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PHOTO\Desktop\ARTICULO TRABAJO DE GRADO 2\"/>
    </mc:Choice>
  </mc:AlternateContent>
  <xr:revisionPtr revIDLastSave="0" documentId="13_ncr:1_{83777FF7-1068-469C-9123-E8674306209F}" xr6:coauthVersionLast="47" xr6:coauthVersionMax="47" xr10:uidLastSave="{00000000-0000-0000-0000-000000000000}"/>
  <bookViews>
    <workbookView xWindow="-108" yWindow="-108" windowWidth="23256" windowHeight="12456" firstSheet="1" activeTab="1" xr2:uid="{B0D82AAA-31E9-48FD-832B-6CB8D6810F34}"/>
  </bookViews>
  <sheets>
    <sheet name="PROPIEDADES" sheetId="1" state="hidden" r:id="rId1"/>
    <sheet name="ESTRUCTURAS" sheetId="272" r:id="rId2"/>
    <sheet name="%VARIACION-CHEQUEOS" sheetId="270" r:id="rId3"/>
    <sheet name="Hoja2" sheetId="271" state="hidden" r:id="rId4"/>
    <sheet name="SIMULACIÓN 1" sheetId="2" r:id="rId5"/>
    <sheet name="SIMULACIÓN 2" sheetId="5" r:id="rId6"/>
    <sheet name="SIMULACIÓN 3" sheetId="6" r:id="rId7"/>
    <sheet name="SIMULACIÓN 4" sheetId="7" r:id="rId8"/>
    <sheet name="SIMULACIÓN 5" sheetId="8" r:id="rId9"/>
    <sheet name="SIMULACIÓN 6" sheetId="9" r:id="rId10"/>
    <sheet name="SIMULACIÓN 7" sheetId="10" r:id="rId11"/>
    <sheet name="SIMULACIÓN 8" sheetId="11" r:id="rId12"/>
    <sheet name="SIMULACIÓN 9" sheetId="12" r:id="rId13"/>
    <sheet name="SIMULACIÓN 10" sheetId="13" r:id="rId14"/>
    <sheet name="SIMULACIÓN 11" sheetId="14" r:id="rId15"/>
    <sheet name="SIMULACIÓN 12" sheetId="15" r:id="rId16"/>
    <sheet name="SIMULACIÓN 13" sheetId="16" r:id="rId17"/>
    <sheet name="SIMULACIÓN 14" sheetId="17" r:id="rId18"/>
    <sheet name="SIMULACIÓN 15" sheetId="18" r:id="rId19"/>
    <sheet name="SIMULACIÓN 16" sheetId="19" r:id="rId20"/>
    <sheet name="SIMULACIÓN 17" sheetId="20" r:id="rId21"/>
    <sheet name="SIMULACIÓN 18" sheetId="21" r:id="rId22"/>
    <sheet name="SIMULACIÓN 19" sheetId="23" r:id="rId23"/>
    <sheet name="SIMULACIÓN 20" sheetId="22" r:id="rId24"/>
    <sheet name="SIMULACIÓN 21" sheetId="24" r:id="rId25"/>
    <sheet name="SIMULACIÓN 22" sheetId="25" r:id="rId26"/>
    <sheet name="SIMULACIÓN 23" sheetId="26" r:id="rId27"/>
    <sheet name="SIMULACIÓN 24" sheetId="27" r:id="rId28"/>
    <sheet name="SIMULACIÓN 25" sheetId="28" r:id="rId29"/>
    <sheet name="SIMULACIÓN 26" sheetId="29" r:id="rId30"/>
    <sheet name="SIMULACIÓN 27" sheetId="30" r:id="rId31"/>
    <sheet name="SIMULACIÓN 28" sheetId="31" r:id="rId32"/>
    <sheet name="SIMULACIÓN 29" sheetId="32" r:id="rId33"/>
    <sheet name="SIMULACIÓN 30" sheetId="33" r:id="rId34"/>
    <sheet name="SIMULACIÓN 31" sheetId="35" r:id="rId35"/>
    <sheet name="SIMULACIÓN 32" sheetId="36" r:id="rId36"/>
    <sheet name="SIMULACIÓN 33" sheetId="37" r:id="rId37"/>
    <sheet name="SIMULACIÓN 34" sheetId="38" r:id="rId38"/>
    <sheet name="SIMULACIÓN 35" sheetId="39" r:id="rId39"/>
    <sheet name="SIMULACIÓN 36" sheetId="40" r:id="rId40"/>
    <sheet name="SIMULACIÓN 37" sheetId="41" r:id="rId41"/>
    <sheet name="SIMULACIÓN 38" sheetId="42" r:id="rId42"/>
    <sheet name="SIMULACIÓN 39" sheetId="43" r:id="rId43"/>
    <sheet name="SIMULACIÓN 40" sheetId="44" r:id="rId44"/>
    <sheet name="SIMULACIÓN 41" sheetId="45" r:id="rId45"/>
    <sheet name="SIMULACIÓN 42" sheetId="46" r:id="rId46"/>
    <sheet name="SIMULACIÓN 43" sheetId="47" r:id="rId47"/>
    <sheet name="SIMULACIÓN 44" sheetId="48" r:id="rId48"/>
    <sheet name="SIMULACIÓN 45" sheetId="49" r:id="rId49"/>
    <sheet name="SIMULACIÓN 46" sheetId="50" r:id="rId50"/>
    <sheet name="SIMULACIÓN 47" sheetId="51" r:id="rId51"/>
    <sheet name="SIMULACIÓN 48" sheetId="52" r:id="rId52"/>
    <sheet name="SIMULACIÓN 49" sheetId="53" r:id="rId53"/>
    <sheet name="SIMULACIÓN 50" sheetId="54" r:id="rId54"/>
    <sheet name="SIMULACIÓN 51" sheetId="55" r:id="rId55"/>
    <sheet name="SIMULACIÓN 52" sheetId="56" r:id="rId56"/>
    <sheet name="SIMULACIÓN 53" sheetId="57" r:id="rId57"/>
    <sheet name="SIMULACIÓN 54" sheetId="58" r:id="rId58"/>
    <sheet name="SIMULACIÓN 55" sheetId="59" r:id="rId59"/>
    <sheet name="SIMULACIÓN 56" sheetId="60" r:id="rId60"/>
    <sheet name="SIMULACIÓN 57" sheetId="61" r:id="rId61"/>
    <sheet name="SIMULACIÓN 58" sheetId="62" r:id="rId62"/>
    <sheet name="SIMULACIÓN 59" sheetId="63" r:id="rId63"/>
    <sheet name="SIMULACIÓN 60" sheetId="64" r:id="rId64"/>
    <sheet name="SIMULACIÓN 61" sheetId="65" r:id="rId65"/>
    <sheet name="SIMULACIÓN  62" sheetId="66" r:id="rId66"/>
    <sheet name="SIMULACIÓN 63" sheetId="67" r:id="rId67"/>
    <sheet name="SIMULACIÓN 64" sheetId="68" r:id="rId68"/>
    <sheet name="SIMULACIÓN 65" sheetId="69" r:id="rId69"/>
    <sheet name="SIMULACIÓN 66" sheetId="70" r:id="rId70"/>
    <sheet name="SIMULACIÓN 67" sheetId="71" r:id="rId71"/>
    <sheet name="SIMULACIÓN 68" sheetId="72" r:id="rId72"/>
    <sheet name="SIMULACIÓN 69" sheetId="73" r:id="rId73"/>
    <sheet name="SIMULACIÓN 70" sheetId="74" r:id="rId74"/>
    <sheet name="SIMULACIÓN 71" sheetId="75" r:id="rId75"/>
    <sheet name="SIMULACIÓN 72" sheetId="76" r:id="rId76"/>
    <sheet name="SIMULACIÓN 73" sheetId="77" r:id="rId77"/>
    <sheet name="SIMULACIÓN 74" sheetId="78" r:id="rId78"/>
    <sheet name="SIMULACIÓN 75" sheetId="79" r:id="rId79"/>
    <sheet name="SIMULACIÓN 76" sheetId="80" r:id="rId80"/>
    <sheet name="SIMULACIÓN 77" sheetId="81" r:id="rId81"/>
    <sheet name="SIMULACIÓN 78" sheetId="82" r:id="rId82"/>
    <sheet name="SIMULACIÓN 79" sheetId="83" r:id="rId83"/>
    <sheet name="SIMULACIÓN 80" sheetId="84" r:id="rId84"/>
    <sheet name="SIMULACIÓN 81" sheetId="85" r:id="rId85"/>
    <sheet name="SIMULACIÓN 82" sheetId="86" r:id="rId86"/>
    <sheet name="SIMULACIÓN 83" sheetId="87" r:id="rId87"/>
    <sheet name="SIMULACIÓN 84" sheetId="88" r:id="rId88"/>
    <sheet name="SIMULACIÓN 85" sheetId="89" r:id="rId89"/>
    <sheet name="SIMULACIÓN 86" sheetId="90" r:id="rId90"/>
    <sheet name="SIMULACIÓN 87" sheetId="91" r:id="rId91"/>
    <sheet name="SIMULACIÓN 88" sheetId="92" r:id="rId92"/>
    <sheet name="SIMULACIÓN 89" sheetId="93" r:id="rId93"/>
    <sheet name="SIMULACIÓN 90" sheetId="94" r:id="rId94"/>
    <sheet name="SIMULACIÓN 91" sheetId="95" r:id="rId95"/>
    <sheet name="SIMULACIÓN 92" sheetId="96" r:id="rId96"/>
    <sheet name="SIMULACIÓN 93" sheetId="97" r:id="rId97"/>
    <sheet name="SIMULACIÓN 94" sheetId="98" r:id="rId98"/>
    <sheet name="SIMULACIÓN 95" sheetId="99" r:id="rId99"/>
    <sheet name="SIMULACIÓN 96" sheetId="100" r:id="rId100"/>
    <sheet name="SIMULACIÓN 97" sheetId="101" r:id="rId101"/>
    <sheet name="SIMULACIÓN 98" sheetId="102" r:id="rId102"/>
    <sheet name="SIMULACIÓN 99" sheetId="103" r:id="rId103"/>
    <sheet name="SIMULACIÓN 100" sheetId="104" r:id="rId104"/>
    <sheet name="SIMULACIÓN 101" sheetId="105" r:id="rId105"/>
    <sheet name="SIMULACIÓN 102" sheetId="106" r:id="rId106"/>
    <sheet name="SIMULACIÓN 103" sheetId="107" r:id="rId107"/>
    <sheet name="SIMULACIÓN 104" sheetId="108" r:id="rId108"/>
    <sheet name="SIMULACIÓN 105" sheetId="109" r:id="rId109"/>
    <sheet name="SIMULACIÓN 106" sheetId="110" r:id="rId110"/>
    <sheet name="SIMULACIÓN 107" sheetId="111" r:id="rId111"/>
    <sheet name="SIMULACIÓN 108" sheetId="112" r:id="rId112"/>
  </sheets>
  <definedNames>
    <definedName name="_xlnm.Print_Area" localSheetId="1">ESTRUCTURAS!$A$1:$CD$235</definedName>
    <definedName name="_xlnm.Print_Area" localSheetId="4">'SIMULACIÓN 1'!$A$1:$S$108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272" l="1"/>
  <c r="F14" i="272"/>
  <c r="F17" i="272"/>
  <c r="F21" i="272"/>
  <c r="D47" i="272"/>
  <c r="H48" i="272"/>
  <c r="D15" i="272" s="1"/>
  <c r="N109" i="112"/>
  <c r="E109" i="112"/>
  <c r="N108" i="112"/>
  <c r="E108" i="112"/>
  <c r="W107" i="112"/>
  <c r="N107" i="112"/>
  <c r="E107" i="112"/>
  <c r="N106" i="112"/>
  <c r="E106" i="112"/>
  <c r="N105" i="112"/>
  <c r="E105" i="112"/>
  <c r="N104" i="112"/>
  <c r="E104" i="112"/>
  <c r="N103" i="112"/>
  <c r="E103" i="112"/>
  <c r="W102" i="112"/>
  <c r="N102" i="112"/>
  <c r="E102" i="112"/>
  <c r="W101" i="112"/>
  <c r="N101" i="112"/>
  <c r="E101" i="112"/>
  <c r="W100" i="112"/>
  <c r="N100" i="112"/>
  <c r="E100" i="112"/>
  <c r="W99" i="112"/>
  <c r="N99" i="112"/>
  <c r="E99" i="112"/>
  <c r="W98" i="112"/>
  <c r="N98" i="112"/>
  <c r="E98" i="112"/>
  <c r="W97" i="112"/>
  <c r="N97" i="112"/>
  <c r="E97" i="112"/>
  <c r="W96" i="112"/>
  <c r="N96" i="112"/>
  <c r="E96" i="112"/>
  <c r="W95" i="112"/>
  <c r="N95" i="112"/>
  <c r="E95" i="112"/>
  <c r="W94" i="112"/>
  <c r="N94" i="112"/>
  <c r="E94" i="112"/>
  <c r="W93" i="112"/>
  <c r="N93" i="112"/>
  <c r="E93" i="112"/>
  <c r="W92" i="112"/>
  <c r="N92" i="112"/>
  <c r="E92" i="112"/>
  <c r="W91" i="112"/>
  <c r="N91" i="112"/>
  <c r="E91" i="112"/>
  <c r="N90" i="112"/>
  <c r="E90" i="112"/>
  <c r="N89" i="112"/>
  <c r="E89" i="112"/>
  <c r="N88" i="112"/>
  <c r="E88" i="112"/>
  <c r="N87" i="112"/>
  <c r="E87" i="112"/>
  <c r="N86" i="112"/>
  <c r="E86" i="112"/>
  <c r="N85" i="112"/>
  <c r="E85" i="112"/>
  <c r="N84" i="112"/>
  <c r="E84" i="112"/>
  <c r="N83" i="112"/>
  <c r="E83" i="112"/>
  <c r="N82" i="112"/>
  <c r="E82" i="112"/>
  <c r="N81" i="112"/>
  <c r="E81" i="112"/>
  <c r="B10" i="112"/>
  <c r="N108" i="111"/>
  <c r="E108" i="111"/>
  <c r="W107" i="111"/>
  <c r="N107" i="111"/>
  <c r="E107" i="111"/>
  <c r="N106" i="111"/>
  <c r="E106" i="111"/>
  <c r="N105" i="111"/>
  <c r="E105" i="111"/>
  <c r="N104" i="111"/>
  <c r="E104" i="111"/>
  <c r="N103" i="111"/>
  <c r="E103" i="111"/>
  <c r="W102" i="111"/>
  <c r="N102" i="111"/>
  <c r="E102" i="111"/>
  <c r="W101" i="111"/>
  <c r="N101" i="111"/>
  <c r="E101" i="111"/>
  <c r="W100" i="111"/>
  <c r="N100" i="111"/>
  <c r="E100" i="111"/>
  <c r="W99" i="111"/>
  <c r="N99" i="111"/>
  <c r="E99" i="111"/>
  <c r="W98" i="111"/>
  <c r="N98" i="111"/>
  <c r="E98" i="111"/>
  <c r="W97" i="111"/>
  <c r="N97" i="111"/>
  <c r="E97" i="111"/>
  <c r="W96" i="111"/>
  <c r="N96" i="111"/>
  <c r="E96" i="111"/>
  <c r="W95" i="111"/>
  <c r="N95" i="111"/>
  <c r="E95" i="111"/>
  <c r="W94" i="111"/>
  <c r="N94" i="111"/>
  <c r="E94" i="111"/>
  <c r="W93" i="111"/>
  <c r="N93" i="111"/>
  <c r="E93" i="111"/>
  <c r="W92" i="111"/>
  <c r="N92" i="111"/>
  <c r="E92" i="111"/>
  <c r="W91" i="111"/>
  <c r="N91" i="111"/>
  <c r="E91" i="111"/>
  <c r="N90" i="111"/>
  <c r="E90" i="111"/>
  <c r="N89" i="111"/>
  <c r="E89" i="111"/>
  <c r="N88" i="111"/>
  <c r="E88" i="111"/>
  <c r="N87" i="111"/>
  <c r="E87" i="111"/>
  <c r="N86" i="111"/>
  <c r="E86" i="111"/>
  <c r="N85" i="111"/>
  <c r="E85" i="111"/>
  <c r="N84" i="111"/>
  <c r="E84" i="111"/>
  <c r="N83" i="111"/>
  <c r="E83" i="111"/>
  <c r="N82" i="111"/>
  <c r="E82" i="111"/>
  <c r="N81" i="111"/>
  <c r="E81" i="111"/>
  <c r="B10" i="111"/>
  <c r="W107" i="110"/>
  <c r="N107" i="110"/>
  <c r="E107" i="110"/>
  <c r="N106" i="110"/>
  <c r="E106" i="110"/>
  <c r="N105" i="110"/>
  <c r="E105" i="110"/>
  <c r="N104" i="110"/>
  <c r="E104" i="110"/>
  <c r="N103" i="110"/>
  <c r="E103" i="110"/>
  <c r="W102" i="110"/>
  <c r="N102" i="110"/>
  <c r="E102" i="110"/>
  <c r="W101" i="110"/>
  <c r="N101" i="110"/>
  <c r="E101" i="110"/>
  <c r="W100" i="110"/>
  <c r="N100" i="110"/>
  <c r="E100" i="110"/>
  <c r="W99" i="110"/>
  <c r="N99" i="110"/>
  <c r="E99" i="110"/>
  <c r="W98" i="110"/>
  <c r="N98" i="110"/>
  <c r="E98" i="110"/>
  <c r="W97" i="110"/>
  <c r="N97" i="110"/>
  <c r="E97" i="110"/>
  <c r="W96" i="110"/>
  <c r="N96" i="110"/>
  <c r="E96" i="110"/>
  <c r="W95" i="110"/>
  <c r="N95" i="110"/>
  <c r="E95" i="110"/>
  <c r="W94" i="110"/>
  <c r="N94" i="110"/>
  <c r="E94" i="110"/>
  <c r="W93" i="110"/>
  <c r="N93" i="110"/>
  <c r="E93" i="110"/>
  <c r="W92" i="110"/>
  <c r="N92" i="110"/>
  <c r="E92" i="110"/>
  <c r="W91" i="110"/>
  <c r="N91" i="110"/>
  <c r="E91" i="110"/>
  <c r="N90" i="110"/>
  <c r="E90" i="110"/>
  <c r="N89" i="110"/>
  <c r="E89" i="110"/>
  <c r="N88" i="110"/>
  <c r="E88" i="110"/>
  <c r="N87" i="110"/>
  <c r="E87" i="110"/>
  <c r="N86" i="110"/>
  <c r="E86" i="110"/>
  <c r="N85" i="110"/>
  <c r="E85" i="110"/>
  <c r="N84" i="110"/>
  <c r="E84" i="110"/>
  <c r="N83" i="110"/>
  <c r="E83" i="110"/>
  <c r="N82" i="110"/>
  <c r="E82" i="110"/>
  <c r="N81" i="110"/>
  <c r="E81" i="110"/>
  <c r="B10" i="110"/>
  <c r="W107" i="109"/>
  <c r="N107" i="109"/>
  <c r="E107" i="109"/>
  <c r="N106" i="109"/>
  <c r="E106" i="109"/>
  <c r="N105" i="109"/>
  <c r="E105" i="109"/>
  <c r="N104" i="109"/>
  <c r="E104" i="109"/>
  <c r="N103" i="109"/>
  <c r="E103" i="109"/>
  <c r="W102" i="109"/>
  <c r="N102" i="109"/>
  <c r="E102" i="109"/>
  <c r="W101" i="109"/>
  <c r="N101" i="109"/>
  <c r="E101" i="109"/>
  <c r="W100" i="109"/>
  <c r="N100" i="109"/>
  <c r="E100" i="109"/>
  <c r="W99" i="109"/>
  <c r="N99" i="109"/>
  <c r="E99" i="109"/>
  <c r="W98" i="109"/>
  <c r="N98" i="109"/>
  <c r="E98" i="109"/>
  <c r="W97" i="109"/>
  <c r="N97" i="109"/>
  <c r="E97" i="109"/>
  <c r="W96" i="109"/>
  <c r="N96" i="109"/>
  <c r="E96" i="109"/>
  <c r="W95" i="109"/>
  <c r="N95" i="109"/>
  <c r="E95" i="109"/>
  <c r="W94" i="109"/>
  <c r="N94" i="109"/>
  <c r="E94" i="109"/>
  <c r="W93" i="109"/>
  <c r="N93" i="109"/>
  <c r="E93" i="109"/>
  <c r="W92" i="109"/>
  <c r="N92" i="109"/>
  <c r="E92" i="109"/>
  <c r="W91" i="109"/>
  <c r="N91" i="109"/>
  <c r="E91" i="109"/>
  <c r="N90" i="109"/>
  <c r="E90" i="109"/>
  <c r="N89" i="109"/>
  <c r="E89" i="109"/>
  <c r="N88" i="109"/>
  <c r="E88" i="109"/>
  <c r="N87" i="109"/>
  <c r="E87" i="109"/>
  <c r="N86" i="109"/>
  <c r="E86" i="109"/>
  <c r="N85" i="109"/>
  <c r="E85" i="109"/>
  <c r="N84" i="109"/>
  <c r="E84" i="109"/>
  <c r="N83" i="109"/>
  <c r="E83" i="109"/>
  <c r="N82" i="109"/>
  <c r="E82" i="109"/>
  <c r="N81" i="109"/>
  <c r="E81" i="109"/>
  <c r="B10" i="109"/>
  <c r="N108" i="108"/>
  <c r="E108" i="108"/>
  <c r="W107" i="108"/>
  <c r="N107" i="108"/>
  <c r="E107" i="108"/>
  <c r="N106" i="108"/>
  <c r="E106" i="108"/>
  <c r="N105" i="108"/>
  <c r="E105" i="108"/>
  <c r="N104" i="108"/>
  <c r="E104" i="108"/>
  <c r="N103" i="108"/>
  <c r="E103" i="108"/>
  <c r="W102" i="108"/>
  <c r="N102" i="108"/>
  <c r="E102" i="108"/>
  <c r="W101" i="108"/>
  <c r="N101" i="108"/>
  <c r="E101" i="108"/>
  <c r="W100" i="108"/>
  <c r="N100" i="108"/>
  <c r="E100" i="108"/>
  <c r="W99" i="108"/>
  <c r="N99" i="108"/>
  <c r="E99" i="108"/>
  <c r="W98" i="108"/>
  <c r="N98" i="108"/>
  <c r="E98" i="108"/>
  <c r="W97" i="108"/>
  <c r="N97" i="108"/>
  <c r="E97" i="108"/>
  <c r="W96" i="108"/>
  <c r="N96" i="108"/>
  <c r="E96" i="108"/>
  <c r="W95" i="108"/>
  <c r="N95" i="108"/>
  <c r="E95" i="108"/>
  <c r="W94" i="108"/>
  <c r="N94" i="108"/>
  <c r="E94" i="108"/>
  <c r="W93" i="108"/>
  <c r="N93" i="108"/>
  <c r="E93" i="108"/>
  <c r="W92" i="108"/>
  <c r="N92" i="108"/>
  <c r="E92" i="108"/>
  <c r="W91" i="108"/>
  <c r="N91" i="108"/>
  <c r="E91" i="108"/>
  <c r="N90" i="108"/>
  <c r="E90" i="108"/>
  <c r="N89" i="108"/>
  <c r="E89" i="108"/>
  <c r="N88" i="108"/>
  <c r="E88" i="108"/>
  <c r="N87" i="108"/>
  <c r="E87" i="108"/>
  <c r="N86" i="108"/>
  <c r="E86" i="108"/>
  <c r="N85" i="108"/>
  <c r="E85" i="108"/>
  <c r="N84" i="108"/>
  <c r="E84" i="108"/>
  <c r="N83" i="108"/>
  <c r="E83" i="108"/>
  <c r="N82" i="108"/>
  <c r="E82" i="108"/>
  <c r="N81" i="108"/>
  <c r="E81" i="108"/>
  <c r="B10" i="108"/>
  <c r="W107" i="107"/>
  <c r="N107" i="107"/>
  <c r="E107" i="107"/>
  <c r="N106" i="107"/>
  <c r="E106" i="107"/>
  <c r="N105" i="107"/>
  <c r="E105" i="107"/>
  <c r="N104" i="107"/>
  <c r="E104" i="107"/>
  <c r="N103" i="107"/>
  <c r="E103" i="107"/>
  <c r="W102" i="107"/>
  <c r="N102" i="107"/>
  <c r="E102" i="107"/>
  <c r="W101" i="107"/>
  <c r="N101" i="107"/>
  <c r="E101" i="107"/>
  <c r="W100" i="107"/>
  <c r="N100" i="107"/>
  <c r="E100" i="107"/>
  <c r="W99" i="107"/>
  <c r="N99" i="107"/>
  <c r="E99" i="107"/>
  <c r="W98" i="107"/>
  <c r="N98" i="107"/>
  <c r="E98" i="107"/>
  <c r="W97" i="107"/>
  <c r="N97" i="107"/>
  <c r="E97" i="107"/>
  <c r="W96" i="107"/>
  <c r="N96" i="107"/>
  <c r="E96" i="107"/>
  <c r="W95" i="107"/>
  <c r="N95" i="107"/>
  <c r="E95" i="107"/>
  <c r="W94" i="107"/>
  <c r="N94" i="107"/>
  <c r="E94" i="107"/>
  <c r="W93" i="107"/>
  <c r="N93" i="107"/>
  <c r="E93" i="107"/>
  <c r="W92" i="107"/>
  <c r="N92" i="107"/>
  <c r="E92" i="107"/>
  <c r="W91" i="107"/>
  <c r="N91" i="107"/>
  <c r="E91" i="107"/>
  <c r="N90" i="107"/>
  <c r="E90" i="107"/>
  <c r="N89" i="107"/>
  <c r="E89" i="107"/>
  <c r="N88" i="107"/>
  <c r="E88" i="107"/>
  <c r="N87" i="107"/>
  <c r="E87" i="107"/>
  <c r="N86" i="107"/>
  <c r="E86" i="107"/>
  <c r="N85" i="107"/>
  <c r="E85" i="107"/>
  <c r="N84" i="107"/>
  <c r="E84" i="107"/>
  <c r="N83" i="107"/>
  <c r="E83" i="107"/>
  <c r="N82" i="107"/>
  <c r="E82" i="107"/>
  <c r="N81" i="107"/>
  <c r="E81" i="107"/>
  <c r="B10" i="107"/>
  <c r="W107" i="106"/>
  <c r="N107" i="106"/>
  <c r="E107" i="106"/>
  <c r="N106" i="106"/>
  <c r="E106" i="106"/>
  <c r="N105" i="106"/>
  <c r="E105" i="106"/>
  <c r="N104" i="106"/>
  <c r="E104" i="106"/>
  <c r="N103" i="106"/>
  <c r="E103" i="106"/>
  <c r="W102" i="106"/>
  <c r="N102" i="106"/>
  <c r="E102" i="106"/>
  <c r="W101" i="106"/>
  <c r="N101" i="106"/>
  <c r="E101" i="106"/>
  <c r="W100" i="106"/>
  <c r="N100" i="106"/>
  <c r="E100" i="106"/>
  <c r="W99" i="106"/>
  <c r="N99" i="106"/>
  <c r="E99" i="106"/>
  <c r="W98" i="106"/>
  <c r="N98" i="106"/>
  <c r="E98" i="106"/>
  <c r="W97" i="106"/>
  <c r="N97" i="106"/>
  <c r="E97" i="106"/>
  <c r="W96" i="106"/>
  <c r="N96" i="106"/>
  <c r="E96" i="106"/>
  <c r="W95" i="106"/>
  <c r="N95" i="106"/>
  <c r="E95" i="106"/>
  <c r="W94" i="106"/>
  <c r="N94" i="106"/>
  <c r="E94" i="106"/>
  <c r="W93" i="106"/>
  <c r="N93" i="106"/>
  <c r="E93" i="106"/>
  <c r="W92" i="106"/>
  <c r="N92" i="106"/>
  <c r="E92" i="106"/>
  <c r="W91" i="106"/>
  <c r="N91" i="106"/>
  <c r="E91" i="106"/>
  <c r="N90" i="106"/>
  <c r="E90" i="106"/>
  <c r="N89" i="106"/>
  <c r="E89" i="106"/>
  <c r="N88" i="106"/>
  <c r="E88" i="106"/>
  <c r="N87" i="106"/>
  <c r="E87" i="106"/>
  <c r="N86" i="106"/>
  <c r="E86" i="106"/>
  <c r="N85" i="106"/>
  <c r="E85" i="106"/>
  <c r="N84" i="106"/>
  <c r="E84" i="106"/>
  <c r="N83" i="106"/>
  <c r="E83" i="106"/>
  <c r="N82" i="106"/>
  <c r="E82" i="106"/>
  <c r="N81" i="106"/>
  <c r="E81" i="106"/>
  <c r="B10" i="106"/>
  <c r="W107" i="105"/>
  <c r="N107" i="105"/>
  <c r="E107" i="105"/>
  <c r="N106" i="105"/>
  <c r="E106" i="105"/>
  <c r="N105" i="105"/>
  <c r="E105" i="105"/>
  <c r="N104" i="105"/>
  <c r="E104" i="105"/>
  <c r="N103" i="105"/>
  <c r="E103" i="105"/>
  <c r="W102" i="105"/>
  <c r="N102" i="105"/>
  <c r="E102" i="105"/>
  <c r="W101" i="105"/>
  <c r="N101" i="105"/>
  <c r="E101" i="105"/>
  <c r="W100" i="105"/>
  <c r="N100" i="105"/>
  <c r="E100" i="105"/>
  <c r="W99" i="105"/>
  <c r="N99" i="105"/>
  <c r="E99" i="105"/>
  <c r="W98" i="105"/>
  <c r="N98" i="105"/>
  <c r="E98" i="105"/>
  <c r="W97" i="105"/>
  <c r="N97" i="105"/>
  <c r="E97" i="105"/>
  <c r="W96" i="105"/>
  <c r="N96" i="105"/>
  <c r="E96" i="105"/>
  <c r="W95" i="105"/>
  <c r="N95" i="105"/>
  <c r="E95" i="105"/>
  <c r="W94" i="105"/>
  <c r="N94" i="105"/>
  <c r="E94" i="105"/>
  <c r="W93" i="105"/>
  <c r="N93" i="105"/>
  <c r="E93" i="105"/>
  <c r="W92" i="105"/>
  <c r="N92" i="105"/>
  <c r="E92" i="105"/>
  <c r="W91" i="105"/>
  <c r="N91" i="105"/>
  <c r="E91" i="105"/>
  <c r="N90" i="105"/>
  <c r="E90" i="105"/>
  <c r="N89" i="105"/>
  <c r="E89" i="105"/>
  <c r="N88" i="105"/>
  <c r="E88" i="105"/>
  <c r="N87" i="105"/>
  <c r="E87" i="105"/>
  <c r="N86" i="105"/>
  <c r="E86" i="105"/>
  <c r="N85" i="105"/>
  <c r="E85" i="105"/>
  <c r="N84" i="105"/>
  <c r="E84" i="105"/>
  <c r="N83" i="105"/>
  <c r="E83" i="105"/>
  <c r="N82" i="105"/>
  <c r="E82" i="105"/>
  <c r="N81" i="105"/>
  <c r="E81" i="105"/>
  <c r="B10" i="105"/>
  <c r="W107" i="104"/>
  <c r="N107" i="104"/>
  <c r="E107" i="104"/>
  <c r="N106" i="104"/>
  <c r="E106" i="104"/>
  <c r="N105" i="104"/>
  <c r="E105" i="104"/>
  <c r="N104" i="104"/>
  <c r="E104" i="104"/>
  <c r="N103" i="104"/>
  <c r="E103" i="104"/>
  <c r="W102" i="104"/>
  <c r="N102" i="104"/>
  <c r="E102" i="104"/>
  <c r="W101" i="104"/>
  <c r="N101" i="104"/>
  <c r="E101" i="104"/>
  <c r="W100" i="104"/>
  <c r="N100" i="104"/>
  <c r="E100" i="104"/>
  <c r="W99" i="104"/>
  <c r="N99" i="104"/>
  <c r="E99" i="104"/>
  <c r="W98" i="104"/>
  <c r="N98" i="104"/>
  <c r="E98" i="104"/>
  <c r="W97" i="104"/>
  <c r="N97" i="104"/>
  <c r="E97" i="104"/>
  <c r="W96" i="104"/>
  <c r="N96" i="104"/>
  <c r="E96" i="104"/>
  <c r="W95" i="104"/>
  <c r="N95" i="104"/>
  <c r="E95" i="104"/>
  <c r="W94" i="104"/>
  <c r="N94" i="104"/>
  <c r="E94" i="104"/>
  <c r="W93" i="104"/>
  <c r="N93" i="104"/>
  <c r="E93" i="104"/>
  <c r="W92" i="104"/>
  <c r="N92" i="104"/>
  <c r="E92" i="104"/>
  <c r="W91" i="104"/>
  <c r="N91" i="104"/>
  <c r="E91" i="104"/>
  <c r="N90" i="104"/>
  <c r="E90" i="104"/>
  <c r="N89" i="104"/>
  <c r="E89" i="104"/>
  <c r="N88" i="104"/>
  <c r="E88" i="104"/>
  <c r="N87" i="104"/>
  <c r="E87" i="104"/>
  <c r="N86" i="104"/>
  <c r="E86" i="104"/>
  <c r="N85" i="104"/>
  <c r="E85" i="104"/>
  <c r="N84" i="104"/>
  <c r="E84" i="104"/>
  <c r="N83" i="104"/>
  <c r="E83" i="104"/>
  <c r="N82" i="104"/>
  <c r="E82" i="104"/>
  <c r="N81" i="104"/>
  <c r="E81" i="104"/>
  <c r="B10" i="104"/>
  <c r="W107" i="103"/>
  <c r="N107" i="103"/>
  <c r="E107" i="103"/>
  <c r="N106" i="103"/>
  <c r="E106" i="103"/>
  <c r="N105" i="103"/>
  <c r="E105" i="103"/>
  <c r="N104" i="103"/>
  <c r="E104" i="103"/>
  <c r="N103" i="103"/>
  <c r="E103" i="103"/>
  <c r="W102" i="103"/>
  <c r="N102" i="103"/>
  <c r="E102" i="103"/>
  <c r="W101" i="103"/>
  <c r="N101" i="103"/>
  <c r="E101" i="103"/>
  <c r="W100" i="103"/>
  <c r="N100" i="103"/>
  <c r="E100" i="103"/>
  <c r="W99" i="103"/>
  <c r="N99" i="103"/>
  <c r="E99" i="103"/>
  <c r="W98" i="103"/>
  <c r="N98" i="103"/>
  <c r="E98" i="103"/>
  <c r="W97" i="103"/>
  <c r="N97" i="103"/>
  <c r="E97" i="103"/>
  <c r="W96" i="103"/>
  <c r="N96" i="103"/>
  <c r="E96" i="103"/>
  <c r="W95" i="103"/>
  <c r="N95" i="103"/>
  <c r="E95" i="103"/>
  <c r="W94" i="103"/>
  <c r="N94" i="103"/>
  <c r="E94" i="103"/>
  <c r="W93" i="103"/>
  <c r="N93" i="103"/>
  <c r="E93" i="103"/>
  <c r="W92" i="103"/>
  <c r="N92" i="103"/>
  <c r="E92" i="103"/>
  <c r="W91" i="103"/>
  <c r="N91" i="103"/>
  <c r="E91" i="103"/>
  <c r="N90" i="103"/>
  <c r="E90" i="103"/>
  <c r="N89" i="103"/>
  <c r="E89" i="103"/>
  <c r="N88" i="103"/>
  <c r="E88" i="103"/>
  <c r="N87" i="103"/>
  <c r="E87" i="103"/>
  <c r="N86" i="103"/>
  <c r="E86" i="103"/>
  <c r="N85" i="103"/>
  <c r="E85" i="103"/>
  <c r="N84" i="103"/>
  <c r="E84" i="103"/>
  <c r="N83" i="103"/>
  <c r="E83" i="103"/>
  <c r="N82" i="103"/>
  <c r="E82" i="103"/>
  <c r="N81" i="103"/>
  <c r="E81" i="103"/>
  <c r="B10" i="103"/>
  <c r="W107" i="102"/>
  <c r="N107" i="102"/>
  <c r="E107" i="102"/>
  <c r="N106" i="102"/>
  <c r="E106" i="102"/>
  <c r="N105" i="102"/>
  <c r="E105" i="102"/>
  <c r="N104" i="102"/>
  <c r="E104" i="102"/>
  <c r="N103" i="102"/>
  <c r="E103" i="102"/>
  <c r="W102" i="102"/>
  <c r="N102" i="102"/>
  <c r="E102" i="102"/>
  <c r="W101" i="102"/>
  <c r="N101" i="102"/>
  <c r="E101" i="102"/>
  <c r="W100" i="102"/>
  <c r="N100" i="102"/>
  <c r="E100" i="102"/>
  <c r="W99" i="102"/>
  <c r="N99" i="102"/>
  <c r="E99" i="102"/>
  <c r="W98" i="102"/>
  <c r="N98" i="102"/>
  <c r="E98" i="102"/>
  <c r="W97" i="102"/>
  <c r="N97" i="102"/>
  <c r="E97" i="102"/>
  <c r="W96" i="102"/>
  <c r="N96" i="102"/>
  <c r="E96" i="102"/>
  <c r="W95" i="102"/>
  <c r="N95" i="102"/>
  <c r="E95" i="102"/>
  <c r="W94" i="102"/>
  <c r="N94" i="102"/>
  <c r="E94" i="102"/>
  <c r="W93" i="102"/>
  <c r="N93" i="102"/>
  <c r="E93" i="102"/>
  <c r="W92" i="102"/>
  <c r="N92" i="102"/>
  <c r="E92" i="102"/>
  <c r="W91" i="102"/>
  <c r="N91" i="102"/>
  <c r="E91" i="102"/>
  <c r="N90" i="102"/>
  <c r="E90" i="102"/>
  <c r="N89" i="102"/>
  <c r="E89" i="102"/>
  <c r="N88" i="102"/>
  <c r="E88" i="102"/>
  <c r="N87" i="102"/>
  <c r="E87" i="102"/>
  <c r="N86" i="102"/>
  <c r="E86" i="102"/>
  <c r="N85" i="102"/>
  <c r="E85" i="102"/>
  <c r="N84" i="102"/>
  <c r="E84" i="102"/>
  <c r="N83" i="102"/>
  <c r="E83" i="102"/>
  <c r="N82" i="102"/>
  <c r="E82" i="102"/>
  <c r="N81" i="102"/>
  <c r="E81" i="102"/>
  <c r="B10" i="102"/>
  <c r="W107" i="101"/>
  <c r="N107" i="101"/>
  <c r="E107" i="101"/>
  <c r="N106" i="101"/>
  <c r="E106" i="101"/>
  <c r="N105" i="101"/>
  <c r="E105" i="101"/>
  <c r="N104" i="101"/>
  <c r="E104" i="101"/>
  <c r="N103" i="101"/>
  <c r="E103" i="101"/>
  <c r="W102" i="101"/>
  <c r="N102" i="101"/>
  <c r="E102" i="101"/>
  <c r="W101" i="101"/>
  <c r="N101" i="101"/>
  <c r="E101" i="101"/>
  <c r="W100" i="101"/>
  <c r="N100" i="101"/>
  <c r="E100" i="101"/>
  <c r="W99" i="101"/>
  <c r="N99" i="101"/>
  <c r="E99" i="101"/>
  <c r="W98" i="101"/>
  <c r="N98" i="101"/>
  <c r="E98" i="101"/>
  <c r="W97" i="101"/>
  <c r="N97" i="101"/>
  <c r="E97" i="101"/>
  <c r="W96" i="101"/>
  <c r="N96" i="101"/>
  <c r="E96" i="101"/>
  <c r="W95" i="101"/>
  <c r="N95" i="101"/>
  <c r="E95" i="101"/>
  <c r="W94" i="101"/>
  <c r="N94" i="101"/>
  <c r="E94" i="101"/>
  <c r="W93" i="101"/>
  <c r="N93" i="101"/>
  <c r="E93" i="101"/>
  <c r="W92" i="101"/>
  <c r="N92" i="101"/>
  <c r="E92" i="101"/>
  <c r="W91" i="101"/>
  <c r="N91" i="101"/>
  <c r="E91" i="101"/>
  <c r="N90" i="101"/>
  <c r="E90" i="101"/>
  <c r="N89" i="101"/>
  <c r="E89" i="101"/>
  <c r="N88" i="101"/>
  <c r="E88" i="101"/>
  <c r="N87" i="101"/>
  <c r="E87" i="101"/>
  <c r="N86" i="101"/>
  <c r="E86" i="101"/>
  <c r="N85" i="101"/>
  <c r="E85" i="101"/>
  <c r="N84" i="101"/>
  <c r="E84" i="101"/>
  <c r="N83" i="101"/>
  <c r="E83" i="101"/>
  <c r="N82" i="101"/>
  <c r="E82" i="101"/>
  <c r="N81" i="101"/>
  <c r="E81" i="101"/>
  <c r="B10" i="101"/>
  <c r="W107" i="100"/>
  <c r="N107" i="100"/>
  <c r="E107" i="100"/>
  <c r="N106" i="100"/>
  <c r="E106" i="100"/>
  <c r="N105" i="100"/>
  <c r="E105" i="100"/>
  <c r="N104" i="100"/>
  <c r="E104" i="100"/>
  <c r="N103" i="100"/>
  <c r="E103" i="100"/>
  <c r="W102" i="100"/>
  <c r="N102" i="100"/>
  <c r="E102" i="100"/>
  <c r="W101" i="100"/>
  <c r="N101" i="100"/>
  <c r="E101" i="100"/>
  <c r="W100" i="100"/>
  <c r="N100" i="100"/>
  <c r="E100" i="100"/>
  <c r="W99" i="100"/>
  <c r="N99" i="100"/>
  <c r="E99" i="100"/>
  <c r="W98" i="100"/>
  <c r="N98" i="100"/>
  <c r="E98" i="100"/>
  <c r="W97" i="100"/>
  <c r="N97" i="100"/>
  <c r="E97" i="100"/>
  <c r="W96" i="100"/>
  <c r="N96" i="100"/>
  <c r="E96" i="100"/>
  <c r="W95" i="100"/>
  <c r="N95" i="100"/>
  <c r="E95" i="100"/>
  <c r="W94" i="100"/>
  <c r="N94" i="100"/>
  <c r="E94" i="100"/>
  <c r="W93" i="100"/>
  <c r="N93" i="100"/>
  <c r="E93" i="100"/>
  <c r="W92" i="100"/>
  <c r="N92" i="100"/>
  <c r="E92" i="100"/>
  <c r="W91" i="100"/>
  <c r="N91" i="100"/>
  <c r="E91" i="100"/>
  <c r="N90" i="100"/>
  <c r="E90" i="100"/>
  <c r="N89" i="100"/>
  <c r="E89" i="100"/>
  <c r="N88" i="100"/>
  <c r="E88" i="100"/>
  <c r="N87" i="100"/>
  <c r="E87" i="100"/>
  <c r="N86" i="100"/>
  <c r="E86" i="100"/>
  <c r="N85" i="100"/>
  <c r="E85" i="100"/>
  <c r="N84" i="100"/>
  <c r="E84" i="100"/>
  <c r="N83" i="100"/>
  <c r="E83" i="100"/>
  <c r="N82" i="100"/>
  <c r="E82" i="100"/>
  <c r="N81" i="100"/>
  <c r="E81" i="100"/>
  <c r="B10" i="100"/>
  <c r="W107" i="99"/>
  <c r="N107" i="99"/>
  <c r="E107" i="99"/>
  <c r="N106" i="99"/>
  <c r="E106" i="99"/>
  <c r="N105" i="99"/>
  <c r="E105" i="99"/>
  <c r="N104" i="99"/>
  <c r="E104" i="99"/>
  <c r="N103" i="99"/>
  <c r="E103" i="99"/>
  <c r="W102" i="99"/>
  <c r="N102" i="99"/>
  <c r="E102" i="99"/>
  <c r="W101" i="99"/>
  <c r="N101" i="99"/>
  <c r="E101" i="99"/>
  <c r="W100" i="99"/>
  <c r="N100" i="99"/>
  <c r="E100" i="99"/>
  <c r="W99" i="99"/>
  <c r="N99" i="99"/>
  <c r="E99" i="99"/>
  <c r="W98" i="99"/>
  <c r="N98" i="99"/>
  <c r="E98" i="99"/>
  <c r="W97" i="99"/>
  <c r="N97" i="99"/>
  <c r="E97" i="99"/>
  <c r="W96" i="99"/>
  <c r="N96" i="99"/>
  <c r="E96" i="99"/>
  <c r="W95" i="99"/>
  <c r="N95" i="99"/>
  <c r="E95" i="99"/>
  <c r="W94" i="99"/>
  <c r="N94" i="99"/>
  <c r="E94" i="99"/>
  <c r="W93" i="99"/>
  <c r="N93" i="99"/>
  <c r="E93" i="99"/>
  <c r="W92" i="99"/>
  <c r="N92" i="99"/>
  <c r="E92" i="99"/>
  <c r="W91" i="99"/>
  <c r="N91" i="99"/>
  <c r="E91" i="99"/>
  <c r="N90" i="99"/>
  <c r="E90" i="99"/>
  <c r="N89" i="99"/>
  <c r="E89" i="99"/>
  <c r="N88" i="99"/>
  <c r="E88" i="99"/>
  <c r="N87" i="99"/>
  <c r="E87" i="99"/>
  <c r="N86" i="99"/>
  <c r="E86" i="99"/>
  <c r="N85" i="99"/>
  <c r="E85" i="99"/>
  <c r="N84" i="99"/>
  <c r="E84" i="99"/>
  <c r="N83" i="99"/>
  <c r="E83" i="99"/>
  <c r="N82" i="99"/>
  <c r="E82" i="99"/>
  <c r="N81" i="99"/>
  <c r="E81" i="99"/>
  <c r="B10" i="99"/>
  <c r="W107" i="98"/>
  <c r="N107" i="98"/>
  <c r="E107" i="98"/>
  <c r="N106" i="98"/>
  <c r="E106" i="98"/>
  <c r="N105" i="98"/>
  <c r="E105" i="98"/>
  <c r="N104" i="98"/>
  <c r="E104" i="98"/>
  <c r="N103" i="98"/>
  <c r="E103" i="98"/>
  <c r="W102" i="98"/>
  <c r="N102" i="98"/>
  <c r="E102" i="98"/>
  <c r="W101" i="98"/>
  <c r="N101" i="98"/>
  <c r="E101" i="98"/>
  <c r="W100" i="98"/>
  <c r="N100" i="98"/>
  <c r="E100" i="98"/>
  <c r="W99" i="98"/>
  <c r="N99" i="98"/>
  <c r="E99" i="98"/>
  <c r="W98" i="98"/>
  <c r="N98" i="98"/>
  <c r="E98" i="98"/>
  <c r="W97" i="98"/>
  <c r="N97" i="98"/>
  <c r="E97" i="98"/>
  <c r="W96" i="98"/>
  <c r="N96" i="98"/>
  <c r="E96" i="98"/>
  <c r="W95" i="98"/>
  <c r="N95" i="98"/>
  <c r="E95" i="98"/>
  <c r="W94" i="98"/>
  <c r="N94" i="98"/>
  <c r="E94" i="98"/>
  <c r="W93" i="98"/>
  <c r="N93" i="98"/>
  <c r="E93" i="98"/>
  <c r="W92" i="98"/>
  <c r="N92" i="98"/>
  <c r="E92" i="98"/>
  <c r="W91" i="98"/>
  <c r="N91" i="98"/>
  <c r="E91" i="98"/>
  <c r="N90" i="98"/>
  <c r="E90" i="98"/>
  <c r="N89" i="98"/>
  <c r="E89" i="98"/>
  <c r="N88" i="98"/>
  <c r="E88" i="98"/>
  <c r="N87" i="98"/>
  <c r="E87" i="98"/>
  <c r="N86" i="98"/>
  <c r="E86" i="98"/>
  <c r="N85" i="98"/>
  <c r="E85" i="98"/>
  <c r="N84" i="98"/>
  <c r="E84" i="98"/>
  <c r="N83" i="98"/>
  <c r="E83" i="98"/>
  <c r="N82" i="98"/>
  <c r="E82" i="98"/>
  <c r="N81" i="98"/>
  <c r="E81" i="98"/>
  <c r="B10" i="98"/>
  <c r="W107" i="97"/>
  <c r="N107" i="97"/>
  <c r="E107" i="97"/>
  <c r="N106" i="97"/>
  <c r="E106" i="97"/>
  <c r="N105" i="97"/>
  <c r="E105" i="97"/>
  <c r="N104" i="97"/>
  <c r="E104" i="97"/>
  <c r="N103" i="97"/>
  <c r="E103" i="97"/>
  <c r="W102" i="97"/>
  <c r="N102" i="97"/>
  <c r="E102" i="97"/>
  <c r="W101" i="97"/>
  <c r="N101" i="97"/>
  <c r="E101" i="97"/>
  <c r="W100" i="97"/>
  <c r="N100" i="97"/>
  <c r="E100" i="97"/>
  <c r="W99" i="97"/>
  <c r="N99" i="97"/>
  <c r="E99" i="97"/>
  <c r="W98" i="97"/>
  <c r="N98" i="97"/>
  <c r="E98" i="97"/>
  <c r="W97" i="97"/>
  <c r="N97" i="97"/>
  <c r="E97" i="97"/>
  <c r="W96" i="97"/>
  <c r="N96" i="97"/>
  <c r="E96" i="97"/>
  <c r="W95" i="97"/>
  <c r="N95" i="97"/>
  <c r="E95" i="97"/>
  <c r="W94" i="97"/>
  <c r="N94" i="97"/>
  <c r="E94" i="97"/>
  <c r="W93" i="97"/>
  <c r="N93" i="97"/>
  <c r="E93" i="97"/>
  <c r="W92" i="97"/>
  <c r="N92" i="97"/>
  <c r="E92" i="97"/>
  <c r="W91" i="97"/>
  <c r="N91" i="97"/>
  <c r="E91" i="97"/>
  <c r="N90" i="97"/>
  <c r="E90" i="97"/>
  <c r="N89" i="97"/>
  <c r="E89" i="97"/>
  <c r="N88" i="97"/>
  <c r="E88" i="97"/>
  <c r="N87" i="97"/>
  <c r="E87" i="97"/>
  <c r="N86" i="97"/>
  <c r="E86" i="97"/>
  <c r="N85" i="97"/>
  <c r="E85" i="97"/>
  <c r="N84" i="97"/>
  <c r="E84" i="97"/>
  <c r="N83" i="97"/>
  <c r="E83" i="97"/>
  <c r="N82" i="97"/>
  <c r="E82" i="97"/>
  <c r="N81" i="97"/>
  <c r="E81" i="97"/>
  <c r="B10" i="97"/>
  <c r="W107" i="96"/>
  <c r="N107" i="96"/>
  <c r="E107" i="96"/>
  <c r="N106" i="96"/>
  <c r="E106" i="96"/>
  <c r="N105" i="96"/>
  <c r="E105" i="96"/>
  <c r="N104" i="96"/>
  <c r="E104" i="96"/>
  <c r="N103" i="96"/>
  <c r="E103" i="96"/>
  <c r="W102" i="96"/>
  <c r="N102" i="96"/>
  <c r="E102" i="96"/>
  <c r="W101" i="96"/>
  <c r="N101" i="96"/>
  <c r="E101" i="96"/>
  <c r="W100" i="96"/>
  <c r="N100" i="96"/>
  <c r="E100" i="96"/>
  <c r="W99" i="96"/>
  <c r="N99" i="96"/>
  <c r="E99" i="96"/>
  <c r="W98" i="96"/>
  <c r="N98" i="96"/>
  <c r="E98" i="96"/>
  <c r="W97" i="96"/>
  <c r="N97" i="96"/>
  <c r="E97" i="96"/>
  <c r="W96" i="96"/>
  <c r="N96" i="96"/>
  <c r="E96" i="96"/>
  <c r="W95" i="96"/>
  <c r="N95" i="96"/>
  <c r="E95" i="96"/>
  <c r="W94" i="96"/>
  <c r="N94" i="96"/>
  <c r="E94" i="96"/>
  <c r="W93" i="96"/>
  <c r="N93" i="96"/>
  <c r="E93" i="96"/>
  <c r="W92" i="96"/>
  <c r="N92" i="96"/>
  <c r="E92" i="96"/>
  <c r="W91" i="96"/>
  <c r="N91" i="96"/>
  <c r="E91" i="96"/>
  <c r="N90" i="96"/>
  <c r="E90" i="96"/>
  <c r="N89" i="96"/>
  <c r="E89" i="96"/>
  <c r="N88" i="96"/>
  <c r="E88" i="96"/>
  <c r="N87" i="96"/>
  <c r="E87" i="96"/>
  <c r="N86" i="96"/>
  <c r="E86" i="96"/>
  <c r="N85" i="96"/>
  <c r="E85" i="96"/>
  <c r="N84" i="96"/>
  <c r="E84" i="96"/>
  <c r="N83" i="96"/>
  <c r="E83" i="96"/>
  <c r="N82" i="96"/>
  <c r="E82" i="96"/>
  <c r="N81" i="96"/>
  <c r="E81" i="96"/>
  <c r="B10" i="96"/>
  <c r="W107" i="95"/>
  <c r="N107" i="95"/>
  <c r="E107" i="95"/>
  <c r="N106" i="95"/>
  <c r="E106" i="95"/>
  <c r="N105" i="95"/>
  <c r="E105" i="95"/>
  <c r="N104" i="95"/>
  <c r="E104" i="95"/>
  <c r="N103" i="95"/>
  <c r="E103" i="95"/>
  <c r="W102" i="95"/>
  <c r="N102" i="95"/>
  <c r="E102" i="95"/>
  <c r="W101" i="95"/>
  <c r="N101" i="95"/>
  <c r="E101" i="95"/>
  <c r="W100" i="95"/>
  <c r="N100" i="95"/>
  <c r="E100" i="95"/>
  <c r="W99" i="95"/>
  <c r="N99" i="95"/>
  <c r="E99" i="95"/>
  <c r="W98" i="95"/>
  <c r="N98" i="95"/>
  <c r="E98" i="95"/>
  <c r="W97" i="95"/>
  <c r="N97" i="95"/>
  <c r="E97" i="95"/>
  <c r="W96" i="95"/>
  <c r="N96" i="95"/>
  <c r="E96" i="95"/>
  <c r="W95" i="95"/>
  <c r="N95" i="95"/>
  <c r="E95" i="95"/>
  <c r="W94" i="95"/>
  <c r="N94" i="95"/>
  <c r="E94" i="95"/>
  <c r="W93" i="95"/>
  <c r="N93" i="95"/>
  <c r="E93" i="95"/>
  <c r="W92" i="95"/>
  <c r="N92" i="95"/>
  <c r="E92" i="95"/>
  <c r="W91" i="95"/>
  <c r="N91" i="95"/>
  <c r="E91" i="95"/>
  <c r="N90" i="95"/>
  <c r="E90" i="95"/>
  <c r="N89" i="95"/>
  <c r="E89" i="95"/>
  <c r="N88" i="95"/>
  <c r="E88" i="95"/>
  <c r="N87" i="95"/>
  <c r="E87" i="95"/>
  <c r="N86" i="95"/>
  <c r="E86" i="95"/>
  <c r="N85" i="95"/>
  <c r="E85" i="95"/>
  <c r="N84" i="95"/>
  <c r="E84" i="95"/>
  <c r="N83" i="95"/>
  <c r="E83" i="95"/>
  <c r="N82" i="95"/>
  <c r="E82" i="95"/>
  <c r="N81" i="95"/>
  <c r="E81" i="95"/>
  <c r="B10" i="95"/>
  <c r="W107" i="94"/>
  <c r="N107" i="94"/>
  <c r="E107" i="94"/>
  <c r="N106" i="94"/>
  <c r="E106" i="94"/>
  <c r="N105" i="94"/>
  <c r="E105" i="94"/>
  <c r="N104" i="94"/>
  <c r="E104" i="94"/>
  <c r="N103" i="94"/>
  <c r="E103" i="94"/>
  <c r="W102" i="94"/>
  <c r="N102" i="94"/>
  <c r="E102" i="94"/>
  <c r="W101" i="94"/>
  <c r="N101" i="94"/>
  <c r="E101" i="94"/>
  <c r="W100" i="94"/>
  <c r="N100" i="94"/>
  <c r="E100" i="94"/>
  <c r="W99" i="94"/>
  <c r="N99" i="94"/>
  <c r="E99" i="94"/>
  <c r="W98" i="94"/>
  <c r="N98" i="94"/>
  <c r="E98" i="94"/>
  <c r="W97" i="94"/>
  <c r="N97" i="94"/>
  <c r="E97" i="94"/>
  <c r="W96" i="94"/>
  <c r="N96" i="94"/>
  <c r="E96" i="94"/>
  <c r="W95" i="94"/>
  <c r="N95" i="94"/>
  <c r="E95" i="94"/>
  <c r="W94" i="94"/>
  <c r="N94" i="94"/>
  <c r="E94" i="94"/>
  <c r="W93" i="94"/>
  <c r="N93" i="94"/>
  <c r="E93" i="94"/>
  <c r="W92" i="94"/>
  <c r="N92" i="94"/>
  <c r="E92" i="94"/>
  <c r="W91" i="94"/>
  <c r="N91" i="94"/>
  <c r="E91" i="94"/>
  <c r="N90" i="94"/>
  <c r="E90" i="94"/>
  <c r="N89" i="94"/>
  <c r="E89" i="94"/>
  <c r="N88" i="94"/>
  <c r="E88" i="94"/>
  <c r="N87" i="94"/>
  <c r="E87" i="94"/>
  <c r="N86" i="94"/>
  <c r="E86" i="94"/>
  <c r="N85" i="94"/>
  <c r="E85" i="94"/>
  <c r="N84" i="94"/>
  <c r="E84" i="94"/>
  <c r="N83" i="94"/>
  <c r="E83" i="94"/>
  <c r="N82" i="94"/>
  <c r="E82" i="94"/>
  <c r="N81" i="94"/>
  <c r="E81" i="94"/>
  <c r="B10" i="94"/>
  <c r="W107" i="93"/>
  <c r="N107" i="93"/>
  <c r="E107" i="93"/>
  <c r="N106" i="93"/>
  <c r="E106" i="93"/>
  <c r="N105" i="93"/>
  <c r="E105" i="93"/>
  <c r="N104" i="93"/>
  <c r="E104" i="93"/>
  <c r="N103" i="93"/>
  <c r="E103" i="93"/>
  <c r="W102" i="93"/>
  <c r="N102" i="93"/>
  <c r="E102" i="93"/>
  <c r="W101" i="93"/>
  <c r="N101" i="93"/>
  <c r="E101" i="93"/>
  <c r="W100" i="93"/>
  <c r="N100" i="93"/>
  <c r="E100" i="93"/>
  <c r="W99" i="93"/>
  <c r="N99" i="93"/>
  <c r="E99" i="93"/>
  <c r="W98" i="93"/>
  <c r="N98" i="93"/>
  <c r="E98" i="93"/>
  <c r="W97" i="93"/>
  <c r="N97" i="93"/>
  <c r="E97" i="93"/>
  <c r="W96" i="93"/>
  <c r="N96" i="93"/>
  <c r="E96" i="93"/>
  <c r="W95" i="93"/>
  <c r="N95" i="93"/>
  <c r="E95" i="93"/>
  <c r="W94" i="93"/>
  <c r="N94" i="93"/>
  <c r="E94" i="93"/>
  <c r="W93" i="93"/>
  <c r="N93" i="93"/>
  <c r="E93" i="93"/>
  <c r="W92" i="93"/>
  <c r="N92" i="93"/>
  <c r="E92" i="93"/>
  <c r="W91" i="93"/>
  <c r="N91" i="93"/>
  <c r="E91" i="93"/>
  <c r="N90" i="93"/>
  <c r="E90" i="93"/>
  <c r="N89" i="93"/>
  <c r="E89" i="93"/>
  <c r="N88" i="93"/>
  <c r="E88" i="93"/>
  <c r="N87" i="93"/>
  <c r="E87" i="93"/>
  <c r="N86" i="93"/>
  <c r="E86" i="93"/>
  <c r="N85" i="93"/>
  <c r="E85" i="93"/>
  <c r="N84" i="93"/>
  <c r="E84" i="93"/>
  <c r="N83" i="93"/>
  <c r="E83" i="93"/>
  <c r="N82" i="93"/>
  <c r="E82" i="93"/>
  <c r="N81" i="93"/>
  <c r="E81" i="93"/>
  <c r="B10" i="93"/>
  <c r="W107" i="92"/>
  <c r="N107" i="92"/>
  <c r="E107" i="92"/>
  <c r="N106" i="92"/>
  <c r="E106" i="92"/>
  <c r="N105" i="92"/>
  <c r="E105" i="92"/>
  <c r="N104" i="92"/>
  <c r="E104" i="92"/>
  <c r="N103" i="92"/>
  <c r="E103" i="92"/>
  <c r="W102" i="92"/>
  <c r="N102" i="92"/>
  <c r="E102" i="92"/>
  <c r="W101" i="92"/>
  <c r="N101" i="92"/>
  <c r="E101" i="92"/>
  <c r="W100" i="92"/>
  <c r="N100" i="92"/>
  <c r="E100" i="92"/>
  <c r="W99" i="92"/>
  <c r="N99" i="92"/>
  <c r="E99" i="92"/>
  <c r="W98" i="92"/>
  <c r="N98" i="92"/>
  <c r="E98" i="92"/>
  <c r="W97" i="92"/>
  <c r="N97" i="92"/>
  <c r="E97" i="92"/>
  <c r="W96" i="92"/>
  <c r="N96" i="92"/>
  <c r="E96" i="92"/>
  <c r="W95" i="92"/>
  <c r="N95" i="92"/>
  <c r="E95" i="92"/>
  <c r="W94" i="92"/>
  <c r="N94" i="92"/>
  <c r="E94" i="92"/>
  <c r="W93" i="92"/>
  <c r="N93" i="92"/>
  <c r="E93" i="92"/>
  <c r="W92" i="92"/>
  <c r="N92" i="92"/>
  <c r="E92" i="92"/>
  <c r="W91" i="92"/>
  <c r="N91" i="92"/>
  <c r="E91" i="92"/>
  <c r="N90" i="92"/>
  <c r="E90" i="92"/>
  <c r="N89" i="92"/>
  <c r="E89" i="92"/>
  <c r="N88" i="92"/>
  <c r="E88" i="92"/>
  <c r="N87" i="92"/>
  <c r="E87" i="92"/>
  <c r="N86" i="92"/>
  <c r="E86" i="92"/>
  <c r="N85" i="92"/>
  <c r="E85" i="92"/>
  <c r="N84" i="92"/>
  <c r="E84" i="92"/>
  <c r="N83" i="92"/>
  <c r="E83" i="92"/>
  <c r="N82" i="92"/>
  <c r="E82" i="92"/>
  <c r="N81" i="92"/>
  <c r="E81" i="92"/>
  <c r="B10" i="92"/>
  <c r="W107" i="91"/>
  <c r="N107" i="91"/>
  <c r="E107" i="91"/>
  <c r="N106" i="91"/>
  <c r="E106" i="91"/>
  <c r="N105" i="91"/>
  <c r="E105" i="91"/>
  <c r="N104" i="91"/>
  <c r="E104" i="91"/>
  <c r="N103" i="91"/>
  <c r="E103" i="91"/>
  <c r="W102" i="91"/>
  <c r="N102" i="91"/>
  <c r="E102" i="91"/>
  <c r="W101" i="91"/>
  <c r="N101" i="91"/>
  <c r="E101" i="91"/>
  <c r="W100" i="91"/>
  <c r="N100" i="91"/>
  <c r="E100" i="91"/>
  <c r="W99" i="91"/>
  <c r="N99" i="91"/>
  <c r="E99" i="91"/>
  <c r="W98" i="91"/>
  <c r="N98" i="91"/>
  <c r="E98" i="91"/>
  <c r="W97" i="91"/>
  <c r="N97" i="91"/>
  <c r="E97" i="91"/>
  <c r="W96" i="91"/>
  <c r="N96" i="91"/>
  <c r="E96" i="91"/>
  <c r="W95" i="91"/>
  <c r="N95" i="91"/>
  <c r="E95" i="91"/>
  <c r="W94" i="91"/>
  <c r="N94" i="91"/>
  <c r="E94" i="91"/>
  <c r="W93" i="91"/>
  <c r="N93" i="91"/>
  <c r="E93" i="91"/>
  <c r="W92" i="91"/>
  <c r="N92" i="91"/>
  <c r="E92" i="91"/>
  <c r="W91" i="91"/>
  <c r="N91" i="91"/>
  <c r="E91" i="91"/>
  <c r="N90" i="91"/>
  <c r="E90" i="91"/>
  <c r="N89" i="91"/>
  <c r="E89" i="91"/>
  <c r="N88" i="91"/>
  <c r="E88" i="91"/>
  <c r="N87" i="91"/>
  <c r="E87" i="91"/>
  <c r="N86" i="91"/>
  <c r="E86" i="91"/>
  <c r="N85" i="91"/>
  <c r="E85" i="91"/>
  <c r="N84" i="91"/>
  <c r="E84" i="91"/>
  <c r="N83" i="91"/>
  <c r="E83" i="91"/>
  <c r="N82" i="91"/>
  <c r="E82" i="91"/>
  <c r="N81" i="91"/>
  <c r="E81" i="91"/>
  <c r="B10" i="91"/>
  <c r="W107" i="90"/>
  <c r="N107" i="90"/>
  <c r="E107" i="90"/>
  <c r="N106" i="90"/>
  <c r="E106" i="90"/>
  <c r="N105" i="90"/>
  <c r="E105" i="90"/>
  <c r="N104" i="90"/>
  <c r="E104" i="90"/>
  <c r="N103" i="90"/>
  <c r="E103" i="90"/>
  <c r="W102" i="90"/>
  <c r="N102" i="90"/>
  <c r="E102" i="90"/>
  <c r="W101" i="90"/>
  <c r="N101" i="90"/>
  <c r="E101" i="90"/>
  <c r="W100" i="90"/>
  <c r="N100" i="90"/>
  <c r="E100" i="90"/>
  <c r="W99" i="90"/>
  <c r="N99" i="90"/>
  <c r="E99" i="90"/>
  <c r="W98" i="90"/>
  <c r="N98" i="90"/>
  <c r="E98" i="90"/>
  <c r="W97" i="90"/>
  <c r="N97" i="90"/>
  <c r="E97" i="90"/>
  <c r="W96" i="90"/>
  <c r="N96" i="90"/>
  <c r="E96" i="90"/>
  <c r="W95" i="90"/>
  <c r="N95" i="90"/>
  <c r="E95" i="90"/>
  <c r="W94" i="90"/>
  <c r="N94" i="90"/>
  <c r="E94" i="90"/>
  <c r="W93" i="90"/>
  <c r="N93" i="90"/>
  <c r="E93" i="90"/>
  <c r="W92" i="90"/>
  <c r="N92" i="90"/>
  <c r="E92" i="90"/>
  <c r="W91" i="90"/>
  <c r="N91" i="90"/>
  <c r="E91" i="90"/>
  <c r="N90" i="90"/>
  <c r="E90" i="90"/>
  <c r="N89" i="90"/>
  <c r="E89" i="90"/>
  <c r="N88" i="90"/>
  <c r="E88" i="90"/>
  <c r="N87" i="90"/>
  <c r="E87" i="90"/>
  <c r="N86" i="90"/>
  <c r="E86" i="90"/>
  <c r="N85" i="90"/>
  <c r="E85" i="90"/>
  <c r="N84" i="90"/>
  <c r="E84" i="90"/>
  <c r="N83" i="90"/>
  <c r="E83" i="90"/>
  <c r="N82" i="90"/>
  <c r="E82" i="90"/>
  <c r="N81" i="90"/>
  <c r="E81" i="90"/>
  <c r="B10" i="90"/>
  <c r="W107" i="89"/>
  <c r="N107" i="89"/>
  <c r="E107" i="89"/>
  <c r="N106" i="89"/>
  <c r="E106" i="89"/>
  <c r="N105" i="89"/>
  <c r="E105" i="89"/>
  <c r="N104" i="89"/>
  <c r="E104" i="89"/>
  <c r="N103" i="89"/>
  <c r="E103" i="89"/>
  <c r="W102" i="89"/>
  <c r="N102" i="89"/>
  <c r="E102" i="89"/>
  <c r="W101" i="89"/>
  <c r="N101" i="89"/>
  <c r="E101" i="89"/>
  <c r="W100" i="89"/>
  <c r="N100" i="89"/>
  <c r="E100" i="89"/>
  <c r="W99" i="89"/>
  <c r="N99" i="89"/>
  <c r="E99" i="89"/>
  <c r="W98" i="89"/>
  <c r="N98" i="89"/>
  <c r="E98" i="89"/>
  <c r="W97" i="89"/>
  <c r="N97" i="89"/>
  <c r="E97" i="89"/>
  <c r="W96" i="89"/>
  <c r="N96" i="89"/>
  <c r="E96" i="89"/>
  <c r="W95" i="89"/>
  <c r="N95" i="89"/>
  <c r="E95" i="89"/>
  <c r="W94" i="89"/>
  <c r="N94" i="89"/>
  <c r="E94" i="89"/>
  <c r="W93" i="89"/>
  <c r="N93" i="89"/>
  <c r="E93" i="89"/>
  <c r="W92" i="89"/>
  <c r="N92" i="89"/>
  <c r="E92" i="89"/>
  <c r="W91" i="89"/>
  <c r="N91" i="89"/>
  <c r="E91" i="89"/>
  <c r="N90" i="89"/>
  <c r="E90" i="89"/>
  <c r="N89" i="89"/>
  <c r="E89" i="89"/>
  <c r="N88" i="89"/>
  <c r="E88" i="89"/>
  <c r="N87" i="89"/>
  <c r="E87" i="89"/>
  <c r="N86" i="89"/>
  <c r="E86" i="89"/>
  <c r="N85" i="89"/>
  <c r="E85" i="89"/>
  <c r="N84" i="89"/>
  <c r="E84" i="89"/>
  <c r="N83" i="89"/>
  <c r="E83" i="89"/>
  <c r="N82" i="89"/>
  <c r="E82" i="89"/>
  <c r="N81" i="89"/>
  <c r="E81" i="89"/>
  <c r="B10" i="89"/>
  <c r="W107" i="88"/>
  <c r="N107" i="88"/>
  <c r="E107" i="88"/>
  <c r="N106" i="88"/>
  <c r="E106" i="88"/>
  <c r="N105" i="88"/>
  <c r="E105" i="88"/>
  <c r="N104" i="88"/>
  <c r="E104" i="88"/>
  <c r="N103" i="88"/>
  <c r="E103" i="88"/>
  <c r="W102" i="88"/>
  <c r="N102" i="88"/>
  <c r="E102" i="88"/>
  <c r="W101" i="88"/>
  <c r="N101" i="88"/>
  <c r="E101" i="88"/>
  <c r="W100" i="88"/>
  <c r="N100" i="88"/>
  <c r="E100" i="88"/>
  <c r="W99" i="88"/>
  <c r="N99" i="88"/>
  <c r="E99" i="88"/>
  <c r="W98" i="88"/>
  <c r="N98" i="88"/>
  <c r="E98" i="88"/>
  <c r="W97" i="88"/>
  <c r="N97" i="88"/>
  <c r="E97" i="88"/>
  <c r="W96" i="88"/>
  <c r="N96" i="88"/>
  <c r="E96" i="88"/>
  <c r="W95" i="88"/>
  <c r="N95" i="88"/>
  <c r="E95" i="88"/>
  <c r="W94" i="88"/>
  <c r="N94" i="88"/>
  <c r="E94" i="88"/>
  <c r="W93" i="88"/>
  <c r="N93" i="88"/>
  <c r="E93" i="88"/>
  <c r="W92" i="88"/>
  <c r="N92" i="88"/>
  <c r="E92" i="88"/>
  <c r="W91" i="88"/>
  <c r="N91" i="88"/>
  <c r="E91" i="88"/>
  <c r="N90" i="88"/>
  <c r="E90" i="88"/>
  <c r="N89" i="88"/>
  <c r="E89" i="88"/>
  <c r="N88" i="88"/>
  <c r="E88" i="88"/>
  <c r="N87" i="88"/>
  <c r="E87" i="88"/>
  <c r="N86" i="88"/>
  <c r="E86" i="88"/>
  <c r="N85" i="88"/>
  <c r="E85" i="88"/>
  <c r="N84" i="88"/>
  <c r="E84" i="88"/>
  <c r="N83" i="88"/>
  <c r="E83" i="88"/>
  <c r="N82" i="88"/>
  <c r="E82" i="88"/>
  <c r="N81" i="88"/>
  <c r="E81" i="88"/>
  <c r="B10" i="88"/>
  <c r="W107" i="87"/>
  <c r="N107" i="87"/>
  <c r="E107" i="87"/>
  <c r="N106" i="87"/>
  <c r="E106" i="87"/>
  <c r="N105" i="87"/>
  <c r="E105" i="87"/>
  <c r="N104" i="87"/>
  <c r="E104" i="87"/>
  <c r="N103" i="87"/>
  <c r="E103" i="87"/>
  <c r="W102" i="87"/>
  <c r="N102" i="87"/>
  <c r="E102" i="87"/>
  <c r="W101" i="87"/>
  <c r="N101" i="87"/>
  <c r="E101" i="87"/>
  <c r="W100" i="87"/>
  <c r="N100" i="87"/>
  <c r="E100" i="87"/>
  <c r="W99" i="87"/>
  <c r="N99" i="87"/>
  <c r="E99" i="87"/>
  <c r="W98" i="87"/>
  <c r="N98" i="87"/>
  <c r="E98" i="87"/>
  <c r="W97" i="87"/>
  <c r="N97" i="87"/>
  <c r="E97" i="87"/>
  <c r="W96" i="87"/>
  <c r="N96" i="87"/>
  <c r="E96" i="87"/>
  <c r="W95" i="87"/>
  <c r="N95" i="87"/>
  <c r="E95" i="87"/>
  <c r="W94" i="87"/>
  <c r="N94" i="87"/>
  <c r="E94" i="87"/>
  <c r="W93" i="87"/>
  <c r="N93" i="87"/>
  <c r="E93" i="87"/>
  <c r="W92" i="87"/>
  <c r="N92" i="87"/>
  <c r="E92" i="87"/>
  <c r="W91" i="87"/>
  <c r="N91" i="87"/>
  <c r="E91" i="87"/>
  <c r="N90" i="87"/>
  <c r="E90" i="87"/>
  <c r="N89" i="87"/>
  <c r="E89" i="87"/>
  <c r="N88" i="87"/>
  <c r="E88" i="87"/>
  <c r="N87" i="87"/>
  <c r="E87" i="87"/>
  <c r="N86" i="87"/>
  <c r="E86" i="87"/>
  <c r="N85" i="87"/>
  <c r="E85" i="87"/>
  <c r="N84" i="87"/>
  <c r="E84" i="87"/>
  <c r="N83" i="87"/>
  <c r="E83" i="87"/>
  <c r="N82" i="87"/>
  <c r="E82" i="87"/>
  <c r="N81" i="87"/>
  <c r="E81" i="87"/>
  <c r="B10" i="87"/>
  <c r="W107" i="86"/>
  <c r="N107" i="86"/>
  <c r="E107" i="86"/>
  <c r="N106" i="86"/>
  <c r="E106" i="86"/>
  <c r="N105" i="86"/>
  <c r="E105" i="86"/>
  <c r="N104" i="86"/>
  <c r="E104" i="86"/>
  <c r="N103" i="86"/>
  <c r="E103" i="86"/>
  <c r="W102" i="86"/>
  <c r="N102" i="86"/>
  <c r="E102" i="86"/>
  <c r="W101" i="86"/>
  <c r="N101" i="86"/>
  <c r="E101" i="86"/>
  <c r="W100" i="86"/>
  <c r="N100" i="86"/>
  <c r="E100" i="86"/>
  <c r="W99" i="86"/>
  <c r="N99" i="86"/>
  <c r="E99" i="86"/>
  <c r="W98" i="86"/>
  <c r="N98" i="86"/>
  <c r="E98" i="86"/>
  <c r="W97" i="86"/>
  <c r="N97" i="86"/>
  <c r="E97" i="86"/>
  <c r="W96" i="86"/>
  <c r="N96" i="86"/>
  <c r="E96" i="86"/>
  <c r="W95" i="86"/>
  <c r="N95" i="86"/>
  <c r="E95" i="86"/>
  <c r="W94" i="86"/>
  <c r="N94" i="86"/>
  <c r="E94" i="86"/>
  <c r="W93" i="86"/>
  <c r="N93" i="86"/>
  <c r="E93" i="86"/>
  <c r="W92" i="86"/>
  <c r="N92" i="86"/>
  <c r="E92" i="86"/>
  <c r="W91" i="86"/>
  <c r="N91" i="86"/>
  <c r="E91" i="86"/>
  <c r="N90" i="86"/>
  <c r="E90" i="86"/>
  <c r="N89" i="86"/>
  <c r="E89" i="86"/>
  <c r="N88" i="86"/>
  <c r="E88" i="86"/>
  <c r="N87" i="86"/>
  <c r="E87" i="86"/>
  <c r="N86" i="86"/>
  <c r="E86" i="86"/>
  <c r="N85" i="86"/>
  <c r="E85" i="86"/>
  <c r="N84" i="86"/>
  <c r="E84" i="86"/>
  <c r="N83" i="86"/>
  <c r="E83" i="86"/>
  <c r="N82" i="86"/>
  <c r="E82" i="86"/>
  <c r="N81" i="86"/>
  <c r="E81" i="86"/>
  <c r="B10" i="86"/>
  <c r="W107" i="85"/>
  <c r="N107" i="85"/>
  <c r="E107" i="85"/>
  <c r="N106" i="85"/>
  <c r="E106" i="85"/>
  <c r="N105" i="85"/>
  <c r="E105" i="85"/>
  <c r="N104" i="85"/>
  <c r="E104" i="85"/>
  <c r="N103" i="85"/>
  <c r="E103" i="85"/>
  <c r="W102" i="85"/>
  <c r="N102" i="85"/>
  <c r="E102" i="85"/>
  <c r="W101" i="85"/>
  <c r="N101" i="85"/>
  <c r="E101" i="85"/>
  <c r="W100" i="85"/>
  <c r="N100" i="85"/>
  <c r="E100" i="85"/>
  <c r="W99" i="85"/>
  <c r="N99" i="85"/>
  <c r="E99" i="85"/>
  <c r="W98" i="85"/>
  <c r="N98" i="85"/>
  <c r="E98" i="85"/>
  <c r="W97" i="85"/>
  <c r="N97" i="85"/>
  <c r="E97" i="85"/>
  <c r="W96" i="85"/>
  <c r="N96" i="85"/>
  <c r="E96" i="85"/>
  <c r="W95" i="85"/>
  <c r="N95" i="85"/>
  <c r="E95" i="85"/>
  <c r="W94" i="85"/>
  <c r="N94" i="85"/>
  <c r="E94" i="85"/>
  <c r="W93" i="85"/>
  <c r="N93" i="85"/>
  <c r="E93" i="85"/>
  <c r="W92" i="85"/>
  <c r="N92" i="85"/>
  <c r="E92" i="85"/>
  <c r="W91" i="85"/>
  <c r="N91" i="85"/>
  <c r="E91" i="85"/>
  <c r="N90" i="85"/>
  <c r="E90" i="85"/>
  <c r="N89" i="85"/>
  <c r="E89" i="85"/>
  <c r="N88" i="85"/>
  <c r="E88" i="85"/>
  <c r="N87" i="85"/>
  <c r="E87" i="85"/>
  <c r="N86" i="85"/>
  <c r="E86" i="85"/>
  <c r="N85" i="85"/>
  <c r="E85" i="85"/>
  <c r="N84" i="85"/>
  <c r="E84" i="85"/>
  <c r="N83" i="85"/>
  <c r="E83" i="85"/>
  <c r="N82" i="85"/>
  <c r="E82" i="85"/>
  <c r="N81" i="85"/>
  <c r="E81" i="85"/>
  <c r="B10" i="85"/>
  <c r="W107" i="84"/>
  <c r="N107" i="84"/>
  <c r="E107" i="84"/>
  <c r="N106" i="84"/>
  <c r="E106" i="84"/>
  <c r="N105" i="84"/>
  <c r="E105" i="84"/>
  <c r="N104" i="84"/>
  <c r="E104" i="84"/>
  <c r="N103" i="84"/>
  <c r="E103" i="84"/>
  <c r="W102" i="84"/>
  <c r="N102" i="84"/>
  <c r="E102" i="84"/>
  <c r="W101" i="84"/>
  <c r="N101" i="84"/>
  <c r="E101" i="84"/>
  <c r="W100" i="84"/>
  <c r="N100" i="84"/>
  <c r="E100" i="84"/>
  <c r="W99" i="84"/>
  <c r="N99" i="84"/>
  <c r="E99" i="84"/>
  <c r="W98" i="84"/>
  <c r="N98" i="84"/>
  <c r="E98" i="84"/>
  <c r="W97" i="84"/>
  <c r="N97" i="84"/>
  <c r="E97" i="84"/>
  <c r="W96" i="84"/>
  <c r="N96" i="84"/>
  <c r="E96" i="84"/>
  <c r="W95" i="84"/>
  <c r="N95" i="84"/>
  <c r="E95" i="84"/>
  <c r="W94" i="84"/>
  <c r="N94" i="84"/>
  <c r="E94" i="84"/>
  <c r="W93" i="84"/>
  <c r="N93" i="84"/>
  <c r="E93" i="84"/>
  <c r="W92" i="84"/>
  <c r="N92" i="84"/>
  <c r="E92" i="84"/>
  <c r="W91" i="84"/>
  <c r="N91" i="84"/>
  <c r="E91" i="84"/>
  <c r="N90" i="84"/>
  <c r="E90" i="84"/>
  <c r="N89" i="84"/>
  <c r="E89" i="84"/>
  <c r="N88" i="84"/>
  <c r="E88" i="84"/>
  <c r="N87" i="84"/>
  <c r="E87" i="84"/>
  <c r="N86" i="84"/>
  <c r="E86" i="84"/>
  <c r="N85" i="84"/>
  <c r="E85" i="84"/>
  <c r="N84" i="84"/>
  <c r="E84" i="84"/>
  <c r="N83" i="84"/>
  <c r="E83" i="84"/>
  <c r="N82" i="84"/>
  <c r="E82" i="84"/>
  <c r="N81" i="84"/>
  <c r="E81" i="84"/>
  <c r="B10" i="84"/>
  <c r="W107" i="83"/>
  <c r="N107" i="83"/>
  <c r="E107" i="83"/>
  <c r="N106" i="83"/>
  <c r="E106" i="83"/>
  <c r="N105" i="83"/>
  <c r="E105" i="83"/>
  <c r="N104" i="83"/>
  <c r="E104" i="83"/>
  <c r="N103" i="83"/>
  <c r="E103" i="83"/>
  <c r="W102" i="83"/>
  <c r="N102" i="83"/>
  <c r="E102" i="83"/>
  <c r="W101" i="83"/>
  <c r="N101" i="83"/>
  <c r="E101" i="83"/>
  <c r="W100" i="83"/>
  <c r="N100" i="83"/>
  <c r="E100" i="83"/>
  <c r="W99" i="83"/>
  <c r="N99" i="83"/>
  <c r="E99" i="83"/>
  <c r="W98" i="83"/>
  <c r="N98" i="83"/>
  <c r="E98" i="83"/>
  <c r="W97" i="83"/>
  <c r="N97" i="83"/>
  <c r="E97" i="83"/>
  <c r="W96" i="83"/>
  <c r="N96" i="83"/>
  <c r="E96" i="83"/>
  <c r="W95" i="83"/>
  <c r="N95" i="83"/>
  <c r="E95" i="83"/>
  <c r="W94" i="83"/>
  <c r="N94" i="83"/>
  <c r="E94" i="83"/>
  <c r="W93" i="83"/>
  <c r="N93" i="83"/>
  <c r="E93" i="83"/>
  <c r="W92" i="83"/>
  <c r="N92" i="83"/>
  <c r="E92" i="83"/>
  <c r="W91" i="83"/>
  <c r="N91" i="83"/>
  <c r="E91" i="83"/>
  <c r="N90" i="83"/>
  <c r="E90" i="83"/>
  <c r="N89" i="83"/>
  <c r="E89" i="83"/>
  <c r="N88" i="83"/>
  <c r="E88" i="83"/>
  <c r="N87" i="83"/>
  <c r="E87" i="83"/>
  <c r="N86" i="83"/>
  <c r="E86" i="83"/>
  <c r="N85" i="83"/>
  <c r="E85" i="83"/>
  <c r="N84" i="83"/>
  <c r="E84" i="83"/>
  <c r="N83" i="83"/>
  <c r="E83" i="83"/>
  <c r="N82" i="83"/>
  <c r="E82" i="83"/>
  <c r="N81" i="83"/>
  <c r="E81" i="83"/>
  <c r="B10" i="83"/>
  <c r="W107" i="82"/>
  <c r="N107" i="82"/>
  <c r="E107" i="82"/>
  <c r="N106" i="82"/>
  <c r="E106" i="82"/>
  <c r="N105" i="82"/>
  <c r="E105" i="82"/>
  <c r="N104" i="82"/>
  <c r="E104" i="82"/>
  <c r="N103" i="82"/>
  <c r="E103" i="82"/>
  <c r="W102" i="82"/>
  <c r="N102" i="82"/>
  <c r="E102" i="82"/>
  <c r="W101" i="82"/>
  <c r="N101" i="82"/>
  <c r="E101" i="82"/>
  <c r="W100" i="82"/>
  <c r="N100" i="82"/>
  <c r="E100" i="82"/>
  <c r="W99" i="82"/>
  <c r="N99" i="82"/>
  <c r="E99" i="82"/>
  <c r="W98" i="82"/>
  <c r="N98" i="82"/>
  <c r="E98" i="82"/>
  <c r="W97" i="82"/>
  <c r="N97" i="82"/>
  <c r="E97" i="82"/>
  <c r="W96" i="82"/>
  <c r="N96" i="82"/>
  <c r="E96" i="82"/>
  <c r="W95" i="82"/>
  <c r="N95" i="82"/>
  <c r="E95" i="82"/>
  <c r="W94" i="82"/>
  <c r="N94" i="82"/>
  <c r="E94" i="82"/>
  <c r="W93" i="82"/>
  <c r="N93" i="82"/>
  <c r="E93" i="82"/>
  <c r="W92" i="82"/>
  <c r="N92" i="82"/>
  <c r="E92" i="82"/>
  <c r="W91" i="82"/>
  <c r="N91" i="82"/>
  <c r="E91" i="82"/>
  <c r="N90" i="82"/>
  <c r="E90" i="82"/>
  <c r="N89" i="82"/>
  <c r="E89" i="82"/>
  <c r="N88" i="82"/>
  <c r="E88" i="82"/>
  <c r="N87" i="82"/>
  <c r="E87" i="82"/>
  <c r="N86" i="82"/>
  <c r="E86" i="82"/>
  <c r="N85" i="82"/>
  <c r="E85" i="82"/>
  <c r="N84" i="82"/>
  <c r="E84" i="82"/>
  <c r="N83" i="82"/>
  <c r="E83" i="82"/>
  <c r="N82" i="82"/>
  <c r="E82" i="82"/>
  <c r="N81" i="82"/>
  <c r="E81" i="82"/>
  <c r="B10" i="82"/>
  <c r="W107" i="81"/>
  <c r="N107" i="81"/>
  <c r="E107" i="81"/>
  <c r="N106" i="81"/>
  <c r="E106" i="81"/>
  <c r="N105" i="81"/>
  <c r="E105" i="81"/>
  <c r="N104" i="81"/>
  <c r="E104" i="81"/>
  <c r="N103" i="81"/>
  <c r="E103" i="81"/>
  <c r="W102" i="81"/>
  <c r="N102" i="81"/>
  <c r="E102" i="81"/>
  <c r="W101" i="81"/>
  <c r="N101" i="81"/>
  <c r="E101" i="81"/>
  <c r="W100" i="81"/>
  <c r="N100" i="81"/>
  <c r="E100" i="81"/>
  <c r="W99" i="81"/>
  <c r="N99" i="81"/>
  <c r="E99" i="81"/>
  <c r="W98" i="81"/>
  <c r="N98" i="81"/>
  <c r="E98" i="81"/>
  <c r="W97" i="81"/>
  <c r="N97" i="81"/>
  <c r="E97" i="81"/>
  <c r="W96" i="81"/>
  <c r="N96" i="81"/>
  <c r="E96" i="81"/>
  <c r="W95" i="81"/>
  <c r="N95" i="81"/>
  <c r="E95" i="81"/>
  <c r="W94" i="81"/>
  <c r="N94" i="81"/>
  <c r="E94" i="81"/>
  <c r="W93" i="81"/>
  <c r="N93" i="81"/>
  <c r="E93" i="81"/>
  <c r="W92" i="81"/>
  <c r="N92" i="81"/>
  <c r="E92" i="81"/>
  <c r="W91" i="81"/>
  <c r="N91" i="81"/>
  <c r="E91" i="81"/>
  <c r="N90" i="81"/>
  <c r="E90" i="81"/>
  <c r="N89" i="81"/>
  <c r="E89" i="81"/>
  <c r="N88" i="81"/>
  <c r="E88" i="81"/>
  <c r="N87" i="81"/>
  <c r="E87" i="81"/>
  <c r="N86" i="81"/>
  <c r="E86" i="81"/>
  <c r="N85" i="81"/>
  <c r="E85" i="81"/>
  <c r="N84" i="81"/>
  <c r="E84" i="81"/>
  <c r="N83" i="81"/>
  <c r="E83" i="81"/>
  <c r="N82" i="81"/>
  <c r="E82" i="81"/>
  <c r="N81" i="81"/>
  <c r="E81" i="81"/>
  <c r="B10" i="81"/>
  <c r="W107" i="80"/>
  <c r="N107" i="80"/>
  <c r="E107" i="80"/>
  <c r="N106" i="80"/>
  <c r="E106" i="80"/>
  <c r="N105" i="80"/>
  <c r="E105" i="80"/>
  <c r="N104" i="80"/>
  <c r="E104" i="80"/>
  <c r="N103" i="80"/>
  <c r="E103" i="80"/>
  <c r="W102" i="80"/>
  <c r="N102" i="80"/>
  <c r="E102" i="80"/>
  <c r="W101" i="80"/>
  <c r="N101" i="80"/>
  <c r="E101" i="80"/>
  <c r="W100" i="80"/>
  <c r="N100" i="80"/>
  <c r="E100" i="80"/>
  <c r="W99" i="80"/>
  <c r="N99" i="80"/>
  <c r="E99" i="80"/>
  <c r="W98" i="80"/>
  <c r="N98" i="80"/>
  <c r="E98" i="80"/>
  <c r="W97" i="80"/>
  <c r="N97" i="80"/>
  <c r="E97" i="80"/>
  <c r="W96" i="80"/>
  <c r="N96" i="80"/>
  <c r="E96" i="80"/>
  <c r="W95" i="80"/>
  <c r="N95" i="80"/>
  <c r="E95" i="80"/>
  <c r="W94" i="80"/>
  <c r="N94" i="80"/>
  <c r="E94" i="80"/>
  <c r="W93" i="80"/>
  <c r="N93" i="80"/>
  <c r="E93" i="80"/>
  <c r="W92" i="80"/>
  <c r="N92" i="80"/>
  <c r="E92" i="80"/>
  <c r="W91" i="80"/>
  <c r="N91" i="80"/>
  <c r="E91" i="80"/>
  <c r="N90" i="80"/>
  <c r="E90" i="80"/>
  <c r="N89" i="80"/>
  <c r="E89" i="80"/>
  <c r="N88" i="80"/>
  <c r="E88" i="80"/>
  <c r="N87" i="80"/>
  <c r="E87" i="80"/>
  <c r="N86" i="80"/>
  <c r="E86" i="80"/>
  <c r="N85" i="80"/>
  <c r="E85" i="80"/>
  <c r="N84" i="80"/>
  <c r="E84" i="80"/>
  <c r="N83" i="80"/>
  <c r="E83" i="80"/>
  <c r="N82" i="80"/>
  <c r="E82" i="80"/>
  <c r="N81" i="80"/>
  <c r="E81" i="80"/>
  <c r="B10" i="80"/>
  <c r="W107" i="79"/>
  <c r="N107" i="79"/>
  <c r="E107" i="79"/>
  <c r="N106" i="79"/>
  <c r="E106" i="79"/>
  <c r="N105" i="79"/>
  <c r="E105" i="79"/>
  <c r="N104" i="79"/>
  <c r="E104" i="79"/>
  <c r="N103" i="79"/>
  <c r="E103" i="79"/>
  <c r="W102" i="79"/>
  <c r="N102" i="79"/>
  <c r="E102" i="79"/>
  <c r="W101" i="79"/>
  <c r="N101" i="79"/>
  <c r="E101" i="79"/>
  <c r="W100" i="79"/>
  <c r="N100" i="79"/>
  <c r="E100" i="79"/>
  <c r="W99" i="79"/>
  <c r="N99" i="79"/>
  <c r="E99" i="79"/>
  <c r="W98" i="79"/>
  <c r="N98" i="79"/>
  <c r="E98" i="79"/>
  <c r="W97" i="79"/>
  <c r="N97" i="79"/>
  <c r="E97" i="79"/>
  <c r="W96" i="79"/>
  <c r="N96" i="79"/>
  <c r="E96" i="79"/>
  <c r="W95" i="79"/>
  <c r="N95" i="79"/>
  <c r="E95" i="79"/>
  <c r="W94" i="79"/>
  <c r="N94" i="79"/>
  <c r="E94" i="79"/>
  <c r="W93" i="79"/>
  <c r="N93" i="79"/>
  <c r="E93" i="79"/>
  <c r="W92" i="79"/>
  <c r="N92" i="79"/>
  <c r="E92" i="79"/>
  <c r="W91" i="79"/>
  <c r="N91" i="79"/>
  <c r="E91" i="79"/>
  <c r="N90" i="79"/>
  <c r="E90" i="79"/>
  <c r="N89" i="79"/>
  <c r="E89" i="79"/>
  <c r="N88" i="79"/>
  <c r="E88" i="79"/>
  <c r="N87" i="79"/>
  <c r="E87" i="79"/>
  <c r="N86" i="79"/>
  <c r="E86" i="79"/>
  <c r="N85" i="79"/>
  <c r="E85" i="79"/>
  <c r="N84" i="79"/>
  <c r="E84" i="79"/>
  <c r="N83" i="79"/>
  <c r="E83" i="79"/>
  <c r="N82" i="79"/>
  <c r="E82" i="79"/>
  <c r="N81" i="79"/>
  <c r="E81" i="79"/>
  <c r="B10" i="79"/>
  <c r="W107" i="78"/>
  <c r="N107" i="78"/>
  <c r="E107" i="78"/>
  <c r="N106" i="78"/>
  <c r="E106" i="78"/>
  <c r="N105" i="78"/>
  <c r="E105" i="78"/>
  <c r="N104" i="78"/>
  <c r="E104" i="78"/>
  <c r="N103" i="78"/>
  <c r="E103" i="78"/>
  <c r="W102" i="78"/>
  <c r="N102" i="78"/>
  <c r="E102" i="78"/>
  <c r="W101" i="78"/>
  <c r="N101" i="78"/>
  <c r="E101" i="78"/>
  <c r="W100" i="78"/>
  <c r="N100" i="78"/>
  <c r="E100" i="78"/>
  <c r="W99" i="78"/>
  <c r="N99" i="78"/>
  <c r="E99" i="78"/>
  <c r="W98" i="78"/>
  <c r="N98" i="78"/>
  <c r="E98" i="78"/>
  <c r="W97" i="78"/>
  <c r="N97" i="78"/>
  <c r="E97" i="78"/>
  <c r="W96" i="78"/>
  <c r="N96" i="78"/>
  <c r="E96" i="78"/>
  <c r="W95" i="78"/>
  <c r="N95" i="78"/>
  <c r="E95" i="78"/>
  <c r="W94" i="78"/>
  <c r="N94" i="78"/>
  <c r="E94" i="78"/>
  <c r="W93" i="78"/>
  <c r="N93" i="78"/>
  <c r="E93" i="78"/>
  <c r="W92" i="78"/>
  <c r="N92" i="78"/>
  <c r="E92" i="78"/>
  <c r="W91" i="78"/>
  <c r="N91" i="78"/>
  <c r="E91" i="78"/>
  <c r="N90" i="78"/>
  <c r="E90" i="78"/>
  <c r="N89" i="78"/>
  <c r="E89" i="78"/>
  <c r="N88" i="78"/>
  <c r="E88" i="78"/>
  <c r="N87" i="78"/>
  <c r="E87" i="78"/>
  <c r="N86" i="78"/>
  <c r="E86" i="78"/>
  <c r="N85" i="78"/>
  <c r="E85" i="78"/>
  <c r="N84" i="78"/>
  <c r="E84" i="78"/>
  <c r="N83" i="78"/>
  <c r="E83" i="78"/>
  <c r="N82" i="78"/>
  <c r="E82" i="78"/>
  <c r="N81" i="78"/>
  <c r="E81" i="78"/>
  <c r="B10" i="78"/>
  <c r="W107" i="77"/>
  <c r="N107" i="77"/>
  <c r="E107" i="77"/>
  <c r="N106" i="77"/>
  <c r="E106" i="77"/>
  <c r="N105" i="77"/>
  <c r="E105" i="77"/>
  <c r="N104" i="77"/>
  <c r="E104" i="77"/>
  <c r="N103" i="77"/>
  <c r="E103" i="77"/>
  <c r="W102" i="77"/>
  <c r="N102" i="77"/>
  <c r="E102" i="77"/>
  <c r="W101" i="77"/>
  <c r="N101" i="77"/>
  <c r="E101" i="77"/>
  <c r="W100" i="77"/>
  <c r="N100" i="77"/>
  <c r="E100" i="77"/>
  <c r="W99" i="77"/>
  <c r="N99" i="77"/>
  <c r="E99" i="77"/>
  <c r="W98" i="77"/>
  <c r="N98" i="77"/>
  <c r="E98" i="77"/>
  <c r="W97" i="77"/>
  <c r="N97" i="77"/>
  <c r="E97" i="77"/>
  <c r="W96" i="77"/>
  <c r="N96" i="77"/>
  <c r="E96" i="77"/>
  <c r="W95" i="77"/>
  <c r="N95" i="77"/>
  <c r="E95" i="77"/>
  <c r="W94" i="77"/>
  <c r="N94" i="77"/>
  <c r="E94" i="77"/>
  <c r="W93" i="77"/>
  <c r="N93" i="77"/>
  <c r="E93" i="77"/>
  <c r="W92" i="77"/>
  <c r="N92" i="77"/>
  <c r="E92" i="77"/>
  <c r="W91" i="77"/>
  <c r="N91" i="77"/>
  <c r="E91" i="77"/>
  <c r="N90" i="77"/>
  <c r="E90" i="77"/>
  <c r="N89" i="77"/>
  <c r="E89" i="77"/>
  <c r="N88" i="77"/>
  <c r="E88" i="77"/>
  <c r="N87" i="77"/>
  <c r="E87" i="77"/>
  <c r="N86" i="77"/>
  <c r="E86" i="77"/>
  <c r="N85" i="77"/>
  <c r="E85" i="77"/>
  <c r="N84" i="77"/>
  <c r="E84" i="77"/>
  <c r="N83" i="77"/>
  <c r="E83" i="77"/>
  <c r="N82" i="77"/>
  <c r="E82" i="77"/>
  <c r="N81" i="77"/>
  <c r="E81" i="77"/>
  <c r="B10" i="77"/>
  <c r="W107" i="76"/>
  <c r="N107" i="76"/>
  <c r="E107" i="76"/>
  <c r="N106" i="76"/>
  <c r="E106" i="76"/>
  <c r="N105" i="76"/>
  <c r="E105" i="76"/>
  <c r="N104" i="76"/>
  <c r="E104" i="76"/>
  <c r="N103" i="76"/>
  <c r="E103" i="76"/>
  <c r="W102" i="76"/>
  <c r="N102" i="76"/>
  <c r="E102" i="76"/>
  <c r="W101" i="76"/>
  <c r="N101" i="76"/>
  <c r="E101" i="76"/>
  <c r="W100" i="76"/>
  <c r="N100" i="76"/>
  <c r="E100" i="76"/>
  <c r="W99" i="76"/>
  <c r="N99" i="76"/>
  <c r="E99" i="76"/>
  <c r="W98" i="76"/>
  <c r="N98" i="76"/>
  <c r="E98" i="76"/>
  <c r="W97" i="76"/>
  <c r="N97" i="76"/>
  <c r="E97" i="76"/>
  <c r="W96" i="76"/>
  <c r="N96" i="76"/>
  <c r="E96" i="76"/>
  <c r="W95" i="76"/>
  <c r="N95" i="76"/>
  <c r="E95" i="76"/>
  <c r="W94" i="76"/>
  <c r="N94" i="76"/>
  <c r="E94" i="76"/>
  <c r="W93" i="76"/>
  <c r="N93" i="76"/>
  <c r="E93" i="76"/>
  <c r="W92" i="76"/>
  <c r="N92" i="76"/>
  <c r="E92" i="76"/>
  <c r="W91" i="76"/>
  <c r="N91" i="76"/>
  <c r="E91" i="76"/>
  <c r="N90" i="76"/>
  <c r="E90" i="76"/>
  <c r="N89" i="76"/>
  <c r="E89" i="76"/>
  <c r="N88" i="76"/>
  <c r="E88" i="76"/>
  <c r="N87" i="76"/>
  <c r="E87" i="76"/>
  <c r="N86" i="76"/>
  <c r="E86" i="76"/>
  <c r="N85" i="76"/>
  <c r="E85" i="76"/>
  <c r="N84" i="76"/>
  <c r="E84" i="76"/>
  <c r="N83" i="76"/>
  <c r="E83" i="76"/>
  <c r="N82" i="76"/>
  <c r="E82" i="76"/>
  <c r="N81" i="76"/>
  <c r="E81" i="76"/>
  <c r="B10" i="76"/>
  <c r="W107" i="75"/>
  <c r="N107" i="75"/>
  <c r="E107" i="75"/>
  <c r="N106" i="75"/>
  <c r="E106" i="75"/>
  <c r="N105" i="75"/>
  <c r="E105" i="75"/>
  <c r="N104" i="75"/>
  <c r="E104" i="75"/>
  <c r="N103" i="75"/>
  <c r="E103" i="75"/>
  <c r="W102" i="75"/>
  <c r="N102" i="75"/>
  <c r="E102" i="75"/>
  <c r="W101" i="75"/>
  <c r="N101" i="75"/>
  <c r="E101" i="75"/>
  <c r="W100" i="75"/>
  <c r="N100" i="75"/>
  <c r="E100" i="75"/>
  <c r="W99" i="75"/>
  <c r="N99" i="75"/>
  <c r="E99" i="75"/>
  <c r="W98" i="75"/>
  <c r="N98" i="75"/>
  <c r="E98" i="75"/>
  <c r="W97" i="75"/>
  <c r="N97" i="75"/>
  <c r="E97" i="75"/>
  <c r="W96" i="75"/>
  <c r="N96" i="75"/>
  <c r="E96" i="75"/>
  <c r="W95" i="75"/>
  <c r="N95" i="75"/>
  <c r="E95" i="75"/>
  <c r="W94" i="75"/>
  <c r="N94" i="75"/>
  <c r="E94" i="75"/>
  <c r="W93" i="75"/>
  <c r="N93" i="75"/>
  <c r="E93" i="75"/>
  <c r="W92" i="75"/>
  <c r="N92" i="75"/>
  <c r="E92" i="75"/>
  <c r="W91" i="75"/>
  <c r="N91" i="75"/>
  <c r="E91" i="75"/>
  <c r="N90" i="75"/>
  <c r="E90" i="75"/>
  <c r="N89" i="75"/>
  <c r="E89" i="75"/>
  <c r="N88" i="75"/>
  <c r="E88" i="75"/>
  <c r="N87" i="75"/>
  <c r="E87" i="75"/>
  <c r="N86" i="75"/>
  <c r="E86" i="75"/>
  <c r="N85" i="75"/>
  <c r="E85" i="75"/>
  <c r="N84" i="75"/>
  <c r="E84" i="75"/>
  <c r="N83" i="75"/>
  <c r="E83" i="75"/>
  <c r="N82" i="75"/>
  <c r="E82" i="75"/>
  <c r="N81" i="75"/>
  <c r="E81" i="75"/>
  <c r="B10" i="75"/>
  <c r="W107" i="74"/>
  <c r="N107" i="74"/>
  <c r="E107" i="74"/>
  <c r="N106" i="74"/>
  <c r="E106" i="74"/>
  <c r="N105" i="74"/>
  <c r="E105" i="74"/>
  <c r="N104" i="74"/>
  <c r="E104" i="74"/>
  <c r="N103" i="74"/>
  <c r="E103" i="74"/>
  <c r="W102" i="74"/>
  <c r="N102" i="74"/>
  <c r="E102" i="74"/>
  <c r="W101" i="74"/>
  <c r="N101" i="74"/>
  <c r="E101" i="74"/>
  <c r="W100" i="74"/>
  <c r="N100" i="74"/>
  <c r="E100" i="74"/>
  <c r="W99" i="74"/>
  <c r="N99" i="74"/>
  <c r="E99" i="74"/>
  <c r="W98" i="74"/>
  <c r="N98" i="74"/>
  <c r="E98" i="74"/>
  <c r="W97" i="74"/>
  <c r="N97" i="74"/>
  <c r="E97" i="74"/>
  <c r="W96" i="74"/>
  <c r="N96" i="74"/>
  <c r="E96" i="74"/>
  <c r="W95" i="74"/>
  <c r="N95" i="74"/>
  <c r="E95" i="74"/>
  <c r="W94" i="74"/>
  <c r="N94" i="74"/>
  <c r="E94" i="74"/>
  <c r="W93" i="74"/>
  <c r="N93" i="74"/>
  <c r="E93" i="74"/>
  <c r="W92" i="74"/>
  <c r="N92" i="74"/>
  <c r="E92" i="74"/>
  <c r="W91" i="74"/>
  <c r="N91" i="74"/>
  <c r="E91" i="74"/>
  <c r="N90" i="74"/>
  <c r="E90" i="74"/>
  <c r="N89" i="74"/>
  <c r="E89" i="74"/>
  <c r="N88" i="74"/>
  <c r="E88" i="74"/>
  <c r="N87" i="74"/>
  <c r="E87" i="74"/>
  <c r="N86" i="74"/>
  <c r="E86" i="74"/>
  <c r="N85" i="74"/>
  <c r="E85" i="74"/>
  <c r="N84" i="74"/>
  <c r="E84" i="74"/>
  <c r="N83" i="74"/>
  <c r="E83" i="74"/>
  <c r="N82" i="74"/>
  <c r="E82" i="74"/>
  <c r="N81" i="74"/>
  <c r="E81" i="74"/>
  <c r="B10" i="74"/>
  <c r="W107" i="73"/>
  <c r="N107" i="73"/>
  <c r="E107" i="73"/>
  <c r="N106" i="73"/>
  <c r="E106" i="73"/>
  <c r="N105" i="73"/>
  <c r="E105" i="73"/>
  <c r="N104" i="73"/>
  <c r="E104" i="73"/>
  <c r="N103" i="73"/>
  <c r="E103" i="73"/>
  <c r="W102" i="73"/>
  <c r="N102" i="73"/>
  <c r="E102" i="73"/>
  <c r="W101" i="73"/>
  <c r="N101" i="73"/>
  <c r="E101" i="73"/>
  <c r="W100" i="73"/>
  <c r="N100" i="73"/>
  <c r="E100" i="73"/>
  <c r="W99" i="73"/>
  <c r="N99" i="73"/>
  <c r="E99" i="73"/>
  <c r="W98" i="73"/>
  <c r="N98" i="73"/>
  <c r="E98" i="73"/>
  <c r="W97" i="73"/>
  <c r="N97" i="73"/>
  <c r="E97" i="73"/>
  <c r="W96" i="73"/>
  <c r="N96" i="73"/>
  <c r="E96" i="73"/>
  <c r="W95" i="73"/>
  <c r="N95" i="73"/>
  <c r="E95" i="73"/>
  <c r="W94" i="73"/>
  <c r="N94" i="73"/>
  <c r="E94" i="73"/>
  <c r="W93" i="73"/>
  <c r="N93" i="73"/>
  <c r="E93" i="73"/>
  <c r="W92" i="73"/>
  <c r="N92" i="73"/>
  <c r="E92" i="73"/>
  <c r="W91" i="73"/>
  <c r="N91" i="73"/>
  <c r="E91" i="73"/>
  <c r="N90" i="73"/>
  <c r="E90" i="73"/>
  <c r="N89" i="73"/>
  <c r="E89" i="73"/>
  <c r="N88" i="73"/>
  <c r="E88" i="73"/>
  <c r="N87" i="73"/>
  <c r="E87" i="73"/>
  <c r="N86" i="73"/>
  <c r="E86" i="73"/>
  <c r="N85" i="73"/>
  <c r="E85" i="73"/>
  <c r="N84" i="73"/>
  <c r="E84" i="73"/>
  <c r="N83" i="73"/>
  <c r="E83" i="73"/>
  <c r="N82" i="73"/>
  <c r="E82" i="73"/>
  <c r="N81" i="73"/>
  <c r="E81" i="73"/>
  <c r="B10" i="73"/>
  <c r="W107" i="72"/>
  <c r="N107" i="72"/>
  <c r="E107" i="72"/>
  <c r="N106" i="72"/>
  <c r="E106" i="72"/>
  <c r="N105" i="72"/>
  <c r="E105" i="72"/>
  <c r="N104" i="72"/>
  <c r="E104" i="72"/>
  <c r="N103" i="72"/>
  <c r="E103" i="72"/>
  <c r="W102" i="72"/>
  <c r="N102" i="72"/>
  <c r="E102" i="72"/>
  <c r="W101" i="72"/>
  <c r="N101" i="72"/>
  <c r="E101" i="72"/>
  <c r="W100" i="72"/>
  <c r="N100" i="72"/>
  <c r="E100" i="72"/>
  <c r="W99" i="72"/>
  <c r="N99" i="72"/>
  <c r="E99" i="72"/>
  <c r="W98" i="72"/>
  <c r="N98" i="72"/>
  <c r="E98" i="72"/>
  <c r="W97" i="72"/>
  <c r="N97" i="72"/>
  <c r="E97" i="72"/>
  <c r="W96" i="72"/>
  <c r="N96" i="72"/>
  <c r="E96" i="72"/>
  <c r="W95" i="72"/>
  <c r="N95" i="72"/>
  <c r="E95" i="72"/>
  <c r="W94" i="72"/>
  <c r="N94" i="72"/>
  <c r="E94" i="72"/>
  <c r="W93" i="72"/>
  <c r="N93" i="72"/>
  <c r="E93" i="72"/>
  <c r="W92" i="72"/>
  <c r="N92" i="72"/>
  <c r="E92" i="72"/>
  <c r="W91" i="72"/>
  <c r="N91" i="72"/>
  <c r="E91" i="72"/>
  <c r="N90" i="72"/>
  <c r="E90" i="72"/>
  <c r="N89" i="72"/>
  <c r="E89" i="72"/>
  <c r="N88" i="72"/>
  <c r="E88" i="72"/>
  <c r="N87" i="72"/>
  <c r="E87" i="72"/>
  <c r="N86" i="72"/>
  <c r="E86" i="72"/>
  <c r="N85" i="72"/>
  <c r="E85" i="72"/>
  <c r="N84" i="72"/>
  <c r="E84" i="72"/>
  <c r="N83" i="72"/>
  <c r="E83" i="72"/>
  <c r="N82" i="72"/>
  <c r="E82" i="72"/>
  <c r="N81" i="72"/>
  <c r="E81" i="72"/>
  <c r="B10" i="72"/>
  <c r="W107" i="71"/>
  <c r="N107" i="71"/>
  <c r="E107" i="71"/>
  <c r="N106" i="71"/>
  <c r="E106" i="71"/>
  <c r="N105" i="71"/>
  <c r="E105" i="71"/>
  <c r="N104" i="71"/>
  <c r="E104" i="71"/>
  <c r="N103" i="71"/>
  <c r="E103" i="71"/>
  <c r="W102" i="71"/>
  <c r="N102" i="71"/>
  <c r="E102" i="71"/>
  <c r="W101" i="71"/>
  <c r="N101" i="71"/>
  <c r="E101" i="71"/>
  <c r="W100" i="71"/>
  <c r="N100" i="71"/>
  <c r="E100" i="71"/>
  <c r="W99" i="71"/>
  <c r="N99" i="71"/>
  <c r="E99" i="71"/>
  <c r="W98" i="71"/>
  <c r="N98" i="71"/>
  <c r="E98" i="71"/>
  <c r="W97" i="71"/>
  <c r="N97" i="71"/>
  <c r="E97" i="71"/>
  <c r="W96" i="71"/>
  <c r="N96" i="71"/>
  <c r="E96" i="71"/>
  <c r="W95" i="71"/>
  <c r="N95" i="71"/>
  <c r="E95" i="71"/>
  <c r="W94" i="71"/>
  <c r="N94" i="71"/>
  <c r="E94" i="71"/>
  <c r="W93" i="71"/>
  <c r="N93" i="71"/>
  <c r="E93" i="71"/>
  <c r="W92" i="71"/>
  <c r="N92" i="71"/>
  <c r="E92" i="71"/>
  <c r="W91" i="71"/>
  <c r="N91" i="71"/>
  <c r="E91" i="71"/>
  <c r="N90" i="71"/>
  <c r="E90" i="71"/>
  <c r="N89" i="71"/>
  <c r="E89" i="71"/>
  <c r="N88" i="71"/>
  <c r="E88" i="71"/>
  <c r="N87" i="71"/>
  <c r="E87" i="71"/>
  <c r="N86" i="71"/>
  <c r="E86" i="71"/>
  <c r="N85" i="71"/>
  <c r="E85" i="71"/>
  <c r="N84" i="71"/>
  <c r="E84" i="71"/>
  <c r="N83" i="71"/>
  <c r="E83" i="71"/>
  <c r="N82" i="71"/>
  <c r="E82" i="71"/>
  <c r="N81" i="71"/>
  <c r="E81" i="71"/>
  <c r="B10" i="71"/>
  <c r="W107" i="70"/>
  <c r="N107" i="70"/>
  <c r="E107" i="70"/>
  <c r="N106" i="70"/>
  <c r="E106" i="70"/>
  <c r="N105" i="70"/>
  <c r="E105" i="70"/>
  <c r="N104" i="70"/>
  <c r="E104" i="70"/>
  <c r="N103" i="70"/>
  <c r="E103" i="70"/>
  <c r="W102" i="70"/>
  <c r="N102" i="70"/>
  <c r="E102" i="70"/>
  <c r="W101" i="70"/>
  <c r="N101" i="70"/>
  <c r="E101" i="70"/>
  <c r="W100" i="70"/>
  <c r="N100" i="70"/>
  <c r="E100" i="70"/>
  <c r="W99" i="70"/>
  <c r="N99" i="70"/>
  <c r="E99" i="70"/>
  <c r="W98" i="70"/>
  <c r="N98" i="70"/>
  <c r="E98" i="70"/>
  <c r="W97" i="70"/>
  <c r="N97" i="70"/>
  <c r="E97" i="70"/>
  <c r="W96" i="70"/>
  <c r="N96" i="70"/>
  <c r="E96" i="70"/>
  <c r="W95" i="70"/>
  <c r="N95" i="70"/>
  <c r="E95" i="70"/>
  <c r="W94" i="70"/>
  <c r="N94" i="70"/>
  <c r="E94" i="70"/>
  <c r="W93" i="70"/>
  <c r="N93" i="70"/>
  <c r="E93" i="70"/>
  <c r="W92" i="70"/>
  <c r="N92" i="70"/>
  <c r="E92" i="70"/>
  <c r="W91" i="70"/>
  <c r="N91" i="70"/>
  <c r="E91" i="70"/>
  <c r="N90" i="70"/>
  <c r="E90" i="70"/>
  <c r="N89" i="70"/>
  <c r="E89" i="70"/>
  <c r="N88" i="70"/>
  <c r="E88" i="70"/>
  <c r="N87" i="70"/>
  <c r="E87" i="70"/>
  <c r="N86" i="70"/>
  <c r="E86" i="70"/>
  <c r="N85" i="70"/>
  <c r="E85" i="70"/>
  <c r="N84" i="70"/>
  <c r="E84" i="70"/>
  <c r="N83" i="70"/>
  <c r="E83" i="70"/>
  <c r="N82" i="70"/>
  <c r="E82" i="70"/>
  <c r="N81" i="70"/>
  <c r="E81" i="70"/>
  <c r="B10" i="70"/>
  <c r="W107" i="69"/>
  <c r="N107" i="69"/>
  <c r="E107" i="69"/>
  <c r="N106" i="69"/>
  <c r="E106" i="69"/>
  <c r="N105" i="69"/>
  <c r="E105" i="69"/>
  <c r="N104" i="69"/>
  <c r="E104" i="69"/>
  <c r="N103" i="69"/>
  <c r="E103" i="69"/>
  <c r="W102" i="69"/>
  <c r="N102" i="69"/>
  <c r="E102" i="69"/>
  <c r="W101" i="69"/>
  <c r="N101" i="69"/>
  <c r="E101" i="69"/>
  <c r="W100" i="69"/>
  <c r="N100" i="69"/>
  <c r="E100" i="69"/>
  <c r="W99" i="69"/>
  <c r="N99" i="69"/>
  <c r="E99" i="69"/>
  <c r="W98" i="69"/>
  <c r="N98" i="69"/>
  <c r="E98" i="69"/>
  <c r="W97" i="69"/>
  <c r="N97" i="69"/>
  <c r="E97" i="69"/>
  <c r="W96" i="69"/>
  <c r="N96" i="69"/>
  <c r="E96" i="69"/>
  <c r="W95" i="69"/>
  <c r="N95" i="69"/>
  <c r="E95" i="69"/>
  <c r="W94" i="69"/>
  <c r="N94" i="69"/>
  <c r="E94" i="69"/>
  <c r="W93" i="69"/>
  <c r="N93" i="69"/>
  <c r="E93" i="69"/>
  <c r="W92" i="69"/>
  <c r="N92" i="69"/>
  <c r="E92" i="69"/>
  <c r="W91" i="69"/>
  <c r="N91" i="69"/>
  <c r="E91" i="69"/>
  <c r="N90" i="69"/>
  <c r="E90" i="69"/>
  <c r="N89" i="69"/>
  <c r="E89" i="69"/>
  <c r="N88" i="69"/>
  <c r="E88" i="69"/>
  <c r="N87" i="69"/>
  <c r="E87" i="69"/>
  <c r="N86" i="69"/>
  <c r="E86" i="69"/>
  <c r="N85" i="69"/>
  <c r="E85" i="69"/>
  <c r="N84" i="69"/>
  <c r="E84" i="69"/>
  <c r="N83" i="69"/>
  <c r="E83" i="69"/>
  <c r="N82" i="69"/>
  <c r="E82" i="69"/>
  <c r="N81" i="69"/>
  <c r="E81" i="69"/>
  <c r="B10" i="69"/>
  <c r="W107" i="68"/>
  <c r="N107" i="68"/>
  <c r="E107" i="68"/>
  <c r="N106" i="68"/>
  <c r="E106" i="68"/>
  <c r="N105" i="68"/>
  <c r="E105" i="68"/>
  <c r="N104" i="68"/>
  <c r="E104" i="68"/>
  <c r="N103" i="68"/>
  <c r="E103" i="68"/>
  <c r="W102" i="68"/>
  <c r="N102" i="68"/>
  <c r="E102" i="68"/>
  <c r="W101" i="68"/>
  <c r="N101" i="68"/>
  <c r="E101" i="68"/>
  <c r="W100" i="68"/>
  <c r="N100" i="68"/>
  <c r="E100" i="68"/>
  <c r="W99" i="68"/>
  <c r="N99" i="68"/>
  <c r="E99" i="68"/>
  <c r="W98" i="68"/>
  <c r="N98" i="68"/>
  <c r="E98" i="68"/>
  <c r="W97" i="68"/>
  <c r="N97" i="68"/>
  <c r="E97" i="68"/>
  <c r="W96" i="68"/>
  <c r="N96" i="68"/>
  <c r="E96" i="68"/>
  <c r="W95" i="68"/>
  <c r="N95" i="68"/>
  <c r="E95" i="68"/>
  <c r="W94" i="68"/>
  <c r="N94" i="68"/>
  <c r="E94" i="68"/>
  <c r="W93" i="68"/>
  <c r="N93" i="68"/>
  <c r="E93" i="68"/>
  <c r="W92" i="68"/>
  <c r="N92" i="68"/>
  <c r="E92" i="68"/>
  <c r="W91" i="68"/>
  <c r="N91" i="68"/>
  <c r="E91" i="68"/>
  <c r="N90" i="68"/>
  <c r="E90" i="68"/>
  <c r="N89" i="68"/>
  <c r="E89" i="68"/>
  <c r="N88" i="68"/>
  <c r="E88" i="68"/>
  <c r="N87" i="68"/>
  <c r="E87" i="68"/>
  <c r="N86" i="68"/>
  <c r="E86" i="68"/>
  <c r="N85" i="68"/>
  <c r="E85" i="68"/>
  <c r="N84" i="68"/>
  <c r="E84" i="68"/>
  <c r="N83" i="68"/>
  <c r="E83" i="68"/>
  <c r="N82" i="68"/>
  <c r="E82" i="68"/>
  <c r="N81" i="68"/>
  <c r="E81" i="68"/>
  <c r="B10" i="68"/>
  <c r="W107" i="67"/>
  <c r="N107" i="67"/>
  <c r="E107" i="67"/>
  <c r="N106" i="67"/>
  <c r="E106" i="67"/>
  <c r="N105" i="67"/>
  <c r="E105" i="67"/>
  <c r="N104" i="67"/>
  <c r="E104" i="67"/>
  <c r="N103" i="67"/>
  <c r="E103" i="67"/>
  <c r="W102" i="67"/>
  <c r="N102" i="67"/>
  <c r="E102" i="67"/>
  <c r="W101" i="67"/>
  <c r="N101" i="67"/>
  <c r="E101" i="67"/>
  <c r="W100" i="67"/>
  <c r="N100" i="67"/>
  <c r="E100" i="67"/>
  <c r="W99" i="67"/>
  <c r="N99" i="67"/>
  <c r="E99" i="67"/>
  <c r="W98" i="67"/>
  <c r="N98" i="67"/>
  <c r="E98" i="67"/>
  <c r="W97" i="67"/>
  <c r="N97" i="67"/>
  <c r="E97" i="67"/>
  <c r="W96" i="67"/>
  <c r="N96" i="67"/>
  <c r="E96" i="67"/>
  <c r="W95" i="67"/>
  <c r="N95" i="67"/>
  <c r="E95" i="67"/>
  <c r="W94" i="67"/>
  <c r="N94" i="67"/>
  <c r="E94" i="67"/>
  <c r="W93" i="67"/>
  <c r="N93" i="67"/>
  <c r="E93" i="67"/>
  <c r="W92" i="67"/>
  <c r="N92" i="67"/>
  <c r="E92" i="67"/>
  <c r="W91" i="67"/>
  <c r="N91" i="67"/>
  <c r="E91" i="67"/>
  <c r="N90" i="67"/>
  <c r="E90" i="67"/>
  <c r="N89" i="67"/>
  <c r="E89" i="67"/>
  <c r="N88" i="67"/>
  <c r="E88" i="67"/>
  <c r="N87" i="67"/>
  <c r="E87" i="67"/>
  <c r="N86" i="67"/>
  <c r="E86" i="67"/>
  <c r="N85" i="67"/>
  <c r="E85" i="67"/>
  <c r="N84" i="67"/>
  <c r="E84" i="67"/>
  <c r="N83" i="67"/>
  <c r="E83" i="67"/>
  <c r="N82" i="67"/>
  <c r="E82" i="67"/>
  <c r="N81" i="67"/>
  <c r="E81" i="67"/>
  <c r="B10" i="67"/>
  <c r="W107" i="66"/>
  <c r="N107" i="66"/>
  <c r="E107" i="66"/>
  <c r="N106" i="66"/>
  <c r="E106" i="66"/>
  <c r="N105" i="66"/>
  <c r="E105" i="66"/>
  <c r="N104" i="66"/>
  <c r="E104" i="66"/>
  <c r="N103" i="66"/>
  <c r="E103" i="66"/>
  <c r="W102" i="66"/>
  <c r="N102" i="66"/>
  <c r="E102" i="66"/>
  <c r="W101" i="66"/>
  <c r="N101" i="66"/>
  <c r="E101" i="66"/>
  <c r="W100" i="66"/>
  <c r="N100" i="66"/>
  <c r="E100" i="66"/>
  <c r="W99" i="66"/>
  <c r="N99" i="66"/>
  <c r="E99" i="66"/>
  <c r="W98" i="66"/>
  <c r="N98" i="66"/>
  <c r="E98" i="66"/>
  <c r="W97" i="66"/>
  <c r="N97" i="66"/>
  <c r="E97" i="66"/>
  <c r="W96" i="66"/>
  <c r="N96" i="66"/>
  <c r="E96" i="66"/>
  <c r="W95" i="66"/>
  <c r="N95" i="66"/>
  <c r="E95" i="66"/>
  <c r="W94" i="66"/>
  <c r="N94" i="66"/>
  <c r="E94" i="66"/>
  <c r="W93" i="66"/>
  <c r="N93" i="66"/>
  <c r="E93" i="66"/>
  <c r="W92" i="66"/>
  <c r="N92" i="66"/>
  <c r="E92" i="66"/>
  <c r="W91" i="66"/>
  <c r="N91" i="66"/>
  <c r="E91" i="66"/>
  <c r="N90" i="66"/>
  <c r="E90" i="66"/>
  <c r="N89" i="66"/>
  <c r="E89" i="66"/>
  <c r="N88" i="66"/>
  <c r="E88" i="66"/>
  <c r="N87" i="66"/>
  <c r="E87" i="66"/>
  <c r="N86" i="66"/>
  <c r="E86" i="66"/>
  <c r="N85" i="66"/>
  <c r="E85" i="66"/>
  <c r="N84" i="66"/>
  <c r="E84" i="66"/>
  <c r="N83" i="66"/>
  <c r="E83" i="66"/>
  <c r="N82" i="66"/>
  <c r="E82" i="66"/>
  <c r="N81" i="66"/>
  <c r="E81" i="66"/>
  <c r="B10" i="66"/>
  <c r="W107" i="65"/>
  <c r="N107" i="65"/>
  <c r="E107" i="65"/>
  <c r="N106" i="65"/>
  <c r="E106" i="65"/>
  <c r="N105" i="65"/>
  <c r="E105" i="65"/>
  <c r="N104" i="65"/>
  <c r="E104" i="65"/>
  <c r="N103" i="65"/>
  <c r="E103" i="65"/>
  <c r="W102" i="65"/>
  <c r="N102" i="65"/>
  <c r="E102" i="65"/>
  <c r="W101" i="65"/>
  <c r="N101" i="65"/>
  <c r="E101" i="65"/>
  <c r="W100" i="65"/>
  <c r="N100" i="65"/>
  <c r="E100" i="65"/>
  <c r="W99" i="65"/>
  <c r="N99" i="65"/>
  <c r="E99" i="65"/>
  <c r="W98" i="65"/>
  <c r="N98" i="65"/>
  <c r="E98" i="65"/>
  <c r="W97" i="65"/>
  <c r="N97" i="65"/>
  <c r="E97" i="65"/>
  <c r="W96" i="65"/>
  <c r="N96" i="65"/>
  <c r="E96" i="65"/>
  <c r="W95" i="65"/>
  <c r="N95" i="65"/>
  <c r="E95" i="65"/>
  <c r="W94" i="65"/>
  <c r="N94" i="65"/>
  <c r="E94" i="65"/>
  <c r="W93" i="65"/>
  <c r="N93" i="65"/>
  <c r="E93" i="65"/>
  <c r="W92" i="65"/>
  <c r="N92" i="65"/>
  <c r="E92" i="65"/>
  <c r="W91" i="65"/>
  <c r="N91" i="65"/>
  <c r="E91" i="65"/>
  <c r="N90" i="65"/>
  <c r="E90" i="65"/>
  <c r="N89" i="65"/>
  <c r="E89" i="65"/>
  <c r="N88" i="65"/>
  <c r="E88" i="65"/>
  <c r="N87" i="65"/>
  <c r="E87" i="65"/>
  <c r="N86" i="65"/>
  <c r="E86" i="65"/>
  <c r="N85" i="65"/>
  <c r="E85" i="65"/>
  <c r="N84" i="65"/>
  <c r="E84" i="65"/>
  <c r="N83" i="65"/>
  <c r="E83" i="65"/>
  <c r="N82" i="65"/>
  <c r="E82" i="65"/>
  <c r="N81" i="65"/>
  <c r="E81" i="65"/>
  <c r="B10" i="65"/>
  <c r="W107" i="64"/>
  <c r="N107" i="64"/>
  <c r="E107" i="64"/>
  <c r="N106" i="64"/>
  <c r="E106" i="64"/>
  <c r="N105" i="64"/>
  <c r="E105" i="64"/>
  <c r="N104" i="64"/>
  <c r="E104" i="64"/>
  <c r="N103" i="64"/>
  <c r="E103" i="64"/>
  <c r="W102" i="64"/>
  <c r="N102" i="64"/>
  <c r="E102" i="64"/>
  <c r="W101" i="64"/>
  <c r="N101" i="64"/>
  <c r="E101" i="64"/>
  <c r="W100" i="64"/>
  <c r="N100" i="64"/>
  <c r="E100" i="64"/>
  <c r="W99" i="64"/>
  <c r="N99" i="64"/>
  <c r="E99" i="64"/>
  <c r="W98" i="64"/>
  <c r="N98" i="64"/>
  <c r="E98" i="64"/>
  <c r="W97" i="64"/>
  <c r="N97" i="64"/>
  <c r="E97" i="64"/>
  <c r="W96" i="64"/>
  <c r="N96" i="64"/>
  <c r="E96" i="64"/>
  <c r="W95" i="64"/>
  <c r="N95" i="64"/>
  <c r="E95" i="64"/>
  <c r="W94" i="64"/>
  <c r="N94" i="64"/>
  <c r="E94" i="64"/>
  <c r="W93" i="64"/>
  <c r="N93" i="64"/>
  <c r="E93" i="64"/>
  <c r="W92" i="64"/>
  <c r="N92" i="64"/>
  <c r="E92" i="64"/>
  <c r="W91" i="64"/>
  <c r="N91" i="64"/>
  <c r="E91" i="64"/>
  <c r="N90" i="64"/>
  <c r="E90" i="64"/>
  <c r="N89" i="64"/>
  <c r="E89" i="64"/>
  <c r="N88" i="64"/>
  <c r="E88" i="64"/>
  <c r="N87" i="64"/>
  <c r="E87" i="64"/>
  <c r="N86" i="64"/>
  <c r="E86" i="64"/>
  <c r="N85" i="64"/>
  <c r="E85" i="64"/>
  <c r="N84" i="64"/>
  <c r="E84" i="64"/>
  <c r="N83" i="64"/>
  <c r="E83" i="64"/>
  <c r="N82" i="64"/>
  <c r="E82" i="64"/>
  <c r="N81" i="64"/>
  <c r="E81" i="64"/>
  <c r="B10" i="64"/>
  <c r="W107" i="63"/>
  <c r="N107" i="63"/>
  <c r="E107" i="63"/>
  <c r="N106" i="63"/>
  <c r="E106" i="63"/>
  <c r="N105" i="63"/>
  <c r="E105" i="63"/>
  <c r="N104" i="63"/>
  <c r="E104" i="63"/>
  <c r="N103" i="63"/>
  <c r="E103" i="63"/>
  <c r="W102" i="63"/>
  <c r="N102" i="63"/>
  <c r="E102" i="63"/>
  <c r="W101" i="63"/>
  <c r="N101" i="63"/>
  <c r="E101" i="63"/>
  <c r="W100" i="63"/>
  <c r="N100" i="63"/>
  <c r="E100" i="63"/>
  <c r="W99" i="63"/>
  <c r="N99" i="63"/>
  <c r="E99" i="63"/>
  <c r="W98" i="63"/>
  <c r="N98" i="63"/>
  <c r="E98" i="63"/>
  <c r="W97" i="63"/>
  <c r="N97" i="63"/>
  <c r="E97" i="63"/>
  <c r="W96" i="63"/>
  <c r="N96" i="63"/>
  <c r="E96" i="63"/>
  <c r="W95" i="63"/>
  <c r="N95" i="63"/>
  <c r="E95" i="63"/>
  <c r="W94" i="63"/>
  <c r="N94" i="63"/>
  <c r="E94" i="63"/>
  <c r="W93" i="63"/>
  <c r="N93" i="63"/>
  <c r="E93" i="63"/>
  <c r="W92" i="63"/>
  <c r="N92" i="63"/>
  <c r="E92" i="63"/>
  <c r="W91" i="63"/>
  <c r="N91" i="63"/>
  <c r="E91" i="63"/>
  <c r="N90" i="63"/>
  <c r="E90" i="63"/>
  <c r="N89" i="63"/>
  <c r="E89" i="63"/>
  <c r="N88" i="63"/>
  <c r="E88" i="63"/>
  <c r="N87" i="63"/>
  <c r="E87" i="63"/>
  <c r="N86" i="63"/>
  <c r="E86" i="63"/>
  <c r="N85" i="63"/>
  <c r="E85" i="63"/>
  <c r="N84" i="63"/>
  <c r="E84" i="63"/>
  <c r="N83" i="63"/>
  <c r="E83" i="63"/>
  <c r="N82" i="63"/>
  <c r="E82" i="63"/>
  <c r="N81" i="63"/>
  <c r="E81" i="63"/>
  <c r="B10" i="63"/>
  <c r="W107" i="62"/>
  <c r="N107" i="62"/>
  <c r="E107" i="62"/>
  <c r="N106" i="62"/>
  <c r="E106" i="62"/>
  <c r="N105" i="62"/>
  <c r="E105" i="62"/>
  <c r="N104" i="62"/>
  <c r="E104" i="62"/>
  <c r="N103" i="62"/>
  <c r="E103" i="62"/>
  <c r="W102" i="62"/>
  <c r="N102" i="62"/>
  <c r="E102" i="62"/>
  <c r="W101" i="62"/>
  <c r="N101" i="62"/>
  <c r="E101" i="62"/>
  <c r="W100" i="62"/>
  <c r="N100" i="62"/>
  <c r="E100" i="62"/>
  <c r="W99" i="62"/>
  <c r="N99" i="62"/>
  <c r="E99" i="62"/>
  <c r="W98" i="62"/>
  <c r="N98" i="62"/>
  <c r="E98" i="62"/>
  <c r="W97" i="62"/>
  <c r="N97" i="62"/>
  <c r="E97" i="62"/>
  <c r="W96" i="62"/>
  <c r="N96" i="62"/>
  <c r="E96" i="62"/>
  <c r="W95" i="62"/>
  <c r="N95" i="62"/>
  <c r="E95" i="62"/>
  <c r="W94" i="62"/>
  <c r="N94" i="62"/>
  <c r="E94" i="62"/>
  <c r="W93" i="62"/>
  <c r="N93" i="62"/>
  <c r="E93" i="62"/>
  <c r="W92" i="62"/>
  <c r="N92" i="62"/>
  <c r="E92" i="62"/>
  <c r="W91" i="62"/>
  <c r="N91" i="62"/>
  <c r="E91" i="62"/>
  <c r="N90" i="62"/>
  <c r="E90" i="62"/>
  <c r="N89" i="62"/>
  <c r="E89" i="62"/>
  <c r="N88" i="62"/>
  <c r="E88" i="62"/>
  <c r="N87" i="62"/>
  <c r="E87" i="62"/>
  <c r="N86" i="62"/>
  <c r="E86" i="62"/>
  <c r="N85" i="62"/>
  <c r="E85" i="62"/>
  <c r="N84" i="62"/>
  <c r="E84" i="62"/>
  <c r="N83" i="62"/>
  <c r="E83" i="62"/>
  <c r="N82" i="62"/>
  <c r="E82" i="62"/>
  <c r="N81" i="62"/>
  <c r="E81" i="62"/>
  <c r="B10" i="62"/>
  <c r="W107" i="61"/>
  <c r="N107" i="61"/>
  <c r="E107" i="61"/>
  <c r="N106" i="61"/>
  <c r="E106" i="61"/>
  <c r="N105" i="61"/>
  <c r="E105" i="61"/>
  <c r="N104" i="61"/>
  <c r="E104" i="61"/>
  <c r="N103" i="61"/>
  <c r="E103" i="61"/>
  <c r="W102" i="61"/>
  <c r="N102" i="61"/>
  <c r="E102" i="61"/>
  <c r="W101" i="61"/>
  <c r="N101" i="61"/>
  <c r="E101" i="61"/>
  <c r="W100" i="61"/>
  <c r="N100" i="61"/>
  <c r="E100" i="61"/>
  <c r="W99" i="61"/>
  <c r="N99" i="61"/>
  <c r="E99" i="61"/>
  <c r="W98" i="61"/>
  <c r="N98" i="61"/>
  <c r="E98" i="61"/>
  <c r="W97" i="61"/>
  <c r="N97" i="61"/>
  <c r="E97" i="61"/>
  <c r="W96" i="61"/>
  <c r="N96" i="61"/>
  <c r="E96" i="61"/>
  <c r="W95" i="61"/>
  <c r="N95" i="61"/>
  <c r="E95" i="61"/>
  <c r="W94" i="61"/>
  <c r="N94" i="61"/>
  <c r="E94" i="61"/>
  <c r="W93" i="61"/>
  <c r="N93" i="61"/>
  <c r="E93" i="61"/>
  <c r="W92" i="61"/>
  <c r="N92" i="61"/>
  <c r="E92" i="61"/>
  <c r="W91" i="61"/>
  <c r="N91" i="61"/>
  <c r="E91" i="61"/>
  <c r="N90" i="61"/>
  <c r="E90" i="61"/>
  <c r="N89" i="61"/>
  <c r="E89" i="61"/>
  <c r="N88" i="61"/>
  <c r="E88" i="61"/>
  <c r="N87" i="61"/>
  <c r="E87" i="61"/>
  <c r="N86" i="61"/>
  <c r="E86" i="61"/>
  <c r="N85" i="61"/>
  <c r="E85" i="61"/>
  <c r="N84" i="61"/>
  <c r="E84" i="61"/>
  <c r="N83" i="61"/>
  <c r="E83" i="61"/>
  <c r="N82" i="61"/>
  <c r="E82" i="61"/>
  <c r="N81" i="61"/>
  <c r="E81" i="61"/>
  <c r="B10" i="61"/>
  <c r="W107" i="60"/>
  <c r="N107" i="60"/>
  <c r="E107" i="60"/>
  <c r="N106" i="60"/>
  <c r="E106" i="60"/>
  <c r="N105" i="60"/>
  <c r="E105" i="60"/>
  <c r="N104" i="60"/>
  <c r="E104" i="60"/>
  <c r="N103" i="60"/>
  <c r="E103" i="60"/>
  <c r="W102" i="60"/>
  <c r="N102" i="60"/>
  <c r="E102" i="60"/>
  <c r="W101" i="60"/>
  <c r="N101" i="60"/>
  <c r="E101" i="60"/>
  <c r="W100" i="60"/>
  <c r="N100" i="60"/>
  <c r="E100" i="60"/>
  <c r="W99" i="60"/>
  <c r="N99" i="60"/>
  <c r="E99" i="60"/>
  <c r="W98" i="60"/>
  <c r="N98" i="60"/>
  <c r="E98" i="60"/>
  <c r="W97" i="60"/>
  <c r="N97" i="60"/>
  <c r="E97" i="60"/>
  <c r="W96" i="60"/>
  <c r="N96" i="60"/>
  <c r="E96" i="60"/>
  <c r="W95" i="60"/>
  <c r="N95" i="60"/>
  <c r="E95" i="60"/>
  <c r="W94" i="60"/>
  <c r="N94" i="60"/>
  <c r="E94" i="60"/>
  <c r="W93" i="60"/>
  <c r="N93" i="60"/>
  <c r="E93" i="60"/>
  <c r="W92" i="60"/>
  <c r="N92" i="60"/>
  <c r="E92" i="60"/>
  <c r="W91" i="60"/>
  <c r="N91" i="60"/>
  <c r="E91" i="60"/>
  <c r="N90" i="60"/>
  <c r="E90" i="60"/>
  <c r="N89" i="60"/>
  <c r="E89" i="60"/>
  <c r="N88" i="60"/>
  <c r="E88" i="60"/>
  <c r="N87" i="60"/>
  <c r="E87" i="60"/>
  <c r="N86" i="60"/>
  <c r="E86" i="60"/>
  <c r="N85" i="60"/>
  <c r="E85" i="60"/>
  <c r="N84" i="60"/>
  <c r="E84" i="60"/>
  <c r="N83" i="60"/>
  <c r="E83" i="60"/>
  <c r="N82" i="60"/>
  <c r="E82" i="60"/>
  <c r="N81" i="60"/>
  <c r="E81" i="60"/>
  <c r="B10" i="60"/>
  <c r="W107" i="59"/>
  <c r="N107" i="59"/>
  <c r="E107" i="59"/>
  <c r="N106" i="59"/>
  <c r="E106" i="59"/>
  <c r="N105" i="59"/>
  <c r="E105" i="59"/>
  <c r="N104" i="59"/>
  <c r="E104" i="59"/>
  <c r="N103" i="59"/>
  <c r="E103" i="59"/>
  <c r="W102" i="59"/>
  <c r="N102" i="59"/>
  <c r="E102" i="59"/>
  <c r="W101" i="59"/>
  <c r="N101" i="59"/>
  <c r="E101" i="59"/>
  <c r="W100" i="59"/>
  <c r="N100" i="59"/>
  <c r="E100" i="59"/>
  <c r="W99" i="59"/>
  <c r="N99" i="59"/>
  <c r="E99" i="59"/>
  <c r="W98" i="59"/>
  <c r="N98" i="59"/>
  <c r="E98" i="59"/>
  <c r="W97" i="59"/>
  <c r="N97" i="59"/>
  <c r="E97" i="59"/>
  <c r="W96" i="59"/>
  <c r="N96" i="59"/>
  <c r="E96" i="59"/>
  <c r="W95" i="59"/>
  <c r="N95" i="59"/>
  <c r="E95" i="59"/>
  <c r="W94" i="59"/>
  <c r="N94" i="59"/>
  <c r="E94" i="59"/>
  <c r="W93" i="59"/>
  <c r="N93" i="59"/>
  <c r="E93" i="59"/>
  <c r="W92" i="59"/>
  <c r="N92" i="59"/>
  <c r="E92" i="59"/>
  <c r="W91" i="59"/>
  <c r="N91" i="59"/>
  <c r="E91" i="59"/>
  <c r="N90" i="59"/>
  <c r="E90" i="59"/>
  <c r="N89" i="59"/>
  <c r="E89" i="59"/>
  <c r="N88" i="59"/>
  <c r="E88" i="59"/>
  <c r="N87" i="59"/>
  <c r="E87" i="59"/>
  <c r="N86" i="59"/>
  <c r="E86" i="59"/>
  <c r="N85" i="59"/>
  <c r="E85" i="59"/>
  <c r="N84" i="59"/>
  <c r="E84" i="59"/>
  <c r="N83" i="59"/>
  <c r="E83" i="59"/>
  <c r="N82" i="59"/>
  <c r="E82" i="59"/>
  <c r="N81" i="59"/>
  <c r="E81" i="59"/>
  <c r="B10" i="59"/>
  <c r="N110" i="58"/>
  <c r="E110" i="58"/>
  <c r="N109" i="58"/>
  <c r="E109" i="58"/>
  <c r="N108" i="58"/>
  <c r="E108" i="58"/>
  <c r="W107" i="58"/>
  <c r="N107" i="58"/>
  <c r="E107" i="58"/>
  <c r="N106" i="58"/>
  <c r="E106" i="58"/>
  <c r="N105" i="58"/>
  <c r="E105" i="58"/>
  <c r="N104" i="58"/>
  <c r="E104" i="58"/>
  <c r="N103" i="58"/>
  <c r="E103" i="58"/>
  <c r="W102" i="58"/>
  <c r="N102" i="58"/>
  <c r="E102" i="58"/>
  <c r="W101" i="58"/>
  <c r="N101" i="58"/>
  <c r="E101" i="58"/>
  <c r="W100" i="58"/>
  <c r="N100" i="58"/>
  <c r="E100" i="58"/>
  <c r="W99" i="58"/>
  <c r="N99" i="58"/>
  <c r="E99" i="58"/>
  <c r="W98" i="58"/>
  <c r="N98" i="58"/>
  <c r="E98" i="58"/>
  <c r="W97" i="58"/>
  <c r="N97" i="58"/>
  <c r="E97" i="58"/>
  <c r="W96" i="58"/>
  <c r="N96" i="58"/>
  <c r="E96" i="58"/>
  <c r="W95" i="58"/>
  <c r="N95" i="58"/>
  <c r="E95" i="58"/>
  <c r="W94" i="58"/>
  <c r="N94" i="58"/>
  <c r="E94" i="58"/>
  <c r="W93" i="58"/>
  <c r="N93" i="58"/>
  <c r="E93" i="58"/>
  <c r="W92" i="58"/>
  <c r="N92" i="58"/>
  <c r="E92" i="58"/>
  <c r="W91" i="58"/>
  <c r="N91" i="58"/>
  <c r="E91" i="58"/>
  <c r="N90" i="58"/>
  <c r="E90" i="58"/>
  <c r="N89" i="58"/>
  <c r="E89" i="58"/>
  <c r="N88" i="58"/>
  <c r="E88" i="58"/>
  <c r="N87" i="58"/>
  <c r="E87" i="58"/>
  <c r="N86" i="58"/>
  <c r="E86" i="58"/>
  <c r="N85" i="58"/>
  <c r="E85" i="58"/>
  <c r="N84" i="58"/>
  <c r="E84" i="58"/>
  <c r="N83" i="58"/>
  <c r="E83" i="58"/>
  <c r="N82" i="58"/>
  <c r="E82" i="58"/>
  <c r="N81" i="58"/>
  <c r="E81" i="58"/>
  <c r="B10" i="58"/>
  <c r="N110" i="57"/>
  <c r="E110" i="57"/>
  <c r="N109" i="57"/>
  <c r="E109" i="57"/>
  <c r="N108" i="57"/>
  <c r="E108" i="57"/>
  <c r="W107" i="57"/>
  <c r="N107" i="57"/>
  <c r="E107" i="57"/>
  <c r="N106" i="57"/>
  <c r="E106" i="57"/>
  <c r="N105" i="57"/>
  <c r="E105" i="57"/>
  <c r="N104" i="57"/>
  <c r="E104" i="57"/>
  <c r="N103" i="57"/>
  <c r="E103" i="57"/>
  <c r="W102" i="57"/>
  <c r="N102" i="57"/>
  <c r="E102" i="57"/>
  <c r="W101" i="57"/>
  <c r="N101" i="57"/>
  <c r="E101" i="57"/>
  <c r="W100" i="57"/>
  <c r="N100" i="57"/>
  <c r="E100" i="57"/>
  <c r="W99" i="57"/>
  <c r="N99" i="57"/>
  <c r="E99" i="57"/>
  <c r="W98" i="57"/>
  <c r="N98" i="57"/>
  <c r="E98" i="57"/>
  <c r="W97" i="57"/>
  <c r="N97" i="57"/>
  <c r="E97" i="57"/>
  <c r="W96" i="57"/>
  <c r="N96" i="57"/>
  <c r="E96" i="57"/>
  <c r="W95" i="57"/>
  <c r="N95" i="57"/>
  <c r="E95" i="57"/>
  <c r="W94" i="57"/>
  <c r="N94" i="57"/>
  <c r="E94" i="57"/>
  <c r="W93" i="57"/>
  <c r="N93" i="57"/>
  <c r="E93" i="57"/>
  <c r="W92" i="57"/>
  <c r="N92" i="57"/>
  <c r="E92" i="57"/>
  <c r="W91" i="57"/>
  <c r="N91" i="57"/>
  <c r="E91" i="57"/>
  <c r="N90" i="57"/>
  <c r="E90" i="57"/>
  <c r="N89" i="57"/>
  <c r="E89" i="57"/>
  <c r="N88" i="57"/>
  <c r="E88" i="57"/>
  <c r="N87" i="57"/>
  <c r="E87" i="57"/>
  <c r="N86" i="57"/>
  <c r="E86" i="57"/>
  <c r="N85" i="57"/>
  <c r="E85" i="57"/>
  <c r="N84" i="57"/>
  <c r="E84" i="57"/>
  <c r="N83" i="57"/>
  <c r="E83" i="57"/>
  <c r="N82" i="57"/>
  <c r="E82" i="57"/>
  <c r="N81" i="57"/>
  <c r="E81" i="57"/>
  <c r="B10" i="57"/>
  <c r="N110" i="56"/>
  <c r="E110" i="56"/>
  <c r="N109" i="56"/>
  <c r="E109" i="56"/>
  <c r="N108" i="56"/>
  <c r="E108" i="56"/>
  <c r="W107" i="56"/>
  <c r="N107" i="56"/>
  <c r="E107" i="56"/>
  <c r="N106" i="56"/>
  <c r="E106" i="56"/>
  <c r="N105" i="56"/>
  <c r="E105" i="56"/>
  <c r="N104" i="56"/>
  <c r="E104" i="56"/>
  <c r="N103" i="56"/>
  <c r="E103" i="56"/>
  <c r="W102" i="56"/>
  <c r="N102" i="56"/>
  <c r="E102" i="56"/>
  <c r="W101" i="56"/>
  <c r="N101" i="56"/>
  <c r="E101" i="56"/>
  <c r="W100" i="56"/>
  <c r="N100" i="56"/>
  <c r="E100" i="56"/>
  <c r="W99" i="56"/>
  <c r="N99" i="56"/>
  <c r="E99" i="56"/>
  <c r="W98" i="56"/>
  <c r="N98" i="56"/>
  <c r="E98" i="56"/>
  <c r="W97" i="56"/>
  <c r="N97" i="56"/>
  <c r="E97" i="56"/>
  <c r="W96" i="56"/>
  <c r="N96" i="56"/>
  <c r="E96" i="56"/>
  <c r="W95" i="56"/>
  <c r="N95" i="56"/>
  <c r="E95" i="56"/>
  <c r="W94" i="56"/>
  <c r="N94" i="56"/>
  <c r="E94" i="56"/>
  <c r="W93" i="56"/>
  <c r="N93" i="56"/>
  <c r="E93" i="56"/>
  <c r="W92" i="56"/>
  <c r="N92" i="56"/>
  <c r="E92" i="56"/>
  <c r="W91" i="56"/>
  <c r="N91" i="56"/>
  <c r="E91" i="56"/>
  <c r="N90" i="56"/>
  <c r="E90" i="56"/>
  <c r="N89" i="56"/>
  <c r="E89" i="56"/>
  <c r="N88" i="56"/>
  <c r="E88" i="56"/>
  <c r="N87" i="56"/>
  <c r="E87" i="56"/>
  <c r="N86" i="56"/>
  <c r="E86" i="56"/>
  <c r="N85" i="56"/>
  <c r="E85" i="56"/>
  <c r="N84" i="56"/>
  <c r="E84" i="56"/>
  <c r="N83" i="56"/>
  <c r="E83" i="56"/>
  <c r="N82" i="56"/>
  <c r="E82" i="56"/>
  <c r="N81" i="56"/>
  <c r="E81" i="56"/>
  <c r="B10" i="56"/>
  <c r="N110" i="55"/>
  <c r="E110" i="55"/>
  <c r="N109" i="55"/>
  <c r="E109" i="55"/>
  <c r="N108" i="55"/>
  <c r="E108" i="55"/>
  <c r="W107" i="55"/>
  <c r="N107" i="55"/>
  <c r="E107" i="55"/>
  <c r="N106" i="55"/>
  <c r="E106" i="55"/>
  <c r="N105" i="55"/>
  <c r="E105" i="55"/>
  <c r="N104" i="55"/>
  <c r="E104" i="55"/>
  <c r="N103" i="55"/>
  <c r="E103" i="55"/>
  <c r="W102" i="55"/>
  <c r="N102" i="55"/>
  <c r="E102" i="55"/>
  <c r="W101" i="55"/>
  <c r="N101" i="55"/>
  <c r="E101" i="55"/>
  <c r="W100" i="55"/>
  <c r="N100" i="55"/>
  <c r="E100" i="55"/>
  <c r="W99" i="55"/>
  <c r="N99" i="55"/>
  <c r="E99" i="55"/>
  <c r="W98" i="55"/>
  <c r="N98" i="55"/>
  <c r="E98" i="55"/>
  <c r="W97" i="55"/>
  <c r="N97" i="55"/>
  <c r="E97" i="55"/>
  <c r="W96" i="55"/>
  <c r="N96" i="55"/>
  <c r="E96" i="55"/>
  <c r="W95" i="55"/>
  <c r="N95" i="55"/>
  <c r="E95" i="55"/>
  <c r="W94" i="55"/>
  <c r="N94" i="55"/>
  <c r="E94" i="55"/>
  <c r="W93" i="55"/>
  <c r="N93" i="55"/>
  <c r="E93" i="55"/>
  <c r="W92" i="55"/>
  <c r="N92" i="55"/>
  <c r="E92" i="55"/>
  <c r="W91" i="55"/>
  <c r="N91" i="55"/>
  <c r="E91" i="55"/>
  <c r="N90" i="55"/>
  <c r="E90" i="55"/>
  <c r="N89" i="55"/>
  <c r="E89" i="55"/>
  <c r="N88" i="55"/>
  <c r="E88" i="55"/>
  <c r="N87" i="55"/>
  <c r="E87" i="55"/>
  <c r="N86" i="55"/>
  <c r="E86" i="55"/>
  <c r="N85" i="55"/>
  <c r="E85" i="55"/>
  <c r="N84" i="55"/>
  <c r="E84" i="55"/>
  <c r="N83" i="55"/>
  <c r="E83" i="55"/>
  <c r="N82" i="55"/>
  <c r="E82" i="55"/>
  <c r="N81" i="55"/>
  <c r="E81" i="55"/>
  <c r="B10" i="55"/>
  <c r="N110" i="54"/>
  <c r="E110" i="54"/>
  <c r="N109" i="54"/>
  <c r="E109" i="54"/>
  <c r="N108" i="54"/>
  <c r="E108" i="54"/>
  <c r="W107" i="54"/>
  <c r="N107" i="54"/>
  <c r="E107" i="54"/>
  <c r="N106" i="54"/>
  <c r="E106" i="54"/>
  <c r="N105" i="54"/>
  <c r="E105" i="54"/>
  <c r="N104" i="54"/>
  <c r="E104" i="54"/>
  <c r="N103" i="54"/>
  <c r="E103" i="54"/>
  <c r="W102" i="54"/>
  <c r="N102" i="54"/>
  <c r="E102" i="54"/>
  <c r="W101" i="54"/>
  <c r="N101" i="54"/>
  <c r="E101" i="54"/>
  <c r="W100" i="54"/>
  <c r="N100" i="54"/>
  <c r="E100" i="54"/>
  <c r="W99" i="54"/>
  <c r="N99" i="54"/>
  <c r="E99" i="54"/>
  <c r="W98" i="54"/>
  <c r="N98" i="54"/>
  <c r="E98" i="54"/>
  <c r="W97" i="54"/>
  <c r="N97" i="54"/>
  <c r="E97" i="54"/>
  <c r="W96" i="54"/>
  <c r="N96" i="54"/>
  <c r="E96" i="54"/>
  <c r="W95" i="54"/>
  <c r="N95" i="54"/>
  <c r="E95" i="54"/>
  <c r="W94" i="54"/>
  <c r="N94" i="54"/>
  <c r="E94" i="54"/>
  <c r="W93" i="54"/>
  <c r="N93" i="54"/>
  <c r="E93" i="54"/>
  <c r="W92" i="54"/>
  <c r="N92" i="54"/>
  <c r="E92" i="54"/>
  <c r="W91" i="54"/>
  <c r="N91" i="54"/>
  <c r="E91" i="54"/>
  <c r="N90" i="54"/>
  <c r="E90" i="54"/>
  <c r="N89" i="54"/>
  <c r="E89" i="54"/>
  <c r="N88" i="54"/>
  <c r="E88" i="54"/>
  <c r="N87" i="54"/>
  <c r="E87" i="54"/>
  <c r="N86" i="54"/>
  <c r="E86" i="54"/>
  <c r="N85" i="54"/>
  <c r="E85" i="54"/>
  <c r="N84" i="54"/>
  <c r="E84" i="54"/>
  <c r="N83" i="54"/>
  <c r="E83" i="54"/>
  <c r="N82" i="54"/>
  <c r="E82" i="54"/>
  <c r="N81" i="54"/>
  <c r="E81" i="54"/>
  <c r="B10" i="54"/>
  <c r="N110" i="53"/>
  <c r="E110" i="53"/>
  <c r="N109" i="53"/>
  <c r="E109" i="53"/>
  <c r="N108" i="53"/>
  <c r="E108" i="53"/>
  <c r="W107" i="53"/>
  <c r="N107" i="53"/>
  <c r="E107" i="53"/>
  <c r="N106" i="53"/>
  <c r="E106" i="53"/>
  <c r="N105" i="53"/>
  <c r="E105" i="53"/>
  <c r="N104" i="53"/>
  <c r="E104" i="53"/>
  <c r="N103" i="53"/>
  <c r="E103" i="53"/>
  <c r="W102" i="53"/>
  <c r="N102" i="53"/>
  <c r="E102" i="53"/>
  <c r="W101" i="53"/>
  <c r="N101" i="53"/>
  <c r="E101" i="53"/>
  <c r="W100" i="53"/>
  <c r="N100" i="53"/>
  <c r="E100" i="53"/>
  <c r="W99" i="53"/>
  <c r="N99" i="53"/>
  <c r="E99" i="53"/>
  <c r="W98" i="53"/>
  <c r="N98" i="53"/>
  <c r="E98" i="53"/>
  <c r="W97" i="53"/>
  <c r="N97" i="53"/>
  <c r="E97" i="53"/>
  <c r="W96" i="53"/>
  <c r="N96" i="53"/>
  <c r="E96" i="53"/>
  <c r="W95" i="53"/>
  <c r="N95" i="53"/>
  <c r="E95" i="53"/>
  <c r="W94" i="53"/>
  <c r="N94" i="53"/>
  <c r="E94" i="53"/>
  <c r="W93" i="53"/>
  <c r="N93" i="53"/>
  <c r="E93" i="53"/>
  <c r="W92" i="53"/>
  <c r="N92" i="53"/>
  <c r="E92" i="53"/>
  <c r="W91" i="53"/>
  <c r="N91" i="53"/>
  <c r="E91" i="53"/>
  <c r="N90" i="53"/>
  <c r="E90" i="53"/>
  <c r="N89" i="53"/>
  <c r="E89" i="53"/>
  <c r="N88" i="53"/>
  <c r="E88" i="53"/>
  <c r="N87" i="53"/>
  <c r="E87" i="53"/>
  <c r="N86" i="53"/>
  <c r="E86" i="53"/>
  <c r="N85" i="53"/>
  <c r="E85" i="53"/>
  <c r="N84" i="53"/>
  <c r="E84" i="53"/>
  <c r="N83" i="53"/>
  <c r="E83" i="53"/>
  <c r="N82" i="53"/>
  <c r="E82" i="53"/>
  <c r="N81" i="53"/>
  <c r="E81" i="53"/>
  <c r="B10" i="53"/>
  <c r="N110" i="52"/>
  <c r="E110" i="52"/>
  <c r="N109" i="52"/>
  <c r="E109" i="52"/>
  <c r="N108" i="52"/>
  <c r="E108" i="52"/>
  <c r="W107" i="52"/>
  <c r="N107" i="52"/>
  <c r="E107" i="52"/>
  <c r="N106" i="52"/>
  <c r="E106" i="52"/>
  <c r="N105" i="52"/>
  <c r="E105" i="52"/>
  <c r="N104" i="52"/>
  <c r="E104" i="52"/>
  <c r="N103" i="52"/>
  <c r="E103" i="52"/>
  <c r="W102" i="52"/>
  <c r="N102" i="52"/>
  <c r="E102" i="52"/>
  <c r="W101" i="52"/>
  <c r="N101" i="52"/>
  <c r="E101" i="52"/>
  <c r="W100" i="52"/>
  <c r="N100" i="52"/>
  <c r="E100" i="52"/>
  <c r="W99" i="52"/>
  <c r="N99" i="52"/>
  <c r="E99" i="52"/>
  <c r="W98" i="52"/>
  <c r="N98" i="52"/>
  <c r="E98" i="52"/>
  <c r="W97" i="52"/>
  <c r="N97" i="52"/>
  <c r="E97" i="52"/>
  <c r="W96" i="52"/>
  <c r="N96" i="52"/>
  <c r="E96" i="52"/>
  <c r="W95" i="52"/>
  <c r="N95" i="52"/>
  <c r="E95" i="52"/>
  <c r="W94" i="52"/>
  <c r="N94" i="52"/>
  <c r="E94" i="52"/>
  <c r="W93" i="52"/>
  <c r="N93" i="52"/>
  <c r="E93" i="52"/>
  <c r="W92" i="52"/>
  <c r="N92" i="52"/>
  <c r="E92" i="52"/>
  <c r="W91" i="52"/>
  <c r="N91" i="52"/>
  <c r="E91" i="52"/>
  <c r="N90" i="52"/>
  <c r="E90" i="52"/>
  <c r="N89" i="52"/>
  <c r="E89" i="52"/>
  <c r="N88" i="52"/>
  <c r="E88" i="52"/>
  <c r="N87" i="52"/>
  <c r="E87" i="52"/>
  <c r="N86" i="52"/>
  <c r="E86" i="52"/>
  <c r="N85" i="52"/>
  <c r="E85" i="52"/>
  <c r="N84" i="52"/>
  <c r="E84" i="52"/>
  <c r="N83" i="52"/>
  <c r="E83" i="52"/>
  <c r="N82" i="52"/>
  <c r="E82" i="52"/>
  <c r="N81" i="52"/>
  <c r="E81" i="52"/>
  <c r="B10" i="52"/>
  <c r="N110" i="51"/>
  <c r="E110" i="51"/>
  <c r="N109" i="51"/>
  <c r="E109" i="51"/>
  <c r="N108" i="51"/>
  <c r="E108" i="51"/>
  <c r="W107" i="51"/>
  <c r="N107" i="51"/>
  <c r="E107" i="51"/>
  <c r="N106" i="51"/>
  <c r="E106" i="51"/>
  <c r="N105" i="51"/>
  <c r="E105" i="51"/>
  <c r="N104" i="51"/>
  <c r="E104" i="51"/>
  <c r="N103" i="51"/>
  <c r="E103" i="51"/>
  <c r="W102" i="51"/>
  <c r="N102" i="51"/>
  <c r="E102" i="51"/>
  <c r="W101" i="51"/>
  <c r="N101" i="51"/>
  <c r="E101" i="51"/>
  <c r="W100" i="51"/>
  <c r="N100" i="51"/>
  <c r="E100" i="51"/>
  <c r="W99" i="51"/>
  <c r="N99" i="51"/>
  <c r="E99" i="51"/>
  <c r="W98" i="51"/>
  <c r="N98" i="51"/>
  <c r="E98" i="51"/>
  <c r="W97" i="51"/>
  <c r="N97" i="51"/>
  <c r="E97" i="51"/>
  <c r="W96" i="51"/>
  <c r="N96" i="51"/>
  <c r="E96" i="51"/>
  <c r="W95" i="51"/>
  <c r="N95" i="51"/>
  <c r="E95" i="51"/>
  <c r="W94" i="51"/>
  <c r="N94" i="51"/>
  <c r="E94" i="51"/>
  <c r="W93" i="51"/>
  <c r="N93" i="51"/>
  <c r="E93" i="51"/>
  <c r="W92" i="51"/>
  <c r="N92" i="51"/>
  <c r="E92" i="51"/>
  <c r="W91" i="51"/>
  <c r="N91" i="51"/>
  <c r="E91" i="51"/>
  <c r="N90" i="51"/>
  <c r="E90" i="51"/>
  <c r="N89" i="51"/>
  <c r="E89" i="51"/>
  <c r="N88" i="51"/>
  <c r="E88" i="51"/>
  <c r="N87" i="51"/>
  <c r="E87" i="51"/>
  <c r="N86" i="51"/>
  <c r="E86" i="51"/>
  <c r="N85" i="51"/>
  <c r="E85" i="51"/>
  <c r="N84" i="51"/>
  <c r="E84" i="51"/>
  <c r="N83" i="51"/>
  <c r="E83" i="51"/>
  <c r="N82" i="51"/>
  <c r="E82" i="51"/>
  <c r="N81" i="51"/>
  <c r="E81" i="51"/>
  <c r="B10" i="51"/>
  <c r="N110" i="50"/>
  <c r="E110" i="50"/>
  <c r="N109" i="50"/>
  <c r="E109" i="50"/>
  <c r="N108" i="50"/>
  <c r="E108" i="50"/>
  <c r="W107" i="50"/>
  <c r="N107" i="50"/>
  <c r="E107" i="50"/>
  <c r="N106" i="50"/>
  <c r="E106" i="50"/>
  <c r="N105" i="50"/>
  <c r="E105" i="50"/>
  <c r="N104" i="50"/>
  <c r="E104" i="50"/>
  <c r="N103" i="50"/>
  <c r="E103" i="50"/>
  <c r="W102" i="50"/>
  <c r="N102" i="50"/>
  <c r="E102" i="50"/>
  <c r="W101" i="50"/>
  <c r="N101" i="50"/>
  <c r="E101" i="50"/>
  <c r="W100" i="50"/>
  <c r="N100" i="50"/>
  <c r="E100" i="50"/>
  <c r="W99" i="50"/>
  <c r="N99" i="50"/>
  <c r="E99" i="50"/>
  <c r="W98" i="50"/>
  <c r="N98" i="50"/>
  <c r="E98" i="50"/>
  <c r="W97" i="50"/>
  <c r="N97" i="50"/>
  <c r="E97" i="50"/>
  <c r="W96" i="50"/>
  <c r="N96" i="50"/>
  <c r="E96" i="50"/>
  <c r="W95" i="50"/>
  <c r="N95" i="50"/>
  <c r="E95" i="50"/>
  <c r="W94" i="50"/>
  <c r="N94" i="50"/>
  <c r="E94" i="50"/>
  <c r="W93" i="50"/>
  <c r="N93" i="50"/>
  <c r="E93" i="50"/>
  <c r="W92" i="50"/>
  <c r="N92" i="50"/>
  <c r="E92" i="50"/>
  <c r="W91" i="50"/>
  <c r="N91" i="50"/>
  <c r="E91" i="50"/>
  <c r="N90" i="50"/>
  <c r="E90" i="50"/>
  <c r="N89" i="50"/>
  <c r="E89" i="50"/>
  <c r="N88" i="50"/>
  <c r="E88" i="50"/>
  <c r="N87" i="50"/>
  <c r="E87" i="50"/>
  <c r="N86" i="50"/>
  <c r="E86" i="50"/>
  <c r="N85" i="50"/>
  <c r="E85" i="50"/>
  <c r="N84" i="50"/>
  <c r="E84" i="50"/>
  <c r="N83" i="50"/>
  <c r="E83" i="50"/>
  <c r="N82" i="50"/>
  <c r="E82" i="50"/>
  <c r="N81" i="50"/>
  <c r="E81" i="50"/>
  <c r="B10" i="50"/>
  <c r="N110" i="49"/>
  <c r="E110" i="49"/>
  <c r="N109" i="49"/>
  <c r="E109" i="49"/>
  <c r="N108" i="49"/>
  <c r="E108" i="49"/>
  <c r="W107" i="49"/>
  <c r="N107" i="49"/>
  <c r="E107" i="49"/>
  <c r="N106" i="49"/>
  <c r="E106" i="49"/>
  <c r="N105" i="49"/>
  <c r="E105" i="49"/>
  <c r="N104" i="49"/>
  <c r="E104" i="49"/>
  <c r="N103" i="49"/>
  <c r="E103" i="49"/>
  <c r="W102" i="49"/>
  <c r="N102" i="49"/>
  <c r="E102" i="49"/>
  <c r="W101" i="49"/>
  <c r="N101" i="49"/>
  <c r="E101" i="49"/>
  <c r="W100" i="49"/>
  <c r="N100" i="49"/>
  <c r="E100" i="49"/>
  <c r="W99" i="49"/>
  <c r="N99" i="49"/>
  <c r="E99" i="49"/>
  <c r="W98" i="49"/>
  <c r="N98" i="49"/>
  <c r="E98" i="49"/>
  <c r="W97" i="49"/>
  <c r="N97" i="49"/>
  <c r="E97" i="49"/>
  <c r="W96" i="49"/>
  <c r="N96" i="49"/>
  <c r="E96" i="49"/>
  <c r="W95" i="49"/>
  <c r="N95" i="49"/>
  <c r="E95" i="49"/>
  <c r="W94" i="49"/>
  <c r="N94" i="49"/>
  <c r="E94" i="49"/>
  <c r="W93" i="49"/>
  <c r="N93" i="49"/>
  <c r="E93" i="49"/>
  <c r="W92" i="49"/>
  <c r="N92" i="49"/>
  <c r="E92" i="49"/>
  <c r="W91" i="49"/>
  <c r="N91" i="49"/>
  <c r="E91" i="49"/>
  <c r="N90" i="49"/>
  <c r="E90" i="49"/>
  <c r="N89" i="49"/>
  <c r="E89" i="49"/>
  <c r="N88" i="49"/>
  <c r="E88" i="49"/>
  <c r="N87" i="49"/>
  <c r="E87" i="49"/>
  <c r="N86" i="49"/>
  <c r="E86" i="49"/>
  <c r="N85" i="49"/>
  <c r="E85" i="49"/>
  <c r="N84" i="49"/>
  <c r="E84" i="49"/>
  <c r="N83" i="49"/>
  <c r="E83" i="49"/>
  <c r="N82" i="49"/>
  <c r="E82" i="49"/>
  <c r="N81" i="49"/>
  <c r="E81" i="49"/>
  <c r="B10" i="49"/>
  <c r="N110" i="48"/>
  <c r="E110" i="48"/>
  <c r="N109" i="48"/>
  <c r="E109" i="48"/>
  <c r="N108" i="48"/>
  <c r="E108" i="48"/>
  <c r="W107" i="48"/>
  <c r="N107" i="48"/>
  <c r="E107" i="48"/>
  <c r="N106" i="48"/>
  <c r="E106" i="48"/>
  <c r="N105" i="48"/>
  <c r="E105" i="48"/>
  <c r="N104" i="48"/>
  <c r="E104" i="48"/>
  <c r="N103" i="48"/>
  <c r="E103" i="48"/>
  <c r="W102" i="48"/>
  <c r="N102" i="48"/>
  <c r="E102" i="48"/>
  <c r="W101" i="48"/>
  <c r="N101" i="48"/>
  <c r="E101" i="48"/>
  <c r="W100" i="48"/>
  <c r="N100" i="48"/>
  <c r="E100" i="48"/>
  <c r="W99" i="48"/>
  <c r="N99" i="48"/>
  <c r="E99" i="48"/>
  <c r="W98" i="48"/>
  <c r="N98" i="48"/>
  <c r="E98" i="48"/>
  <c r="W97" i="48"/>
  <c r="N97" i="48"/>
  <c r="E97" i="48"/>
  <c r="W96" i="48"/>
  <c r="N96" i="48"/>
  <c r="E96" i="48"/>
  <c r="W95" i="48"/>
  <c r="N95" i="48"/>
  <c r="E95" i="48"/>
  <c r="W94" i="48"/>
  <c r="N94" i="48"/>
  <c r="E94" i="48"/>
  <c r="W93" i="48"/>
  <c r="N93" i="48"/>
  <c r="E93" i="48"/>
  <c r="W92" i="48"/>
  <c r="N92" i="48"/>
  <c r="E92" i="48"/>
  <c r="W91" i="48"/>
  <c r="N91" i="48"/>
  <c r="E91" i="48"/>
  <c r="N90" i="48"/>
  <c r="E90" i="48"/>
  <c r="N89" i="48"/>
  <c r="E89" i="48"/>
  <c r="N88" i="48"/>
  <c r="E88" i="48"/>
  <c r="N87" i="48"/>
  <c r="E87" i="48"/>
  <c r="N86" i="48"/>
  <c r="E86" i="48"/>
  <c r="N85" i="48"/>
  <c r="E85" i="48"/>
  <c r="N84" i="48"/>
  <c r="E84" i="48"/>
  <c r="N83" i="48"/>
  <c r="E83" i="48"/>
  <c r="N82" i="48"/>
  <c r="E82" i="48"/>
  <c r="N81" i="48"/>
  <c r="E81" i="48"/>
  <c r="B10" i="48"/>
  <c r="N110" i="47"/>
  <c r="E110" i="47"/>
  <c r="N109" i="47"/>
  <c r="E109" i="47"/>
  <c r="N108" i="47"/>
  <c r="E108" i="47"/>
  <c r="W107" i="47"/>
  <c r="N107" i="47"/>
  <c r="E107" i="47"/>
  <c r="N106" i="47"/>
  <c r="E106" i="47"/>
  <c r="N105" i="47"/>
  <c r="E105" i="47"/>
  <c r="N104" i="47"/>
  <c r="E104" i="47"/>
  <c r="N103" i="47"/>
  <c r="E103" i="47"/>
  <c r="W102" i="47"/>
  <c r="N102" i="47"/>
  <c r="E102" i="47"/>
  <c r="W101" i="47"/>
  <c r="N101" i="47"/>
  <c r="E101" i="47"/>
  <c r="W100" i="47"/>
  <c r="N100" i="47"/>
  <c r="E100" i="47"/>
  <c r="W99" i="47"/>
  <c r="N99" i="47"/>
  <c r="E99" i="47"/>
  <c r="W98" i="47"/>
  <c r="N98" i="47"/>
  <c r="E98" i="47"/>
  <c r="W97" i="47"/>
  <c r="N97" i="47"/>
  <c r="E97" i="47"/>
  <c r="W96" i="47"/>
  <c r="N96" i="47"/>
  <c r="E96" i="47"/>
  <c r="W95" i="47"/>
  <c r="N95" i="47"/>
  <c r="E95" i="47"/>
  <c r="W94" i="47"/>
  <c r="N94" i="47"/>
  <c r="E94" i="47"/>
  <c r="W93" i="47"/>
  <c r="N93" i="47"/>
  <c r="E93" i="47"/>
  <c r="W92" i="47"/>
  <c r="N92" i="47"/>
  <c r="E92" i="47"/>
  <c r="W91" i="47"/>
  <c r="N91" i="47"/>
  <c r="E91" i="47"/>
  <c r="N90" i="47"/>
  <c r="E90" i="47"/>
  <c r="N89" i="47"/>
  <c r="E89" i="47"/>
  <c r="N88" i="47"/>
  <c r="E88" i="47"/>
  <c r="N87" i="47"/>
  <c r="E87" i="47"/>
  <c r="N86" i="47"/>
  <c r="E86" i="47"/>
  <c r="N85" i="47"/>
  <c r="E85" i="47"/>
  <c r="N84" i="47"/>
  <c r="E84" i="47"/>
  <c r="N83" i="47"/>
  <c r="E83" i="47"/>
  <c r="N82" i="47"/>
  <c r="E82" i="47"/>
  <c r="N81" i="47"/>
  <c r="E81" i="47"/>
  <c r="B10" i="47"/>
  <c r="N110" i="46"/>
  <c r="E110" i="46"/>
  <c r="N109" i="46"/>
  <c r="E109" i="46"/>
  <c r="N108" i="46"/>
  <c r="E108" i="46"/>
  <c r="W107" i="46"/>
  <c r="N107" i="46"/>
  <c r="E107" i="46"/>
  <c r="N106" i="46"/>
  <c r="E106" i="46"/>
  <c r="N105" i="46"/>
  <c r="E105" i="46"/>
  <c r="N104" i="46"/>
  <c r="E104" i="46"/>
  <c r="N103" i="46"/>
  <c r="E103" i="46"/>
  <c r="W102" i="46"/>
  <c r="N102" i="46"/>
  <c r="E102" i="46"/>
  <c r="W101" i="46"/>
  <c r="N101" i="46"/>
  <c r="E101" i="46"/>
  <c r="W100" i="46"/>
  <c r="N100" i="46"/>
  <c r="E100" i="46"/>
  <c r="W99" i="46"/>
  <c r="N99" i="46"/>
  <c r="E99" i="46"/>
  <c r="W98" i="46"/>
  <c r="N98" i="46"/>
  <c r="E98" i="46"/>
  <c r="W97" i="46"/>
  <c r="N97" i="46"/>
  <c r="E97" i="46"/>
  <c r="W96" i="46"/>
  <c r="N96" i="46"/>
  <c r="E96" i="46"/>
  <c r="W95" i="46"/>
  <c r="N95" i="46"/>
  <c r="E95" i="46"/>
  <c r="W94" i="46"/>
  <c r="N94" i="46"/>
  <c r="E94" i="46"/>
  <c r="W93" i="46"/>
  <c r="N93" i="46"/>
  <c r="E93" i="46"/>
  <c r="W92" i="46"/>
  <c r="N92" i="46"/>
  <c r="E92" i="46"/>
  <c r="W91" i="46"/>
  <c r="N91" i="46"/>
  <c r="E91" i="46"/>
  <c r="N90" i="46"/>
  <c r="E90" i="46"/>
  <c r="N89" i="46"/>
  <c r="E89" i="46"/>
  <c r="N88" i="46"/>
  <c r="E88" i="46"/>
  <c r="N87" i="46"/>
  <c r="E87" i="46"/>
  <c r="N86" i="46"/>
  <c r="E86" i="46"/>
  <c r="N85" i="46"/>
  <c r="E85" i="46"/>
  <c r="N84" i="46"/>
  <c r="E84" i="46"/>
  <c r="N83" i="46"/>
  <c r="E83" i="46"/>
  <c r="N82" i="46"/>
  <c r="E82" i="46"/>
  <c r="N81" i="46"/>
  <c r="E81" i="46"/>
  <c r="B10" i="46"/>
  <c r="N110" i="45"/>
  <c r="E110" i="45"/>
  <c r="N109" i="45"/>
  <c r="E109" i="45"/>
  <c r="N108" i="45"/>
  <c r="E108" i="45"/>
  <c r="W107" i="45"/>
  <c r="N107" i="45"/>
  <c r="E107" i="45"/>
  <c r="N106" i="45"/>
  <c r="E106" i="45"/>
  <c r="N105" i="45"/>
  <c r="E105" i="45"/>
  <c r="N104" i="45"/>
  <c r="E104" i="45"/>
  <c r="N103" i="45"/>
  <c r="E103" i="45"/>
  <c r="W102" i="45"/>
  <c r="N102" i="45"/>
  <c r="E102" i="45"/>
  <c r="W101" i="45"/>
  <c r="N101" i="45"/>
  <c r="E101" i="45"/>
  <c r="W100" i="45"/>
  <c r="N100" i="45"/>
  <c r="E100" i="45"/>
  <c r="W99" i="45"/>
  <c r="N99" i="45"/>
  <c r="E99" i="45"/>
  <c r="W98" i="45"/>
  <c r="N98" i="45"/>
  <c r="E98" i="45"/>
  <c r="W97" i="45"/>
  <c r="N97" i="45"/>
  <c r="E97" i="45"/>
  <c r="W96" i="45"/>
  <c r="N96" i="45"/>
  <c r="E96" i="45"/>
  <c r="W95" i="45"/>
  <c r="N95" i="45"/>
  <c r="E95" i="45"/>
  <c r="W94" i="45"/>
  <c r="N94" i="45"/>
  <c r="E94" i="45"/>
  <c r="W93" i="45"/>
  <c r="N93" i="45"/>
  <c r="E93" i="45"/>
  <c r="W92" i="45"/>
  <c r="N92" i="45"/>
  <c r="E92" i="45"/>
  <c r="W91" i="45"/>
  <c r="N91" i="45"/>
  <c r="E91" i="45"/>
  <c r="N90" i="45"/>
  <c r="E90" i="45"/>
  <c r="N89" i="45"/>
  <c r="E89" i="45"/>
  <c r="N88" i="45"/>
  <c r="E88" i="45"/>
  <c r="N87" i="45"/>
  <c r="E87" i="45"/>
  <c r="N86" i="45"/>
  <c r="E86" i="45"/>
  <c r="N85" i="45"/>
  <c r="E85" i="45"/>
  <c r="N84" i="45"/>
  <c r="E84" i="45"/>
  <c r="N83" i="45"/>
  <c r="E83" i="45"/>
  <c r="N82" i="45"/>
  <c r="E82" i="45"/>
  <c r="N81" i="45"/>
  <c r="E81" i="45"/>
  <c r="B10" i="45"/>
  <c r="N110" i="44"/>
  <c r="E110" i="44"/>
  <c r="N109" i="44"/>
  <c r="E109" i="44"/>
  <c r="N108" i="44"/>
  <c r="E108" i="44"/>
  <c r="W107" i="44"/>
  <c r="N107" i="44"/>
  <c r="E107" i="44"/>
  <c r="N106" i="44"/>
  <c r="E106" i="44"/>
  <c r="N105" i="44"/>
  <c r="E105" i="44"/>
  <c r="N104" i="44"/>
  <c r="E104" i="44"/>
  <c r="N103" i="44"/>
  <c r="E103" i="44"/>
  <c r="W102" i="44"/>
  <c r="N102" i="44"/>
  <c r="E102" i="44"/>
  <c r="W101" i="44"/>
  <c r="N101" i="44"/>
  <c r="E101" i="44"/>
  <c r="W100" i="44"/>
  <c r="N100" i="44"/>
  <c r="E100" i="44"/>
  <c r="W99" i="44"/>
  <c r="N99" i="44"/>
  <c r="E99" i="44"/>
  <c r="W98" i="44"/>
  <c r="N98" i="44"/>
  <c r="E98" i="44"/>
  <c r="W97" i="44"/>
  <c r="N97" i="44"/>
  <c r="E97" i="44"/>
  <c r="W96" i="44"/>
  <c r="N96" i="44"/>
  <c r="E96" i="44"/>
  <c r="W95" i="44"/>
  <c r="N95" i="44"/>
  <c r="E95" i="44"/>
  <c r="W94" i="44"/>
  <c r="N94" i="44"/>
  <c r="E94" i="44"/>
  <c r="W93" i="44"/>
  <c r="N93" i="44"/>
  <c r="E93" i="44"/>
  <c r="W92" i="44"/>
  <c r="N92" i="44"/>
  <c r="E92" i="44"/>
  <c r="W91" i="44"/>
  <c r="N91" i="44"/>
  <c r="E91" i="44"/>
  <c r="N90" i="44"/>
  <c r="E90" i="44"/>
  <c r="N89" i="44"/>
  <c r="E89" i="44"/>
  <c r="N88" i="44"/>
  <c r="E88" i="44"/>
  <c r="N87" i="44"/>
  <c r="E87" i="44"/>
  <c r="N86" i="44"/>
  <c r="E86" i="44"/>
  <c r="N85" i="44"/>
  <c r="E85" i="44"/>
  <c r="N84" i="44"/>
  <c r="E84" i="44"/>
  <c r="N83" i="44"/>
  <c r="E83" i="44"/>
  <c r="N82" i="44"/>
  <c r="E82" i="44"/>
  <c r="N81" i="44"/>
  <c r="E81" i="44"/>
  <c r="B10" i="44"/>
  <c r="N110" i="43"/>
  <c r="E110" i="43"/>
  <c r="N109" i="43"/>
  <c r="E109" i="43"/>
  <c r="N108" i="43"/>
  <c r="E108" i="43"/>
  <c r="W107" i="43"/>
  <c r="N107" i="43"/>
  <c r="E107" i="43"/>
  <c r="N106" i="43"/>
  <c r="E106" i="43"/>
  <c r="N105" i="43"/>
  <c r="E105" i="43"/>
  <c r="N104" i="43"/>
  <c r="E104" i="43"/>
  <c r="N103" i="43"/>
  <c r="E103" i="43"/>
  <c r="W102" i="43"/>
  <c r="N102" i="43"/>
  <c r="E102" i="43"/>
  <c r="W101" i="43"/>
  <c r="N101" i="43"/>
  <c r="E101" i="43"/>
  <c r="W100" i="43"/>
  <c r="N100" i="43"/>
  <c r="E100" i="43"/>
  <c r="W99" i="43"/>
  <c r="N99" i="43"/>
  <c r="E99" i="43"/>
  <c r="W98" i="43"/>
  <c r="N98" i="43"/>
  <c r="E98" i="43"/>
  <c r="W97" i="43"/>
  <c r="N97" i="43"/>
  <c r="E97" i="43"/>
  <c r="W96" i="43"/>
  <c r="N96" i="43"/>
  <c r="E96" i="43"/>
  <c r="W95" i="43"/>
  <c r="N95" i="43"/>
  <c r="E95" i="43"/>
  <c r="W94" i="43"/>
  <c r="N94" i="43"/>
  <c r="E94" i="43"/>
  <c r="W93" i="43"/>
  <c r="N93" i="43"/>
  <c r="E93" i="43"/>
  <c r="W92" i="43"/>
  <c r="N92" i="43"/>
  <c r="E92" i="43"/>
  <c r="W91" i="43"/>
  <c r="N91" i="43"/>
  <c r="E91" i="43"/>
  <c r="N90" i="43"/>
  <c r="E90" i="43"/>
  <c r="N89" i="43"/>
  <c r="E89" i="43"/>
  <c r="N88" i="43"/>
  <c r="E88" i="43"/>
  <c r="N87" i="43"/>
  <c r="E87" i="43"/>
  <c r="N86" i="43"/>
  <c r="E86" i="43"/>
  <c r="N85" i="43"/>
  <c r="E85" i="43"/>
  <c r="N84" i="43"/>
  <c r="E84" i="43"/>
  <c r="N83" i="43"/>
  <c r="E83" i="43"/>
  <c r="N82" i="43"/>
  <c r="E82" i="43"/>
  <c r="N81" i="43"/>
  <c r="E81" i="43"/>
  <c r="B10" i="43"/>
  <c r="N110" i="42"/>
  <c r="E110" i="42"/>
  <c r="N109" i="42"/>
  <c r="E109" i="42"/>
  <c r="N108" i="42"/>
  <c r="E108" i="42"/>
  <c r="W107" i="42"/>
  <c r="N107" i="42"/>
  <c r="E107" i="42"/>
  <c r="N106" i="42"/>
  <c r="E106" i="42"/>
  <c r="N105" i="42"/>
  <c r="E105" i="42"/>
  <c r="N104" i="42"/>
  <c r="E104" i="42"/>
  <c r="N103" i="42"/>
  <c r="E103" i="42"/>
  <c r="W102" i="42"/>
  <c r="N102" i="42"/>
  <c r="E102" i="42"/>
  <c r="W101" i="42"/>
  <c r="N101" i="42"/>
  <c r="E101" i="42"/>
  <c r="W100" i="42"/>
  <c r="N100" i="42"/>
  <c r="E100" i="42"/>
  <c r="W99" i="42"/>
  <c r="N99" i="42"/>
  <c r="E99" i="42"/>
  <c r="W98" i="42"/>
  <c r="N98" i="42"/>
  <c r="E98" i="42"/>
  <c r="W97" i="42"/>
  <c r="N97" i="42"/>
  <c r="E97" i="42"/>
  <c r="W96" i="42"/>
  <c r="N96" i="42"/>
  <c r="E96" i="42"/>
  <c r="W95" i="42"/>
  <c r="N95" i="42"/>
  <c r="E95" i="42"/>
  <c r="W94" i="42"/>
  <c r="N94" i="42"/>
  <c r="E94" i="42"/>
  <c r="W93" i="42"/>
  <c r="N93" i="42"/>
  <c r="E93" i="42"/>
  <c r="W92" i="42"/>
  <c r="N92" i="42"/>
  <c r="E92" i="42"/>
  <c r="W91" i="42"/>
  <c r="N91" i="42"/>
  <c r="E91" i="42"/>
  <c r="N90" i="42"/>
  <c r="E90" i="42"/>
  <c r="N89" i="42"/>
  <c r="E89" i="42"/>
  <c r="N88" i="42"/>
  <c r="E88" i="42"/>
  <c r="N87" i="42"/>
  <c r="E87" i="42"/>
  <c r="N86" i="42"/>
  <c r="E86" i="42"/>
  <c r="N85" i="42"/>
  <c r="E85" i="42"/>
  <c r="N84" i="42"/>
  <c r="E84" i="42"/>
  <c r="N83" i="42"/>
  <c r="E83" i="42"/>
  <c r="N82" i="42"/>
  <c r="E82" i="42"/>
  <c r="N81" i="42"/>
  <c r="E81" i="42"/>
  <c r="B10" i="42"/>
  <c r="N110" i="41"/>
  <c r="E110" i="41"/>
  <c r="N109" i="41"/>
  <c r="E109" i="41"/>
  <c r="N108" i="41"/>
  <c r="E108" i="41"/>
  <c r="W107" i="41"/>
  <c r="N107" i="41"/>
  <c r="E107" i="41"/>
  <c r="N106" i="41"/>
  <c r="E106" i="41"/>
  <c r="N105" i="41"/>
  <c r="E105" i="41"/>
  <c r="N104" i="41"/>
  <c r="E104" i="41"/>
  <c r="N103" i="41"/>
  <c r="E103" i="41"/>
  <c r="W102" i="41"/>
  <c r="N102" i="41"/>
  <c r="E102" i="41"/>
  <c r="W101" i="41"/>
  <c r="N101" i="41"/>
  <c r="E101" i="41"/>
  <c r="W100" i="41"/>
  <c r="N100" i="41"/>
  <c r="E100" i="41"/>
  <c r="W99" i="41"/>
  <c r="N99" i="41"/>
  <c r="E99" i="41"/>
  <c r="W98" i="41"/>
  <c r="N98" i="41"/>
  <c r="E98" i="41"/>
  <c r="W97" i="41"/>
  <c r="N97" i="41"/>
  <c r="E97" i="41"/>
  <c r="W96" i="41"/>
  <c r="N96" i="41"/>
  <c r="E96" i="41"/>
  <c r="W95" i="41"/>
  <c r="N95" i="41"/>
  <c r="E95" i="41"/>
  <c r="W94" i="41"/>
  <c r="N94" i="41"/>
  <c r="E94" i="41"/>
  <c r="W93" i="41"/>
  <c r="N93" i="41"/>
  <c r="E93" i="41"/>
  <c r="W92" i="41"/>
  <c r="N92" i="41"/>
  <c r="E92" i="41"/>
  <c r="W91" i="41"/>
  <c r="N91" i="41"/>
  <c r="E91" i="41"/>
  <c r="N90" i="41"/>
  <c r="E90" i="41"/>
  <c r="N89" i="41"/>
  <c r="E89" i="41"/>
  <c r="N88" i="41"/>
  <c r="E88" i="41"/>
  <c r="N87" i="41"/>
  <c r="E87" i="41"/>
  <c r="N86" i="41"/>
  <c r="E86" i="41"/>
  <c r="N85" i="41"/>
  <c r="E85" i="41"/>
  <c r="N84" i="41"/>
  <c r="E84" i="41"/>
  <c r="N83" i="41"/>
  <c r="E83" i="41"/>
  <c r="N82" i="41"/>
  <c r="E82" i="41"/>
  <c r="N81" i="41"/>
  <c r="E81" i="41"/>
  <c r="B10" i="41"/>
  <c r="N110" i="40"/>
  <c r="E110" i="40"/>
  <c r="N109" i="40"/>
  <c r="E109" i="40"/>
  <c r="N108" i="40"/>
  <c r="E108" i="40"/>
  <c r="W107" i="40"/>
  <c r="N107" i="40"/>
  <c r="E107" i="40"/>
  <c r="N106" i="40"/>
  <c r="E106" i="40"/>
  <c r="N105" i="40"/>
  <c r="E105" i="40"/>
  <c r="N104" i="40"/>
  <c r="E104" i="40"/>
  <c r="N103" i="40"/>
  <c r="E103" i="40"/>
  <c r="W102" i="40"/>
  <c r="N102" i="40"/>
  <c r="E102" i="40"/>
  <c r="W101" i="40"/>
  <c r="N101" i="40"/>
  <c r="E101" i="40"/>
  <c r="W100" i="40"/>
  <c r="N100" i="40"/>
  <c r="E100" i="40"/>
  <c r="W99" i="40"/>
  <c r="N99" i="40"/>
  <c r="E99" i="40"/>
  <c r="W98" i="40"/>
  <c r="N98" i="40"/>
  <c r="E98" i="40"/>
  <c r="W97" i="40"/>
  <c r="N97" i="40"/>
  <c r="E97" i="40"/>
  <c r="W96" i="40"/>
  <c r="N96" i="40"/>
  <c r="E96" i="40"/>
  <c r="W95" i="40"/>
  <c r="N95" i="40"/>
  <c r="E95" i="40"/>
  <c r="W94" i="40"/>
  <c r="N94" i="40"/>
  <c r="E94" i="40"/>
  <c r="W93" i="40"/>
  <c r="N93" i="40"/>
  <c r="E93" i="40"/>
  <c r="W92" i="40"/>
  <c r="N92" i="40"/>
  <c r="E92" i="40"/>
  <c r="W91" i="40"/>
  <c r="N91" i="40"/>
  <c r="E91" i="40"/>
  <c r="N90" i="40"/>
  <c r="E90" i="40"/>
  <c r="N89" i="40"/>
  <c r="E89" i="40"/>
  <c r="N88" i="40"/>
  <c r="E88" i="40"/>
  <c r="N87" i="40"/>
  <c r="E87" i="40"/>
  <c r="N86" i="40"/>
  <c r="E86" i="40"/>
  <c r="N85" i="40"/>
  <c r="E85" i="40"/>
  <c r="N84" i="40"/>
  <c r="E84" i="40"/>
  <c r="N83" i="40"/>
  <c r="E83" i="40"/>
  <c r="N82" i="40"/>
  <c r="E82" i="40"/>
  <c r="N81" i="40"/>
  <c r="E81" i="40"/>
  <c r="B10" i="40"/>
  <c r="N110" i="39"/>
  <c r="E110" i="39"/>
  <c r="N109" i="39"/>
  <c r="E109" i="39"/>
  <c r="N108" i="39"/>
  <c r="E108" i="39"/>
  <c r="W107" i="39"/>
  <c r="N107" i="39"/>
  <c r="E107" i="39"/>
  <c r="N106" i="39"/>
  <c r="E106" i="39"/>
  <c r="N105" i="39"/>
  <c r="E105" i="39"/>
  <c r="N104" i="39"/>
  <c r="E104" i="39"/>
  <c r="N103" i="39"/>
  <c r="E103" i="39"/>
  <c r="W102" i="39"/>
  <c r="N102" i="39"/>
  <c r="E102" i="39"/>
  <c r="W101" i="39"/>
  <c r="N101" i="39"/>
  <c r="E101" i="39"/>
  <c r="W100" i="39"/>
  <c r="N100" i="39"/>
  <c r="E100" i="39"/>
  <c r="W99" i="39"/>
  <c r="N99" i="39"/>
  <c r="E99" i="39"/>
  <c r="W98" i="39"/>
  <c r="N98" i="39"/>
  <c r="E98" i="39"/>
  <c r="W97" i="39"/>
  <c r="N97" i="39"/>
  <c r="E97" i="39"/>
  <c r="W96" i="39"/>
  <c r="N96" i="39"/>
  <c r="E96" i="39"/>
  <c r="W95" i="39"/>
  <c r="N95" i="39"/>
  <c r="E95" i="39"/>
  <c r="W94" i="39"/>
  <c r="N94" i="39"/>
  <c r="E94" i="39"/>
  <c r="W93" i="39"/>
  <c r="N93" i="39"/>
  <c r="E93" i="39"/>
  <c r="W92" i="39"/>
  <c r="N92" i="39"/>
  <c r="E92" i="39"/>
  <c r="W91" i="39"/>
  <c r="N91" i="39"/>
  <c r="E91" i="39"/>
  <c r="N90" i="39"/>
  <c r="E90" i="39"/>
  <c r="N89" i="39"/>
  <c r="E89" i="39"/>
  <c r="N88" i="39"/>
  <c r="E88" i="39"/>
  <c r="N87" i="39"/>
  <c r="E87" i="39"/>
  <c r="N86" i="39"/>
  <c r="E86" i="39"/>
  <c r="N85" i="39"/>
  <c r="E85" i="39"/>
  <c r="N84" i="39"/>
  <c r="E84" i="39"/>
  <c r="N83" i="39"/>
  <c r="E83" i="39"/>
  <c r="N82" i="39"/>
  <c r="E82" i="39"/>
  <c r="N81" i="39"/>
  <c r="E81" i="39"/>
  <c r="B10" i="39"/>
  <c r="N110" i="38"/>
  <c r="E110" i="38"/>
  <c r="N109" i="38"/>
  <c r="E109" i="38"/>
  <c r="N108" i="38"/>
  <c r="E108" i="38"/>
  <c r="W107" i="38"/>
  <c r="N107" i="38"/>
  <c r="E107" i="38"/>
  <c r="N106" i="38"/>
  <c r="E106" i="38"/>
  <c r="N105" i="38"/>
  <c r="E105" i="38"/>
  <c r="N104" i="38"/>
  <c r="E104" i="38"/>
  <c r="N103" i="38"/>
  <c r="E103" i="38"/>
  <c r="W102" i="38"/>
  <c r="N102" i="38"/>
  <c r="E102" i="38"/>
  <c r="W101" i="38"/>
  <c r="N101" i="38"/>
  <c r="E101" i="38"/>
  <c r="W100" i="38"/>
  <c r="N100" i="38"/>
  <c r="E100" i="38"/>
  <c r="W99" i="38"/>
  <c r="N99" i="38"/>
  <c r="E99" i="38"/>
  <c r="W98" i="38"/>
  <c r="N98" i="38"/>
  <c r="E98" i="38"/>
  <c r="W97" i="38"/>
  <c r="N97" i="38"/>
  <c r="E97" i="38"/>
  <c r="W96" i="38"/>
  <c r="N96" i="38"/>
  <c r="E96" i="38"/>
  <c r="W95" i="38"/>
  <c r="N95" i="38"/>
  <c r="E95" i="38"/>
  <c r="W94" i="38"/>
  <c r="N94" i="38"/>
  <c r="E94" i="38"/>
  <c r="W93" i="38"/>
  <c r="N93" i="38"/>
  <c r="E93" i="38"/>
  <c r="W92" i="38"/>
  <c r="N92" i="38"/>
  <c r="E92" i="38"/>
  <c r="W91" i="38"/>
  <c r="N91" i="38"/>
  <c r="E91" i="38"/>
  <c r="N90" i="38"/>
  <c r="E90" i="38"/>
  <c r="N89" i="38"/>
  <c r="E89" i="38"/>
  <c r="N88" i="38"/>
  <c r="E88" i="38"/>
  <c r="N87" i="38"/>
  <c r="E87" i="38"/>
  <c r="N86" i="38"/>
  <c r="E86" i="38"/>
  <c r="N85" i="38"/>
  <c r="E85" i="38"/>
  <c r="N84" i="38"/>
  <c r="E84" i="38"/>
  <c r="N83" i="38"/>
  <c r="E83" i="38"/>
  <c r="N82" i="38"/>
  <c r="E82" i="38"/>
  <c r="N81" i="38"/>
  <c r="E81" i="38"/>
  <c r="B10" i="38"/>
  <c r="N110" i="37"/>
  <c r="E110" i="37"/>
  <c r="N109" i="37"/>
  <c r="E109" i="37"/>
  <c r="N108" i="37"/>
  <c r="E108" i="37"/>
  <c r="W107" i="37"/>
  <c r="N107" i="37"/>
  <c r="E107" i="37"/>
  <c r="N106" i="37"/>
  <c r="E106" i="37"/>
  <c r="N105" i="37"/>
  <c r="E105" i="37"/>
  <c r="N104" i="37"/>
  <c r="E104" i="37"/>
  <c r="N103" i="37"/>
  <c r="E103" i="37"/>
  <c r="W102" i="37"/>
  <c r="N102" i="37"/>
  <c r="E102" i="37"/>
  <c r="W101" i="37"/>
  <c r="N101" i="37"/>
  <c r="E101" i="37"/>
  <c r="W100" i="37"/>
  <c r="N100" i="37"/>
  <c r="E100" i="37"/>
  <c r="W99" i="37"/>
  <c r="N99" i="37"/>
  <c r="E99" i="37"/>
  <c r="W98" i="37"/>
  <c r="N98" i="37"/>
  <c r="E98" i="37"/>
  <c r="W97" i="37"/>
  <c r="N97" i="37"/>
  <c r="E97" i="37"/>
  <c r="W96" i="37"/>
  <c r="N96" i="37"/>
  <c r="E96" i="37"/>
  <c r="W95" i="37"/>
  <c r="N95" i="37"/>
  <c r="E95" i="37"/>
  <c r="W94" i="37"/>
  <c r="N94" i="37"/>
  <c r="E94" i="37"/>
  <c r="W93" i="37"/>
  <c r="N93" i="37"/>
  <c r="E93" i="37"/>
  <c r="W92" i="37"/>
  <c r="N92" i="37"/>
  <c r="E92" i="37"/>
  <c r="W91" i="37"/>
  <c r="N91" i="37"/>
  <c r="E91" i="37"/>
  <c r="N90" i="37"/>
  <c r="E90" i="37"/>
  <c r="N89" i="37"/>
  <c r="E89" i="37"/>
  <c r="N88" i="37"/>
  <c r="E88" i="37"/>
  <c r="N87" i="37"/>
  <c r="E87" i="37"/>
  <c r="N86" i="37"/>
  <c r="E86" i="37"/>
  <c r="N85" i="37"/>
  <c r="E85" i="37"/>
  <c r="N84" i="37"/>
  <c r="E84" i="37"/>
  <c r="N83" i="37"/>
  <c r="E83" i="37"/>
  <c r="N82" i="37"/>
  <c r="E82" i="37"/>
  <c r="N81" i="37"/>
  <c r="E81" i="37"/>
  <c r="B10" i="37"/>
  <c r="N110" i="36"/>
  <c r="E110" i="36"/>
  <c r="N109" i="36"/>
  <c r="E109" i="36"/>
  <c r="N108" i="36"/>
  <c r="E108" i="36"/>
  <c r="W107" i="36"/>
  <c r="N107" i="36"/>
  <c r="E107" i="36"/>
  <c r="N106" i="36"/>
  <c r="E106" i="36"/>
  <c r="N105" i="36"/>
  <c r="E105" i="36"/>
  <c r="N104" i="36"/>
  <c r="E104" i="36"/>
  <c r="N103" i="36"/>
  <c r="E103" i="36"/>
  <c r="W102" i="36"/>
  <c r="N102" i="36"/>
  <c r="E102" i="36"/>
  <c r="W101" i="36"/>
  <c r="N101" i="36"/>
  <c r="E101" i="36"/>
  <c r="W100" i="36"/>
  <c r="N100" i="36"/>
  <c r="E100" i="36"/>
  <c r="W99" i="36"/>
  <c r="N99" i="36"/>
  <c r="E99" i="36"/>
  <c r="W98" i="36"/>
  <c r="N98" i="36"/>
  <c r="E98" i="36"/>
  <c r="W97" i="36"/>
  <c r="N97" i="36"/>
  <c r="E97" i="36"/>
  <c r="W96" i="36"/>
  <c r="N96" i="36"/>
  <c r="E96" i="36"/>
  <c r="W95" i="36"/>
  <c r="N95" i="36"/>
  <c r="E95" i="36"/>
  <c r="W94" i="36"/>
  <c r="N94" i="36"/>
  <c r="E94" i="36"/>
  <c r="W93" i="36"/>
  <c r="N93" i="36"/>
  <c r="E93" i="36"/>
  <c r="W92" i="36"/>
  <c r="N92" i="36"/>
  <c r="E92" i="36"/>
  <c r="W91" i="36"/>
  <c r="N91" i="36"/>
  <c r="E91" i="36"/>
  <c r="N90" i="36"/>
  <c r="E90" i="36"/>
  <c r="N89" i="36"/>
  <c r="E89" i="36"/>
  <c r="N88" i="36"/>
  <c r="E88" i="36"/>
  <c r="N87" i="36"/>
  <c r="E87" i="36"/>
  <c r="N86" i="36"/>
  <c r="E86" i="36"/>
  <c r="N85" i="36"/>
  <c r="E85" i="36"/>
  <c r="N84" i="36"/>
  <c r="E84" i="36"/>
  <c r="N83" i="36"/>
  <c r="E83" i="36"/>
  <c r="N82" i="36"/>
  <c r="E82" i="36"/>
  <c r="N81" i="36"/>
  <c r="E81" i="36"/>
  <c r="B10" i="36"/>
  <c r="N110" i="35"/>
  <c r="E110" i="35"/>
  <c r="N109" i="35"/>
  <c r="E109" i="35"/>
  <c r="N108" i="35"/>
  <c r="E108" i="35"/>
  <c r="W107" i="35"/>
  <c r="N107" i="35"/>
  <c r="E107" i="35"/>
  <c r="N106" i="35"/>
  <c r="E106" i="35"/>
  <c r="N105" i="35"/>
  <c r="E105" i="35"/>
  <c r="N104" i="35"/>
  <c r="E104" i="35"/>
  <c r="N103" i="35"/>
  <c r="E103" i="35"/>
  <c r="W102" i="35"/>
  <c r="N102" i="35"/>
  <c r="E102" i="35"/>
  <c r="W101" i="35"/>
  <c r="N101" i="35"/>
  <c r="E101" i="35"/>
  <c r="W100" i="35"/>
  <c r="N100" i="35"/>
  <c r="E100" i="35"/>
  <c r="W99" i="35"/>
  <c r="N99" i="35"/>
  <c r="E99" i="35"/>
  <c r="W98" i="35"/>
  <c r="N98" i="35"/>
  <c r="E98" i="35"/>
  <c r="W97" i="35"/>
  <c r="N97" i="35"/>
  <c r="E97" i="35"/>
  <c r="W96" i="35"/>
  <c r="N96" i="35"/>
  <c r="E96" i="35"/>
  <c r="W95" i="35"/>
  <c r="N95" i="35"/>
  <c r="E95" i="35"/>
  <c r="W94" i="35"/>
  <c r="N94" i="35"/>
  <c r="E94" i="35"/>
  <c r="W93" i="35"/>
  <c r="N93" i="35"/>
  <c r="E93" i="35"/>
  <c r="W92" i="35"/>
  <c r="N92" i="35"/>
  <c r="E92" i="35"/>
  <c r="W91" i="35"/>
  <c r="N91" i="35"/>
  <c r="E91" i="35"/>
  <c r="N90" i="35"/>
  <c r="E90" i="35"/>
  <c r="N89" i="35"/>
  <c r="E89" i="35"/>
  <c r="N88" i="35"/>
  <c r="E88" i="35"/>
  <c r="N87" i="35"/>
  <c r="E87" i="35"/>
  <c r="N86" i="35"/>
  <c r="E86" i="35"/>
  <c r="N85" i="35"/>
  <c r="E85" i="35"/>
  <c r="N84" i="35"/>
  <c r="E84" i="35"/>
  <c r="N83" i="35"/>
  <c r="E83" i="35"/>
  <c r="N82" i="35"/>
  <c r="E82" i="35"/>
  <c r="N81" i="35"/>
  <c r="E81" i="35"/>
  <c r="B10" i="35"/>
  <c r="N110" i="33"/>
  <c r="E110" i="33"/>
  <c r="N109" i="33"/>
  <c r="E109" i="33"/>
  <c r="N108" i="33"/>
  <c r="E108" i="33"/>
  <c r="W107" i="33"/>
  <c r="N107" i="33"/>
  <c r="E107" i="33"/>
  <c r="N106" i="33"/>
  <c r="E106" i="33"/>
  <c r="N105" i="33"/>
  <c r="E105" i="33"/>
  <c r="N104" i="33"/>
  <c r="E104" i="33"/>
  <c r="N103" i="33"/>
  <c r="E103" i="33"/>
  <c r="W102" i="33"/>
  <c r="N102" i="33"/>
  <c r="E102" i="33"/>
  <c r="W101" i="33"/>
  <c r="N101" i="33"/>
  <c r="E101" i="33"/>
  <c r="W100" i="33"/>
  <c r="N100" i="33"/>
  <c r="E100" i="33"/>
  <c r="W99" i="33"/>
  <c r="N99" i="33"/>
  <c r="E99" i="33"/>
  <c r="W98" i="33"/>
  <c r="N98" i="33"/>
  <c r="E98" i="33"/>
  <c r="W97" i="33"/>
  <c r="N97" i="33"/>
  <c r="E97" i="33"/>
  <c r="W96" i="33"/>
  <c r="N96" i="33"/>
  <c r="E96" i="33"/>
  <c r="W95" i="33"/>
  <c r="N95" i="33"/>
  <c r="E95" i="33"/>
  <c r="W94" i="33"/>
  <c r="N94" i="33"/>
  <c r="E94" i="33"/>
  <c r="W93" i="33"/>
  <c r="N93" i="33"/>
  <c r="E93" i="33"/>
  <c r="W92" i="33"/>
  <c r="N92" i="33"/>
  <c r="E92" i="33"/>
  <c r="W91" i="33"/>
  <c r="N91" i="33"/>
  <c r="E91" i="33"/>
  <c r="N90" i="33"/>
  <c r="E90" i="33"/>
  <c r="N89" i="33"/>
  <c r="E89" i="33"/>
  <c r="N88" i="33"/>
  <c r="E88" i="33"/>
  <c r="N87" i="33"/>
  <c r="E87" i="33"/>
  <c r="N86" i="33"/>
  <c r="E86" i="33"/>
  <c r="N85" i="33"/>
  <c r="E85" i="33"/>
  <c r="N84" i="33"/>
  <c r="E84" i="33"/>
  <c r="N83" i="33"/>
  <c r="E83" i="33"/>
  <c r="N82" i="33"/>
  <c r="E82" i="33"/>
  <c r="N81" i="33"/>
  <c r="E81" i="33"/>
  <c r="B10" i="33"/>
  <c r="N110" i="32"/>
  <c r="E110" i="32"/>
  <c r="N109" i="32"/>
  <c r="E109" i="32"/>
  <c r="N108" i="32"/>
  <c r="E108" i="32"/>
  <c r="W107" i="32"/>
  <c r="N107" i="32"/>
  <c r="E107" i="32"/>
  <c r="N106" i="32"/>
  <c r="E106" i="32"/>
  <c r="N105" i="32"/>
  <c r="E105" i="32"/>
  <c r="N104" i="32"/>
  <c r="E104" i="32"/>
  <c r="N103" i="32"/>
  <c r="E103" i="32"/>
  <c r="W102" i="32"/>
  <c r="N102" i="32"/>
  <c r="E102" i="32"/>
  <c r="W101" i="32"/>
  <c r="N101" i="32"/>
  <c r="E101" i="32"/>
  <c r="W100" i="32"/>
  <c r="N100" i="32"/>
  <c r="E100" i="32"/>
  <c r="W99" i="32"/>
  <c r="N99" i="32"/>
  <c r="E99" i="32"/>
  <c r="W98" i="32"/>
  <c r="N98" i="32"/>
  <c r="E98" i="32"/>
  <c r="W97" i="32"/>
  <c r="N97" i="32"/>
  <c r="E97" i="32"/>
  <c r="W96" i="32"/>
  <c r="N96" i="32"/>
  <c r="E96" i="32"/>
  <c r="W95" i="32"/>
  <c r="N95" i="32"/>
  <c r="E95" i="32"/>
  <c r="W94" i="32"/>
  <c r="N94" i="32"/>
  <c r="E94" i="32"/>
  <c r="W93" i="32"/>
  <c r="N93" i="32"/>
  <c r="E93" i="32"/>
  <c r="W92" i="32"/>
  <c r="N92" i="32"/>
  <c r="E92" i="32"/>
  <c r="W91" i="32"/>
  <c r="N91" i="32"/>
  <c r="E91" i="32"/>
  <c r="N90" i="32"/>
  <c r="E90" i="32"/>
  <c r="N89" i="32"/>
  <c r="E89" i="32"/>
  <c r="N88" i="32"/>
  <c r="E88" i="32"/>
  <c r="N87" i="32"/>
  <c r="E87" i="32"/>
  <c r="N86" i="32"/>
  <c r="E86" i="32"/>
  <c r="N85" i="32"/>
  <c r="E85" i="32"/>
  <c r="N84" i="32"/>
  <c r="E84" i="32"/>
  <c r="N83" i="32"/>
  <c r="E83" i="32"/>
  <c r="N82" i="32"/>
  <c r="E82" i="32"/>
  <c r="N81" i="32"/>
  <c r="E81" i="32"/>
  <c r="B10" i="32"/>
  <c r="N108" i="31"/>
  <c r="E108" i="31"/>
  <c r="W107" i="31"/>
  <c r="N107" i="31"/>
  <c r="E107" i="31"/>
  <c r="N106" i="31"/>
  <c r="E106" i="31"/>
  <c r="N105" i="31"/>
  <c r="E105" i="31"/>
  <c r="N104" i="31"/>
  <c r="E104" i="31"/>
  <c r="N103" i="31"/>
  <c r="E103" i="31"/>
  <c r="W102" i="31"/>
  <c r="N102" i="31"/>
  <c r="E102" i="31"/>
  <c r="W101" i="31"/>
  <c r="N101" i="31"/>
  <c r="E101" i="31"/>
  <c r="W100" i="31"/>
  <c r="N100" i="31"/>
  <c r="E100" i="31"/>
  <c r="W99" i="31"/>
  <c r="N99" i="31"/>
  <c r="E99" i="31"/>
  <c r="W98" i="31"/>
  <c r="N98" i="31"/>
  <c r="E98" i="31"/>
  <c r="W97" i="31"/>
  <c r="N97" i="31"/>
  <c r="E97" i="31"/>
  <c r="W96" i="31"/>
  <c r="N96" i="31"/>
  <c r="E96" i="31"/>
  <c r="W95" i="31"/>
  <c r="N95" i="31"/>
  <c r="E95" i="31"/>
  <c r="W94" i="31"/>
  <c r="N94" i="31"/>
  <c r="E94" i="31"/>
  <c r="W93" i="31"/>
  <c r="N93" i="31"/>
  <c r="E93" i="31"/>
  <c r="W92" i="31"/>
  <c r="N92" i="31"/>
  <c r="E92" i="31"/>
  <c r="W91" i="31"/>
  <c r="N91" i="31"/>
  <c r="E91" i="31"/>
  <c r="N90" i="31"/>
  <c r="E90" i="31"/>
  <c r="N89" i="31"/>
  <c r="E89" i="31"/>
  <c r="N88" i="31"/>
  <c r="E88" i="31"/>
  <c r="N87" i="31"/>
  <c r="E87" i="31"/>
  <c r="N86" i="31"/>
  <c r="E86" i="31"/>
  <c r="N85" i="31"/>
  <c r="E85" i="31"/>
  <c r="N84" i="31"/>
  <c r="E84" i="31"/>
  <c r="N83" i="31"/>
  <c r="E83" i="31"/>
  <c r="N82" i="31"/>
  <c r="E82" i="31"/>
  <c r="N81" i="31"/>
  <c r="E81" i="31"/>
  <c r="B10" i="31"/>
  <c r="E106" i="30"/>
  <c r="O105" i="30"/>
  <c r="E105" i="30"/>
  <c r="O104" i="30"/>
  <c r="E104" i="30"/>
  <c r="Y103" i="30"/>
  <c r="O103" i="30"/>
  <c r="E103" i="30"/>
  <c r="Y102" i="30"/>
  <c r="O102" i="30"/>
  <c r="E102" i="30"/>
  <c r="Y101" i="30"/>
  <c r="O101" i="30"/>
  <c r="E101" i="30"/>
  <c r="Y100" i="30"/>
  <c r="O100" i="30"/>
  <c r="E100" i="30"/>
  <c r="Y99" i="30"/>
  <c r="O99" i="30"/>
  <c r="E99" i="30"/>
  <c r="Y98" i="30"/>
  <c r="O98" i="30"/>
  <c r="E98" i="30"/>
  <c r="Y97" i="30"/>
  <c r="O97" i="30"/>
  <c r="E97" i="30"/>
  <c r="Y96" i="30"/>
  <c r="O96" i="30"/>
  <c r="E96" i="30"/>
  <c r="Y95" i="30"/>
  <c r="O95" i="30"/>
  <c r="E95" i="30"/>
  <c r="Y94" i="30"/>
  <c r="O94" i="30"/>
  <c r="E94" i="30"/>
  <c r="Y93" i="30"/>
  <c r="O93" i="30"/>
  <c r="E93" i="30"/>
  <c r="Y92" i="30"/>
  <c r="O92" i="30"/>
  <c r="E92" i="30"/>
  <c r="Y91" i="30"/>
  <c r="O91" i="30"/>
  <c r="E91" i="30"/>
  <c r="O90" i="30"/>
  <c r="E90" i="30"/>
  <c r="O89" i="30"/>
  <c r="E89" i="30"/>
  <c r="O88" i="30"/>
  <c r="E88" i="30"/>
  <c r="O87" i="30"/>
  <c r="E87" i="30"/>
  <c r="O86" i="30"/>
  <c r="E86" i="30"/>
  <c r="O85" i="30"/>
  <c r="E85" i="30"/>
  <c r="O84" i="30"/>
  <c r="E84" i="30"/>
  <c r="O83" i="30"/>
  <c r="E83" i="30"/>
  <c r="O82" i="30"/>
  <c r="E82" i="30"/>
  <c r="O81" i="30"/>
  <c r="E81" i="30"/>
  <c r="B10" i="30"/>
  <c r="E106" i="29"/>
  <c r="O105" i="29"/>
  <c r="E105" i="29"/>
  <c r="O104" i="29"/>
  <c r="E104" i="29"/>
  <c r="Y103" i="29"/>
  <c r="O103" i="29"/>
  <c r="E103" i="29"/>
  <c r="Y102" i="29"/>
  <c r="O102" i="29"/>
  <c r="E102" i="29"/>
  <c r="Y101" i="29"/>
  <c r="O101" i="29"/>
  <c r="E101" i="29"/>
  <c r="Y100" i="29"/>
  <c r="O100" i="29"/>
  <c r="E100" i="29"/>
  <c r="Y99" i="29"/>
  <c r="O99" i="29"/>
  <c r="E99" i="29"/>
  <c r="Y98" i="29"/>
  <c r="O98" i="29"/>
  <c r="E98" i="29"/>
  <c r="Y97" i="29"/>
  <c r="O97" i="29"/>
  <c r="E97" i="29"/>
  <c r="Y96" i="29"/>
  <c r="O96" i="29"/>
  <c r="E96" i="29"/>
  <c r="Y95" i="29"/>
  <c r="O95" i="29"/>
  <c r="E95" i="29"/>
  <c r="Y94" i="29"/>
  <c r="O94" i="29"/>
  <c r="E94" i="29"/>
  <c r="Y93" i="29"/>
  <c r="O93" i="29"/>
  <c r="E93" i="29"/>
  <c r="Y92" i="29"/>
  <c r="O92" i="29"/>
  <c r="E92" i="29"/>
  <c r="Y91" i="29"/>
  <c r="O91" i="29"/>
  <c r="E91" i="29"/>
  <c r="O90" i="29"/>
  <c r="E90" i="29"/>
  <c r="O89" i="29"/>
  <c r="E89" i="29"/>
  <c r="O88" i="29"/>
  <c r="E88" i="29"/>
  <c r="O87" i="29"/>
  <c r="E87" i="29"/>
  <c r="O86" i="29"/>
  <c r="E86" i="29"/>
  <c r="O85" i="29"/>
  <c r="E85" i="29"/>
  <c r="O84" i="29"/>
  <c r="E84" i="29"/>
  <c r="O83" i="29"/>
  <c r="E83" i="29"/>
  <c r="O82" i="29"/>
  <c r="E82" i="29"/>
  <c r="O81" i="29"/>
  <c r="E81" i="29"/>
  <c r="B10" i="29"/>
  <c r="E106" i="28"/>
  <c r="O105" i="28"/>
  <c r="E105" i="28"/>
  <c r="O104" i="28"/>
  <c r="E104" i="28"/>
  <c r="Y103" i="28"/>
  <c r="O103" i="28"/>
  <c r="E103" i="28"/>
  <c r="Y102" i="28"/>
  <c r="O102" i="28"/>
  <c r="E102" i="28"/>
  <c r="Y101" i="28"/>
  <c r="O101" i="28"/>
  <c r="E101" i="28"/>
  <c r="Y100" i="28"/>
  <c r="O100" i="28"/>
  <c r="E100" i="28"/>
  <c r="Y99" i="28"/>
  <c r="O99" i="28"/>
  <c r="E99" i="28"/>
  <c r="Y98" i="28"/>
  <c r="O98" i="28"/>
  <c r="E98" i="28"/>
  <c r="Y97" i="28"/>
  <c r="O97" i="28"/>
  <c r="E97" i="28"/>
  <c r="Y96" i="28"/>
  <c r="O96" i="28"/>
  <c r="E96" i="28"/>
  <c r="Y95" i="28"/>
  <c r="O95" i="28"/>
  <c r="E95" i="28"/>
  <c r="Y94" i="28"/>
  <c r="O94" i="28"/>
  <c r="E94" i="28"/>
  <c r="Y93" i="28"/>
  <c r="O93" i="28"/>
  <c r="E93" i="28"/>
  <c r="Y92" i="28"/>
  <c r="O92" i="28"/>
  <c r="E92" i="28"/>
  <c r="Y91" i="28"/>
  <c r="O91" i="28"/>
  <c r="E91" i="28"/>
  <c r="O90" i="28"/>
  <c r="E90" i="28"/>
  <c r="O89" i="28"/>
  <c r="E89" i="28"/>
  <c r="O88" i="28"/>
  <c r="E88" i="28"/>
  <c r="O87" i="28"/>
  <c r="E87" i="28"/>
  <c r="O86" i="28"/>
  <c r="E86" i="28"/>
  <c r="O85" i="28"/>
  <c r="E85" i="28"/>
  <c r="O84" i="28"/>
  <c r="E84" i="28"/>
  <c r="O83" i="28"/>
  <c r="E83" i="28"/>
  <c r="O82" i="28"/>
  <c r="E82" i="28"/>
  <c r="O81" i="28"/>
  <c r="E81" i="28"/>
  <c r="B10" i="28"/>
  <c r="E106" i="27"/>
  <c r="O105" i="27"/>
  <c r="E105" i="27"/>
  <c r="O104" i="27"/>
  <c r="E104" i="27"/>
  <c r="Y103" i="27"/>
  <c r="O103" i="27"/>
  <c r="E103" i="27"/>
  <c r="Y102" i="27"/>
  <c r="O102" i="27"/>
  <c r="E102" i="27"/>
  <c r="Y101" i="27"/>
  <c r="O101" i="27"/>
  <c r="E101" i="27"/>
  <c r="Y100" i="27"/>
  <c r="O100" i="27"/>
  <c r="E100" i="27"/>
  <c r="Y99" i="27"/>
  <c r="O99" i="27"/>
  <c r="E99" i="27"/>
  <c r="Y98" i="27"/>
  <c r="O98" i="27"/>
  <c r="E98" i="27"/>
  <c r="Y97" i="27"/>
  <c r="O97" i="27"/>
  <c r="E97" i="27"/>
  <c r="Y96" i="27"/>
  <c r="O96" i="27"/>
  <c r="E96" i="27"/>
  <c r="Y95" i="27"/>
  <c r="O95" i="27"/>
  <c r="E95" i="27"/>
  <c r="Y94" i="27"/>
  <c r="O94" i="27"/>
  <c r="E94" i="27"/>
  <c r="Y93" i="27"/>
  <c r="O93" i="27"/>
  <c r="E93" i="27"/>
  <c r="Y92" i="27"/>
  <c r="O92" i="27"/>
  <c r="E92" i="27"/>
  <c r="Y91" i="27"/>
  <c r="O91" i="27"/>
  <c r="E91" i="27"/>
  <c r="O90" i="27"/>
  <c r="E90" i="27"/>
  <c r="O89" i="27"/>
  <c r="E89" i="27"/>
  <c r="O88" i="27"/>
  <c r="E88" i="27"/>
  <c r="O87" i="27"/>
  <c r="E87" i="27"/>
  <c r="O86" i="27"/>
  <c r="E86" i="27"/>
  <c r="O85" i="27"/>
  <c r="E85" i="27"/>
  <c r="O84" i="27"/>
  <c r="E84" i="27"/>
  <c r="O83" i="27"/>
  <c r="E83" i="27"/>
  <c r="O82" i="27"/>
  <c r="E82" i="27"/>
  <c r="O81" i="27"/>
  <c r="E81" i="27"/>
  <c r="B10" i="27"/>
  <c r="E106" i="26"/>
  <c r="O105" i="26"/>
  <c r="E105" i="26"/>
  <c r="O104" i="26"/>
  <c r="E104" i="26"/>
  <c r="Y103" i="26"/>
  <c r="O103" i="26"/>
  <c r="E103" i="26"/>
  <c r="Y102" i="26"/>
  <c r="O102" i="26"/>
  <c r="E102" i="26"/>
  <c r="Y101" i="26"/>
  <c r="O101" i="26"/>
  <c r="E101" i="26"/>
  <c r="Y100" i="26"/>
  <c r="O100" i="26"/>
  <c r="E100" i="26"/>
  <c r="Y99" i="26"/>
  <c r="O99" i="26"/>
  <c r="E99" i="26"/>
  <c r="Y98" i="26"/>
  <c r="O98" i="26"/>
  <c r="E98" i="26"/>
  <c r="Y97" i="26"/>
  <c r="O97" i="26"/>
  <c r="E97" i="26"/>
  <c r="Y96" i="26"/>
  <c r="O96" i="26"/>
  <c r="E96" i="26"/>
  <c r="Y95" i="26"/>
  <c r="O95" i="26"/>
  <c r="E95" i="26"/>
  <c r="Y94" i="26"/>
  <c r="O94" i="26"/>
  <c r="E94" i="26"/>
  <c r="Y93" i="26"/>
  <c r="O93" i="26"/>
  <c r="E93" i="26"/>
  <c r="Y92" i="26"/>
  <c r="O92" i="26"/>
  <c r="E92" i="26"/>
  <c r="Y91" i="26"/>
  <c r="O91" i="26"/>
  <c r="E91" i="26"/>
  <c r="O90" i="26"/>
  <c r="E90" i="26"/>
  <c r="O89" i="26"/>
  <c r="E89" i="26"/>
  <c r="O88" i="26"/>
  <c r="E88" i="26"/>
  <c r="O87" i="26"/>
  <c r="E87" i="26"/>
  <c r="O86" i="26"/>
  <c r="E86" i="26"/>
  <c r="O85" i="26"/>
  <c r="E85" i="26"/>
  <c r="O84" i="26"/>
  <c r="E84" i="26"/>
  <c r="O83" i="26"/>
  <c r="E83" i="26"/>
  <c r="O82" i="26"/>
  <c r="E82" i="26"/>
  <c r="O81" i="26"/>
  <c r="E81" i="26"/>
  <c r="B10" i="26"/>
  <c r="E106" i="25"/>
  <c r="O105" i="25"/>
  <c r="E105" i="25"/>
  <c r="O104" i="25"/>
  <c r="E104" i="25"/>
  <c r="Y103" i="25"/>
  <c r="O103" i="25"/>
  <c r="E103" i="25"/>
  <c r="Y102" i="25"/>
  <c r="O102" i="25"/>
  <c r="E102" i="25"/>
  <c r="Y101" i="25"/>
  <c r="O101" i="25"/>
  <c r="E101" i="25"/>
  <c r="Y100" i="25"/>
  <c r="O100" i="25"/>
  <c r="E100" i="25"/>
  <c r="Y99" i="25"/>
  <c r="O99" i="25"/>
  <c r="E99" i="25"/>
  <c r="Y98" i="25"/>
  <c r="O98" i="25"/>
  <c r="E98" i="25"/>
  <c r="Y97" i="25"/>
  <c r="O97" i="25"/>
  <c r="E97" i="25"/>
  <c r="Y96" i="25"/>
  <c r="O96" i="25"/>
  <c r="E96" i="25"/>
  <c r="Y95" i="25"/>
  <c r="O95" i="25"/>
  <c r="E95" i="25"/>
  <c r="Y94" i="25"/>
  <c r="O94" i="25"/>
  <c r="E94" i="25"/>
  <c r="Y93" i="25"/>
  <c r="O93" i="25"/>
  <c r="E93" i="25"/>
  <c r="Y92" i="25"/>
  <c r="O92" i="25"/>
  <c r="E92" i="25"/>
  <c r="Y91" i="25"/>
  <c r="O91" i="25"/>
  <c r="E91" i="25"/>
  <c r="O90" i="25"/>
  <c r="E90" i="25"/>
  <c r="O89" i="25"/>
  <c r="E89" i="25"/>
  <c r="O88" i="25"/>
  <c r="E88" i="25"/>
  <c r="O87" i="25"/>
  <c r="E87" i="25"/>
  <c r="O86" i="25"/>
  <c r="E86" i="25"/>
  <c r="O85" i="25"/>
  <c r="E85" i="25"/>
  <c r="O84" i="25"/>
  <c r="E84" i="25"/>
  <c r="O83" i="25"/>
  <c r="E83" i="25"/>
  <c r="O82" i="25"/>
  <c r="E82" i="25"/>
  <c r="O81" i="25"/>
  <c r="E81" i="25"/>
  <c r="B10" i="25"/>
  <c r="E106" i="24"/>
  <c r="O105" i="24"/>
  <c r="E105" i="24"/>
  <c r="O104" i="24"/>
  <c r="E104" i="24"/>
  <c r="Y103" i="24"/>
  <c r="O103" i="24"/>
  <c r="E103" i="24"/>
  <c r="Y102" i="24"/>
  <c r="O102" i="24"/>
  <c r="E102" i="24"/>
  <c r="Y101" i="24"/>
  <c r="O101" i="24"/>
  <c r="E101" i="24"/>
  <c r="Y100" i="24"/>
  <c r="O100" i="24"/>
  <c r="E100" i="24"/>
  <c r="Y99" i="24"/>
  <c r="O99" i="24"/>
  <c r="E99" i="24"/>
  <c r="Y98" i="24"/>
  <c r="O98" i="24"/>
  <c r="E98" i="24"/>
  <c r="Y97" i="24"/>
  <c r="O97" i="24"/>
  <c r="E97" i="24"/>
  <c r="Y96" i="24"/>
  <c r="O96" i="24"/>
  <c r="E96" i="24"/>
  <c r="Y95" i="24"/>
  <c r="O95" i="24"/>
  <c r="E95" i="24"/>
  <c r="Y94" i="24"/>
  <c r="O94" i="24"/>
  <c r="E94" i="24"/>
  <c r="Y93" i="24"/>
  <c r="O93" i="24"/>
  <c r="E93" i="24"/>
  <c r="Y92" i="24"/>
  <c r="O92" i="24"/>
  <c r="E92" i="24"/>
  <c r="Y91" i="24"/>
  <c r="O91" i="24"/>
  <c r="E91" i="24"/>
  <c r="O90" i="24"/>
  <c r="E90" i="24"/>
  <c r="O89" i="24"/>
  <c r="E89" i="24"/>
  <c r="O88" i="24"/>
  <c r="E88" i="24"/>
  <c r="O87" i="24"/>
  <c r="E87" i="24"/>
  <c r="O86" i="24"/>
  <c r="E86" i="24"/>
  <c r="O85" i="24"/>
  <c r="E85" i="24"/>
  <c r="O84" i="24"/>
  <c r="E84" i="24"/>
  <c r="O83" i="24"/>
  <c r="E83" i="24"/>
  <c r="O82" i="24"/>
  <c r="E82" i="24"/>
  <c r="O81" i="24"/>
  <c r="E81" i="24"/>
  <c r="B10" i="24"/>
  <c r="E106" i="22"/>
  <c r="O105" i="22"/>
  <c r="E105" i="22"/>
  <c r="O104" i="22"/>
  <c r="E104" i="22"/>
  <c r="Y103" i="22"/>
  <c r="O103" i="22"/>
  <c r="E103" i="22"/>
  <c r="Y102" i="22"/>
  <c r="O102" i="22"/>
  <c r="E102" i="22"/>
  <c r="Y101" i="22"/>
  <c r="O101" i="22"/>
  <c r="E101" i="22"/>
  <c r="Y100" i="22"/>
  <c r="O100" i="22"/>
  <c r="E100" i="22"/>
  <c r="Y99" i="22"/>
  <c r="O99" i="22"/>
  <c r="E99" i="22"/>
  <c r="Y98" i="22"/>
  <c r="O98" i="22"/>
  <c r="E98" i="22"/>
  <c r="Y97" i="22"/>
  <c r="O97" i="22"/>
  <c r="E97" i="22"/>
  <c r="Y96" i="22"/>
  <c r="O96" i="22"/>
  <c r="E96" i="22"/>
  <c r="Y95" i="22"/>
  <c r="O95" i="22"/>
  <c r="E95" i="22"/>
  <c r="Y94" i="22"/>
  <c r="O94" i="22"/>
  <c r="E94" i="22"/>
  <c r="Y93" i="22"/>
  <c r="O93" i="22"/>
  <c r="E93" i="22"/>
  <c r="Y92" i="22"/>
  <c r="O92" i="22"/>
  <c r="E92" i="22"/>
  <c r="Y91" i="22"/>
  <c r="O91" i="22"/>
  <c r="E91" i="22"/>
  <c r="O90" i="22"/>
  <c r="E90" i="22"/>
  <c r="O89" i="22"/>
  <c r="E89" i="22"/>
  <c r="O88" i="22"/>
  <c r="E88" i="22"/>
  <c r="O87" i="22"/>
  <c r="E87" i="22"/>
  <c r="O86" i="22"/>
  <c r="E86" i="22"/>
  <c r="O85" i="22"/>
  <c r="E85" i="22"/>
  <c r="O84" i="22"/>
  <c r="E84" i="22"/>
  <c r="O83" i="22"/>
  <c r="E83" i="22"/>
  <c r="O82" i="22"/>
  <c r="E82" i="22"/>
  <c r="O81" i="22"/>
  <c r="E81" i="22"/>
  <c r="B10" i="22"/>
  <c r="E106" i="23"/>
  <c r="O105" i="23"/>
  <c r="E105" i="23"/>
  <c r="O104" i="23"/>
  <c r="E104" i="23"/>
  <c r="Y103" i="23"/>
  <c r="O103" i="23"/>
  <c r="E103" i="23"/>
  <c r="Y102" i="23"/>
  <c r="O102" i="23"/>
  <c r="E102" i="23"/>
  <c r="Y101" i="23"/>
  <c r="O101" i="23"/>
  <c r="E101" i="23"/>
  <c r="Y100" i="23"/>
  <c r="O100" i="23"/>
  <c r="E100" i="23"/>
  <c r="Y99" i="23"/>
  <c r="O99" i="23"/>
  <c r="E99" i="23"/>
  <c r="Y98" i="23"/>
  <c r="O98" i="23"/>
  <c r="E98" i="23"/>
  <c r="Y97" i="23"/>
  <c r="O97" i="23"/>
  <c r="E97" i="23"/>
  <c r="Y96" i="23"/>
  <c r="O96" i="23"/>
  <c r="E96" i="23"/>
  <c r="Y95" i="23"/>
  <c r="O95" i="23"/>
  <c r="E95" i="23"/>
  <c r="Y94" i="23"/>
  <c r="O94" i="23"/>
  <c r="E94" i="23"/>
  <c r="Y93" i="23"/>
  <c r="O93" i="23"/>
  <c r="E93" i="23"/>
  <c r="Y92" i="23"/>
  <c r="O92" i="23"/>
  <c r="E92" i="23"/>
  <c r="Y91" i="23"/>
  <c r="O91" i="23"/>
  <c r="E91" i="23"/>
  <c r="O90" i="23"/>
  <c r="E90" i="23"/>
  <c r="O89" i="23"/>
  <c r="E89" i="23"/>
  <c r="O88" i="23"/>
  <c r="E88" i="23"/>
  <c r="O87" i="23"/>
  <c r="E87" i="23"/>
  <c r="O86" i="23"/>
  <c r="E86" i="23"/>
  <c r="O85" i="23"/>
  <c r="E85" i="23"/>
  <c r="O84" i="23"/>
  <c r="E84" i="23"/>
  <c r="O83" i="23"/>
  <c r="E83" i="23"/>
  <c r="O82" i="23"/>
  <c r="E82" i="23"/>
  <c r="O81" i="23"/>
  <c r="E81" i="23"/>
  <c r="B10" i="23"/>
  <c r="E106" i="21"/>
  <c r="O105" i="21"/>
  <c r="E105" i="21"/>
  <c r="O104" i="21"/>
  <c r="E104" i="21"/>
  <c r="Y103" i="21"/>
  <c r="O103" i="21"/>
  <c r="E103" i="21"/>
  <c r="Y102" i="21"/>
  <c r="O102" i="21"/>
  <c r="E102" i="21"/>
  <c r="Y101" i="21"/>
  <c r="O101" i="21"/>
  <c r="E101" i="21"/>
  <c r="Y100" i="21"/>
  <c r="O100" i="21"/>
  <c r="E100" i="21"/>
  <c r="Y99" i="21"/>
  <c r="O99" i="21"/>
  <c r="E99" i="21"/>
  <c r="Y98" i="21"/>
  <c r="O98" i="21"/>
  <c r="E98" i="21"/>
  <c r="Y97" i="21"/>
  <c r="O97" i="21"/>
  <c r="E97" i="21"/>
  <c r="Y96" i="21"/>
  <c r="O96" i="21"/>
  <c r="E96" i="21"/>
  <c r="Y95" i="21"/>
  <c r="O95" i="21"/>
  <c r="E95" i="21"/>
  <c r="Y94" i="21"/>
  <c r="O94" i="21"/>
  <c r="E94" i="21"/>
  <c r="Y93" i="21"/>
  <c r="O93" i="21"/>
  <c r="E93" i="21"/>
  <c r="Y92" i="21"/>
  <c r="O92" i="21"/>
  <c r="E92" i="21"/>
  <c r="Y91" i="21"/>
  <c r="O91" i="21"/>
  <c r="E91" i="21"/>
  <c r="O90" i="21"/>
  <c r="E90" i="21"/>
  <c r="O89" i="21"/>
  <c r="E89" i="21"/>
  <c r="O88" i="21"/>
  <c r="E88" i="21"/>
  <c r="O87" i="21"/>
  <c r="E87" i="21"/>
  <c r="O86" i="21"/>
  <c r="E86" i="21"/>
  <c r="O85" i="21"/>
  <c r="E85" i="21"/>
  <c r="O84" i="21"/>
  <c r="E84" i="21"/>
  <c r="O83" i="21"/>
  <c r="E83" i="21"/>
  <c r="O82" i="21"/>
  <c r="E82" i="21"/>
  <c r="O81" i="21"/>
  <c r="E81" i="21"/>
  <c r="B10" i="21"/>
  <c r="E106" i="20"/>
  <c r="O105" i="20"/>
  <c r="E105" i="20"/>
  <c r="O104" i="20"/>
  <c r="E104" i="20"/>
  <c r="Y103" i="20"/>
  <c r="O103" i="20"/>
  <c r="E103" i="20"/>
  <c r="Y102" i="20"/>
  <c r="O102" i="20"/>
  <c r="E102" i="20"/>
  <c r="Y101" i="20"/>
  <c r="O101" i="20"/>
  <c r="E101" i="20"/>
  <c r="Y100" i="20"/>
  <c r="O100" i="20"/>
  <c r="E100" i="20"/>
  <c r="Y99" i="20"/>
  <c r="O99" i="20"/>
  <c r="E99" i="20"/>
  <c r="Y98" i="20"/>
  <c r="O98" i="20"/>
  <c r="E98" i="20"/>
  <c r="Y97" i="20"/>
  <c r="O97" i="20"/>
  <c r="E97" i="20"/>
  <c r="Y96" i="20"/>
  <c r="O96" i="20"/>
  <c r="E96" i="20"/>
  <c r="Y95" i="20"/>
  <c r="O95" i="20"/>
  <c r="E95" i="20"/>
  <c r="Y94" i="20"/>
  <c r="O94" i="20"/>
  <c r="E94" i="20"/>
  <c r="Y93" i="20"/>
  <c r="O93" i="20"/>
  <c r="E93" i="20"/>
  <c r="Y92" i="20"/>
  <c r="O92" i="20"/>
  <c r="E92" i="20"/>
  <c r="Y91" i="20"/>
  <c r="O91" i="20"/>
  <c r="E91" i="20"/>
  <c r="O90" i="20"/>
  <c r="E90" i="20"/>
  <c r="O89" i="20"/>
  <c r="E89" i="20"/>
  <c r="O88" i="20"/>
  <c r="E88" i="20"/>
  <c r="O87" i="20"/>
  <c r="E87" i="20"/>
  <c r="O86" i="20"/>
  <c r="E86" i="20"/>
  <c r="O85" i="20"/>
  <c r="E85" i="20"/>
  <c r="O84" i="20"/>
  <c r="E84" i="20"/>
  <c r="O83" i="20"/>
  <c r="E83" i="20"/>
  <c r="O82" i="20"/>
  <c r="E82" i="20"/>
  <c r="O81" i="20"/>
  <c r="E81" i="20"/>
  <c r="B10" i="20"/>
  <c r="E106" i="19"/>
  <c r="O105" i="19"/>
  <c r="E105" i="19"/>
  <c r="O104" i="19"/>
  <c r="E104" i="19"/>
  <c r="Y103" i="19"/>
  <c r="O103" i="19"/>
  <c r="E103" i="19"/>
  <c r="Y102" i="19"/>
  <c r="O102" i="19"/>
  <c r="E102" i="19"/>
  <c r="Y101" i="19"/>
  <c r="O101" i="19"/>
  <c r="E101" i="19"/>
  <c r="Y100" i="19"/>
  <c r="O100" i="19"/>
  <c r="E100" i="19"/>
  <c r="Y99" i="19"/>
  <c r="O99" i="19"/>
  <c r="E99" i="19"/>
  <c r="Y98" i="19"/>
  <c r="O98" i="19"/>
  <c r="E98" i="19"/>
  <c r="Y97" i="19"/>
  <c r="O97" i="19"/>
  <c r="E97" i="19"/>
  <c r="Y96" i="19"/>
  <c r="O96" i="19"/>
  <c r="E96" i="19"/>
  <c r="Y95" i="19"/>
  <c r="O95" i="19"/>
  <c r="E95" i="19"/>
  <c r="Y94" i="19"/>
  <c r="O94" i="19"/>
  <c r="E94" i="19"/>
  <c r="Y93" i="19"/>
  <c r="O93" i="19"/>
  <c r="E93" i="19"/>
  <c r="Y92" i="19"/>
  <c r="O92" i="19"/>
  <c r="E92" i="19"/>
  <c r="Y91" i="19"/>
  <c r="O91" i="19"/>
  <c r="E91" i="19"/>
  <c r="O90" i="19"/>
  <c r="E90" i="19"/>
  <c r="O89" i="19"/>
  <c r="E89" i="19"/>
  <c r="O88" i="19"/>
  <c r="E88" i="19"/>
  <c r="O87" i="19"/>
  <c r="E87" i="19"/>
  <c r="O86" i="19"/>
  <c r="E86" i="19"/>
  <c r="O85" i="19"/>
  <c r="E85" i="19"/>
  <c r="O84" i="19"/>
  <c r="E84" i="19"/>
  <c r="O83" i="19"/>
  <c r="E83" i="19"/>
  <c r="O82" i="19"/>
  <c r="E82" i="19"/>
  <c r="O81" i="19"/>
  <c r="E81" i="19"/>
  <c r="B10" i="19"/>
  <c r="E106" i="18"/>
  <c r="O105" i="18"/>
  <c r="E105" i="18"/>
  <c r="O104" i="18"/>
  <c r="E104" i="18"/>
  <c r="Y103" i="18"/>
  <c r="O103" i="18"/>
  <c r="E103" i="18"/>
  <c r="Y102" i="18"/>
  <c r="O102" i="18"/>
  <c r="E102" i="18"/>
  <c r="Y101" i="18"/>
  <c r="O101" i="18"/>
  <c r="E101" i="18"/>
  <c r="Y100" i="18"/>
  <c r="O100" i="18"/>
  <c r="E100" i="18"/>
  <c r="Y99" i="18"/>
  <c r="O99" i="18"/>
  <c r="E99" i="18"/>
  <c r="Y98" i="18"/>
  <c r="O98" i="18"/>
  <c r="E98" i="18"/>
  <c r="Y97" i="18"/>
  <c r="O97" i="18"/>
  <c r="E97" i="18"/>
  <c r="Y96" i="18"/>
  <c r="O96" i="18"/>
  <c r="E96" i="18"/>
  <c r="Y95" i="18"/>
  <c r="O95" i="18"/>
  <c r="E95" i="18"/>
  <c r="Y94" i="18"/>
  <c r="O94" i="18"/>
  <c r="E94" i="18"/>
  <c r="Y93" i="18"/>
  <c r="O93" i="18"/>
  <c r="E93" i="18"/>
  <c r="Y92" i="18"/>
  <c r="O92" i="18"/>
  <c r="E92" i="18"/>
  <c r="Y91" i="18"/>
  <c r="O91" i="18"/>
  <c r="E91" i="18"/>
  <c r="O90" i="18"/>
  <c r="E90" i="18"/>
  <c r="O89" i="18"/>
  <c r="E89" i="18"/>
  <c r="O88" i="18"/>
  <c r="E88" i="18"/>
  <c r="O87" i="18"/>
  <c r="E87" i="18"/>
  <c r="O86" i="18"/>
  <c r="E86" i="18"/>
  <c r="O85" i="18"/>
  <c r="E85" i="18"/>
  <c r="O84" i="18"/>
  <c r="E84" i="18"/>
  <c r="O83" i="18"/>
  <c r="E83" i="18"/>
  <c r="O82" i="18"/>
  <c r="E82" i="18"/>
  <c r="O81" i="18"/>
  <c r="E81" i="18"/>
  <c r="B10" i="18"/>
  <c r="E106" i="17"/>
  <c r="O105" i="17"/>
  <c r="E105" i="17"/>
  <c r="O104" i="17"/>
  <c r="E104" i="17"/>
  <c r="Y103" i="17"/>
  <c r="O103" i="17"/>
  <c r="E103" i="17"/>
  <c r="Y102" i="17"/>
  <c r="O102" i="17"/>
  <c r="E102" i="17"/>
  <c r="Y101" i="17"/>
  <c r="O101" i="17"/>
  <c r="E101" i="17"/>
  <c r="Y100" i="17"/>
  <c r="O100" i="17"/>
  <c r="E100" i="17"/>
  <c r="Y99" i="17"/>
  <c r="O99" i="17"/>
  <c r="E99" i="17"/>
  <c r="Y98" i="17"/>
  <c r="O98" i="17"/>
  <c r="E98" i="17"/>
  <c r="Y97" i="17"/>
  <c r="O97" i="17"/>
  <c r="E97" i="17"/>
  <c r="Y96" i="17"/>
  <c r="O96" i="17"/>
  <c r="E96" i="17"/>
  <c r="Y95" i="17"/>
  <c r="O95" i="17"/>
  <c r="E95" i="17"/>
  <c r="Y94" i="17"/>
  <c r="O94" i="17"/>
  <c r="E94" i="17"/>
  <c r="Y93" i="17"/>
  <c r="O93" i="17"/>
  <c r="E93" i="17"/>
  <c r="Y92" i="17"/>
  <c r="O92" i="17"/>
  <c r="E92" i="17"/>
  <c r="Y91" i="17"/>
  <c r="O91" i="17"/>
  <c r="E91" i="17"/>
  <c r="O90" i="17"/>
  <c r="E90" i="17"/>
  <c r="O89" i="17"/>
  <c r="E89" i="17"/>
  <c r="O88" i="17"/>
  <c r="E88" i="17"/>
  <c r="O87" i="17"/>
  <c r="E87" i="17"/>
  <c r="O86" i="17"/>
  <c r="E86" i="17"/>
  <c r="O85" i="17"/>
  <c r="E85" i="17"/>
  <c r="O84" i="17"/>
  <c r="E84" i="17"/>
  <c r="O83" i="17"/>
  <c r="E83" i="17"/>
  <c r="O82" i="17"/>
  <c r="E82" i="17"/>
  <c r="O81" i="17"/>
  <c r="E81" i="17"/>
  <c r="B10" i="17"/>
  <c r="E106" i="16"/>
  <c r="O105" i="16"/>
  <c r="E105" i="16"/>
  <c r="O104" i="16"/>
  <c r="E104" i="16"/>
  <c r="Y103" i="16"/>
  <c r="O103" i="16"/>
  <c r="E103" i="16"/>
  <c r="Y102" i="16"/>
  <c r="O102" i="16"/>
  <c r="E102" i="16"/>
  <c r="Y101" i="16"/>
  <c r="O101" i="16"/>
  <c r="E101" i="16"/>
  <c r="Y100" i="16"/>
  <c r="O100" i="16"/>
  <c r="E100" i="16"/>
  <c r="Y99" i="16"/>
  <c r="O99" i="16"/>
  <c r="E99" i="16"/>
  <c r="Y98" i="16"/>
  <c r="O98" i="16"/>
  <c r="E98" i="16"/>
  <c r="Y97" i="16"/>
  <c r="O97" i="16"/>
  <c r="E97" i="16"/>
  <c r="Y96" i="16"/>
  <c r="O96" i="16"/>
  <c r="E96" i="16"/>
  <c r="Y95" i="16"/>
  <c r="O95" i="16"/>
  <c r="E95" i="16"/>
  <c r="Y94" i="16"/>
  <c r="O94" i="16"/>
  <c r="E94" i="16"/>
  <c r="Y93" i="16"/>
  <c r="O93" i="16"/>
  <c r="E93" i="16"/>
  <c r="Y92" i="16"/>
  <c r="O92" i="16"/>
  <c r="E92" i="16"/>
  <c r="Y91" i="16"/>
  <c r="O91" i="16"/>
  <c r="E91" i="16"/>
  <c r="O90" i="16"/>
  <c r="E90" i="16"/>
  <c r="O89" i="16"/>
  <c r="E89" i="16"/>
  <c r="O88" i="16"/>
  <c r="E88" i="16"/>
  <c r="O87" i="16"/>
  <c r="E87" i="16"/>
  <c r="O86" i="16"/>
  <c r="E86" i="16"/>
  <c r="O85" i="16"/>
  <c r="E85" i="16"/>
  <c r="O84" i="16"/>
  <c r="E84" i="16"/>
  <c r="O83" i="16"/>
  <c r="E83" i="16"/>
  <c r="O82" i="16"/>
  <c r="E82" i="16"/>
  <c r="O81" i="16"/>
  <c r="E81" i="16"/>
  <c r="B10" i="16"/>
  <c r="E106" i="15"/>
  <c r="O105" i="15"/>
  <c r="E105" i="15"/>
  <c r="O104" i="15"/>
  <c r="E104" i="15"/>
  <c r="Y103" i="15"/>
  <c r="O103" i="15"/>
  <c r="E103" i="15"/>
  <c r="Y102" i="15"/>
  <c r="O102" i="15"/>
  <c r="E102" i="15"/>
  <c r="Y101" i="15"/>
  <c r="O101" i="15"/>
  <c r="E101" i="15"/>
  <c r="Y100" i="15"/>
  <c r="O100" i="15"/>
  <c r="E100" i="15"/>
  <c r="Y99" i="15"/>
  <c r="O99" i="15"/>
  <c r="E99" i="15"/>
  <c r="Y98" i="15"/>
  <c r="O98" i="15"/>
  <c r="E98" i="15"/>
  <c r="Y97" i="15"/>
  <c r="O97" i="15"/>
  <c r="E97" i="15"/>
  <c r="Y96" i="15"/>
  <c r="O96" i="15"/>
  <c r="E96" i="15"/>
  <c r="Y95" i="15"/>
  <c r="O95" i="15"/>
  <c r="E95" i="15"/>
  <c r="Y94" i="15"/>
  <c r="O94" i="15"/>
  <c r="E94" i="15"/>
  <c r="Y93" i="15"/>
  <c r="O93" i="15"/>
  <c r="E93" i="15"/>
  <c r="Y92" i="15"/>
  <c r="O92" i="15"/>
  <c r="E92" i="15"/>
  <c r="Y91" i="15"/>
  <c r="O91" i="15"/>
  <c r="E91" i="15"/>
  <c r="O90" i="15"/>
  <c r="E90" i="15"/>
  <c r="O89" i="15"/>
  <c r="E89" i="15"/>
  <c r="O88" i="15"/>
  <c r="E88" i="15"/>
  <c r="O87" i="15"/>
  <c r="E87" i="15"/>
  <c r="O86" i="15"/>
  <c r="E86" i="15"/>
  <c r="O85" i="15"/>
  <c r="E85" i="15"/>
  <c r="O84" i="15"/>
  <c r="E84" i="15"/>
  <c r="O83" i="15"/>
  <c r="E83" i="15"/>
  <c r="O82" i="15"/>
  <c r="E82" i="15"/>
  <c r="O81" i="15"/>
  <c r="E81" i="15"/>
  <c r="B10" i="15"/>
  <c r="E106" i="14"/>
  <c r="O105" i="14"/>
  <c r="E105" i="14"/>
  <c r="O104" i="14"/>
  <c r="E104" i="14"/>
  <c r="Y103" i="14"/>
  <c r="O103" i="14"/>
  <c r="E103" i="14"/>
  <c r="Y102" i="14"/>
  <c r="O102" i="14"/>
  <c r="E102" i="14"/>
  <c r="Y101" i="14"/>
  <c r="O101" i="14"/>
  <c r="E101" i="14"/>
  <c r="Y100" i="14"/>
  <c r="O100" i="14"/>
  <c r="E100" i="14"/>
  <c r="Y99" i="14"/>
  <c r="O99" i="14"/>
  <c r="E99" i="14"/>
  <c r="Y98" i="14"/>
  <c r="O98" i="14"/>
  <c r="E98" i="14"/>
  <c r="Y97" i="14"/>
  <c r="O97" i="14"/>
  <c r="E97" i="14"/>
  <c r="Y96" i="14"/>
  <c r="O96" i="14"/>
  <c r="E96" i="14"/>
  <c r="Y95" i="14"/>
  <c r="O95" i="14"/>
  <c r="E95" i="14"/>
  <c r="Y94" i="14"/>
  <c r="O94" i="14"/>
  <c r="E94" i="14"/>
  <c r="Y93" i="14"/>
  <c r="O93" i="14"/>
  <c r="E93" i="14"/>
  <c r="Y92" i="14"/>
  <c r="O92" i="14"/>
  <c r="E92" i="14"/>
  <c r="Y91" i="14"/>
  <c r="O91" i="14"/>
  <c r="E91" i="14"/>
  <c r="O90" i="14"/>
  <c r="E90" i="14"/>
  <c r="O89" i="14"/>
  <c r="E89" i="14"/>
  <c r="O88" i="14"/>
  <c r="E88" i="14"/>
  <c r="O87" i="14"/>
  <c r="E87" i="14"/>
  <c r="O86" i="14"/>
  <c r="E86" i="14"/>
  <c r="O85" i="14"/>
  <c r="E85" i="14"/>
  <c r="O84" i="14"/>
  <c r="E84" i="14"/>
  <c r="O83" i="14"/>
  <c r="E83" i="14"/>
  <c r="O82" i="14"/>
  <c r="E82" i="14"/>
  <c r="O81" i="14"/>
  <c r="E81" i="14"/>
  <c r="B10" i="14"/>
  <c r="E106" i="13"/>
  <c r="O105" i="13"/>
  <c r="E105" i="13"/>
  <c r="O104" i="13"/>
  <c r="E104" i="13"/>
  <c r="Y103" i="13"/>
  <c r="O103" i="13"/>
  <c r="E103" i="13"/>
  <c r="Y102" i="13"/>
  <c r="O102" i="13"/>
  <c r="E102" i="13"/>
  <c r="Y101" i="13"/>
  <c r="O101" i="13"/>
  <c r="E101" i="13"/>
  <c r="Y100" i="13"/>
  <c r="O100" i="13"/>
  <c r="E100" i="13"/>
  <c r="Y99" i="13"/>
  <c r="O99" i="13"/>
  <c r="E99" i="13"/>
  <c r="Y98" i="13"/>
  <c r="O98" i="13"/>
  <c r="E98" i="13"/>
  <c r="Y97" i="13"/>
  <c r="O97" i="13"/>
  <c r="E97" i="13"/>
  <c r="Y96" i="13"/>
  <c r="O96" i="13"/>
  <c r="E96" i="13"/>
  <c r="Y95" i="13"/>
  <c r="O95" i="13"/>
  <c r="E95" i="13"/>
  <c r="Y94" i="13"/>
  <c r="O94" i="13"/>
  <c r="E94" i="13"/>
  <c r="Y93" i="13"/>
  <c r="O93" i="13"/>
  <c r="E93" i="13"/>
  <c r="Y92" i="13"/>
  <c r="O92" i="13"/>
  <c r="E92" i="13"/>
  <c r="Y91" i="13"/>
  <c r="O91" i="13"/>
  <c r="E91" i="13"/>
  <c r="O90" i="13"/>
  <c r="E90" i="13"/>
  <c r="O89" i="13"/>
  <c r="E89" i="13"/>
  <c r="O88" i="13"/>
  <c r="E88" i="13"/>
  <c r="O87" i="13"/>
  <c r="E87" i="13"/>
  <c r="O86" i="13"/>
  <c r="E86" i="13"/>
  <c r="O85" i="13"/>
  <c r="E85" i="13"/>
  <c r="O84" i="13"/>
  <c r="E84" i="13"/>
  <c r="O83" i="13"/>
  <c r="E83" i="13"/>
  <c r="O82" i="13"/>
  <c r="E82" i="13"/>
  <c r="O81" i="13"/>
  <c r="E81" i="13"/>
  <c r="B10" i="13"/>
  <c r="E106" i="12"/>
  <c r="O105" i="12"/>
  <c r="E105" i="12"/>
  <c r="O104" i="12"/>
  <c r="E104" i="12"/>
  <c r="Y103" i="12"/>
  <c r="O103" i="12"/>
  <c r="E103" i="12"/>
  <c r="Y102" i="12"/>
  <c r="O102" i="12"/>
  <c r="E102" i="12"/>
  <c r="Y101" i="12"/>
  <c r="O101" i="12"/>
  <c r="E101" i="12"/>
  <c r="Y100" i="12"/>
  <c r="O100" i="12"/>
  <c r="E100" i="12"/>
  <c r="Y99" i="12"/>
  <c r="O99" i="12"/>
  <c r="E99" i="12"/>
  <c r="Y98" i="12"/>
  <c r="O98" i="12"/>
  <c r="E98" i="12"/>
  <c r="Y97" i="12"/>
  <c r="O97" i="12"/>
  <c r="E97" i="12"/>
  <c r="Y96" i="12"/>
  <c r="O96" i="12"/>
  <c r="E96" i="12"/>
  <c r="Y95" i="12"/>
  <c r="O95" i="12"/>
  <c r="E95" i="12"/>
  <c r="Y94" i="12"/>
  <c r="O94" i="12"/>
  <c r="E94" i="12"/>
  <c r="Y93" i="12"/>
  <c r="O93" i="12"/>
  <c r="E93" i="12"/>
  <c r="Y92" i="12"/>
  <c r="O92" i="12"/>
  <c r="E92" i="12"/>
  <c r="Y91" i="12"/>
  <c r="O91" i="12"/>
  <c r="E91" i="12"/>
  <c r="O90" i="12"/>
  <c r="E90" i="12"/>
  <c r="O89" i="12"/>
  <c r="E89" i="12"/>
  <c r="O88" i="12"/>
  <c r="E88" i="12"/>
  <c r="O87" i="12"/>
  <c r="E87" i="12"/>
  <c r="O86" i="12"/>
  <c r="E86" i="12"/>
  <c r="O85" i="12"/>
  <c r="E85" i="12"/>
  <c r="O84" i="12"/>
  <c r="E84" i="12"/>
  <c r="O83" i="12"/>
  <c r="E83" i="12"/>
  <c r="O82" i="12"/>
  <c r="E82" i="12"/>
  <c r="O81" i="12"/>
  <c r="E81" i="12"/>
  <c r="B10" i="12"/>
  <c r="E106" i="11"/>
  <c r="O105" i="11"/>
  <c r="E105" i="11"/>
  <c r="O104" i="11"/>
  <c r="E104" i="11"/>
  <c r="Y103" i="11"/>
  <c r="O103" i="11"/>
  <c r="E103" i="11"/>
  <c r="Y102" i="11"/>
  <c r="O102" i="11"/>
  <c r="E102" i="11"/>
  <c r="Y101" i="11"/>
  <c r="O101" i="11"/>
  <c r="E101" i="11"/>
  <c r="Y100" i="11"/>
  <c r="O100" i="11"/>
  <c r="E100" i="11"/>
  <c r="Y99" i="11"/>
  <c r="O99" i="11"/>
  <c r="E99" i="11"/>
  <c r="Y98" i="11"/>
  <c r="O98" i="11"/>
  <c r="E98" i="11"/>
  <c r="Y97" i="11"/>
  <c r="O97" i="11"/>
  <c r="E97" i="11"/>
  <c r="Y96" i="11"/>
  <c r="O96" i="11"/>
  <c r="E96" i="11"/>
  <c r="Y95" i="11"/>
  <c r="O95" i="11"/>
  <c r="E95" i="11"/>
  <c r="Y94" i="11"/>
  <c r="O94" i="11"/>
  <c r="E94" i="11"/>
  <c r="Y93" i="11"/>
  <c r="O93" i="11"/>
  <c r="E93" i="11"/>
  <c r="Y92" i="11"/>
  <c r="O92" i="11"/>
  <c r="E92" i="11"/>
  <c r="Y91" i="11"/>
  <c r="O91" i="11"/>
  <c r="E91" i="11"/>
  <c r="O90" i="11"/>
  <c r="E90" i="11"/>
  <c r="O89" i="11"/>
  <c r="E89" i="11"/>
  <c r="O88" i="11"/>
  <c r="E88" i="11"/>
  <c r="O87" i="11"/>
  <c r="E87" i="11"/>
  <c r="O86" i="11"/>
  <c r="E86" i="11"/>
  <c r="O85" i="11"/>
  <c r="E85" i="11"/>
  <c r="O84" i="11"/>
  <c r="E84" i="11"/>
  <c r="O83" i="11"/>
  <c r="E83" i="11"/>
  <c r="O82" i="11"/>
  <c r="E82" i="11"/>
  <c r="O81" i="11"/>
  <c r="E81" i="11"/>
  <c r="B10" i="11"/>
  <c r="E106" i="10"/>
  <c r="O105" i="10"/>
  <c r="E105" i="10"/>
  <c r="O104" i="10"/>
  <c r="E104" i="10"/>
  <c r="Y103" i="10"/>
  <c r="O103" i="10"/>
  <c r="E103" i="10"/>
  <c r="Y102" i="10"/>
  <c r="O102" i="10"/>
  <c r="E102" i="10"/>
  <c r="Y101" i="10"/>
  <c r="O101" i="10"/>
  <c r="E101" i="10"/>
  <c r="Y100" i="10"/>
  <c r="O100" i="10"/>
  <c r="E100" i="10"/>
  <c r="Y99" i="10"/>
  <c r="O99" i="10"/>
  <c r="E99" i="10"/>
  <c r="Y98" i="10"/>
  <c r="O98" i="10"/>
  <c r="E98" i="10"/>
  <c r="Y97" i="10"/>
  <c r="O97" i="10"/>
  <c r="E97" i="10"/>
  <c r="Y96" i="10"/>
  <c r="O96" i="10"/>
  <c r="E96" i="10"/>
  <c r="Y95" i="10"/>
  <c r="O95" i="10"/>
  <c r="E95" i="10"/>
  <c r="Y94" i="10"/>
  <c r="O94" i="10"/>
  <c r="E94" i="10"/>
  <c r="Y93" i="10"/>
  <c r="O93" i="10"/>
  <c r="E93" i="10"/>
  <c r="Y92" i="10"/>
  <c r="O92" i="10"/>
  <c r="E92" i="10"/>
  <c r="Y91" i="10"/>
  <c r="O91" i="10"/>
  <c r="E91" i="10"/>
  <c r="O90" i="10"/>
  <c r="E90" i="10"/>
  <c r="O89" i="10"/>
  <c r="E89" i="10"/>
  <c r="O88" i="10"/>
  <c r="E88" i="10"/>
  <c r="O87" i="10"/>
  <c r="E87" i="10"/>
  <c r="O86" i="10"/>
  <c r="E86" i="10"/>
  <c r="O85" i="10"/>
  <c r="E85" i="10"/>
  <c r="O84" i="10"/>
  <c r="E84" i="10"/>
  <c r="O83" i="10"/>
  <c r="E83" i="10"/>
  <c r="O82" i="10"/>
  <c r="E82" i="10"/>
  <c r="O81" i="10"/>
  <c r="E81" i="10"/>
  <c r="B10" i="10"/>
  <c r="E106" i="9"/>
  <c r="O105" i="9"/>
  <c r="E105" i="9"/>
  <c r="O104" i="9"/>
  <c r="E104" i="9"/>
  <c r="Y103" i="9"/>
  <c r="Q103" i="9"/>
  <c r="O103" i="9"/>
  <c r="E103" i="9"/>
  <c r="Y102" i="9"/>
  <c r="Q102" i="9"/>
  <c r="O102" i="9"/>
  <c r="E102" i="9"/>
  <c r="Y101" i="9"/>
  <c r="Q101" i="9"/>
  <c r="O101" i="9"/>
  <c r="E101" i="9"/>
  <c r="Y100" i="9"/>
  <c r="Q100" i="9"/>
  <c r="O100" i="9"/>
  <c r="E100" i="9"/>
  <c r="Y99" i="9"/>
  <c r="Q99" i="9"/>
  <c r="O99" i="9"/>
  <c r="E99" i="9"/>
  <c r="Y98" i="9"/>
  <c r="Q98" i="9"/>
  <c r="O98" i="9"/>
  <c r="E98" i="9"/>
  <c r="Y97" i="9"/>
  <c r="Q97" i="9"/>
  <c r="O97" i="9"/>
  <c r="E97" i="9"/>
  <c r="Y96" i="9"/>
  <c r="Q96" i="9"/>
  <c r="O96" i="9"/>
  <c r="E96" i="9"/>
  <c r="Y95" i="9"/>
  <c r="Q95" i="9"/>
  <c r="O95" i="9"/>
  <c r="E95" i="9"/>
  <c r="Y94" i="9"/>
  <c r="Q94" i="9"/>
  <c r="O94" i="9"/>
  <c r="E94" i="9"/>
  <c r="Y93" i="9"/>
  <c r="Q93" i="9"/>
  <c r="O93" i="9"/>
  <c r="E93" i="9"/>
  <c r="Y92" i="9"/>
  <c r="Q92" i="9"/>
  <c r="O92" i="9"/>
  <c r="E92" i="9"/>
  <c r="Y91" i="9"/>
  <c r="Q91" i="9"/>
  <c r="O91" i="9"/>
  <c r="E91" i="9"/>
  <c r="Q90" i="9"/>
  <c r="O90" i="9"/>
  <c r="E90" i="9"/>
  <c r="Q89" i="9"/>
  <c r="O89" i="9"/>
  <c r="E89" i="9"/>
  <c r="Q88" i="9"/>
  <c r="O88" i="9"/>
  <c r="E88" i="9"/>
  <c r="Q87" i="9"/>
  <c r="O87" i="9"/>
  <c r="E87" i="9"/>
  <c r="Q86" i="9"/>
  <c r="O86" i="9"/>
  <c r="E86" i="9"/>
  <c r="Q85" i="9"/>
  <c r="O85" i="9"/>
  <c r="E85" i="9"/>
  <c r="Q84" i="9"/>
  <c r="O84" i="9"/>
  <c r="E84" i="9"/>
  <c r="Q83" i="9"/>
  <c r="O83" i="9"/>
  <c r="E83" i="9"/>
  <c r="Q82" i="9"/>
  <c r="O82" i="9"/>
  <c r="E82" i="9"/>
  <c r="Q81" i="9"/>
  <c r="O81" i="9"/>
  <c r="E81" i="9"/>
  <c r="B10" i="9"/>
  <c r="E106" i="8"/>
  <c r="O105" i="8"/>
  <c r="E105" i="8"/>
  <c r="O104" i="8"/>
  <c r="E104" i="8"/>
  <c r="Y103" i="8"/>
  <c r="Q103" i="8"/>
  <c r="O103" i="8"/>
  <c r="E103" i="8"/>
  <c r="Y102" i="8"/>
  <c r="Q102" i="8"/>
  <c r="O102" i="8"/>
  <c r="E102" i="8"/>
  <c r="Y101" i="8"/>
  <c r="Q101" i="8"/>
  <c r="O101" i="8"/>
  <c r="E101" i="8"/>
  <c r="Y100" i="8"/>
  <c r="Q100" i="8"/>
  <c r="O100" i="8"/>
  <c r="E100" i="8"/>
  <c r="Y99" i="8"/>
  <c r="Q99" i="8"/>
  <c r="O99" i="8"/>
  <c r="E99" i="8"/>
  <c r="Y98" i="8"/>
  <c r="Q98" i="8"/>
  <c r="O98" i="8"/>
  <c r="E98" i="8"/>
  <c r="Y97" i="8"/>
  <c r="Q97" i="8"/>
  <c r="O97" i="8"/>
  <c r="E97" i="8"/>
  <c r="Y96" i="8"/>
  <c r="Q96" i="8"/>
  <c r="O96" i="8"/>
  <c r="E96" i="8"/>
  <c r="Y95" i="8"/>
  <c r="Q95" i="8"/>
  <c r="O95" i="8"/>
  <c r="E95" i="8"/>
  <c r="Y94" i="8"/>
  <c r="Q94" i="8"/>
  <c r="O94" i="8"/>
  <c r="E94" i="8"/>
  <c r="Y93" i="8"/>
  <c r="Q93" i="8"/>
  <c r="O93" i="8"/>
  <c r="E93" i="8"/>
  <c r="Y92" i="8"/>
  <c r="Q92" i="8"/>
  <c r="O92" i="8"/>
  <c r="E92" i="8"/>
  <c r="Y91" i="8"/>
  <c r="Q91" i="8"/>
  <c r="O91" i="8"/>
  <c r="E91" i="8"/>
  <c r="Q90" i="8"/>
  <c r="O90" i="8"/>
  <c r="E90" i="8"/>
  <c r="Q89" i="8"/>
  <c r="O89" i="8"/>
  <c r="E89" i="8"/>
  <c r="Q88" i="8"/>
  <c r="O88" i="8"/>
  <c r="E88" i="8"/>
  <c r="Q87" i="8"/>
  <c r="O87" i="8"/>
  <c r="E87" i="8"/>
  <c r="Q86" i="8"/>
  <c r="O86" i="8"/>
  <c r="E86" i="8"/>
  <c r="Q85" i="8"/>
  <c r="O85" i="8"/>
  <c r="E85" i="8"/>
  <c r="Q84" i="8"/>
  <c r="O84" i="8"/>
  <c r="E84" i="8"/>
  <c r="Q83" i="8"/>
  <c r="O83" i="8"/>
  <c r="E83" i="8"/>
  <c r="Q82" i="8"/>
  <c r="O82" i="8"/>
  <c r="E82" i="8"/>
  <c r="Q81" i="8"/>
  <c r="O81" i="8"/>
  <c r="E81" i="8"/>
  <c r="B10" i="8"/>
  <c r="E106" i="7"/>
  <c r="O105" i="7"/>
  <c r="E105" i="7"/>
  <c r="O104" i="7"/>
  <c r="E104" i="7"/>
  <c r="Y103" i="7"/>
  <c r="O103" i="7"/>
  <c r="E103" i="7"/>
  <c r="Y102" i="7"/>
  <c r="O102" i="7"/>
  <c r="E102" i="7"/>
  <c r="Y101" i="7"/>
  <c r="O101" i="7"/>
  <c r="E101" i="7"/>
  <c r="Y100" i="7"/>
  <c r="O100" i="7"/>
  <c r="E100" i="7"/>
  <c r="Y99" i="7"/>
  <c r="O99" i="7"/>
  <c r="E99" i="7"/>
  <c r="Y98" i="7"/>
  <c r="O98" i="7"/>
  <c r="E98" i="7"/>
  <c r="Y97" i="7"/>
  <c r="O97" i="7"/>
  <c r="E97" i="7"/>
  <c r="Y96" i="7"/>
  <c r="O96" i="7"/>
  <c r="E96" i="7"/>
  <c r="Y95" i="7"/>
  <c r="O95" i="7"/>
  <c r="E95" i="7"/>
  <c r="Y94" i="7"/>
  <c r="O94" i="7"/>
  <c r="E94" i="7"/>
  <c r="Y93" i="7"/>
  <c r="O93" i="7"/>
  <c r="E93" i="7"/>
  <c r="Y92" i="7"/>
  <c r="O92" i="7"/>
  <c r="E92" i="7"/>
  <c r="Y91" i="7"/>
  <c r="O91" i="7"/>
  <c r="E91" i="7"/>
  <c r="O90" i="7"/>
  <c r="E90" i="7"/>
  <c r="O89" i="7"/>
  <c r="E89" i="7"/>
  <c r="O88" i="7"/>
  <c r="E88" i="7"/>
  <c r="O87" i="7"/>
  <c r="E87" i="7"/>
  <c r="O86" i="7"/>
  <c r="E86" i="7"/>
  <c r="O85" i="7"/>
  <c r="E85" i="7"/>
  <c r="O84" i="7"/>
  <c r="E84" i="7"/>
  <c r="O83" i="7"/>
  <c r="E83" i="7"/>
  <c r="O82" i="7"/>
  <c r="E82" i="7"/>
  <c r="O81" i="7"/>
  <c r="E81" i="7"/>
  <c r="B10" i="7"/>
  <c r="E106" i="6"/>
  <c r="O105" i="6"/>
  <c r="E105" i="6"/>
  <c r="O104" i="6"/>
  <c r="E104" i="6"/>
  <c r="O103" i="6"/>
  <c r="E103" i="6"/>
  <c r="O102" i="6"/>
  <c r="E102" i="6"/>
  <c r="O101" i="6"/>
  <c r="E101" i="6"/>
  <c r="O100" i="6"/>
  <c r="E100" i="6"/>
  <c r="O99" i="6"/>
  <c r="E99" i="6"/>
  <c r="O98" i="6"/>
  <c r="E98" i="6"/>
  <c r="O97" i="6"/>
  <c r="E97" i="6"/>
  <c r="O96" i="6"/>
  <c r="E96" i="6"/>
  <c r="O95" i="6"/>
  <c r="E95" i="6"/>
  <c r="O94" i="6"/>
  <c r="E94" i="6"/>
  <c r="O93" i="6"/>
  <c r="E93" i="6"/>
  <c r="O92" i="6"/>
  <c r="E92" i="6"/>
  <c r="O91" i="6"/>
  <c r="E91" i="6"/>
  <c r="O90" i="6"/>
  <c r="E90" i="6"/>
  <c r="O89" i="6"/>
  <c r="E89" i="6"/>
  <c r="O88" i="6"/>
  <c r="E88" i="6"/>
  <c r="O87" i="6"/>
  <c r="E87" i="6"/>
  <c r="O86" i="6"/>
  <c r="E86" i="6"/>
  <c r="O85" i="6"/>
  <c r="E85" i="6"/>
  <c r="O84" i="6"/>
  <c r="E84" i="6"/>
  <c r="O83" i="6"/>
  <c r="E83" i="6"/>
  <c r="O82" i="6"/>
  <c r="E82" i="6"/>
  <c r="O81" i="6"/>
  <c r="E81" i="6"/>
  <c r="B10" i="6"/>
  <c r="E106" i="5"/>
  <c r="O105" i="5"/>
  <c r="E105" i="5"/>
  <c r="O104" i="5"/>
  <c r="E104" i="5"/>
  <c r="Y103" i="5"/>
  <c r="O103" i="5"/>
  <c r="E103" i="5"/>
  <c r="Y102" i="5"/>
  <c r="O102" i="5"/>
  <c r="E102" i="5"/>
  <c r="Y101" i="5"/>
  <c r="O101" i="5"/>
  <c r="E101" i="5"/>
  <c r="Y100" i="5"/>
  <c r="O100" i="5"/>
  <c r="E100" i="5"/>
  <c r="Y99" i="5"/>
  <c r="O99" i="5"/>
  <c r="E99" i="5"/>
  <c r="Y98" i="5"/>
  <c r="O98" i="5"/>
  <c r="E98" i="5"/>
  <c r="Y97" i="5"/>
  <c r="O97" i="5"/>
  <c r="E97" i="5"/>
  <c r="Y96" i="5"/>
  <c r="O96" i="5"/>
  <c r="E96" i="5"/>
  <c r="Y95" i="5"/>
  <c r="O95" i="5"/>
  <c r="E95" i="5"/>
  <c r="Y94" i="5"/>
  <c r="O94" i="5"/>
  <c r="E94" i="5"/>
  <c r="Y93" i="5"/>
  <c r="O93" i="5"/>
  <c r="E93" i="5"/>
  <c r="Y92" i="5"/>
  <c r="O92" i="5"/>
  <c r="E92" i="5"/>
  <c r="Y91" i="5"/>
  <c r="O91" i="5"/>
  <c r="E91" i="5"/>
  <c r="O90" i="5"/>
  <c r="E90" i="5"/>
  <c r="O89" i="5"/>
  <c r="E89" i="5"/>
  <c r="O88" i="5"/>
  <c r="E88" i="5"/>
  <c r="O87" i="5"/>
  <c r="E87" i="5"/>
  <c r="O86" i="5"/>
  <c r="E86" i="5"/>
  <c r="O85" i="5"/>
  <c r="E85" i="5"/>
  <c r="O84" i="5"/>
  <c r="E84" i="5"/>
  <c r="O83" i="5"/>
  <c r="E83" i="5"/>
  <c r="O82" i="5"/>
  <c r="E82" i="5"/>
  <c r="O81" i="5"/>
  <c r="E81" i="5"/>
  <c r="B10" i="5"/>
  <c r="O105" i="2"/>
  <c r="E105" i="2"/>
  <c r="O104" i="2"/>
  <c r="E104" i="2"/>
  <c r="Y103" i="2"/>
  <c r="O103" i="2"/>
  <c r="E103" i="2"/>
  <c r="Y102" i="2"/>
  <c r="O102" i="2"/>
  <c r="E102" i="2"/>
  <c r="Y101" i="2"/>
  <c r="O101" i="2"/>
  <c r="E101" i="2"/>
  <c r="Y100" i="2"/>
  <c r="O100" i="2"/>
  <c r="E100" i="2"/>
  <c r="Y99" i="2"/>
  <c r="O99" i="2"/>
  <c r="E99" i="2"/>
  <c r="Y98" i="2"/>
  <c r="O98" i="2"/>
  <c r="E98" i="2"/>
  <c r="Y97" i="2"/>
  <c r="O97" i="2"/>
  <c r="E97" i="2"/>
  <c r="Y96" i="2"/>
  <c r="O96" i="2"/>
  <c r="E96" i="2"/>
  <c r="Y95" i="2"/>
  <c r="O95" i="2"/>
  <c r="E95" i="2"/>
  <c r="Y94" i="2"/>
  <c r="O94" i="2"/>
  <c r="E94" i="2"/>
  <c r="Y93" i="2"/>
  <c r="O93" i="2"/>
  <c r="E93" i="2"/>
  <c r="Y92" i="2"/>
  <c r="O92" i="2"/>
  <c r="E92" i="2"/>
  <c r="Y91" i="2"/>
  <c r="O91" i="2"/>
  <c r="E91" i="2"/>
  <c r="O90" i="2"/>
  <c r="E90" i="2"/>
  <c r="O89" i="2"/>
  <c r="E89" i="2"/>
  <c r="O88" i="2"/>
  <c r="E88" i="2"/>
  <c r="O87" i="2"/>
  <c r="E87" i="2"/>
  <c r="O86" i="2"/>
  <c r="E86" i="2"/>
  <c r="O85" i="2"/>
  <c r="E85" i="2"/>
  <c r="O84" i="2"/>
  <c r="E84" i="2"/>
  <c r="O83" i="2"/>
  <c r="E83" i="2"/>
  <c r="O82" i="2"/>
  <c r="E82" i="2"/>
  <c r="O81" i="2"/>
  <c r="E81" i="2"/>
  <c r="B10" i="2"/>
  <c r="Y51" i="272"/>
  <c r="G21" i="272" s="1"/>
  <c r="X51" i="272"/>
  <c r="G17" i="272" s="1"/>
  <c r="W51" i="272"/>
  <c r="W52" i="272" s="1"/>
  <c r="I48" i="272"/>
  <c r="D23" i="272" s="1"/>
  <c r="G48" i="272"/>
  <c r="L52" i="272"/>
  <c r="L51" i="272"/>
  <c r="L50" i="272"/>
  <c r="O961" i="270"/>
  <c r="N961" i="270"/>
  <c r="M961" i="270"/>
  <c r="O956" i="270"/>
  <c r="N956" i="270"/>
  <c r="M956" i="270"/>
  <c r="L956" i="270"/>
  <c r="K956" i="270"/>
  <c r="J956" i="270"/>
  <c r="AE953" i="270"/>
  <c r="AD953" i="270"/>
  <c r="AC953" i="270"/>
  <c r="O952" i="270"/>
  <c r="N952" i="270"/>
  <c r="M952" i="270"/>
  <c r="L952" i="270"/>
  <c r="K952" i="270"/>
  <c r="J952" i="270"/>
  <c r="O948" i="270"/>
  <c r="N948" i="270"/>
  <c r="M948" i="270"/>
  <c r="L948" i="270"/>
  <c r="K948" i="270"/>
  <c r="J948" i="270"/>
  <c r="AE947" i="270"/>
  <c r="AD947" i="270"/>
  <c r="AC947" i="270"/>
  <c r="AB947" i="270"/>
  <c r="AA947" i="270"/>
  <c r="Z947" i="270"/>
  <c r="AE943" i="270"/>
  <c r="AD943" i="270"/>
  <c r="AC943" i="270"/>
  <c r="AB943" i="270"/>
  <c r="AA943" i="270"/>
  <c r="Z943" i="270"/>
  <c r="O943" i="270"/>
  <c r="N943" i="270"/>
  <c r="M943" i="270"/>
  <c r="L943" i="270"/>
  <c r="K943" i="270"/>
  <c r="J943" i="270"/>
  <c r="AE939" i="270"/>
  <c r="AD939" i="270"/>
  <c r="AC939" i="270"/>
  <c r="AB939" i="270"/>
  <c r="AA939" i="270"/>
  <c r="Z939" i="270"/>
  <c r="O939" i="270"/>
  <c r="N939" i="270"/>
  <c r="M939" i="270"/>
  <c r="L939" i="270"/>
  <c r="K939" i="270"/>
  <c r="J939" i="270"/>
  <c r="AE935" i="270"/>
  <c r="AD935" i="270"/>
  <c r="AC935" i="270"/>
  <c r="AB935" i="270"/>
  <c r="AA935" i="270"/>
  <c r="Z935" i="270"/>
  <c r="O935" i="270"/>
  <c r="N935" i="270"/>
  <c r="M935" i="270"/>
  <c r="L935" i="270"/>
  <c r="K935" i="270"/>
  <c r="J935" i="270"/>
  <c r="AE930" i="270"/>
  <c r="AD930" i="270"/>
  <c r="AC930" i="270"/>
  <c r="AB930" i="270"/>
  <c r="AA930" i="270"/>
  <c r="Z930" i="270"/>
  <c r="O930" i="270"/>
  <c r="N930" i="270"/>
  <c r="M930" i="270"/>
  <c r="L930" i="270"/>
  <c r="K930" i="270"/>
  <c r="J930" i="270"/>
  <c r="AE926" i="270"/>
  <c r="AD926" i="270"/>
  <c r="AC926" i="270"/>
  <c r="AB926" i="270"/>
  <c r="AA926" i="270"/>
  <c r="Z926" i="270"/>
  <c r="O926" i="270"/>
  <c r="N926" i="270"/>
  <c r="M926" i="270"/>
  <c r="L926" i="270"/>
  <c r="K926" i="270"/>
  <c r="J926" i="270"/>
  <c r="AE922" i="270"/>
  <c r="AD922" i="270"/>
  <c r="AC922" i="270"/>
  <c r="AB922" i="270"/>
  <c r="AA922" i="270"/>
  <c r="Z922" i="270"/>
  <c r="O922" i="270"/>
  <c r="N922" i="270"/>
  <c r="M922" i="270"/>
  <c r="L922" i="270"/>
  <c r="K922" i="270"/>
  <c r="J922" i="270"/>
  <c r="AE918" i="270"/>
  <c r="AD918" i="270"/>
  <c r="AC918" i="270"/>
  <c r="AB918" i="270"/>
  <c r="AA918" i="270"/>
  <c r="Z918" i="270"/>
  <c r="O917" i="270"/>
  <c r="N917" i="270"/>
  <c r="M917" i="270"/>
  <c r="L917" i="270"/>
  <c r="K917" i="270"/>
  <c r="J917" i="270"/>
  <c r="AE913" i="270"/>
  <c r="AD913" i="270"/>
  <c r="AC913" i="270"/>
  <c r="AB913" i="270"/>
  <c r="AA913" i="270"/>
  <c r="Z913" i="270"/>
  <c r="O913" i="270"/>
  <c r="N913" i="270"/>
  <c r="M913" i="270"/>
  <c r="L913" i="270"/>
  <c r="K913" i="270"/>
  <c r="J913" i="270"/>
  <c r="AE909" i="270"/>
  <c r="AD909" i="270"/>
  <c r="AC909" i="270"/>
  <c r="AB909" i="270"/>
  <c r="AA909" i="270"/>
  <c r="Z909" i="270"/>
  <c r="O909" i="270"/>
  <c r="N909" i="270"/>
  <c r="M909" i="270"/>
  <c r="L909" i="270"/>
  <c r="K909" i="270"/>
  <c r="J909" i="270"/>
  <c r="AE905" i="270"/>
  <c r="AD905" i="270"/>
  <c r="AC905" i="270"/>
  <c r="AB905" i="270"/>
  <c r="AA905" i="270"/>
  <c r="Z905" i="270"/>
  <c r="O904" i="270"/>
  <c r="N904" i="270"/>
  <c r="M904" i="270"/>
  <c r="L904" i="270"/>
  <c r="K904" i="270"/>
  <c r="J904" i="270"/>
  <c r="AE901" i="270"/>
  <c r="AD901" i="270"/>
  <c r="AC901" i="270"/>
  <c r="AB901" i="270"/>
  <c r="AA901" i="270"/>
  <c r="Z901" i="270"/>
  <c r="O900" i="270"/>
  <c r="N900" i="270"/>
  <c r="M900" i="270"/>
  <c r="L900" i="270"/>
  <c r="K900" i="270"/>
  <c r="J900" i="270"/>
  <c r="AE896" i="270"/>
  <c r="AD896" i="270"/>
  <c r="AC896" i="270"/>
  <c r="AB896" i="270"/>
  <c r="AA896" i="270"/>
  <c r="Z896" i="270"/>
  <c r="O896" i="270"/>
  <c r="N896" i="270"/>
  <c r="M896" i="270"/>
  <c r="L896" i="270"/>
  <c r="K896" i="270"/>
  <c r="J896" i="270"/>
  <c r="AE892" i="270"/>
  <c r="AD892" i="270"/>
  <c r="AC892" i="270"/>
  <c r="AB892" i="270"/>
  <c r="AA892" i="270"/>
  <c r="Z892" i="270"/>
  <c r="O891" i="270"/>
  <c r="N891" i="270"/>
  <c r="M891" i="270"/>
  <c r="L891" i="270"/>
  <c r="K891" i="270"/>
  <c r="J891" i="270"/>
  <c r="AE888" i="270"/>
  <c r="AD888" i="270"/>
  <c r="AC888" i="270"/>
  <c r="AB888" i="270"/>
  <c r="AA888" i="270"/>
  <c r="Z888" i="270"/>
  <c r="O887" i="270"/>
  <c r="N887" i="270"/>
  <c r="M887" i="270"/>
  <c r="L887" i="270"/>
  <c r="K887" i="270"/>
  <c r="J887" i="270"/>
  <c r="AE884" i="270"/>
  <c r="AD884" i="270"/>
  <c r="AC884" i="270"/>
  <c r="AB884" i="270"/>
  <c r="AA884" i="270"/>
  <c r="Z884" i="270"/>
  <c r="O883" i="270"/>
  <c r="N883" i="270"/>
  <c r="M883" i="270"/>
  <c r="L883" i="270"/>
  <c r="K883" i="270"/>
  <c r="J883" i="270"/>
  <c r="AE879" i="270"/>
  <c r="AD879" i="270"/>
  <c r="AC879" i="270"/>
  <c r="AB879" i="270"/>
  <c r="AA879" i="270"/>
  <c r="Z879" i="270"/>
  <c r="O878" i="270"/>
  <c r="N878" i="270"/>
  <c r="M878" i="270"/>
  <c r="L878" i="270"/>
  <c r="K878" i="270"/>
  <c r="J878" i="270"/>
  <c r="AE875" i="270"/>
  <c r="AD875" i="270"/>
  <c r="AC875" i="270"/>
  <c r="AB875" i="270"/>
  <c r="AA875" i="270"/>
  <c r="Z875" i="270"/>
  <c r="O874" i="270"/>
  <c r="N874" i="270"/>
  <c r="M874" i="270"/>
  <c r="L874" i="270"/>
  <c r="K874" i="270"/>
  <c r="J874" i="270"/>
  <c r="AE871" i="270"/>
  <c r="AD871" i="270"/>
  <c r="AC871" i="270"/>
  <c r="AB871" i="270"/>
  <c r="AA871" i="270"/>
  <c r="Z871" i="270"/>
  <c r="O870" i="270"/>
  <c r="N870" i="270"/>
  <c r="M870" i="270"/>
  <c r="L870" i="270"/>
  <c r="K870" i="270"/>
  <c r="J870" i="270"/>
  <c r="AE867" i="270"/>
  <c r="AD867" i="270"/>
  <c r="AC867" i="270"/>
  <c r="AB867" i="270"/>
  <c r="AA867" i="270"/>
  <c r="Z867" i="270"/>
  <c r="O865" i="270"/>
  <c r="N865" i="270"/>
  <c r="M865" i="270"/>
  <c r="L865" i="270"/>
  <c r="K865" i="270"/>
  <c r="J865" i="270"/>
  <c r="AE862" i="270"/>
  <c r="AD862" i="270"/>
  <c r="AC862" i="270"/>
  <c r="AB862" i="270"/>
  <c r="AA862" i="270"/>
  <c r="Z862" i="270"/>
  <c r="O861" i="270"/>
  <c r="N861" i="270"/>
  <c r="M861" i="270"/>
  <c r="L861" i="270"/>
  <c r="K861" i="270"/>
  <c r="J861" i="270"/>
  <c r="AE858" i="270"/>
  <c r="AD858" i="270"/>
  <c r="AC858" i="270"/>
  <c r="AB858" i="270"/>
  <c r="AA858" i="270"/>
  <c r="Z858" i="270"/>
  <c r="O857" i="270"/>
  <c r="N857" i="270"/>
  <c r="M857" i="270"/>
  <c r="L857" i="270"/>
  <c r="K857" i="270"/>
  <c r="J857" i="270"/>
  <c r="AE854" i="270"/>
  <c r="AD854" i="270"/>
  <c r="AC854" i="270"/>
  <c r="AB854" i="270"/>
  <c r="AA854" i="270"/>
  <c r="Z854" i="270"/>
  <c r="O852" i="270"/>
  <c r="N852" i="270"/>
  <c r="M852" i="270"/>
  <c r="L852" i="270"/>
  <c r="K852" i="270"/>
  <c r="J852" i="270"/>
  <c r="AE850" i="270"/>
  <c r="AD850" i="270"/>
  <c r="AC850" i="270"/>
  <c r="AB850" i="270"/>
  <c r="AA850" i="270"/>
  <c r="Z850" i="270"/>
  <c r="O848" i="270"/>
  <c r="N848" i="270"/>
  <c r="M848" i="270"/>
  <c r="L848" i="270"/>
  <c r="K848" i="270"/>
  <c r="J848" i="270"/>
  <c r="AE845" i="270"/>
  <c r="AD845" i="270"/>
  <c r="AC845" i="270"/>
  <c r="AB845" i="270"/>
  <c r="AA845" i="270"/>
  <c r="Z845" i="270"/>
  <c r="O844" i="270"/>
  <c r="N844" i="270"/>
  <c r="M844" i="270"/>
  <c r="L844" i="270"/>
  <c r="K844" i="270"/>
  <c r="J844" i="270"/>
  <c r="AE841" i="270"/>
  <c r="AD841" i="270"/>
  <c r="AC841" i="270"/>
  <c r="AB841" i="270"/>
  <c r="AA841" i="270"/>
  <c r="Z841" i="270"/>
  <c r="O839" i="270"/>
  <c r="N839" i="270"/>
  <c r="M839" i="270"/>
  <c r="L839" i="270"/>
  <c r="K839" i="270"/>
  <c r="J839" i="270"/>
  <c r="AE837" i="270"/>
  <c r="AD837" i="270"/>
  <c r="AC837" i="270"/>
  <c r="AB837" i="270"/>
  <c r="AA837" i="270"/>
  <c r="Z837" i="270"/>
  <c r="O835" i="270"/>
  <c r="N835" i="270"/>
  <c r="M835" i="270"/>
  <c r="L835" i="270"/>
  <c r="K835" i="270"/>
  <c r="J835" i="270"/>
  <c r="AE833" i="270"/>
  <c r="AD833" i="270"/>
  <c r="AC833" i="270"/>
  <c r="AB833" i="270"/>
  <c r="AA833" i="270"/>
  <c r="Z833" i="270"/>
  <c r="O831" i="270"/>
  <c r="N831" i="270"/>
  <c r="M831" i="270"/>
  <c r="L831" i="270"/>
  <c r="K831" i="270"/>
  <c r="J831" i="270"/>
  <c r="AE828" i="270"/>
  <c r="AD828" i="270"/>
  <c r="AC828" i="270"/>
  <c r="AB828" i="270"/>
  <c r="AA828" i="270"/>
  <c r="Z828" i="270"/>
  <c r="O826" i="270"/>
  <c r="N826" i="270"/>
  <c r="M826" i="270"/>
  <c r="L826" i="270"/>
  <c r="K826" i="270"/>
  <c r="J826" i="270"/>
  <c r="AE824" i="270"/>
  <c r="AD824" i="270"/>
  <c r="AC824" i="270"/>
  <c r="AB824" i="270"/>
  <c r="AA824" i="270"/>
  <c r="Z824" i="270"/>
  <c r="O822" i="270"/>
  <c r="N822" i="270"/>
  <c r="M822" i="270"/>
  <c r="L822" i="270"/>
  <c r="K822" i="270"/>
  <c r="J822" i="270"/>
  <c r="AE820" i="270"/>
  <c r="AD820" i="270"/>
  <c r="AC820" i="270"/>
  <c r="AB820" i="270"/>
  <c r="AA820" i="270"/>
  <c r="Z820" i="270"/>
  <c r="O818" i="270"/>
  <c r="N818" i="270"/>
  <c r="M818" i="270"/>
  <c r="L818" i="270"/>
  <c r="K818" i="270"/>
  <c r="J818" i="270"/>
  <c r="AE816" i="270"/>
  <c r="AD816" i="270"/>
  <c r="AC816" i="270"/>
  <c r="AB816" i="270"/>
  <c r="AA816" i="270"/>
  <c r="Z816" i="270"/>
  <c r="O813" i="270"/>
  <c r="N813" i="270"/>
  <c r="M813" i="270"/>
  <c r="L813" i="270"/>
  <c r="K813" i="270"/>
  <c r="J813" i="270"/>
  <c r="AE811" i="270"/>
  <c r="AD811" i="270"/>
  <c r="AC811" i="270"/>
  <c r="AB811" i="270"/>
  <c r="AA811" i="270"/>
  <c r="Z811" i="270"/>
  <c r="O809" i="270"/>
  <c r="N809" i="270"/>
  <c r="M809" i="270"/>
  <c r="L809" i="270"/>
  <c r="K809" i="270"/>
  <c r="J809" i="270"/>
  <c r="AE807" i="270"/>
  <c r="AD807" i="270"/>
  <c r="AC807" i="270"/>
  <c r="AB807" i="270"/>
  <c r="AA807" i="270"/>
  <c r="Z807" i="270"/>
  <c r="O805" i="270"/>
  <c r="N805" i="270"/>
  <c r="M805" i="270"/>
  <c r="L805" i="270"/>
  <c r="K805" i="270"/>
  <c r="J805" i="270"/>
  <c r="AE803" i="270"/>
  <c r="AD803" i="270"/>
  <c r="AC803" i="270"/>
  <c r="AB803" i="270"/>
  <c r="AA803" i="270"/>
  <c r="Z803" i="270"/>
  <c r="O800" i="270"/>
  <c r="N800" i="270"/>
  <c r="M800" i="270"/>
  <c r="L800" i="270"/>
  <c r="K800" i="270"/>
  <c r="J800" i="270"/>
  <c r="AE799" i="270"/>
  <c r="AD799" i="270"/>
  <c r="AC799" i="270"/>
  <c r="AB799" i="270"/>
  <c r="AA799" i="270"/>
  <c r="Z799" i="270"/>
  <c r="O796" i="270"/>
  <c r="N796" i="270"/>
  <c r="M796" i="270"/>
  <c r="L796" i="270"/>
  <c r="K796" i="270"/>
  <c r="J796" i="270"/>
  <c r="AE794" i="270"/>
  <c r="AD794" i="270"/>
  <c r="AC794" i="270"/>
  <c r="AB794" i="270"/>
  <c r="AA794" i="270"/>
  <c r="Z794" i="270"/>
  <c r="O792" i="270"/>
  <c r="N792" i="270"/>
  <c r="M792" i="270"/>
  <c r="L792" i="270"/>
  <c r="K792" i="270"/>
  <c r="J792" i="270"/>
  <c r="AE790" i="270"/>
  <c r="AD790" i="270"/>
  <c r="AC790" i="270"/>
  <c r="AB790" i="270"/>
  <c r="AA790" i="270"/>
  <c r="Z790" i="270"/>
  <c r="O787" i="270"/>
  <c r="N787" i="270"/>
  <c r="M787" i="270"/>
  <c r="L787" i="270"/>
  <c r="K787" i="270"/>
  <c r="J787" i="270"/>
  <c r="AE786" i="270"/>
  <c r="AD786" i="270"/>
  <c r="AC786" i="270"/>
  <c r="AB786" i="270"/>
  <c r="AA786" i="270"/>
  <c r="Z786" i="270"/>
  <c r="O783" i="270"/>
  <c r="N783" i="270"/>
  <c r="M783" i="270"/>
  <c r="L783" i="270"/>
  <c r="K783" i="270"/>
  <c r="J783" i="270"/>
  <c r="AE782" i="270"/>
  <c r="AD782" i="270"/>
  <c r="AC782" i="270"/>
  <c r="AB782" i="270"/>
  <c r="AA782" i="270"/>
  <c r="Z782" i="270"/>
  <c r="O779" i="270"/>
  <c r="N779" i="270"/>
  <c r="M779" i="270"/>
  <c r="L779" i="270"/>
  <c r="K779" i="270"/>
  <c r="J779" i="270"/>
  <c r="AE777" i="270"/>
  <c r="AD777" i="270"/>
  <c r="AC777" i="270"/>
  <c r="AB777" i="270"/>
  <c r="AA777" i="270"/>
  <c r="Z777" i="270"/>
  <c r="O774" i="270"/>
  <c r="N774" i="270"/>
  <c r="M774" i="270"/>
  <c r="L774" i="270"/>
  <c r="K774" i="270"/>
  <c r="J774" i="270"/>
  <c r="AE773" i="270"/>
  <c r="AD773" i="270"/>
  <c r="AC773" i="270"/>
  <c r="AB773" i="270"/>
  <c r="AA773" i="270"/>
  <c r="Z773" i="270"/>
  <c r="O770" i="270"/>
  <c r="N770" i="270"/>
  <c r="M770" i="270"/>
  <c r="L770" i="270"/>
  <c r="K770" i="270"/>
  <c r="J770" i="270"/>
  <c r="AE769" i="270"/>
  <c r="AD769" i="270"/>
  <c r="AC769" i="270"/>
  <c r="AB769" i="270"/>
  <c r="AA769" i="270"/>
  <c r="Z769" i="270"/>
  <c r="O766" i="270"/>
  <c r="N766" i="270"/>
  <c r="M766" i="270"/>
  <c r="L766" i="270"/>
  <c r="K766" i="270"/>
  <c r="J766" i="270"/>
  <c r="AE765" i="270"/>
  <c r="AD765" i="270"/>
  <c r="AC765" i="270"/>
  <c r="AB765" i="270"/>
  <c r="AA765" i="270"/>
  <c r="Z765" i="270"/>
  <c r="O761" i="270"/>
  <c r="N761" i="270"/>
  <c r="M761" i="270"/>
  <c r="L761" i="270"/>
  <c r="K761" i="270"/>
  <c r="J761" i="270"/>
  <c r="AE760" i="270"/>
  <c r="AD760" i="270"/>
  <c r="AC760" i="270"/>
  <c r="AB760" i="270"/>
  <c r="AA760" i="270"/>
  <c r="Z760" i="270"/>
  <c r="O757" i="270"/>
  <c r="N757" i="270"/>
  <c r="M757" i="270"/>
  <c r="L757" i="270"/>
  <c r="K757" i="270"/>
  <c r="J757" i="270"/>
  <c r="AE756" i="270"/>
  <c r="AD756" i="270"/>
  <c r="AC756" i="270"/>
  <c r="AB756" i="270"/>
  <c r="AA756" i="270"/>
  <c r="Z756" i="270"/>
  <c r="O753" i="270"/>
  <c r="N753" i="270"/>
  <c r="M753" i="270"/>
  <c r="L753" i="270"/>
  <c r="K753" i="270"/>
  <c r="J753" i="270"/>
  <c r="AE752" i="270"/>
  <c r="AD752" i="270"/>
  <c r="AC752" i="270"/>
  <c r="AB752" i="270"/>
  <c r="AA752" i="270"/>
  <c r="Z752" i="270"/>
  <c r="AE748" i="270"/>
  <c r="AD748" i="270"/>
  <c r="AC748" i="270"/>
  <c r="AB748" i="270"/>
  <c r="AA748" i="270"/>
  <c r="Z748" i="270"/>
  <c r="O748" i="270"/>
  <c r="N748" i="270"/>
  <c r="M748" i="270"/>
  <c r="L748" i="270"/>
  <c r="K748" i="270"/>
  <c r="J748" i="270"/>
  <c r="O744" i="270"/>
  <c r="N744" i="270"/>
  <c r="M744" i="270"/>
  <c r="L744" i="270"/>
  <c r="K744" i="270"/>
  <c r="J744" i="270"/>
  <c r="AE743" i="270"/>
  <c r="AD743" i="270"/>
  <c r="AC743" i="270"/>
  <c r="AB743" i="270"/>
  <c r="AA743" i="270"/>
  <c r="Z743" i="270"/>
  <c r="O740" i="270"/>
  <c r="N740" i="270"/>
  <c r="M740" i="270"/>
  <c r="L740" i="270"/>
  <c r="K740" i="270"/>
  <c r="J740" i="270"/>
  <c r="AE739" i="270"/>
  <c r="AD739" i="270"/>
  <c r="AC739" i="270"/>
  <c r="AB739" i="270"/>
  <c r="AA739" i="270"/>
  <c r="Z739" i="270"/>
  <c r="AE735" i="270"/>
  <c r="AD735" i="270"/>
  <c r="AC735" i="270"/>
  <c r="AB735" i="270"/>
  <c r="AA735" i="270"/>
  <c r="Z735" i="270"/>
  <c r="O735" i="270"/>
  <c r="N735" i="270"/>
  <c r="M735" i="270"/>
  <c r="L735" i="270"/>
  <c r="K735" i="270"/>
  <c r="J735" i="270"/>
  <c r="AE731" i="270"/>
  <c r="AD731" i="270"/>
  <c r="AC731" i="270"/>
  <c r="AB731" i="270"/>
  <c r="AA731" i="270"/>
  <c r="Z731" i="270"/>
  <c r="O731" i="270"/>
  <c r="N731" i="270"/>
  <c r="M731" i="270"/>
  <c r="L731" i="270"/>
  <c r="K731" i="270"/>
  <c r="J731" i="270"/>
  <c r="O727" i="270"/>
  <c r="N727" i="270"/>
  <c r="M727" i="270"/>
  <c r="L727" i="270"/>
  <c r="K727" i="270"/>
  <c r="J727" i="270"/>
  <c r="AE726" i="270"/>
  <c r="AD726" i="270"/>
  <c r="AC726" i="270"/>
  <c r="AB726" i="270"/>
  <c r="AA726" i="270"/>
  <c r="Z726" i="270"/>
  <c r="AE722" i="270"/>
  <c r="AD722" i="270"/>
  <c r="AC722" i="270"/>
  <c r="AB722" i="270"/>
  <c r="AA722" i="270"/>
  <c r="Z722" i="270"/>
  <c r="O722" i="270"/>
  <c r="N722" i="270"/>
  <c r="M722" i="270"/>
  <c r="L722" i="270"/>
  <c r="K722" i="270"/>
  <c r="J722" i="270"/>
  <c r="AE718" i="270"/>
  <c r="AD718" i="270"/>
  <c r="AC718" i="270"/>
  <c r="AB718" i="270"/>
  <c r="AA718" i="270"/>
  <c r="Z718" i="270"/>
  <c r="O718" i="270"/>
  <c r="N718" i="270"/>
  <c r="M718" i="270"/>
  <c r="L718" i="270"/>
  <c r="K718" i="270"/>
  <c r="J718" i="270"/>
  <c r="AE714" i="270"/>
  <c r="AD714" i="270"/>
  <c r="AC714" i="270"/>
  <c r="AB714" i="270"/>
  <c r="AA714" i="270"/>
  <c r="Z714" i="270"/>
  <c r="O714" i="270"/>
  <c r="N714" i="270"/>
  <c r="M714" i="270"/>
  <c r="L714" i="270"/>
  <c r="K714" i="270"/>
  <c r="J714" i="270"/>
  <c r="AE709" i="270"/>
  <c r="AD709" i="270"/>
  <c r="AC709" i="270"/>
  <c r="AB709" i="270"/>
  <c r="AA709" i="270"/>
  <c r="Z709" i="270"/>
  <c r="O709" i="270"/>
  <c r="N709" i="270"/>
  <c r="M709" i="270"/>
  <c r="L709" i="270"/>
  <c r="K709" i="270"/>
  <c r="J709" i="270"/>
  <c r="AE705" i="270"/>
  <c r="AD705" i="270"/>
  <c r="AC705" i="270"/>
  <c r="AB705" i="270"/>
  <c r="AA705" i="270"/>
  <c r="Z705" i="270"/>
  <c r="O705" i="270"/>
  <c r="N705" i="270"/>
  <c r="M705" i="270"/>
  <c r="L705" i="270"/>
  <c r="K705" i="270"/>
  <c r="J705" i="270"/>
  <c r="AE701" i="270"/>
  <c r="AD701" i="270"/>
  <c r="AC701" i="270"/>
  <c r="AB701" i="270"/>
  <c r="AA701" i="270"/>
  <c r="Z701" i="270"/>
  <c r="O701" i="270"/>
  <c r="N701" i="270"/>
  <c r="M701" i="270"/>
  <c r="L701" i="270"/>
  <c r="K701" i="270"/>
  <c r="J701" i="270"/>
  <c r="AE697" i="270"/>
  <c r="AD697" i="270"/>
  <c r="AC697" i="270"/>
  <c r="AB697" i="270"/>
  <c r="AA697" i="270"/>
  <c r="Z697" i="270"/>
  <c r="O696" i="270"/>
  <c r="N696" i="270"/>
  <c r="M696" i="270"/>
  <c r="L696" i="270"/>
  <c r="K696" i="270"/>
  <c r="J696" i="270"/>
  <c r="AE692" i="270"/>
  <c r="AD692" i="270"/>
  <c r="AC692" i="270"/>
  <c r="AB692" i="270"/>
  <c r="AA692" i="270"/>
  <c r="Z692" i="270"/>
  <c r="O692" i="270"/>
  <c r="N692" i="270"/>
  <c r="M692" i="270"/>
  <c r="L692" i="270"/>
  <c r="K692" i="270"/>
  <c r="J692" i="270"/>
  <c r="AE688" i="270"/>
  <c r="AD688" i="270"/>
  <c r="AC688" i="270"/>
  <c r="AB688" i="270"/>
  <c r="AA688" i="270"/>
  <c r="Z688" i="270"/>
  <c r="O688" i="270"/>
  <c r="N688" i="270"/>
  <c r="M688" i="270"/>
  <c r="L688" i="270"/>
  <c r="K688" i="270"/>
  <c r="J688" i="270"/>
  <c r="AE684" i="270"/>
  <c r="AD684" i="270"/>
  <c r="AC684" i="270"/>
  <c r="AB684" i="270"/>
  <c r="AA684" i="270"/>
  <c r="Z684" i="270"/>
  <c r="O683" i="270"/>
  <c r="N683" i="270"/>
  <c r="M683" i="270"/>
  <c r="L683" i="270"/>
  <c r="K683" i="270"/>
  <c r="J683" i="270"/>
  <c r="AE680" i="270"/>
  <c r="AD680" i="270"/>
  <c r="AC680" i="270"/>
  <c r="AB680" i="270"/>
  <c r="AA680" i="270"/>
  <c r="Z680" i="270"/>
  <c r="O679" i="270"/>
  <c r="N679" i="270"/>
  <c r="M679" i="270"/>
  <c r="L679" i="270"/>
  <c r="K679" i="270"/>
  <c r="J679" i="270"/>
  <c r="AE675" i="270"/>
  <c r="AD675" i="270"/>
  <c r="AC675" i="270"/>
  <c r="AB675" i="270"/>
  <c r="AA675" i="270"/>
  <c r="Z675" i="270"/>
  <c r="O675" i="270"/>
  <c r="N675" i="270"/>
  <c r="M675" i="270"/>
  <c r="L675" i="270"/>
  <c r="K675" i="270"/>
  <c r="J675" i="270"/>
  <c r="AE671" i="270"/>
  <c r="AD671" i="270"/>
  <c r="AC671" i="270"/>
  <c r="AB671" i="270"/>
  <c r="AA671" i="270"/>
  <c r="Z671" i="270"/>
  <c r="O670" i="270"/>
  <c r="N670" i="270"/>
  <c r="M670" i="270"/>
  <c r="L670" i="270"/>
  <c r="K670" i="270"/>
  <c r="J670" i="270"/>
  <c r="AE667" i="270"/>
  <c r="AD667" i="270"/>
  <c r="AC667" i="270"/>
  <c r="AB667" i="270"/>
  <c r="AA667" i="270"/>
  <c r="Z667" i="270"/>
  <c r="O666" i="270"/>
  <c r="N666" i="270"/>
  <c r="M666" i="270"/>
  <c r="L666" i="270"/>
  <c r="K666" i="270"/>
  <c r="J666" i="270"/>
  <c r="AE663" i="270"/>
  <c r="AD663" i="270"/>
  <c r="AC663" i="270"/>
  <c r="AB663" i="270"/>
  <c r="AA663" i="270"/>
  <c r="Z663" i="270"/>
  <c r="O662" i="270"/>
  <c r="N662" i="270"/>
  <c r="M662" i="270"/>
  <c r="L662" i="270"/>
  <c r="K662" i="270"/>
  <c r="J662" i="270"/>
  <c r="AE658" i="270"/>
  <c r="AD658" i="270"/>
  <c r="AC658" i="270"/>
  <c r="AB658" i="270"/>
  <c r="AA658" i="270"/>
  <c r="Z658" i="270"/>
  <c r="O657" i="270"/>
  <c r="N657" i="270"/>
  <c r="M657" i="270"/>
  <c r="L657" i="270"/>
  <c r="K657" i="270"/>
  <c r="J657" i="270"/>
  <c r="AE654" i="270"/>
  <c r="AD654" i="270"/>
  <c r="AC654" i="270"/>
  <c r="AB654" i="270"/>
  <c r="AA654" i="270"/>
  <c r="Z654" i="270"/>
  <c r="O653" i="270"/>
  <c r="N653" i="270"/>
  <c r="M653" i="270"/>
  <c r="L653" i="270"/>
  <c r="K653" i="270"/>
  <c r="J653" i="270"/>
  <c r="AE650" i="270"/>
  <c r="AD650" i="270"/>
  <c r="AC650" i="270"/>
  <c r="AB650" i="270"/>
  <c r="AA650" i="270"/>
  <c r="Z650" i="270"/>
  <c r="O649" i="270"/>
  <c r="N649" i="270"/>
  <c r="M649" i="270"/>
  <c r="L649" i="270"/>
  <c r="K649" i="270"/>
  <c r="J649" i="270"/>
  <c r="AE646" i="270"/>
  <c r="AD646" i="270"/>
  <c r="AC646" i="270"/>
  <c r="AB646" i="270"/>
  <c r="AA646" i="270"/>
  <c r="Z646" i="270"/>
  <c r="O644" i="270"/>
  <c r="N644" i="270"/>
  <c r="M644" i="270"/>
  <c r="L644" i="270"/>
  <c r="K644" i="270"/>
  <c r="J644" i="270"/>
  <c r="AE641" i="270"/>
  <c r="AD641" i="270"/>
  <c r="AC641" i="270"/>
  <c r="AB641" i="270"/>
  <c r="AA641" i="270"/>
  <c r="Z641" i="270"/>
  <c r="O640" i="270"/>
  <c r="N640" i="270"/>
  <c r="M640" i="270"/>
  <c r="L640" i="270"/>
  <c r="K640" i="270"/>
  <c r="J640" i="270"/>
  <c r="AE637" i="270"/>
  <c r="AD637" i="270"/>
  <c r="AC637" i="270"/>
  <c r="AB637" i="270"/>
  <c r="AA637" i="270"/>
  <c r="Z637" i="270"/>
  <c r="O636" i="270"/>
  <c r="N636" i="270"/>
  <c r="M636" i="270"/>
  <c r="L636" i="270"/>
  <c r="K636" i="270"/>
  <c r="J636" i="270"/>
  <c r="AE633" i="270"/>
  <c r="AD633" i="270"/>
  <c r="AC633" i="270"/>
  <c r="AB633" i="270"/>
  <c r="AA633" i="270"/>
  <c r="Z633" i="270"/>
  <c r="O631" i="270"/>
  <c r="N631" i="270"/>
  <c r="M631" i="270"/>
  <c r="L631" i="270"/>
  <c r="K631" i="270"/>
  <c r="J631" i="270"/>
  <c r="AE629" i="270"/>
  <c r="AD629" i="270"/>
  <c r="AC629" i="270"/>
  <c r="AB629" i="270"/>
  <c r="AA629" i="270"/>
  <c r="Z629" i="270"/>
  <c r="O627" i="270"/>
  <c r="N627" i="270"/>
  <c r="M627" i="270"/>
  <c r="L627" i="270"/>
  <c r="K627" i="270"/>
  <c r="J627" i="270"/>
  <c r="AE624" i="270"/>
  <c r="AD624" i="270"/>
  <c r="AC624" i="270"/>
  <c r="AB624" i="270"/>
  <c r="AA624" i="270"/>
  <c r="Z624" i="270"/>
  <c r="O623" i="270"/>
  <c r="N623" i="270"/>
  <c r="M623" i="270"/>
  <c r="L623" i="270"/>
  <c r="K623" i="270"/>
  <c r="J623" i="270"/>
  <c r="AE620" i="270"/>
  <c r="AD620" i="270"/>
  <c r="AC620" i="270"/>
  <c r="AB620" i="270"/>
  <c r="AA620" i="270"/>
  <c r="Z620" i="270"/>
  <c r="O618" i="270"/>
  <c r="N618" i="270"/>
  <c r="M618" i="270"/>
  <c r="L618" i="270"/>
  <c r="K618" i="270"/>
  <c r="J618" i="270"/>
  <c r="AE616" i="270"/>
  <c r="AD616" i="270"/>
  <c r="AC616" i="270"/>
  <c r="AB616" i="270"/>
  <c r="AA616" i="270"/>
  <c r="Z616" i="270"/>
  <c r="O614" i="270"/>
  <c r="N614" i="270"/>
  <c r="M614" i="270"/>
  <c r="L614" i="270"/>
  <c r="K614" i="270"/>
  <c r="J614" i="270"/>
  <c r="AE612" i="270"/>
  <c r="AD612" i="270"/>
  <c r="AC612" i="270"/>
  <c r="AB612" i="270"/>
  <c r="AA612" i="270"/>
  <c r="Z612" i="270"/>
  <c r="O610" i="270"/>
  <c r="N610" i="270"/>
  <c r="M610" i="270"/>
  <c r="L610" i="270"/>
  <c r="K610" i="270"/>
  <c r="J610" i="270"/>
  <c r="AE607" i="270"/>
  <c r="AD607" i="270"/>
  <c r="AC607" i="270"/>
  <c r="AB607" i="270"/>
  <c r="AA607" i="270"/>
  <c r="Z607" i="270"/>
  <c r="O605" i="270"/>
  <c r="N605" i="270"/>
  <c r="M605" i="270"/>
  <c r="L605" i="270"/>
  <c r="K605" i="270"/>
  <c r="J605" i="270"/>
  <c r="AE603" i="270"/>
  <c r="AD603" i="270"/>
  <c r="AC603" i="270"/>
  <c r="AB603" i="270"/>
  <c r="AA603" i="270"/>
  <c r="Z603" i="270"/>
  <c r="O601" i="270"/>
  <c r="N601" i="270"/>
  <c r="M601" i="270"/>
  <c r="L601" i="270"/>
  <c r="K601" i="270"/>
  <c r="J601" i="270"/>
  <c r="AE599" i="270"/>
  <c r="AD599" i="270"/>
  <c r="AC599" i="270"/>
  <c r="AB599" i="270"/>
  <c r="AA599" i="270"/>
  <c r="Z599" i="270"/>
  <c r="O597" i="270"/>
  <c r="N597" i="270"/>
  <c r="M597" i="270"/>
  <c r="L597" i="270"/>
  <c r="K597" i="270"/>
  <c r="J597" i="270"/>
  <c r="AE595" i="270"/>
  <c r="AD595" i="270"/>
  <c r="AC595" i="270"/>
  <c r="AB595" i="270"/>
  <c r="AA595" i="270"/>
  <c r="Z595" i="270"/>
  <c r="O592" i="270"/>
  <c r="N592" i="270"/>
  <c r="M592" i="270"/>
  <c r="L592" i="270"/>
  <c r="K592" i="270"/>
  <c r="J592" i="270"/>
  <c r="AE590" i="270"/>
  <c r="AD590" i="270"/>
  <c r="AC590" i="270"/>
  <c r="AB590" i="270"/>
  <c r="AA590" i="270"/>
  <c r="Z590" i="270"/>
  <c r="O588" i="270"/>
  <c r="N588" i="270"/>
  <c r="M588" i="270"/>
  <c r="L588" i="270"/>
  <c r="K588" i="270"/>
  <c r="J588" i="270"/>
  <c r="AE586" i="270"/>
  <c r="AD586" i="270"/>
  <c r="AC586" i="270"/>
  <c r="AB586" i="270"/>
  <c r="AA586" i="270"/>
  <c r="Z586" i="270"/>
  <c r="O584" i="270"/>
  <c r="N584" i="270"/>
  <c r="M584" i="270"/>
  <c r="L584" i="270"/>
  <c r="K584" i="270"/>
  <c r="J584" i="270"/>
  <c r="AE582" i="270"/>
  <c r="AD582" i="270"/>
  <c r="AC582" i="270"/>
  <c r="AB582" i="270"/>
  <c r="AA582" i="270"/>
  <c r="Z582" i="270"/>
  <c r="O579" i="270"/>
  <c r="N579" i="270"/>
  <c r="M579" i="270"/>
  <c r="L579" i="270"/>
  <c r="K579" i="270"/>
  <c r="J579" i="270"/>
  <c r="AE578" i="270"/>
  <c r="AD578" i="270"/>
  <c r="AC578" i="270"/>
  <c r="AB578" i="270"/>
  <c r="AA578" i="270"/>
  <c r="Z578" i="270"/>
  <c r="O575" i="270"/>
  <c r="N575" i="270"/>
  <c r="M575" i="270"/>
  <c r="L575" i="270"/>
  <c r="K575" i="270"/>
  <c r="J575" i="270"/>
  <c r="AE573" i="270"/>
  <c r="AD573" i="270"/>
  <c r="AC573" i="270"/>
  <c r="AB573" i="270"/>
  <c r="AA573" i="270"/>
  <c r="Z573" i="270"/>
  <c r="O571" i="270"/>
  <c r="N571" i="270"/>
  <c r="M571" i="270"/>
  <c r="L571" i="270"/>
  <c r="K571" i="270"/>
  <c r="J571" i="270"/>
  <c r="AE569" i="270"/>
  <c r="AD569" i="270"/>
  <c r="AC569" i="270"/>
  <c r="AB569" i="270"/>
  <c r="AA569" i="270"/>
  <c r="Z569" i="270"/>
  <c r="O566" i="270"/>
  <c r="N566" i="270"/>
  <c r="M566" i="270"/>
  <c r="L566" i="270"/>
  <c r="K566" i="270"/>
  <c r="J566" i="270"/>
  <c r="AE565" i="270"/>
  <c r="AD565" i="270"/>
  <c r="AC565" i="270"/>
  <c r="AB565" i="270"/>
  <c r="AA565" i="270"/>
  <c r="Z565" i="270"/>
  <c r="O562" i="270"/>
  <c r="N562" i="270"/>
  <c r="M562" i="270"/>
  <c r="L562" i="270"/>
  <c r="K562" i="270"/>
  <c r="J562" i="270"/>
  <c r="AE561" i="270"/>
  <c r="AD561" i="270"/>
  <c r="AC561" i="270"/>
  <c r="AB561" i="270"/>
  <c r="AA561" i="270"/>
  <c r="Z561" i="270"/>
  <c r="O558" i="270"/>
  <c r="N558" i="270"/>
  <c r="M558" i="270"/>
  <c r="L558" i="270"/>
  <c r="K558" i="270"/>
  <c r="J558" i="270"/>
  <c r="AE556" i="270"/>
  <c r="AD556" i="270"/>
  <c r="AC556" i="270"/>
  <c r="AB556" i="270"/>
  <c r="AA556" i="270"/>
  <c r="Z556" i="270"/>
  <c r="O553" i="270"/>
  <c r="N553" i="270"/>
  <c r="M553" i="270"/>
  <c r="L553" i="270"/>
  <c r="K553" i="270"/>
  <c r="J553" i="270"/>
  <c r="AE552" i="270"/>
  <c r="AD552" i="270"/>
  <c r="AC552" i="270"/>
  <c r="AB552" i="270"/>
  <c r="AA552" i="270"/>
  <c r="Z552" i="270"/>
  <c r="O549" i="270"/>
  <c r="N549" i="270"/>
  <c r="M549" i="270"/>
  <c r="L549" i="270"/>
  <c r="K549" i="270"/>
  <c r="J549" i="270"/>
  <c r="AE548" i="270"/>
  <c r="AD548" i="270"/>
  <c r="AC548" i="270"/>
  <c r="AB548" i="270"/>
  <c r="AA548" i="270"/>
  <c r="Z548" i="270"/>
  <c r="O545" i="270"/>
  <c r="N545" i="270"/>
  <c r="M545" i="270"/>
  <c r="L545" i="270"/>
  <c r="K545" i="270"/>
  <c r="J545" i="270"/>
  <c r="AE544" i="270"/>
  <c r="AD544" i="270"/>
  <c r="AC544" i="270"/>
  <c r="AB544" i="270"/>
  <c r="AA544" i="270"/>
  <c r="Z544" i="270"/>
  <c r="O540" i="270"/>
  <c r="N540" i="270"/>
  <c r="M540" i="270"/>
  <c r="L540" i="270"/>
  <c r="K540" i="270"/>
  <c r="J540" i="270"/>
  <c r="AE539" i="270"/>
  <c r="AD539" i="270"/>
  <c r="AC539" i="270"/>
  <c r="AB539" i="270"/>
  <c r="AA539" i="270"/>
  <c r="Z539" i="270"/>
  <c r="O536" i="270"/>
  <c r="N536" i="270"/>
  <c r="M536" i="270"/>
  <c r="L536" i="270"/>
  <c r="K536" i="270"/>
  <c r="J536" i="270"/>
  <c r="AE535" i="270"/>
  <c r="AD535" i="270"/>
  <c r="AC535" i="270"/>
  <c r="AB535" i="270"/>
  <c r="AA535" i="270"/>
  <c r="Z535" i="270"/>
  <c r="O532" i="270"/>
  <c r="N532" i="270"/>
  <c r="M532" i="270"/>
  <c r="L532" i="270"/>
  <c r="K532" i="270"/>
  <c r="J532" i="270"/>
  <c r="AE531" i="270"/>
  <c r="AD531" i="270"/>
  <c r="AC531" i="270"/>
  <c r="AB531" i="270"/>
  <c r="AA531" i="270"/>
  <c r="Z531" i="270"/>
  <c r="AE527" i="270"/>
  <c r="AD527" i="270"/>
  <c r="AC527" i="270"/>
  <c r="AB527" i="270"/>
  <c r="AA527" i="270"/>
  <c r="Z527" i="270"/>
  <c r="O527" i="270"/>
  <c r="N527" i="270"/>
  <c r="M527" i="270"/>
  <c r="L527" i="270"/>
  <c r="K527" i="270"/>
  <c r="J527" i="270"/>
  <c r="O523" i="270"/>
  <c r="N523" i="270"/>
  <c r="M523" i="270"/>
  <c r="L523" i="270"/>
  <c r="K523" i="270"/>
  <c r="J523" i="270"/>
  <c r="AE522" i="270"/>
  <c r="AD522" i="270"/>
  <c r="AC522" i="270"/>
  <c r="AB522" i="270"/>
  <c r="AA522" i="270"/>
  <c r="Z522" i="270"/>
  <c r="O519" i="270"/>
  <c r="N519" i="270"/>
  <c r="M519" i="270"/>
  <c r="L519" i="270"/>
  <c r="K519" i="270"/>
  <c r="J519" i="270"/>
  <c r="AE518" i="270"/>
  <c r="AD518" i="270"/>
  <c r="AC518" i="270"/>
  <c r="AB518" i="270"/>
  <c r="AA518" i="270"/>
  <c r="Z518" i="270"/>
  <c r="AE514" i="270"/>
  <c r="AD514" i="270"/>
  <c r="AC514" i="270"/>
  <c r="AB514" i="270"/>
  <c r="AA514" i="270"/>
  <c r="Z514" i="270"/>
  <c r="O514" i="270"/>
  <c r="N514" i="270"/>
  <c r="M514" i="270"/>
  <c r="L514" i="270"/>
  <c r="K514" i="270"/>
  <c r="J514" i="270"/>
  <c r="AE510" i="270"/>
  <c r="AD510" i="270"/>
  <c r="AC510" i="270"/>
  <c r="AB510" i="270"/>
  <c r="AA510" i="270"/>
  <c r="Z510" i="270"/>
  <c r="O510" i="270"/>
  <c r="N510" i="270"/>
  <c r="M510" i="270"/>
  <c r="L510" i="270"/>
  <c r="K510" i="270"/>
  <c r="J510" i="270"/>
  <c r="O506" i="270"/>
  <c r="N506" i="270"/>
  <c r="M506" i="270"/>
  <c r="L506" i="270"/>
  <c r="K506" i="270"/>
  <c r="J506" i="270"/>
  <c r="AE505" i="270"/>
  <c r="AD505" i="270"/>
  <c r="AC505" i="270"/>
  <c r="AB505" i="270"/>
  <c r="AA505" i="270"/>
  <c r="Z505" i="270"/>
  <c r="AE501" i="270"/>
  <c r="AD501" i="270"/>
  <c r="AC501" i="270"/>
  <c r="AB501" i="270"/>
  <c r="AA501" i="270"/>
  <c r="Z501" i="270"/>
  <c r="O501" i="270"/>
  <c r="N501" i="270"/>
  <c r="M501" i="270"/>
  <c r="L501" i="270"/>
  <c r="K501" i="270"/>
  <c r="J501" i="270"/>
  <c r="AE497" i="270"/>
  <c r="AD497" i="270"/>
  <c r="AC497" i="270"/>
  <c r="AB497" i="270"/>
  <c r="AA497" i="270"/>
  <c r="Z497" i="270"/>
  <c r="O497" i="270"/>
  <c r="N497" i="270"/>
  <c r="M497" i="270"/>
  <c r="L497" i="270"/>
  <c r="K497" i="270"/>
  <c r="J497" i="270"/>
  <c r="AE493" i="270"/>
  <c r="AD493" i="270"/>
  <c r="AC493" i="270"/>
  <c r="AB493" i="270"/>
  <c r="AA493" i="270"/>
  <c r="Z493" i="270"/>
  <c r="O493" i="270"/>
  <c r="N493" i="270"/>
  <c r="M493" i="270"/>
  <c r="L493" i="270"/>
  <c r="K493" i="270"/>
  <c r="J493" i="270"/>
  <c r="AE487" i="270"/>
  <c r="AD487" i="270"/>
  <c r="AC487" i="270"/>
  <c r="O487" i="270"/>
  <c r="W9" i="270" s="1"/>
  <c r="N487" i="270"/>
  <c r="V9" i="270" s="1"/>
  <c r="AE482" i="270"/>
  <c r="AD482" i="270"/>
  <c r="AC482" i="270"/>
  <c r="AB482" i="270"/>
  <c r="AA482" i="270"/>
  <c r="Z482" i="270"/>
  <c r="O482" i="270"/>
  <c r="N482" i="270"/>
  <c r="M482" i="270"/>
  <c r="L482" i="270"/>
  <c r="K482" i="270"/>
  <c r="J482" i="270"/>
  <c r="AE478" i="270"/>
  <c r="AD478" i="270"/>
  <c r="AC478" i="270"/>
  <c r="AB478" i="270"/>
  <c r="AA478" i="270"/>
  <c r="Z478" i="270"/>
  <c r="O478" i="270"/>
  <c r="N478" i="270"/>
  <c r="M478" i="270"/>
  <c r="L478" i="270"/>
  <c r="K478" i="270"/>
  <c r="J478" i="270"/>
  <c r="AE474" i="270"/>
  <c r="AD474" i="270"/>
  <c r="AC474" i="270"/>
  <c r="AB474" i="270"/>
  <c r="AA474" i="270"/>
  <c r="Z474" i="270"/>
  <c r="O474" i="270"/>
  <c r="N474" i="270"/>
  <c r="M474" i="270"/>
  <c r="L474" i="270"/>
  <c r="K474" i="270"/>
  <c r="J474" i="270"/>
  <c r="AE469" i="270"/>
  <c r="AD469" i="270"/>
  <c r="AC469" i="270"/>
  <c r="AB469" i="270"/>
  <c r="AA469" i="270"/>
  <c r="Z469" i="270"/>
  <c r="O469" i="270"/>
  <c r="N469" i="270"/>
  <c r="M469" i="270"/>
  <c r="L469" i="270"/>
  <c r="K469" i="270"/>
  <c r="J469" i="270"/>
  <c r="AE465" i="270"/>
  <c r="AD465" i="270"/>
  <c r="AC465" i="270"/>
  <c r="AB465" i="270"/>
  <c r="AA465" i="270"/>
  <c r="Z465" i="270"/>
  <c r="O465" i="270"/>
  <c r="N465" i="270"/>
  <c r="M465" i="270"/>
  <c r="L465" i="270"/>
  <c r="K465" i="270"/>
  <c r="J465" i="270"/>
  <c r="AE461" i="270"/>
  <c r="AD461" i="270"/>
  <c r="AC461" i="270"/>
  <c r="AB461" i="270"/>
  <c r="AA461" i="270"/>
  <c r="Z461" i="270"/>
  <c r="O461" i="270"/>
  <c r="N461" i="270"/>
  <c r="M461" i="270"/>
  <c r="L461" i="270"/>
  <c r="K461" i="270"/>
  <c r="J461" i="270"/>
  <c r="AE456" i="270"/>
  <c r="AD456" i="270"/>
  <c r="AC456" i="270"/>
  <c r="AB456" i="270"/>
  <c r="AA456" i="270"/>
  <c r="Z456" i="270"/>
  <c r="O456" i="270"/>
  <c r="N456" i="270"/>
  <c r="M456" i="270"/>
  <c r="L456" i="270"/>
  <c r="K456" i="270"/>
  <c r="J456" i="270"/>
  <c r="AE452" i="270"/>
  <c r="AD452" i="270"/>
  <c r="AC452" i="270"/>
  <c r="AB452" i="270"/>
  <c r="AA452" i="270"/>
  <c r="Z452" i="270"/>
  <c r="O452" i="270"/>
  <c r="N452" i="270"/>
  <c r="M452" i="270"/>
  <c r="L452" i="270"/>
  <c r="K452" i="270"/>
  <c r="J452" i="270"/>
  <c r="AE448" i="270"/>
  <c r="AD448" i="270"/>
  <c r="AC448" i="270"/>
  <c r="AB448" i="270"/>
  <c r="AA448" i="270"/>
  <c r="Z448" i="270"/>
  <c r="O448" i="270"/>
  <c r="N448" i="270"/>
  <c r="M448" i="270"/>
  <c r="L448" i="270"/>
  <c r="K448" i="270"/>
  <c r="J448" i="270"/>
  <c r="AE443" i="270"/>
  <c r="AD443" i="270"/>
  <c r="AC443" i="270"/>
  <c r="AB443" i="270"/>
  <c r="AA443" i="270"/>
  <c r="Z443" i="270"/>
  <c r="O443" i="270"/>
  <c r="N443" i="270"/>
  <c r="M443" i="270"/>
  <c r="L443" i="270"/>
  <c r="K443" i="270"/>
  <c r="J443" i="270"/>
  <c r="AE439" i="270"/>
  <c r="AD439" i="270"/>
  <c r="AC439" i="270"/>
  <c r="AB439" i="270"/>
  <c r="AA439" i="270"/>
  <c r="Z439" i="270"/>
  <c r="O439" i="270"/>
  <c r="N439" i="270"/>
  <c r="M439" i="270"/>
  <c r="L439" i="270"/>
  <c r="K439" i="270"/>
  <c r="J439" i="270"/>
  <c r="AE435" i="270"/>
  <c r="AD435" i="270"/>
  <c r="AC435" i="270"/>
  <c r="AB435" i="270"/>
  <c r="AA435" i="270"/>
  <c r="Z435" i="270"/>
  <c r="O435" i="270"/>
  <c r="N435" i="270"/>
  <c r="M435" i="270"/>
  <c r="L435" i="270"/>
  <c r="K435" i="270"/>
  <c r="J435" i="270"/>
  <c r="AE430" i="270"/>
  <c r="AD430" i="270"/>
  <c r="AC430" i="270"/>
  <c r="AB430" i="270"/>
  <c r="AA430" i="270"/>
  <c r="Z430" i="270"/>
  <c r="O430" i="270"/>
  <c r="N430" i="270"/>
  <c r="M430" i="270"/>
  <c r="L430" i="270"/>
  <c r="K430" i="270"/>
  <c r="J430" i="270"/>
  <c r="AE426" i="270"/>
  <c r="AD426" i="270"/>
  <c r="AC426" i="270"/>
  <c r="AB426" i="270"/>
  <c r="AA426" i="270"/>
  <c r="Z426" i="270"/>
  <c r="O426" i="270"/>
  <c r="N426" i="270"/>
  <c r="M426" i="270"/>
  <c r="L426" i="270"/>
  <c r="K426" i="270"/>
  <c r="J426" i="270"/>
  <c r="AE422" i="270"/>
  <c r="AD422" i="270"/>
  <c r="AC422" i="270"/>
  <c r="AB422" i="270"/>
  <c r="AA422" i="270"/>
  <c r="Z422" i="270"/>
  <c r="O422" i="270"/>
  <c r="N422" i="270"/>
  <c r="M422" i="270"/>
  <c r="L422" i="270"/>
  <c r="K422" i="270"/>
  <c r="J422" i="270"/>
  <c r="AE417" i="270"/>
  <c r="AD417" i="270"/>
  <c r="AC417" i="270"/>
  <c r="AB417" i="270"/>
  <c r="AA417" i="270"/>
  <c r="Z417" i="270"/>
  <c r="O417" i="270"/>
  <c r="N417" i="270"/>
  <c r="M417" i="270"/>
  <c r="L417" i="270"/>
  <c r="K417" i="270"/>
  <c r="J417" i="270"/>
  <c r="AE413" i="270"/>
  <c r="AD413" i="270"/>
  <c r="AC413" i="270"/>
  <c r="AB413" i="270"/>
  <c r="AA413" i="270"/>
  <c r="Z413" i="270"/>
  <c r="O413" i="270"/>
  <c r="N413" i="270"/>
  <c r="M413" i="270"/>
  <c r="L413" i="270"/>
  <c r="K413" i="270"/>
  <c r="J413" i="270"/>
  <c r="AE409" i="270"/>
  <c r="AD409" i="270"/>
  <c r="AC409" i="270"/>
  <c r="AB409" i="270"/>
  <c r="AA409" i="270"/>
  <c r="Z409" i="270"/>
  <c r="O409" i="270"/>
  <c r="N409" i="270"/>
  <c r="M409" i="270"/>
  <c r="L409" i="270"/>
  <c r="K409" i="270"/>
  <c r="J409" i="270"/>
  <c r="AE404" i="270"/>
  <c r="AD404" i="270"/>
  <c r="AC404" i="270"/>
  <c r="AB404" i="270"/>
  <c r="AA404" i="270"/>
  <c r="Z404" i="270"/>
  <c r="O404" i="270"/>
  <c r="N404" i="270"/>
  <c r="M404" i="270"/>
  <c r="L404" i="270"/>
  <c r="K404" i="270"/>
  <c r="J404" i="270"/>
  <c r="AE400" i="270"/>
  <c r="AD400" i="270"/>
  <c r="AC400" i="270"/>
  <c r="AB400" i="270"/>
  <c r="AA400" i="270"/>
  <c r="Z400" i="270"/>
  <c r="O400" i="270"/>
  <c r="N400" i="270"/>
  <c r="M400" i="270"/>
  <c r="L400" i="270"/>
  <c r="K400" i="270"/>
  <c r="J400" i="270"/>
  <c r="AE396" i="270"/>
  <c r="AD396" i="270"/>
  <c r="AC396" i="270"/>
  <c r="AB396" i="270"/>
  <c r="AA396" i="270"/>
  <c r="Z396" i="270"/>
  <c r="O396" i="270"/>
  <c r="N396" i="270"/>
  <c r="M396" i="270"/>
  <c r="L396" i="270"/>
  <c r="K396" i="270"/>
  <c r="J396" i="270"/>
  <c r="AE391" i="270"/>
  <c r="AD391" i="270"/>
  <c r="AC391" i="270"/>
  <c r="AB391" i="270"/>
  <c r="AA391" i="270"/>
  <c r="Z391" i="270"/>
  <c r="O391" i="270"/>
  <c r="N391" i="270"/>
  <c r="M391" i="270"/>
  <c r="L391" i="270"/>
  <c r="K391" i="270"/>
  <c r="J391" i="270"/>
  <c r="AE387" i="270"/>
  <c r="AD387" i="270"/>
  <c r="AC387" i="270"/>
  <c r="AB387" i="270"/>
  <c r="AA387" i="270"/>
  <c r="Z387" i="270"/>
  <c r="O387" i="270"/>
  <c r="N387" i="270"/>
  <c r="M387" i="270"/>
  <c r="L387" i="270"/>
  <c r="K387" i="270"/>
  <c r="J387" i="270"/>
  <c r="AE383" i="270"/>
  <c r="AD383" i="270"/>
  <c r="AC383" i="270"/>
  <c r="AB383" i="270"/>
  <c r="AA383" i="270"/>
  <c r="Z383" i="270"/>
  <c r="O383" i="270"/>
  <c r="N383" i="270"/>
  <c r="M383" i="270"/>
  <c r="L383" i="270"/>
  <c r="K383" i="270"/>
  <c r="J383" i="270"/>
  <c r="AE378" i="270"/>
  <c r="AD378" i="270"/>
  <c r="AC378" i="270"/>
  <c r="AB378" i="270"/>
  <c r="AA378" i="270"/>
  <c r="Z378" i="270"/>
  <c r="O378" i="270"/>
  <c r="N378" i="270"/>
  <c r="M378" i="270"/>
  <c r="L378" i="270"/>
  <c r="K378" i="270"/>
  <c r="J378" i="270"/>
  <c r="AE374" i="270"/>
  <c r="AD374" i="270"/>
  <c r="AC374" i="270"/>
  <c r="AB374" i="270"/>
  <c r="AA374" i="270"/>
  <c r="Z374" i="270"/>
  <c r="O374" i="270"/>
  <c r="N374" i="270"/>
  <c r="M374" i="270"/>
  <c r="L374" i="270"/>
  <c r="K374" i="270"/>
  <c r="J374" i="270"/>
  <c r="AE370" i="270"/>
  <c r="AD370" i="270"/>
  <c r="AC370" i="270"/>
  <c r="AB370" i="270"/>
  <c r="AA370" i="270"/>
  <c r="Z370" i="270"/>
  <c r="O370" i="270"/>
  <c r="N370" i="270"/>
  <c r="M370" i="270"/>
  <c r="L370" i="270"/>
  <c r="K370" i="270"/>
  <c r="J370" i="270"/>
  <c r="AE365" i="270"/>
  <c r="AD365" i="270"/>
  <c r="AC365" i="270"/>
  <c r="AB365" i="270"/>
  <c r="AA365" i="270"/>
  <c r="Z365" i="270"/>
  <c r="O365" i="270"/>
  <c r="N365" i="270"/>
  <c r="M365" i="270"/>
  <c r="L365" i="270"/>
  <c r="K365" i="270"/>
  <c r="J365" i="270"/>
  <c r="AE361" i="270"/>
  <c r="AD361" i="270"/>
  <c r="AC361" i="270"/>
  <c r="AB361" i="270"/>
  <c r="AA361" i="270"/>
  <c r="Z361" i="270"/>
  <c r="O361" i="270"/>
  <c r="N361" i="270"/>
  <c r="M361" i="270"/>
  <c r="L361" i="270"/>
  <c r="K361" i="270"/>
  <c r="J361" i="270"/>
  <c r="AE357" i="270"/>
  <c r="AD357" i="270"/>
  <c r="AC357" i="270"/>
  <c r="AB357" i="270"/>
  <c r="AA357" i="270"/>
  <c r="Z357" i="270"/>
  <c r="O357" i="270"/>
  <c r="N357" i="270"/>
  <c r="M357" i="270"/>
  <c r="L357" i="270"/>
  <c r="K357" i="270"/>
  <c r="J357" i="270"/>
  <c r="AE352" i="270"/>
  <c r="AD352" i="270"/>
  <c r="AC352" i="270"/>
  <c r="AB352" i="270"/>
  <c r="AA352" i="270"/>
  <c r="Z352" i="270"/>
  <c r="O352" i="270"/>
  <c r="N352" i="270"/>
  <c r="M352" i="270"/>
  <c r="L352" i="270"/>
  <c r="K352" i="270"/>
  <c r="J352" i="270"/>
  <c r="AE348" i="270"/>
  <c r="AD348" i="270"/>
  <c r="AC348" i="270"/>
  <c r="AB348" i="270"/>
  <c r="AA348" i="270"/>
  <c r="Z348" i="270"/>
  <c r="O348" i="270"/>
  <c r="N348" i="270"/>
  <c r="M348" i="270"/>
  <c r="L348" i="270"/>
  <c r="K348" i="270"/>
  <c r="J348" i="270"/>
  <c r="AE344" i="270"/>
  <c r="AD344" i="270"/>
  <c r="AC344" i="270"/>
  <c r="AB344" i="270"/>
  <c r="AA344" i="270"/>
  <c r="Z344" i="270"/>
  <c r="O344" i="270"/>
  <c r="N344" i="270"/>
  <c r="M344" i="270"/>
  <c r="L344" i="270"/>
  <c r="K344" i="270"/>
  <c r="J344" i="270"/>
  <c r="AE339" i="270"/>
  <c r="AD339" i="270"/>
  <c r="AC339" i="270"/>
  <c r="AB339" i="270"/>
  <c r="AA339" i="270"/>
  <c r="Z339" i="270"/>
  <c r="O339" i="270"/>
  <c r="N339" i="270"/>
  <c r="M339" i="270"/>
  <c r="L339" i="270"/>
  <c r="K339" i="270"/>
  <c r="J339" i="270"/>
  <c r="AE335" i="270"/>
  <c r="AD335" i="270"/>
  <c r="AC335" i="270"/>
  <c r="AB335" i="270"/>
  <c r="AA335" i="270"/>
  <c r="Z335" i="270"/>
  <c r="O335" i="270"/>
  <c r="N335" i="270"/>
  <c r="M335" i="270"/>
  <c r="L335" i="270"/>
  <c r="K335" i="270"/>
  <c r="J335" i="270"/>
  <c r="AE331" i="270"/>
  <c r="AD331" i="270"/>
  <c r="AC331" i="270"/>
  <c r="AB331" i="270"/>
  <c r="AA331" i="270"/>
  <c r="Z331" i="270"/>
  <c r="O331" i="270"/>
  <c r="N331" i="270"/>
  <c r="M331" i="270"/>
  <c r="L331" i="270"/>
  <c r="K331" i="270"/>
  <c r="J331" i="270"/>
  <c r="AE326" i="270"/>
  <c r="AD326" i="270"/>
  <c r="AC326" i="270"/>
  <c r="AB326" i="270"/>
  <c r="AA326" i="270"/>
  <c r="Z326" i="270"/>
  <c r="O326" i="270"/>
  <c r="N326" i="270"/>
  <c r="M326" i="270"/>
  <c r="L326" i="270"/>
  <c r="K326" i="270"/>
  <c r="J326" i="270"/>
  <c r="AE322" i="270"/>
  <c r="AD322" i="270"/>
  <c r="AC322" i="270"/>
  <c r="AB322" i="270"/>
  <c r="AA322" i="270"/>
  <c r="Z322" i="270"/>
  <c r="O322" i="270"/>
  <c r="N322" i="270"/>
  <c r="M322" i="270"/>
  <c r="L322" i="270"/>
  <c r="K322" i="270"/>
  <c r="J322" i="270"/>
  <c r="AE318" i="270"/>
  <c r="AD318" i="270"/>
  <c r="AC318" i="270"/>
  <c r="AB318" i="270"/>
  <c r="AA318" i="270"/>
  <c r="Z318" i="270"/>
  <c r="O318" i="270"/>
  <c r="N318" i="270"/>
  <c r="M318" i="270"/>
  <c r="L318" i="270"/>
  <c r="K318" i="270"/>
  <c r="J318" i="270"/>
  <c r="AE313" i="270"/>
  <c r="AD313" i="270"/>
  <c r="AC313" i="270"/>
  <c r="AB313" i="270"/>
  <c r="AA313" i="270"/>
  <c r="Z313" i="270"/>
  <c r="O313" i="270"/>
  <c r="N313" i="270"/>
  <c r="M313" i="270"/>
  <c r="L313" i="270"/>
  <c r="K313" i="270"/>
  <c r="J313" i="270"/>
  <c r="AE309" i="270"/>
  <c r="AD309" i="270"/>
  <c r="AC309" i="270"/>
  <c r="AB309" i="270"/>
  <c r="AA309" i="270"/>
  <c r="Z309" i="270"/>
  <c r="O309" i="270"/>
  <c r="N309" i="270"/>
  <c r="M309" i="270"/>
  <c r="L309" i="270"/>
  <c r="K309" i="270"/>
  <c r="J309" i="270"/>
  <c r="AE305" i="270"/>
  <c r="AD305" i="270"/>
  <c r="AC305" i="270"/>
  <c r="AB305" i="270"/>
  <c r="AA305" i="270"/>
  <c r="Z305" i="270"/>
  <c r="O305" i="270"/>
  <c r="N305" i="270"/>
  <c r="M305" i="270"/>
  <c r="L305" i="270"/>
  <c r="K305" i="270"/>
  <c r="J305" i="270"/>
  <c r="AE300" i="270"/>
  <c r="AD300" i="270"/>
  <c r="AC300" i="270"/>
  <c r="AB300" i="270"/>
  <c r="AA300" i="270"/>
  <c r="Z300" i="270"/>
  <c r="O300" i="270"/>
  <c r="N300" i="270"/>
  <c r="M300" i="270"/>
  <c r="L300" i="270"/>
  <c r="K300" i="270"/>
  <c r="J300" i="270"/>
  <c r="AE296" i="270"/>
  <c r="AD296" i="270"/>
  <c r="AC296" i="270"/>
  <c r="AB296" i="270"/>
  <c r="AA296" i="270"/>
  <c r="Z296" i="270"/>
  <c r="O296" i="270"/>
  <c r="N296" i="270"/>
  <c r="M296" i="270"/>
  <c r="L296" i="270"/>
  <c r="K296" i="270"/>
  <c r="J296" i="270"/>
  <c r="AE292" i="270"/>
  <c r="AD292" i="270"/>
  <c r="AC292" i="270"/>
  <c r="AB292" i="270"/>
  <c r="AA292" i="270"/>
  <c r="Z292" i="270"/>
  <c r="O292" i="270"/>
  <c r="N292" i="270"/>
  <c r="M292" i="270"/>
  <c r="L292" i="270"/>
  <c r="K292" i="270"/>
  <c r="J292" i="270"/>
  <c r="AE287" i="270"/>
  <c r="AD287" i="270"/>
  <c r="AC287" i="270"/>
  <c r="O287" i="270"/>
  <c r="N287" i="270"/>
  <c r="M287" i="270"/>
  <c r="L287" i="270"/>
  <c r="K287" i="270"/>
  <c r="J287" i="270"/>
  <c r="AE283" i="270"/>
  <c r="AD283" i="270"/>
  <c r="AC283" i="270"/>
  <c r="O283" i="270"/>
  <c r="N283" i="270"/>
  <c r="M283" i="270"/>
  <c r="L283" i="270"/>
  <c r="K283" i="270"/>
  <c r="J283" i="270"/>
  <c r="AE279" i="270"/>
  <c r="AD279" i="270"/>
  <c r="AC279" i="270"/>
  <c r="O279" i="270"/>
  <c r="N279" i="270"/>
  <c r="M279" i="270"/>
  <c r="L279" i="270"/>
  <c r="K279" i="270"/>
  <c r="J279" i="270"/>
  <c r="AE274" i="270"/>
  <c r="AD274" i="270"/>
  <c r="AC274" i="270"/>
  <c r="AB274" i="270"/>
  <c r="AA274" i="270"/>
  <c r="Z274" i="270"/>
  <c r="O274" i="270"/>
  <c r="N274" i="270"/>
  <c r="M274" i="270"/>
  <c r="L274" i="270"/>
  <c r="K274" i="270"/>
  <c r="J274" i="270"/>
  <c r="AE270" i="270"/>
  <c r="AD270" i="270"/>
  <c r="AC270" i="270"/>
  <c r="AB270" i="270"/>
  <c r="AA270" i="270"/>
  <c r="Z270" i="270"/>
  <c r="O270" i="270"/>
  <c r="N270" i="270"/>
  <c r="M270" i="270"/>
  <c r="L270" i="270"/>
  <c r="K270" i="270"/>
  <c r="J270" i="270"/>
  <c r="AE266" i="270"/>
  <c r="AD266" i="270"/>
  <c r="AC266" i="270"/>
  <c r="AB266" i="270"/>
  <c r="AA266" i="270"/>
  <c r="Z266" i="270"/>
  <c r="O266" i="270"/>
  <c r="N266" i="270"/>
  <c r="M266" i="270"/>
  <c r="L266" i="270"/>
  <c r="K266" i="270"/>
  <c r="J266" i="270"/>
  <c r="AE261" i="270"/>
  <c r="AD261" i="270"/>
  <c r="AC261" i="270"/>
  <c r="AB261" i="270"/>
  <c r="AA261" i="270"/>
  <c r="Z261" i="270"/>
  <c r="O261" i="270"/>
  <c r="N261" i="270"/>
  <c r="M261" i="270"/>
  <c r="L261" i="270"/>
  <c r="K261" i="270"/>
  <c r="J261" i="270"/>
  <c r="AE257" i="270"/>
  <c r="AD257" i="270"/>
  <c r="AC257" i="270"/>
  <c r="AB257" i="270"/>
  <c r="AA257" i="270"/>
  <c r="Z257" i="270"/>
  <c r="O257" i="270"/>
  <c r="N257" i="270"/>
  <c r="M257" i="270"/>
  <c r="L257" i="270"/>
  <c r="K257" i="270"/>
  <c r="J257" i="270"/>
  <c r="AE253" i="270"/>
  <c r="AD253" i="270"/>
  <c r="AC253" i="270"/>
  <c r="AB253" i="270"/>
  <c r="AA253" i="270"/>
  <c r="Z253" i="270"/>
  <c r="O253" i="270"/>
  <c r="N253" i="270"/>
  <c r="M253" i="270"/>
  <c r="L253" i="270"/>
  <c r="K253" i="270"/>
  <c r="J253" i="270"/>
  <c r="AE248" i="270"/>
  <c r="AD248" i="270"/>
  <c r="AC248" i="270"/>
  <c r="AB248" i="270"/>
  <c r="AA248" i="270"/>
  <c r="Z248" i="270"/>
  <c r="O248" i="270"/>
  <c r="N248" i="270"/>
  <c r="M248" i="270"/>
  <c r="L248" i="270"/>
  <c r="K248" i="270"/>
  <c r="J248" i="270"/>
  <c r="AE244" i="270"/>
  <c r="AD244" i="270"/>
  <c r="AC244" i="270"/>
  <c r="AB244" i="270"/>
  <c r="AA244" i="270"/>
  <c r="Z244" i="270"/>
  <c r="O244" i="270"/>
  <c r="N244" i="270"/>
  <c r="M244" i="270"/>
  <c r="L244" i="270"/>
  <c r="K244" i="270"/>
  <c r="J244" i="270"/>
  <c r="AE240" i="270"/>
  <c r="AD240" i="270"/>
  <c r="AC240" i="270"/>
  <c r="AB240" i="270"/>
  <c r="AA240" i="270"/>
  <c r="Z240" i="270"/>
  <c r="O240" i="270"/>
  <c r="N240" i="270"/>
  <c r="M240" i="270"/>
  <c r="L240" i="270"/>
  <c r="K240" i="270"/>
  <c r="J240" i="270"/>
  <c r="AE235" i="270"/>
  <c r="AD235" i="270"/>
  <c r="AC235" i="270"/>
  <c r="AB235" i="270"/>
  <c r="AA235" i="270"/>
  <c r="Z235" i="270"/>
  <c r="O235" i="270"/>
  <c r="N235" i="270"/>
  <c r="M235" i="270"/>
  <c r="L235" i="270"/>
  <c r="K235" i="270"/>
  <c r="J235" i="270"/>
  <c r="AE231" i="270"/>
  <c r="AD231" i="270"/>
  <c r="AC231" i="270"/>
  <c r="AB231" i="270"/>
  <c r="AA231" i="270"/>
  <c r="Z231" i="270"/>
  <c r="O231" i="270"/>
  <c r="N231" i="270"/>
  <c r="M231" i="270"/>
  <c r="L231" i="270"/>
  <c r="K231" i="270"/>
  <c r="J231" i="270"/>
  <c r="AE227" i="270"/>
  <c r="AD227" i="270"/>
  <c r="AC227" i="270"/>
  <c r="AB227" i="270"/>
  <c r="AA227" i="270"/>
  <c r="Z227" i="270"/>
  <c r="O227" i="270"/>
  <c r="N227" i="270"/>
  <c r="M227" i="270"/>
  <c r="L227" i="270"/>
  <c r="K227" i="270"/>
  <c r="J227" i="270"/>
  <c r="AE222" i="270"/>
  <c r="AD222" i="270"/>
  <c r="AC222" i="270"/>
  <c r="AB222" i="270"/>
  <c r="AA222" i="270"/>
  <c r="Z222" i="270"/>
  <c r="O222" i="270"/>
  <c r="N222" i="270"/>
  <c r="M222" i="270"/>
  <c r="L222" i="270"/>
  <c r="K222" i="270"/>
  <c r="J222" i="270"/>
  <c r="AE218" i="270"/>
  <c r="AD218" i="270"/>
  <c r="AC218" i="270"/>
  <c r="AB218" i="270"/>
  <c r="AA218" i="270"/>
  <c r="Z218" i="270"/>
  <c r="O218" i="270"/>
  <c r="N218" i="270"/>
  <c r="M218" i="270"/>
  <c r="L218" i="270"/>
  <c r="K218" i="270"/>
  <c r="J218" i="270"/>
  <c r="AE214" i="270"/>
  <c r="AD214" i="270"/>
  <c r="AC214" i="270"/>
  <c r="AB214" i="270"/>
  <c r="AA214" i="270"/>
  <c r="Z214" i="270"/>
  <c r="O214" i="270"/>
  <c r="N214" i="270"/>
  <c r="M214" i="270"/>
  <c r="L214" i="270"/>
  <c r="K214" i="270"/>
  <c r="J214" i="270"/>
  <c r="AE209" i="270"/>
  <c r="AD209" i="270"/>
  <c r="AC209" i="270"/>
  <c r="AB209" i="270"/>
  <c r="AA209" i="270"/>
  <c r="Z209" i="270"/>
  <c r="O209" i="270"/>
  <c r="N209" i="270"/>
  <c r="M209" i="270"/>
  <c r="L209" i="270"/>
  <c r="K209" i="270"/>
  <c r="J209" i="270"/>
  <c r="AE205" i="270"/>
  <c r="AD205" i="270"/>
  <c r="AC205" i="270"/>
  <c r="AB205" i="270"/>
  <c r="AA205" i="270"/>
  <c r="Z205" i="270"/>
  <c r="O205" i="270"/>
  <c r="N205" i="270"/>
  <c r="M205" i="270"/>
  <c r="L205" i="270"/>
  <c r="K205" i="270"/>
  <c r="J205" i="270"/>
  <c r="AE201" i="270"/>
  <c r="AD201" i="270"/>
  <c r="AC201" i="270"/>
  <c r="AB201" i="270"/>
  <c r="AA201" i="270"/>
  <c r="Z201" i="270"/>
  <c r="O201" i="270"/>
  <c r="N201" i="270"/>
  <c r="M201" i="270"/>
  <c r="L201" i="270"/>
  <c r="K201" i="270"/>
  <c r="J201" i="270"/>
  <c r="AE196" i="270"/>
  <c r="AD196" i="270"/>
  <c r="AC196" i="270"/>
  <c r="AB196" i="270"/>
  <c r="AA196" i="270"/>
  <c r="Z196" i="270"/>
  <c r="O196" i="270"/>
  <c r="N196" i="270"/>
  <c r="M196" i="270"/>
  <c r="L196" i="270"/>
  <c r="K196" i="270"/>
  <c r="J196" i="270"/>
  <c r="AE192" i="270"/>
  <c r="AD192" i="270"/>
  <c r="AC192" i="270"/>
  <c r="AB192" i="270"/>
  <c r="AA192" i="270"/>
  <c r="Z192" i="270"/>
  <c r="O192" i="270"/>
  <c r="N192" i="270"/>
  <c r="M192" i="270"/>
  <c r="L192" i="270"/>
  <c r="K192" i="270"/>
  <c r="J192" i="270"/>
  <c r="AE188" i="270"/>
  <c r="AD188" i="270"/>
  <c r="AC188" i="270"/>
  <c r="AB188" i="270"/>
  <c r="AA188" i="270"/>
  <c r="Z188" i="270"/>
  <c r="O188" i="270"/>
  <c r="N188" i="270"/>
  <c r="M188" i="270"/>
  <c r="L188" i="270"/>
  <c r="K188" i="270"/>
  <c r="J188" i="270"/>
  <c r="AE183" i="270"/>
  <c r="AD183" i="270"/>
  <c r="AC183" i="270"/>
  <c r="AB183" i="270"/>
  <c r="AA183" i="270"/>
  <c r="Z183" i="270"/>
  <c r="O183" i="270"/>
  <c r="N183" i="270"/>
  <c r="M183" i="270"/>
  <c r="L183" i="270"/>
  <c r="K183" i="270"/>
  <c r="J183" i="270"/>
  <c r="AE179" i="270"/>
  <c r="AD179" i="270"/>
  <c r="AC179" i="270"/>
  <c r="AB179" i="270"/>
  <c r="AA179" i="270"/>
  <c r="Z179" i="270"/>
  <c r="O179" i="270"/>
  <c r="N179" i="270"/>
  <c r="M179" i="270"/>
  <c r="L179" i="270"/>
  <c r="K179" i="270"/>
  <c r="J179" i="270"/>
  <c r="AE175" i="270"/>
  <c r="AD175" i="270"/>
  <c r="AC175" i="270"/>
  <c r="AB175" i="270"/>
  <c r="AA175" i="270"/>
  <c r="Z175" i="270"/>
  <c r="O175" i="270"/>
  <c r="N175" i="270"/>
  <c r="M175" i="270"/>
  <c r="L175" i="270"/>
  <c r="K175" i="270"/>
  <c r="J175" i="270"/>
  <c r="AE170" i="270"/>
  <c r="AD170" i="270"/>
  <c r="AC170" i="270"/>
  <c r="AB170" i="270"/>
  <c r="AA170" i="270"/>
  <c r="Z170" i="270"/>
  <c r="O170" i="270"/>
  <c r="N170" i="270"/>
  <c r="M170" i="270"/>
  <c r="L170" i="270"/>
  <c r="K170" i="270"/>
  <c r="J170" i="270"/>
  <c r="AE166" i="270"/>
  <c r="AD166" i="270"/>
  <c r="AC166" i="270"/>
  <c r="AB166" i="270"/>
  <c r="AA166" i="270"/>
  <c r="Z166" i="270"/>
  <c r="O166" i="270"/>
  <c r="N166" i="270"/>
  <c r="M166" i="270"/>
  <c r="L166" i="270"/>
  <c r="K166" i="270"/>
  <c r="J166" i="270"/>
  <c r="AE162" i="270"/>
  <c r="AD162" i="270"/>
  <c r="AC162" i="270"/>
  <c r="AB162" i="270"/>
  <c r="AA162" i="270"/>
  <c r="Z162" i="270"/>
  <c r="O162" i="270"/>
  <c r="N162" i="270"/>
  <c r="M162" i="270"/>
  <c r="L162" i="270"/>
  <c r="K162" i="270"/>
  <c r="J162" i="270"/>
  <c r="AE157" i="270"/>
  <c r="AD157" i="270"/>
  <c r="AC157" i="270"/>
  <c r="AB157" i="270"/>
  <c r="AA157" i="270"/>
  <c r="Z157" i="270"/>
  <c r="O157" i="270"/>
  <c r="N157" i="270"/>
  <c r="M157" i="270"/>
  <c r="L157" i="270"/>
  <c r="K157" i="270"/>
  <c r="J157" i="270"/>
  <c r="AE153" i="270"/>
  <c r="AD153" i="270"/>
  <c r="AC153" i="270"/>
  <c r="AB153" i="270"/>
  <c r="AA153" i="270"/>
  <c r="Z153" i="270"/>
  <c r="O153" i="270"/>
  <c r="N153" i="270"/>
  <c r="M153" i="270"/>
  <c r="L153" i="270"/>
  <c r="K153" i="270"/>
  <c r="J153" i="270"/>
  <c r="AE149" i="270"/>
  <c r="AD149" i="270"/>
  <c r="AC149" i="270"/>
  <c r="AB149" i="270"/>
  <c r="AA149" i="270"/>
  <c r="Z149" i="270"/>
  <c r="O149" i="270"/>
  <c r="N149" i="270"/>
  <c r="M149" i="270"/>
  <c r="L149" i="270"/>
  <c r="K149" i="270"/>
  <c r="J149" i="270"/>
  <c r="AE144" i="270"/>
  <c r="AD144" i="270"/>
  <c r="AC144" i="270"/>
  <c r="AB144" i="270"/>
  <c r="AA144" i="270"/>
  <c r="Z144" i="270"/>
  <c r="O144" i="270"/>
  <c r="N144" i="270"/>
  <c r="M144" i="270"/>
  <c r="L144" i="270"/>
  <c r="K144" i="270"/>
  <c r="J144" i="270"/>
  <c r="AE140" i="270"/>
  <c r="AD140" i="270"/>
  <c r="AC140" i="270"/>
  <c r="AB140" i="270"/>
  <c r="AA140" i="270"/>
  <c r="Z140" i="270"/>
  <c r="O140" i="270"/>
  <c r="N140" i="270"/>
  <c r="M140" i="270"/>
  <c r="L140" i="270"/>
  <c r="K140" i="270"/>
  <c r="J140" i="270"/>
  <c r="AE136" i="270"/>
  <c r="AD136" i="270"/>
  <c r="AC136" i="270"/>
  <c r="AB136" i="270"/>
  <c r="AA136" i="270"/>
  <c r="Z136" i="270"/>
  <c r="O136" i="270"/>
  <c r="N136" i="270"/>
  <c r="M136" i="270"/>
  <c r="L136" i="270"/>
  <c r="K136" i="270"/>
  <c r="J136" i="270"/>
  <c r="AE131" i="270"/>
  <c r="AD131" i="270"/>
  <c r="AC131" i="270"/>
  <c r="AB131" i="270"/>
  <c r="AA131" i="270"/>
  <c r="Z131" i="270"/>
  <c r="O131" i="270"/>
  <c r="N131" i="270"/>
  <c r="M131" i="270"/>
  <c r="L131" i="270"/>
  <c r="K131" i="270"/>
  <c r="J131" i="270"/>
  <c r="AE127" i="270"/>
  <c r="AD127" i="270"/>
  <c r="AC127" i="270"/>
  <c r="AB127" i="270"/>
  <c r="AA127" i="270"/>
  <c r="Z127" i="270"/>
  <c r="O127" i="270"/>
  <c r="N127" i="270"/>
  <c r="M127" i="270"/>
  <c r="L127" i="270"/>
  <c r="K127" i="270"/>
  <c r="J127" i="270"/>
  <c r="AE123" i="270"/>
  <c r="AD123" i="270"/>
  <c r="AC123" i="270"/>
  <c r="AB123" i="270"/>
  <c r="AA123" i="270"/>
  <c r="Z123" i="270"/>
  <c r="O123" i="270"/>
  <c r="N123" i="270"/>
  <c r="M123" i="270"/>
  <c r="L123" i="270"/>
  <c r="K123" i="270"/>
  <c r="J123" i="270"/>
  <c r="AE118" i="270"/>
  <c r="AD118" i="270"/>
  <c r="AC118" i="270"/>
  <c r="AB118" i="270"/>
  <c r="AA118" i="270"/>
  <c r="Z118" i="270"/>
  <c r="O118" i="270"/>
  <c r="N118" i="270"/>
  <c r="M118" i="270"/>
  <c r="L118" i="270"/>
  <c r="K118" i="270"/>
  <c r="J118" i="270"/>
  <c r="AE114" i="270"/>
  <c r="AD114" i="270"/>
  <c r="AC114" i="270"/>
  <c r="AB114" i="270"/>
  <c r="AA114" i="270"/>
  <c r="Z114" i="270"/>
  <c r="O114" i="270"/>
  <c r="N114" i="270"/>
  <c r="M114" i="270"/>
  <c r="L114" i="270"/>
  <c r="K114" i="270"/>
  <c r="J114" i="270"/>
  <c r="AE110" i="270"/>
  <c r="AD110" i="270"/>
  <c r="AC110" i="270"/>
  <c r="AB110" i="270"/>
  <c r="AA110" i="270"/>
  <c r="Z110" i="270"/>
  <c r="O110" i="270"/>
  <c r="N110" i="270"/>
  <c r="M110" i="270"/>
  <c r="L110" i="270"/>
  <c r="K110" i="270"/>
  <c r="J110" i="270"/>
  <c r="AE105" i="270"/>
  <c r="AD105" i="270"/>
  <c r="AC105" i="270"/>
  <c r="AB105" i="270"/>
  <c r="AA105" i="270"/>
  <c r="Z105" i="270"/>
  <c r="O105" i="270"/>
  <c r="N105" i="270"/>
  <c r="M105" i="270"/>
  <c r="L105" i="270"/>
  <c r="K105" i="270"/>
  <c r="J105" i="270"/>
  <c r="AE101" i="270"/>
  <c r="AD101" i="270"/>
  <c r="AC101" i="270"/>
  <c r="AB101" i="270"/>
  <c r="AA101" i="270"/>
  <c r="Z101" i="270"/>
  <c r="O101" i="270"/>
  <c r="N101" i="270"/>
  <c r="M101" i="270"/>
  <c r="L101" i="270"/>
  <c r="K101" i="270"/>
  <c r="J101" i="270"/>
  <c r="AE97" i="270"/>
  <c r="AD97" i="270"/>
  <c r="AC97" i="270"/>
  <c r="AB97" i="270"/>
  <c r="AA97" i="270"/>
  <c r="Z97" i="270"/>
  <c r="O97" i="270"/>
  <c r="N97" i="270"/>
  <c r="M97" i="270"/>
  <c r="L97" i="270"/>
  <c r="K97" i="270"/>
  <c r="J97" i="270"/>
  <c r="AE92" i="270"/>
  <c r="AD92" i="270"/>
  <c r="AC92" i="270"/>
  <c r="AB92" i="270"/>
  <c r="AA92" i="270"/>
  <c r="Z92" i="270"/>
  <c r="O92" i="270"/>
  <c r="N92" i="270"/>
  <c r="M92" i="270"/>
  <c r="L92" i="270"/>
  <c r="K92" i="270"/>
  <c r="J92" i="270"/>
  <c r="AE88" i="270"/>
  <c r="AD88" i="270"/>
  <c r="AC88" i="270"/>
  <c r="AB88" i="270"/>
  <c r="AA88" i="270"/>
  <c r="Z88" i="270"/>
  <c r="O88" i="270"/>
  <c r="N88" i="270"/>
  <c r="M88" i="270"/>
  <c r="L88" i="270"/>
  <c r="K88" i="270"/>
  <c r="J88" i="270"/>
  <c r="AE84" i="270"/>
  <c r="AD84" i="270"/>
  <c r="AC84" i="270"/>
  <c r="AB84" i="270"/>
  <c r="AA84" i="270"/>
  <c r="Z84" i="270"/>
  <c r="O84" i="270"/>
  <c r="N84" i="270"/>
  <c r="M84" i="270"/>
  <c r="L84" i="270"/>
  <c r="K84" i="270"/>
  <c r="J84" i="270"/>
  <c r="AE79" i="270"/>
  <c r="AD79" i="270"/>
  <c r="AC79" i="270"/>
  <c r="AB79" i="270"/>
  <c r="AA79" i="270"/>
  <c r="Z79" i="270"/>
  <c r="O79" i="270"/>
  <c r="N79" i="270"/>
  <c r="M79" i="270"/>
  <c r="L79" i="270"/>
  <c r="K79" i="270"/>
  <c r="J79" i="270"/>
  <c r="AE75" i="270"/>
  <c r="AD75" i="270"/>
  <c r="AC75" i="270"/>
  <c r="AB75" i="270"/>
  <c r="AA75" i="270"/>
  <c r="Z75" i="270"/>
  <c r="O75" i="270"/>
  <c r="N75" i="270"/>
  <c r="M75" i="270"/>
  <c r="L75" i="270"/>
  <c r="K75" i="270"/>
  <c r="J75" i="270"/>
  <c r="AE71" i="270"/>
  <c r="AD71" i="270"/>
  <c r="AC71" i="270"/>
  <c r="AB71" i="270"/>
  <c r="AA71" i="270"/>
  <c r="Z71" i="270"/>
  <c r="O71" i="270"/>
  <c r="N71" i="270"/>
  <c r="M71" i="270"/>
  <c r="L71" i="270"/>
  <c r="K71" i="270"/>
  <c r="J71" i="270"/>
  <c r="AE66" i="270"/>
  <c r="AD66" i="270"/>
  <c r="AC66" i="270"/>
  <c r="AB66" i="270"/>
  <c r="AA66" i="270"/>
  <c r="Z66" i="270"/>
  <c r="O66" i="270"/>
  <c r="N66" i="270"/>
  <c r="M66" i="270"/>
  <c r="L66" i="270"/>
  <c r="K66" i="270"/>
  <c r="J66" i="270"/>
  <c r="AE62" i="270"/>
  <c r="AD62" i="270"/>
  <c r="AC62" i="270"/>
  <c r="AB62" i="270"/>
  <c r="AA62" i="270"/>
  <c r="Z62" i="270"/>
  <c r="O62" i="270"/>
  <c r="N62" i="270"/>
  <c r="M62" i="270"/>
  <c r="L62" i="270"/>
  <c r="K62" i="270"/>
  <c r="J62" i="270"/>
  <c r="AE58" i="270"/>
  <c r="AD58" i="270"/>
  <c r="AC58" i="270"/>
  <c r="AB58" i="270"/>
  <c r="AA58" i="270"/>
  <c r="Z58" i="270"/>
  <c r="O58" i="270"/>
  <c r="N58" i="270"/>
  <c r="M58" i="270"/>
  <c r="L58" i="270"/>
  <c r="K58" i="270"/>
  <c r="J58" i="270"/>
  <c r="AE53" i="270"/>
  <c r="AD53" i="270"/>
  <c r="AC53" i="270"/>
  <c r="AB53" i="270"/>
  <c r="AA53" i="270"/>
  <c r="Z53" i="270"/>
  <c r="O53" i="270"/>
  <c r="N53" i="270"/>
  <c r="M53" i="270"/>
  <c r="L53" i="270"/>
  <c r="K53" i="270"/>
  <c r="J53" i="270"/>
  <c r="AE49" i="270"/>
  <c r="AD49" i="270"/>
  <c r="AC49" i="270"/>
  <c r="AB49" i="270"/>
  <c r="AA49" i="270"/>
  <c r="Z49" i="270"/>
  <c r="O49" i="270"/>
  <c r="N49" i="270"/>
  <c r="M49" i="270"/>
  <c r="L49" i="270"/>
  <c r="K49" i="270"/>
  <c r="J49" i="270"/>
  <c r="AE45" i="270"/>
  <c r="AD45" i="270"/>
  <c r="AC45" i="270"/>
  <c r="AB45" i="270"/>
  <c r="AA45" i="270"/>
  <c r="Z45" i="270"/>
  <c r="O45" i="270"/>
  <c r="N45" i="270"/>
  <c r="M45" i="270"/>
  <c r="L45" i="270"/>
  <c r="K45" i="270"/>
  <c r="J45" i="270"/>
  <c r="AE40" i="270"/>
  <c r="AD40" i="270"/>
  <c r="AC40" i="270"/>
  <c r="AB40" i="270"/>
  <c r="AA40" i="270"/>
  <c r="Z40" i="270"/>
  <c r="O40" i="270"/>
  <c r="N40" i="270"/>
  <c r="M40" i="270"/>
  <c r="L40" i="270"/>
  <c r="K40" i="270"/>
  <c r="J40" i="270"/>
  <c r="AE36" i="270"/>
  <c r="AD36" i="270"/>
  <c r="AC36" i="270"/>
  <c r="AB36" i="270"/>
  <c r="AA36" i="270"/>
  <c r="Z36" i="270"/>
  <c r="O36" i="270"/>
  <c r="N36" i="270"/>
  <c r="M36" i="270"/>
  <c r="L36" i="270"/>
  <c r="K36" i="270"/>
  <c r="J36" i="270"/>
  <c r="AE32" i="270"/>
  <c r="AD32" i="270"/>
  <c r="AC32" i="270"/>
  <c r="AB32" i="270"/>
  <c r="AA32" i="270"/>
  <c r="Z32" i="270"/>
  <c r="O32" i="270"/>
  <c r="N32" i="270"/>
  <c r="M32" i="270"/>
  <c r="L32" i="270"/>
  <c r="K32" i="270"/>
  <c r="J32" i="270"/>
  <c r="AE27" i="270"/>
  <c r="AD27" i="270"/>
  <c r="AC27" i="270"/>
  <c r="AB27" i="270"/>
  <c r="AA27" i="270"/>
  <c r="Z27" i="270"/>
  <c r="O27" i="270"/>
  <c r="N27" i="270"/>
  <c r="M27" i="270"/>
  <c r="L27" i="270"/>
  <c r="K27" i="270"/>
  <c r="J27" i="270"/>
  <c r="AE23" i="270"/>
  <c r="AD23" i="270"/>
  <c r="AC23" i="270"/>
  <c r="AB23" i="270"/>
  <c r="AA23" i="270"/>
  <c r="Z23" i="270"/>
  <c r="O23" i="270"/>
  <c r="N23" i="270"/>
  <c r="M23" i="270"/>
  <c r="L23" i="270"/>
  <c r="K23" i="270"/>
  <c r="J23" i="270"/>
  <c r="AE19" i="270"/>
  <c r="AD19" i="270"/>
  <c r="AC19" i="270"/>
  <c r="AB19" i="270"/>
  <c r="AA19" i="270"/>
  <c r="Z19" i="270"/>
  <c r="O19" i="270"/>
  <c r="N19" i="270"/>
  <c r="M19" i="270"/>
  <c r="M487" i="270" s="1"/>
  <c r="U9" i="270" s="1"/>
  <c r="L19" i="270"/>
  <c r="I19" i="270"/>
  <c r="H19" i="270"/>
  <c r="K19" i="270" s="1"/>
  <c r="G19" i="270"/>
  <c r="J19" i="270" s="1"/>
  <c r="G9" i="270"/>
  <c r="F9" i="270"/>
  <c r="E9" i="270"/>
  <c r="W8" i="270"/>
  <c r="V8" i="270"/>
  <c r="U8" i="270"/>
  <c r="K8" i="270"/>
  <c r="W7" i="270"/>
  <c r="V7" i="270"/>
  <c r="U7" i="270"/>
  <c r="K7" i="270"/>
  <c r="W6" i="270"/>
  <c r="V6" i="270"/>
  <c r="U6" i="270"/>
  <c r="K6" i="270"/>
  <c r="G6" i="270"/>
  <c r="F6" i="270"/>
  <c r="E6" i="270"/>
  <c r="Q60" i="272" a="1"/>
  <c r="Q54" i="272" a="1"/>
  <c r="T56" i="272" a="1"/>
  <c r="Q48" i="272" a="1"/>
  <c r="U53" i="272" a="1"/>
  <c r="R68" i="272" a="1"/>
  <c r="U62" i="272" a="1"/>
  <c r="S65" i="272" a="1"/>
  <c r="R64" i="272" a="1"/>
  <c r="U57" i="272" a="1"/>
  <c r="Q68" i="272" a="1"/>
  <c r="Q61" i="272" a="1"/>
  <c r="T65" i="272" a="1"/>
  <c r="Q64" i="272" a="1"/>
  <c r="R69" i="272" a="1"/>
  <c r="U54" i="272" a="1"/>
  <c r="R55" i="272" a="1"/>
  <c r="R48" i="272" a="1"/>
  <c r="T49" i="272" a="1"/>
  <c r="R51" i="272" a="1"/>
  <c r="S61" i="272" a="1"/>
  <c r="S48" i="272" a="1"/>
  <c r="T53" i="272" a="1"/>
  <c r="T69" i="272" a="1"/>
  <c r="Q52" i="272" a="1"/>
  <c r="U70" i="272" a="1"/>
  <c r="T48" i="272" a="1"/>
  <c r="R72" i="272" a="1"/>
  <c r="U66" i="272" a="1"/>
  <c r="R59" i="272" a="1"/>
  <c r="U50" i="272" a="1"/>
  <c r="Q69" i="272" a="1"/>
  <c r="Q49" i="272" a="1"/>
  <c r="S70" i="272" a="1"/>
  <c r="R62" i="272" a="1"/>
  <c r="T57" i="272" a="1"/>
  <c r="Q57" i="272" a="1"/>
  <c r="U59" i="272" a="1"/>
  <c r="T52" i="272" a="1"/>
  <c r="S56" i="272" a="1"/>
  <c r="U67" i="272" a="1"/>
  <c r="S71" i="272" a="1"/>
  <c r="U63" i="272" a="1"/>
  <c r="S66" i="272" a="1"/>
  <c r="R65" i="272" a="1"/>
  <c r="T71" i="272" a="1"/>
  <c r="S60" i="272" a="1"/>
  <c r="S52" i="272" a="1"/>
  <c r="T66" i="272" a="1"/>
  <c r="Q65" i="272" a="1"/>
  <c r="T60" i="272" a="1"/>
  <c r="T62" i="272" a="1"/>
  <c r="S49" i="272" a="1"/>
  <c r="T54" i="272" a="1"/>
  <c r="U71" i="272" a="1"/>
  <c r="T61" i="272" a="1"/>
  <c r="T58" i="272" a="1"/>
  <c r="Q58" i="272" a="1"/>
  <c r="S62" i="272" a="1"/>
  <c r="S63" i="272" a="1"/>
  <c r="Q53" i="272" a="1"/>
  <c r="U55" i="272" a="1"/>
  <c r="S57" i="272" a="1"/>
  <c r="R56" i="272" a="1"/>
  <c r="U51" i="272" a="1"/>
  <c r="S53" i="272" a="1"/>
  <c r="R49" i="272" a="1"/>
  <c r="Q55" i="272" a="1"/>
  <c r="T50" i="272" a="1"/>
  <c r="U68" i="272" a="1"/>
  <c r="U64" i="272" a="1"/>
  <c r="S67" i="272" a="1"/>
  <c r="R66" i="272" a="1"/>
  <c r="U60" i="272" a="1"/>
  <c r="Q71" i="272" a="1"/>
  <c r="R60" i="272" a="1"/>
  <c r="T67" i="272" a="1"/>
  <c r="Q66" i="272" a="1"/>
  <c r="S69" i="272" a="1"/>
  <c r="T63" i="272" a="1"/>
  <c r="Q62" i="272" a="1"/>
  <c r="S50" i="272" a="1"/>
  <c r="T72" i="272" a="1"/>
  <c r="U72" i="272" a="1"/>
  <c r="Q50" i="272" a="1"/>
  <c r="U48" i="272" a="1"/>
  <c r="T59" i="272" a="1"/>
  <c r="Q59" i="272" a="1"/>
  <c r="Q70" i="272" a="1"/>
  <c r="T55" i="272" a="1"/>
  <c r="R63" i="272" a="1"/>
  <c r="U56" i="272" a="1"/>
  <c r="S58" i="272" a="1"/>
  <c r="R57" i="272" a="1"/>
  <c r="U52" i="272" a="1"/>
  <c r="S54" i="272" a="1"/>
  <c r="R53" i="272" a="1"/>
  <c r="Q63" i="272" a="1"/>
  <c r="S68" i="272" a="1"/>
  <c r="R67" i="272" a="1"/>
  <c r="U61" i="272" a="1"/>
  <c r="S64" i="272" a="1"/>
  <c r="T70" i="272" a="1"/>
  <c r="T68" i="272" a="1"/>
  <c r="Q67" i="272" a="1"/>
  <c r="R52" i="272" a="1"/>
  <c r="T64" i="272" a="1"/>
  <c r="U49" i="272" a="1"/>
  <c r="S51" i="272" a="1"/>
  <c r="R50" i="272" a="1"/>
  <c r="R61" i="272" a="1"/>
  <c r="Q72" i="272" a="1"/>
  <c r="U58" i="272" a="1"/>
  <c r="T51" i="272" a="1"/>
  <c r="Q51" i="272" a="1"/>
  <c r="U69" i="272" a="1"/>
  <c r="S72" i="272" a="1"/>
  <c r="R71" i="272" a="1"/>
  <c r="U65" i="272" a="1"/>
  <c r="Q56" i="272" a="1"/>
  <c r="S59" i="272" a="1"/>
  <c r="R58" i="272" a="1"/>
  <c r="S55" i="272" a="1"/>
  <c r="R54" i="272" a="1"/>
  <c r="R70" i="272" a="1"/>
  <c r="W58" i="272" l="1"/>
  <c r="W59" i="272" s="1"/>
  <c r="Y58" i="272"/>
  <c r="X58" i="272"/>
  <c r="X59" i="272" s="1"/>
  <c r="Q48" i="272"/>
  <c r="U72" i="272"/>
  <c r="U71" i="272"/>
  <c r="U70" i="272"/>
  <c r="U69" i="272"/>
  <c r="U68" i="272"/>
  <c r="U67" i="272"/>
  <c r="U66" i="272"/>
  <c r="U65" i="272"/>
  <c r="U64" i="272"/>
  <c r="U63" i="272"/>
  <c r="U62" i="272"/>
  <c r="U61" i="272"/>
  <c r="U60" i="272"/>
  <c r="U59" i="272"/>
  <c r="U58" i="272"/>
  <c r="U57" i="272"/>
  <c r="U56" i="272"/>
  <c r="U55" i="272"/>
  <c r="U54" i="272"/>
  <c r="U53" i="272"/>
  <c r="U52" i="272"/>
  <c r="U51" i="272"/>
  <c r="U50" i="272"/>
  <c r="U49" i="272"/>
  <c r="U48" i="272"/>
  <c r="T61" i="272"/>
  <c r="S61" i="272"/>
  <c r="R61" i="272"/>
  <c r="T72" i="272"/>
  <c r="T71" i="272"/>
  <c r="T70" i="272"/>
  <c r="T69" i="272"/>
  <c r="T68" i="272"/>
  <c r="T67" i="272"/>
  <c r="T66" i="272"/>
  <c r="T65" i="272"/>
  <c r="T64" i="272"/>
  <c r="T63" i="272"/>
  <c r="T62" i="272"/>
  <c r="T60" i="272"/>
  <c r="T59" i="272"/>
  <c r="T58" i="272"/>
  <c r="T57" i="272"/>
  <c r="T56" i="272"/>
  <c r="T55" i="272"/>
  <c r="T54" i="272"/>
  <c r="T53" i="272"/>
  <c r="T52" i="272"/>
  <c r="T51" i="272"/>
  <c r="T50" i="272"/>
  <c r="T49" i="272"/>
  <c r="T48" i="272"/>
  <c r="S72" i="272"/>
  <c r="S71" i="272"/>
  <c r="S70" i="272"/>
  <c r="S69" i="272"/>
  <c r="S68" i="272"/>
  <c r="S67" i="272"/>
  <c r="S66" i="272"/>
  <c r="S65" i="272"/>
  <c r="S64" i="272"/>
  <c r="S63" i="272"/>
  <c r="S62" i="272"/>
  <c r="S60" i="272"/>
  <c r="S59" i="272"/>
  <c r="S58" i="272"/>
  <c r="S57" i="272"/>
  <c r="S56" i="272"/>
  <c r="S55" i="272"/>
  <c r="S54" i="272"/>
  <c r="S53" i="272"/>
  <c r="S52" i="272"/>
  <c r="S51" i="272"/>
  <c r="S50" i="272"/>
  <c r="S49" i="272"/>
  <c r="S48" i="272"/>
  <c r="Q72" i="272"/>
  <c r="Q71" i="272"/>
  <c r="Q70" i="272"/>
  <c r="Q69" i="272"/>
  <c r="Q68" i="272"/>
  <c r="Q67" i="272"/>
  <c r="Q66" i="272"/>
  <c r="Q65" i="272"/>
  <c r="Q64" i="272"/>
  <c r="Q63" i="272"/>
  <c r="Q62" i="272"/>
  <c r="Q61" i="272"/>
  <c r="Q60" i="272"/>
  <c r="Q59" i="272"/>
  <c r="Q58" i="272"/>
  <c r="Q57" i="272"/>
  <c r="Q56" i="272"/>
  <c r="Q55" i="272"/>
  <c r="Q54" i="272"/>
  <c r="Q53" i="272"/>
  <c r="Q52" i="272"/>
  <c r="Q51" i="272"/>
  <c r="Q50" i="272"/>
  <c r="Q49" i="272"/>
  <c r="R72" i="272"/>
  <c r="R71" i="272"/>
  <c r="R70" i="272"/>
  <c r="R69" i="272"/>
  <c r="R68" i="272"/>
  <c r="R67" i="272"/>
  <c r="R66" i="272"/>
  <c r="R65" i="272"/>
  <c r="R64" i="272"/>
  <c r="R63" i="272"/>
  <c r="R62" i="272"/>
  <c r="R60" i="272"/>
  <c r="R59" i="272"/>
  <c r="R58" i="272"/>
  <c r="R57" i="272"/>
  <c r="R56" i="272"/>
  <c r="R55" i="272"/>
  <c r="R54" i="272"/>
  <c r="R53" i="272"/>
  <c r="R52" i="272"/>
  <c r="R51" i="272"/>
  <c r="R50" i="272"/>
  <c r="R49" i="272"/>
  <c r="R48" i="272"/>
  <c r="G51" i="272"/>
  <c r="I51" i="272"/>
  <c r="AB51" i="272"/>
  <c r="W53" i="272"/>
  <c r="X52" i="272"/>
  <c r="G14" i="272"/>
  <c r="Z51" i="272"/>
  <c r="AA51" i="272"/>
  <c r="H51" i="272"/>
  <c r="Y59" i="272" l="1"/>
  <c r="X53" i="272"/>
  <c r="Y52" i="272"/>
  <c r="Y53" i="27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JOSE</author>
  </authors>
  <commentList>
    <comment ref="G47" authorId="0" shapeId="0" xr:uid="{26F90B8D-41EC-4021-A72A-3CF28E8D3AFC}">
      <text>
        <r>
          <rPr>
            <sz val="14"/>
            <color indexed="81"/>
            <rFont val="Tahoma"/>
            <family val="2"/>
          </rPr>
          <t xml:space="preserve">DEFLEXIÓN TOTAL EN LA SUPERFICIE DE LA CARPETA ASFÁLTICA </t>
        </r>
      </text>
    </comment>
    <comment ref="H47" authorId="0" shapeId="0" xr:uid="{CC49FAA4-13EE-4050-8297-6191EA11CD08}">
      <text>
        <r>
          <rPr>
            <sz val="14"/>
            <color indexed="81"/>
            <rFont val="Tahoma"/>
            <family val="2"/>
          </rPr>
          <t xml:space="preserve">DEFORMACIÓN UNITARIA HORIZONTAL POR TENSIÓN AXIAL EN EL FONDO DEL CONCRETO ASFALTICO 
</t>
        </r>
      </text>
    </comment>
    <comment ref="I47" authorId="0" shapeId="0" xr:uid="{B4481960-7AAB-483E-87D6-C2463BCBDBF6}">
      <text>
        <r>
          <rPr>
            <sz val="14"/>
            <color indexed="81"/>
            <rFont val="Tahoma"/>
            <family val="2"/>
          </rPr>
          <t>DEFORMACIÓN UNITARIA VERTICAL EN EL SUPERFICIE DE LA SUBRASANTE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JOSE</author>
  </authors>
  <commentList>
    <comment ref="E5" authorId="0" shapeId="0" xr:uid="{962BF01B-F8AE-4220-86BF-C49836D46CB4}">
      <text>
        <r>
          <rPr>
            <sz val="14"/>
            <color indexed="81"/>
            <rFont val="Tahoma"/>
            <family val="2"/>
          </rPr>
          <t xml:space="preserve">DEFLEXIÓN TOTAL EN LA SUPERFICIE DE LA CARPETA ASFÁLTICA </t>
        </r>
      </text>
    </comment>
    <comment ref="F5" authorId="0" shapeId="0" xr:uid="{D7B4A222-7CC9-4DF3-807F-D7643E55F4E8}">
      <text>
        <r>
          <rPr>
            <sz val="14"/>
            <color indexed="81"/>
            <rFont val="Tahoma"/>
            <family val="2"/>
          </rPr>
          <t xml:space="preserve">DEFORMACIÓN UNITARIA HORIZONTAL POR TENSIÓN AXIAL EN EL FONDO DEL CONCRETO ASFALTICO 
</t>
        </r>
      </text>
    </comment>
    <comment ref="G5" authorId="0" shapeId="0" xr:uid="{5982FB29-A4C4-4326-AF4A-84849820FA47}">
      <text>
        <r>
          <rPr>
            <sz val="14"/>
            <color indexed="81"/>
            <rFont val="Tahoma"/>
            <family val="2"/>
          </rPr>
          <t>DEFORMACIÓN UNITARIA VERTICAL EN EL SUPERFICIE DE LA SUBRASANTE</t>
        </r>
      </text>
    </comment>
    <comment ref="G18" authorId="0" shapeId="0" xr:uid="{E7B75359-A7B0-4016-B893-FB252CA8020B}">
      <text>
        <r>
          <rPr>
            <sz val="14"/>
            <color indexed="81"/>
            <rFont val="Tahoma"/>
            <family val="2"/>
          </rPr>
          <t xml:space="preserve">DEFLEXIÓN TOTAL EN LA SUPERFICIE DE LA CARPETA ASFÁLTICA </t>
        </r>
      </text>
    </comment>
    <comment ref="H18" authorId="0" shapeId="0" xr:uid="{52416349-4EE4-498C-AF6C-AA031CAE9F7D}">
      <text>
        <r>
          <rPr>
            <sz val="14"/>
            <color indexed="81"/>
            <rFont val="Tahoma"/>
            <family val="2"/>
          </rPr>
          <t xml:space="preserve">DEFORMACIÓN UNITARIA HORIZONTAL POR TENSIÓN AXIAL EN EL FONDO DEL CONCRETO ASFALTICO 
</t>
        </r>
      </text>
    </comment>
    <comment ref="I18" authorId="0" shapeId="0" xr:uid="{0C74AEC5-E00A-4057-84C3-569EFA940300}">
      <text>
        <r>
          <rPr>
            <sz val="14"/>
            <color indexed="81"/>
            <rFont val="Tahoma"/>
            <family val="2"/>
          </rPr>
          <t>DEFORMACIÓN UNITARIA VERTICAL EN EL SUPERFICIE DE LA SUBRASANTE</t>
        </r>
      </text>
    </comment>
    <comment ref="W18" authorId="0" shapeId="0" xr:uid="{B0F47AEE-EBD6-4407-A436-213A677FFDAF}">
      <text>
        <r>
          <rPr>
            <sz val="14"/>
            <color indexed="81"/>
            <rFont val="Tahoma"/>
            <family val="2"/>
          </rPr>
          <t xml:space="preserve">DEFLEXIÓN TOTAL EN LA SUPERFICIE DE LA CARPETA ASFÁLTICA </t>
        </r>
      </text>
    </comment>
    <comment ref="X18" authorId="0" shapeId="0" xr:uid="{7CB07420-D178-4526-8BC1-BB6E2085688B}">
      <text>
        <r>
          <rPr>
            <sz val="14"/>
            <color indexed="81"/>
            <rFont val="Tahoma"/>
            <family val="2"/>
          </rPr>
          <t xml:space="preserve">DEFORMACIÓN UNITARIA HORIZONTAL POR TENSIÓN AXIAL EN EL FONDO DEL CONCRETO ASFALTICO 
</t>
        </r>
      </text>
    </comment>
    <comment ref="Y18" authorId="0" shapeId="0" xr:uid="{CFBD9DE0-DF4A-459F-83B3-15B5B1F1A3B6}">
      <text>
        <r>
          <rPr>
            <sz val="14"/>
            <color indexed="81"/>
            <rFont val="Tahoma"/>
            <family val="2"/>
          </rPr>
          <t>DEFORMACIÓN UNITARIA VERTICAL EN EL SUPERFICIE DE LA SUBRASANTE</t>
        </r>
      </text>
    </comment>
    <comment ref="G492" authorId="0" shapeId="0" xr:uid="{20B2FF2C-AC66-492E-BE09-D91BFBC97610}">
      <text>
        <r>
          <rPr>
            <sz val="14"/>
            <color indexed="81"/>
            <rFont val="Tahoma"/>
            <family val="2"/>
          </rPr>
          <t xml:space="preserve">DEFLEXIÓN TOTAL EN LA SUPERFICIE DE LA CARPETA ASFÁLTICA </t>
        </r>
      </text>
    </comment>
    <comment ref="H492" authorId="0" shapeId="0" xr:uid="{85EAF387-BE62-4CAA-A88F-604ABFAD0E62}">
      <text>
        <r>
          <rPr>
            <sz val="14"/>
            <color indexed="81"/>
            <rFont val="Tahoma"/>
            <family val="2"/>
          </rPr>
          <t xml:space="preserve">DEFORMACIÓN UNITARIA HORIZONTAL POR TENSIÓN AXIAL EN EL FONDO DEL CONCRETO ASFALTICO 
</t>
        </r>
      </text>
    </comment>
    <comment ref="I492" authorId="0" shapeId="0" xr:uid="{1C678F76-B669-41A9-BE00-DE85692B15EC}">
      <text>
        <r>
          <rPr>
            <sz val="14"/>
            <color indexed="81"/>
            <rFont val="Tahoma"/>
            <family val="2"/>
          </rPr>
          <t>DEFORMACIÓN UNITARIA VERTICAL EN EL SUPERFICIE DE LA SUBRASANTE</t>
        </r>
      </text>
    </comment>
    <comment ref="W492" authorId="0" shapeId="0" xr:uid="{2EE746AB-A441-449C-B84B-C75FD9A1254E}">
      <text>
        <r>
          <rPr>
            <sz val="14"/>
            <color indexed="81"/>
            <rFont val="Tahoma"/>
            <family val="2"/>
          </rPr>
          <t xml:space="preserve">DEFLEXIÓN TOTAL EN LA SUPERFICIE DE LA CARPETA ASFÁLTICA </t>
        </r>
      </text>
    </comment>
    <comment ref="X492" authorId="0" shapeId="0" xr:uid="{3E8F76E7-34BC-403F-835C-7545B15763D1}">
      <text>
        <r>
          <rPr>
            <sz val="14"/>
            <color indexed="81"/>
            <rFont val="Tahoma"/>
            <family val="2"/>
          </rPr>
          <t xml:space="preserve">DEFORMACIÓN UNITARIA HORIZONTAL POR TENSIÓN AXIAL EN EL FONDO DEL CONCRETO ASFALTICO 
</t>
        </r>
      </text>
    </comment>
    <comment ref="Y492" authorId="0" shapeId="0" xr:uid="{215A58DD-72E4-42F3-991C-2860EEAC3669}">
      <text>
        <r>
          <rPr>
            <sz val="14"/>
            <color indexed="81"/>
            <rFont val="Tahoma"/>
            <family val="2"/>
          </rPr>
          <t>DEFORMACIÓN UNITARIA VERTICAL EN EL SUPERFICIE DE LA SUBRASANTE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JOSE</author>
  </authors>
  <commentList>
    <comment ref="F2" authorId="0" shapeId="0" xr:uid="{0534A9F9-8A44-4D2C-8209-C1A08B44E048}">
      <text>
        <r>
          <rPr>
            <sz val="14"/>
            <color indexed="81"/>
            <rFont val="Tahoma"/>
            <family val="2"/>
          </rPr>
          <t xml:space="preserve">DEFLEXIÓN TOTAL EN LA SUPERFICIE DE LA CARPETA ASFÁLTICA </t>
        </r>
      </text>
    </comment>
    <comment ref="G2" authorId="0" shapeId="0" xr:uid="{621B5672-E357-4A2C-BF62-2009CBA52E6E}">
      <text>
        <r>
          <rPr>
            <sz val="14"/>
            <color indexed="81"/>
            <rFont val="Tahoma"/>
            <family val="2"/>
          </rPr>
          <t xml:space="preserve">DEFORMACIÓN UNITARIA HORIZONTAL POR TENSIÓN AXIAL EN EL FONDO DEL CONCRETO ASFALTICO 
</t>
        </r>
      </text>
    </comment>
    <comment ref="H2" authorId="0" shapeId="0" xr:uid="{C30AE456-0408-484A-8666-592C96309106}">
      <text>
        <r>
          <rPr>
            <sz val="14"/>
            <color indexed="81"/>
            <rFont val="Tahoma"/>
            <family val="2"/>
          </rPr>
          <t>DEFORMACIÓN UNITARIA VERTICAL EN EL SUPERFICIE DE LA SUBRASANTE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<sst xmlns="http://schemas.openxmlformats.org/spreadsheetml/2006/main" count="11330" uniqueCount="136">
  <si>
    <t>Porosidad</t>
  </si>
  <si>
    <t xml:space="preserve">C.A. </t>
  </si>
  <si>
    <t>MGM</t>
  </si>
  <si>
    <t>B.G.</t>
  </si>
  <si>
    <t>S.B.G.</t>
  </si>
  <si>
    <t xml:space="preserve">Terraplén </t>
  </si>
  <si>
    <t>E (MPa)</t>
  </si>
  <si>
    <t>n</t>
  </si>
  <si>
    <t>AH (cm)</t>
  </si>
  <si>
    <t>E (Pa)</t>
  </si>
  <si>
    <t>AH (m)</t>
  </si>
  <si>
    <t>CARGA P(N)</t>
  </si>
  <si>
    <t>PRESION q(Pa)</t>
  </si>
  <si>
    <t>ESFUERZOS</t>
  </si>
  <si>
    <t>#</t>
  </si>
  <si>
    <t>Sxx(Pa)</t>
  </si>
  <si>
    <t>Syy(Pa)</t>
  </si>
  <si>
    <t xml:space="preserve"> Szz (Pa)</t>
  </si>
  <si>
    <t>Sxy(Pa)</t>
  </si>
  <si>
    <t>Sxz(Pa)</t>
  </si>
  <si>
    <t>Syz(Pa)</t>
  </si>
  <si>
    <t>NaN</t>
  </si>
  <si>
    <t>DEFORMACIONES</t>
  </si>
  <si>
    <t>Exx</t>
  </si>
  <si>
    <t>Eyy</t>
  </si>
  <si>
    <t>Ezz</t>
  </si>
  <si>
    <t>Exy</t>
  </si>
  <si>
    <t>Exz</t>
  </si>
  <si>
    <t>Eyz</t>
  </si>
  <si>
    <t>DEFLEXIONES</t>
  </si>
  <si>
    <t>dx(m)</t>
  </si>
  <si>
    <t>dy(m)</t>
  </si>
  <si>
    <t>dz(m)</t>
  </si>
  <si>
    <t xml:space="preserve">Parámetros </t>
  </si>
  <si>
    <t>Datos Excel</t>
  </si>
  <si>
    <t>IMPRONTA LLANTA IZQUIERDA - COORDENADA (0 , -0,162)</t>
  </si>
  <si>
    <t>IMPRONTA LLANTA DERECHA  - COORDENADA (0 , 0,162)</t>
  </si>
  <si>
    <t>0.0</t>
  </si>
  <si>
    <t>0.1</t>
  </si>
  <si>
    <t>0.15</t>
  </si>
  <si>
    <t>0.2</t>
  </si>
  <si>
    <t>0.25</t>
  </si>
  <si>
    <t>0.3</t>
  </si>
  <si>
    <t>0.35</t>
  </si>
  <si>
    <t>0.4</t>
  </si>
  <si>
    <t>0.45</t>
  </si>
  <si>
    <t>0.5</t>
  </si>
  <si>
    <t>0.55</t>
  </si>
  <si>
    <t>0.6</t>
  </si>
  <si>
    <t>0.65</t>
  </si>
  <si>
    <t>0.7</t>
  </si>
  <si>
    <t>0.75</t>
  </si>
  <si>
    <t>0.8</t>
  </si>
  <si>
    <t>0.85</t>
  </si>
  <si>
    <t>0.9</t>
  </si>
  <si>
    <t>0.95</t>
  </si>
  <si>
    <t>1.0</t>
  </si>
  <si>
    <t>1.5</t>
  </si>
  <si>
    <t>2.0</t>
  </si>
  <si>
    <t>2.5</t>
  </si>
  <si>
    <t>3.0</t>
  </si>
  <si>
    <t>4.0</t>
  </si>
  <si>
    <t>4.5</t>
  </si>
  <si>
    <t>4.9</t>
  </si>
  <si>
    <t>3.5</t>
  </si>
  <si>
    <t>y(m)</t>
  </si>
  <si>
    <t>dz(mm)</t>
  </si>
  <si>
    <t>PROPIEDADES CAPAS DEL PAVIMENTO</t>
  </si>
  <si>
    <t>PROFUNDIDADES</t>
  </si>
  <si>
    <t>AH1</t>
  </si>
  <si>
    <t>AH2</t>
  </si>
  <si>
    <t>AH3</t>
  </si>
  <si>
    <t>AH4</t>
  </si>
  <si>
    <t>VALORES ADMISIBLES</t>
  </si>
  <si>
    <t>N, TRANSITO</t>
  </si>
  <si>
    <t>εradm</t>
  </si>
  <si>
    <t>Ley de fatiga</t>
  </si>
  <si>
    <t>Nottingham</t>
  </si>
  <si>
    <t>εzadm</t>
  </si>
  <si>
    <t>Criterio deformación admisible subrasante Shell 85%</t>
  </si>
  <si>
    <t>Δzadm(mm)</t>
  </si>
  <si>
    <t>Criterio de deflexion total admisible</t>
  </si>
  <si>
    <t>Instituto del asfalto</t>
  </si>
  <si>
    <t>Δz(mm)</t>
  </si>
  <si>
    <t>εr</t>
  </si>
  <si>
    <t>εz</t>
  </si>
  <si>
    <t>Δz(mm)&lt;Δzadm(mm)</t>
  </si>
  <si>
    <t>εr&lt;εradm</t>
  </si>
  <si>
    <t>εz&lt;εzadm</t>
  </si>
  <si>
    <t>CUMPLE</t>
  </si>
  <si>
    <t>NO CUMPLE</t>
  </si>
  <si>
    <t>ESPESORES DE LAS CAPAS</t>
  </si>
  <si>
    <t>BASE GRANULAR</t>
  </si>
  <si>
    <t>CARPETA ASFALTICA</t>
  </si>
  <si>
    <t>SUBBASE GRANULAR</t>
  </si>
  <si>
    <t xml:space="preserve">MAXIMO % VARIACION </t>
  </si>
  <si>
    <t>CRITERIOS DE DISEÑO</t>
  </si>
  <si>
    <t>CHEQUEOS</t>
  </si>
  <si>
    <t>VARIANDO MÓDULO DE ELASTICIDAD CARPETA ASFALTICA</t>
  </si>
  <si>
    <t>PARÁMETROS</t>
  </si>
  <si>
    <t>% VARIACIÓN</t>
  </si>
  <si>
    <t>VARIANDO MÓDULO DE ELASTICIDAD SUBBASE GRANULAR</t>
  </si>
  <si>
    <t>VARIANDO MÓDULO DE ELASTICIDAD BASE GRANULAR</t>
  </si>
  <si>
    <t>VARIANDO ESPESOR DEL PAVIMENTO</t>
  </si>
  <si>
    <t>Δz</t>
  </si>
  <si>
    <t>PARAMETRO</t>
  </si>
  <si>
    <t>CA</t>
  </si>
  <si>
    <t>BG</t>
  </si>
  <si>
    <t>SBG</t>
  </si>
  <si>
    <t>Hca</t>
  </si>
  <si>
    <t>C1</t>
  </si>
  <si>
    <t>C2</t>
  </si>
  <si>
    <t>C3</t>
  </si>
  <si>
    <t>C4</t>
  </si>
  <si>
    <t>hCA</t>
  </si>
  <si>
    <t>hBG</t>
  </si>
  <si>
    <t>hSBG</t>
  </si>
  <si>
    <t>UCA=0,3</t>
  </si>
  <si>
    <t>UBG=0,35</t>
  </si>
  <si>
    <t>USBG=0,35</t>
  </si>
  <si>
    <t>ESBR= 80 Mpa</t>
  </si>
  <si>
    <t>USBR=0,35</t>
  </si>
  <si>
    <t>P= 20,5 KN</t>
  </si>
  <si>
    <t>y= 0,324 m</t>
  </si>
  <si>
    <t>ESTRUCTURA PAVIMENTO FLEXIBLE</t>
  </si>
  <si>
    <t xml:space="preserve">DEFORMACIÓN UNITARIA HORIZONTAL POR TENSIÓN AXIAL EN EL FONDO DEL CONCRETO ASFALTICO </t>
  </si>
  <si>
    <t>DEFLEXIÓN</t>
  </si>
  <si>
    <t>DEFORMACIÓN UNITARIA VERTICAL EN EL SUPERFICIE DE LA SUBRASANTE</t>
  </si>
  <si>
    <t>ANÁLISIS DE SENSIBILIDAD DE VARIABLES ELÁSTICAS SOBRE ESTRUCTURAS DE PAVIMENTOS CONFORMADOS POR MATERIALES GRANULARES MARGINALES A PARTIR DE SIMULACIONES NUMÉRICAS</t>
  </si>
  <si>
    <r>
      <rPr>
        <sz val="14"/>
        <color theme="1"/>
        <rFont val="Times New Roman"/>
        <family val="1"/>
      </rPr>
      <t>σ</t>
    </r>
    <r>
      <rPr>
        <sz val="12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= 562 KPa</t>
    </r>
  </si>
  <si>
    <r>
      <rPr>
        <sz val="14"/>
        <color theme="1"/>
        <rFont val="Times New Roman"/>
        <family val="1"/>
      </rPr>
      <t>σ</t>
    </r>
    <r>
      <rPr>
        <sz val="11"/>
        <color theme="1"/>
        <rFont val="Times New Roman"/>
        <family val="1"/>
      </rPr>
      <t xml:space="preserve"> = 562 KPa</t>
    </r>
  </si>
  <si>
    <r>
      <t>hSBR=</t>
    </r>
    <r>
      <rPr>
        <b/>
        <sz val="12"/>
        <color theme="1"/>
        <rFont val="Times New Roman"/>
        <family val="1"/>
      </rPr>
      <t>∞</t>
    </r>
  </si>
  <si>
    <t>Profundidad (m)</t>
  </si>
  <si>
    <t>Deformaciones</t>
  </si>
  <si>
    <t>Deflexiones</t>
  </si>
  <si>
    <t xml:space="preserve">               P= 20,5 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</si>
</sst>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"/>
    <numFmt numFmtId="165" formatCode="0.00000000"/>
    <numFmt numFmtId="166" formatCode="&quot;ECA=&quot;0\ &quot;MPa&quot;"/>
    <numFmt numFmtId="167" formatCode="&quot;EBG=&quot;0\ &quot;MPa&quot;"/>
    <numFmt numFmtId="168" formatCode="&quot;hCA=&quot;0.00\ &quot;m&quot;"/>
    <numFmt numFmtId="169" formatCode="&quot;hBG=&quot;0.00\ &quot;m&quot;"/>
    <numFmt numFmtId="170" formatCode="&quot;ESBG=&quot;0\ &quot;MPa&quot;"/>
    <numFmt numFmtId="171" formatCode="&quot;hSBG=&quot;0.00\ &quot;m&quot;"/>
    <numFmt numFmtId="172" formatCode="&quot;Δz=&quot;0.000\ &quot;mm&quot;"/>
    <numFmt numFmtId="173" formatCode="&quot;Er=&quot;\ 0.00E+00"/>
    <numFmt numFmtId="174" formatCode="&quot;Ez=&quot;0.00E+00\ "/>
  </numFmts>
  <fonts count="4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4"/>
      <color indexed="81"/>
      <name val="Tahoma"/>
      <family val="2"/>
    </font>
    <font>
      <b/>
      <u/>
      <sz val="11"/>
      <color theme="4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 Light"/>
      <family val="2"/>
      <scheme val="major"/>
    </font>
    <font>
      <sz val="11"/>
      <color theme="1"/>
      <name val="Times New Roman"/>
      <family val="1"/>
    </font>
    <font>
      <b/>
      <sz val="22"/>
      <color rgb="FFC00000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5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5C19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38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6" borderId="0" xfId="0" applyFill="1"/>
    <xf numFmtId="0" fontId="2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5" fillId="0" borderId="0" xfId="0" applyFont="1"/>
    <xf numFmtId="0" fontId="0" fillId="0" borderId="4" xfId="0" applyBorder="1"/>
    <xf numFmtId="0" fontId="0" fillId="0" borderId="5" xfId="0" applyBorder="1"/>
    <xf numFmtId="0" fontId="0" fillId="2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11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0" fontId="0" fillId="10" borderId="0" xfId="0" applyFill="1"/>
    <xf numFmtId="0" fontId="0" fillId="10" borderId="5" xfId="0" applyFill="1" applyBorder="1"/>
    <xf numFmtId="0" fontId="0" fillId="10" borderId="9" xfId="0" applyFill="1" applyBorder="1"/>
    <xf numFmtId="0" fontId="0" fillId="10" borderId="7" xfId="0" applyFill="1" applyBorder="1"/>
    <xf numFmtId="0" fontId="0" fillId="10" borderId="4" xfId="0" applyFill="1" applyBorder="1"/>
    <xf numFmtId="0" fontId="2" fillId="10" borderId="10" xfId="0" applyFont="1" applyFill="1" applyBorder="1"/>
    <xf numFmtId="0" fontId="0" fillId="10" borderId="6" xfId="0" applyFill="1" applyBorder="1"/>
    <xf numFmtId="0" fontId="0" fillId="10" borderId="2" xfId="0" applyFill="1" applyBorder="1"/>
    <xf numFmtId="0" fontId="0" fillId="10" borderId="8" xfId="0" applyFill="1" applyBorder="1"/>
    <xf numFmtId="0" fontId="0" fillId="10" borderId="3" xfId="0" applyFill="1" applyBorder="1"/>
    <xf numFmtId="0" fontId="5" fillId="10" borderId="2" xfId="0" applyFont="1" applyFill="1" applyBorder="1"/>
    <xf numFmtId="0" fontId="2" fillId="9" borderId="1" xfId="0" applyFont="1" applyFill="1" applyBorder="1" applyAlignment="1">
      <alignment horizontal="center"/>
    </xf>
    <xf numFmtId="0" fontId="2" fillId="8" borderId="4" xfId="0" applyFont="1" applyFill="1" applyBorder="1"/>
    <xf numFmtId="0" fontId="2" fillId="8" borderId="0" xfId="0" applyFont="1" applyFill="1"/>
    <xf numFmtId="0" fontId="2" fillId="9" borderId="10" xfId="0" applyFont="1" applyFill="1" applyBorder="1" applyAlignment="1">
      <alignment horizontal="center"/>
    </xf>
    <xf numFmtId="0" fontId="5" fillId="10" borderId="4" xfId="0" applyFont="1" applyFill="1" applyBorder="1"/>
    <xf numFmtId="0" fontId="0" fillId="8" borderId="5" xfId="0" applyFill="1" applyBorder="1"/>
    <xf numFmtId="0" fontId="2" fillId="8" borderId="5" xfId="0" applyFont="1" applyFill="1" applyBorder="1"/>
    <xf numFmtId="0" fontId="0" fillId="10" borderId="10" xfId="0" applyFill="1" applyBorder="1" applyAlignment="1">
      <alignment vertical="center" wrapText="1"/>
    </xf>
    <xf numFmtId="11" fontId="0" fillId="10" borderId="1" xfId="0" applyNumberFormat="1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6" fillId="10" borderId="2" xfId="0" applyFont="1" applyFill="1" applyBorder="1"/>
    <xf numFmtId="0" fontId="2" fillId="10" borderId="5" xfId="0" applyFont="1" applyFill="1" applyBorder="1" applyAlignment="1">
      <alignment horizontal="center"/>
    </xf>
    <xf numFmtId="11" fontId="0" fillId="10" borderId="5" xfId="0" applyNumberFormat="1" applyFill="1" applyBorder="1" applyAlignment="1">
      <alignment vertical="center" wrapText="1"/>
    </xf>
    <xf numFmtId="0" fontId="0" fillId="10" borderId="5" xfId="0" applyFill="1" applyBorder="1" applyAlignment="1">
      <alignment vertical="center" wrapText="1"/>
    </xf>
    <xf numFmtId="0" fontId="7" fillId="10" borderId="8" xfId="0" applyFont="1" applyFill="1" applyBorder="1"/>
    <xf numFmtId="0" fontId="0" fillId="0" borderId="13" xfId="0" applyBorder="1"/>
    <xf numFmtId="0" fontId="2" fillId="10" borderId="1" xfId="0" applyFont="1" applyFill="1" applyBorder="1" applyAlignment="1">
      <alignment horizontal="center"/>
    </xf>
    <xf numFmtId="0" fontId="6" fillId="10" borderId="4" xfId="0" applyFont="1" applyFill="1" applyBorder="1"/>
    <xf numFmtId="0" fontId="7" fillId="10" borderId="0" xfId="0" applyFont="1" applyFill="1"/>
    <xf numFmtId="0" fontId="1" fillId="10" borderId="5" xfId="0" applyFont="1" applyFill="1" applyBorder="1" applyAlignment="1">
      <alignment vertical="center" wrapText="1"/>
    </xf>
    <xf numFmtId="0" fontId="1" fillId="10" borderId="5" xfId="0" applyFont="1" applyFill="1" applyBorder="1"/>
    <xf numFmtId="0" fontId="4" fillId="0" borderId="0" xfId="0" applyFont="1"/>
    <xf numFmtId="0" fontId="4" fillId="10" borderId="5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6" borderId="0" xfId="0" applyFont="1" applyFill="1"/>
    <xf numFmtId="0" fontId="11" fillId="0" borderId="0" xfId="1" applyAlignment="1">
      <alignment horizontal="center"/>
    </xf>
    <xf numFmtId="0" fontId="11" fillId="0" borderId="0" xfId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9" borderId="0" xfId="0" applyFill="1"/>
    <xf numFmtId="0" fontId="5" fillId="10" borderId="4" xfId="0" applyFont="1" applyFill="1" applyBorder="1" applyAlignment="1">
      <alignment horizontal="center"/>
    </xf>
    <xf numFmtId="0" fontId="13" fillId="10" borderId="4" xfId="1" applyFont="1" applyFill="1" applyBorder="1" applyAlignment="1">
      <alignment horizontal="center"/>
    </xf>
    <xf numFmtId="0" fontId="13" fillId="10" borderId="0" xfId="1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11" fillId="10" borderId="4" xfId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15" fillId="10" borderId="4" xfId="1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16" fillId="10" borderId="4" xfId="0" applyFont="1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11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0" fillId="10" borderId="13" xfId="0" applyFill="1" applyBorder="1"/>
    <xf numFmtId="0" fontId="1" fillId="10" borderId="12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7" xfId="0" applyFont="1" applyFill="1" applyBorder="1" applyAlignment="1">
      <alignment horizontal="center"/>
    </xf>
    <xf numFmtId="0" fontId="12" fillId="10" borderId="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5" fillId="10" borderId="0" xfId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10" borderId="0" xfId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10" borderId="13" xfId="0" applyFont="1" applyFill="1" applyBorder="1"/>
    <xf numFmtId="0" fontId="10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9" fillId="10" borderId="18" xfId="0" applyFont="1" applyFill="1" applyBorder="1" applyAlignment="1">
      <alignment horizontal="center" vertical="center"/>
    </xf>
    <xf numFmtId="0" fontId="19" fillId="10" borderId="19" xfId="0" applyFont="1" applyFill="1" applyBorder="1" applyAlignment="1">
      <alignment horizontal="center" vertical="center"/>
    </xf>
    <xf numFmtId="0" fontId="19" fillId="10" borderId="20" xfId="0" applyFont="1" applyFill="1" applyBorder="1" applyAlignment="1">
      <alignment horizontal="center" vertical="center"/>
    </xf>
    <xf numFmtId="0" fontId="20" fillId="10" borderId="29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22" fillId="10" borderId="2" xfId="0" applyFont="1" applyFill="1" applyBorder="1"/>
    <xf numFmtId="0" fontId="5" fillId="10" borderId="4" xfId="0" applyFont="1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/>
    </xf>
    <xf numFmtId="11" fontId="0" fillId="0" borderId="0" xfId="0" applyNumberFormat="1"/>
    <xf numFmtId="0" fontId="0" fillId="10" borderId="0" xfId="0" applyFill="1" applyAlignment="1">
      <alignment horizontal="center"/>
    </xf>
    <xf numFmtId="10" fontId="0" fillId="9" borderId="19" xfId="0" applyNumberFormat="1" applyFill="1" applyBorder="1"/>
    <xf numFmtId="0" fontId="2" fillId="10" borderId="2" xfId="0" applyFont="1" applyFill="1" applyBorder="1"/>
    <xf numFmtId="0" fontId="18" fillId="10" borderId="4" xfId="0" applyFont="1" applyFill="1" applyBorder="1"/>
    <xf numFmtId="11" fontId="0" fillId="10" borderId="0" xfId="0" applyNumberFormat="1" applyFill="1"/>
    <xf numFmtId="164" fontId="0" fillId="10" borderId="0" xfId="0" applyNumberFormat="1" applyFill="1"/>
    <xf numFmtId="0" fontId="10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9" fillId="10" borderId="22" xfId="0" applyFont="1" applyFill="1" applyBorder="1" applyAlignment="1">
      <alignment horizontal="center" vertical="center"/>
    </xf>
    <xf numFmtId="0" fontId="19" fillId="10" borderId="23" xfId="0" applyFont="1" applyFill="1" applyBorder="1" applyAlignment="1">
      <alignment horizontal="center" vertical="center"/>
    </xf>
    <xf numFmtId="0" fontId="19" fillId="10" borderId="24" xfId="0" applyFont="1" applyFill="1" applyBorder="1" applyAlignment="1">
      <alignment horizontal="center" vertical="center"/>
    </xf>
    <xf numFmtId="0" fontId="20" fillId="10" borderId="21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2" fillId="10" borderId="8" xfId="0" applyFont="1" applyFill="1" applyBorder="1"/>
    <xf numFmtId="0" fontId="0" fillId="10" borderId="4" xfId="0" applyFill="1" applyBorder="1" applyAlignment="1">
      <alignment horizontal="center" vertical="center"/>
    </xf>
    <xf numFmtId="0" fontId="5" fillId="10" borderId="0" xfId="0" applyFont="1" applyFill="1" applyAlignment="1">
      <alignment horizontal="center"/>
    </xf>
    <xf numFmtId="0" fontId="6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/>
    </xf>
    <xf numFmtId="0" fontId="8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22" fillId="10" borderId="4" xfId="0" applyFont="1" applyFill="1" applyBorder="1"/>
    <xf numFmtId="0" fontId="22" fillId="10" borderId="0" xfId="0" applyFont="1" applyFill="1"/>
    <xf numFmtId="0" fontId="1" fillId="0" borderId="0" xfId="0" applyFont="1"/>
    <xf numFmtId="0" fontId="23" fillId="10" borderId="1" xfId="0" applyFont="1" applyFill="1" applyBorder="1" applyAlignment="1">
      <alignment horizontal="center"/>
    </xf>
    <xf numFmtId="10" fontId="0" fillId="10" borderId="1" xfId="0" applyNumberFormat="1" applyFill="1" applyBorder="1" applyAlignment="1">
      <alignment horizontal="center"/>
    </xf>
    <xf numFmtId="0" fontId="0" fillId="11" borderId="1" xfId="0" applyFill="1" applyBorder="1"/>
    <xf numFmtId="0" fontId="1" fillId="10" borderId="1" xfId="0" applyFont="1" applyFill="1" applyBorder="1"/>
    <xf numFmtId="11" fontId="0" fillId="10" borderId="32" xfId="0" applyNumberForma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10" fontId="0" fillId="0" borderId="0" xfId="0" applyNumberFormat="1"/>
    <xf numFmtId="9" fontId="0" fillId="9" borderId="19" xfId="2" applyFont="1" applyFill="1" applyBorder="1"/>
    <xf numFmtId="0" fontId="24" fillId="10" borderId="0" xfId="0" applyFont="1" applyFill="1"/>
    <xf numFmtId="0" fontId="24" fillId="10" borderId="0" xfId="0" applyFont="1" applyFill="1" applyAlignment="1">
      <alignment horizontal="center"/>
    </xf>
    <xf numFmtId="0" fontId="24" fillId="0" borderId="0" xfId="0" applyFont="1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10" borderId="0" xfId="0" applyFont="1" applyFill="1"/>
    <xf numFmtId="0" fontId="26" fillId="10" borderId="37" xfId="0" applyFont="1" applyFill="1" applyBorder="1" applyAlignment="1">
      <alignment horizontal="center"/>
    </xf>
    <xf numFmtId="0" fontId="26" fillId="10" borderId="34" xfId="0" applyFont="1" applyFill="1" applyBorder="1" applyAlignment="1">
      <alignment horizontal="center"/>
    </xf>
    <xf numFmtId="0" fontId="26" fillId="10" borderId="38" xfId="0" applyFont="1" applyFill="1" applyBorder="1" applyAlignment="1">
      <alignment horizontal="center"/>
    </xf>
    <xf numFmtId="0" fontId="26" fillId="10" borderId="10" xfId="0" applyFont="1" applyFill="1" applyBorder="1" applyAlignment="1">
      <alignment horizontal="center"/>
    </xf>
    <xf numFmtId="0" fontId="26" fillId="10" borderId="39" xfId="0" applyFont="1" applyFill="1" applyBorder="1" applyAlignment="1">
      <alignment horizontal="center"/>
    </xf>
    <xf numFmtId="0" fontId="26" fillId="10" borderId="18" xfId="0" applyFont="1" applyFill="1" applyBorder="1" applyAlignment="1">
      <alignment horizontal="center"/>
    </xf>
    <xf numFmtId="0" fontId="0" fillId="10" borderId="22" xfId="0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0" fillId="10" borderId="22" xfId="0" applyFont="1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0" fillId="10" borderId="33" xfId="0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11" fontId="0" fillId="11" borderId="1" xfId="0" applyNumberFormat="1" applyFill="1" applyBorder="1" applyAlignment="1">
      <alignment vertical="center" wrapText="1"/>
    </xf>
    <xf numFmtId="0" fontId="27" fillId="10" borderId="0" xfId="0" applyFont="1" applyFill="1"/>
    <xf numFmtId="0" fontId="27" fillId="10" borderId="0" xfId="0" applyFont="1" applyFill="1" applyAlignment="1">
      <alignment horizontal="center"/>
    </xf>
    <xf numFmtId="0" fontId="27" fillId="10" borderId="0" xfId="0" applyFont="1" applyFill="1" applyAlignment="1">
      <alignment horizontal="left"/>
    </xf>
    <xf numFmtId="0" fontId="27" fillId="10" borderId="2" xfId="0" applyFont="1" applyFill="1" applyBorder="1"/>
    <xf numFmtId="0" fontId="27" fillId="10" borderId="8" xfId="0" applyFont="1" applyFill="1" applyBorder="1"/>
    <xf numFmtId="0" fontId="27" fillId="10" borderId="3" xfId="0" applyFont="1" applyFill="1" applyBorder="1"/>
    <xf numFmtId="0" fontId="27" fillId="10" borderId="4" xfId="0" applyFont="1" applyFill="1" applyBorder="1"/>
    <xf numFmtId="0" fontId="27" fillId="10" borderId="5" xfId="0" applyFont="1" applyFill="1" applyBorder="1"/>
    <xf numFmtId="0" fontId="29" fillId="10" borderId="0" xfId="0" applyFont="1" applyFill="1"/>
    <xf numFmtId="0" fontId="27" fillId="0" borderId="0" xfId="0" applyFont="1"/>
    <xf numFmtId="0" fontId="33" fillId="0" borderId="0" xfId="0" applyFont="1"/>
    <xf numFmtId="0" fontId="33" fillId="10" borderId="0" xfId="0" applyFont="1" applyFill="1"/>
    <xf numFmtId="0" fontId="33" fillId="10" borderId="0" xfId="0" applyFont="1" applyFill="1" applyAlignment="1">
      <alignment horizontal="center"/>
    </xf>
    <xf numFmtId="0" fontId="27" fillId="15" borderId="8" xfId="0" applyFont="1" applyFill="1" applyBorder="1"/>
    <xf numFmtId="0" fontId="27" fillId="12" borderId="9" xfId="0" applyFont="1" applyFill="1" applyBorder="1" applyAlignment="1">
      <alignment horizontal="center"/>
    </xf>
    <xf numFmtId="0" fontId="27" fillId="12" borderId="9" xfId="0" applyFont="1" applyFill="1" applyBorder="1"/>
    <xf numFmtId="0" fontId="27" fillId="13" borderId="8" xfId="0" applyFont="1" applyFill="1" applyBorder="1" applyAlignment="1">
      <alignment horizontal="center"/>
    </xf>
    <xf numFmtId="0" fontId="27" fillId="13" borderId="8" xfId="0" applyFont="1" applyFill="1" applyBorder="1"/>
    <xf numFmtId="0" fontId="27" fillId="13" borderId="9" xfId="0" applyFont="1" applyFill="1" applyBorder="1" applyAlignment="1">
      <alignment horizontal="center"/>
    </xf>
    <xf numFmtId="0" fontId="27" fillId="13" borderId="9" xfId="0" applyFont="1" applyFill="1" applyBorder="1"/>
    <xf numFmtId="0" fontId="27" fillId="10" borderId="4" xfId="0" applyFont="1" applyFill="1" applyBorder="1" applyAlignment="1">
      <alignment horizontal="center"/>
    </xf>
    <xf numFmtId="0" fontId="27" fillId="10" borderId="5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33" fillId="10" borderId="0" xfId="0" applyFont="1" applyFill="1" applyAlignment="1">
      <alignment horizontal="left"/>
    </xf>
    <xf numFmtId="0" fontId="27" fillId="10" borderId="6" xfId="0" applyFont="1" applyFill="1" applyBorder="1"/>
    <xf numFmtId="0" fontId="27" fillId="10" borderId="9" xfId="0" applyFont="1" applyFill="1" applyBorder="1"/>
    <xf numFmtId="0" fontId="27" fillId="10" borderId="7" xfId="0" applyFont="1" applyFill="1" applyBorder="1"/>
    <xf numFmtId="0" fontId="27" fillId="10" borderId="9" xfId="0" applyFont="1" applyFill="1" applyBorder="1" applyAlignment="1">
      <alignment horizontal="center"/>
    </xf>
    <xf numFmtId="0" fontId="34" fillId="10" borderId="2" xfId="0" applyFont="1" applyFill="1" applyBorder="1" applyAlignment="1">
      <alignment horizontal="left"/>
    </xf>
    <xf numFmtId="0" fontId="27" fillId="10" borderId="8" xfId="0" applyFont="1" applyFill="1" applyBorder="1" applyAlignment="1">
      <alignment horizontal="center"/>
    </xf>
    <xf numFmtId="0" fontId="27" fillId="10" borderId="3" xfId="0" applyFont="1" applyFill="1" applyBorder="1" applyAlignment="1">
      <alignment horizontal="center"/>
    </xf>
    <xf numFmtId="0" fontId="36" fillId="10" borderId="22" xfId="0" applyFont="1" applyFill="1" applyBorder="1" applyAlignment="1">
      <alignment horizontal="center" vertical="center"/>
    </xf>
    <xf numFmtId="0" fontId="34" fillId="10" borderId="31" xfId="0" applyFont="1" applyFill="1" applyBorder="1" applyAlignment="1">
      <alignment horizontal="center" vertical="center"/>
    </xf>
    <xf numFmtId="0" fontId="37" fillId="10" borderId="22" xfId="0" applyFont="1" applyFill="1" applyBorder="1" applyAlignment="1">
      <alignment horizontal="center" vertical="center"/>
    </xf>
    <xf numFmtId="0" fontId="37" fillId="10" borderId="23" xfId="0" applyFont="1" applyFill="1" applyBorder="1" applyAlignment="1">
      <alignment horizontal="center" vertical="center"/>
    </xf>
    <xf numFmtId="0" fontId="37" fillId="10" borderId="24" xfId="0" applyFont="1" applyFill="1" applyBorder="1" applyAlignment="1">
      <alignment horizontal="center" vertical="center"/>
    </xf>
    <xf numFmtId="0" fontId="27" fillId="10" borderId="4" xfId="0" applyFont="1" applyFill="1" applyBorder="1" applyAlignment="1">
      <alignment horizontal="left"/>
    </xf>
    <xf numFmtId="0" fontId="38" fillId="10" borderId="37" xfId="0" applyFont="1" applyFill="1" applyBorder="1" applyAlignment="1">
      <alignment horizontal="center"/>
    </xf>
    <xf numFmtId="0" fontId="38" fillId="10" borderId="34" xfId="0" applyFont="1" applyFill="1" applyBorder="1" applyAlignment="1">
      <alignment horizontal="center"/>
    </xf>
    <xf numFmtId="0" fontId="38" fillId="10" borderId="38" xfId="0" applyFont="1" applyFill="1" applyBorder="1" applyAlignment="1">
      <alignment horizontal="center"/>
    </xf>
    <xf numFmtId="0" fontId="38" fillId="10" borderId="10" xfId="0" applyFont="1" applyFill="1" applyBorder="1" applyAlignment="1">
      <alignment horizontal="center"/>
    </xf>
    <xf numFmtId="0" fontId="38" fillId="10" borderId="39" xfId="0" applyFont="1" applyFill="1" applyBorder="1" applyAlignment="1">
      <alignment horizontal="center"/>
    </xf>
    <xf numFmtId="0" fontId="38" fillId="10" borderId="18" xfId="0" applyFont="1" applyFill="1" applyBorder="1" applyAlignment="1">
      <alignment horizontal="center"/>
    </xf>
    <xf numFmtId="0" fontId="37" fillId="10" borderId="4" xfId="0" applyFont="1" applyFill="1" applyBorder="1" applyAlignment="1">
      <alignment horizontal="left"/>
    </xf>
    <xf numFmtId="0" fontId="27" fillId="10" borderId="5" xfId="0" applyFont="1" applyFill="1" applyBorder="1" applyAlignment="1">
      <alignment horizontal="right"/>
    </xf>
    <xf numFmtId="0" fontId="27" fillId="10" borderId="22" xfId="0" applyFont="1" applyFill="1" applyBorder="1" applyAlignment="1">
      <alignment horizontal="center" vertical="center"/>
    </xf>
    <xf numFmtId="0" fontId="27" fillId="10" borderId="33" xfId="0" applyFont="1" applyFill="1" applyBorder="1" applyAlignment="1">
      <alignment horizontal="center" vertical="center"/>
    </xf>
    <xf numFmtId="0" fontId="27" fillId="10" borderId="6" xfId="0" applyFont="1" applyFill="1" applyBorder="1" applyAlignment="1">
      <alignment horizontal="left"/>
    </xf>
    <xf numFmtId="0" fontId="30" fillId="10" borderId="2" xfId="0" applyFont="1" applyFill="1" applyBorder="1" applyAlignment="1">
      <alignment horizontal="center" wrapText="1"/>
    </xf>
    <xf numFmtId="0" fontId="30" fillId="10" borderId="8" xfId="0" applyFont="1" applyFill="1" applyBorder="1" applyAlignment="1">
      <alignment horizontal="center" wrapText="1"/>
    </xf>
    <xf numFmtId="0" fontId="30" fillId="10" borderId="3" xfId="0" applyFont="1" applyFill="1" applyBorder="1" applyAlignment="1">
      <alignment horizontal="center" wrapText="1"/>
    </xf>
    <xf numFmtId="0" fontId="30" fillId="10" borderId="6" xfId="0" applyFont="1" applyFill="1" applyBorder="1" applyAlignment="1">
      <alignment horizontal="center" wrapText="1"/>
    </xf>
    <xf numFmtId="0" fontId="30" fillId="10" borderId="9" xfId="0" applyFont="1" applyFill="1" applyBorder="1" applyAlignment="1">
      <alignment horizontal="center" wrapText="1"/>
    </xf>
    <xf numFmtId="0" fontId="30" fillId="10" borderId="7" xfId="0" applyFont="1" applyFill="1" applyBorder="1" applyAlignment="1">
      <alignment horizontal="center" wrapText="1"/>
    </xf>
    <xf numFmtId="0" fontId="30" fillId="10" borderId="2" xfId="0" applyFont="1" applyFill="1" applyBorder="1" applyAlignment="1">
      <alignment horizontal="center" vertical="center"/>
    </xf>
    <xf numFmtId="0" fontId="30" fillId="10" borderId="8" xfId="0" applyFont="1" applyFill="1" applyBorder="1" applyAlignment="1">
      <alignment horizontal="center" vertical="center"/>
    </xf>
    <xf numFmtId="0" fontId="30" fillId="10" borderId="3" xfId="0" applyFont="1" applyFill="1" applyBorder="1" applyAlignment="1">
      <alignment horizontal="center" vertical="center"/>
    </xf>
    <xf numFmtId="0" fontId="30" fillId="10" borderId="6" xfId="0" applyFont="1" applyFill="1" applyBorder="1" applyAlignment="1">
      <alignment horizontal="center" vertical="center"/>
    </xf>
    <xf numFmtId="0" fontId="30" fillId="10" borderId="9" xfId="0" applyFont="1" applyFill="1" applyBorder="1" applyAlignment="1">
      <alignment horizontal="center" vertical="center"/>
    </xf>
    <xf numFmtId="0" fontId="30" fillId="10" borderId="7" xfId="0" applyFont="1" applyFill="1" applyBorder="1" applyAlignment="1">
      <alignment horizontal="center" vertical="center"/>
    </xf>
    <xf numFmtId="0" fontId="34" fillId="10" borderId="2" xfId="0" applyFont="1" applyFill="1" applyBorder="1" applyAlignment="1">
      <alignment horizontal="center"/>
    </xf>
    <xf numFmtId="0" fontId="34" fillId="10" borderId="3" xfId="0" applyFont="1" applyFill="1" applyBorder="1" applyAlignment="1">
      <alignment horizontal="center"/>
    </xf>
    <xf numFmtId="0" fontId="34" fillId="10" borderId="8" xfId="0" applyFont="1" applyFill="1" applyBorder="1" applyAlignment="1">
      <alignment horizontal="center"/>
    </xf>
    <xf numFmtId="0" fontId="38" fillId="10" borderId="27" xfId="0" applyFont="1" applyFill="1" applyBorder="1" applyAlignment="1">
      <alignment horizontal="center" vertical="center"/>
    </xf>
    <xf numFmtId="0" fontId="38" fillId="10" borderId="40" xfId="0" applyFont="1" applyFill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2" fillId="10" borderId="25" xfId="0" applyFont="1" applyFill="1" applyBorder="1" applyAlignment="1">
      <alignment horizontal="center" vertical="center"/>
    </xf>
    <xf numFmtId="0" fontId="32" fillId="10" borderId="42" xfId="0" applyFont="1" applyFill="1" applyBorder="1" applyAlignment="1">
      <alignment horizontal="center" vertical="center"/>
    </xf>
    <xf numFmtId="11" fontId="32" fillId="10" borderId="26" xfId="0" applyNumberFormat="1" applyFont="1" applyFill="1" applyBorder="1" applyAlignment="1">
      <alignment horizontal="center" vertical="center"/>
    </xf>
    <xf numFmtId="11" fontId="32" fillId="10" borderId="43" xfId="0" applyNumberFormat="1" applyFont="1" applyFill="1" applyBorder="1" applyAlignment="1">
      <alignment horizontal="center" vertical="center"/>
    </xf>
    <xf numFmtId="11" fontId="32" fillId="10" borderId="27" xfId="0" applyNumberFormat="1" applyFont="1" applyFill="1" applyBorder="1" applyAlignment="1">
      <alignment horizontal="center" vertical="center"/>
    </xf>
    <xf numFmtId="11" fontId="32" fillId="10" borderId="40" xfId="0" applyNumberFormat="1" applyFont="1" applyFill="1" applyBorder="1" applyAlignment="1">
      <alignment horizontal="center" vertical="center"/>
    </xf>
    <xf numFmtId="0" fontId="28" fillId="10" borderId="8" xfId="0" applyFont="1" applyFill="1" applyBorder="1" applyAlignment="1">
      <alignment horizontal="center" vertical="center" wrapText="1"/>
    </xf>
    <xf numFmtId="0" fontId="0" fillId="10" borderId="19" xfId="0" applyFill="1" applyBorder="1" applyAlignment="1">
      <alignment horizontal="right"/>
    </xf>
    <xf numFmtId="0" fontId="26" fillId="10" borderId="27" xfId="0" applyFont="1" applyFill="1" applyBorder="1" applyAlignment="1">
      <alignment horizontal="center" vertical="center"/>
    </xf>
    <xf numFmtId="0" fontId="26" fillId="10" borderId="40" xfId="0" applyFont="1" applyFill="1" applyBorder="1" applyAlignment="1">
      <alignment horizontal="center" vertical="center"/>
    </xf>
    <xf numFmtId="0" fontId="26" fillId="10" borderId="41" xfId="0" applyFont="1" applyFill="1" applyBorder="1" applyAlignment="1">
      <alignment horizontal="center" vertical="center"/>
    </xf>
    <xf numFmtId="0" fontId="26" fillId="10" borderId="25" xfId="0" applyFont="1" applyFill="1" applyBorder="1" applyAlignment="1">
      <alignment horizontal="center" vertical="center"/>
    </xf>
    <xf numFmtId="0" fontId="26" fillId="10" borderId="42" xfId="0" applyFont="1" applyFill="1" applyBorder="1" applyAlignment="1">
      <alignment horizontal="center" vertical="center"/>
    </xf>
    <xf numFmtId="11" fontId="26" fillId="10" borderId="26" xfId="0" applyNumberFormat="1" applyFont="1" applyFill="1" applyBorder="1" applyAlignment="1">
      <alignment horizontal="center" vertical="center"/>
    </xf>
    <xf numFmtId="11" fontId="26" fillId="10" borderId="43" xfId="0" applyNumberFormat="1" applyFont="1" applyFill="1" applyBorder="1" applyAlignment="1">
      <alignment horizontal="center" vertical="center"/>
    </xf>
    <xf numFmtId="11" fontId="26" fillId="10" borderId="27" xfId="0" applyNumberFormat="1" applyFont="1" applyFill="1" applyBorder="1" applyAlignment="1">
      <alignment horizontal="center" vertical="center"/>
    </xf>
    <xf numFmtId="11" fontId="26" fillId="10" borderId="40" xfId="0" applyNumberFormat="1" applyFont="1" applyFill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1" fontId="0" fillId="0" borderId="12" xfId="0" applyNumberFormat="1" applyBorder="1" applyAlignment="1">
      <alignment horizontal="center" vertical="center"/>
    </xf>
    <xf numFmtId="11" fontId="0" fillId="0" borderId="1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0" fontId="0" fillId="0" borderId="11" xfId="2" applyNumberFormat="1" applyFont="1" applyBorder="1" applyAlignment="1">
      <alignment horizontal="center" vertical="center"/>
    </xf>
    <xf numFmtId="10" fontId="0" fillId="0" borderId="12" xfId="2" applyNumberFormat="1" applyFont="1" applyBorder="1" applyAlignment="1">
      <alignment horizontal="center" vertical="center"/>
    </xf>
    <xf numFmtId="10" fontId="0" fillId="0" borderId="13" xfId="2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1" fontId="4" fillId="0" borderId="11" xfId="0" applyNumberFormat="1" applyFont="1" applyBorder="1" applyAlignment="1">
      <alignment horizontal="center" vertical="center"/>
    </xf>
    <xf numFmtId="11" fontId="4" fillId="0" borderId="12" xfId="0" applyNumberFormat="1" applyFont="1" applyBorder="1" applyAlignment="1">
      <alignment horizontal="center" vertical="center"/>
    </xf>
    <xf numFmtId="11" fontId="4" fillId="0" borderId="13" xfId="0" applyNumberFormat="1" applyFont="1" applyBorder="1" applyAlignment="1">
      <alignment horizontal="center" vertical="center"/>
    </xf>
    <xf numFmtId="10" fontId="0" fillId="10" borderId="11" xfId="2" applyNumberFormat="1" applyFont="1" applyFill="1" applyBorder="1" applyAlignment="1">
      <alignment horizontal="center" vertical="center"/>
    </xf>
    <xf numFmtId="10" fontId="0" fillId="10" borderId="12" xfId="2" applyNumberFormat="1" applyFont="1" applyFill="1" applyBorder="1" applyAlignment="1">
      <alignment horizontal="center" vertical="center"/>
    </xf>
    <xf numFmtId="10" fontId="0" fillId="10" borderId="13" xfId="2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0" fillId="10" borderId="32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7" fillId="12" borderId="8" xfId="0" applyFont="1" applyFill="1" applyBorder="1" applyAlignment="1">
      <alignment horizontal="center"/>
    </xf>
    <xf numFmtId="0" fontId="27" fillId="12" borderId="0" xfId="0" applyFont="1" applyFill="1" applyBorder="1" applyAlignment="1">
      <alignment horizontal="center"/>
    </xf>
    <xf numFmtId="0" fontId="34" fillId="12" borderId="0" xfId="0" applyFont="1" applyFill="1" applyBorder="1" applyAlignment="1">
      <alignment horizontal="center"/>
    </xf>
    <xf numFmtId="0" fontId="27" fillId="13" borderId="0" xfId="0" applyFont="1" applyFill="1" applyBorder="1" applyAlignment="1">
      <alignment horizontal="center"/>
    </xf>
    <xf numFmtId="0" fontId="34" fillId="13" borderId="0" xfId="0" applyFont="1" applyFill="1" applyBorder="1" applyAlignment="1">
      <alignment horizontal="center"/>
    </xf>
    <xf numFmtId="0" fontId="27" fillId="14" borderId="0" xfId="0" applyFont="1" applyFill="1" applyBorder="1"/>
    <xf numFmtId="0" fontId="34" fillId="14" borderId="0" xfId="0" applyFont="1" applyFill="1" applyBorder="1" applyAlignment="1">
      <alignment horizontal="center"/>
    </xf>
    <xf numFmtId="0" fontId="27" fillId="10" borderId="0" xfId="0" applyFont="1" applyFill="1" applyBorder="1"/>
    <xf numFmtId="0" fontId="34" fillId="10" borderId="0" xfId="0" applyFont="1" applyFill="1" applyBorder="1" applyAlignment="1">
      <alignment horizontal="center"/>
    </xf>
    <xf numFmtId="0" fontId="27" fillId="10" borderId="0" xfId="0" applyFont="1" applyFill="1" applyBorder="1" applyAlignment="1">
      <alignment horizontal="center"/>
    </xf>
    <xf numFmtId="165" fontId="33" fillId="10" borderId="0" xfId="0" applyNumberFormat="1" applyFont="1" applyFill="1" applyAlignment="1">
      <alignment horizontal="center"/>
    </xf>
    <xf numFmtId="11" fontId="33" fillId="10" borderId="0" xfId="0" applyNumberFormat="1" applyFont="1" applyFill="1" applyAlignment="1">
      <alignment horizontal="left"/>
    </xf>
    <xf numFmtId="0" fontId="27" fillId="0" borderId="0" xfId="0" applyFont="1" applyBorder="1" applyAlignment="1">
      <alignment horizontal="center"/>
    </xf>
    <xf numFmtId="11" fontId="29" fillId="10" borderId="1" xfId="0" applyNumberFormat="1" applyFont="1" applyFill="1" applyBorder="1" applyAlignment="1">
      <alignment horizontal="center" vertical="center"/>
    </xf>
    <xf numFmtId="0" fontId="29" fillId="10" borderId="14" xfId="0" applyFont="1" applyFill="1" applyBorder="1" applyAlignment="1">
      <alignment horizontal="center" vertical="center"/>
    </xf>
    <xf numFmtId="11" fontId="29" fillId="10" borderId="15" xfId="0" applyNumberFormat="1" applyFont="1" applyFill="1" applyBorder="1" applyAlignment="1">
      <alignment horizontal="center" vertical="center"/>
    </xf>
    <xf numFmtId="164" fontId="29" fillId="10" borderId="16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164" fontId="29" fillId="10" borderId="17" xfId="0" applyNumberFormat="1" applyFont="1" applyFill="1" applyBorder="1" applyAlignment="1">
      <alignment horizontal="center" vertical="center"/>
    </xf>
    <xf numFmtId="0" fontId="29" fillId="10" borderId="18" xfId="0" applyFont="1" applyFill="1" applyBorder="1" applyAlignment="1">
      <alignment horizontal="center" vertical="center"/>
    </xf>
    <xf numFmtId="11" fontId="29" fillId="10" borderId="19" xfId="0" applyNumberFormat="1" applyFont="1" applyFill="1" applyBorder="1" applyAlignment="1">
      <alignment horizontal="center" vertical="center"/>
    </xf>
    <xf numFmtId="164" fontId="29" fillId="10" borderId="20" xfId="0" applyNumberFormat="1" applyFont="1" applyFill="1" applyBorder="1" applyAlignment="1">
      <alignment horizontal="center" vertical="center"/>
    </xf>
    <xf numFmtId="0" fontId="28" fillId="10" borderId="0" xfId="0" applyFont="1" applyFill="1" applyBorder="1" applyAlignment="1">
      <alignment horizontal="center" vertical="center" wrapText="1"/>
    </xf>
    <xf numFmtId="0" fontId="27" fillId="10" borderId="0" xfId="0" applyFont="1" applyFill="1" applyBorder="1" applyAlignment="1">
      <alignment horizontal="right"/>
    </xf>
    <xf numFmtId="0" fontId="27" fillId="10" borderId="0" xfId="0" applyFont="1" applyFill="1" applyBorder="1" applyAlignment="1">
      <alignment horizontal="center" vertical="top"/>
    </xf>
    <xf numFmtId="0" fontId="27" fillId="15" borderId="0" xfId="0" applyFont="1" applyFill="1" applyBorder="1" applyAlignment="1">
      <alignment horizontal="center"/>
    </xf>
    <xf numFmtId="0" fontId="27" fillId="15" borderId="0" xfId="0" applyFont="1" applyFill="1" applyBorder="1"/>
    <xf numFmtId="0" fontId="27" fillId="12" borderId="0" xfId="0" applyFont="1" applyFill="1" applyBorder="1"/>
    <xf numFmtId="0" fontId="27" fillId="13" borderId="0" xfId="0" applyFont="1" applyFill="1" applyBorder="1"/>
    <xf numFmtId="0" fontId="27" fillId="14" borderId="0" xfId="0" applyFont="1" applyFill="1" applyBorder="1" applyAlignment="1">
      <alignment horizontal="center"/>
    </xf>
    <xf numFmtId="0" fontId="33" fillId="10" borderId="0" xfId="0" applyFont="1" applyFill="1" applyBorder="1" applyAlignment="1">
      <alignment horizontal="right"/>
    </xf>
    <xf numFmtId="11" fontId="27" fillId="10" borderId="0" xfId="0" applyNumberFormat="1" applyFont="1" applyFill="1" applyBorder="1" applyAlignment="1">
      <alignment horizontal="center"/>
    </xf>
    <xf numFmtId="164" fontId="27" fillId="10" borderId="0" xfId="0" applyNumberFormat="1" applyFont="1" applyFill="1" applyBorder="1" applyAlignment="1">
      <alignment horizontal="center"/>
    </xf>
    <xf numFmtId="0" fontId="27" fillId="10" borderId="0" xfId="0" applyFont="1" applyFill="1" applyBorder="1" applyAlignment="1">
      <alignment horizontal="center"/>
    </xf>
    <xf numFmtId="167" fontId="34" fillId="12" borderId="0" xfId="0" applyNumberFormat="1" applyFont="1" applyFill="1" applyBorder="1" applyAlignment="1">
      <alignment horizontal="center"/>
    </xf>
    <xf numFmtId="169" fontId="34" fillId="12" borderId="0" xfId="0" applyNumberFormat="1" applyFont="1" applyFill="1" applyBorder="1" applyAlignment="1">
      <alignment horizontal="center"/>
    </xf>
    <xf numFmtId="170" fontId="34" fillId="13" borderId="0" xfId="0" applyNumberFormat="1" applyFont="1" applyFill="1" applyBorder="1" applyAlignment="1">
      <alignment horizontal="center"/>
    </xf>
    <xf numFmtId="171" fontId="34" fillId="13" borderId="0" xfId="0" applyNumberFormat="1" applyFont="1" applyFill="1" applyBorder="1" applyAlignment="1">
      <alignment horizontal="center"/>
    </xf>
    <xf numFmtId="0" fontId="27" fillId="14" borderId="8" xfId="0" applyFont="1" applyFill="1" applyBorder="1" applyAlignment="1">
      <alignment horizontal="center"/>
    </xf>
    <xf numFmtId="166" fontId="34" fillId="15" borderId="0" xfId="0" applyNumberFormat="1" applyFont="1" applyFill="1" applyBorder="1" applyAlignment="1">
      <alignment horizontal="center" vertical="top"/>
    </xf>
    <xf numFmtId="168" fontId="34" fillId="15" borderId="0" xfId="0" applyNumberFormat="1" applyFont="1" applyFill="1" applyBorder="1" applyAlignment="1">
      <alignment horizontal="center" vertical="top"/>
    </xf>
    <xf numFmtId="0" fontId="34" fillId="15" borderId="0" xfId="0" applyFont="1" applyFill="1" applyBorder="1" applyAlignment="1">
      <alignment horizontal="center" vertical="top"/>
    </xf>
    <xf numFmtId="0" fontId="34" fillId="10" borderId="0" xfId="0" applyFont="1" applyFill="1" applyBorder="1" applyAlignment="1">
      <alignment horizontal="left"/>
    </xf>
    <xf numFmtId="0" fontId="34" fillId="10" borderId="9" xfId="0" applyFont="1" applyFill="1" applyBorder="1" applyAlignment="1">
      <alignment horizontal="center"/>
    </xf>
    <xf numFmtId="11" fontId="39" fillId="10" borderId="37" xfId="0" applyNumberFormat="1" applyFont="1" applyFill="1" applyBorder="1" applyAlignment="1">
      <alignment horizontal="center" vertical="center"/>
    </xf>
    <xf numFmtId="0" fontId="35" fillId="10" borderId="44" xfId="0" applyFont="1" applyFill="1" applyBorder="1" applyAlignment="1">
      <alignment horizontal="center"/>
    </xf>
    <xf numFmtId="0" fontId="35" fillId="10" borderId="45" xfId="0" applyFont="1" applyFill="1" applyBorder="1" applyAlignment="1">
      <alignment horizontal="center"/>
    </xf>
    <xf numFmtId="0" fontId="35" fillId="10" borderId="46" xfId="0" applyFont="1" applyFill="1" applyBorder="1" applyAlignment="1">
      <alignment horizontal="center"/>
    </xf>
    <xf numFmtId="0" fontId="35" fillId="10" borderId="11" xfId="0" applyFont="1" applyFill="1" applyBorder="1" applyAlignment="1">
      <alignment horizontal="center"/>
    </xf>
    <xf numFmtId="11" fontId="39" fillId="10" borderId="39" xfId="0" applyNumberFormat="1" applyFont="1" applyFill="1" applyBorder="1" applyAlignment="1">
      <alignment horizontal="center" vertical="center"/>
    </xf>
    <xf numFmtId="0" fontId="39" fillId="10" borderId="18" xfId="0" applyFont="1" applyFill="1" applyBorder="1" applyAlignment="1">
      <alignment horizontal="center" vertical="center"/>
    </xf>
    <xf numFmtId="0" fontId="39" fillId="10" borderId="19" xfId="0" applyFont="1" applyFill="1" applyBorder="1" applyAlignment="1">
      <alignment horizontal="center" vertical="center"/>
    </xf>
    <xf numFmtId="0" fontId="39" fillId="10" borderId="20" xfId="0" applyFont="1" applyFill="1" applyBorder="1" applyAlignment="1">
      <alignment horizontal="center" vertical="center"/>
    </xf>
    <xf numFmtId="0" fontId="35" fillId="10" borderId="39" xfId="0" applyFont="1" applyFill="1" applyBorder="1" applyAlignment="1">
      <alignment horizontal="center"/>
    </xf>
    <xf numFmtId="172" fontId="40" fillId="15" borderId="8" xfId="0" applyNumberFormat="1" applyFont="1" applyFill="1" applyBorder="1" applyAlignment="1">
      <alignment horizontal="center"/>
    </xf>
    <xf numFmtId="173" fontId="41" fillId="12" borderId="8" xfId="0" applyNumberFormat="1" applyFont="1" applyFill="1" applyBorder="1" applyAlignment="1">
      <alignment horizontal="center"/>
    </xf>
    <xf numFmtId="174" fontId="41" fillId="14" borderId="8" xfId="0" applyNumberFormat="1" applyFont="1" applyFill="1" applyBorder="1" applyAlignment="1">
      <alignment horizontal="center"/>
    </xf>
  </cellXfs>
  <cellStyles count="3">
    <cellStyle name="Hipervínculo" xfId="1" builtinId="8"/>
    <cellStyle name="Normal" xfId="0" builtinId="0"/>
    <cellStyle name="Porcentaje" xfId="2" builtinId="5"/>
  </cellStyles>
  <dxfs count="57"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rgb="FFEBABA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A6A200"/>
      <color rgb="FFF1ADCC"/>
      <color rgb="FFEEA0C3"/>
      <color rgb="FFEBABAB"/>
      <color rgb="FFB5C197"/>
      <color rgb="FFDAC5AA"/>
      <color rgb="FFB3F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calcChain" Target="calcChain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heetMetadata" Target="metadata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96328589660036"/>
          <c:y val="0.11916584721737387"/>
          <c:w val="0.79903390876427494"/>
          <c:h val="0.83011446195531913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4472C4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ESTRUCTURAS!$U$48:$U$72</c:f>
              <c:numCache>
                <c:formatCode>0.000</c:formatCode>
                <c:ptCount val="25"/>
                <c:pt idx="0">
                  <c:v>0.42091999999999996</c:v>
                </c:pt>
                <c:pt idx="1">
                  <c:v>0.41243999999999997</c:v>
                </c:pt>
                <c:pt idx="2">
                  <c:v>0.38334000000000001</c:v>
                </c:pt>
                <c:pt idx="3">
                  <c:v>0.36052000000000001</c:v>
                </c:pt>
                <c:pt idx="4">
                  <c:v>0.34209000000000001</c:v>
                </c:pt>
                <c:pt idx="5">
                  <c:v>0.32671</c:v>
                </c:pt>
                <c:pt idx="6">
                  <c:v>0.31336999999999998</c:v>
                </c:pt>
                <c:pt idx="7">
                  <c:v>0.30014000000000002</c:v>
                </c:pt>
                <c:pt idx="8">
                  <c:v>0.28861999999999999</c:v>
                </c:pt>
                <c:pt idx="9">
                  <c:v>0.27833000000000002</c:v>
                </c:pt>
                <c:pt idx="10">
                  <c:v>0.26882</c:v>
                </c:pt>
                <c:pt idx="11">
                  <c:v>0.2596</c:v>
                </c:pt>
                <c:pt idx="12">
                  <c:v>0.24601000000000001</c:v>
                </c:pt>
                <c:pt idx="13">
                  <c:v>0.23382</c:v>
                </c:pt>
                <c:pt idx="14">
                  <c:v>0.22283</c:v>
                </c:pt>
                <c:pt idx="15">
                  <c:v>0.21287</c:v>
                </c:pt>
                <c:pt idx="16">
                  <c:v>0.20379999999999998</c:v>
                </c:pt>
                <c:pt idx="17">
                  <c:v>0.19550000000000001</c:v>
                </c:pt>
                <c:pt idx="18">
                  <c:v>0.18789</c:v>
                </c:pt>
                <c:pt idx="19">
                  <c:v>0.18087999999999999</c:v>
                </c:pt>
                <c:pt idx="20">
                  <c:v>0.13259000000000001</c:v>
                </c:pt>
                <c:pt idx="21">
                  <c:v>0.10540999999999999</c:v>
                </c:pt>
                <c:pt idx="22">
                  <c:v>8.7448999999999999E-2</c:v>
                </c:pt>
                <c:pt idx="23">
                  <c:v>7.4230000000000004E-2</c:v>
                </c:pt>
                <c:pt idx="24">
                  <c:v>5.5370000000000003E-2</c:v>
                </c:pt>
              </c:numCache>
            </c:numRef>
          </c:xVal>
          <c:yVal>
            <c:numRef>
              <c:f>ESTRUCTURAS!$Q$48:$Q$72</c:f>
              <c:numCache>
                <c:formatCode>General</c:formatCode>
                <c:ptCount val="25"/>
                <c:pt idx="0">
                  <c:v>0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1.5</c:v>
                </c:pt>
                <c:pt idx="21">
                  <c:v>2</c:v>
                </c:pt>
                <c:pt idx="22">
                  <c:v>2.5</c:v>
                </c:pt>
                <c:pt idx="23">
                  <c:v>3</c:v>
                </c:pt>
                <c:pt idx="2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A1-4DCA-801C-8B264F526E1C}"/>
            </c:ext>
          </c:extLst>
        </c:ser>
        <c:ser>
          <c:idx val="1"/>
          <c:order val="1"/>
          <c:tx>
            <c:v>CA</c:v>
          </c:tx>
          <c:spPr>
            <a:ln>
              <a:solidFill>
                <a:srgbClr val="E7E6E6">
                  <a:lumMod val="50000"/>
                </a:srgbClr>
              </a:solidFill>
            </a:ln>
          </c:spPr>
          <c:marker>
            <c:symbol val="none"/>
          </c:marker>
          <c:xVal>
            <c:numRef>
              <c:f>ESTRUCTURAS!$W$54:$W$55</c:f>
              <c:numCache>
                <c:formatCode>General</c:formatCode>
                <c:ptCount val="2"/>
                <c:pt idx="0">
                  <c:v>-1</c:v>
                </c:pt>
                <c:pt idx="1">
                  <c:v>1.3</c:v>
                </c:pt>
              </c:numCache>
            </c:numRef>
          </c:xVal>
          <c:yVal>
            <c:numRef>
              <c:f>ESTRUCTURAS!$W$52:$W$53</c:f>
              <c:numCache>
                <c:formatCode>General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5A1-4DCA-801C-8B264F526E1C}"/>
            </c:ext>
          </c:extLst>
        </c:ser>
        <c:ser>
          <c:idx val="2"/>
          <c:order val="2"/>
          <c:tx>
            <c:v>BG</c:v>
          </c:tx>
          <c:spPr>
            <a:ln>
              <a:solidFill>
                <a:srgbClr val="E7E6E6">
                  <a:lumMod val="50000"/>
                </a:srgbClr>
              </a:solidFill>
            </a:ln>
          </c:spPr>
          <c:marker>
            <c:symbol val="none"/>
          </c:marker>
          <c:xVal>
            <c:numRef>
              <c:f>ESTRUCTURAS!$X$54:$X$55</c:f>
              <c:numCache>
                <c:formatCode>General</c:formatCode>
                <c:ptCount val="2"/>
                <c:pt idx="0">
                  <c:v>-1</c:v>
                </c:pt>
                <c:pt idx="1">
                  <c:v>1.3</c:v>
                </c:pt>
              </c:numCache>
            </c:numRef>
          </c:xVal>
          <c:yVal>
            <c:numRef>
              <c:f>ESTRUCTURAS!$X$52:$X$53</c:f>
              <c:numCache>
                <c:formatCode>General</c:formatCode>
                <c:ptCount val="2"/>
                <c:pt idx="0">
                  <c:v>0.35</c:v>
                </c:pt>
                <c:pt idx="1">
                  <c:v>0.35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5A1-4DCA-801C-8B264F526E1C}"/>
            </c:ext>
          </c:extLst>
        </c:ser>
        <c:ser>
          <c:idx val="3"/>
          <c:order val="3"/>
          <c:tx>
            <c:v>SBG</c:v>
          </c:tx>
          <c:spPr>
            <a:ln>
              <a:solidFill>
                <a:srgbClr val="E7E6E6">
                  <a:lumMod val="50000"/>
                </a:srgbClr>
              </a:solidFill>
            </a:ln>
          </c:spPr>
          <c:marker>
            <c:symbol val="none"/>
          </c:marker>
          <c:xVal>
            <c:numRef>
              <c:f>ESTRUCTURAS!$Y$54:$Y$55</c:f>
              <c:numCache>
                <c:formatCode>General</c:formatCode>
                <c:ptCount val="2"/>
                <c:pt idx="0">
                  <c:v>-1</c:v>
                </c:pt>
                <c:pt idx="1">
                  <c:v>1.3</c:v>
                </c:pt>
              </c:numCache>
            </c:numRef>
          </c:xVal>
          <c:yVal>
            <c:numRef>
              <c:f>ESTRUCTURAS!$Y$52:$Y$53</c:f>
              <c:numCache>
                <c:formatCode>General</c:formatCode>
                <c:ptCount val="2"/>
                <c:pt idx="0">
                  <c:v>0.6</c:v>
                </c:pt>
                <c:pt idx="1">
                  <c:v>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5A1-4DCA-801C-8B264F526E1C}"/>
            </c:ext>
          </c:extLst>
        </c:ser>
        <c:ser>
          <c:idx val="4"/>
          <c:order val="4"/>
          <c:tx>
            <c:v>Δz</c:v>
          </c:tx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5-45A1-4DCA-801C-8B264F526E1C}"/>
              </c:ext>
            </c:extLst>
          </c:dPt>
          <c:xVal>
            <c:numRef>
              <c:f>ESTRUCTURAS!$G$48</c:f>
              <c:numCache>
                <c:formatCode>General</c:formatCode>
                <c:ptCount val="1"/>
                <c:pt idx="0">
                  <c:v>0.42091999999999996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4-45A1-4DCA-801C-8B264F526E1C}"/>
            </c:ext>
          </c:extLst>
        </c:ser>
        <c:ser>
          <c:idx val="5"/>
          <c:order val="5"/>
          <c:tx>
            <c:v>Δz</c:v>
          </c:tx>
          <c:spPr>
            <a:ln>
              <a:noFill/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Lit>
              <c:formatCode>General</c:formatCode>
              <c:ptCount val="1"/>
              <c:pt idx="0">
                <c:v>10</c:v>
              </c:pt>
            </c:numLit>
          </c:xVal>
          <c:yVal>
            <c:numLit>
              <c:formatCode>General</c:formatCode>
              <c:ptCount val="1"/>
              <c:pt idx="0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6-45A1-4DCA-801C-8B264F526E1C}"/>
            </c:ext>
          </c:extLst>
        </c:ser>
        <c:ser>
          <c:idx val="6"/>
          <c:order val="6"/>
          <c:tx>
            <c:v>CA.</c:v>
          </c:tx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A1C4-4680-82EF-FCC17C12D96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CA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1C4-4680-82EF-FCC17C12D9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ESTRUCTURAS!$W$60</c:f>
              <c:numCache>
                <c:formatCode>General</c:formatCode>
                <c:ptCount val="1"/>
                <c:pt idx="0">
                  <c:v>1.1000000000000001</c:v>
                </c:pt>
              </c:numCache>
            </c:numRef>
          </c:xVal>
          <c:yVal>
            <c:numRef>
              <c:f>ESTRUCTURAS!$W$59</c:f>
              <c:numCache>
                <c:formatCode>General</c:formatCode>
                <c:ptCount val="1"/>
                <c:pt idx="0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1C4-4680-82EF-FCC17C12D969}"/>
            </c:ext>
          </c:extLst>
        </c:ser>
        <c:ser>
          <c:idx val="7"/>
          <c:order val="7"/>
          <c:tx>
            <c:v>BG.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BG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A1C4-4680-82EF-FCC17C12D9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ESTRUCTURAS!$X$60</c:f>
              <c:numCache>
                <c:formatCode>General</c:formatCode>
                <c:ptCount val="1"/>
                <c:pt idx="0">
                  <c:v>1.1000000000000001</c:v>
                </c:pt>
              </c:numCache>
            </c:numRef>
          </c:xVal>
          <c:yVal>
            <c:numRef>
              <c:f>ESTRUCTURAS!$X$59</c:f>
              <c:numCache>
                <c:formatCode>General</c:formatCode>
                <c:ptCount val="1"/>
                <c:pt idx="0">
                  <c:v>0.22500000000000001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1C4-4680-82EF-FCC17C12D969}"/>
            </c:ext>
          </c:extLst>
        </c:ser>
        <c:ser>
          <c:idx val="8"/>
          <c:order val="8"/>
          <c:tx>
            <c:v>SBG.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SBG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A1C4-4680-82EF-FCC17C12D9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ESTRUCTURAS!$Y$60</c:f>
              <c:numCache>
                <c:formatCode>General</c:formatCode>
                <c:ptCount val="1"/>
                <c:pt idx="0">
                  <c:v>1.1000000000000001</c:v>
                </c:pt>
              </c:numCache>
            </c:numRef>
          </c:xVal>
          <c:yVal>
            <c:numRef>
              <c:f>ESTRUCTURAS!$Y$59</c:f>
              <c:numCache>
                <c:formatCode>General</c:formatCode>
                <c:ptCount val="1"/>
                <c:pt idx="0">
                  <c:v>0.47499999999999998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1C4-4680-82EF-FCC17C12D969}"/>
            </c:ext>
          </c:extLst>
        </c:ser>
        <c:ser>
          <c:idx val="9"/>
          <c:order val="9"/>
          <c:tx>
            <c:v>SBR.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SBR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A1C4-4680-82EF-FCC17C12D9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ESTRUCTURAS!$Z$60</c:f>
              <c:numCache>
                <c:formatCode>General</c:formatCode>
                <c:ptCount val="1"/>
                <c:pt idx="0">
                  <c:v>1.1000000000000001</c:v>
                </c:pt>
              </c:numCache>
            </c:numRef>
          </c:xVal>
          <c:yVal>
            <c:numRef>
              <c:f>ESTRUCTURAS!$Z$59</c:f>
              <c:numCache>
                <c:formatCode>General</c:formatCode>
                <c:ptCount val="1"/>
                <c:pt idx="0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1C4-4680-82EF-FCC17C12D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109808"/>
        <c:axId val="1"/>
      </c:scatterChart>
      <c:valAx>
        <c:axId val="45109808"/>
        <c:scaling>
          <c:orientation val="minMax"/>
          <c:max val="1.3"/>
          <c:min val="0"/>
        </c:scaling>
        <c:delete val="0"/>
        <c:axPos val="t"/>
        <c:majorGridlines>
          <c:spPr>
            <a:ln w="317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1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Deflexión </a:t>
                </a:r>
                <a:r>
                  <a:rPr lang="en-US" sz="1000" b="1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(mm</a:t>
                </a:r>
                <a:r>
                  <a:rPr lang="es-CO" b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US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2488375494400021"/>
              <c:y val="3.218780710441371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cross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Times New Roman" panose="02020603050405020304" pitchFamily="18" charset="0"/>
                <a:ea typeface="Calibri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crossBetween val="midCat"/>
        <c:majorUnit val="0.1"/>
      </c:valAx>
      <c:valAx>
        <c:axId val="1"/>
        <c:scaling>
          <c:orientation val="maxMin"/>
          <c:max val="1"/>
        </c:scaling>
        <c:delete val="0"/>
        <c:axPos val="l"/>
        <c:majorGridlines>
          <c:spPr>
            <a:ln w="317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1" i="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Profundidad(m</a:t>
                </a:r>
                <a:r>
                  <a:rPr lang="en-US" sz="1000" b="1" i="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US" sz="1000" b="1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1435259089196995E-2"/>
              <c:y val="0.3840552725027018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09808"/>
        <c:crosses val="autoZero"/>
        <c:crossBetween val="midCat"/>
        <c:majorUnit val="0.1"/>
      </c:valAx>
      <c:spPr>
        <a:blipFill dpi="0" rotWithShape="1">
          <a:blip xmlns:r="http://schemas.openxmlformats.org/officeDocument/2006/relationships" r:embed="rId2">
            <a:alphaModFix amt="10000"/>
          </a:blip>
          <a:srcRect/>
          <a:stretch>
            <a:fillRect r="-7000" b="-24000"/>
          </a:stretch>
        </a:blipFill>
        <a:ln w="25400">
          <a:noFill/>
        </a:ln>
        <a:effectLst>
          <a:outerShdw blurRad="50800" dist="50800" dir="5400000" algn="ctr" rotWithShape="0">
            <a:sysClr val="window" lastClr="FFFFFF"/>
          </a:outerShdw>
          <a:softEdge rad="0"/>
        </a:effec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17170267269580733"/>
          <c:y val="0.94953323047764193"/>
          <c:w val="6.952792033331219E-2"/>
          <c:h val="3.2860956399453516E-2"/>
        </c:manualLayout>
      </c:layout>
      <c:overlay val="0"/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311301833825403"/>
          <c:y val="0.12537633090438402"/>
          <c:w val="0.80188419867391536"/>
          <c:h val="0.82390386496247781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ESTRUCTURAS!$R$48:$R$72</c:f>
              <c:numCache>
                <c:formatCode>0.00E+00</c:formatCode>
                <c:ptCount val="25"/>
                <c:pt idx="0">
                  <c:v>2.5313000000000001E-4</c:v>
                </c:pt>
                <c:pt idx="1">
                  <c:v>-2.2817000000000001E-4</c:v>
                </c:pt>
                <c:pt idx="2">
                  <c:v>-1.9833000000000001E-4</c:v>
                </c:pt>
                <c:pt idx="3">
                  <c:v>-1.7066E-4</c:v>
                </c:pt>
                <c:pt idx="4">
                  <c:v>-1.5035E-4</c:v>
                </c:pt>
                <c:pt idx="5">
                  <c:v>-1.3786000000000001E-4</c:v>
                </c:pt>
                <c:pt idx="6">
                  <c:v>-1.3416E-4</c:v>
                </c:pt>
                <c:pt idx="7">
                  <c:v>-1.2039E-4</c:v>
                </c:pt>
                <c:pt idx="8">
                  <c:v>-1.1189E-4</c:v>
                </c:pt>
                <c:pt idx="9">
                  <c:v>-1.0868E-4</c:v>
                </c:pt>
                <c:pt idx="10">
                  <c:v>-1.1139E-4</c:v>
                </c:pt>
                <c:pt idx="11">
                  <c:v>-1.2141E-4</c:v>
                </c:pt>
                <c:pt idx="12">
                  <c:v>-1.0736E-4</c:v>
                </c:pt>
                <c:pt idx="13">
                  <c:v>-9.5605000000000004E-5</c:v>
                </c:pt>
                <c:pt idx="14">
                  <c:v>-8.5667000000000005E-5</c:v>
                </c:pt>
                <c:pt idx="15">
                  <c:v>-7.7194000000000007E-5</c:v>
                </c:pt>
                <c:pt idx="16">
                  <c:v>-6.9913000000000006E-5</c:v>
                </c:pt>
                <c:pt idx="17">
                  <c:v>-6.3609999999999996E-5</c:v>
                </c:pt>
                <c:pt idx="18">
                  <c:v>-5.8118000000000002E-5</c:v>
                </c:pt>
                <c:pt idx="19">
                  <c:v>-5.3303000000000001E-5</c:v>
                </c:pt>
                <c:pt idx="20">
                  <c:v>-2.6262999999999999E-5</c:v>
                </c:pt>
                <c:pt idx="21">
                  <c:v>-1.5841999999999998E-5</c:v>
                </c:pt>
                <c:pt idx="22">
                  <c:v>-1.1060000000000001E-5</c:v>
                </c:pt>
                <c:pt idx="23">
                  <c:v>-8.5158999999999992E-6</c:v>
                </c:pt>
                <c:pt idx="24">
                  <c:v>-5.7822999999999997E-6</c:v>
                </c:pt>
              </c:numCache>
            </c:numRef>
          </c:xVal>
          <c:yVal>
            <c:numRef>
              <c:f>ESTRUCTURAS!$Q$48:$Q$72</c:f>
              <c:numCache>
                <c:formatCode>General</c:formatCode>
                <c:ptCount val="25"/>
                <c:pt idx="0">
                  <c:v>0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1.5</c:v>
                </c:pt>
                <c:pt idx="21">
                  <c:v>2</c:v>
                </c:pt>
                <c:pt idx="22">
                  <c:v>2.5</c:v>
                </c:pt>
                <c:pt idx="23">
                  <c:v>3</c:v>
                </c:pt>
                <c:pt idx="2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EE-438F-B3F0-A98019E20170}"/>
            </c:ext>
          </c:extLst>
        </c:ser>
        <c:ser>
          <c:idx val="1"/>
          <c:order val="1"/>
          <c:tx>
            <c:v>CA</c:v>
          </c:tx>
          <c:spPr>
            <a:ln>
              <a:solidFill>
                <a:srgbClr val="E7E6E6">
                  <a:lumMod val="50000"/>
                </a:srgbClr>
              </a:solidFill>
            </a:ln>
          </c:spPr>
          <c:marker>
            <c:symbol val="none"/>
          </c:marker>
          <c:xVal>
            <c:numRef>
              <c:f>ESTRUCTURAS!$W$54:$W$55</c:f>
              <c:numCache>
                <c:formatCode>General</c:formatCode>
                <c:ptCount val="2"/>
                <c:pt idx="0">
                  <c:v>-1</c:v>
                </c:pt>
                <c:pt idx="1">
                  <c:v>1.3</c:v>
                </c:pt>
              </c:numCache>
            </c:numRef>
          </c:xVal>
          <c:yVal>
            <c:numRef>
              <c:f>ESTRUCTURAS!$W$52:$W$53</c:f>
              <c:numCache>
                <c:formatCode>General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EE-438F-B3F0-A98019E20170}"/>
            </c:ext>
          </c:extLst>
        </c:ser>
        <c:ser>
          <c:idx val="2"/>
          <c:order val="2"/>
          <c:tx>
            <c:v>BG</c:v>
          </c:tx>
          <c:spPr>
            <a:ln>
              <a:solidFill>
                <a:srgbClr val="E7E6E6">
                  <a:lumMod val="50000"/>
                </a:srgbClr>
              </a:solidFill>
            </a:ln>
          </c:spPr>
          <c:marker>
            <c:symbol val="none"/>
          </c:marker>
          <c:xVal>
            <c:numRef>
              <c:f>ESTRUCTURAS!$X$54:$X$55</c:f>
              <c:numCache>
                <c:formatCode>General</c:formatCode>
                <c:ptCount val="2"/>
                <c:pt idx="0">
                  <c:v>-1</c:v>
                </c:pt>
                <c:pt idx="1">
                  <c:v>1.3</c:v>
                </c:pt>
              </c:numCache>
            </c:numRef>
          </c:xVal>
          <c:yVal>
            <c:numRef>
              <c:f>ESTRUCTURAS!$X$52:$X$53</c:f>
              <c:numCache>
                <c:formatCode>General</c:formatCode>
                <c:ptCount val="2"/>
                <c:pt idx="0">
                  <c:v>0.35</c:v>
                </c:pt>
                <c:pt idx="1">
                  <c:v>0.35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4EE-438F-B3F0-A98019E20170}"/>
            </c:ext>
          </c:extLst>
        </c:ser>
        <c:ser>
          <c:idx val="3"/>
          <c:order val="3"/>
          <c:tx>
            <c:v>SBG</c:v>
          </c:tx>
          <c:spPr>
            <a:ln>
              <a:solidFill>
                <a:srgbClr val="E7E6E6">
                  <a:lumMod val="50000"/>
                </a:srgbClr>
              </a:solidFill>
            </a:ln>
          </c:spPr>
          <c:marker>
            <c:symbol val="none"/>
          </c:marker>
          <c:xVal>
            <c:numRef>
              <c:f>ESTRUCTURAS!$Y$54:$Y$55</c:f>
              <c:numCache>
                <c:formatCode>General</c:formatCode>
                <c:ptCount val="2"/>
                <c:pt idx="0">
                  <c:v>-1</c:v>
                </c:pt>
                <c:pt idx="1">
                  <c:v>1.3</c:v>
                </c:pt>
              </c:numCache>
            </c:numRef>
          </c:xVal>
          <c:yVal>
            <c:numRef>
              <c:f>ESTRUCTURAS!$Y$52:$Y$53</c:f>
              <c:numCache>
                <c:formatCode>General</c:formatCode>
                <c:ptCount val="2"/>
                <c:pt idx="0">
                  <c:v>0.6</c:v>
                </c:pt>
                <c:pt idx="1">
                  <c:v>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4EE-438F-B3F0-A98019E20170}"/>
            </c:ext>
          </c:extLst>
        </c:ser>
        <c:ser>
          <c:idx val="5"/>
          <c:order val="4"/>
          <c:tx>
            <c:v>Er</c:v>
          </c:tx>
          <c:spPr>
            <a:ln>
              <a:noFill/>
            </a:ln>
          </c:spPr>
          <c:marker>
            <c:symbol val="x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AC-49F0-985A-2BC9E803115E}"/>
              </c:ext>
            </c:extLst>
          </c:dPt>
          <c:xVal>
            <c:numRef>
              <c:f>ESTRUCTURAS!$AA$51</c:f>
              <c:numCache>
                <c:formatCode>0.00000000</c:formatCode>
                <c:ptCount val="1"/>
                <c:pt idx="0">
                  <c:v>-2.2817000000000001E-4</c:v>
                </c:pt>
              </c:numCache>
            </c:numRef>
          </c:xVal>
          <c:yVal>
            <c:numRef>
              <c:f>ESTRUCTURAS!$W$51</c:f>
              <c:numCache>
                <c:formatCode>General</c:formatCode>
                <c:ptCount val="1"/>
                <c:pt idx="0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4EE-438F-B3F0-A98019E20170}"/>
            </c:ext>
          </c:extLst>
        </c:ser>
        <c:ser>
          <c:idx val="4"/>
          <c:order val="5"/>
          <c:tx>
            <c:v>CA.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CA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24EE-438F-B3F0-A98019E20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ESTRUCTURAS!$W$61</c:f>
              <c:numCache>
                <c:formatCode>0.00E+00</c:formatCode>
                <c:ptCount val="1"/>
                <c:pt idx="0">
                  <c:v>8.0000000000000004E-4</c:v>
                </c:pt>
              </c:numCache>
            </c:numRef>
          </c:xVal>
          <c:yVal>
            <c:numRef>
              <c:f>ESTRUCTURAS!$W$59</c:f>
              <c:numCache>
                <c:formatCode>General</c:formatCode>
                <c:ptCount val="1"/>
                <c:pt idx="0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4EE-438F-B3F0-A98019E20170}"/>
            </c:ext>
          </c:extLst>
        </c:ser>
        <c:ser>
          <c:idx val="6"/>
          <c:order val="6"/>
          <c:tx>
            <c:v>BG.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BG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24EE-438F-B3F0-A98019E20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ESTRUCTURAS!$X$61</c:f>
              <c:numCache>
                <c:formatCode>0.00E+00</c:formatCode>
                <c:ptCount val="1"/>
                <c:pt idx="0">
                  <c:v>8.0000000000000004E-4</c:v>
                </c:pt>
              </c:numCache>
            </c:numRef>
          </c:xVal>
          <c:yVal>
            <c:numRef>
              <c:f>ESTRUCTURAS!$X$59</c:f>
              <c:numCache>
                <c:formatCode>General</c:formatCode>
                <c:ptCount val="1"/>
                <c:pt idx="0">
                  <c:v>0.22500000000000001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4EE-438F-B3F0-A98019E20170}"/>
            </c:ext>
          </c:extLst>
        </c:ser>
        <c:ser>
          <c:idx val="7"/>
          <c:order val="7"/>
          <c:tx>
            <c:v>SBG.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SBG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24EE-438F-B3F0-A98019E20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ESTRUCTURAS!$Y$61</c:f>
              <c:numCache>
                <c:formatCode>0.00E+00</c:formatCode>
                <c:ptCount val="1"/>
                <c:pt idx="0">
                  <c:v>8.0000000000000004E-4</c:v>
                </c:pt>
              </c:numCache>
            </c:numRef>
          </c:xVal>
          <c:yVal>
            <c:numRef>
              <c:f>ESTRUCTURAS!$Y$59</c:f>
              <c:numCache>
                <c:formatCode>General</c:formatCode>
                <c:ptCount val="1"/>
                <c:pt idx="0">
                  <c:v>0.47499999999999998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4EE-438F-B3F0-A98019E20170}"/>
            </c:ext>
          </c:extLst>
        </c:ser>
        <c:ser>
          <c:idx val="8"/>
          <c:order val="8"/>
          <c:tx>
            <c:v>SBR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SBR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24EE-438F-B3F0-A98019E20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ESTRUCTURAS!$Y$61</c:f>
              <c:numCache>
                <c:formatCode>0.00E+00</c:formatCode>
                <c:ptCount val="1"/>
                <c:pt idx="0">
                  <c:v>8.0000000000000004E-4</c:v>
                </c:pt>
              </c:numCache>
            </c:numRef>
          </c:xVal>
          <c:yVal>
            <c:numRef>
              <c:f>ESTRUCTURAS!$Z$59</c:f>
              <c:numCache>
                <c:formatCode>General</c:formatCode>
                <c:ptCount val="1"/>
                <c:pt idx="0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4EE-438F-B3F0-A98019E20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109808"/>
        <c:axId val="1"/>
      </c:scatterChart>
      <c:valAx>
        <c:axId val="45109808"/>
        <c:scaling>
          <c:orientation val="minMax"/>
          <c:max val="1.0000000000000002E-3"/>
          <c:min val="-1.0000000000000002E-3"/>
        </c:scaling>
        <c:delete val="0"/>
        <c:axPos val="t"/>
        <c:majorGridlines>
          <c:spPr>
            <a:ln w="317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1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Deformación horizontal por tensi</a:t>
                </a:r>
                <a:r>
                  <a:rPr lang="es-CO" sz="1000" b="1" i="0" u="none" strike="noStrike" kern="120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ón</a:t>
                </a:r>
                <a:endParaRPr lang="en-US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0959152585080457"/>
              <c:y val="3.2031152879332628E-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E+00" sourceLinked="0"/>
        <c:majorTickMark val="cross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imes New Roman" panose="02020603050405020304" pitchFamily="18" charset="0"/>
                <a:ea typeface="Calibri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crossBetween val="midCat"/>
        <c:majorUnit val="2.0000000000000006E-4"/>
      </c:valAx>
      <c:valAx>
        <c:axId val="1"/>
        <c:scaling>
          <c:orientation val="maxMin"/>
          <c:max val="1"/>
        </c:scaling>
        <c:delete val="0"/>
        <c:axPos val="l"/>
        <c:majorGridlines>
          <c:spPr>
            <a:ln w="317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1" i="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Profundidad(m</a:t>
                </a:r>
                <a:r>
                  <a:rPr lang="en-US" sz="1000" b="1" i="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US" sz="1000" b="1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1435259089196995E-2"/>
              <c:y val="0.3840552725027018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low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09808"/>
        <c:crosses val="autoZero"/>
        <c:crossBetween val="midCat"/>
        <c:majorUnit val="0.1"/>
      </c:valAx>
      <c:spPr>
        <a:blipFill dpi="0" rotWithShape="1">
          <a:blip xmlns:r="http://schemas.openxmlformats.org/officeDocument/2006/relationships" r:embed="rId2">
            <a:alphaModFix amt="10000"/>
          </a:blip>
          <a:srcRect/>
          <a:stretch>
            <a:fillRect r="-7000" b="-24000"/>
          </a:stretch>
        </a:blipFill>
        <a:ln w="25400">
          <a:noFill/>
        </a:ln>
        <a:effectLst>
          <a:outerShdw blurRad="50800" dist="50800" dir="5400000" algn="ctr" rotWithShape="0">
            <a:sysClr val="window" lastClr="FFFFFF"/>
          </a:outerShdw>
          <a:softEdge rad="0"/>
        </a:effec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17170267269580733"/>
          <c:y val="0.94953323047764193"/>
          <c:w val="6.9764922567073909E-2"/>
          <c:h val="3.3170968869961535E-2"/>
        </c:manualLayout>
      </c:layout>
      <c:overlay val="0"/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14290529332224"/>
          <c:y val="0.1176956468170063"/>
          <c:w val="0.85321396801562865"/>
          <c:h val="0.83158451242966314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ESTRUCTURAS!$T$48:$T$72</c:f>
              <c:numCache>
                <c:formatCode>0.00E+00</c:formatCode>
                <c:ptCount val="25"/>
                <c:pt idx="0">
                  <c:v>-5.3805999999999999E-5</c:v>
                </c:pt>
                <c:pt idx="1">
                  <c:v>2.0535E-4</c:v>
                </c:pt>
                <c:pt idx="2">
                  <c:v>5.1192999999999996E-4</c:v>
                </c:pt>
                <c:pt idx="3">
                  <c:v>4.0707999999999999E-4</c:v>
                </c:pt>
                <c:pt idx="4">
                  <c:v>3.3448000000000001E-4</c:v>
                </c:pt>
                <c:pt idx="5">
                  <c:v>2.8431000000000002E-4</c:v>
                </c:pt>
                <c:pt idx="6">
                  <c:v>2.5222999999999999E-4</c:v>
                </c:pt>
                <c:pt idx="7">
                  <c:v>2.4580000000000001E-4</c:v>
                </c:pt>
                <c:pt idx="8">
                  <c:v>2.1656999999999999E-4</c:v>
                </c:pt>
                <c:pt idx="9">
                  <c:v>1.9642999999999999E-4</c:v>
                </c:pt>
                <c:pt idx="10">
                  <c:v>1.8557E-4</c:v>
                </c:pt>
                <c:pt idx="11">
                  <c:v>1.8532999999999999E-4</c:v>
                </c:pt>
                <c:pt idx="12">
                  <c:v>2.5698000000000002E-4</c:v>
                </c:pt>
                <c:pt idx="13">
                  <c:v>2.3117E-4</c:v>
                </c:pt>
                <c:pt idx="14">
                  <c:v>2.0903999999999999E-4</c:v>
                </c:pt>
                <c:pt idx="15">
                  <c:v>1.8992999999999999E-4</c:v>
                </c:pt>
                <c:pt idx="16">
                  <c:v>1.7332E-4</c:v>
                </c:pt>
                <c:pt idx="17">
                  <c:v>1.5878999999999999E-4</c:v>
                </c:pt>
                <c:pt idx="18">
                  <c:v>1.46E-4</c:v>
                </c:pt>
                <c:pt idx="19">
                  <c:v>1.3469999999999999E-4</c:v>
                </c:pt>
                <c:pt idx="20">
                  <c:v>6.9309999999999999E-5</c:v>
                </c:pt>
                <c:pt idx="21">
                  <c:v>4.2933999999999999E-5</c:v>
                </c:pt>
                <c:pt idx="22">
                  <c:v>3.0266000000000001E-5</c:v>
                </c:pt>
                <c:pt idx="23">
                  <c:v>2.3203000000000001E-5</c:v>
                </c:pt>
                <c:pt idx="24">
                  <c:v>1.5369000000000001E-5</c:v>
                </c:pt>
              </c:numCache>
            </c:numRef>
          </c:xVal>
          <c:yVal>
            <c:numRef>
              <c:f>ESTRUCTURAS!$Q$48:$Q$72</c:f>
              <c:numCache>
                <c:formatCode>General</c:formatCode>
                <c:ptCount val="25"/>
                <c:pt idx="0">
                  <c:v>0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1.5</c:v>
                </c:pt>
                <c:pt idx="21">
                  <c:v>2</c:v>
                </c:pt>
                <c:pt idx="22">
                  <c:v>2.5</c:v>
                </c:pt>
                <c:pt idx="23">
                  <c:v>3</c:v>
                </c:pt>
                <c:pt idx="2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76-4F27-83C7-85233ABD1B99}"/>
            </c:ext>
          </c:extLst>
        </c:ser>
        <c:ser>
          <c:idx val="1"/>
          <c:order val="1"/>
          <c:tx>
            <c:v>CA</c:v>
          </c:tx>
          <c:spPr>
            <a:ln>
              <a:solidFill>
                <a:srgbClr val="E7E6E6">
                  <a:lumMod val="50000"/>
                </a:srgbClr>
              </a:solidFill>
            </a:ln>
          </c:spPr>
          <c:marker>
            <c:symbol val="none"/>
          </c:marker>
          <c:xVal>
            <c:numRef>
              <c:f>ESTRUCTURAS!$W$54:$W$55</c:f>
              <c:numCache>
                <c:formatCode>General</c:formatCode>
                <c:ptCount val="2"/>
                <c:pt idx="0">
                  <c:v>-1</c:v>
                </c:pt>
                <c:pt idx="1">
                  <c:v>1.3</c:v>
                </c:pt>
              </c:numCache>
            </c:numRef>
          </c:xVal>
          <c:yVal>
            <c:numRef>
              <c:f>ESTRUCTURAS!$W$52:$W$53</c:f>
              <c:numCache>
                <c:formatCode>General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76-4F27-83C7-85233ABD1B99}"/>
            </c:ext>
          </c:extLst>
        </c:ser>
        <c:ser>
          <c:idx val="2"/>
          <c:order val="2"/>
          <c:tx>
            <c:v>BG</c:v>
          </c:tx>
          <c:spPr>
            <a:ln>
              <a:solidFill>
                <a:srgbClr val="E7E6E6">
                  <a:lumMod val="50000"/>
                </a:srgbClr>
              </a:solidFill>
            </a:ln>
          </c:spPr>
          <c:marker>
            <c:symbol val="none"/>
          </c:marker>
          <c:xVal>
            <c:numRef>
              <c:f>ESTRUCTURAS!$X$54:$X$55</c:f>
              <c:numCache>
                <c:formatCode>General</c:formatCode>
                <c:ptCount val="2"/>
                <c:pt idx="0">
                  <c:v>-1</c:v>
                </c:pt>
                <c:pt idx="1">
                  <c:v>1.3</c:v>
                </c:pt>
              </c:numCache>
            </c:numRef>
          </c:xVal>
          <c:yVal>
            <c:numRef>
              <c:f>ESTRUCTURAS!$X$52:$X$53</c:f>
              <c:numCache>
                <c:formatCode>General</c:formatCode>
                <c:ptCount val="2"/>
                <c:pt idx="0">
                  <c:v>0.35</c:v>
                </c:pt>
                <c:pt idx="1">
                  <c:v>0.35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76-4F27-83C7-85233ABD1B99}"/>
            </c:ext>
          </c:extLst>
        </c:ser>
        <c:ser>
          <c:idx val="3"/>
          <c:order val="3"/>
          <c:tx>
            <c:v>SBG</c:v>
          </c:tx>
          <c:spPr>
            <a:ln>
              <a:solidFill>
                <a:srgbClr val="E7E6E6">
                  <a:lumMod val="50000"/>
                </a:srgbClr>
              </a:solidFill>
            </a:ln>
          </c:spPr>
          <c:marker>
            <c:symbol val="none"/>
          </c:marker>
          <c:xVal>
            <c:numRef>
              <c:f>ESTRUCTURAS!$Y$54:$Y$55</c:f>
              <c:numCache>
                <c:formatCode>General</c:formatCode>
                <c:ptCount val="2"/>
                <c:pt idx="0">
                  <c:v>-1</c:v>
                </c:pt>
                <c:pt idx="1">
                  <c:v>1.3</c:v>
                </c:pt>
              </c:numCache>
            </c:numRef>
          </c:xVal>
          <c:yVal>
            <c:numRef>
              <c:f>ESTRUCTURAS!$Y$52:$Y$53</c:f>
              <c:numCache>
                <c:formatCode>General</c:formatCode>
                <c:ptCount val="2"/>
                <c:pt idx="0">
                  <c:v>0.6</c:v>
                </c:pt>
                <c:pt idx="1">
                  <c:v>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76-4F27-83C7-85233ABD1B99}"/>
            </c:ext>
          </c:extLst>
        </c:ser>
        <c:ser>
          <c:idx val="5"/>
          <c:order val="4"/>
          <c:tx>
            <c:v>Ez</c:v>
          </c:tx>
          <c:spPr>
            <a:ln>
              <a:noFill/>
            </a:ln>
          </c:spPr>
          <c:marker>
            <c:symbol val="x"/>
            <c:size val="8"/>
            <c:spPr>
              <a:noFill/>
              <a:ln w="25400">
                <a:solidFill>
                  <a:srgbClr val="FF0000"/>
                </a:solidFill>
              </a:ln>
            </c:spPr>
          </c:marker>
          <c:xVal>
            <c:numRef>
              <c:f>ESTRUCTURAS!$I$48</c:f>
              <c:numCache>
                <c:formatCode>0.00E+00</c:formatCode>
                <c:ptCount val="1"/>
                <c:pt idx="0">
                  <c:v>1.8532999999999999E-4</c:v>
                </c:pt>
              </c:numCache>
            </c:numRef>
          </c:xVal>
          <c:yVal>
            <c:numRef>
              <c:f>ESTRUCTURAS!$Y$52</c:f>
              <c:numCache>
                <c:formatCode>General</c:formatCode>
                <c:ptCount val="1"/>
                <c:pt idx="0">
                  <c:v>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176-4F27-83C7-85233ABD1B99}"/>
            </c:ext>
          </c:extLst>
        </c:ser>
        <c:ser>
          <c:idx val="4"/>
          <c:order val="5"/>
          <c:tx>
            <c:v>CA.</c:v>
          </c:tx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6176-4F27-83C7-85233ABD1B9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176-4F27-83C7-85233ABD1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ESTRUCTURAS!$W$62</c:f>
              <c:numCache>
                <c:formatCode>0.00E+00</c:formatCode>
                <c:ptCount val="1"/>
                <c:pt idx="0">
                  <c:v>2.5000000000000001E-3</c:v>
                </c:pt>
              </c:numCache>
            </c:numRef>
          </c:xVal>
          <c:yVal>
            <c:numRef>
              <c:f>ESTRUCTURAS!$W$59</c:f>
              <c:numCache>
                <c:formatCode>General</c:formatCode>
                <c:ptCount val="1"/>
                <c:pt idx="0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176-4F27-83C7-85233ABD1B99}"/>
            </c:ext>
          </c:extLst>
        </c:ser>
        <c:ser>
          <c:idx val="6"/>
          <c:order val="6"/>
          <c:tx>
            <c:v>BG.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6176-4F27-83C7-85233ABD1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ESTRUCTURAS!$X$62</c:f>
              <c:numCache>
                <c:formatCode>0.00E+00</c:formatCode>
                <c:ptCount val="1"/>
                <c:pt idx="0">
                  <c:v>2.5000000000000001E-3</c:v>
                </c:pt>
              </c:numCache>
            </c:numRef>
          </c:xVal>
          <c:yVal>
            <c:numRef>
              <c:f>ESTRUCTURAS!$X$59</c:f>
              <c:numCache>
                <c:formatCode>General</c:formatCode>
                <c:ptCount val="1"/>
                <c:pt idx="0">
                  <c:v>0.22500000000000001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176-4F27-83C7-85233ABD1B99}"/>
            </c:ext>
          </c:extLst>
        </c:ser>
        <c:ser>
          <c:idx val="7"/>
          <c:order val="7"/>
          <c:tx>
            <c:v>SBG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SBG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6176-4F27-83C7-85233ABD1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ESTRUCTURAS!$Y$62</c:f>
              <c:numCache>
                <c:formatCode>0.00E+00</c:formatCode>
                <c:ptCount val="1"/>
                <c:pt idx="0">
                  <c:v>2.5000000000000001E-3</c:v>
                </c:pt>
              </c:numCache>
            </c:numRef>
          </c:xVal>
          <c:yVal>
            <c:numRef>
              <c:f>ESTRUCTURAS!$Y$59</c:f>
              <c:numCache>
                <c:formatCode>General</c:formatCode>
                <c:ptCount val="1"/>
                <c:pt idx="0">
                  <c:v>0.47499999999999998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176-4F27-83C7-85233ABD1B99}"/>
            </c:ext>
          </c:extLst>
        </c:ser>
        <c:ser>
          <c:idx val="8"/>
          <c:order val="8"/>
          <c:tx>
            <c:v>SBR</c:v>
          </c:tx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SBR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6176-4F27-83C7-85233ABD1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ESTRUCTURAS!$Y$62</c:f>
              <c:numCache>
                <c:formatCode>0.00E+00</c:formatCode>
                <c:ptCount val="1"/>
                <c:pt idx="0">
                  <c:v>2.5000000000000001E-3</c:v>
                </c:pt>
              </c:numCache>
            </c:numRef>
          </c:xVal>
          <c:yVal>
            <c:numRef>
              <c:f>ESTRUCTURAS!$Z$59</c:f>
              <c:numCache>
                <c:formatCode>General</c:formatCode>
                <c:ptCount val="1"/>
                <c:pt idx="0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176-4F27-83C7-85233ABD1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109808"/>
        <c:axId val="1"/>
      </c:scatterChart>
      <c:valAx>
        <c:axId val="45109808"/>
        <c:scaling>
          <c:orientation val="minMax"/>
          <c:max val="2.9000000000000007E-3"/>
          <c:min val="-5.0000000000000012E-4"/>
        </c:scaling>
        <c:delete val="0"/>
        <c:axPos val="t"/>
        <c:majorGridlines>
          <c:spPr>
            <a:ln w="317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1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Deformación vertical por compresion </a:t>
                </a:r>
                <a:endParaRPr lang="en-US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0431921630932413"/>
              <c:y val="3.4173232246175107E-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E+00" sourceLinked="0"/>
        <c:majorTickMark val="cross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imes New Roman" panose="02020603050405020304" pitchFamily="18" charset="0"/>
                <a:ea typeface="Calibri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crossBetween val="midCat"/>
        <c:majorUnit val="2.0000000000000006E-4"/>
      </c:valAx>
      <c:valAx>
        <c:axId val="1"/>
        <c:scaling>
          <c:orientation val="maxMin"/>
          <c:max val="1"/>
        </c:scaling>
        <c:delete val="0"/>
        <c:axPos val="l"/>
        <c:majorGridlines>
          <c:spPr>
            <a:ln w="317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1" i="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Profundidad(m</a:t>
                </a:r>
                <a:r>
                  <a:rPr lang="en-US" sz="1000" b="1" i="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US" sz="1000" b="1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1435259089196995E-2"/>
              <c:y val="0.3840552725027018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low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09808"/>
        <c:crosses val="autoZero"/>
        <c:crossBetween val="midCat"/>
        <c:majorUnit val="0.1"/>
      </c:valAx>
      <c:spPr>
        <a:blipFill dpi="0" rotWithShape="1">
          <a:blip xmlns:r="http://schemas.openxmlformats.org/officeDocument/2006/relationships" r:embed="rId2">
            <a:alphaModFix amt="10000"/>
          </a:blip>
          <a:srcRect/>
          <a:stretch>
            <a:fillRect r="-7000" b="-24000"/>
          </a:stretch>
        </a:blipFill>
        <a:ln w="25400">
          <a:noFill/>
        </a:ln>
        <a:effectLst>
          <a:outerShdw blurRad="50800" dist="50800" dir="5400000" algn="ctr" rotWithShape="0">
            <a:sysClr val="window" lastClr="FFFFFF"/>
          </a:outerShdw>
          <a:softEdge rad="0"/>
        </a:effec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17790074952954399"/>
          <c:y val="0.94586724076902307"/>
          <c:w val="7.2236901295385986E-2"/>
          <c:h val="3.2657482305251111E-2"/>
        </c:manualLayout>
      </c:layout>
      <c:overlay val="0"/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DESPLAZAMIENTOS Y (PITRA)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IMPRONTA LLANTA IZQUIERDA</c:v>
          </c:tx>
          <c:xVal>
            <c:numRef>
              <c:f>'SIMULACIÓN 13'!$E$81:$E$108</c:f>
              <c:numCache>
                <c:formatCode>General</c:formatCode>
                <c:ptCount val="28"/>
                <c:pt idx="0">
                  <c:v>0.46578999999999998</c:v>
                </c:pt>
                <c:pt idx="1">
                  <c:v>0.45446999999999999</c:v>
                </c:pt>
                <c:pt idx="2">
                  <c:v>0.41732999999999998</c:v>
                </c:pt>
                <c:pt idx="3">
                  <c:v>0.38819000000000004</c:v>
                </c:pt>
                <c:pt idx="4">
                  <c:v>0.36471000000000003</c:v>
                </c:pt>
                <c:pt idx="5">
                  <c:v>0.34531000000000001</c:v>
                </c:pt>
                <c:pt idx="6">
                  <c:v>0.32895000000000002</c:v>
                </c:pt>
                <c:pt idx="7">
                  <c:v>0.31492999999999999</c:v>
                </c:pt>
                <c:pt idx="8">
                  <c:v>0.30268</c:v>
                </c:pt>
                <c:pt idx="9">
                  <c:v>0.29171999999999998</c:v>
                </c:pt>
                <c:pt idx="10">
                  <c:v>0.28158000000000005</c:v>
                </c:pt>
                <c:pt idx="11">
                  <c:v>0.27171000000000001</c:v>
                </c:pt>
                <c:pt idx="12">
                  <c:v>0.25709000000000004</c:v>
                </c:pt>
                <c:pt idx="13">
                  <c:v>0.24398</c:v>
                </c:pt>
                <c:pt idx="14">
                  <c:v>0.23216999999999999</c:v>
                </c:pt>
                <c:pt idx="15">
                  <c:v>0.22148000000000001</c:v>
                </c:pt>
                <c:pt idx="16">
                  <c:v>0.21174999999999999</c:v>
                </c:pt>
                <c:pt idx="17">
                  <c:v>0.20286999999999999</c:v>
                </c:pt>
                <c:pt idx="18">
                  <c:v>0.19473000000000001</c:v>
                </c:pt>
                <c:pt idx="19">
                  <c:v>0.18723000000000001</c:v>
                </c:pt>
                <c:pt idx="20">
                  <c:v>0.13598000000000002</c:v>
                </c:pt>
                <c:pt idx="21">
                  <c:v>0.10751000000000001</c:v>
                </c:pt>
                <c:pt idx="22">
                  <c:v>8.8941000000000006E-2</c:v>
                </c:pt>
                <c:pt idx="23">
                  <c:v>7.5392000000000001E-2</c:v>
                </c:pt>
                <c:pt idx="24">
                  <c:v>6.4793000000000003E-2</c:v>
                </c:pt>
                <c:pt idx="25">
                  <c:v>5.6181000000000002E-2</c:v>
                </c:pt>
              </c:numCache>
            </c:numRef>
          </c:xVal>
          <c:yVal>
            <c:numRef>
              <c:f>'SIMULACIÓN 13'!$F$81:$F$106</c:f>
              <c:numCache>
                <c:formatCode>General</c:formatCode>
                <c:ptCount val="26"/>
                <c:pt idx="0">
                  <c:v>0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1.5</c:v>
                </c:pt>
                <c:pt idx="21">
                  <c:v>2</c:v>
                </c:pt>
                <c:pt idx="22">
                  <c:v>2.5</c:v>
                </c:pt>
                <c:pt idx="23">
                  <c:v>3</c:v>
                </c:pt>
                <c:pt idx="24">
                  <c:v>3.5</c:v>
                </c:pt>
                <c:pt idx="25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99-409E-B6FA-FB53F5748B03}"/>
            </c:ext>
          </c:extLst>
        </c:ser>
        <c:ser>
          <c:idx val="1"/>
          <c:order val="1"/>
          <c:tx>
            <c:v>IMPRONTA LLANTA DERECHA</c:v>
          </c:tx>
          <c:xVal>
            <c:numRef>
              <c:f>'SIMULACIÓN 13'!$O$81:$O$105</c:f>
              <c:numCache>
                <c:formatCode>General</c:formatCode>
                <c:ptCount val="25"/>
                <c:pt idx="0">
                  <c:v>0.46578999999999998</c:v>
                </c:pt>
                <c:pt idx="1">
                  <c:v>0.45446999999999999</c:v>
                </c:pt>
                <c:pt idx="2">
                  <c:v>0.41732999999999998</c:v>
                </c:pt>
                <c:pt idx="3">
                  <c:v>0.38819000000000004</c:v>
                </c:pt>
                <c:pt idx="4">
                  <c:v>0.36471000000000003</c:v>
                </c:pt>
                <c:pt idx="5">
                  <c:v>0.34531000000000001</c:v>
                </c:pt>
                <c:pt idx="6">
                  <c:v>0.32895000000000002</c:v>
                </c:pt>
                <c:pt idx="7">
                  <c:v>0.31492999999999999</c:v>
                </c:pt>
                <c:pt idx="8">
                  <c:v>0.30268</c:v>
                </c:pt>
                <c:pt idx="9">
                  <c:v>0.29171999999999998</c:v>
                </c:pt>
                <c:pt idx="10">
                  <c:v>0.28158000000000005</c:v>
                </c:pt>
                <c:pt idx="11">
                  <c:v>0.27171000000000001</c:v>
                </c:pt>
                <c:pt idx="12">
                  <c:v>0.25709000000000004</c:v>
                </c:pt>
                <c:pt idx="13">
                  <c:v>0.24398</c:v>
                </c:pt>
                <c:pt idx="14">
                  <c:v>0.23216999999999999</c:v>
                </c:pt>
                <c:pt idx="15">
                  <c:v>0.22148000000000001</c:v>
                </c:pt>
                <c:pt idx="16">
                  <c:v>0.21174999999999999</c:v>
                </c:pt>
                <c:pt idx="17">
                  <c:v>0.20286999999999999</c:v>
                </c:pt>
                <c:pt idx="18">
                  <c:v>0.19473000000000001</c:v>
                </c:pt>
                <c:pt idx="19">
                  <c:v>0.18723000000000001</c:v>
                </c:pt>
                <c:pt idx="20">
                  <c:v>0.13598000000000002</c:v>
                </c:pt>
                <c:pt idx="21">
                  <c:v>0.10751000000000001</c:v>
                </c:pt>
                <c:pt idx="22">
                  <c:v>8.8941000000000006E-2</c:v>
                </c:pt>
                <c:pt idx="23">
                  <c:v>7.5392000000000001E-2</c:v>
                </c:pt>
                <c:pt idx="24">
                  <c:v>5.6181000000000002E-2</c:v>
                </c:pt>
              </c:numCache>
            </c:numRef>
          </c:xVal>
          <c:yVal>
            <c:numRef>
              <c:f>'SIMULACIÓN 13'!$P$81:$P$105</c:f>
              <c:numCache>
                <c:formatCode>General</c:formatCode>
                <c:ptCount val="25"/>
                <c:pt idx="0">
                  <c:v>0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1.5</c:v>
                </c:pt>
                <c:pt idx="21">
                  <c:v>2</c:v>
                </c:pt>
                <c:pt idx="22">
                  <c:v>2.5</c:v>
                </c:pt>
                <c:pt idx="23">
                  <c:v>3</c:v>
                </c:pt>
                <c:pt idx="2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99-409E-B6FA-FB53F5748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70432"/>
        <c:axId val="1"/>
      </c:scatterChart>
      <c:valAx>
        <c:axId val="338704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000" b="0" i="0" u="none" strike="noStrike" baseline="0">
                    <a:effectLst/>
                  </a:rPr>
                  <a:t>Δ</a:t>
                </a:r>
                <a:r>
                  <a:rPr lang="en-US" sz="1000" b="0" i="0" u="none" strike="noStrike" baseline="0">
                    <a:effectLst/>
                  </a:rPr>
                  <a:t>y (mm</a:t>
                </a:r>
                <a:r>
                  <a:rPr lang="es-CO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Profundidad(m</a:t>
                </a:r>
                <a:r>
                  <a:rPr lang="en-US" sz="1000" b="0" i="0" baseline="0">
                    <a:effectLst/>
                  </a:rPr>
                  <a:t>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043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DESPLAZAMIENTOS Y (PITRA)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IMPRONTA LLANTA IZQUIERDA</c:v>
          </c:tx>
          <c:xVal>
            <c:numRef>
              <c:f>'SIMULACIÓN 84'!$E$81:$E$108</c:f>
              <c:numCache>
                <c:formatCode>General</c:formatCode>
                <c:ptCount val="28"/>
                <c:pt idx="0">
                  <c:v>0.85711000000000004</c:v>
                </c:pt>
                <c:pt idx="1">
                  <c:v>0.85603000000000007</c:v>
                </c:pt>
                <c:pt idx="2">
                  <c:v>0.82636999999999994</c:v>
                </c:pt>
                <c:pt idx="3">
                  <c:v>0.76013000000000008</c:v>
                </c:pt>
                <c:pt idx="4">
                  <c:v>0.72458</c:v>
                </c:pt>
                <c:pt idx="5">
                  <c:v>0.68864999999999998</c:v>
                </c:pt>
                <c:pt idx="6">
                  <c:v>0.61576999999999993</c:v>
                </c:pt>
                <c:pt idx="7">
                  <c:v>0.57998000000000005</c:v>
                </c:pt>
                <c:pt idx="8">
                  <c:v>0.50280000000000002</c:v>
                </c:pt>
                <c:pt idx="9">
                  <c:v>0.45950999999999997</c:v>
                </c:pt>
                <c:pt idx="10">
                  <c:v>0.42305999999999999</c:v>
                </c:pt>
                <c:pt idx="11">
                  <c:v>0.39185000000000003</c:v>
                </c:pt>
                <c:pt idx="12">
                  <c:v>0.36475999999999997</c:v>
                </c:pt>
                <c:pt idx="13">
                  <c:v>0.34103</c:v>
                </c:pt>
                <c:pt idx="14">
                  <c:v>0.32006000000000001</c:v>
                </c:pt>
                <c:pt idx="15">
                  <c:v>0.30141000000000001</c:v>
                </c:pt>
                <c:pt idx="16">
                  <c:v>0.28472000000000003</c:v>
                </c:pt>
                <c:pt idx="17">
                  <c:v>0.2697</c:v>
                </c:pt>
                <c:pt idx="18">
                  <c:v>0.25612999999999997</c:v>
                </c:pt>
                <c:pt idx="19">
                  <c:v>0.24379999999999999</c:v>
                </c:pt>
                <c:pt idx="20">
                  <c:v>0.23257</c:v>
                </c:pt>
                <c:pt idx="21">
                  <c:v>0.21288000000000001</c:v>
                </c:pt>
                <c:pt idx="22">
                  <c:v>0.14944000000000002</c:v>
                </c:pt>
                <c:pt idx="23">
                  <c:v>0.11566</c:v>
                </c:pt>
                <c:pt idx="24">
                  <c:v>9.4574999999999992E-2</c:v>
                </c:pt>
                <c:pt idx="25">
                  <c:v>7.9691999999999999E-2</c:v>
                </c:pt>
                <c:pt idx="26">
                  <c:v>6.8280000000000007E-2</c:v>
                </c:pt>
              </c:numCache>
            </c:numRef>
          </c:xVal>
          <c:yVal>
            <c:numRef>
              <c:f>'SIMULACIÓN 84'!$F$81:$F$99</c:f>
              <c:numCache>
                <c:formatCode>General</c:formatCode>
                <c:ptCount val="19"/>
                <c:pt idx="0">
                  <c:v>0</c:v>
                </c:pt>
                <c:pt idx="1">
                  <c:v>0.03</c:v>
                </c:pt>
                <c:pt idx="2">
                  <c:v>0.05</c:v>
                </c:pt>
                <c:pt idx="3">
                  <c:v>0.1</c:v>
                </c:pt>
                <c:pt idx="4">
                  <c:v>0.13</c:v>
                </c:pt>
                <c:pt idx="5">
                  <c:v>0.15</c:v>
                </c:pt>
                <c:pt idx="6">
                  <c:v>0.2</c:v>
                </c:pt>
                <c:pt idx="7">
                  <c:v>0.23</c:v>
                </c:pt>
                <c:pt idx="8">
                  <c:v>0.3</c:v>
                </c:pt>
                <c:pt idx="9">
                  <c:v>0.35</c:v>
                </c:pt>
                <c:pt idx="10">
                  <c:v>0.4</c:v>
                </c:pt>
                <c:pt idx="11">
                  <c:v>0.45</c:v>
                </c:pt>
                <c:pt idx="12">
                  <c:v>0.5</c:v>
                </c:pt>
                <c:pt idx="13">
                  <c:v>0.55000000000000004</c:v>
                </c:pt>
                <c:pt idx="14">
                  <c:v>0.6</c:v>
                </c:pt>
                <c:pt idx="15">
                  <c:v>0.65</c:v>
                </c:pt>
                <c:pt idx="16">
                  <c:v>0.7</c:v>
                </c:pt>
                <c:pt idx="17">
                  <c:v>0.75</c:v>
                </c:pt>
                <c:pt idx="18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0C-4D96-A1DC-79F9EB530880}"/>
            </c:ext>
          </c:extLst>
        </c:ser>
        <c:ser>
          <c:idx val="1"/>
          <c:order val="1"/>
          <c:tx>
            <c:v>IMPRONTA LLANTA DERECHA</c:v>
          </c:tx>
          <c:xVal>
            <c:numRef>
              <c:f>'SIMULACIÓN 84'!$N$81:$N$108</c:f>
              <c:numCache>
                <c:formatCode>General</c:formatCode>
                <c:ptCount val="28"/>
                <c:pt idx="0">
                  <c:v>0.85711000000000004</c:v>
                </c:pt>
                <c:pt idx="1">
                  <c:v>0.85603000000000007</c:v>
                </c:pt>
                <c:pt idx="2">
                  <c:v>0.82636999999999994</c:v>
                </c:pt>
                <c:pt idx="3">
                  <c:v>0.76013000000000008</c:v>
                </c:pt>
                <c:pt idx="4">
                  <c:v>0.72458</c:v>
                </c:pt>
                <c:pt idx="5">
                  <c:v>0.68864999999999998</c:v>
                </c:pt>
                <c:pt idx="6">
                  <c:v>0.61576999999999993</c:v>
                </c:pt>
                <c:pt idx="7">
                  <c:v>0.57998000000000005</c:v>
                </c:pt>
                <c:pt idx="8">
                  <c:v>0.50280000000000002</c:v>
                </c:pt>
                <c:pt idx="9">
                  <c:v>0.45950999999999997</c:v>
                </c:pt>
                <c:pt idx="10">
                  <c:v>0.42305999999999999</c:v>
                </c:pt>
                <c:pt idx="11">
                  <c:v>0.39185000000000003</c:v>
                </c:pt>
                <c:pt idx="12">
                  <c:v>0.36475999999999997</c:v>
                </c:pt>
                <c:pt idx="13">
                  <c:v>0.34103</c:v>
                </c:pt>
                <c:pt idx="14">
                  <c:v>0.32006000000000001</c:v>
                </c:pt>
                <c:pt idx="15">
                  <c:v>0.30141000000000001</c:v>
                </c:pt>
                <c:pt idx="16">
                  <c:v>0.28472000000000003</c:v>
                </c:pt>
                <c:pt idx="17">
                  <c:v>0.2697</c:v>
                </c:pt>
                <c:pt idx="18">
                  <c:v>0.25612999999999997</c:v>
                </c:pt>
                <c:pt idx="19">
                  <c:v>0.24379999999999999</c:v>
                </c:pt>
                <c:pt idx="20">
                  <c:v>0.23257</c:v>
                </c:pt>
                <c:pt idx="21">
                  <c:v>0.21288000000000001</c:v>
                </c:pt>
                <c:pt idx="22">
                  <c:v>0.14944000000000002</c:v>
                </c:pt>
                <c:pt idx="23">
                  <c:v>0.11566</c:v>
                </c:pt>
                <c:pt idx="24">
                  <c:v>9.4574999999999992E-2</c:v>
                </c:pt>
                <c:pt idx="25">
                  <c:v>7.9691999999999999E-2</c:v>
                </c:pt>
                <c:pt idx="26">
                  <c:v>6.8280000000000007E-2</c:v>
                </c:pt>
              </c:numCache>
            </c:numRef>
          </c:xVal>
          <c:yVal>
            <c:numRef>
              <c:f>'SIMULACIÓN 84'!$O$81:$O$108</c:f>
              <c:numCache>
                <c:formatCode>General</c:formatCode>
                <c:ptCount val="28"/>
                <c:pt idx="0">
                  <c:v>0</c:v>
                </c:pt>
                <c:pt idx="1">
                  <c:v>0.03</c:v>
                </c:pt>
                <c:pt idx="2">
                  <c:v>0.05</c:v>
                </c:pt>
                <c:pt idx="3">
                  <c:v>0.1</c:v>
                </c:pt>
                <c:pt idx="4">
                  <c:v>0.13</c:v>
                </c:pt>
                <c:pt idx="5">
                  <c:v>0.15</c:v>
                </c:pt>
                <c:pt idx="6">
                  <c:v>0.2</c:v>
                </c:pt>
                <c:pt idx="7">
                  <c:v>0.23</c:v>
                </c:pt>
                <c:pt idx="8">
                  <c:v>0.3</c:v>
                </c:pt>
                <c:pt idx="9">
                  <c:v>0.35</c:v>
                </c:pt>
                <c:pt idx="10">
                  <c:v>0.4</c:v>
                </c:pt>
                <c:pt idx="11">
                  <c:v>0.45</c:v>
                </c:pt>
                <c:pt idx="12">
                  <c:v>0.5</c:v>
                </c:pt>
                <c:pt idx="13">
                  <c:v>0.55000000000000004</c:v>
                </c:pt>
                <c:pt idx="14">
                  <c:v>0.6</c:v>
                </c:pt>
                <c:pt idx="15">
                  <c:v>0.65</c:v>
                </c:pt>
                <c:pt idx="16">
                  <c:v>0.7</c:v>
                </c:pt>
                <c:pt idx="17">
                  <c:v>0.75</c:v>
                </c:pt>
                <c:pt idx="18">
                  <c:v>0.8</c:v>
                </c:pt>
                <c:pt idx="19">
                  <c:v>0.85</c:v>
                </c:pt>
                <c:pt idx="20">
                  <c:v>0.9</c:v>
                </c:pt>
                <c:pt idx="21">
                  <c:v>1</c:v>
                </c:pt>
                <c:pt idx="22">
                  <c:v>1.5</c:v>
                </c:pt>
                <c:pt idx="23">
                  <c:v>2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0C-4D96-A1DC-79F9EB530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70432"/>
        <c:axId val="1"/>
      </c:scatterChart>
      <c:valAx>
        <c:axId val="338704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000" b="0" i="0" u="none" strike="noStrike" baseline="0">
                    <a:effectLst/>
                  </a:rPr>
                  <a:t>Δ</a:t>
                </a:r>
                <a:r>
                  <a:rPr lang="en-US" sz="1000" b="0" i="0" u="none" strike="noStrike" baseline="0">
                    <a:effectLst/>
                  </a:rPr>
                  <a:t>y (mm</a:t>
                </a:r>
                <a:r>
                  <a:rPr lang="es-CO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Profundidad(m</a:t>
                </a:r>
                <a:r>
                  <a:rPr lang="en-US" sz="1000" b="0" i="0" baseline="0">
                    <a:effectLst/>
                  </a:rPr>
                  <a:t>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043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DESPLAZAMIENTOS Y (PITRA)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IMPRONTA LLANTA IZQUIERDA</c:v>
          </c:tx>
          <c:xVal>
            <c:numRef>
              <c:f>'SIMULACIÓN 108'!$E$81:$E$108</c:f>
              <c:numCache>
                <c:formatCode>General</c:formatCode>
                <c:ptCount val="28"/>
                <c:pt idx="0">
                  <c:v>1.0243</c:v>
                </c:pt>
                <c:pt idx="1">
                  <c:v>1.0202</c:v>
                </c:pt>
                <c:pt idx="2">
                  <c:v>0.96904000000000001</c:v>
                </c:pt>
                <c:pt idx="3">
                  <c:v>0.85466999999999993</c:v>
                </c:pt>
                <c:pt idx="4">
                  <c:v>0.79783999999999999</c:v>
                </c:pt>
                <c:pt idx="5">
                  <c:v>0.75507999999999997</c:v>
                </c:pt>
                <c:pt idx="6">
                  <c:v>0.66918999999999995</c:v>
                </c:pt>
                <c:pt idx="7">
                  <c:v>0.62756000000000001</c:v>
                </c:pt>
                <c:pt idx="8">
                  <c:v>0.53894999999999993</c:v>
                </c:pt>
                <c:pt idx="9">
                  <c:v>0.49008000000000007</c:v>
                </c:pt>
                <c:pt idx="10">
                  <c:v>0.44934999999999997</c:v>
                </c:pt>
                <c:pt idx="11">
                  <c:v>0.41477000000000003</c:v>
                </c:pt>
                <c:pt idx="12">
                  <c:v>0.38497999999999999</c:v>
                </c:pt>
                <c:pt idx="13">
                  <c:v>0.35902000000000001</c:v>
                </c:pt>
                <c:pt idx="14">
                  <c:v>0.33621000000000001</c:v>
                </c:pt>
                <c:pt idx="15">
                  <c:v>0.316</c:v>
                </c:pt>
                <c:pt idx="16">
                  <c:v>0.29798999999999998</c:v>
                </c:pt>
                <c:pt idx="17">
                  <c:v>0.28183999999999998</c:v>
                </c:pt>
                <c:pt idx="18">
                  <c:v>0.26729999999999998</c:v>
                </c:pt>
                <c:pt idx="19">
                  <c:v>0.25412999999999997</c:v>
                </c:pt>
                <c:pt idx="20">
                  <c:v>0.24215999999999999</c:v>
                </c:pt>
                <c:pt idx="21">
                  <c:v>0.22123999999999999</c:v>
                </c:pt>
                <c:pt idx="22">
                  <c:v>0.15444999999999998</c:v>
                </c:pt>
                <c:pt idx="23">
                  <c:v>0.11924999999999999</c:v>
                </c:pt>
                <c:pt idx="24">
                  <c:v>9.7411000000000011E-2</c:v>
                </c:pt>
                <c:pt idx="25">
                  <c:v>8.2058000000000006E-2</c:v>
                </c:pt>
                <c:pt idx="26">
                  <c:v>7.0303999999999991E-2</c:v>
                </c:pt>
                <c:pt idx="27">
                  <c:v>6.0853999999999998E-2</c:v>
                </c:pt>
              </c:numCache>
            </c:numRef>
          </c:xVal>
          <c:yVal>
            <c:numRef>
              <c:f>'SIMULACIÓN 108'!$F$81:$F$108</c:f>
              <c:numCache>
                <c:formatCode>General</c:formatCode>
                <c:ptCount val="28"/>
                <c:pt idx="0">
                  <c:v>0</c:v>
                </c:pt>
                <c:pt idx="1">
                  <c:v>0.03</c:v>
                </c:pt>
                <c:pt idx="2">
                  <c:v>0.05</c:v>
                </c:pt>
                <c:pt idx="3">
                  <c:v>0.1</c:v>
                </c:pt>
                <c:pt idx="4">
                  <c:v>0.13</c:v>
                </c:pt>
                <c:pt idx="5">
                  <c:v>0.15</c:v>
                </c:pt>
                <c:pt idx="6">
                  <c:v>0.2</c:v>
                </c:pt>
                <c:pt idx="7">
                  <c:v>0.23</c:v>
                </c:pt>
                <c:pt idx="8">
                  <c:v>0.3</c:v>
                </c:pt>
                <c:pt idx="9">
                  <c:v>0.35</c:v>
                </c:pt>
                <c:pt idx="10">
                  <c:v>0.4</c:v>
                </c:pt>
                <c:pt idx="11">
                  <c:v>0.45</c:v>
                </c:pt>
                <c:pt idx="12">
                  <c:v>0.5</c:v>
                </c:pt>
                <c:pt idx="13">
                  <c:v>0.55000000000000004</c:v>
                </c:pt>
                <c:pt idx="14">
                  <c:v>0.6</c:v>
                </c:pt>
                <c:pt idx="15">
                  <c:v>0.65</c:v>
                </c:pt>
                <c:pt idx="16">
                  <c:v>0.7</c:v>
                </c:pt>
                <c:pt idx="17">
                  <c:v>0.75</c:v>
                </c:pt>
                <c:pt idx="18">
                  <c:v>0.8</c:v>
                </c:pt>
                <c:pt idx="19">
                  <c:v>0.85</c:v>
                </c:pt>
                <c:pt idx="20">
                  <c:v>0.9</c:v>
                </c:pt>
                <c:pt idx="21">
                  <c:v>1</c:v>
                </c:pt>
                <c:pt idx="22">
                  <c:v>1.5</c:v>
                </c:pt>
                <c:pt idx="23">
                  <c:v>2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24-455F-B38C-4B4B7D0E3C41}"/>
            </c:ext>
          </c:extLst>
        </c:ser>
        <c:ser>
          <c:idx val="1"/>
          <c:order val="1"/>
          <c:tx>
            <c:v>IMPRONTA LLANTA DERECHA</c:v>
          </c:tx>
          <c:xVal>
            <c:numRef>
              <c:f>'SIMULACIÓN 108'!$N$81:$N$108</c:f>
              <c:numCache>
                <c:formatCode>General</c:formatCode>
                <c:ptCount val="28"/>
                <c:pt idx="0">
                  <c:v>1.0243</c:v>
                </c:pt>
                <c:pt idx="1">
                  <c:v>1.0202</c:v>
                </c:pt>
                <c:pt idx="2">
                  <c:v>0.96904000000000001</c:v>
                </c:pt>
                <c:pt idx="3">
                  <c:v>0.85466999999999993</c:v>
                </c:pt>
                <c:pt idx="4">
                  <c:v>0.79783999999999999</c:v>
                </c:pt>
                <c:pt idx="5">
                  <c:v>0.75507999999999997</c:v>
                </c:pt>
                <c:pt idx="6">
                  <c:v>0.66918999999999995</c:v>
                </c:pt>
                <c:pt idx="7">
                  <c:v>0.62756000000000001</c:v>
                </c:pt>
                <c:pt idx="8">
                  <c:v>0.53894999999999993</c:v>
                </c:pt>
                <c:pt idx="9">
                  <c:v>0.49008000000000007</c:v>
                </c:pt>
                <c:pt idx="10">
                  <c:v>0.44934999999999997</c:v>
                </c:pt>
                <c:pt idx="11">
                  <c:v>0.41477000000000003</c:v>
                </c:pt>
                <c:pt idx="12">
                  <c:v>0.38497999999999999</c:v>
                </c:pt>
                <c:pt idx="13">
                  <c:v>0.35902000000000001</c:v>
                </c:pt>
                <c:pt idx="14">
                  <c:v>0.33621000000000001</c:v>
                </c:pt>
                <c:pt idx="15">
                  <c:v>0.316</c:v>
                </c:pt>
                <c:pt idx="16">
                  <c:v>0.29798999999999998</c:v>
                </c:pt>
                <c:pt idx="17">
                  <c:v>0.28183999999999998</c:v>
                </c:pt>
                <c:pt idx="18">
                  <c:v>0.26729999999999998</c:v>
                </c:pt>
                <c:pt idx="19">
                  <c:v>0.25412999999999997</c:v>
                </c:pt>
                <c:pt idx="20">
                  <c:v>0.24215999999999999</c:v>
                </c:pt>
                <c:pt idx="21">
                  <c:v>0.22123999999999999</c:v>
                </c:pt>
                <c:pt idx="22">
                  <c:v>0.15444999999999998</c:v>
                </c:pt>
                <c:pt idx="23">
                  <c:v>0.11924999999999999</c:v>
                </c:pt>
                <c:pt idx="24">
                  <c:v>9.7411000000000011E-2</c:v>
                </c:pt>
                <c:pt idx="25">
                  <c:v>8.2058000000000006E-2</c:v>
                </c:pt>
                <c:pt idx="26">
                  <c:v>7.0303999999999991E-2</c:v>
                </c:pt>
                <c:pt idx="27">
                  <c:v>6.0853999999999998E-2</c:v>
                </c:pt>
              </c:numCache>
            </c:numRef>
          </c:xVal>
          <c:yVal>
            <c:numRef>
              <c:f>'SIMULACIÓN 108'!$O$81:$O$108</c:f>
              <c:numCache>
                <c:formatCode>General</c:formatCode>
                <c:ptCount val="28"/>
                <c:pt idx="0">
                  <c:v>0</c:v>
                </c:pt>
                <c:pt idx="1">
                  <c:v>0.03</c:v>
                </c:pt>
                <c:pt idx="2">
                  <c:v>0.05</c:v>
                </c:pt>
                <c:pt idx="3">
                  <c:v>0.1</c:v>
                </c:pt>
                <c:pt idx="4">
                  <c:v>0.13</c:v>
                </c:pt>
                <c:pt idx="5">
                  <c:v>0.15</c:v>
                </c:pt>
                <c:pt idx="6">
                  <c:v>0.2</c:v>
                </c:pt>
                <c:pt idx="7">
                  <c:v>0.23</c:v>
                </c:pt>
                <c:pt idx="8">
                  <c:v>0.3</c:v>
                </c:pt>
                <c:pt idx="9">
                  <c:v>0.35</c:v>
                </c:pt>
                <c:pt idx="10">
                  <c:v>0.4</c:v>
                </c:pt>
                <c:pt idx="11">
                  <c:v>0.45</c:v>
                </c:pt>
                <c:pt idx="12">
                  <c:v>0.5</c:v>
                </c:pt>
                <c:pt idx="13">
                  <c:v>0.55000000000000004</c:v>
                </c:pt>
                <c:pt idx="14">
                  <c:v>0.6</c:v>
                </c:pt>
                <c:pt idx="15">
                  <c:v>0.65</c:v>
                </c:pt>
                <c:pt idx="16">
                  <c:v>0.7</c:v>
                </c:pt>
                <c:pt idx="17">
                  <c:v>0.75</c:v>
                </c:pt>
                <c:pt idx="18">
                  <c:v>0.8</c:v>
                </c:pt>
                <c:pt idx="19">
                  <c:v>0.85</c:v>
                </c:pt>
                <c:pt idx="20">
                  <c:v>0.9</c:v>
                </c:pt>
                <c:pt idx="21">
                  <c:v>1</c:v>
                </c:pt>
                <c:pt idx="22">
                  <c:v>1.5</c:v>
                </c:pt>
                <c:pt idx="23">
                  <c:v>2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24-455F-B38C-4B4B7D0E3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70432"/>
        <c:axId val="1"/>
      </c:scatterChart>
      <c:valAx>
        <c:axId val="338704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000" b="0" i="0" u="none" strike="noStrike" baseline="0">
                    <a:effectLst/>
                  </a:rPr>
                  <a:t>Δ</a:t>
                </a:r>
                <a:r>
                  <a:rPr lang="en-US" sz="1000" b="0" i="0" u="none" strike="noStrike" baseline="0">
                    <a:effectLst/>
                  </a:rPr>
                  <a:t>y (mm</a:t>
                </a:r>
                <a:r>
                  <a:rPr lang="es-CO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Profundidad(m</a:t>
                </a:r>
                <a:r>
                  <a:rPr lang="en-US" sz="1000" b="0" i="0" baseline="0">
                    <a:effectLst/>
                  </a:rPr>
                  <a:t>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043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438151</xdr:colOff>
      <xdr:row>10</xdr:row>
      <xdr:rowOff>69988</xdr:rowOff>
    </xdr:from>
    <xdr:to>
      <xdr:col>8</xdr:col>
      <xdr:colOff>26504</xdr:colOff>
      <xdr:row>10</xdr:row>
      <xdr:rowOff>115707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1182C899-6EC4-46FA-A346-A632A2952567}"/>
            </a:ext>
          </a:extLst>
        </xdr:cNvPr>
        <xdr:cNvSpPr/>
      </xdr:nvSpPr>
      <xdr:spPr>
        <a:xfrm>
          <a:off x="4287908" y="2528266"/>
          <a:ext cx="3398353" cy="45719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780037</xdr:colOff>
      <xdr:row>8</xdr:row>
      <xdr:rowOff>184910</xdr:rowOff>
    </xdr:from>
    <xdr:to>
      <xdr:col>5</xdr:col>
      <xdr:colOff>457655</xdr:colOff>
      <xdr:row>12</xdr:row>
      <xdr:rowOff>1060</xdr:rowOff>
    </xdr:to>
    <xdr:sp macro="" textlink="">
      <xdr:nvSpPr>
        <xdr:cNvPr id="24" name="Rectángulo: esquinas redondeadas 23">
          <a:extLst>
            <a:ext uri="{FF2B5EF4-FFF2-40B4-BE49-F238E27FC236}">
              <a16:creationId xmlns:a16="http://schemas.microsoft.com/office/drawing/2014/main" id="{C5D19B8D-3B24-445E-8BAD-EE63D3056A96}"/>
            </a:ext>
          </a:extLst>
        </xdr:cNvPr>
        <xdr:cNvSpPr/>
      </xdr:nvSpPr>
      <xdr:spPr>
        <a:xfrm>
          <a:off x="3137475" y="1508885"/>
          <a:ext cx="487243" cy="578150"/>
        </a:xfrm>
        <a:prstGeom prst="roundRect">
          <a:avLst/>
        </a:prstGeom>
        <a:solidFill>
          <a:schemeClr val="bg1">
            <a:lumMod val="5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472337</xdr:colOff>
      <xdr:row>8</xdr:row>
      <xdr:rowOff>177248</xdr:rowOff>
    </xdr:from>
    <xdr:to>
      <xdr:col>6</xdr:col>
      <xdr:colOff>958337</xdr:colOff>
      <xdr:row>11</xdr:row>
      <xdr:rowOff>250573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1EE4D456-DDF3-E62A-AF4B-05D727E28A79}"/>
            </a:ext>
          </a:extLst>
        </xdr:cNvPr>
        <xdr:cNvSpPr/>
      </xdr:nvSpPr>
      <xdr:spPr>
        <a:xfrm>
          <a:off x="4096807" y="1528970"/>
          <a:ext cx="486000" cy="576907"/>
        </a:xfrm>
        <a:prstGeom prst="roundRect">
          <a:avLst/>
        </a:prstGeom>
        <a:solidFill>
          <a:schemeClr val="bg1">
            <a:lumMod val="5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225202</xdr:colOff>
      <xdr:row>10</xdr:row>
      <xdr:rowOff>86435</xdr:rowOff>
    </xdr:from>
    <xdr:to>
      <xdr:col>5</xdr:col>
      <xdr:colOff>228559</xdr:colOff>
      <xdr:row>11</xdr:row>
      <xdr:rowOff>166960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3F5DE897-4F75-B7AE-3204-6B7B5C9FCF03}"/>
            </a:ext>
          </a:extLst>
        </xdr:cNvPr>
        <xdr:cNvCxnSpPr/>
      </xdr:nvCxnSpPr>
      <xdr:spPr>
        <a:xfrm>
          <a:off x="4071988" y="2540601"/>
          <a:ext cx="3357" cy="25394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716304</xdr:colOff>
      <xdr:row>10</xdr:row>
      <xdr:rowOff>110990</xdr:rowOff>
    </xdr:from>
    <xdr:to>
      <xdr:col>6</xdr:col>
      <xdr:colOff>719661</xdr:colOff>
      <xdr:row>11</xdr:row>
      <xdr:rowOff>184380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1048A08B-9080-4A46-9C8F-C746E3BF7DED}"/>
            </a:ext>
          </a:extLst>
        </xdr:cNvPr>
        <xdr:cNvCxnSpPr/>
      </xdr:nvCxnSpPr>
      <xdr:spPr>
        <a:xfrm>
          <a:off x="5878026" y="2569268"/>
          <a:ext cx="3357" cy="2456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207256</xdr:colOff>
      <xdr:row>7</xdr:row>
      <xdr:rowOff>16295</xdr:rowOff>
    </xdr:from>
    <xdr:to>
      <xdr:col>5</xdr:col>
      <xdr:colOff>210613</xdr:colOff>
      <xdr:row>8</xdr:row>
      <xdr:rowOff>178332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A07BDFC3-4091-4BF0-A2D2-2724C9AA7B35}"/>
            </a:ext>
          </a:extLst>
        </xdr:cNvPr>
        <xdr:cNvCxnSpPr/>
      </xdr:nvCxnSpPr>
      <xdr:spPr>
        <a:xfrm>
          <a:off x="3374319" y="1111670"/>
          <a:ext cx="3357" cy="390637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701065</xdr:colOff>
      <xdr:row>7</xdr:row>
      <xdr:rowOff>11171</xdr:rowOff>
    </xdr:from>
    <xdr:to>
      <xdr:col>6</xdr:col>
      <xdr:colOff>704422</xdr:colOff>
      <xdr:row>8</xdr:row>
      <xdr:rowOff>173208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B6811C37-1A82-496F-817C-542CD283C795}"/>
            </a:ext>
          </a:extLst>
        </xdr:cNvPr>
        <xdr:cNvCxnSpPr/>
      </xdr:nvCxnSpPr>
      <xdr:spPr>
        <a:xfrm>
          <a:off x="4990036" y="1295685"/>
          <a:ext cx="3357" cy="390637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229104</xdr:colOff>
      <xdr:row>8</xdr:row>
      <xdr:rowOff>10679</xdr:rowOff>
    </xdr:from>
    <xdr:to>
      <xdr:col>6</xdr:col>
      <xdr:colOff>662609</xdr:colOff>
      <xdr:row>8</xdr:row>
      <xdr:rowOff>13252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E46D90F4-E8AF-47BF-FBEE-9FD9B32E7601}"/>
            </a:ext>
          </a:extLst>
        </xdr:cNvPr>
        <xdr:cNvCxnSpPr/>
      </xdr:nvCxnSpPr>
      <xdr:spPr>
        <a:xfrm>
          <a:off x="3747556" y="1521427"/>
          <a:ext cx="1208757" cy="257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185770</xdr:colOff>
      <xdr:row>11</xdr:row>
      <xdr:rowOff>146654</xdr:rowOff>
    </xdr:from>
    <xdr:to>
      <xdr:col>5</xdr:col>
      <xdr:colOff>273269</xdr:colOff>
      <xdr:row>12</xdr:row>
      <xdr:rowOff>52552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335D81CB-D373-7333-C441-425750E420F9}"/>
            </a:ext>
          </a:extLst>
        </xdr:cNvPr>
        <xdr:cNvSpPr/>
      </xdr:nvSpPr>
      <xdr:spPr>
        <a:xfrm>
          <a:off x="4032556" y="2774240"/>
          <a:ext cx="87499" cy="89829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176212</xdr:colOff>
      <xdr:row>13</xdr:row>
      <xdr:rowOff>195262</xdr:rowOff>
    </xdr:from>
    <xdr:to>
      <xdr:col>5</xdr:col>
      <xdr:colOff>261937</xdr:colOff>
      <xdr:row>14</xdr:row>
      <xdr:rowOff>38101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75F468E4-D1E0-B6D5-6F41-7BE542283BF0}"/>
            </a:ext>
          </a:extLst>
        </xdr:cNvPr>
        <xdr:cNvSpPr/>
      </xdr:nvSpPr>
      <xdr:spPr>
        <a:xfrm>
          <a:off x="4024312" y="3243262"/>
          <a:ext cx="85725" cy="71439"/>
        </a:xfrm>
        <a:prstGeom prst="rect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125063</xdr:colOff>
      <xdr:row>21</xdr:row>
      <xdr:rowOff>119368</xdr:rowOff>
    </xdr:from>
    <xdr:to>
      <xdr:col>5</xdr:col>
      <xdr:colOff>281601</xdr:colOff>
      <xdr:row>22</xdr:row>
      <xdr:rowOff>64470</xdr:rowOff>
    </xdr:to>
    <xdr:sp macro="" textlink="">
      <xdr:nvSpPr>
        <xdr:cNvPr id="23" name="Signo de multiplicación 22">
          <a:extLst>
            <a:ext uri="{FF2B5EF4-FFF2-40B4-BE49-F238E27FC236}">
              <a16:creationId xmlns:a16="http://schemas.microsoft.com/office/drawing/2014/main" id="{AE0AC120-7C4C-C353-EE9F-7DE0F707FA96}"/>
            </a:ext>
          </a:extLst>
        </xdr:cNvPr>
        <xdr:cNvSpPr/>
      </xdr:nvSpPr>
      <xdr:spPr>
        <a:xfrm>
          <a:off x="3971849" y="4633561"/>
          <a:ext cx="156538" cy="129033"/>
        </a:xfrm>
        <a:prstGeom prst="mathMultiply">
          <a:avLst/>
        </a:prstGeom>
        <a:solidFill>
          <a:srgbClr val="FF00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87086</xdr:colOff>
      <xdr:row>6</xdr:row>
      <xdr:rowOff>54429</xdr:rowOff>
    </xdr:from>
    <xdr:to>
      <xdr:col>13</xdr:col>
      <xdr:colOff>1099457</xdr:colOff>
      <xdr:row>42</xdr:row>
      <xdr:rowOff>141514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F280D246-DCA3-4224-A4D2-A413EF6ACA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108857</xdr:colOff>
      <xdr:row>6</xdr:row>
      <xdr:rowOff>54428</xdr:rowOff>
    </xdr:from>
    <xdr:to>
      <xdr:col>16</xdr:col>
      <xdr:colOff>1545771</xdr:colOff>
      <xdr:row>42</xdr:row>
      <xdr:rowOff>76198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5E9952-C091-4E56-B411-A915C5C11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447305</xdr:colOff>
      <xdr:row>6</xdr:row>
      <xdr:rowOff>54429</xdr:rowOff>
    </xdr:from>
    <xdr:to>
      <xdr:col>20</xdr:col>
      <xdr:colOff>362297</xdr:colOff>
      <xdr:row>43</xdr:row>
      <xdr:rowOff>4948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6B9133F-3DCD-4C09-BA6F-39BCE561F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931334</xdr:colOff>
      <xdr:row>109</xdr:row>
      <xdr:rowOff>50799</xdr:rowOff>
    </xdr:from>
    <xdr:to>
      <xdr:col>8</xdr:col>
      <xdr:colOff>110068</xdr:colOff>
      <xdr:row>134</xdr:row>
      <xdr:rowOff>182879</xdr:rowOff>
    </xdr:to>
    <xdr:graphicFrame macro="">
      <xdr:nvGraphicFramePr>
        <xdr:cNvPr id="4" name="Gráfico 22">
          <a:extLst>
            <a:ext uri="{FF2B5EF4-FFF2-40B4-BE49-F238E27FC236}">
              <a16:creationId xmlns:a16="http://schemas.microsoft.com/office/drawing/2014/main" id="{C3F63270-96CA-42AC-A854-99631330C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931334</xdr:colOff>
      <xdr:row>111</xdr:row>
      <xdr:rowOff>50799</xdr:rowOff>
    </xdr:from>
    <xdr:to>
      <xdr:col>7</xdr:col>
      <xdr:colOff>110068</xdr:colOff>
      <xdr:row>136</xdr:row>
      <xdr:rowOff>182879</xdr:rowOff>
    </xdr:to>
    <xdr:graphicFrame macro="">
      <xdr:nvGraphicFramePr>
        <xdr:cNvPr id="4" name="Gráfico 22">
          <a:extLst>
            <a:ext uri="{FF2B5EF4-FFF2-40B4-BE49-F238E27FC236}">
              <a16:creationId xmlns:a16="http://schemas.microsoft.com/office/drawing/2014/main" id="{6D293FB1-E6CB-4939-9C25-460D7C84D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931334</xdr:colOff>
      <xdr:row>111</xdr:row>
      <xdr:rowOff>50799</xdr:rowOff>
    </xdr:from>
    <xdr:to>
      <xdr:col>7</xdr:col>
      <xdr:colOff>110068</xdr:colOff>
      <xdr:row>136</xdr:row>
      <xdr:rowOff>182879</xdr:rowOff>
    </xdr:to>
    <xdr:graphicFrame macro="">
      <xdr:nvGraphicFramePr>
        <xdr:cNvPr id="4" name="Gráfico 22">
          <a:extLst>
            <a:ext uri="{FF2B5EF4-FFF2-40B4-BE49-F238E27FC236}">
              <a16:creationId xmlns:a16="http://schemas.microsoft.com/office/drawing/2014/main" id="{6D8DF514-528C-4DFA-B9CF-8E418926D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W184"/>
  <sheetViews>
    <sheetView workbookViewId="0"/>
  </sheetViews>
  <sheetFormatPr baseColWidth="10" defaultRowHeight="14.4" x14ac:dyDescent="0.3"/>
  <cols>
    <col min="1" max="1" width="14.33203125" style="1" customWidth="1"/>
    <col min="3" max="3" width="11.5546875" style="56"/>
    <col min="5" max="5" width="11.5546875" style="1"/>
    <col min="9" max="9" width="11.5546875" style="56"/>
    <col min="15" max="15" width="11.5546875" style="56"/>
    <col min="21" max="21" width="11.5546875" style="56"/>
  </cols>
  <sheetData>
    <row r="1" spans="1:23" ht="17.399999999999999" x14ac:dyDescent="0.35">
      <c r="A1" s="59" t="s">
        <v>67</v>
      </c>
    </row>
    <row r="5" spans="1:23" ht="15" thickBot="1" x14ac:dyDescent="0.35">
      <c r="C5" s="68" t="s">
        <v>6</v>
      </c>
      <c r="D5" s="13" t="s">
        <v>7</v>
      </c>
      <c r="E5" s="12" t="s">
        <v>8</v>
      </c>
      <c r="I5" s="68" t="s">
        <v>6</v>
      </c>
      <c r="J5" s="13" t="s">
        <v>7</v>
      </c>
      <c r="K5" s="12" t="s">
        <v>8</v>
      </c>
      <c r="O5" s="68" t="s">
        <v>6</v>
      </c>
      <c r="P5" s="13" t="s">
        <v>7</v>
      </c>
      <c r="Q5" s="12" t="s">
        <v>8</v>
      </c>
      <c r="U5" s="68" t="s">
        <v>6</v>
      </c>
      <c r="V5" s="13" t="s">
        <v>7</v>
      </c>
      <c r="W5" s="12" t="s">
        <v>8</v>
      </c>
    </row>
    <row r="6" spans="1:23" x14ac:dyDescent="0.3">
      <c r="A6" s="72">
        <v>1</v>
      </c>
      <c r="B6" s="4" t="s">
        <v>1</v>
      </c>
      <c r="C6" s="69">
        <v>3250</v>
      </c>
      <c r="D6" s="60">
        <v>0.3</v>
      </c>
      <c r="E6" s="60">
        <v>10</v>
      </c>
      <c r="F6" s="78"/>
      <c r="G6" s="72">
        <v>28</v>
      </c>
      <c r="H6" s="4" t="s">
        <v>1</v>
      </c>
      <c r="I6" s="69">
        <v>3250</v>
      </c>
      <c r="J6" s="8">
        <v>0.3</v>
      </c>
      <c r="K6" s="60">
        <v>7</v>
      </c>
      <c r="M6" s="72">
        <v>55</v>
      </c>
      <c r="N6" s="4" t="s">
        <v>1</v>
      </c>
      <c r="O6" s="69">
        <v>3250</v>
      </c>
      <c r="P6" s="63">
        <v>0.3</v>
      </c>
      <c r="Q6" s="66">
        <v>5</v>
      </c>
      <c r="S6" s="72">
        <v>82</v>
      </c>
      <c r="T6" s="4" t="s">
        <v>1</v>
      </c>
      <c r="U6" s="69">
        <v>3250</v>
      </c>
      <c r="V6" s="8">
        <v>0.3</v>
      </c>
      <c r="W6" s="60">
        <v>3</v>
      </c>
    </row>
    <row r="7" spans="1:23" x14ac:dyDescent="0.3">
      <c r="A7" s="58" t="s">
        <v>2</v>
      </c>
      <c r="B7" s="5" t="s">
        <v>3</v>
      </c>
      <c r="C7" s="10">
        <v>250</v>
      </c>
      <c r="D7" s="61">
        <v>0.35</v>
      </c>
      <c r="E7" s="61">
        <v>25</v>
      </c>
      <c r="G7" s="58" t="s">
        <v>2</v>
      </c>
      <c r="H7" s="5" t="s">
        <v>3</v>
      </c>
      <c r="I7" s="10">
        <v>250</v>
      </c>
      <c r="J7" s="1">
        <v>0.35</v>
      </c>
      <c r="K7" s="61">
        <v>20</v>
      </c>
      <c r="M7" s="58" t="s">
        <v>2</v>
      </c>
      <c r="N7" s="5" t="s">
        <v>3</v>
      </c>
      <c r="O7" s="10">
        <v>250</v>
      </c>
      <c r="P7" s="64">
        <v>0.35</v>
      </c>
      <c r="Q7" s="67">
        <v>15</v>
      </c>
      <c r="S7" s="1"/>
      <c r="T7" s="5" t="s">
        <v>3</v>
      </c>
      <c r="U7" s="10">
        <v>250</v>
      </c>
      <c r="V7" s="1">
        <v>0.35</v>
      </c>
      <c r="W7" s="61">
        <v>10</v>
      </c>
    </row>
    <row r="8" spans="1:23" x14ac:dyDescent="0.3">
      <c r="A8" s="58" t="s">
        <v>2</v>
      </c>
      <c r="B8" s="6" t="s">
        <v>4</v>
      </c>
      <c r="C8" s="10">
        <v>200</v>
      </c>
      <c r="D8" s="61">
        <v>0.35</v>
      </c>
      <c r="E8" s="61">
        <v>25</v>
      </c>
      <c r="G8" s="58" t="s">
        <v>2</v>
      </c>
      <c r="H8" s="6" t="s">
        <v>4</v>
      </c>
      <c r="I8" s="10">
        <v>200</v>
      </c>
      <c r="J8" s="1">
        <v>0.35</v>
      </c>
      <c r="K8" s="61">
        <v>20</v>
      </c>
      <c r="M8" s="58" t="s">
        <v>2</v>
      </c>
      <c r="N8" s="6" t="s">
        <v>4</v>
      </c>
      <c r="O8" s="10">
        <v>200</v>
      </c>
      <c r="P8" s="64">
        <v>0.35</v>
      </c>
      <c r="Q8" s="67">
        <v>15</v>
      </c>
      <c r="S8" s="1"/>
      <c r="T8" s="6" t="s">
        <v>4</v>
      </c>
      <c r="U8" s="10">
        <v>200</v>
      </c>
      <c r="V8" s="1">
        <v>0.35</v>
      </c>
      <c r="W8" s="61">
        <v>10</v>
      </c>
    </row>
    <row r="9" spans="1:23" ht="15" thickBot="1" x14ac:dyDescent="0.35">
      <c r="B9" s="7" t="s">
        <v>5</v>
      </c>
      <c r="C9" s="70">
        <v>80</v>
      </c>
      <c r="D9" s="62">
        <v>0.35</v>
      </c>
      <c r="E9" s="62"/>
      <c r="G9" s="1"/>
      <c r="H9" s="7" t="s">
        <v>5</v>
      </c>
      <c r="I9" s="70">
        <v>80</v>
      </c>
      <c r="J9" s="9">
        <v>0.35</v>
      </c>
      <c r="K9" s="50"/>
      <c r="M9" s="1"/>
      <c r="N9" s="7" t="s">
        <v>5</v>
      </c>
      <c r="O9" s="70">
        <v>80</v>
      </c>
      <c r="P9" s="65">
        <v>0.35</v>
      </c>
      <c r="Q9" s="50"/>
      <c r="S9" s="1"/>
      <c r="T9" s="7" t="s">
        <v>5</v>
      </c>
      <c r="U9" s="70">
        <v>80</v>
      </c>
      <c r="V9" s="9">
        <v>0.35</v>
      </c>
      <c r="W9" s="50"/>
    </row>
    <row r="10" spans="1:23" x14ac:dyDescent="0.3">
      <c r="A10" s="72">
        <v>2</v>
      </c>
      <c r="B10" s="4" t="s">
        <v>1</v>
      </c>
      <c r="C10" s="69">
        <v>3250</v>
      </c>
      <c r="D10" s="60">
        <v>0.3</v>
      </c>
      <c r="E10" s="60">
        <v>10</v>
      </c>
      <c r="G10" s="72">
        <v>29</v>
      </c>
      <c r="H10" s="4" t="s">
        <v>1</v>
      </c>
      <c r="I10" s="69">
        <v>3250</v>
      </c>
      <c r="J10" s="8">
        <v>0.3</v>
      </c>
      <c r="K10" s="60">
        <v>7</v>
      </c>
      <c r="M10" s="72">
        <v>56</v>
      </c>
      <c r="N10" s="4" t="s">
        <v>1</v>
      </c>
      <c r="O10" s="69">
        <v>3250</v>
      </c>
      <c r="P10" s="63">
        <v>0.3</v>
      </c>
      <c r="Q10" s="66">
        <v>5</v>
      </c>
      <c r="S10" s="72">
        <v>83</v>
      </c>
      <c r="T10" s="4" t="s">
        <v>1</v>
      </c>
      <c r="U10" s="69">
        <v>3250</v>
      </c>
      <c r="V10" s="8">
        <v>0.3</v>
      </c>
      <c r="W10" s="60">
        <v>3</v>
      </c>
    </row>
    <row r="11" spans="1:23" x14ac:dyDescent="0.3">
      <c r="B11" s="5" t="s">
        <v>3</v>
      </c>
      <c r="C11" s="10">
        <v>250</v>
      </c>
      <c r="D11" s="61">
        <v>0.35</v>
      </c>
      <c r="E11" s="61">
        <v>25</v>
      </c>
      <c r="G11" s="1"/>
      <c r="H11" s="5" t="s">
        <v>3</v>
      </c>
      <c r="I11" s="10">
        <v>250</v>
      </c>
      <c r="J11" s="1">
        <v>0.35</v>
      </c>
      <c r="K11" s="61">
        <v>20</v>
      </c>
      <c r="M11" s="1"/>
      <c r="N11" s="5" t="s">
        <v>3</v>
      </c>
      <c r="O11" s="10">
        <v>250</v>
      </c>
      <c r="P11" s="64">
        <v>0.35</v>
      </c>
      <c r="Q11" s="67">
        <v>15</v>
      </c>
      <c r="S11" s="1"/>
      <c r="T11" s="5" t="s">
        <v>3</v>
      </c>
      <c r="U11" s="10">
        <v>250</v>
      </c>
      <c r="V11" s="1">
        <v>0.35</v>
      </c>
      <c r="W11" s="61">
        <v>10</v>
      </c>
    </row>
    <row r="12" spans="1:23" x14ac:dyDescent="0.3">
      <c r="B12" s="6" t="s">
        <v>4</v>
      </c>
      <c r="C12" s="10">
        <v>150</v>
      </c>
      <c r="D12" s="61">
        <v>0.35</v>
      </c>
      <c r="E12" s="61">
        <v>25</v>
      </c>
      <c r="G12" s="1"/>
      <c r="H12" s="6" t="s">
        <v>4</v>
      </c>
      <c r="I12" s="10">
        <v>150</v>
      </c>
      <c r="J12" s="1">
        <v>0.35</v>
      </c>
      <c r="K12" s="61">
        <v>20</v>
      </c>
      <c r="M12" s="1"/>
      <c r="N12" s="6" t="s">
        <v>4</v>
      </c>
      <c r="O12" s="10">
        <v>150</v>
      </c>
      <c r="P12" s="64">
        <v>0.35</v>
      </c>
      <c r="Q12" s="67">
        <v>15</v>
      </c>
      <c r="S12" s="1"/>
      <c r="T12" s="6" t="s">
        <v>4</v>
      </c>
      <c r="U12" s="10">
        <v>150</v>
      </c>
      <c r="V12" s="1">
        <v>0.35</v>
      </c>
      <c r="W12" s="61">
        <v>10</v>
      </c>
    </row>
    <row r="13" spans="1:23" ht="15" thickBot="1" x14ac:dyDescent="0.35">
      <c r="B13" s="7" t="s">
        <v>5</v>
      </c>
      <c r="C13" s="70">
        <v>80</v>
      </c>
      <c r="D13" s="62">
        <v>0.35</v>
      </c>
      <c r="E13" s="62"/>
      <c r="G13" s="1"/>
      <c r="H13" s="7" t="s">
        <v>5</v>
      </c>
      <c r="I13" s="70">
        <v>80</v>
      </c>
      <c r="J13" s="9">
        <v>0.35</v>
      </c>
      <c r="K13" s="50"/>
      <c r="M13" s="1"/>
      <c r="N13" s="7" t="s">
        <v>5</v>
      </c>
      <c r="O13" s="70">
        <v>80</v>
      </c>
      <c r="P13" s="65">
        <v>0.35</v>
      </c>
      <c r="Q13" s="50"/>
      <c r="S13" s="1"/>
      <c r="T13" s="7" t="s">
        <v>5</v>
      </c>
      <c r="U13" s="70">
        <v>80</v>
      </c>
      <c r="V13" s="9">
        <v>0.35</v>
      </c>
      <c r="W13" s="50"/>
    </row>
    <row r="14" spans="1:23" x14ac:dyDescent="0.3">
      <c r="A14" s="72">
        <v>3</v>
      </c>
      <c r="B14" s="4" t="s">
        <v>1</v>
      </c>
      <c r="C14" s="69">
        <v>3250</v>
      </c>
      <c r="D14" s="60">
        <v>0.3</v>
      </c>
      <c r="E14" s="60">
        <v>10</v>
      </c>
      <c r="G14" s="72">
        <v>30</v>
      </c>
      <c r="H14" s="4" t="s">
        <v>1</v>
      </c>
      <c r="I14" s="69">
        <v>3250</v>
      </c>
      <c r="J14" s="8">
        <v>0.3</v>
      </c>
      <c r="K14" s="61">
        <v>7</v>
      </c>
      <c r="M14" s="72">
        <v>57</v>
      </c>
      <c r="N14" s="4" t="s">
        <v>1</v>
      </c>
      <c r="O14" s="69">
        <v>3250</v>
      </c>
      <c r="P14" s="1">
        <v>0.3</v>
      </c>
      <c r="Q14" s="67">
        <v>5</v>
      </c>
      <c r="S14" s="72">
        <v>84</v>
      </c>
      <c r="T14" s="4" t="s">
        <v>1</v>
      </c>
      <c r="U14" s="69">
        <v>3250</v>
      </c>
      <c r="V14" s="8">
        <v>0.3</v>
      </c>
      <c r="W14" s="60">
        <v>3</v>
      </c>
    </row>
    <row r="15" spans="1:23" x14ac:dyDescent="0.3">
      <c r="B15" s="5" t="s">
        <v>3</v>
      </c>
      <c r="C15" s="10">
        <v>250</v>
      </c>
      <c r="D15" s="61">
        <v>0.35</v>
      </c>
      <c r="E15" s="61">
        <v>25</v>
      </c>
      <c r="G15" s="1"/>
      <c r="H15" s="5" t="s">
        <v>3</v>
      </c>
      <c r="I15" s="10">
        <v>250</v>
      </c>
      <c r="J15" s="1">
        <v>0.35</v>
      </c>
      <c r="K15" s="61">
        <v>20</v>
      </c>
      <c r="M15" s="1"/>
      <c r="N15" s="5" t="s">
        <v>3</v>
      </c>
      <c r="O15" s="10">
        <v>250</v>
      </c>
      <c r="P15" s="1">
        <v>0.35</v>
      </c>
      <c r="Q15" s="67">
        <v>15</v>
      </c>
      <c r="S15" s="1"/>
      <c r="T15" s="5" t="s">
        <v>3</v>
      </c>
      <c r="U15" s="10">
        <v>250</v>
      </c>
      <c r="V15" s="1">
        <v>0.35</v>
      </c>
      <c r="W15" s="61">
        <v>10</v>
      </c>
    </row>
    <row r="16" spans="1:23" x14ac:dyDescent="0.3">
      <c r="B16" s="6" t="s">
        <v>4</v>
      </c>
      <c r="C16" s="10">
        <v>100</v>
      </c>
      <c r="D16" s="61">
        <v>0.35</v>
      </c>
      <c r="E16" s="61">
        <v>25</v>
      </c>
      <c r="G16" s="1"/>
      <c r="H16" s="6" t="s">
        <v>4</v>
      </c>
      <c r="I16" s="10">
        <v>100</v>
      </c>
      <c r="J16" s="1">
        <v>0.35</v>
      </c>
      <c r="K16" s="61">
        <v>20</v>
      </c>
      <c r="M16" s="1"/>
      <c r="N16" s="6" t="s">
        <v>4</v>
      </c>
      <c r="O16" s="10">
        <v>100</v>
      </c>
      <c r="P16" s="1">
        <v>0.35</v>
      </c>
      <c r="Q16" s="67">
        <v>15</v>
      </c>
      <c r="S16" s="1"/>
      <c r="T16" s="6" t="s">
        <v>4</v>
      </c>
      <c r="U16" s="10">
        <v>100</v>
      </c>
      <c r="V16" s="1">
        <v>0.35</v>
      </c>
      <c r="W16" s="61">
        <v>10</v>
      </c>
    </row>
    <row r="17" spans="1:23" ht="15" thickBot="1" x14ac:dyDescent="0.35">
      <c r="B17" s="7" t="s">
        <v>5</v>
      </c>
      <c r="C17" s="70">
        <v>80</v>
      </c>
      <c r="D17" s="62">
        <v>0.35</v>
      </c>
      <c r="E17" s="62"/>
      <c r="G17" s="1"/>
      <c r="H17" s="7" t="s">
        <v>5</v>
      </c>
      <c r="I17" s="70">
        <v>80</v>
      </c>
      <c r="J17" s="9">
        <v>0.35</v>
      </c>
      <c r="K17" s="50"/>
      <c r="M17" s="1"/>
      <c r="N17" s="7" t="s">
        <v>5</v>
      </c>
      <c r="O17" s="70">
        <v>80</v>
      </c>
      <c r="P17" s="9">
        <v>0.35</v>
      </c>
      <c r="Q17" s="50"/>
      <c r="S17" s="1"/>
      <c r="T17" s="7" t="s">
        <v>5</v>
      </c>
      <c r="U17" s="70">
        <v>80</v>
      </c>
      <c r="V17" s="9">
        <v>0.35</v>
      </c>
      <c r="W17" s="50"/>
    </row>
    <row r="18" spans="1:23" ht="15" thickBot="1" x14ac:dyDescent="0.35">
      <c r="G18" s="1"/>
      <c r="M18" s="1"/>
      <c r="S18" s="1"/>
    </row>
    <row r="19" spans="1:23" x14ac:dyDescent="0.3">
      <c r="A19" s="72">
        <v>4</v>
      </c>
      <c r="B19" s="4" t="s">
        <v>1</v>
      </c>
      <c r="C19" s="69">
        <v>3250</v>
      </c>
      <c r="D19" s="63">
        <v>0.3</v>
      </c>
      <c r="E19" s="60">
        <v>10</v>
      </c>
      <c r="F19" s="78"/>
      <c r="G19" s="72">
        <v>31</v>
      </c>
      <c r="H19" s="4" t="s">
        <v>1</v>
      </c>
      <c r="I19" s="69">
        <v>3250</v>
      </c>
      <c r="J19" s="8">
        <v>0.3</v>
      </c>
      <c r="K19" s="60">
        <v>7</v>
      </c>
      <c r="M19" s="72">
        <v>58</v>
      </c>
      <c r="N19" s="4" t="s">
        <v>1</v>
      </c>
      <c r="O19" s="69">
        <v>3250</v>
      </c>
      <c r="P19" s="8">
        <v>0.3</v>
      </c>
      <c r="Q19" s="66">
        <v>5</v>
      </c>
      <c r="S19" s="72">
        <v>85</v>
      </c>
      <c r="T19" s="4" t="s">
        <v>1</v>
      </c>
      <c r="U19" s="69">
        <v>3250</v>
      </c>
      <c r="V19" s="8">
        <v>0.3</v>
      </c>
      <c r="W19" s="60">
        <v>3</v>
      </c>
    </row>
    <row r="20" spans="1:23" x14ac:dyDescent="0.3">
      <c r="B20" s="5" t="s">
        <v>3</v>
      </c>
      <c r="C20" s="10">
        <v>200</v>
      </c>
      <c r="D20" s="64">
        <v>0.35</v>
      </c>
      <c r="E20" s="61">
        <v>25</v>
      </c>
      <c r="G20" s="1"/>
      <c r="H20" s="5" t="s">
        <v>3</v>
      </c>
      <c r="I20" s="10">
        <v>200</v>
      </c>
      <c r="J20" s="1">
        <v>0.35</v>
      </c>
      <c r="K20" s="61">
        <v>20</v>
      </c>
      <c r="M20" s="1"/>
      <c r="N20" s="5" t="s">
        <v>3</v>
      </c>
      <c r="O20" s="10">
        <v>200</v>
      </c>
      <c r="P20" s="1">
        <v>0.35</v>
      </c>
      <c r="Q20" s="67">
        <v>15</v>
      </c>
      <c r="S20" s="1"/>
      <c r="T20" s="5" t="s">
        <v>3</v>
      </c>
      <c r="U20" s="10">
        <v>200</v>
      </c>
      <c r="V20" s="1">
        <v>0.35</v>
      </c>
      <c r="W20" s="61">
        <v>10</v>
      </c>
    </row>
    <row r="21" spans="1:23" x14ac:dyDescent="0.3">
      <c r="B21" s="6" t="s">
        <v>4</v>
      </c>
      <c r="C21" s="10">
        <v>200</v>
      </c>
      <c r="D21" s="64">
        <v>0.35</v>
      </c>
      <c r="E21" s="61">
        <v>25</v>
      </c>
      <c r="G21" s="1"/>
      <c r="H21" s="6" t="s">
        <v>4</v>
      </c>
      <c r="I21" s="10">
        <v>200</v>
      </c>
      <c r="J21" s="1">
        <v>0.35</v>
      </c>
      <c r="K21" s="61">
        <v>20</v>
      </c>
      <c r="M21" s="1"/>
      <c r="N21" s="6" t="s">
        <v>4</v>
      </c>
      <c r="O21" s="10">
        <v>200</v>
      </c>
      <c r="P21" s="1">
        <v>0.35</v>
      </c>
      <c r="Q21" s="67">
        <v>15</v>
      </c>
      <c r="S21" s="1"/>
      <c r="T21" s="6" t="s">
        <v>4</v>
      </c>
      <c r="U21" s="10">
        <v>200</v>
      </c>
      <c r="V21" s="1">
        <v>0.35</v>
      </c>
      <c r="W21" s="61">
        <v>10</v>
      </c>
    </row>
    <row r="22" spans="1:23" ht="15" thickBot="1" x14ac:dyDescent="0.35">
      <c r="B22" s="7" t="s">
        <v>5</v>
      </c>
      <c r="C22" s="70">
        <v>80</v>
      </c>
      <c r="D22" s="65">
        <v>0.35</v>
      </c>
      <c r="E22" s="62"/>
      <c r="G22" s="1"/>
      <c r="H22" s="7" t="s">
        <v>5</v>
      </c>
      <c r="I22" s="70">
        <v>80</v>
      </c>
      <c r="J22" s="9">
        <v>0.35</v>
      </c>
      <c r="K22" s="50"/>
      <c r="M22" s="1"/>
      <c r="N22" s="7" t="s">
        <v>5</v>
      </c>
      <c r="O22" s="70">
        <v>80</v>
      </c>
      <c r="P22" s="9">
        <v>0.35</v>
      </c>
      <c r="Q22" s="50"/>
      <c r="S22" s="1"/>
      <c r="T22" s="7" t="s">
        <v>5</v>
      </c>
      <c r="U22" s="70">
        <v>80</v>
      </c>
      <c r="V22" s="9">
        <v>0.35</v>
      </c>
      <c r="W22" s="50"/>
    </row>
    <row r="23" spans="1:23" x14ac:dyDescent="0.3">
      <c r="A23" s="72">
        <v>5</v>
      </c>
      <c r="B23" s="4" t="s">
        <v>1</v>
      </c>
      <c r="C23" s="69">
        <v>3250</v>
      </c>
      <c r="D23" s="1">
        <v>0.3</v>
      </c>
      <c r="E23" s="60">
        <v>10</v>
      </c>
      <c r="G23" s="72">
        <v>32</v>
      </c>
      <c r="H23" s="4" t="s">
        <v>1</v>
      </c>
      <c r="I23" s="69">
        <v>3250</v>
      </c>
      <c r="J23" s="8">
        <v>0.3</v>
      </c>
      <c r="K23" s="60">
        <v>7</v>
      </c>
      <c r="M23" s="72">
        <v>59</v>
      </c>
      <c r="N23" s="4" t="s">
        <v>1</v>
      </c>
      <c r="O23" s="69">
        <v>3250</v>
      </c>
      <c r="P23" s="8">
        <v>0.3</v>
      </c>
      <c r="Q23" s="66">
        <v>5</v>
      </c>
      <c r="S23" s="72">
        <v>86</v>
      </c>
      <c r="T23" s="4" t="s">
        <v>1</v>
      </c>
      <c r="U23" s="69">
        <v>3250</v>
      </c>
      <c r="V23" s="8">
        <v>0.3</v>
      </c>
      <c r="W23" s="60">
        <v>3</v>
      </c>
    </row>
    <row r="24" spans="1:23" x14ac:dyDescent="0.3">
      <c r="B24" s="5" t="s">
        <v>3</v>
      </c>
      <c r="C24" s="10">
        <v>200</v>
      </c>
      <c r="D24" s="1">
        <v>0.35</v>
      </c>
      <c r="E24" s="61">
        <v>25</v>
      </c>
      <c r="G24" s="1"/>
      <c r="H24" s="5" t="s">
        <v>3</v>
      </c>
      <c r="I24" s="10">
        <v>200</v>
      </c>
      <c r="J24" s="1">
        <v>0.35</v>
      </c>
      <c r="K24" s="61">
        <v>20</v>
      </c>
      <c r="M24" s="1"/>
      <c r="N24" s="5" t="s">
        <v>3</v>
      </c>
      <c r="O24" s="10">
        <v>200</v>
      </c>
      <c r="P24" s="1">
        <v>0.35</v>
      </c>
      <c r="Q24" s="67">
        <v>15</v>
      </c>
      <c r="S24" s="1"/>
      <c r="T24" s="5" t="s">
        <v>3</v>
      </c>
      <c r="U24" s="10">
        <v>200</v>
      </c>
      <c r="V24" s="1">
        <v>0.35</v>
      </c>
      <c r="W24" s="61">
        <v>10</v>
      </c>
    </row>
    <row r="25" spans="1:23" x14ac:dyDescent="0.3">
      <c r="B25" s="6" t="s">
        <v>4</v>
      </c>
      <c r="C25" s="10">
        <v>150</v>
      </c>
      <c r="D25" s="1">
        <v>0.35</v>
      </c>
      <c r="E25" s="61">
        <v>25</v>
      </c>
      <c r="G25" s="1"/>
      <c r="H25" s="6" t="s">
        <v>4</v>
      </c>
      <c r="I25" s="10">
        <v>150</v>
      </c>
      <c r="J25" s="1">
        <v>0.35</v>
      </c>
      <c r="K25" s="61">
        <v>20</v>
      </c>
      <c r="M25" s="1"/>
      <c r="N25" s="6" t="s">
        <v>4</v>
      </c>
      <c r="O25" s="10">
        <v>150</v>
      </c>
      <c r="P25" s="1">
        <v>0.35</v>
      </c>
      <c r="Q25" s="67">
        <v>15</v>
      </c>
      <c r="S25" s="1"/>
      <c r="T25" s="6" t="s">
        <v>4</v>
      </c>
      <c r="U25" s="10">
        <v>150</v>
      </c>
      <c r="V25" s="1">
        <v>0.35</v>
      </c>
      <c r="W25" s="61">
        <v>10</v>
      </c>
    </row>
    <row r="26" spans="1:23" ht="15" thickBot="1" x14ac:dyDescent="0.35">
      <c r="B26" s="7" t="s">
        <v>5</v>
      </c>
      <c r="C26" s="70">
        <v>80</v>
      </c>
      <c r="D26" s="9">
        <v>0.35</v>
      </c>
      <c r="E26" s="62"/>
      <c r="G26" s="1"/>
      <c r="H26" s="7" t="s">
        <v>5</v>
      </c>
      <c r="I26" s="70">
        <v>80</v>
      </c>
      <c r="J26" s="9">
        <v>0.35</v>
      </c>
      <c r="K26" s="50"/>
      <c r="M26" s="1"/>
      <c r="N26" s="7" t="s">
        <v>5</v>
      </c>
      <c r="O26" s="70">
        <v>80</v>
      </c>
      <c r="P26" s="9">
        <v>0.35</v>
      </c>
      <c r="Q26" s="50"/>
      <c r="S26" s="1"/>
      <c r="T26" s="7" t="s">
        <v>5</v>
      </c>
      <c r="U26" s="70">
        <v>80</v>
      </c>
      <c r="V26" s="9">
        <v>0.35</v>
      </c>
      <c r="W26" s="50"/>
    </row>
    <row r="27" spans="1:23" x14ac:dyDescent="0.3">
      <c r="A27" s="72">
        <v>6</v>
      </c>
      <c r="B27" s="4" t="s">
        <v>1</v>
      </c>
      <c r="C27" s="69">
        <v>3250</v>
      </c>
      <c r="D27" s="8">
        <v>0.3</v>
      </c>
      <c r="E27" s="61">
        <v>10</v>
      </c>
      <c r="G27" s="72">
        <v>33</v>
      </c>
      <c r="H27" s="4" t="s">
        <v>1</v>
      </c>
      <c r="I27" s="69">
        <v>3250</v>
      </c>
      <c r="J27" s="8">
        <v>0.3</v>
      </c>
      <c r="K27" s="61">
        <v>7</v>
      </c>
      <c r="M27" s="72">
        <v>60</v>
      </c>
      <c r="N27" s="4" t="s">
        <v>1</v>
      </c>
      <c r="O27" s="69">
        <v>3250</v>
      </c>
      <c r="P27" s="8">
        <v>0.3</v>
      </c>
      <c r="Q27" s="67">
        <v>5</v>
      </c>
      <c r="S27" s="72">
        <v>87</v>
      </c>
      <c r="T27" s="4" t="s">
        <v>1</v>
      </c>
      <c r="U27" s="69">
        <v>3250</v>
      </c>
      <c r="V27" s="8">
        <v>0.3</v>
      </c>
      <c r="W27" s="60">
        <v>3</v>
      </c>
    </row>
    <row r="28" spans="1:23" x14ac:dyDescent="0.3">
      <c r="B28" s="5" t="s">
        <v>3</v>
      </c>
      <c r="C28" s="10">
        <v>200</v>
      </c>
      <c r="D28" s="1">
        <v>0.35</v>
      </c>
      <c r="E28" s="61">
        <v>25</v>
      </c>
      <c r="G28" s="1"/>
      <c r="H28" s="5" t="s">
        <v>3</v>
      </c>
      <c r="I28" s="10">
        <v>200</v>
      </c>
      <c r="J28" s="1">
        <v>0.35</v>
      </c>
      <c r="K28" s="61">
        <v>20</v>
      </c>
      <c r="M28" s="1"/>
      <c r="N28" s="5" t="s">
        <v>3</v>
      </c>
      <c r="O28" s="10">
        <v>200</v>
      </c>
      <c r="P28" s="1">
        <v>0.35</v>
      </c>
      <c r="Q28" s="67">
        <v>15</v>
      </c>
      <c r="S28" s="1"/>
      <c r="T28" s="5" t="s">
        <v>3</v>
      </c>
      <c r="U28" s="10">
        <v>200</v>
      </c>
      <c r="V28" s="1">
        <v>0.35</v>
      </c>
      <c r="W28" s="61">
        <v>10</v>
      </c>
    </row>
    <row r="29" spans="1:23" x14ac:dyDescent="0.3">
      <c r="B29" s="6" t="s">
        <v>4</v>
      </c>
      <c r="C29" s="10">
        <v>100</v>
      </c>
      <c r="D29" s="1">
        <v>0.35</v>
      </c>
      <c r="E29" s="61">
        <v>25</v>
      </c>
      <c r="G29" s="1"/>
      <c r="H29" s="6" t="s">
        <v>4</v>
      </c>
      <c r="I29" s="10">
        <v>100</v>
      </c>
      <c r="J29" s="1">
        <v>0.35</v>
      </c>
      <c r="K29" s="61">
        <v>20</v>
      </c>
      <c r="M29" s="1"/>
      <c r="N29" s="6" t="s">
        <v>4</v>
      </c>
      <c r="O29" s="10">
        <v>100</v>
      </c>
      <c r="P29" s="1">
        <v>0.35</v>
      </c>
      <c r="Q29" s="67">
        <v>15</v>
      </c>
      <c r="S29" s="1"/>
      <c r="T29" s="6" t="s">
        <v>4</v>
      </c>
      <c r="U29" s="10">
        <v>100</v>
      </c>
      <c r="V29" s="1">
        <v>0.35</v>
      </c>
      <c r="W29" s="61">
        <v>10</v>
      </c>
    </row>
    <row r="30" spans="1:23" ht="15" thickBot="1" x14ac:dyDescent="0.35">
      <c r="B30" s="7" t="s">
        <v>5</v>
      </c>
      <c r="C30" s="70">
        <v>80</v>
      </c>
      <c r="D30" s="9">
        <v>0.35</v>
      </c>
      <c r="E30" s="62"/>
      <c r="G30" s="1"/>
      <c r="H30" s="7" t="s">
        <v>5</v>
      </c>
      <c r="I30" s="70">
        <v>80</v>
      </c>
      <c r="J30" s="9">
        <v>0.35</v>
      </c>
      <c r="K30" s="50"/>
      <c r="M30" s="1"/>
      <c r="N30" s="7" t="s">
        <v>5</v>
      </c>
      <c r="O30" s="70">
        <v>80</v>
      </c>
      <c r="P30" s="9">
        <v>0.35</v>
      </c>
      <c r="Q30" s="50"/>
      <c r="S30" s="1"/>
      <c r="T30" s="7" t="s">
        <v>5</v>
      </c>
      <c r="U30" s="70">
        <v>80</v>
      </c>
      <c r="V30" s="9">
        <v>0.35</v>
      </c>
      <c r="W30" s="50"/>
    </row>
    <row r="31" spans="1:23" ht="15" thickBot="1" x14ac:dyDescent="0.35">
      <c r="G31" s="1"/>
      <c r="M31" s="1"/>
      <c r="S31" s="1"/>
    </row>
    <row r="32" spans="1:23" x14ac:dyDescent="0.3">
      <c r="A32" s="72">
        <v>7</v>
      </c>
      <c r="B32" s="4" t="s">
        <v>1</v>
      </c>
      <c r="C32" s="69">
        <v>3250</v>
      </c>
      <c r="D32" s="60">
        <v>0.3</v>
      </c>
      <c r="E32" s="60">
        <v>10</v>
      </c>
      <c r="F32" s="78"/>
      <c r="G32" s="72">
        <v>34</v>
      </c>
      <c r="H32" s="4" t="s">
        <v>1</v>
      </c>
      <c r="I32" s="69">
        <v>3250</v>
      </c>
      <c r="J32" s="8">
        <v>0.3</v>
      </c>
      <c r="K32" s="60">
        <v>7</v>
      </c>
      <c r="M32" s="72">
        <v>61</v>
      </c>
      <c r="N32" s="4" t="s">
        <v>1</v>
      </c>
      <c r="O32" s="69">
        <v>3250</v>
      </c>
      <c r="P32" s="8">
        <v>0.3</v>
      </c>
      <c r="Q32" s="66">
        <v>5</v>
      </c>
      <c r="S32" s="72">
        <v>88</v>
      </c>
      <c r="T32" s="4" t="s">
        <v>1</v>
      </c>
      <c r="U32" s="69">
        <v>3250</v>
      </c>
      <c r="V32" s="8">
        <v>0.3</v>
      </c>
      <c r="W32" s="60">
        <v>3</v>
      </c>
    </row>
    <row r="33" spans="1:23" x14ac:dyDescent="0.3">
      <c r="B33" s="5" t="s">
        <v>3</v>
      </c>
      <c r="C33" s="10">
        <v>150</v>
      </c>
      <c r="D33" s="61">
        <v>0.35</v>
      </c>
      <c r="E33" s="61">
        <v>25</v>
      </c>
      <c r="G33" s="1"/>
      <c r="H33" s="5" t="s">
        <v>3</v>
      </c>
      <c r="I33" s="10">
        <v>150</v>
      </c>
      <c r="J33" s="1">
        <v>0.35</v>
      </c>
      <c r="K33" s="61">
        <v>20</v>
      </c>
      <c r="M33" s="1"/>
      <c r="N33" s="5" t="s">
        <v>3</v>
      </c>
      <c r="O33" s="10">
        <v>150</v>
      </c>
      <c r="P33" s="1">
        <v>0.35</v>
      </c>
      <c r="Q33" s="67">
        <v>15</v>
      </c>
      <c r="S33" s="1"/>
      <c r="T33" s="5" t="s">
        <v>3</v>
      </c>
      <c r="U33" s="10">
        <v>150</v>
      </c>
      <c r="V33" s="1">
        <v>0.35</v>
      </c>
      <c r="W33" s="61">
        <v>10</v>
      </c>
    </row>
    <row r="34" spans="1:23" x14ac:dyDescent="0.3">
      <c r="B34" s="6" t="s">
        <v>4</v>
      </c>
      <c r="C34" s="10">
        <v>200</v>
      </c>
      <c r="D34" s="61">
        <v>0.35</v>
      </c>
      <c r="E34" s="61">
        <v>25</v>
      </c>
      <c r="G34" s="1"/>
      <c r="H34" s="6" t="s">
        <v>4</v>
      </c>
      <c r="I34" s="10">
        <v>200</v>
      </c>
      <c r="J34" s="1">
        <v>0.35</v>
      </c>
      <c r="K34" s="61">
        <v>20</v>
      </c>
      <c r="M34" s="1"/>
      <c r="N34" s="6" t="s">
        <v>4</v>
      </c>
      <c r="O34" s="10">
        <v>200</v>
      </c>
      <c r="P34" s="1">
        <v>0.35</v>
      </c>
      <c r="Q34" s="67">
        <v>15</v>
      </c>
      <c r="S34" s="1"/>
      <c r="T34" s="6" t="s">
        <v>4</v>
      </c>
      <c r="U34" s="10">
        <v>200</v>
      </c>
      <c r="V34" s="1">
        <v>0.35</v>
      </c>
      <c r="W34" s="61">
        <v>10</v>
      </c>
    </row>
    <row r="35" spans="1:23" ht="15" thickBot="1" x14ac:dyDescent="0.35">
      <c r="B35" s="7" t="s">
        <v>5</v>
      </c>
      <c r="C35" s="70">
        <v>80</v>
      </c>
      <c r="D35" s="62">
        <v>0.35</v>
      </c>
      <c r="E35" s="62"/>
      <c r="G35" s="1"/>
      <c r="H35" s="7" t="s">
        <v>5</v>
      </c>
      <c r="I35" s="70">
        <v>80</v>
      </c>
      <c r="J35" s="9">
        <v>0.35</v>
      </c>
      <c r="K35" s="50"/>
      <c r="M35" s="1"/>
      <c r="N35" s="7" t="s">
        <v>5</v>
      </c>
      <c r="O35" s="70">
        <v>80</v>
      </c>
      <c r="P35" s="9">
        <v>0.35</v>
      </c>
      <c r="Q35" s="50"/>
      <c r="S35" s="1"/>
      <c r="T35" s="7" t="s">
        <v>5</v>
      </c>
      <c r="U35" s="70">
        <v>80</v>
      </c>
      <c r="V35" s="9">
        <v>0.35</v>
      </c>
      <c r="W35" s="50"/>
    </row>
    <row r="36" spans="1:23" x14ac:dyDescent="0.3">
      <c r="A36" s="72">
        <v>8</v>
      </c>
      <c r="B36" s="4" t="s">
        <v>1</v>
      </c>
      <c r="C36" s="69">
        <v>3250</v>
      </c>
      <c r="D36" s="60">
        <v>0.3</v>
      </c>
      <c r="E36" s="60">
        <v>10</v>
      </c>
      <c r="G36" s="72">
        <v>35</v>
      </c>
      <c r="H36" s="4" t="s">
        <v>1</v>
      </c>
      <c r="I36" s="69">
        <v>3250</v>
      </c>
      <c r="J36" s="8">
        <v>0.3</v>
      </c>
      <c r="K36" s="60">
        <v>7</v>
      </c>
      <c r="M36" s="72">
        <v>62</v>
      </c>
      <c r="N36" s="4" t="s">
        <v>1</v>
      </c>
      <c r="O36" s="69">
        <v>3250</v>
      </c>
      <c r="P36" s="8">
        <v>0.3</v>
      </c>
      <c r="Q36" s="66">
        <v>5</v>
      </c>
      <c r="S36" s="72">
        <v>89</v>
      </c>
      <c r="T36" s="4" t="s">
        <v>1</v>
      </c>
      <c r="U36" s="69">
        <v>3250</v>
      </c>
      <c r="V36" s="8">
        <v>0.3</v>
      </c>
      <c r="W36" s="60">
        <v>3</v>
      </c>
    </row>
    <row r="37" spans="1:23" x14ac:dyDescent="0.3">
      <c r="B37" s="5" t="s">
        <v>3</v>
      </c>
      <c r="C37" s="10">
        <v>150</v>
      </c>
      <c r="D37" s="61">
        <v>0.35</v>
      </c>
      <c r="E37" s="61">
        <v>25</v>
      </c>
      <c r="G37" s="1"/>
      <c r="H37" s="5" t="s">
        <v>3</v>
      </c>
      <c r="I37" s="10">
        <v>150</v>
      </c>
      <c r="J37" s="1">
        <v>0.35</v>
      </c>
      <c r="K37" s="61">
        <v>20</v>
      </c>
      <c r="M37" s="1"/>
      <c r="N37" s="5" t="s">
        <v>3</v>
      </c>
      <c r="O37" s="10">
        <v>150</v>
      </c>
      <c r="P37" s="1">
        <v>0.35</v>
      </c>
      <c r="Q37" s="67">
        <v>15</v>
      </c>
      <c r="S37" s="1"/>
      <c r="T37" s="5" t="s">
        <v>3</v>
      </c>
      <c r="U37" s="10">
        <v>150</v>
      </c>
      <c r="V37" s="1">
        <v>0.35</v>
      </c>
      <c r="W37" s="61">
        <v>10</v>
      </c>
    </row>
    <row r="38" spans="1:23" x14ac:dyDescent="0.3">
      <c r="B38" s="6" t="s">
        <v>4</v>
      </c>
      <c r="C38" s="10">
        <v>150</v>
      </c>
      <c r="D38" s="61">
        <v>0.35</v>
      </c>
      <c r="E38" s="61">
        <v>25</v>
      </c>
      <c r="G38" s="1"/>
      <c r="H38" s="6" t="s">
        <v>4</v>
      </c>
      <c r="I38" s="10">
        <v>150</v>
      </c>
      <c r="J38" s="1">
        <v>0.35</v>
      </c>
      <c r="K38" s="61">
        <v>20</v>
      </c>
      <c r="M38" s="1"/>
      <c r="N38" s="6" t="s">
        <v>4</v>
      </c>
      <c r="O38" s="10">
        <v>150</v>
      </c>
      <c r="P38" s="1">
        <v>0.35</v>
      </c>
      <c r="Q38" s="67">
        <v>15</v>
      </c>
      <c r="S38" s="1"/>
      <c r="T38" s="6" t="s">
        <v>4</v>
      </c>
      <c r="U38" s="10">
        <v>150</v>
      </c>
      <c r="V38" s="1">
        <v>0.35</v>
      </c>
      <c r="W38" s="61">
        <v>10</v>
      </c>
    </row>
    <row r="39" spans="1:23" ht="15" thickBot="1" x14ac:dyDescent="0.35">
      <c r="B39" s="7" t="s">
        <v>5</v>
      </c>
      <c r="C39" s="70">
        <v>80</v>
      </c>
      <c r="D39" s="62">
        <v>0.35</v>
      </c>
      <c r="E39" s="62"/>
      <c r="G39" s="1"/>
      <c r="H39" s="7" t="s">
        <v>5</v>
      </c>
      <c r="I39" s="70">
        <v>80</v>
      </c>
      <c r="J39" s="9">
        <v>0.35</v>
      </c>
      <c r="K39" s="50"/>
      <c r="M39" s="1"/>
      <c r="N39" s="7" t="s">
        <v>5</v>
      </c>
      <c r="O39" s="70">
        <v>80</v>
      </c>
      <c r="P39" s="9">
        <v>0.35</v>
      </c>
      <c r="Q39" s="50"/>
      <c r="S39" s="1"/>
      <c r="T39" s="7" t="s">
        <v>5</v>
      </c>
      <c r="U39" s="70">
        <v>80</v>
      </c>
      <c r="V39" s="9">
        <v>0.35</v>
      </c>
      <c r="W39" s="50"/>
    </row>
    <row r="40" spans="1:23" x14ac:dyDescent="0.3">
      <c r="A40" s="72">
        <v>9</v>
      </c>
      <c r="B40" s="4" t="s">
        <v>1</v>
      </c>
      <c r="C40" s="69">
        <v>3250</v>
      </c>
      <c r="D40" s="60">
        <v>0.3</v>
      </c>
      <c r="E40" s="60">
        <v>10</v>
      </c>
      <c r="G40" s="72">
        <v>36</v>
      </c>
      <c r="H40" s="4" t="s">
        <v>1</v>
      </c>
      <c r="I40" s="69">
        <v>3250</v>
      </c>
      <c r="J40" s="8">
        <v>0.3</v>
      </c>
      <c r="K40" s="61">
        <v>7</v>
      </c>
      <c r="M40" s="72">
        <v>63</v>
      </c>
      <c r="N40" s="4" t="s">
        <v>1</v>
      </c>
      <c r="O40" s="69">
        <v>3250</v>
      </c>
      <c r="P40" s="8">
        <v>0.3</v>
      </c>
      <c r="Q40" s="67">
        <v>5</v>
      </c>
      <c r="S40" s="72">
        <v>90</v>
      </c>
      <c r="T40" s="4" t="s">
        <v>1</v>
      </c>
      <c r="U40" s="69">
        <v>3250</v>
      </c>
      <c r="V40" s="8">
        <v>0.3</v>
      </c>
      <c r="W40" s="60">
        <v>3</v>
      </c>
    </row>
    <row r="41" spans="1:23" x14ac:dyDescent="0.3">
      <c r="B41" s="5" t="s">
        <v>3</v>
      </c>
      <c r="C41" s="10">
        <v>150</v>
      </c>
      <c r="D41" s="61">
        <v>0.35</v>
      </c>
      <c r="E41" s="61">
        <v>25</v>
      </c>
      <c r="G41" s="1"/>
      <c r="H41" s="5" t="s">
        <v>3</v>
      </c>
      <c r="I41" s="10">
        <v>150</v>
      </c>
      <c r="J41" s="1">
        <v>0.35</v>
      </c>
      <c r="K41" s="61">
        <v>20</v>
      </c>
      <c r="M41" s="1"/>
      <c r="N41" s="5" t="s">
        <v>3</v>
      </c>
      <c r="O41" s="10">
        <v>150</v>
      </c>
      <c r="P41" s="1">
        <v>0.35</v>
      </c>
      <c r="Q41" s="67">
        <v>15</v>
      </c>
      <c r="S41" s="1"/>
      <c r="T41" s="5" t="s">
        <v>3</v>
      </c>
      <c r="U41" s="10">
        <v>150</v>
      </c>
      <c r="V41" s="1">
        <v>0.35</v>
      </c>
      <c r="W41" s="61">
        <v>10</v>
      </c>
    </row>
    <row r="42" spans="1:23" x14ac:dyDescent="0.3">
      <c r="B42" s="6" t="s">
        <v>4</v>
      </c>
      <c r="C42" s="10">
        <v>100</v>
      </c>
      <c r="D42" s="61">
        <v>0.35</v>
      </c>
      <c r="E42" s="61">
        <v>25</v>
      </c>
      <c r="G42" s="1"/>
      <c r="H42" s="6" t="s">
        <v>4</v>
      </c>
      <c r="I42" s="10">
        <v>100</v>
      </c>
      <c r="J42" s="1">
        <v>0.35</v>
      </c>
      <c r="K42" s="61">
        <v>20</v>
      </c>
      <c r="M42" s="1"/>
      <c r="N42" s="6" t="s">
        <v>4</v>
      </c>
      <c r="O42" s="10">
        <v>100</v>
      </c>
      <c r="P42" s="1">
        <v>0.35</v>
      </c>
      <c r="Q42" s="67">
        <v>15</v>
      </c>
      <c r="S42" s="1"/>
      <c r="T42" s="6" t="s">
        <v>4</v>
      </c>
      <c r="U42" s="10">
        <v>100</v>
      </c>
      <c r="V42" s="1">
        <v>0.35</v>
      </c>
      <c r="W42" s="61">
        <v>10</v>
      </c>
    </row>
    <row r="43" spans="1:23" ht="15" thickBot="1" x14ac:dyDescent="0.35">
      <c r="B43" s="7" t="s">
        <v>5</v>
      </c>
      <c r="C43" s="70">
        <v>80</v>
      </c>
      <c r="D43" s="62">
        <v>0.35</v>
      </c>
      <c r="E43" s="62"/>
      <c r="G43" s="1"/>
      <c r="H43" s="7" t="s">
        <v>5</v>
      </c>
      <c r="I43" s="70">
        <v>80</v>
      </c>
      <c r="J43" s="9">
        <v>0.35</v>
      </c>
      <c r="K43" s="50"/>
      <c r="M43" s="1"/>
      <c r="N43" s="7" t="s">
        <v>5</v>
      </c>
      <c r="O43" s="70">
        <v>80</v>
      </c>
      <c r="P43" s="9">
        <v>0.35</v>
      </c>
      <c r="Q43" s="50"/>
      <c r="S43" s="1"/>
      <c r="T43" s="7" t="s">
        <v>5</v>
      </c>
      <c r="U43" s="70">
        <v>80</v>
      </c>
      <c r="V43" s="9">
        <v>0.35</v>
      </c>
      <c r="W43" s="50"/>
    </row>
    <row r="44" spans="1:23" x14ac:dyDescent="0.3">
      <c r="G44" s="1"/>
      <c r="M44" s="1"/>
      <c r="S44" s="1"/>
    </row>
    <row r="45" spans="1:23" x14ac:dyDescent="0.3">
      <c r="B45" s="11"/>
      <c r="C45" s="71"/>
      <c r="G45" s="1"/>
      <c r="H45" s="11"/>
      <c r="I45" s="71"/>
      <c r="M45" s="1"/>
      <c r="N45" s="11"/>
      <c r="O45" s="71"/>
      <c r="S45" s="1"/>
      <c r="T45" s="11"/>
      <c r="U45" s="71"/>
    </row>
    <row r="46" spans="1:23" ht="15" thickBot="1" x14ac:dyDescent="0.35">
      <c r="G46" s="1"/>
      <c r="M46" s="1"/>
      <c r="S46" s="1"/>
    </row>
    <row r="47" spans="1:23" x14ac:dyDescent="0.3">
      <c r="A47" s="72">
        <v>10</v>
      </c>
      <c r="B47" s="4" t="s">
        <v>1</v>
      </c>
      <c r="C47" s="69">
        <v>2500</v>
      </c>
      <c r="D47" s="8">
        <v>0.3</v>
      </c>
      <c r="E47" s="60">
        <v>10</v>
      </c>
      <c r="F47" s="78"/>
      <c r="G47" s="72">
        <v>37</v>
      </c>
      <c r="H47" s="4" t="s">
        <v>1</v>
      </c>
      <c r="I47" s="69">
        <v>2500</v>
      </c>
      <c r="J47" s="8">
        <v>0.3</v>
      </c>
      <c r="K47" s="60">
        <v>7</v>
      </c>
      <c r="M47" s="72">
        <v>64</v>
      </c>
      <c r="N47" s="4" t="s">
        <v>1</v>
      </c>
      <c r="O47" s="69">
        <v>2500</v>
      </c>
      <c r="P47" s="8">
        <v>0.3</v>
      </c>
      <c r="Q47" s="66">
        <v>5</v>
      </c>
      <c r="S47" s="72">
        <v>91</v>
      </c>
      <c r="T47" s="4" t="s">
        <v>1</v>
      </c>
      <c r="U47" s="69">
        <v>2500</v>
      </c>
      <c r="V47" s="8">
        <v>0.3</v>
      </c>
      <c r="W47" s="60">
        <v>3</v>
      </c>
    </row>
    <row r="48" spans="1:23" x14ac:dyDescent="0.3">
      <c r="B48" s="5" t="s">
        <v>3</v>
      </c>
      <c r="C48" s="10">
        <v>250</v>
      </c>
      <c r="D48" s="1">
        <v>0.35</v>
      </c>
      <c r="E48" s="61">
        <v>25</v>
      </c>
      <c r="G48" s="1"/>
      <c r="H48" s="5" t="s">
        <v>3</v>
      </c>
      <c r="I48" s="10">
        <v>250</v>
      </c>
      <c r="J48" s="1">
        <v>0.35</v>
      </c>
      <c r="K48" s="61">
        <v>20</v>
      </c>
      <c r="M48" s="1"/>
      <c r="N48" s="5" t="s">
        <v>3</v>
      </c>
      <c r="O48" s="10">
        <v>250</v>
      </c>
      <c r="P48" s="1">
        <v>0.35</v>
      </c>
      <c r="Q48" s="67">
        <v>15</v>
      </c>
      <c r="S48" s="1"/>
      <c r="T48" s="5" t="s">
        <v>3</v>
      </c>
      <c r="U48" s="10">
        <v>250</v>
      </c>
      <c r="V48" s="1">
        <v>0.35</v>
      </c>
      <c r="W48" s="61">
        <v>10</v>
      </c>
    </row>
    <row r="49" spans="1:23" x14ac:dyDescent="0.3">
      <c r="B49" s="6" t="s">
        <v>4</v>
      </c>
      <c r="C49" s="10">
        <v>200</v>
      </c>
      <c r="D49" s="1">
        <v>0.35</v>
      </c>
      <c r="E49" s="61">
        <v>25</v>
      </c>
      <c r="G49" s="1"/>
      <c r="H49" s="6" t="s">
        <v>4</v>
      </c>
      <c r="I49" s="10">
        <v>200</v>
      </c>
      <c r="J49" s="1">
        <v>0.35</v>
      </c>
      <c r="K49" s="61">
        <v>20</v>
      </c>
      <c r="M49" s="1"/>
      <c r="N49" s="6" t="s">
        <v>4</v>
      </c>
      <c r="O49" s="10">
        <v>200</v>
      </c>
      <c r="P49" s="1">
        <v>0.35</v>
      </c>
      <c r="Q49" s="67">
        <v>15</v>
      </c>
      <c r="S49" s="1"/>
      <c r="T49" s="6" t="s">
        <v>4</v>
      </c>
      <c r="U49" s="10">
        <v>200</v>
      </c>
      <c r="V49" s="1">
        <v>0.35</v>
      </c>
      <c r="W49" s="61">
        <v>10</v>
      </c>
    </row>
    <row r="50" spans="1:23" ht="15" thickBot="1" x14ac:dyDescent="0.35">
      <c r="B50" s="7" t="s">
        <v>5</v>
      </c>
      <c r="C50" s="70">
        <v>80</v>
      </c>
      <c r="D50" s="9">
        <v>0.35</v>
      </c>
      <c r="E50" s="62"/>
      <c r="G50" s="1"/>
      <c r="H50" s="7" t="s">
        <v>5</v>
      </c>
      <c r="I50" s="70">
        <v>80</v>
      </c>
      <c r="J50" s="9">
        <v>0.35</v>
      </c>
      <c r="K50" s="50"/>
      <c r="M50" s="1"/>
      <c r="N50" s="7" t="s">
        <v>5</v>
      </c>
      <c r="O50" s="70">
        <v>80</v>
      </c>
      <c r="P50" s="9">
        <v>0.35</v>
      </c>
      <c r="Q50" s="50"/>
      <c r="S50" s="1"/>
      <c r="T50" s="7" t="s">
        <v>5</v>
      </c>
      <c r="U50" s="70">
        <v>80</v>
      </c>
      <c r="V50" s="9">
        <v>0.35</v>
      </c>
      <c r="W50" s="50"/>
    </row>
    <row r="51" spans="1:23" x14ac:dyDescent="0.3">
      <c r="A51" s="72">
        <v>11</v>
      </c>
      <c r="B51" s="4" t="s">
        <v>1</v>
      </c>
      <c r="C51" s="69">
        <v>2500</v>
      </c>
      <c r="D51" s="8">
        <v>0.3</v>
      </c>
      <c r="E51" s="60">
        <v>10</v>
      </c>
      <c r="G51" s="72">
        <v>38</v>
      </c>
      <c r="H51" s="4" t="s">
        <v>1</v>
      </c>
      <c r="I51" s="69">
        <v>2500</v>
      </c>
      <c r="J51" s="8">
        <v>0.3</v>
      </c>
      <c r="K51" s="60">
        <v>7</v>
      </c>
      <c r="M51" s="72">
        <v>65</v>
      </c>
      <c r="N51" s="4" t="s">
        <v>1</v>
      </c>
      <c r="O51" s="69">
        <v>2500</v>
      </c>
      <c r="P51" s="8">
        <v>0.3</v>
      </c>
      <c r="Q51" s="66">
        <v>5</v>
      </c>
      <c r="S51" s="72">
        <v>92</v>
      </c>
      <c r="T51" s="4" t="s">
        <v>1</v>
      </c>
      <c r="U51" s="69">
        <v>2500</v>
      </c>
      <c r="V51" s="8">
        <v>0.3</v>
      </c>
      <c r="W51" s="60">
        <v>3</v>
      </c>
    </row>
    <row r="52" spans="1:23" x14ac:dyDescent="0.3">
      <c r="B52" s="5" t="s">
        <v>3</v>
      </c>
      <c r="C52" s="10">
        <v>250</v>
      </c>
      <c r="D52" s="1">
        <v>0.35</v>
      </c>
      <c r="E52" s="61">
        <v>25</v>
      </c>
      <c r="G52" s="1"/>
      <c r="H52" s="5" t="s">
        <v>3</v>
      </c>
      <c r="I52" s="10">
        <v>250</v>
      </c>
      <c r="J52" s="1">
        <v>0.35</v>
      </c>
      <c r="K52" s="61">
        <v>20</v>
      </c>
      <c r="M52" s="1"/>
      <c r="N52" s="5" t="s">
        <v>3</v>
      </c>
      <c r="O52" s="10">
        <v>250</v>
      </c>
      <c r="P52" s="1">
        <v>0.35</v>
      </c>
      <c r="Q52" s="67">
        <v>15</v>
      </c>
      <c r="S52" s="1"/>
      <c r="T52" s="5" t="s">
        <v>3</v>
      </c>
      <c r="U52" s="10">
        <v>250</v>
      </c>
      <c r="V52" s="1">
        <v>0.35</v>
      </c>
      <c r="W52" s="61">
        <v>10</v>
      </c>
    </row>
    <row r="53" spans="1:23" x14ac:dyDescent="0.3">
      <c r="B53" s="6" t="s">
        <v>4</v>
      </c>
      <c r="C53" s="10">
        <v>150</v>
      </c>
      <c r="D53" s="1">
        <v>0.35</v>
      </c>
      <c r="E53" s="61">
        <v>25</v>
      </c>
      <c r="G53" s="1"/>
      <c r="H53" s="6" t="s">
        <v>4</v>
      </c>
      <c r="I53" s="10">
        <v>150</v>
      </c>
      <c r="J53" s="1">
        <v>0.35</v>
      </c>
      <c r="K53" s="61">
        <v>20</v>
      </c>
      <c r="M53" s="1"/>
      <c r="N53" s="6" t="s">
        <v>4</v>
      </c>
      <c r="O53" s="10">
        <v>150</v>
      </c>
      <c r="P53" s="1">
        <v>0.35</v>
      </c>
      <c r="Q53" s="67">
        <v>15</v>
      </c>
      <c r="S53" s="1"/>
      <c r="T53" s="6" t="s">
        <v>4</v>
      </c>
      <c r="U53" s="10">
        <v>150</v>
      </c>
      <c r="V53" s="1">
        <v>0.35</v>
      </c>
      <c r="W53" s="61">
        <v>10</v>
      </c>
    </row>
    <row r="54" spans="1:23" ht="15" thickBot="1" x14ac:dyDescent="0.35">
      <c r="B54" s="7" t="s">
        <v>5</v>
      </c>
      <c r="C54" s="70">
        <v>80</v>
      </c>
      <c r="D54" s="9">
        <v>0.35</v>
      </c>
      <c r="E54" s="62"/>
      <c r="G54" s="1"/>
      <c r="H54" s="7" t="s">
        <v>5</v>
      </c>
      <c r="I54" s="70">
        <v>80</v>
      </c>
      <c r="J54" s="9">
        <v>0.35</v>
      </c>
      <c r="K54" s="50"/>
      <c r="M54" s="1"/>
      <c r="N54" s="7" t="s">
        <v>5</v>
      </c>
      <c r="O54" s="70">
        <v>80</v>
      </c>
      <c r="P54" s="9">
        <v>0.35</v>
      </c>
      <c r="Q54" s="50"/>
      <c r="S54" s="1"/>
      <c r="T54" s="7" t="s">
        <v>5</v>
      </c>
      <c r="U54" s="70">
        <v>80</v>
      </c>
      <c r="V54" s="9">
        <v>0.35</v>
      </c>
      <c r="W54" s="50"/>
    </row>
    <row r="55" spans="1:23" x14ac:dyDescent="0.3">
      <c r="A55" s="72">
        <v>12</v>
      </c>
      <c r="B55" s="4" t="s">
        <v>1</v>
      </c>
      <c r="C55" s="69">
        <v>2500</v>
      </c>
      <c r="D55" s="8">
        <v>0.3</v>
      </c>
      <c r="E55" s="60">
        <v>10</v>
      </c>
      <c r="G55" s="72">
        <v>39</v>
      </c>
      <c r="H55" s="4" t="s">
        <v>1</v>
      </c>
      <c r="I55" s="69">
        <v>2500</v>
      </c>
      <c r="J55" s="8">
        <v>0.3</v>
      </c>
      <c r="K55" s="61">
        <v>7</v>
      </c>
      <c r="M55" s="72">
        <v>66</v>
      </c>
      <c r="N55" s="4" t="s">
        <v>1</v>
      </c>
      <c r="O55" s="69">
        <v>2500</v>
      </c>
      <c r="P55" s="8">
        <v>0.3</v>
      </c>
      <c r="Q55" s="67">
        <v>5</v>
      </c>
      <c r="S55" s="72">
        <v>93</v>
      </c>
      <c r="T55" s="4" t="s">
        <v>1</v>
      </c>
      <c r="U55" s="69">
        <v>2500</v>
      </c>
      <c r="V55" s="8">
        <v>0.3</v>
      </c>
      <c r="W55" s="60">
        <v>3</v>
      </c>
    </row>
    <row r="56" spans="1:23" x14ac:dyDescent="0.3">
      <c r="B56" s="5" t="s">
        <v>3</v>
      </c>
      <c r="C56" s="10">
        <v>250</v>
      </c>
      <c r="D56" s="1">
        <v>0.35</v>
      </c>
      <c r="E56" s="61">
        <v>25</v>
      </c>
      <c r="G56" s="1"/>
      <c r="H56" s="5" t="s">
        <v>3</v>
      </c>
      <c r="I56" s="10">
        <v>250</v>
      </c>
      <c r="J56" s="1">
        <v>0.35</v>
      </c>
      <c r="K56" s="61">
        <v>20</v>
      </c>
      <c r="M56" s="1"/>
      <c r="N56" s="5" t="s">
        <v>3</v>
      </c>
      <c r="O56" s="10">
        <v>250</v>
      </c>
      <c r="P56" s="1">
        <v>0.35</v>
      </c>
      <c r="Q56" s="67">
        <v>15</v>
      </c>
      <c r="S56" s="1"/>
      <c r="T56" s="5" t="s">
        <v>3</v>
      </c>
      <c r="U56" s="10">
        <v>250</v>
      </c>
      <c r="V56" s="1">
        <v>0.35</v>
      </c>
      <c r="W56" s="61">
        <v>10</v>
      </c>
    </row>
    <row r="57" spans="1:23" x14ac:dyDescent="0.3">
      <c r="B57" s="6" t="s">
        <v>4</v>
      </c>
      <c r="C57" s="10">
        <v>100</v>
      </c>
      <c r="D57" s="1">
        <v>0.35</v>
      </c>
      <c r="E57" s="61">
        <v>25</v>
      </c>
      <c r="G57" s="1"/>
      <c r="H57" s="6" t="s">
        <v>4</v>
      </c>
      <c r="I57" s="10">
        <v>100</v>
      </c>
      <c r="J57" s="1">
        <v>0.35</v>
      </c>
      <c r="K57" s="61">
        <v>20</v>
      </c>
      <c r="M57" s="1"/>
      <c r="N57" s="6" t="s">
        <v>4</v>
      </c>
      <c r="O57" s="10">
        <v>100</v>
      </c>
      <c r="P57" s="1">
        <v>0.35</v>
      </c>
      <c r="Q57" s="67">
        <v>15</v>
      </c>
      <c r="S57" s="1"/>
      <c r="T57" s="6" t="s">
        <v>4</v>
      </c>
      <c r="U57" s="10">
        <v>100</v>
      </c>
      <c r="V57" s="1">
        <v>0.35</v>
      </c>
      <c r="W57" s="61">
        <v>10</v>
      </c>
    </row>
    <row r="58" spans="1:23" ht="15" thickBot="1" x14ac:dyDescent="0.35">
      <c r="B58" s="7" t="s">
        <v>5</v>
      </c>
      <c r="C58" s="70">
        <v>80</v>
      </c>
      <c r="D58" s="9">
        <v>0.35</v>
      </c>
      <c r="E58" s="62"/>
      <c r="G58" s="1"/>
      <c r="H58" s="7" t="s">
        <v>5</v>
      </c>
      <c r="I58" s="70">
        <v>80</v>
      </c>
      <c r="J58" s="9">
        <v>0.35</v>
      </c>
      <c r="K58" s="50"/>
      <c r="M58" s="1"/>
      <c r="N58" s="7" t="s">
        <v>5</v>
      </c>
      <c r="O58" s="70">
        <v>80</v>
      </c>
      <c r="P58" s="9">
        <v>0.35</v>
      </c>
      <c r="Q58" s="50"/>
      <c r="S58" s="1"/>
      <c r="T58" s="7" t="s">
        <v>5</v>
      </c>
      <c r="U58" s="70">
        <v>80</v>
      </c>
      <c r="V58" s="9">
        <v>0.35</v>
      </c>
      <c r="W58" s="50"/>
    </row>
    <row r="59" spans="1:23" ht="15" thickBot="1" x14ac:dyDescent="0.35">
      <c r="G59" s="1"/>
      <c r="M59" s="1"/>
      <c r="S59" s="1"/>
    </row>
    <row r="60" spans="1:23" x14ac:dyDescent="0.3">
      <c r="A60" s="72">
        <v>13</v>
      </c>
      <c r="B60" s="4" t="s">
        <v>1</v>
      </c>
      <c r="C60" s="69">
        <v>2500</v>
      </c>
      <c r="D60" s="8">
        <v>0.3</v>
      </c>
      <c r="E60" s="60">
        <v>10</v>
      </c>
      <c r="F60" s="78"/>
      <c r="G60" s="72">
        <v>40</v>
      </c>
      <c r="H60" s="4" t="s">
        <v>1</v>
      </c>
      <c r="I60" s="69">
        <v>2500</v>
      </c>
      <c r="J60" s="8">
        <v>0.3</v>
      </c>
      <c r="K60" s="60">
        <v>7</v>
      </c>
      <c r="M60" s="72">
        <v>67</v>
      </c>
      <c r="N60" s="4" t="s">
        <v>1</v>
      </c>
      <c r="O60" s="69">
        <v>2500</v>
      </c>
      <c r="P60" s="8">
        <v>0.3</v>
      </c>
      <c r="Q60" s="66">
        <v>5</v>
      </c>
      <c r="S60" s="72">
        <v>94</v>
      </c>
      <c r="T60" s="4" t="s">
        <v>1</v>
      </c>
      <c r="U60" s="69">
        <v>2500</v>
      </c>
      <c r="V60" s="8">
        <v>0.3</v>
      </c>
      <c r="W60" s="60">
        <v>3</v>
      </c>
    </row>
    <row r="61" spans="1:23" x14ac:dyDescent="0.3">
      <c r="B61" s="5" t="s">
        <v>3</v>
      </c>
      <c r="C61" s="10">
        <v>200</v>
      </c>
      <c r="D61" s="1">
        <v>0.35</v>
      </c>
      <c r="E61" s="61">
        <v>25</v>
      </c>
      <c r="G61" s="1"/>
      <c r="H61" s="5" t="s">
        <v>3</v>
      </c>
      <c r="I61" s="10">
        <v>200</v>
      </c>
      <c r="J61" s="1">
        <v>0.35</v>
      </c>
      <c r="K61" s="61">
        <v>20</v>
      </c>
      <c r="M61" s="1"/>
      <c r="N61" s="5" t="s">
        <v>3</v>
      </c>
      <c r="O61" s="10">
        <v>200</v>
      </c>
      <c r="P61" s="1">
        <v>0.35</v>
      </c>
      <c r="Q61" s="67">
        <v>15</v>
      </c>
      <c r="S61" s="1"/>
      <c r="T61" s="5" t="s">
        <v>3</v>
      </c>
      <c r="U61" s="10">
        <v>200</v>
      </c>
      <c r="V61" s="1">
        <v>0.35</v>
      </c>
      <c r="W61" s="61">
        <v>10</v>
      </c>
    </row>
    <row r="62" spans="1:23" x14ac:dyDescent="0.3">
      <c r="B62" s="6" t="s">
        <v>4</v>
      </c>
      <c r="C62" s="10">
        <v>200</v>
      </c>
      <c r="D62" s="1">
        <v>0.35</v>
      </c>
      <c r="E62" s="61">
        <v>25</v>
      </c>
      <c r="G62" s="1"/>
      <c r="H62" s="6" t="s">
        <v>4</v>
      </c>
      <c r="I62" s="10">
        <v>200</v>
      </c>
      <c r="J62" s="1">
        <v>0.35</v>
      </c>
      <c r="K62" s="61">
        <v>20</v>
      </c>
      <c r="M62" s="1"/>
      <c r="N62" s="6" t="s">
        <v>4</v>
      </c>
      <c r="O62" s="10">
        <v>200</v>
      </c>
      <c r="P62" s="1">
        <v>0.35</v>
      </c>
      <c r="Q62" s="67">
        <v>15</v>
      </c>
      <c r="S62" s="1"/>
      <c r="T62" s="6" t="s">
        <v>4</v>
      </c>
      <c r="U62" s="10">
        <v>200</v>
      </c>
      <c r="V62" s="1">
        <v>0.35</v>
      </c>
      <c r="W62" s="61">
        <v>10</v>
      </c>
    </row>
    <row r="63" spans="1:23" ht="15" thickBot="1" x14ac:dyDescent="0.35">
      <c r="B63" s="7" t="s">
        <v>5</v>
      </c>
      <c r="C63" s="70">
        <v>80</v>
      </c>
      <c r="D63" s="9">
        <v>0.35</v>
      </c>
      <c r="E63" s="62"/>
      <c r="G63" s="1"/>
      <c r="H63" s="7" t="s">
        <v>5</v>
      </c>
      <c r="I63" s="70">
        <v>80</v>
      </c>
      <c r="J63" s="9">
        <v>0.35</v>
      </c>
      <c r="K63" s="50"/>
      <c r="M63" s="1"/>
      <c r="N63" s="7" t="s">
        <v>5</v>
      </c>
      <c r="O63" s="70">
        <v>80</v>
      </c>
      <c r="P63" s="9">
        <v>0.35</v>
      </c>
      <c r="Q63" s="50"/>
      <c r="S63" s="1"/>
      <c r="T63" s="7" t="s">
        <v>5</v>
      </c>
      <c r="U63" s="70">
        <v>80</v>
      </c>
      <c r="V63" s="9">
        <v>0.35</v>
      </c>
      <c r="W63" s="50"/>
    </row>
    <row r="64" spans="1:23" x14ac:dyDescent="0.3">
      <c r="A64" s="72">
        <v>14</v>
      </c>
      <c r="B64" s="4" t="s">
        <v>1</v>
      </c>
      <c r="C64" s="69">
        <v>2500</v>
      </c>
      <c r="D64" s="8">
        <v>0.3</v>
      </c>
      <c r="E64" s="60">
        <v>10</v>
      </c>
      <c r="G64" s="72">
        <v>41</v>
      </c>
      <c r="H64" s="4" t="s">
        <v>1</v>
      </c>
      <c r="I64" s="69">
        <v>2500</v>
      </c>
      <c r="J64" s="8">
        <v>0.3</v>
      </c>
      <c r="K64" s="60">
        <v>7</v>
      </c>
      <c r="M64" s="72">
        <v>68</v>
      </c>
      <c r="N64" s="4" t="s">
        <v>1</v>
      </c>
      <c r="O64" s="69">
        <v>2500</v>
      </c>
      <c r="P64" s="8">
        <v>0.3</v>
      </c>
      <c r="Q64" s="66">
        <v>5</v>
      </c>
      <c r="S64" s="72">
        <v>95</v>
      </c>
      <c r="T64" s="4" t="s">
        <v>1</v>
      </c>
      <c r="U64" s="69">
        <v>2500</v>
      </c>
      <c r="V64" s="8">
        <v>0.3</v>
      </c>
      <c r="W64" s="60">
        <v>3</v>
      </c>
    </row>
    <row r="65" spans="1:23" x14ac:dyDescent="0.3">
      <c r="B65" s="5" t="s">
        <v>3</v>
      </c>
      <c r="C65" s="10">
        <v>200</v>
      </c>
      <c r="D65" s="1">
        <v>0.35</v>
      </c>
      <c r="E65" s="61">
        <v>25</v>
      </c>
      <c r="G65" s="1"/>
      <c r="H65" s="5" t="s">
        <v>3</v>
      </c>
      <c r="I65" s="10">
        <v>200</v>
      </c>
      <c r="J65" s="1">
        <v>0.35</v>
      </c>
      <c r="K65" s="61">
        <v>20</v>
      </c>
      <c r="M65" s="1"/>
      <c r="N65" s="5" t="s">
        <v>3</v>
      </c>
      <c r="O65" s="10">
        <v>200</v>
      </c>
      <c r="P65" s="1">
        <v>0.35</v>
      </c>
      <c r="Q65" s="67">
        <v>15</v>
      </c>
      <c r="S65" s="1"/>
      <c r="T65" s="5" t="s">
        <v>3</v>
      </c>
      <c r="U65" s="10">
        <v>200</v>
      </c>
      <c r="V65" s="1">
        <v>0.35</v>
      </c>
      <c r="W65" s="61">
        <v>10</v>
      </c>
    </row>
    <row r="66" spans="1:23" x14ac:dyDescent="0.3">
      <c r="B66" s="6" t="s">
        <v>4</v>
      </c>
      <c r="C66" s="10">
        <v>150</v>
      </c>
      <c r="D66" s="1">
        <v>0.35</v>
      </c>
      <c r="E66" s="61">
        <v>25</v>
      </c>
      <c r="G66" s="1"/>
      <c r="H66" s="6" t="s">
        <v>4</v>
      </c>
      <c r="I66" s="10">
        <v>150</v>
      </c>
      <c r="J66" s="1">
        <v>0.35</v>
      </c>
      <c r="K66" s="61">
        <v>20</v>
      </c>
      <c r="M66" s="1"/>
      <c r="N66" s="6" t="s">
        <v>4</v>
      </c>
      <c r="O66" s="10">
        <v>150</v>
      </c>
      <c r="P66" s="1">
        <v>0.35</v>
      </c>
      <c r="Q66" s="67">
        <v>15</v>
      </c>
      <c r="S66" s="1"/>
      <c r="T66" s="6" t="s">
        <v>4</v>
      </c>
      <c r="U66" s="10">
        <v>150</v>
      </c>
      <c r="V66" s="1">
        <v>0.35</v>
      </c>
      <c r="W66" s="61">
        <v>10</v>
      </c>
    </row>
    <row r="67" spans="1:23" ht="15" thickBot="1" x14ac:dyDescent="0.35">
      <c r="B67" s="7" t="s">
        <v>5</v>
      </c>
      <c r="C67" s="70">
        <v>80</v>
      </c>
      <c r="D67" s="9">
        <v>0.35</v>
      </c>
      <c r="E67" s="62"/>
      <c r="G67" s="1"/>
      <c r="H67" s="7" t="s">
        <v>5</v>
      </c>
      <c r="I67" s="70">
        <v>80</v>
      </c>
      <c r="J67" s="9">
        <v>0.35</v>
      </c>
      <c r="K67" s="50"/>
      <c r="M67" s="1"/>
      <c r="N67" s="7" t="s">
        <v>5</v>
      </c>
      <c r="O67" s="70">
        <v>80</v>
      </c>
      <c r="P67" s="9">
        <v>0.35</v>
      </c>
      <c r="Q67" s="50"/>
      <c r="S67" s="1"/>
      <c r="T67" s="7" t="s">
        <v>5</v>
      </c>
      <c r="U67" s="70">
        <v>80</v>
      </c>
      <c r="V67" s="9">
        <v>0.35</v>
      </c>
      <c r="W67" s="50"/>
    </row>
    <row r="68" spans="1:23" x14ac:dyDescent="0.3">
      <c r="A68" s="72">
        <v>15</v>
      </c>
      <c r="B68" s="4" t="s">
        <v>1</v>
      </c>
      <c r="C68" s="69">
        <v>2500</v>
      </c>
      <c r="D68" s="8">
        <v>0.3</v>
      </c>
      <c r="E68" s="60">
        <v>10</v>
      </c>
      <c r="G68" s="72">
        <v>42</v>
      </c>
      <c r="H68" s="4" t="s">
        <v>1</v>
      </c>
      <c r="I68" s="69">
        <v>2500</v>
      </c>
      <c r="J68" s="8">
        <v>0.3</v>
      </c>
      <c r="K68" s="61">
        <v>7</v>
      </c>
      <c r="M68" s="72">
        <v>69</v>
      </c>
      <c r="N68" s="4" t="s">
        <v>1</v>
      </c>
      <c r="O68" s="69">
        <v>2500</v>
      </c>
      <c r="P68" s="8">
        <v>0.3</v>
      </c>
      <c r="Q68" s="67">
        <v>5</v>
      </c>
      <c r="S68" s="72">
        <v>96</v>
      </c>
      <c r="T68" s="4" t="s">
        <v>1</v>
      </c>
      <c r="U68" s="69">
        <v>2500</v>
      </c>
      <c r="V68" s="8">
        <v>0.3</v>
      </c>
      <c r="W68" s="60">
        <v>3</v>
      </c>
    </row>
    <row r="69" spans="1:23" x14ac:dyDescent="0.3">
      <c r="B69" s="5" t="s">
        <v>3</v>
      </c>
      <c r="C69" s="10">
        <v>200</v>
      </c>
      <c r="D69" s="1">
        <v>0.35</v>
      </c>
      <c r="E69" s="61">
        <v>25</v>
      </c>
      <c r="G69" s="1"/>
      <c r="H69" s="5" t="s">
        <v>3</v>
      </c>
      <c r="I69" s="10">
        <v>200</v>
      </c>
      <c r="J69" s="1">
        <v>0.35</v>
      </c>
      <c r="K69" s="61">
        <v>20</v>
      </c>
      <c r="M69" s="1"/>
      <c r="N69" s="5" t="s">
        <v>3</v>
      </c>
      <c r="O69" s="10">
        <v>200</v>
      </c>
      <c r="P69" s="1">
        <v>0.35</v>
      </c>
      <c r="Q69" s="67">
        <v>15</v>
      </c>
      <c r="S69" s="3"/>
      <c r="T69" s="5" t="s">
        <v>3</v>
      </c>
      <c r="U69" s="10">
        <v>200</v>
      </c>
      <c r="V69" s="1">
        <v>0.35</v>
      </c>
      <c r="W69" s="61">
        <v>10</v>
      </c>
    </row>
    <row r="70" spans="1:23" x14ac:dyDescent="0.3">
      <c r="B70" s="6" t="s">
        <v>4</v>
      </c>
      <c r="C70" s="10">
        <v>100</v>
      </c>
      <c r="D70" s="1">
        <v>0.35</v>
      </c>
      <c r="E70" s="61">
        <v>25</v>
      </c>
      <c r="G70" s="1"/>
      <c r="H70" s="6" t="s">
        <v>4</v>
      </c>
      <c r="I70" s="10">
        <v>100</v>
      </c>
      <c r="J70" s="1">
        <v>0.35</v>
      </c>
      <c r="K70" s="61">
        <v>20</v>
      </c>
      <c r="M70" s="1"/>
      <c r="N70" s="6" t="s">
        <v>4</v>
      </c>
      <c r="O70" s="10">
        <v>100</v>
      </c>
      <c r="P70" s="1">
        <v>0.35</v>
      </c>
      <c r="Q70" s="67">
        <v>15</v>
      </c>
      <c r="S70" s="1"/>
      <c r="T70" s="6" t="s">
        <v>4</v>
      </c>
      <c r="U70" s="10">
        <v>100</v>
      </c>
      <c r="V70" s="1">
        <v>0.35</v>
      </c>
      <c r="W70" s="61">
        <v>10</v>
      </c>
    </row>
    <row r="71" spans="1:23" ht="15" thickBot="1" x14ac:dyDescent="0.35">
      <c r="B71" s="7" t="s">
        <v>5</v>
      </c>
      <c r="C71" s="70">
        <v>80</v>
      </c>
      <c r="D71" s="9">
        <v>0.35</v>
      </c>
      <c r="E71" s="62"/>
      <c r="G71" s="1"/>
      <c r="H71" s="7" t="s">
        <v>5</v>
      </c>
      <c r="I71" s="70">
        <v>80</v>
      </c>
      <c r="J71" s="9">
        <v>0.35</v>
      </c>
      <c r="K71" s="50"/>
      <c r="M71" s="1"/>
      <c r="N71" s="7" t="s">
        <v>5</v>
      </c>
      <c r="O71" s="70">
        <v>80</v>
      </c>
      <c r="P71" s="9">
        <v>0.35</v>
      </c>
      <c r="Q71" s="50"/>
      <c r="S71" s="1"/>
      <c r="T71" s="7" t="s">
        <v>5</v>
      </c>
      <c r="U71" s="70">
        <v>80</v>
      </c>
      <c r="V71" s="9">
        <v>0.35</v>
      </c>
      <c r="W71" s="50"/>
    </row>
    <row r="72" spans="1:23" ht="15" thickBot="1" x14ac:dyDescent="0.35">
      <c r="G72" s="1"/>
      <c r="M72" s="1"/>
      <c r="S72" s="1"/>
    </row>
    <row r="73" spans="1:23" x14ac:dyDescent="0.3">
      <c r="A73" s="72">
        <v>16</v>
      </c>
      <c r="B73" s="4" t="s">
        <v>1</v>
      </c>
      <c r="C73" s="69">
        <v>2500</v>
      </c>
      <c r="D73" s="8">
        <v>0.3</v>
      </c>
      <c r="E73" s="60">
        <v>10</v>
      </c>
      <c r="F73" s="78"/>
      <c r="G73" s="72">
        <v>43</v>
      </c>
      <c r="H73" s="4" t="s">
        <v>1</v>
      </c>
      <c r="I73" s="69">
        <v>2500</v>
      </c>
      <c r="J73" s="8">
        <v>0.3</v>
      </c>
      <c r="K73" s="60">
        <v>7</v>
      </c>
      <c r="M73" s="72">
        <v>70</v>
      </c>
      <c r="N73" s="4" t="s">
        <v>1</v>
      </c>
      <c r="O73" s="69">
        <v>2500</v>
      </c>
      <c r="P73" s="8">
        <v>0.3</v>
      </c>
      <c r="Q73" s="66">
        <v>5</v>
      </c>
      <c r="S73" s="72">
        <v>97</v>
      </c>
      <c r="T73" s="4" t="s">
        <v>1</v>
      </c>
      <c r="U73" s="69">
        <v>2500</v>
      </c>
      <c r="V73" s="8">
        <v>0.3</v>
      </c>
      <c r="W73" s="60">
        <v>3</v>
      </c>
    </row>
    <row r="74" spans="1:23" x14ac:dyDescent="0.3">
      <c r="B74" s="5" t="s">
        <v>3</v>
      </c>
      <c r="C74" s="10">
        <v>150</v>
      </c>
      <c r="D74" s="1">
        <v>0.35</v>
      </c>
      <c r="E74" s="61">
        <v>25</v>
      </c>
      <c r="G74" s="1"/>
      <c r="H74" s="5" t="s">
        <v>3</v>
      </c>
      <c r="I74" s="10">
        <v>150</v>
      </c>
      <c r="J74" s="1">
        <v>0.35</v>
      </c>
      <c r="K74" s="61">
        <v>20</v>
      </c>
      <c r="M74" s="1"/>
      <c r="N74" s="5" t="s">
        <v>3</v>
      </c>
      <c r="O74" s="10">
        <v>150</v>
      </c>
      <c r="P74" s="1">
        <v>0.35</v>
      </c>
      <c r="Q74" s="67">
        <v>15</v>
      </c>
      <c r="S74" s="1"/>
      <c r="T74" s="5" t="s">
        <v>3</v>
      </c>
      <c r="U74" s="10">
        <v>150</v>
      </c>
      <c r="V74" s="1">
        <v>0.35</v>
      </c>
      <c r="W74" s="61">
        <v>10</v>
      </c>
    </row>
    <row r="75" spans="1:23" x14ac:dyDescent="0.3">
      <c r="B75" s="6" t="s">
        <v>4</v>
      </c>
      <c r="C75" s="10">
        <v>200</v>
      </c>
      <c r="D75" s="1">
        <v>0.35</v>
      </c>
      <c r="E75" s="61">
        <v>25</v>
      </c>
      <c r="G75" s="1"/>
      <c r="H75" s="6" t="s">
        <v>4</v>
      </c>
      <c r="I75" s="10">
        <v>200</v>
      </c>
      <c r="J75" s="1">
        <v>0.35</v>
      </c>
      <c r="K75" s="61">
        <v>20</v>
      </c>
      <c r="M75" s="1"/>
      <c r="N75" s="6" t="s">
        <v>4</v>
      </c>
      <c r="O75" s="10">
        <v>200</v>
      </c>
      <c r="P75" s="1">
        <v>0.35</v>
      </c>
      <c r="Q75" s="67">
        <v>15</v>
      </c>
      <c r="S75" s="1"/>
      <c r="T75" s="6" t="s">
        <v>4</v>
      </c>
      <c r="U75" s="10">
        <v>200</v>
      </c>
      <c r="V75" s="1">
        <v>0.35</v>
      </c>
      <c r="W75" s="61">
        <v>10</v>
      </c>
    </row>
    <row r="76" spans="1:23" ht="15" thickBot="1" x14ac:dyDescent="0.35">
      <c r="B76" s="7" t="s">
        <v>5</v>
      </c>
      <c r="C76" s="70">
        <v>80</v>
      </c>
      <c r="D76" s="9">
        <v>0.35</v>
      </c>
      <c r="E76" s="62"/>
      <c r="G76" s="1"/>
      <c r="H76" s="7" t="s">
        <v>5</v>
      </c>
      <c r="I76" s="70">
        <v>80</v>
      </c>
      <c r="J76" s="9">
        <v>0.35</v>
      </c>
      <c r="K76" s="50"/>
      <c r="M76" s="1"/>
      <c r="N76" s="7" t="s">
        <v>5</v>
      </c>
      <c r="O76" s="70">
        <v>80</v>
      </c>
      <c r="P76" s="9">
        <v>0.35</v>
      </c>
      <c r="Q76" s="50"/>
      <c r="S76" s="1"/>
      <c r="T76" s="7" t="s">
        <v>5</v>
      </c>
      <c r="U76" s="70">
        <v>80</v>
      </c>
      <c r="V76" s="9">
        <v>0.35</v>
      </c>
      <c r="W76" s="50"/>
    </row>
    <row r="77" spans="1:23" x14ac:dyDescent="0.3">
      <c r="A77" s="72">
        <v>17</v>
      </c>
      <c r="B77" s="4" t="s">
        <v>1</v>
      </c>
      <c r="C77" s="69">
        <v>2500</v>
      </c>
      <c r="D77" s="8">
        <v>0.3</v>
      </c>
      <c r="E77" s="60">
        <v>10</v>
      </c>
      <c r="G77" s="72">
        <v>44</v>
      </c>
      <c r="H77" s="4" t="s">
        <v>1</v>
      </c>
      <c r="I77" s="69">
        <v>2500</v>
      </c>
      <c r="J77" s="8">
        <v>0.3</v>
      </c>
      <c r="K77" s="60">
        <v>7</v>
      </c>
      <c r="M77" s="72">
        <v>71</v>
      </c>
      <c r="N77" s="4" t="s">
        <v>1</v>
      </c>
      <c r="O77" s="69">
        <v>2500</v>
      </c>
      <c r="P77" s="8">
        <v>0.3</v>
      </c>
      <c r="Q77" s="66">
        <v>5</v>
      </c>
      <c r="S77" s="72">
        <v>98</v>
      </c>
      <c r="T77" s="4" t="s">
        <v>1</v>
      </c>
      <c r="U77" s="69">
        <v>2500</v>
      </c>
      <c r="V77" s="8">
        <v>0.3</v>
      </c>
      <c r="W77" s="60">
        <v>3</v>
      </c>
    </row>
    <row r="78" spans="1:23" x14ac:dyDescent="0.3">
      <c r="B78" s="5" t="s">
        <v>3</v>
      </c>
      <c r="C78" s="10">
        <v>150</v>
      </c>
      <c r="D78" s="1">
        <v>0.35</v>
      </c>
      <c r="E78" s="61">
        <v>25</v>
      </c>
      <c r="G78" s="1"/>
      <c r="H78" s="5" t="s">
        <v>3</v>
      </c>
      <c r="I78" s="10">
        <v>150</v>
      </c>
      <c r="J78" s="1">
        <v>0.35</v>
      </c>
      <c r="K78" s="61">
        <v>20</v>
      </c>
      <c r="M78" s="1"/>
      <c r="N78" s="5" t="s">
        <v>3</v>
      </c>
      <c r="O78" s="10">
        <v>150</v>
      </c>
      <c r="P78" s="1">
        <v>0.35</v>
      </c>
      <c r="Q78" s="67">
        <v>15</v>
      </c>
      <c r="S78" s="1"/>
      <c r="T78" s="5" t="s">
        <v>3</v>
      </c>
      <c r="U78" s="10">
        <v>150</v>
      </c>
      <c r="V78" s="1">
        <v>0.35</v>
      </c>
      <c r="W78" s="61">
        <v>10</v>
      </c>
    </row>
    <row r="79" spans="1:23" x14ac:dyDescent="0.3">
      <c r="B79" s="6" t="s">
        <v>4</v>
      </c>
      <c r="C79" s="10">
        <v>150</v>
      </c>
      <c r="D79" s="1">
        <v>0.35</v>
      </c>
      <c r="E79" s="61">
        <v>25</v>
      </c>
      <c r="G79" s="1"/>
      <c r="H79" s="6" t="s">
        <v>4</v>
      </c>
      <c r="I79" s="10">
        <v>150</v>
      </c>
      <c r="J79" s="1">
        <v>0.35</v>
      </c>
      <c r="K79" s="61">
        <v>20</v>
      </c>
      <c r="M79" s="1"/>
      <c r="N79" s="6" t="s">
        <v>4</v>
      </c>
      <c r="O79" s="10">
        <v>150</v>
      </c>
      <c r="P79" s="1">
        <v>0.35</v>
      </c>
      <c r="Q79" s="67">
        <v>15</v>
      </c>
      <c r="S79" s="1"/>
      <c r="T79" s="6" t="s">
        <v>4</v>
      </c>
      <c r="U79" s="10">
        <v>150</v>
      </c>
      <c r="V79" s="1">
        <v>0.35</v>
      </c>
      <c r="W79" s="61">
        <v>10</v>
      </c>
    </row>
    <row r="80" spans="1:23" ht="15" thickBot="1" x14ac:dyDescent="0.35">
      <c r="B80" s="7" t="s">
        <v>5</v>
      </c>
      <c r="C80" s="70">
        <v>80</v>
      </c>
      <c r="D80" s="9">
        <v>0.35</v>
      </c>
      <c r="E80" s="62"/>
      <c r="G80" s="1"/>
      <c r="H80" s="7" t="s">
        <v>5</v>
      </c>
      <c r="I80" s="70">
        <v>80</v>
      </c>
      <c r="J80" s="9">
        <v>0.35</v>
      </c>
      <c r="K80" s="50"/>
      <c r="M80" s="1"/>
      <c r="N80" s="7" t="s">
        <v>5</v>
      </c>
      <c r="O80" s="70">
        <v>80</v>
      </c>
      <c r="P80" s="9">
        <v>0.35</v>
      </c>
      <c r="Q80" s="50"/>
      <c r="S80" s="1"/>
      <c r="T80" s="7" t="s">
        <v>5</v>
      </c>
      <c r="U80" s="70">
        <v>80</v>
      </c>
      <c r="V80" s="9">
        <v>0.35</v>
      </c>
      <c r="W80" s="50"/>
    </row>
    <row r="81" spans="1:23" x14ac:dyDescent="0.3">
      <c r="A81" s="73">
        <v>18</v>
      </c>
      <c r="B81" s="4" t="s">
        <v>1</v>
      </c>
      <c r="C81" s="69">
        <v>2500</v>
      </c>
      <c r="D81" s="8">
        <v>0.3</v>
      </c>
      <c r="E81" s="60">
        <v>10</v>
      </c>
      <c r="G81" s="72">
        <v>45</v>
      </c>
      <c r="H81" s="4" t="s">
        <v>1</v>
      </c>
      <c r="I81" s="69">
        <v>2500</v>
      </c>
      <c r="J81" s="8">
        <v>0.3</v>
      </c>
      <c r="K81" s="61">
        <v>7</v>
      </c>
      <c r="M81" s="72">
        <v>72</v>
      </c>
      <c r="N81" s="4" t="s">
        <v>1</v>
      </c>
      <c r="O81" s="69">
        <v>2500</v>
      </c>
      <c r="P81" s="8">
        <v>0.3</v>
      </c>
      <c r="Q81" s="67">
        <v>5</v>
      </c>
      <c r="S81" s="72">
        <v>99</v>
      </c>
      <c r="T81" s="4" t="s">
        <v>1</v>
      </c>
      <c r="U81" s="69">
        <v>2500</v>
      </c>
      <c r="V81" s="8">
        <v>0.3</v>
      </c>
      <c r="W81" s="60">
        <v>3</v>
      </c>
    </row>
    <row r="82" spans="1:23" x14ac:dyDescent="0.3">
      <c r="B82" s="5" t="s">
        <v>3</v>
      </c>
      <c r="C82" s="10">
        <v>150</v>
      </c>
      <c r="D82" s="1">
        <v>0.35</v>
      </c>
      <c r="E82" s="61">
        <v>25</v>
      </c>
      <c r="G82" s="1"/>
      <c r="H82" s="5" t="s">
        <v>3</v>
      </c>
      <c r="I82" s="10">
        <v>150</v>
      </c>
      <c r="J82" s="1">
        <v>0.35</v>
      </c>
      <c r="K82" s="61">
        <v>20</v>
      </c>
      <c r="M82" s="1"/>
      <c r="N82" s="5" t="s">
        <v>3</v>
      </c>
      <c r="O82" s="10">
        <v>150</v>
      </c>
      <c r="P82" s="1">
        <v>0.35</v>
      </c>
      <c r="Q82" s="67">
        <v>15</v>
      </c>
      <c r="S82" s="1"/>
      <c r="T82" s="5" t="s">
        <v>3</v>
      </c>
      <c r="U82" s="10">
        <v>150</v>
      </c>
      <c r="V82" s="1">
        <v>0.35</v>
      </c>
      <c r="W82" s="61">
        <v>10</v>
      </c>
    </row>
    <row r="83" spans="1:23" x14ac:dyDescent="0.3">
      <c r="B83" s="6" t="s">
        <v>4</v>
      </c>
      <c r="C83" s="10">
        <v>100</v>
      </c>
      <c r="D83" s="1">
        <v>0.35</v>
      </c>
      <c r="E83" s="61">
        <v>25</v>
      </c>
      <c r="G83" s="1"/>
      <c r="H83" s="6" t="s">
        <v>4</v>
      </c>
      <c r="I83" s="10">
        <v>100</v>
      </c>
      <c r="J83" s="1">
        <v>0.35</v>
      </c>
      <c r="K83" s="61">
        <v>20</v>
      </c>
      <c r="M83" s="1"/>
      <c r="N83" s="6" t="s">
        <v>4</v>
      </c>
      <c r="O83" s="10">
        <v>100</v>
      </c>
      <c r="P83" s="1">
        <v>0.35</v>
      </c>
      <c r="Q83" s="67">
        <v>15</v>
      </c>
      <c r="S83" s="1"/>
      <c r="T83" s="6" t="s">
        <v>4</v>
      </c>
      <c r="U83" s="10">
        <v>100</v>
      </c>
      <c r="V83" s="1">
        <v>0.35</v>
      </c>
      <c r="W83" s="61">
        <v>10</v>
      </c>
    </row>
    <row r="84" spans="1:23" ht="15" thickBot="1" x14ac:dyDescent="0.35">
      <c r="B84" s="7" t="s">
        <v>5</v>
      </c>
      <c r="C84" s="70">
        <v>80</v>
      </c>
      <c r="D84" s="9">
        <v>0.35</v>
      </c>
      <c r="E84" s="62"/>
      <c r="G84" s="1"/>
      <c r="H84" s="7" t="s">
        <v>5</v>
      </c>
      <c r="I84" s="70">
        <v>80</v>
      </c>
      <c r="J84" s="9">
        <v>0.35</v>
      </c>
      <c r="K84" s="50"/>
      <c r="M84" s="1"/>
      <c r="N84" s="7" t="s">
        <v>5</v>
      </c>
      <c r="O84" s="70">
        <v>80</v>
      </c>
      <c r="P84" s="9">
        <v>0.35</v>
      </c>
      <c r="Q84" s="50"/>
      <c r="S84" s="1"/>
      <c r="T84" s="7" t="s">
        <v>5</v>
      </c>
      <c r="U84" s="70">
        <v>80</v>
      </c>
      <c r="V84" s="9">
        <v>0.35</v>
      </c>
      <c r="W84" s="50"/>
    </row>
    <row r="85" spans="1:23" x14ac:dyDescent="0.3">
      <c r="G85" s="1"/>
      <c r="M85" s="1"/>
      <c r="S85" s="1"/>
    </row>
    <row r="86" spans="1:23" x14ac:dyDescent="0.3">
      <c r="B86" s="11"/>
      <c r="C86" s="71"/>
      <c r="G86" s="1"/>
      <c r="H86" s="11"/>
      <c r="I86" s="71"/>
      <c r="M86" s="1"/>
      <c r="N86" s="11"/>
      <c r="O86" s="71"/>
      <c r="S86" s="1"/>
      <c r="T86" s="11"/>
      <c r="U86" s="71"/>
    </row>
    <row r="87" spans="1:23" ht="15" thickBot="1" x14ac:dyDescent="0.35">
      <c r="G87" s="1"/>
      <c r="M87" s="1"/>
      <c r="S87" s="1"/>
    </row>
    <row r="88" spans="1:23" x14ac:dyDescent="0.3">
      <c r="A88" s="72">
        <v>19</v>
      </c>
      <c r="B88" s="4" t="s">
        <v>1</v>
      </c>
      <c r="C88" s="69">
        <v>1500</v>
      </c>
      <c r="D88" s="8">
        <v>0.3</v>
      </c>
      <c r="E88" s="60">
        <v>10</v>
      </c>
      <c r="F88" s="78"/>
      <c r="G88" s="72">
        <v>46</v>
      </c>
      <c r="H88" s="4" t="s">
        <v>1</v>
      </c>
      <c r="I88" s="69">
        <v>1500</v>
      </c>
      <c r="J88" s="8">
        <v>0.3</v>
      </c>
      <c r="K88" s="60">
        <v>7</v>
      </c>
      <c r="M88" s="72">
        <v>73</v>
      </c>
      <c r="N88" s="4" t="s">
        <v>1</v>
      </c>
      <c r="O88" s="69">
        <v>1500</v>
      </c>
      <c r="P88" s="8">
        <v>0.3</v>
      </c>
      <c r="Q88" s="66">
        <v>5</v>
      </c>
      <c r="S88" s="72">
        <v>100</v>
      </c>
      <c r="T88" s="4" t="s">
        <v>1</v>
      </c>
      <c r="U88" s="69">
        <v>1500</v>
      </c>
      <c r="V88" s="8">
        <v>0.3</v>
      </c>
      <c r="W88" s="60">
        <v>3</v>
      </c>
    </row>
    <row r="89" spans="1:23" x14ac:dyDescent="0.3">
      <c r="B89" s="5" t="s">
        <v>3</v>
      </c>
      <c r="C89" s="10">
        <v>250</v>
      </c>
      <c r="D89" s="1">
        <v>0.35</v>
      </c>
      <c r="E89" s="61">
        <v>25</v>
      </c>
      <c r="G89" s="1"/>
      <c r="H89" s="5" t="s">
        <v>3</v>
      </c>
      <c r="I89" s="10">
        <v>250</v>
      </c>
      <c r="J89" s="1">
        <v>0.35</v>
      </c>
      <c r="K89" s="61">
        <v>20</v>
      </c>
      <c r="M89" s="1"/>
      <c r="N89" s="5" t="s">
        <v>3</v>
      </c>
      <c r="O89" s="10">
        <v>250</v>
      </c>
      <c r="P89" s="1">
        <v>0.35</v>
      </c>
      <c r="Q89" s="67">
        <v>15</v>
      </c>
      <c r="S89" s="1"/>
      <c r="T89" s="5" t="s">
        <v>3</v>
      </c>
      <c r="U89" s="10">
        <v>250</v>
      </c>
      <c r="V89" s="1">
        <v>0.35</v>
      </c>
      <c r="W89" s="61">
        <v>10</v>
      </c>
    </row>
    <row r="90" spans="1:23" x14ac:dyDescent="0.3">
      <c r="B90" s="6" t="s">
        <v>4</v>
      </c>
      <c r="C90" s="10">
        <v>200</v>
      </c>
      <c r="D90" s="1">
        <v>0.35</v>
      </c>
      <c r="E90" s="61">
        <v>25</v>
      </c>
      <c r="G90" s="1"/>
      <c r="H90" s="6" t="s">
        <v>4</v>
      </c>
      <c r="I90" s="10">
        <v>200</v>
      </c>
      <c r="J90" s="1">
        <v>0.35</v>
      </c>
      <c r="K90" s="61">
        <v>20</v>
      </c>
      <c r="M90" s="1"/>
      <c r="N90" s="6" t="s">
        <v>4</v>
      </c>
      <c r="O90" s="10">
        <v>200</v>
      </c>
      <c r="P90" s="1">
        <v>0.35</v>
      </c>
      <c r="Q90" s="67">
        <v>15</v>
      </c>
      <c r="S90" s="1"/>
      <c r="T90" s="6" t="s">
        <v>4</v>
      </c>
      <c r="U90" s="10">
        <v>200</v>
      </c>
      <c r="V90" s="1">
        <v>0.35</v>
      </c>
      <c r="W90" s="61">
        <v>10</v>
      </c>
    </row>
    <row r="91" spans="1:23" ht="15" thickBot="1" x14ac:dyDescent="0.35">
      <c r="B91" s="7" t="s">
        <v>5</v>
      </c>
      <c r="C91" s="70">
        <v>80</v>
      </c>
      <c r="D91" s="9">
        <v>0.35</v>
      </c>
      <c r="E91" s="62"/>
      <c r="G91" s="1"/>
      <c r="H91" s="7" t="s">
        <v>5</v>
      </c>
      <c r="I91" s="70">
        <v>80</v>
      </c>
      <c r="J91" s="9">
        <v>0.35</v>
      </c>
      <c r="K91" s="50"/>
      <c r="M91" s="1"/>
      <c r="N91" s="7" t="s">
        <v>5</v>
      </c>
      <c r="O91" s="70">
        <v>80</v>
      </c>
      <c r="P91" s="9">
        <v>0.35</v>
      </c>
      <c r="Q91" s="50"/>
      <c r="S91" s="1"/>
      <c r="T91" s="7" t="s">
        <v>5</v>
      </c>
      <c r="U91" s="70">
        <v>80</v>
      </c>
      <c r="V91" s="9">
        <v>0.35</v>
      </c>
      <c r="W91" s="50"/>
    </row>
    <row r="92" spans="1:23" x14ac:dyDescent="0.3">
      <c r="A92" s="72">
        <v>20</v>
      </c>
      <c r="B92" s="4" t="s">
        <v>1</v>
      </c>
      <c r="C92" s="69">
        <v>1500</v>
      </c>
      <c r="D92" s="8">
        <v>0.3</v>
      </c>
      <c r="E92" s="60">
        <v>10</v>
      </c>
      <c r="G92" s="72">
        <v>47</v>
      </c>
      <c r="H92" s="4" t="s">
        <v>1</v>
      </c>
      <c r="I92" s="69">
        <v>1500</v>
      </c>
      <c r="J92" s="8">
        <v>0.3</v>
      </c>
      <c r="K92" s="60">
        <v>7</v>
      </c>
      <c r="M92" s="72">
        <v>74</v>
      </c>
      <c r="N92" s="4" t="s">
        <v>1</v>
      </c>
      <c r="O92" s="69">
        <v>1500</v>
      </c>
      <c r="P92" s="8">
        <v>0.3</v>
      </c>
      <c r="Q92" s="66">
        <v>5</v>
      </c>
      <c r="S92" s="72">
        <v>101</v>
      </c>
      <c r="T92" s="4" t="s">
        <v>1</v>
      </c>
      <c r="U92" s="69">
        <v>1500</v>
      </c>
      <c r="V92" s="8">
        <v>0.3</v>
      </c>
      <c r="W92" s="60">
        <v>3</v>
      </c>
    </row>
    <row r="93" spans="1:23" x14ac:dyDescent="0.3">
      <c r="B93" s="5" t="s">
        <v>3</v>
      </c>
      <c r="C93" s="10">
        <v>250</v>
      </c>
      <c r="D93" s="1">
        <v>0.35</v>
      </c>
      <c r="E93" s="61">
        <v>25</v>
      </c>
      <c r="G93" s="1"/>
      <c r="H93" s="5" t="s">
        <v>3</v>
      </c>
      <c r="I93" s="10">
        <v>250</v>
      </c>
      <c r="J93" s="1">
        <v>0.35</v>
      </c>
      <c r="K93" s="61">
        <v>20</v>
      </c>
      <c r="M93" s="1"/>
      <c r="N93" s="5" t="s">
        <v>3</v>
      </c>
      <c r="O93" s="10">
        <v>250</v>
      </c>
      <c r="P93" s="1">
        <v>0.35</v>
      </c>
      <c r="Q93" s="67">
        <v>15</v>
      </c>
      <c r="S93" s="1"/>
      <c r="T93" s="5" t="s">
        <v>3</v>
      </c>
      <c r="U93" s="10">
        <v>250</v>
      </c>
      <c r="V93" s="1">
        <v>0.35</v>
      </c>
      <c r="W93" s="61">
        <v>10</v>
      </c>
    </row>
    <row r="94" spans="1:23" x14ac:dyDescent="0.3">
      <c r="B94" s="6" t="s">
        <v>4</v>
      </c>
      <c r="C94" s="10">
        <v>150</v>
      </c>
      <c r="D94" s="1">
        <v>0.35</v>
      </c>
      <c r="E94" s="61">
        <v>25</v>
      </c>
      <c r="G94" s="1"/>
      <c r="H94" s="6" t="s">
        <v>4</v>
      </c>
      <c r="I94" s="10">
        <v>150</v>
      </c>
      <c r="J94" s="1">
        <v>0.35</v>
      </c>
      <c r="K94" s="61">
        <v>20</v>
      </c>
      <c r="M94" s="1"/>
      <c r="N94" s="6" t="s">
        <v>4</v>
      </c>
      <c r="O94" s="10">
        <v>150</v>
      </c>
      <c r="P94" s="1">
        <v>0.35</v>
      </c>
      <c r="Q94" s="67">
        <v>15</v>
      </c>
      <c r="S94" s="1"/>
      <c r="T94" s="6" t="s">
        <v>4</v>
      </c>
      <c r="U94" s="10">
        <v>150</v>
      </c>
      <c r="V94" s="1">
        <v>0.35</v>
      </c>
      <c r="W94" s="61">
        <v>10</v>
      </c>
    </row>
    <row r="95" spans="1:23" ht="15" thickBot="1" x14ac:dyDescent="0.35">
      <c r="B95" s="7" t="s">
        <v>5</v>
      </c>
      <c r="C95" s="70">
        <v>80</v>
      </c>
      <c r="D95" s="9">
        <v>0.35</v>
      </c>
      <c r="E95" s="62"/>
      <c r="G95" s="1"/>
      <c r="H95" s="7" t="s">
        <v>5</v>
      </c>
      <c r="I95" s="70">
        <v>80</v>
      </c>
      <c r="J95" s="9">
        <v>0.35</v>
      </c>
      <c r="K95" s="50"/>
      <c r="M95" s="1"/>
      <c r="N95" s="7" t="s">
        <v>5</v>
      </c>
      <c r="O95" s="70">
        <v>80</v>
      </c>
      <c r="P95" s="9">
        <v>0.35</v>
      </c>
      <c r="Q95" s="50"/>
      <c r="S95" s="1"/>
      <c r="T95" s="7" t="s">
        <v>5</v>
      </c>
      <c r="U95" s="70">
        <v>80</v>
      </c>
      <c r="V95" s="9">
        <v>0.35</v>
      </c>
      <c r="W95" s="50"/>
    </row>
    <row r="96" spans="1:23" x14ac:dyDescent="0.3">
      <c r="A96" s="72">
        <v>21</v>
      </c>
      <c r="B96" s="4" t="s">
        <v>1</v>
      </c>
      <c r="C96" s="69">
        <v>1500</v>
      </c>
      <c r="D96" s="8">
        <v>0.3</v>
      </c>
      <c r="E96" s="60">
        <v>10</v>
      </c>
      <c r="G96" s="72">
        <v>48</v>
      </c>
      <c r="H96" s="4" t="s">
        <v>1</v>
      </c>
      <c r="I96" s="69">
        <v>1500</v>
      </c>
      <c r="J96" s="8">
        <v>0.3</v>
      </c>
      <c r="K96" s="61">
        <v>7</v>
      </c>
      <c r="M96" s="72">
        <v>75</v>
      </c>
      <c r="N96" s="4" t="s">
        <v>1</v>
      </c>
      <c r="O96" s="69">
        <v>1500</v>
      </c>
      <c r="P96" s="8">
        <v>0.3</v>
      </c>
      <c r="Q96" s="67">
        <v>5</v>
      </c>
      <c r="S96" s="72">
        <v>102</v>
      </c>
      <c r="T96" s="4" t="s">
        <v>1</v>
      </c>
      <c r="U96" s="69">
        <v>1500</v>
      </c>
      <c r="V96" s="8">
        <v>0.3</v>
      </c>
      <c r="W96" s="60">
        <v>3</v>
      </c>
    </row>
    <row r="97" spans="1:23" x14ac:dyDescent="0.3">
      <c r="B97" s="5" t="s">
        <v>3</v>
      </c>
      <c r="C97" s="10">
        <v>250</v>
      </c>
      <c r="D97" s="1">
        <v>0.35</v>
      </c>
      <c r="E97" s="61">
        <v>25</v>
      </c>
      <c r="G97" s="1"/>
      <c r="H97" s="5" t="s">
        <v>3</v>
      </c>
      <c r="I97" s="10">
        <v>250</v>
      </c>
      <c r="J97" s="1">
        <v>0.35</v>
      </c>
      <c r="K97" s="61">
        <v>20</v>
      </c>
      <c r="M97" s="1"/>
      <c r="N97" s="5" t="s">
        <v>3</v>
      </c>
      <c r="O97" s="10">
        <v>250</v>
      </c>
      <c r="P97" s="1">
        <v>0.35</v>
      </c>
      <c r="Q97" s="67">
        <v>15</v>
      </c>
      <c r="S97" s="1"/>
      <c r="T97" s="5" t="s">
        <v>3</v>
      </c>
      <c r="U97" s="10">
        <v>250</v>
      </c>
      <c r="V97" s="1">
        <v>0.35</v>
      </c>
      <c r="W97" s="61">
        <v>10</v>
      </c>
    </row>
    <row r="98" spans="1:23" x14ac:dyDescent="0.3">
      <c r="B98" s="6" t="s">
        <v>4</v>
      </c>
      <c r="C98" s="10">
        <v>100</v>
      </c>
      <c r="D98" s="1">
        <v>0.35</v>
      </c>
      <c r="E98" s="61">
        <v>25</v>
      </c>
      <c r="G98" s="1"/>
      <c r="H98" s="6" t="s">
        <v>4</v>
      </c>
      <c r="I98" s="10">
        <v>100</v>
      </c>
      <c r="J98" s="1">
        <v>0.35</v>
      </c>
      <c r="K98" s="61">
        <v>20</v>
      </c>
      <c r="M98" s="1"/>
      <c r="N98" s="6" t="s">
        <v>4</v>
      </c>
      <c r="O98" s="10">
        <v>100</v>
      </c>
      <c r="P98" s="1">
        <v>0.35</v>
      </c>
      <c r="Q98" s="67">
        <v>15</v>
      </c>
      <c r="S98" s="1"/>
      <c r="T98" s="6" t="s">
        <v>4</v>
      </c>
      <c r="U98" s="10">
        <v>100</v>
      </c>
      <c r="V98" s="1">
        <v>0.35</v>
      </c>
      <c r="W98" s="61">
        <v>10</v>
      </c>
    </row>
    <row r="99" spans="1:23" ht="15" thickBot="1" x14ac:dyDescent="0.35">
      <c r="B99" s="7" t="s">
        <v>5</v>
      </c>
      <c r="C99" s="70">
        <v>80</v>
      </c>
      <c r="D99" s="9">
        <v>0.35</v>
      </c>
      <c r="E99" s="62"/>
      <c r="G99" s="1"/>
      <c r="H99" s="7" t="s">
        <v>5</v>
      </c>
      <c r="I99" s="70">
        <v>80</v>
      </c>
      <c r="J99" s="9">
        <v>0.35</v>
      </c>
      <c r="K99" s="50"/>
      <c r="M99" s="1"/>
      <c r="N99" s="7" t="s">
        <v>5</v>
      </c>
      <c r="O99" s="70">
        <v>80</v>
      </c>
      <c r="P99" s="9">
        <v>0.35</v>
      </c>
      <c r="Q99" s="50"/>
      <c r="S99" s="1"/>
      <c r="T99" s="7" t="s">
        <v>5</v>
      </c>
      <c r="U99" s="70">
        <v>80</v>
      </c>
      <c r="V99" s="9">
        <v>0.35</v>
      </c>
      <c r="W99" s="50"/>
    </row>
    <row r="100" spans="1:23" ht="15" thickBot="1" x14ac:dyDescent="0.35">
      <c r="G100" s="1"/>
      <c r="M100" s="1"/>
      <c r="S100" s="1"/>
    </row>
    <row r="101" spans="1:23" x14ac:dyDescent="0.3">
      <c r="A101" s="72">
        <v>22</v>
      </c>
      <c r="B101" s="4" t="s">
        <v>1</v>
      </c>
      <c r="C101" s="69">
        <v>1500</v>
      </c>
      <c r="D101" s="8">
        <v>0.3</v>
      </c>
      <c r="E101" s="60">
        <v>10</v>
      </c>
      <c r="F101" s="78"/>
      <c r="G101" s="72">
        <v>49</v>
      </c>
      <c r="H101" s="4" t="s">
        <v>1</v>
      </c>
      <c r="I101" s="69">
        <v>1500</v>
      </c>
      <c r="J101" s="8">
        <v>0.3</v>
      </c>
      <c r="K101" s="60">
        <v>7</v>
      </c>
      <c r="M101" s="72">
        <v>76</v>
      </c>
      <c r="N101" s="4" t="s">
        <v>1</v>
      </c>
      <c r="O101" s="69">
        <v>1500</v>
      </c>
      <c r="P101" s="8">
        <v>0.3</v>
      </c>
      <c r="Q101" s="66">
        <v>5</v>
      </c>
      <c r="S101" s="72">
        <v>103</v>
      </c>
      <c r="T101" s="4" t="s">
        <v>1</v>
      </c>
      <c r="U101" s="69">
        <v>1500</v>
      </c>
      <c r="V101" s="8">
        <v>0.3</v>
      </c>
      <c r="W101" s="60">
        <v>3</v>
      </c>
    </row>
    <row r="102" spans="1:23" x14ac:dyDescent="0.3">
      <c r="B102" s="5" t="s">
        <v>3</v>
      </c>
      <c r="C102" s="10">
        <v>200</v>
      </c>
      <c r="D102" s="1">
        <v>0.35</v>
      </c>
      <c r="E102" s="61">
        <v>25</v>
      </c>
      <c r="G102" s="1"/>
      <c r="H102" s="5" t="s">
        <v>3</v>
      </c>
      <c r="I102" s="10">
        <v>200</v>
      </c>
      <c r="J102" s="1">
        <v>0.35</v>
      </c>
      <c r="K102" s="61">
        <v>20</v>
      </c>
      <c r="M102" s="1"/>
      <c r="N102" s="5" t="s">
        <v>3</v>
      </c>
      <c r="O102" s="10">
        <v>200</v>
      </c>
      <c r="P102" s="1">
        <v>0.35</v>
      </c>
      <c r="Q102" s="67">
        <v>15</v>
      </c>
      <c r="S102" s="1"/>
      <c r="T102" s="5" t="s">
        <v>3</v>
      </c>
      <c r="U102" s="10">
        <v>200</v>
      </c>
      <c r="V102" s="1">
        <v>0.35</v>
      </c>
      <c r="W102" s="61">
        <v>10</v>
      </c>
    </row>
    <row r="103" spans="1:23" x14ac:dyDescent="0.3">
      <c r="B103" s="6" t="s">
        <v>4</v>
      </c>
      <c r="C103" s="10">
        <v>200</v>
      </c>
      <c r="D103" s="1">
        <v>0.35</v>
      </c>
      <c r="E103" s="61">
        <v>25</v>
      </c>
      <c r="G103" s="1"/>
      <c r="H103" s="6" t="s">
        <v>4</v>
      </c>
      <c r="I103" s="10">
        <v>200</v>
      </c>
      <c r="J103" s="1">
        <v>0.35</v>
      </c>
      <c r="K103" s="61">
        <v>20</v>
      </c>
      <c r="M103" s="1"/>
      <c r="N103" s="6" t="s">
        <v>4</v>
      </c>
      <c r="O103" s="10">
        <v>200</v>
      </c>
      <c r="P103" s="1">
        <v>0.35</v>
      </c>
      <c r="Q103" s="67">
        <v>15</v>
      </c>
      <c r="S103" s="1"/>
      <c r="T103" s="6" t="s">
        <v>4</v>
      </c>
      <c r="U103" s="10">
        <v>200</v>
      </c>
      <c r="V103" s="1">
        <v>0.35</v>
      </c>
      <c r="W103" s="61">
        <v>10</v>
      </c>
    </row>
    <row r="104" spans="1:23" ht="15" thickBot="1" x14ac:dyDescent="0.35">
      <c r="B104" s="7" t="s">
        <v>5</v>
      </c>
      <c r="C104" s="70">
        <v>80</v>
      </c>
      <c r="D104" s="9">
        <v>0.35</v>
      </c>
      <c r="E104" s="62"/>
      <c r="G104" s="1"/>
      <c r="H104" s="7" t="s">
        <v>5</v>
      </c>
      <c r="I104" s="70">
        <v>80</v>
      </c>
      <c r="J104" s="9">
        <v>0.35</v>
      </c>
      <c r="K104" s="50"/>
      <c r="M104" s="1"/>
      <c r="N104" s="7" t="s">
        <v>5</v>
      </c>
      <c r="O104" s="70">
        <v>80</v>
      </c>
      <c r="P104" s="9">
        <v>0.35</v>
      </c>
      <c r="Q104" s="50"/>
      <c r="S104" s="1"/>
      <c r="T104" s="7" t="s">
        <v>5</v>
      </c>
      <c r="U104" s="70">
        <v>80</v>
      </c>
      <c r="V104" s="9">
        <v>0.35</v>
      </c>
      <c r="W104" s="50"/>
    </row>
    <row r="105" spans="1:23" x14ac:dyDescent="0.3">
      <c r="A105" s="72">
        <v>23</v>
      </c>
      <c r="B105" s="4" t="s">
        <v>1</v>
      </c>
      <c r="C105" s="69">
        <v>1500</v>
      </c>
      <c r="D105" s="8">
        <v>0.3</v>
      </c>
      <c r="E105" s="60">
        <v>10</v>
      </c>
      <c r="G105" s="72">
        <v>50</v>
      </c>
      <c r="H105" s="4" t="s">
        <v>1</v>
      </c>
      <c r="I105" s="69">
        <v>1500</v>
      </c>
      <c r="J105" s="8">
        <v>0.3</v>
      </c>
      <c r="K105" s="60">
        <v>7</v>
      </c>
      <c r="M105" s="72">
        <v>77</v>
      </c>
      <c r="N105" s="4" t="s">
        <v>1</v>
      </c>
      <c r="O105" s="69">
        <v>1500</v>
      </c>
      <c r="P105" s="8">
        <v>0.3</v>
      </c>
      <c r="Q105" s="66">
        <v>5</v>
      </c>
      <c r="S105" s="72">
        <v>104</v>
      </c>
      <c r="T105" s="4" t="s">
        <v>1</v>
      </c>
      <c r="U105" s="69">
        <v>1500</v>
      </c>
      <c r="V105" s="8">
        <v>0.3</v>
      </c>
      <c r="W105" s="60">
        <v>3</v>
      </c>
    </row>
    <row r="106" spans="1:23" x14ac:dyDescent="0.3">
      <c r="B106" s="5" t="s">
        <v>3</v>
      </c>
      <c r="C106" s="10">
        <v>200</v>
      </c>
      <c r="D106" s="1">
        <v>0.35</v>
      </c>
      <c r="E106" s="61">
        <v>25</v>
      </c>
      <c r="G106" s="1"/>
      <c r="H106" s="5" t="s">
        <v>3</v>
      </c>
      <c r="I106" s="10">
        <v>200</v>
      </c>
      <c r="J106" s="1">
        <v>0.35</v>
      </c>
      <c r="K106" s="61">
        <v>20</v>
      </c>
      <c r="M106" s="1"/>
      <c r="N106" s="5" t="s">
        <v>3</v>
      </c>
      <c r="O106" s="10">
        <v>200</v>
      </c>
      <c r="P106" s="1">
        <v>0.35</v>
      </c>
      <c r="Q106" s="67">
        <v>15</v>
      </c>
      <c r="S106" s="1"/>
      <c r="T106" s="5" t="s">
        <v>3</v>
      </c>
      <c r="U106" s="10">
        <v>200</v>
      </c>
      <c r="V106" s="1">
        <v>0.35</v>
      </c>
      <c r="W106" s="61">
        <v>10</v>
      </c>
    </row>
    <row r="107" spans="1:23" x14ac:dyDescent="0.3">
      <c r="B107" s="6" t="s">
        <v>4</v>
      </c>
      <c r="C107" s="10">
        <v>150</v>
      </c>
      <c r="D107" s="1">
        <v>0.35</v>
      </c>
      <c r="E107" s="61">
        <v>25</v>
      </c>
      <c r="G107" s="1"/>
      <c r="H107" s="6" t="s">
        <v>4</v>
      </c>
      <c r="I107" s="10">
        <v>150</v>
      </c>
      <c r="J107" s="1">
        <v>0.35</v>
      </c>
      <c r="K107" s="61">
        <v>20</v>
      </c>
      <c r="M107" s="1"/>
      <c r="N107" s="6" t="s">
        <v>4</v>
      </c>
      <c r="O107" s="10">
        <v>150</v>
      </c>
      <c r="P107" s="1">
        <v>0.35</v>
      </c>
      <c r="Q107" s="67">
        <v>15</v>
      </c>
      <c r="S107" s="1"/>
      <c r="T107" s="6" t="s">
        <v>4</v>
      </c>
      <c r="U107" s="10">
        <v>150</v>
      </c>
      <c r="V107" s="1">
        <v>0.35</v>
      </c>
      <c r="W107" s="61">
        <v>10</v>
      </c>
    </row>
    <row r="108" spans="1:23" ht="15" thickBot="1" x14ac:dyDescent="0.35">
      <c r="B108" s="7" t="s">
        <v>5</v>
      </c>
      <c r="C108" s="70">
        <v>80</v>
      </c>
      <c r="D108" s="9">
        <v>0.35</v>
      </c>
      <c r="E108" s="62"/>
      <c r="G108" s="1"/>
      <c r="H108" s="7" t="s">
        <v>5</v>
      </c>
      <c r="I108" s="70">
        <v>80</v>
      </c>
      <c r="J108" s="9">
        <v>0.35</v>
      </c>
      <c r="K108" s="50"/>
      <c r="M108" s="1"/>
      <c r="N108" s="7" t="s">
        <v>5</v>
      </c>
      <c r="O108" s="70">
        <v>80</v>
      </c>
      <c r="P108" s="9">
        <v>0.35</v>
      </c>
      <c r="Q108" s="50"/>
      <c r="S108" s="1"/>
      <c r="T108" s="7" t="s">
        <v>5</v>
      </c>
      <c r="U108" s="70">
        <v>80</v>
      </c>
      <c r="V108" s="9">
        <v>0.35</v>
      </c>
      <c r="W108" s="50"/>
    </row>
    <row r="109" spans="1:23" x14ac:dyDescent="0.3">
      <c r="A109" s="72">
        <v>24</v>
      </c>
      <c r="B109" s="4" t="s">
        <v>1</v>
      </c>
      <c r="C109" s="69">
        <v>1500</v>
      </c>
      <c r="D109" s="8">
        <v>0.3</v>
      </c>
      <c r="E109" s="60">
        <v>10</v>
      </c>
      <c r="G109" s="72">
        <v>51</v>
      </c>
      <c r="H109" s="4" t="s">
        <v>1</v>
      </c>
      <c r="I109" s="69">
        <v>1500</v>
      </c>
      <c r="J109" s="8">
        <v>0.3</v>
      </c>
      <c r="K109" s="61">
        <v>7</v>
      </c>
      <c r="M109" s="72">
        <v>78</v>
      </c>
      <c r="N109" s="4" t="s">
        <v>1</v>
      </c>
      <c r="O109" s="69">
        <v>1500</v>
      </c>
      <c r="P109" s="8">
        <v>0.3</v>
      </c>
      <c r="Q109" s="67">
        <v>5</v>
      </c>
      <c r="S109" s="73">
        <v>105</v>
      </c>
      <c r="T109" s="4" t="s">
        <v>1</v>
      </c>
      <c r="U109" s="69">
        <v>1500</v>
      </c>
      <c r="V109" s="8">
        <v>0.3</v>
      </c>
      <c r="W109" s="60">
        <v>3</v>
      </c>
    </row>
    <row r="110" spans="1:23" x14ac:dyDescent="0.3">
      <c r="B110" s="5" t="s">
        <v>3</v>
      </c>
      <c r="C110" s="10">
        <v>200</v>
      </c>
      <c r="D110" s="1">
        <v>0.35</v>
      </c>
      <c r="E110" s="61">
        <v>25</v>
      </c>
      <c r="G110" s="1"/>
      <c r="H110" s="5" t="s">
        <v>3</v>
      </c>
      <c r="I110" s="10">
        <v>200</v>
      </c>
      <c r="J110" s="1">
        <v>0.35</v>
      </c>
      <c r="K110" s="61">
        <v>20</v>
      </c>
      <c r="M110" s="1"/>
      <c r="N110" s="5" t="s">
        <v>3</v>
      </c>
      <c r="O110" s="10">
        <v>200</v>
      </c>
      <c r="P110" s="1">
        <v>0.35</v>
      </c>
      <c r="Q110" s="67">
        <v>15</v>
      </c>
      <c r="S110" s="1"/>
      <c r="T110" s="5" t="s">
        <v>3</v>
      </c>
      <c r="U110" s="10">
        <v>200</v>
      </c>
      <c r="V110" s="1">
        <v>0.35</v>
      </c>
      <c r="W110" s="61">
        <v>10</v>
      </c>
    </row>
    <row r="111" spans="1:23" x14ac:dyDescent="0.3">
      <c r="B111" s="6" t="s">
        <v>4</v>
      </c>
      <c r="C111" s="10">
        <v>100</v>
      </c>
      <c r="D111" s="1">
        <v>0.35</v>
      </c>
      <c r="E111" s="61">
        <v>25</v>
      </c>
      <c r="G111" s="1"/>
      <c r="H111" s="6" t="s">
        <v>4</v>
      </c>
      <c r="I111" s="10">
        <v>100</v>
      </c>
      <c r="J111" s="1">
        <v>0.35</v>
      </c>
      <c r="K111" s="61">
        <v>20</v>
      </c>
      <c r="M111" s="1"/>
      <c r="N111" s="6" t="s">
        <v>4</v>
      </c>
      <c r="O111" s="10">
        <v>100</v>
      </c>
      <c r="P111" s="1">
        <v>0.35</v>
      </c>
      <c r="Q111" s="67">
        <v>15</v>
      </c>
      <c r="S111" s="1"/>
      <c r="T111" s="6" t="s">
        <v>4</v>
      </c>
      <c r="U111" s="10">
        <v>100</v>
      </c>
      <c r="V111" s="1">
        <v>0.35</v>
      </c>
      <c r="W111" s="61">
        <v>10</v>
      </c>
    </row>
    <row r="112" spans="1:23" ht="15" thickBot="1" x14ac:dyDescent="0.35">
      <c r="B112" s="7" t="s">
        <v>5</v>
      </c>
      <c r="C112" s="70">
        <v>80</v>
      </c>
      <c r="D112" s="9">
        <v>0.35</v>
      </c>
      <c r="E112" s="62"/>
      <c r="G112" s="1"/>
      <c r="H112" s="7" t="s">
        <v>5</v>
      </c>
      <c r="I112" s="70">
        <v>80</v>
      </c>
      <c r="J112" s="9">
        <v>0.35</v>
      </c>
      <c r="K112" s="50"/>
      <c r="M112" s="1"/>
      <c r="N112" s="7" t="s">
        <v>5</v>
      </c>
      <c r="O112" s="70">
        <v>80</v>
      </c>
      <c r="P112" s="9">
        <v>0.35</v>
      </c>
      <c r="Q112" s="50"/>
      <c r="S112" s="1"/>
      <c r="T112" s="7" t="s">
        <v>5</v>
      </c>
      <c r="U112" s="70">
        <v>80</v>
      </c>
      <c r="V112" s="9">
        <v>0.35</v>
      </c>
      <c r="W112" s="50"/>
    </row>
    <row r="113" spans="1:23" ht="15" thickBot="1" x14ac:dyDescent="0.35">
      <c r="G113" s="1"/>
      <c r="M113" s="1"/>
      <c r="S113" s="1"/>
    </row>
    <row r="114" spans="1:23" x14ac:dyDescent="0.3">
      <c r="A114" s="72">
        <v>25</v>
      </c>
      <c r="B114" s="4" t="s">
        <v>1</v>
      </c>
      <c r="C114" s="69">
        <v>1500</v>
      </c>
      <c r="D114" s="8">
        <v>0.3</v>
      </c>
      <c r="E114" s="60">
        <v>10</v>
      </c>
      <c r="F114" s="78"/>
      <c r="G114" s="72">
        <v>52</v>
      </c>
      <c r="H114" s="4" t="s">
        <v>1</v>
      </c>
      <c r="I114" s="69">
        <v>1500</v>
      </c>
      <c r="J114" s="8">
        <v>0.3</v>
      </c>
      <c r="K114" s="60">
        <v>7</v>
      </c>
      <c r="M114" s="72">
        <v>79</v>
      </c>
      <c r="N114" s="4" t="s">
        <v>1</v>
      </c>
      <c r="O114" s="69">
        <v>1500</v>
      </c>
      <c r="P114" s="8">
        <v>0.3</v>
      </c>
      <c r="Q114" s="66">
        <v>5</v>
      </c>
      <c r="S114" s="72">
        <v>106</v>
      </c>
      <c r="T114" s="4" t="s">
        <v>1</v>
      </c>
      <c r="U114" s="69">
        <v>1500</v>
      </c>
      <c r="V114" s="8">
        <v>0.3</v>
      </c>
      <c r="W114" s="60">
        <v>3</v>
      </c>
    </row>
    <row r="115" spans="1:23" x14ac:dyDescent="0.3">
      <c r="B115" s="5" t="s">
        <v>3</v>
      </c>
      <c r="C115" s="10">
        <v>150</v>
      </c>
      <c r="D115" s="1">
        <v>0.35</v>
      </c>
      <c r="E115" s="61">
        <v>25</v>
      </c>
      <c r="G115" s="1"/>
      <c r="H115" s="5" t="s">
        <v>3</v>
      </c>
      <c r="I115" s="10">
        <v>150</v>
      </c>
      <c r="J115" s="1">
        <v>0.35</v>
      </c>
      <c r="K115" s="61">
        <v>20</v>
      </c>
      <c r="M115" s="1"/>
      <c r="N115" s="5" t="s">
        <v>3</v>
      </c>
      <c r="O115" s="10">
        <v>150</v>
      </c>
      <c r="P115" s="1">
        <v>0.35</v>
      </c>
      <c r="Q115" s="67">
        <v>15</v>
      </c>
      <c r="S115" s="1"/>
      <c r="T115" s="5" t="s">
        <v>3</v>
      </c>
      <c r="U115" s="10">
        <v>150</v>
      </c>
      <c r="V115" s="1">
        <v>0.35</v>
      </c>
      <c r="W115" s="61">
        <v>10</v>
      </c>
    </row>
    <row r="116" spans="1:23" x14ac:dyDescent="0.3">
      <c r="B116" s="6" t="s">
        <v>4</v>
      </c>
      <c r="C116" s="10">
        <v>200</v>
      </c>
      <c r="D116" s="1">
        <v>0.35</v>
      </c>
      <c r="E116" s="61">
        <v>25</v>
      </c>
      <c r="G116" s="1"/>
      <c r="H116" s="6" t="s">
        <v>4</v>
      </c>
      <c r="I116" s="10">
        <v>200</v>
      </c>
      <c r="J116" s="1">
        <v>0.35</v>
      </c>
      <c r="K116" s="61">
        <v>20</v>
      </c>
      <c r="M116" s="1"/>
      <c r="N116" s="6" t="s">
        <v>4</v>
      </c>
      <c r="O116" s="10">
        <v>200</v>
      </c>
      <c r="P116" s="1">
        <v>0.35</v>
      </c>
      <c r="Q116" s="67">
        <v>15</v>
      </c>
      <c r="S116" s="1"/>
      <c r="T116" s="6" t="s">
        <v>4</v>
      </c>
      <c r="U116" s="10">
        <v>200</v>
      </c>
      <c r="V116" s="1">
        <v>0.35</v>
      </c>
      <c r="W116" s="61">
        <v>10</v>
      </c>
    </row>
    <row r="117" spans="1:23" ht="15" thickBot="1" x14ac:dyDescent="0.35">
      <c r="B117" s="7" t="s">
        <v>5</v>
      </c>
      <c r="C117" s="70">
        <v>80</v>
      </c>
      <c r="D117" s="9">
        <v>0.35</v>
      </c>
      <c r="E117" s="62"/>
      <c r="G117" s="1"/>
      <c r="H117" s="7" t="s">
        <v>5</v>
      </c>
      <c r="I117" s="70">
        <v>80</v>
      </c>
      <c r="J117" s="9">
        <v>0.35</v>
      </c>
      <c r="K117" s="50"/>
      <c r="M117" s="1"/>
      <c r="N117" s="7" t="s">
        <v>5</v>
      </c>
      <c r="O117" s="70">
        <v>80</v>
      </c>
      <c r="P117" s="9">
        <v>0.35</v>
      </c>
      <c r="Q117" s="50"/>
      <c r="S117" s="1"/>
      <c r="T117" s="7" t="s">
        <v>5</v>
      </c>
      <c r="U117" s="70">
        <v>80</v>
      </c>
      <c r="V117" s="9">
        <v>0.35</v>
      </c>
      <c r="W117" s="50"/>
    </row>
    <row r="118" spans="1:23" x14ac:dyDescent="0.3">
      <c r="A118" s="72">
        <v>26</v>
      </c>
      <c r="B118" s="4" t="s">
        <v>1</v>
      </c>
      <c r="C118" s="69">
        <v>1500</v>
      </c>
      <c r="D118" s="8">
        <v>0.3</v>
      </c>
      <c r="E118" s="60">
        <v>10</v>
      </c>
      <c r="G118" s="72">
        <v>53</v>
      </c>
      <c r="H118" s="4" t="s">
        <v>1</v>
      </c>
      <c r="I118" s="69">
        <v>1500</v>
      </c>
      <c r="J118" s="8">
        <v>0.3</v>
      </c>
      <c r="K118" s="60">
        <v>7</v>
      </c>
      <c r="M118" s="72">
        <v>80</v>
      </c>
      <c r="N118" s="4" t="s">
        <v>1</v>
      </c>
      <c r="O118" s="69">
        <v>1500</v>
      </c>
      <c r="P118" s="8">
        <v>0.3</v>
      </c>
      <c r="Q118" s="66">
        <v>5</v>
      </c>
      <c r="S118" s="72">
        <v>107</v>
      </c>
      <c r="T118" s="4" t="s">
        <v>1</v>
      </c>
      <c r="U118" s="69">
        <v>1500</v>
      </c>
      <c r="V118" s="8">
        <v>0.3</v>
      </c>
      <c r="W118" s="60">
        <v>3</v>
      </c>
    </row>
    <row r="119" spans="1:23" x14ac:dyDescent="0.3">
      <c r="B119" s="5" t="s">
        <v>3</v>
      </c>
      <c r="C119" s="10">
        <v>150</v>
      </c>
      <c r="D119" s="1">
        <v>0.35</v>
      </c>
      <c r="E119" s="61">
        <v>25</v>
      </c>
      <c r="G119" s="1"/>
      <c r="H119" s="5" t="s">
        <v>3</v>
      </c>
      <c r="I119" s="10">
        <v>150</v>
      </c>
      <c r="J119" s="1">
        <v>0.35</v>
      </c>
      <c r="K119" s="61">
        <v>20</v>
      </c>
      <c r="M119" s="1"/>
      <c r="N119" s="5" t="s">
        <v>3</v>
      </c>
      <c r="O119" s="10">
        <v>150</v>
      </c>
      <c r="P119" s="1">
        <v>0.35</v>
      </c>
      <c r="Q119" s="67">
        <v>15</v>
      </c>
      <c r="S119" s="1"/>
      <c r="T119" s="5" t="s">
        <v>3</v>
      </c>
      <c r="U119" s="10">
        <v>150</v>
      </c>
      <c r="V119" s="1">
        <v>0.35</v>
      </c>
      <c r="W119" s="61">
        <v>10</v>
      </c>
    </row>
    <row r="120" spans="1:23" x14ac:dyDescent="0.3">
      <c r="B120" s="6" t="s">
        <v>4</v>
      </c>
      <c r="C120" s="10">
        <v>150</v>
      </c>
      <c r="D120" s="1">
        <v>0.35</v>
      </c>
      <c r="E120" s="61">
        <v>25</v>
      </c>
      <c r="G120" s="1"/>
      <c r="H120" s="6" t="s">
        <v>4</v>
      </c>
      <c r="I120" s="10">
        <v>150</v>
      </c>
      <c r="J120" s="1">
        <v>0.35</v>
      </c>
      <c r="K120" s="61">
        <v>20</v>
      </c>
      <c r="M120" s="1"/>
      <c r="N120" s="6" t="s">
        <v>4</v>
      </c>
      <c r="O120" s="10">
        <v>150</v>
      </c>
      <c r="P120" s="1">
        <v>0.35</v>
      </c>
      <c r="Q120" s="67">
        <v>15</v>
      </c>
      <c r="S120" s="1"/>
      <c r="T120" s="6" t="s">
        <v>4</v>
      </c>
      <c r="U120" s="10">
        <v>150</v>
      </c>
      <c r="V120" s="1">
        <v>0.35</v>
      </c>
      <c r="W120" s="61">
        <v>10</v>
      </c>
    </row>
    <row r="121" spans="1:23" ht="15" thickBot="1" x14ac:dyDescent="0.35">
      <c r="B121" s="7" t="s">
        <v>5</v>
      </c>
      <c r="C121" s="70">
        <v>80</v>
      </c>
      <c r="D121" s="9">
        <v>0.35</v>
      </c>
      <c r="E121" s="62"/>
      <c r="G121" s="1"/>
      <c r="H121" s="7" t="s">
        <v>5</v>
      </c>
      <c r="I121" s="70">
        <v>80</v>
      </c>
      <c r="J121" s="9">
        <v>0.35</v>
      </c>
      <c r="K121" s="50"/>
      <c r="M121" s="1"/>
      <c r="N121" s="7" t="s">
        <v>5</v>
      </c>
      <c r="O121" s="70">
        <v>80</v>
      </c>
      <c r="P121" s="9">
        <v>0.35</v>
      </c>
      <c r="Q121" s="50"/>
      <c r="S121" s="1"/>
      <c r="T121" s="7" t="s">
        <v>5</v>
      </c>
      <c r="U121" s="70">
        <v>80</v>
      </c>
      <c r="V121" s="9">
        <v>0.35</v>
      </c>
      <c r="W121" s="50"/>
    </row>
    <row r="122" spans="1:23" x14ac:dyDescent="0.3">
      <c r="A122" s="72">
        <v>27</v>
      </c>
      <c r="B122" s="4" t="s">
        <v>1</v>
      </c>
      <c r="C122" s="69">
        <v>1500</v>
      </c>
      <c r="D122" s="8">
        <v>0.3</v>
      </c>
      <c r="E122" s="60">
        <v>10</v>
      </c>
      <c r="G122" s="72">
        <v>54</v>
      </c>
      <c r="H122" s="4" t="s">
        <v>1</v>
      </c>
      <c r="I122" s="69">
        <v>1500</v>
      </c>
      <c r="J122" s="8">
        <v>0.3</v>
      </c>
      <c r="K122" s="61">
        <v>7</v>
      </c>
      <c r="M122" s="72">
        <v>81</v>
      </c>
      <c r="N122" s="4" t="s">
        <v>1</v>
      </c>
      <c r="O122" s="69">
        <v>1500</v>
      </c>
      <c r="P122" s="8">
        <v>0.3</v>
      </c>
      <c r="Q122" s="67">
        <v>5</v>
      </c>
      <c r="S122" s="72">
        <v>108</v>
      </c>
      <c r="T122" s="4" t="s">
        <v>1</v>
      </c>
      <c r="U122" s="69">
        <v>1500</v>
      </c>
      <c r="V122" s="8">
        <v>0.3</v>
      </c>
      <c r="W122" s="60">
        <v>3</v>
      </c>
    </row>
    <row r="123" spans="1:23" x14ac:dyDescent="0.3">
      <c r="B123" s="5" t="s">
        <v>3</v>
      </c>
      <c r="C123" s="10">
        <v>150</v>
      </c>
      <c r="D123" s="1">
        <v>0.35</v>
      </c>
      <c r="E123" s="61">
        <v>25</v>
      </c>
      <c r="G123" s="1"/>
      <c r="H123" s="5" t="s">
        <v>3</v>
      </c>
      <c r="I123" s="10">
        <v>150</v>
      </c>
      <c r="J123" s="1">
        <v>0.35</v>
      </c>
      <c r="K123" s="61">
        <v>20</v>
      </c>
      <c r="M123" s="1"/>
      <c r="N123" s="5" t="s">
        <v>3</v>
      </c>
      <c r="O123" s="10">
        <v>150</v>
      </c>
      <c r="P123" s="1">
        <v>0.35</v>
      </c>
      <c r="Q123" s="67">
        <v>15</v>
      </c>
      <c r="S123" s="1"/>
      <c r="T123" s="5" t="s">
        <v>3</v>
      </c>
      <c r="U123" s="10">
        <v>150</v>
      </c>
      <c r="V123" s="1">
        <v>0.35</v>
      </c>
      <c r="W123" s="61">
        <v>10</v>
      </c>
    </row>
    <row r="124" spans="1:23" x14ac:dyDescent="0.3">
      <c r="B124" s="6" t="s">
        <v>4</v>
      </c>
      <c r="C124" s="10">
        <v>100</v>
      </c>
      <c r="D124" s="1">
        <v>0.35</v>
      </c>
      <c r="E124" s="61">
        <v>25</v>
      </c>
      <c r="G124" s="1"/>
      <c r="H124" s="6" t="s">
        <v>4</v>
      </c>
      <c r="I124" s="10">
        <v>100</v>
      </c>
      <c r="J124" s="1">
        <v>0.35</v>
      </c>
      <c r="K124" s="61">
        <v>20</v>
      </c>
      <c r="M124" s="1"/>
      <c r="N124" s="6" t="s">
        <v>4</v>
      </c>
      <c r="O124" s="10">
        <v>100</v>
      </c>
      <c r="P124" s="1">
        <v>0.35</v>
      </c>
      <c r="Q124" s="67">
        <v>15</v>
      </c>
      <c r="S124" s="1"/>
      <c r="T124" s="6" t="s">
        <v>4</v>
      </c>
      <c r="U124" s="10">
        <v>100</v>
      </c>
      <c r="V124" s="1">
        <v>0.35</v>
      </c>
      <c r="W124" s="61">
        <v>10</v>
      </c>
    </row>
    <row r="125" spans="1:23" ht="15" thickBot="1" x14ac:dyDescent="0.35">
      <c r="B125" s="7" t="s">
        <v>5</v>
      </c>
      <c r="C125" s="70">
        <v>80</v>
      </c>
      <c r="D125" s="9">
        <v>0.35</v>
      </c>
      <c r="E125" s="62"/>
      <c r="G125" s="1"/>
      <c r="H125" s="7" t="s">
        <v>5</v>
      </c>
      <c r="I125" s="70">
        <v>80</v>
      </c>
      <c r="J125" s="9">
        <v>0.35</v>
      </c>
      <c r="K125" s="50"/>
      <c r="M125" s="1"/>
      <c r="N125" s="7" t="s">
        <v>5</v>
      </c>
      <c r="O125" s="70">
        <v>80</v>
      </c>
      <c r="P125" s="9">
        <v>0.35</v>
      </c>
      <c r="Q125" s="50"/>
      <c r="S125" s="1"/>
      <c r="T125" s="7" t="s">
        <v>5</v>
      </c>
      <c r="U125" s="70">
        <v>80</v>
      </c>
      <c r="V125" s="9">
        <v>0.35</v>
      </c>
      <c r="W125" s="50"/>
    </row>
    <row r="129" spans="1:5" x14ac:dyDescent="0.3">
      <c r="A129" s="1" t="s">
        <v>68</v>
      </c>
      <c r="B129" s="1" t="s">
        <v>69</v>
      </c>
      <c r="C129" s="2" t="s">
        <v>70</v>
      </c>
      <c r="D129" s="1" t="s">
        <v>71</v>
      </c>
      <c r="E129" s="1" t="s">
        <v>72</v>
      </c>
    </row>
    <row r="130" spans="1:5" x14ac:dyDescent="0.3">
      <c r="B130" s="1" t="s">
        <v>37</v>
      </c>
      <c r="C130" s="1">
        <v>0</v>
      </c>
      <c r="D130" s="1">
        <v>0</v>
      </c>
      <c r="E130" s="1">
        <v>0</v>
      </c>
    </row>
    <row r="131" spans="1:5" x14ac:dyDescent="0.3">
      <c r="B131" s="3" t="s">
        <v>38</v>
      </c>
      <c r="C131" s="1">
        <v>0.05</v>
      </c>
      <c r="D131" s="3">
        <v>0.05</v>
      </c>
      <c r="E131" s="3">
        <v>0.03</v>
      </c>
    </row>
    <row r="132" spans="1:5" x14ac:dyDescent="0.3">
      <c r="B132" s="1" t="s">
        <v>39</v>
      </c>
      <c r="C132" s="3">
        <v>7.0000000000000007E-2</v>
      </c>
      <c r="D132" s="1">
        <v>0.1</v>
      </c>
      <c r="E132" s="1">
        <v>0.05</v>
      </c>
    </row>
    <row r="133" spans="1:5" x14ac:dyDescent="0.3">
      <c r="B133" s="1" t="s">
        <v>40</v>
      </c>
      <c r="C133" s="1">
        <v>0.1</v>
      </c>
      <c r="D133" s="1">
        <v>0.15</v>
      </c>
      <c r="E133" s="1">
        <v>0.1</v>
      </c>
    </row>
    <row r="134" spans="1:5" x14ac:dyDescent="0.3">
      <c r="B134" s="2" t="s">
        <v>41</v>
      </c>
      <c r="C134" s="1">
        <v>0.15</v>
      </c>
      <c r="D134" s="3">
        <v>0.2</v>
      </c>
      <c r="E134" s="3">
        <v>0.13</v>
      </c>
    </row>
    <row r="135" spans="1:5" x14ac:dyDescent="0.3">
      <c r="B135" s="1" t="s">
        <v>42</v>
      </c>
      <c r="C135" s="1">
        <v>0.2</v>
      </c>
      <c r="D135" s="1">
        <v>0.25</v>
      </c>
      <c r="E135" s="1">
        <v>0.15</v>
      </c>
    </row>
    <row r="136" spans="1:5" x14ac:dyDescent="0.3">
      <c r="B136" s="3" t="s">
        <v>43</v>
      </c>
      <c r="C136" s="3">
        <v>0.27</v>
      </c>
      <c r="D136" s="1">
        <v>0.3</v>
      </c>
      <c r="E136" s="1">
        <v>0.2</v>
      </c>
    </row>
    <row r="137" spans="1:5" x14ac:dyDescent="0.3">
      <c r="B137" s="1" t="s">
        <v>44</v>
      </c>
      <c r="C137" s="1">
        <v>0.3</v>
      </c>
      <c r="D137" s="3">
        <v>0.35</v>
      </c>
      <c r="E137" s="3">
        <v>0.23</v>
      </c>
    </row>
    <row r="138" spans="1:5" x14ac:dyDescent="0.3">
      <c r="B138" s="1" t="s">
        <v>45</v>
      </c>
      <c r="C138" s="1">
        <v>0.35</v>
      </c>
      <c r="D138" s="1">
        <v>0.4</v>
      </c>
      <c r="E138" s="1">
        <v>0.3</v>
      </c>
    </row>
    <row r="139" spans="1:5" x14ac:dyDescent="0.3">
      <c r="B139" s="1" t="s">
        <v>46</v>
      </c>
      <c r="C139" s="1">
        <v>0.4</v>
      </c>
      <c r="D139" s="2">
        <v>0.45</v>
      </c>
      <c r="E139" s="1">
        <v>0.35</v>
      </c>
    </row>
    <row r="140" spans="1:5" x14ac:dyDescent="0.3">
      <c r="B140" s="1" t="s">
        <v>47</v>
      </c>
      <c r="C140" s="3">
        <v>0.47</v>
      </c>
      <c r="D140" s="1">
        <v>0.5</v>
      </c>
      <c r="E140" s="1">
        <v>0.4</v>
      </c>
    </row>
    <row r="141" spans="1:5" x14ac:dyDescent="0.3">
      <c r="B141" s="3" t="s">
        <v>48</v>
      </c>
      <c r="C141" s="1">
        <v>0.5</v>
      </c>
      <c r="D141" s="1">
        <v>0.55000000000000004</v>
      </c>
      <c r="E141" s="1">
        <v>0.45</v>
      </c>
    </row>
    <row r="142" spans="1:5" x14ac:dyDescent="0.3">
      <c r="B142" s="1" t="s">
        <v>49</v>
      </c>
      <c r="C142" s="1">
        <v>0.55000000000000004</v>
      </c>
      <c r="D142" s="1">
        <v>0.6</v>
      </c>
      <c r="E142" s="1">
        <v>0.5</v>
      </c>
    </row>
    <row r="143" spans="1:5" x14ac:dyDescent="0.3">
      <c r="B143" s="1" t="s">
        <v>50</v>
      </c>
      <c r="C143" s="1">
        <v>0.6</v>
      </c>
      <c r="D143" s="1">
        <v>0.65</v>
      </c>
      <c r="E143" s="1">
        <v>0.55000000000000004</v>
      </c>
    </row>
    <row r="144" spans="1:5" x14ac:dyDescent="0.3">
      <c r="B144" s="1" t="s">
        <v>51</v>
      </c>
      <c r="C144" s="1">
        <v>0.65</v>
      </c>
      <c r="D144" s="1">
        <v>0.7</v>
      </c>
      <c r="E144" s="1">
        <v>0.6</v>
      </c>
    </row>
    <row r="145" spans="2:5" x14ac:dyDescent="0.3">
      <c r="B145" s="1" t="s">
        <v>52</v>
      </c>
      <c r="C145" s="1">
        <v>0.7</v>
      </c>
      <c r="D145" s="1">
        <v>0.75</v>
      </c>
      <c r="E145" s="1">
        <v>0.65</v>
      </c>
    </row>
    <row r="146" spans="2:5" x14ac:dyDescent="0.3">
      <c r="B146" s="1" t="s">
        <v>53</v>
      </c>
      <c r="C146" s="1">
        <v>0.75</v>
      </c>
      <c r="D146" s="1">
        <v>0.8</v>
      </c>
      <c r="E146" s="1">
        <v>0.7</v>
      </c>
    </row>
    <row r="147" spans="2:5" x14ac:dyDescent="0.3">
      <c r="B147" s="1" t="s">
        <v>54</v>
      </c>
      <c r="C147" s="1">
        <v>0.8</v>
      </c>
      <c r="D147" s="1">
        <v>0.85</v>
      </c>
      <c r="E147" s="1">
        <v>0.75</v>
      </c>
    </row>
    <row r="148" spans="2:5" x14ac:dyDescent="0.3">
      <c r="B148" s="1" t="s">
        <v>55</v>
      </c>
      <c r="C148" s="1">
        <v>0.85</v>
      </c>
      <c r="D148" s="1">
        <v>0.9</v>
      </c>
      <c r="E148" s="1">
        <v>0.8</v>
      </c>
    </row>
    <row r="149" spans="2:5" x14ac:dyDescent="0.3">
      <c r="B149" s="1" t="s">
        <v>56</v>
      </c>
      <c r="C149" s="1">
        <v>0.9</v>
      </c>
      <c r="D149" s="1">
        <v>0.95</v>
      </c>
      <c r="E149" s="1">
        <v>0.85</v>
      </c>
    </row>
    <row r="150" spans="2:5" x14ac:dyDescent="0.3">
      <c r="B150" s="1" t="s">
        <v>57</v>
      </c>
      <c r="C150" s="1">
        <v>0.95</v>
      </c>
      <c r="D150" s="1">
        <v>1</v>
      </c>
      <c r="E150" s="1">
        <v>0.9</v>
      </c>
    </row>
    <row r="151" spans="2:5" x14ac:dyDescent="0.3">
      <c r="B151" s="1" t="s">
        <v>58</v>
      </c>
      <c r="C151" s="1">
        <v>1</v>
      </c>
      <c r="D151" s="1">
        <v>1.5</v>
      </c>
      <c r="E151" s="1">
        <v>0.95</v>
      </c>
    </row>
    <row r="152" spans="2:5" x14ac:dyDescent="0.3">
      <c r="B152" s="1" t="s">
        <v>59</v>
      </c>
      <c r="C152" s="1">
        <v>1.5</v>
      </c>
      <c r="D152" s="1">
        <v>2</v>
      </c>
      <c r="E152" s="1">
        <v>1</v>
      </c>
    </row>
    <row r="153" spans="2:5" x14ac:dyDescent="0.3">
      <c r="B153" s="1" t="s">
        <v>60</v>
      </c>
      <c r="C153" s="1">
        <v>2</v>
      </c>
      <c r="D153" s="1">
        <v>2.5</v>
      </c>
      <c r="E153" s="1">
        <v>1.5</v>
      </c>
    </row>
    <row r="154" spans="2:5" x14ac:dyDescent="0.3">
      <c r="B154" s="1" t="s">
        <v>61</v>
      </c>
      <c r="C154" s="1">
        <v>2.5</v>
      </c>
      <c r="D154" s="1">
        <v>3</v>
      </c>
      <c r="E154" s="1">
        <v>2</v>
      </c>
    </row>
    <row r="155" spans="2:5" x14ac:dyDescent="0.3">
      <c r="B155" s="1" t="s">
        <v>62</v>
      </c>
      <c r="C155" s="1">
        <v>3</v>
      </c>
      <c r="D155" s="1">
        <v>3.5</v>
      </c>
      <c r="E155" s="1">
        <v>2.5</v>
      </c>
    </row>
    <row r="156" spans="2:5" x14ac:dyDescent="0.3">
      <c r="B156" s="1" t="s">
        <v>63</v>
      </c>
      <c r="C156" s="1">
        <v>3.5</v>
      </c>
      <c r="D156" s="1">
        <v>4</v>
      </c>
      <c r="E156" s="1">
        <v>3</v>
      </c>
    </row>
    <row r="157" spans="2:5" x14ac:dyDescent="0.3">
      <c r="B157" s="1" t="s">
        <v>37</v>
      </c>
      <c r="C157" s="1">
        <v>4</v>
      </c>
      <c r="D157" s="1">
        <v>4.5</v>
      </c>
      <c r="E157" s="1">
        <v>3.5</v>
      </c>
    </row>
    <row r="158" spans="2:5" x14ac:dyDescent="0.3">
      <c r="B158" s="1" t="s">
        <v>38</v>
      </c>
      <c r="C158" s="1">
        <v>4.5</v>
      </c>
      <c r="D158" s="1">
        <v>4.9000000000000004</v>
      </c>
      <c r="E158" s="1">
        <v>4</v>
      </c>
    </row>
    <row r="159" spans="2:5" x14ac:dyDescent="0.3">
      <c r="B159" s="1" t="s">
        <v>39</v>
      </c>
      <c r="C159" s="1">
        <v>4.9000000000000004</v>
      </c>
      <c r="E159" s="1">
        <v>4.5</v>
      </c>
    </row>
    <row r="160" spans="2:5" x14ac:dyDescent="0.3">
      <c r="B160" s="1" t="s">
        <v>40</v>
      </c>
    </row>
    <row r="161" spans="2:2" x14ac:dyDescent="0.3">
      <c r="B161" s="1" t="s">
        <v>41</v>
      </c>
    </row>
    <row r="162" spans="2:2" x14ac:dyDescent="0.3">
      <c r="B162" s="1" t="s">
        <v>42</v>
      </c>
    </row>
    <row r="163" spans="2:2" x14ac:dyDescent="0.3">
      <c r="B163" s="1" t="s">
        <v>43</v>
      </c>
    </row>
    <row r="164" spans="2:2" x14ac:dyDescent="0.3">
      <c r="B164" s="1" t="s">
        <v>44</v>
      </c>
    </row>
    <row r="165" spans="2:2" x14ac:dyDescent="0.3">
      <c r="B165" s="1" t="s">
        <v>45</v>
      </c>
    </row>
    <row r="166" spans="2:2" x14ac:dyDescent="0.3">
      <c r="B166" s="1" t="s">
        <v>46</v>
      </c>
    </row>
    <row r="167" spans="2:2" x14ac:dyDescent="0.3">
      <c r="B167" s="1" t="s">
        <v>47</v>
      </c>
    </row>
    <row r="168" spans="2:2" x14ac:dyDescent="0.3">
      <c r="B168" s="1" t="s">
        <v>48</v>
      </c>
    </row>
    <row r="169" spans="2:2" x14ac:dyDescent="0.3">
      <c r="B169" s="1" t="s">
        <v>49</v>
      </c>
    </row>
    <row r="170" spans="2:2" x14ac:dyDescent="0.3">
      <c r="B170" s="1" t="s">
        <v>50</v>
      </c>
    </row>
    <row r="171" spans="2:2" x14ac:dyDescent="0.3">
      <c r="B171" s="1" t="s">
        <v>51</v>
      </c>
    </row>
    <row r="172" spans="2:2" x14ac:dyDescent="0.3">
      <c r="B172" s="1" t="s">
        <v>52</v>
      </c>
    </row>
    <row r="173" spans="2:2" x14ac:dyDescent="0.3">
      <c r="B173" s="1" t="s">
        <v>53</v>
      </c>
    </row>
    <row r="174" spans="2:2" x14ac:dyDescent="0.3">
      <c r="B174" s="1" t="s">
        <v>54</v>
      </c>
    </row>
    <row r="175" spans="2:2" x14ac:dyDescent="0.3">
      <c r="B175" s="1" t="s">
        <v>55</v>
      </c>
    </row>
    <row r="176" spans="2:2" x14ac:dyDescent="0.3">
      <c r="B176" s="1" t="s">
        <v>56</v>
      </c>
    </row>
    <row r="177" spans="2:2" x14ac:dyDescent="0.3">
      <c r="B177" s="1" t="s">
        <v>57</v>
      </c>
    </row>
    <row r="178" spans="2:2" x14ac:dyDescent="0.3">
      <c r="B178" s="1" t="s">
        <v>58</v>
      </c>
    </row>
    <row r="179" spans="2:2" x14ac:dyDescent="0.3">
      <c r="B179" s="1" t="s">
        <v>59</v>
      </c>
    </row>
    <row r="180" spans="2:2" x14ac:dyDescent="0.3">
      <c r="B180" s="1" t="s">
        <v>60</v>
      </c>
    </row>
    <row r="181" spans="2:2" x14ac:dyDescent="0.3">
      <c r="B181" s="1" t="s">
        <v>64</v>
      </c>
    </row>
    <row r="182" spans="2:2" x14ac:dyDescent="0.3">
      <c r="B182" s="1" t="s">
        <v>61</v>
      </c>
    </row>
    <row r="183" spans="2:2" x14ac:dyDescent="0.3">
      <c r="B183" s="1" t="s">
        <v>62</v>
      </c>
    </row>
    <row r="184" spans="2:2" x14ac:dyDescent="0.3">
      <c r="B184" s="1" t="s">
        <v>63</v>
      </c>
    </row>
  </sheetData>
  <hyperlinks>
    <hyperlink ref="A6" location="'SIMULACIÓN 1'!A1" display="'SIMULACIÓN 1'!A1" xr:uid="{EC1F50AE-89AA-4417-A4D5-26437AD45BB8}"/>
    <hyperlink ref="S122" location="'SIMULACIÓN  (108)'!A1" display="'SIMULACIÓN  (108)'!A1" xr:uid="{476C04E2-E536-482B-A5BF-0831E2756E27}"/>
    <hyperlink ref="S118" location="'SIMULACIÓN  (107)'!A1" display="'SIMULACIÓN  (107)'!A1" xr:uid="{0C8B0FFD-57C9-4F73-85C0-A246FCA322ED}"/>
    <hyperlink ref="S114" location="'SIMULACIÓN  (106)'!A1" display="'SIMULACIÓN  (106)'!A1" xr:uid="{F29BDA82-DFDA-426C-ACE4-AADE98905562}"/>
    <hyperlink ref="S109" location="'SIMULACIÓN  (105)'!A1" display="'SIMULACIÓN  (105)'!A1" xr:uid="{22C7B030-3B52-47F1-BFCB-2D1EC8C085A9}"/>
    <hyperlink ref="S105" location="'SIMULACIÓN  (104)'!A1" display="'SIMULACIÓN  (104)'!A1" xr:uid="{2D2A7DC7-9DDC-4C65-9D78-57BFBFF7FB50}"/>
    <hyperlink ref="S101" location="'SIMULACIÓN  (103)'!A1" display="'SIMULACIÓN  (103)'!A1" xr:uid="{015029E7-116F-49E7-BC3D-4B6976D8F929}"/>
    <hyperlink ref="S96" location="'SIMULACIÓN  (102)'!A1" display="'SIMULACIÓN  (102)'!A1" xr:uid="{A9E78F8F-0F9B-4D1C-BEBF-27313E89B2DE}"/>
    <hyperlink ref="S92" location="'SIMULACIÓN  (101)'!A1" display="'SIMULACIÓN  (101)'!A1" xr:uid="{E6F7C9EB-91EE-461D-8007-F810B18291E9}"/>
    <hyperlink ref="S88" location="'SIMULACIÓN  (100)'!A1" display="'SIMULACIÓN  (100)'!A1" xr:uid="{01CC0E0B-2FD5-493F-BF9F-F6EBDD064871}"/>
    <hyperlink ref="S81" location="'SIMULACIÓN  (99)'!A1" display="'SIMULACIÓN  (99)'!A1" xr:uid="{6E01B592-A82B-48BB-8231-1E68AB818E1A}"/>
    <hyperlink ref="S77" location="'SIMULACIÓN  (98)'!A1" display="'SIMULACIÓN  (98)'!A1" xr:uid="{68F753AD-B1C1-46FA-B4D4-8111E1AAC285}"/>
    <hyperlink ref="S73" location="'SIMULACIÓN  (97)'!A1" display="'SIMULACIÓN  (97)'!A1" xr:uid="{D5EDA908-9443-41D9-B6BC-CE13DA573B55}"/>
    <hyperlink ref="S68" location="'SIMULACIÓN  (96)'!A1" display="'SIMULACIÓN  (96)'!A1" xr:uid="{DB0C4A22-8A04-4D76-9FB4-616B4F92BECD}"/>
    <hyperlink ref="S64" location="'SIMULACIÓN  (95)'!A1" display="'SIMULACIÓN  (95)'!A1" xr:uid="{95A88A4F-72EA-4FEA-98E9-D0924984BF8A}"/>
    <hyperlink ref="S60" location="'SIMULACIÓN  (94)'!A1" display="'SIMULACIÓN  (94)'!A1" xr:uid="{EB236A47-FD8E-4865-BC49-F170863AA667}"/>
    <hyperlink ref="S55" location="'SIMULACIÓN  (93)'!A1" display="'SIMULACIÓN  (93)'!A1" xr:uid="{D5CDDC9A-105A-4B1D-8E80-1C559360C0AD}"/>
    <hyperlink ref="S51" location="'SIMULACIÓN  (92)'!A1" display="'SIMULACIÓN  (92)'!A1" xr:uid="{AF121F5D-3A73-4CF3-A9E0-E9A067EF28E9}"/>
    <hyperlink ref="S47" location="'SIMULACIÓN  (91)'!A1" display="'SIMULACIÓN  (91)'!A1" xr:uid="{FC60FF36-027A-472E-AA00-A5763E55F460}"/>
    <hyperlink ref="S40" location="'SIMULACIÓN  (90)'!A1" display="'SIMULACIÓN  (90)'!A1" xr:uid="{1BE7421D-A808-41A7-B463-489C81E2B6DA}"/>
    <hyperlink ref="S36" location="'SIMULACIÓN  (89)'!A1" display="'SIMULACIÓN  (89)'!A1" xr:uid="{61B9AE31-99B8-46B9-B104-202029740B1C}"/>
    <hyperlink ref="S32" location="'SIMULACIÓN  (88)'!A1" display="'SIMULACIÓN  (88)'!A1" xr:uid="{65FB77EC-D0B3-4111-97F4-D355A3B28108}"/>
    <hyperlink ref="S27" location="'SIMULACIÓN  (87)'!A1" display="'SIMULACIÓN  (87)'!A1" xr:uid="{86560B39-AD47-455C-B90F-DF80B10B8409}"/>
    <hyperlink ref="S23" location="'SIMULACIÓN  (86)'!A1" display="'SIMULACIÓN  (86)'!A1" xr:uid="{65F8156B-46E7-463E-BCB7-D07A3AAAE82C}"/>
    <hyperlink ref="S19" location="'SIMULACIÓN  (85)'!A1" display="'SIMULACIÓN  (85)'!A1" xr:uid="{58232BF8-27A1-4985-B791-3613B66D63F6}"/>
    <hyperlink ref="S14" location="'SIMULACIÓN  (84)'!A1" display="'SIMULACIÓN  (84)'!A1" xr:uid="{68FB2189-9B7E-441B-886A-D0553E39B1C6}"/>
    <hyperlink ref="S10" location="'SIMULACIÓN  (83)'!A1" display="'SIMULACIÓN  (83)'!A1" xr:uid="{F8CB40C7-F324-4701-AB8E-D175D29D9C81}"/>
    <hyperlink ref="S6" location="'SIMULACIÓN  (82)'!A1" display="'SIMULACIÓN  (82)'!A1" xr:uid="{15301F0E-7200-446C-8492-902963701BEE}"/>
    <hyperlink ref="M6" location="'SIMULACIÓN  (55)'!A1" display="'SIMULACIÓN  (55)'!A1" xr:uid="{180BE76B-A6F2-484F-9DD6-589DFA996EBB}"/>
    <hyperlink ref="M10" location="'SIMULACIÓN  (56)'!A1" display="'SIMULACIÓN  (56)'!A1" xr:uid="{BD8938EE-0ED7-4FD4-9A15-F83DE033510E}"/>
    <hyperlink ref="M14" location="'SIMULACIÓN  (57)'!A1" display="'SIMULACIÓN  (57)'!A1" xr:uid="{9DB07500-02AA-43F0-BBF3-82AD74947E4D}"/>
    <hyperlink ref="M19" location="'SIMULACIÓN  (58)'!A1" display="'SIMULACIÓN  (58)'!A1" xr:uid="{649039AA-28C2-4953-A57F-5AC6BF8D3CBF}"/>
    <hyperlink ref="M23" location="'SIMULACIÓN  (59)'!A1" display="'SIMULACIÓN  (59)'!A1" xr:uid="{227CC4F4-A9E5-45D8-813C-50A23F949A6B}"/>
    <hyperlink ref="M27" location="'SIMULACIÓN  (60)'!A1" display="'SIMULACIÓN  (60)'!A1" xr:uid="{059F5A3C-454C-48CC-A412-CA72188EBC8B}"/>
    <hyperlink ref="M32" location="'SIMULACIÓN  (61)'!A1" display="'SIMULACIÓN  (61)'!A1" xr:uid="{717C0F9E-9137-492B-A996-FBED0E421897}"/>
    <hyperlink ref="M36" location="'SIMULACIÓN  (62)'!A1" display="'SIMULACIÓN  (62)'!A1" xr:uid="{ED6C781D-6209-4875-BA80-DE846F3DFCCB}"/>
    <hyperlink ref="M40" location="'SIMULACIÓN  (63)'!A1" display="'SIMULACIÓN  (63)'!A1" xr:uid="{FD949C7C-9F43-4CE7-AA88-0DD61752036C}"/>
    <hyperlink ref="M47" location="'SIMULACIÓN  (64)'!A1" display="'SIMULACIÓN  (64)'!A1" xr:uid="{4B47CE61-103E-488C-9518-0ADDF66ECABA}"/>
    <hyperlink ref="M51" location="'SIMULACIÓN  (65)'!A1" display="'SIMULACIÓN  (65)'!A1" xr:uid="{7EE3D57D-17B8-44AD-849A-9CE8DDC0CA19}"/>
    <hyperlink ref="M55" location="'SIMULACIÓN  (66)'!A1" display="'SIMULACIÓN  (66)'!A1" xr:uid="{83FD0FEC-B362-4074-98F5-D566A86B9FC8}"/>
    <hyperlink ref="M60" location="'SIMULACIÓN  (67)'!A1" display="'SIMULACIÓN  (67)'!A1" xr:uid="{4D97DB00-2D06-4868-8DC5-87F21EE74E39}"/>
    <hyperlink ref="M64" location="'SIMULACIÓN  (68)'!A1" display="'SIMULACIÓN  (68)'!A1" xr:uid="{EF497B56-6D09-4260-8802-2032DE43883B}"/>
    <hyperlink ref="M68" location="'SIMULACIÓN  (69)'!A1" display="'SIMULACIÓN  (69)'!A1" xr:uid="{3388F165-A81E-4268-9AA3-F9B55C34A30F}"/>
    <hyperlink ref="M73" location="'SIMULACIÓN  (70)'!A1" display="'SIMULACIÓN  (70)'!A1" xr:uid="{C6091A4A-9DAD-4A74-BB12-44B3ECDF3F31}"/>
    <hyperlink ref="M77" location="'SIMULACIÓN  (71)'!A1" display="'SIMULACIÓN  (71)'!A1" xr:uid="{1679AC24-CF01-425C-BDE3-349E48A13E79}"/>
    <hyperlink ref="M81" location="'SIMULACIÓN  (72)'!A1" display="'SIMULACIÓN  (72)'!A1" xr:uid="{507DA61E-829D-4C60-8D09-077DDBF2C31A}"/>
    <hyperlink ref="M88" location="'SIMULACIÓN  (73)'!A1" display="'SIMULACIÓN  (73)'!A1" xr:uid="{4BAD7C5D-A6F7-482B-B607-634EF6AD2721}"/>
    <hyperlink ref="M92" location="'SIMULACIÓN  (74)'!A1" display="'SIMULACIÓN  (74)'!A1" xr:uid="{7F61076E-543A-472F-8D51-3F0F88248590}"/>
    <hyperlink ref="M96" location="'SIMULACIÓN  (75)'!A1" display="'SIMULACIÓN  (75)'!A1" xr:uid="{8924A0EC-300E-4EE4-8CC0-8D81261DB509}"/>
    <hyperlink ref="M101" location="'SIMULACIÓN  (76)'!A1" display="'SIMULACIÓN  (76)'!A1" xr:uid="{F053B109-4240-40E2-A613-1ED059896711}"/>
    <hyperlink ref="M105" location="'SIMULACIÓN  (77)'!A1" display="'SIMULACIÓN  (77)'!A1" xr:uid="{378761E4-56F1-4AC7-B7B4-F43239F7775F}"/>
    <hyperlink ref="M109" location="'SIMULACIÓN  (78)'!A1" display="'SIMULACIÓN  (78)'!A1" xr:uid="{0A17ABA9-CEB3-48D7-BBA9-2D2F2B4653FC}"/>
    <hyperlink ref="M114" location="'SIMULACIÓN  (79)'!A1" display="'SIMULACIÓN  (79)'!A1" xr:uid="{3A31AC7D-0F37-42E7-BE79-4BA0BCA4A157}"/>
    <hyperlink ref="M118" location="'SIMULACIÓN  (80)'!A1" display="'SIMULACIÓN  (80)'!A1" xr:uid="{90A232B0-6DAF-445C-BC17-9BD381A16C65}"/>
    <hyperlink ref="M122" location="'SIMULACIÓN  (81)'!A1" display="'SIMULACIÓN  (81)'!A1" xr:uid="{51A04C4E-43F8-4341-B12F-F3AB1235DC9E}"/>
    <hyperlink ref="G6" location="'SIMULACIÓN 1 (28)'!A1" display="'SIMULACIÓN 1 (28)'!A1" xr:uid="{35299EFE-6887-484C-9F0A-57C92470BB92}"/>
    <hyperlink ref="G10" location="'SIMULACIÓN 1 (29)'!A1" display="'SIMULACIÓN 1 (29)'!A1" xr:uid="{48C9EF9D-4C87-4570-B579-FE2D1D37FDC8}"/>
    <hyperlink ref="G14" location="'SIMULACIÓN 1 (30)'!A1" display="'SIMULACIÓN 1 (30)'!A1" xr:uid="{CBC9C3FE-6981-4490-A65A-A4896F9BDBDE}"/>
    <hyperlink ref="G19" location="'SIMULACIÓN  (31)'!A1" display="'SIMULACIÓN  (31)'!A1" xr:uid="{39492A36-2028-4E12-BE17-ACC33A2A0A1D}"/>
    <hyperlink ref="G23" location="'SIMULACIÓN  (32)'!A1" display="'SIMULACIÓN  (32)'!A1" xr:uid="{D191DD2F-1C01-4693-B5D4-70F21F3CE796}"/>
    <hyperlink ref="G27" location="'SIMULACIÓN  (33)'!A1" display="'SIMULACIÓN  (33)'!A1" xr:uid="{EC665B24-E679-4731-AD63-379D02306B2C}"/>
    <hyperlink ref="G32" location="'SIMULACIÓN  (34)'!A1" display="'SIMULACIÓN  (34)'!A1" xr:uid="{3450FA1A-0C7A-45EB-90A1-19C550972BFB}"/>
    <hyperlink ref="G36" location="'SIMULACIÓN  (35)'!A1" display="'SIMULACIÓN  (35)'!A1" xr:uid="{C346E1AA-FE62-4E36-98DC-47DC1FE2AC80}"/>
    <hyperlink ref="G40" location="'SIMULACIÓN  (36)'!A1" display="'SIMULACIÓN  (36)'!A1" xr:uid="{BD261E49-CA43-4889-92E9-60B11E403022}"/>
    <hyperlink ref="G47" location="'SIMULACIÓN  (37)'!A1" display="'SIMULACIÓN  (37)'!A1" xr:uid="{FA923716-EFA8-4694-9802-4F76F7FC6CE7}"/>
    <hyperlink ref="G51" location="'SIMULACIÓN  (38)'!A1" display="'SIMULACIÓN  (38)'!A1" xr:uid="{5AF59889-9D5B-42B1-B917-7E2E21F24364}"/>
    <hyperlink ref="G55" location="'SIMULACIÓN  (39)'!A1" display="'SIMULACIÓN  (39)'!A1" xr:uid="{DFBCA68D-E8A1-4D3D-BBDA-A17F15204CD4}"/>
    <hyperlink ref="G60" location="'SIMULACIÓN  (40)'!A1" display="'SIMULACIÓN  (40)'!A1" xr:uid="{5B13450B-E01D-4BEC-9473-98B5C6BE9647}"/>
    <hyperlink ref="G64" location="'SIMULACIÓN  (41)'!A1" display="'SIMULACIÓN  (41)'!A1" xr:uid="{CB653EF0-66BA-4640-B0CD-AE26AD54C5AD}"/>
    <hyperlink ref="G68" location="'SIMULACIÓN  (42)'!A1" display="'SIMULACIÓN  (42)'!A1" xr:uid="{E3EABBFF-5E46-4B5A-A18B-1549B7181D35}"/>
    <hyperlink ref="G73" location="'SIMULACIÓN  (43)'!A1" display="'SIMULACIÓN  (43)'!A1" xr:uid="{361B8CF6-57CD-46CA-8DC7-506ECF87524F}"/>
    <hyperlink ref="G77" location="'SIMULACIÓN  (44)'!A1" display="'SIMULACIÓN  (44)'!A1" xr:uid="{B453CB2A-032C-4665-A88D-DDC556A45AD7}"/>
    <hyperlink ref="G81" location="'SIMULACIÓN  (45)'!A1" display="'SIMULACIÓN  (45)'!A1" xr:uid="{44963044-87CD-4CC7-B95E-29570ACBBDF1}"/>
    <hyperlink ref="G88" location="'SIMULACIÓN  (46)'!A1" display="'SIMULACIÓN  (46)'!A1" xr:uid="{6F2517CA-CECA-48B0-93EA-87E9B576C241}"/>
    <hyperlink ref="G92" location="'SIMULACIÓN  (47)'!A1" display="'SIMULACIÓN  (47)'!A1" xr:uid="{48CFDC51-6264-48B0-804A-1B0B9E2E09A6}"/>
    <hyperlink ref="G96" location="'SIMULACIÓN  (48)'!A1" display="'SIMULACIÓN  (48)'!A1" xr:uid="{F3B9C372-44A0-48C4-8A60-3D9729380415}"/>
    <hyperlink ref="G101" location="'SIMULACIÓN  (49)'!A1" display="'SIMULACIÓN  (49)'!A1" xr:uid="{8138875D-79F6-47A4-A657-1CD4A35BBD77}"/>
    <hyperlink ref="G105" location="'SIMULACIÓN  (50)'!A1" display="'SIMULACIÓN  (50)'!A1" xr:uid="{4DAEDE6C-4C55-421B-9440-398C713FBA16}"/>
    <hyperlink ref="G109" location="'SIMULACIÓN  (51)'!A1" display="'SIMULACIÓN  (51)'!A1" xr:uid="{9838399B-0AFC-4A2C-945E-D3FB368D8472}"/>
    <hyperlink ref="G114" location="'SIMULACIÓN  (52)'!A1" display="'SIMULACIÓN  (52)'!A1" xr:uid="{64B8F44B-B852-4D92-B081-BC440FFA96C5}"/>
    <hyperlink ref="G118" location="'SIMULACIÓN  (53)'!A1" display="'SIMULACIÓN  (53)'!A1" xr:uid="{3A408460-E2BE-42EF-A537-16BBAE24F9F8}"/>
    <hyperlink ref="G122" location="'SIMULACIÓN  (54)'!A1" display="'SIMULACIÓN  (54)'!A1" xr:uid="{D404EA73-5E3A-4CBC-8820-B3105A518E9C}"/>
    <hyperlink ref="A122" location="'SIMULACIÓN 1 (27)'!A1" display="'SIMULACIÓN 1 (27)'!A1" xr:uid="{8059580C-F81B-4810-93A1-EBEFE7556C2B}"/>
    <hyperlink ref="A118" location="'SIMULACIÓN 1 (26)'!A1" display="'SIMULACIÓN 1 (26)'!A1" xr:uid="{6A19B9AB-70E5-49CA-A6ED-C382BA2A6397}"/>
    <hyperlink ref="A114" location="'SIMULACIÓN 1 (25)'!A1" display="'SIMULACIÓN 1 (25)'!A1" xr:uid="{67643ACB-4F86-4C3D-838C-66E084A175C3}"/>
    <hyperlink ref="A109" location="'SIMULACIÓN 1 (24)'!A1" display="'SIMULACIÓN 1 (24)'!A1" xr:uid="{303EE33C-0EF2-427E-AD7E-570AE9692C17}"/>
    <hyperlink ref="A105" location="'SIMULACIÓN 1 (23)'!A1" display="'SIMULACIÓN 1 (23)'!A1" xr:uid="{28DE1ED2-6C5F-4943-A9F4-D92C11427A2F}"/>
    <hyperlink ref="A101" location="'SIMULACIÓN 1 (22)'!A1" display="'SIMULACIÓN 1 (22)'!A1" xr:uid="{A43F0208-A6C0-46B6-912A-0933420EBD99}"/>
    <hyperlink ref="A96" location="'SIMULACIÓN 1 (21)'!A1" display="'SIMULACIÓN 1 (21)'!A1" xr:uid="{3A8FAB60-E391-4E66-A988-774BF835CCD0}"/>
    <hyperlink ref="A92" location="'SIMULACIÓN 1 (20)'!A1" display="'SIMULACIÓN 1 (20)'!A1" xr:uid="{36239B7E-B7F5-492F-A5FC-2F20FB2BF765}"/>
    <hyperlink ref="A88" location="'SIMULACIÓN 1 (19)'!A1" display="'SIMULACIÓN 1 (19)'!A1" xr:uid="{BACAB882-8F32-4BDF-83ED-5606EA322173}"/>
    <hyperlink ref="A81" location="'SIMULACIÓN 1 (18)'!A1" display="'SIMULACIÓN 1 (18)'!A1" xr:uid="{DED42D70-C941-40A7-AD7A-538AC82E3DD6}"/>
    <hyperlink ref="A77" location="'SIMULACIÓN 1 (17)'!A1" display="'SIMULACIÓN 1 (17)'!A1" xr:uid="{8CE23D80-A47D-47C4-8D6F-7DD1C7DEF977}"/>
    <hyperlink ref="A73" location="'SIMULACIÓN 1 (16)'!A1" display="'SIMULACIÓN 1 (16)'!A1" xr:uid="{0944A30C-21BC-43DF-B616-37AA6E951402}"/>
    <hyperlink ref="A68" location="'SIMULACIÓN 1 (15)'!A1" display="'SIMULACIÓN 1 (15)'!A1" xr:uid="{44874C06-B863-4E76-94C8-8E1EF9896D17}"/>
    <hyperlink ref="A64" location="'SIMULACIÓN 1 (14)'!A1" display="'SIMULACIÓN 1 (14)'!A1" xr:uid="{50F391A5-3B18-4C10-9A84-3BCAA8BFC3E4}"/>
    <hyperlink ref="A60" location="'SIMULACIÓN 1 (13)'!A1" display="'SIMULACIÓN 1 (13)'!A1" xr:uid="{CBAF58E0-90E7-46DE-9DAE-9A8597B3F063}"/>
    <hyperlink ref="A55" location="'SIMULACIÓN 1 (12)'!A1" display="'SIMULACIÓN 1 (12)'!A1" xr:uid="{12598AD4-6A44-4472-A883-D8B265926B39}"/>
    <hyperlink ref="A51" location="'SIMULACIÓN 1 (11)'!A1" display="'SIMULACIÓN 1 (11)'!A1" xr:uid="{35745905-F37A-4AE7-88A2-59431072B5EC}"/>
    <hyperlink ref="A47" location="'SIMULACIÓN 1 (10)'!A1" display="'SIMULACIÓN 1 (10)'!A1" xr:uid="{36EB7B39-9D10-47F4-989B-D3B4F089C28C}"/>
    <hyperlink ref="A40" location="'SIMULACIÓN 1 (9)'!A1" display="'SIMULACIÓN 1 (9)'!A1" xr:uid="{310B36FC-7981-4329-B314-F13BFD5B74D2}"/>
    <hyperlink ref="A36" location="'SIMULACIÓN 1 (8)'!A1" display="'SIMULACIÓN 1 (8)'!A1" xr:uid="{9D4BEE8C-9001-4DD5-9CB7-496E382E868E}"/>
    <hyperlink ref="A32" location="'SIMULACIÓN 1 (7)'!A1" display="'SIMULACIÓN 1 (7)'!A1" xr:uid="{E41483FC-D6D7-4E6C-A597-D199A85B371E}"/>
    <hyperlink ref="A27" location="'SIMULACIÓN 1 (6)'!A1" display="'SIMULACIÓN 1 (6)'!A1" xr:uid="{D83E2BFB-5CF6-459E-A9A3-2A03F251CA3E}"/>
    <hyperlink ref="A23" location="'SIMULACIÓN 1 (5)'!A1" display="'SIMULACIÓN 1 (5)'!A1" xr:uid="{1704D66D-F069-4804-87B9-0732C0CB7625}"/>
    <hyperlink ref="A19" location="'SIMULACIÓN 1 (4)'!A1" display="'SIMULACIÓN 1 (4)'!A1" xr:uid="{33159E5A-FE4C-43E6-AA3F-576FB43EAE85}"/>
    <hyperlink ref="A14" location="'SIMULACIÓN 1 (3)'!A1" display="'SIMULACIÓN 1 (3)'!A1" xr:uid="{3B0085DE-5619-4A0F-9C8E-8666400F4291}"/>
    <hyperlink ref="A10" location="'SIMULACIÓN 1 (2)'!A1" display="'SIMULACIÓN 1 (2)'!A1" xr:uid="{92DAA7CB-BCBB-463F-9C32-E5D90318C028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0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3250000000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200000000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1474600</v>
      </c>
      <c r="C19" s="43">
        <v>1239800</v>
      </c>
      <c r="D19" s="43">
        <v>562470</v>
      </c>
      <c r="E19" s="43">
        <v>-4.3139999999999999E-11</v>
      </c>
      <c r="F19" s="43">
        <v>-2.3503999999999999E-26</v>
      </c>
      <c r="G19" s="43">
        <v>-1.2795000000000001E-10</v>
      </c>
      <c r="H19" s="23">
        <v>0</v>
      </c>
      <c r="I19" s="47"/>
      <c r="J19" s="28"/>
      <c r="K19" s="44">
        <v>1</v>
      </c>
      <c r="L19" s="43">
        <v>1474600</v>
      </c>
      <c r="M19" s="43">
        <v>1239800</v>
      </c>
      <c r="N19" s="43">
        <v>562470</v>
      </c>
      <c r="O19" s="43">
        <v>-1.438E-11</v>
      </c>
      <c r="P19" s="43">
        <v>7.8346000000000005E-27</v>
      </c>
      <c r="Q19" s="43">
        <v>1.2795000000000001E-10</v>
      </c>
      <c r="R19" s="23">
        <v>0</v>
      </c>
      <c r="S19" s="25"/>
    </row>
    <row r="20" spans="1:19" x14ac:dyDescent="0.3">
      <c r="A20" s="42">
        <v>29</v>
      </c>
      <c r="B20" s="43">
        <v>-1066000</v>
      </c>
      <c r="C20" s="43">
        <v>-847430</v>
      </c>
      <c r="D20" s="43">
        <v>163000</v>
      </c>
      <c r="E20" s="43">
        <v>4.0154E-11</v>
      </c>
      <c r="F20" s="43">
        <v>-3.4787000000000001E-12</v>
      </c>
      <c r="G20" s="43">
        <v>-18937</v>
      </c>
      <c r="H20" s="23">
        <v>0.1</v>
      </c>
      <c r="I20" s="47"/>
      <c r="J20" s="28"/>
      <c r="K20" s="44">
        <v>2</v>
      </c>
      <c r="L20" s="43">
        <v>-1066000</v>
      </c>
      <c r="M20" s="43">
        <v>-847430</v>
      </c>
      <c r="N20" s="43">
        <v>163000</v>
      </c>
      <c r="O20" s="43">
        <v>1.3384999999999999E-11</v>
      </c>
      <c r="P20" s="43">
        <v>1.1596E-12</v>
      </c>
      <c r="Q20" s="43">
        <v>18937</v>
      </c>
      <c r="R20" s="23">
        <v>0.1</v>
      </c>
      <c r="S20" s="25"/>
    </row>
    <row r="21" spans="1:19" x14ac:dyDescent="0.3">
      <c r="A21" s="42">
        <v>30</v>
      </c>
      <c r="B21" s="43">
        <v>398.16</v>
      </c>
      <c r="C21" s="43">
        <v>13226</v>
      </c>
      <c r="D21" s="43">
        <v>121840</v>
      </c>
      <c r="E21" s="43">
        <v>2.3564999999999999E-12</v>
      </c>
      <c r="F21" s="43">
        <v>-3.5747000000000001E-12</v>
      </c>
      <c r="G21" s="43">
        <v>-19460</v>
      </c>
      <c r="H21" s="23">
        <v>0.15</v>
      </c>
      <c r="I21" s="47"/>
      <c r="J21" s="28"/>
      <c r="K21" s="44">
        <v>3</v>
      </c>
      <c r="L21" s="43">
        <v>398.16</v>
      </c>
      <c r="M21" s="43">
        <v>13226</v>
      </c>
      <c r="N21" s="43">
        <v>121840</v>
      </c>
      <c r="O21" s="43">
        <v>7.8550999999999995E-13</v>
      </c>
      <c r="P21" s="43">
        <v>1.1916000000000001E-12</v>
      </c>
      <c r="Q21" s="43">
        <v>19460</v>
      </c>
      <c r="R21" s="23">
        <v>0.15</v>
      </c>
      <c r="S21" s="25"/>
    </row>
    <row r="22" spans="1:19" x14ac:dyDescent="0.3">
      <c r="A22" s="42">
        <v>31</v>
      </c>
      <c r="B22" s="43">
        <v>-7942</v>
      </c>
      <c r="C22" s="43">
        <v>3627.8</v>
      </c>
      <c r="D22" s="43">
        <v>93050</v>
      </c>
      <c r="E22" s="43">
        <v>2.1253999999999998E-12</v>
      </c>
      <c r="F22" s="43">
        <v>-3.4016999999999999E-12</v>
      </c>
      <c r="G22" s="43">
        <v>-18518</v>
      </c>
      <c r="H22" s="23">
        <v>0.2</v>
      </c>
      <c r="I22" s="47"/>
      <c r="J22" s="28"/>
      <c r="K22" s="44">
        <v>4</v>
      </c>
      <c r="L22" s="43">
        <v>-7942</v>
      </c>
      <c r="M22" s="43">
        <v>3627.8</v>
      </c>
      <c r="N22" s="43">
        <v>93050</v>
      </c>
      <c r="O22" s="43">
        <v>7.0844999999999998E-13</v>
      </c>
      <c r="P22" s="43">
        <v>1.1339E-12</v>
      </c>
      <c r="Q22" s="43">
        <v>18518</v>
      </c>
      <c r="R22" s="23">
        <v>0.2</v>
      </c>
      <c r="S22" s="25"/>
    </row>
    <row r="23" spans="1:19" x14ac:dyDescent="0.3">
      <c r="A23" s="42">
        <v>32</v>
      </c>
      <c r="B23" s="43">
        <v>-15399</v>
      </c>
      <c r="C23" s="43">
        <v>-5148.2</v>
      </c>
      <c r="D23" s="43">
        <v>72526</v>
      </c>
      <c r="E23" s="43">
        <v>1.8830999999999999E-12</v>
      </c>
      <c r="F23" s="43">
        <v>-3.0245999999999999E-12</v>
      </c>
      <c r="G23" s="43">
        <v>-16465</v>
      </c>
      <c r="H23" s="23">
        <v>0.25</v>
      </c>
      <c r="I23" s="47"/>
      <c r="J23" s="28"/>
      <c r="K23" s="44">
        <v>5</v>
      </c>
      <c r="L23" s="43">
        <v>-15399</v>
      </c>
      <c r="M23" s="43">
        <v>-5148.2</v>
      </c>
      <c r="N23" s="43">
        <v>72526</v>
      </c>
      <c r="O23" s="43">
        <v>6.2769000000000002E-13</v>
      </c>
      <c r="P23" s="43">
        <v>1.0082000000000001E-12</v>
      </c>
      <c r="Q23" s="43">
        <v>16465</v>
      </c>
      <c r="R23" s="23">
        <v>0.25</v>
      </c>
      <c r="S23" s="25"/>
    </row>
    <row r="24" spans="1:19" x14ac:dyDescent="0.3">
      <c r="A24" s="42">
        <v>33</v>
      </c>
      <c r="B24" s="43">
        <v>-23837</v>
      </c>
      <c r="C24" s="43">
        <v>-14255</v>
      </c>
      <c r="D24" s="43">
        <v>57675</v>
      </c>
      <c r="E24" s="43">
        <v>1.7600999999999999E-12</v>
      </c>
      <c r="F24" s="43">
        <v>-2.4776999999999998E-12</v>
      </c>
      <c r="G24" s="43">
        <v>-13488</v>
      </c>
      <c r="H24" s="23">
        <v>0.3</v>
      </c>
      <c r="I24" s="47"/>
      <c r="J24" s="28"/>
      <c r="K24" s="44">
        <v>6</v>
      </c>
      <c r="L24" s="43">
        <v>-23837</v>
      </c>
      <c r="M24" s="43">
        <v>-14255</v>
      </c>
      <c r="N24" s="43">
        <v>57675</v>
      </c>
      <c r="O24" s="43">
        <v>5.8670000000000001E-13</v>
      </c>
      <c r="P24" s="43">
        <v>8.2590000000000005E-13</v>
      </c>
      <c r="Q24" s="43">
        <v>13488</v>
      </c>
      <c r="R24" s="23">
        <v>0.3</v>
      </c>
      <c r="S24" s="25"/>
    </row>
    <row r="25" spans="1:19" x14ac:dyDescent="0.3">
      <c r="A25" s="42">
        <v>34</v>
      </c>
      <c r="B25" s="43">
        <v>-35012</v>
      </c>
      <c r="C25" s="43">
        <v>-24823</v>
      </c>
      <c r="D25" s="43">
        <v>47588</v>
      </c>
      <c r="E25" s="43">
        <v>1.8718000000000002E-12</v>
      </c>
      <c r="F25" s="43">
        <v>-1.7515E-12</v>
      </c>
      <c r="G25" s="43">
        <v>-9534.7000000000007</v>
      </c>
      <c r="H25" s="23">
        <v>0.35</v>
      </c>
      <c r="I25" s="47"/>
      <c r="J25" s="28"/>
      <c r="K25" s="44">
        <v>7</v>
      </c>
      <c r="L25" s="43">
        <v>-35012</v>
      </c>
      <c r="M25" s="43">
        <v>-24823</v>
      </c>
      <c r="N25" s="43">
        <v>47588</v>
      </c>
      <c r="O25" s="43">
        <v>6.2393000000000005E-13</v>
      </c>
      <c r="P25" s="43">
        <v>5.8383000000000005E-13</v>
      </c>
      <c r="Q25" s="43">
        <v>9534.7000000000007</v>
      </c>
      <c r="R25" s="23">
        <v>0.35</v>
      </c>
      <c r="S25" s="25"/>
    </row>
    <row r="26" spans="1:19" x14ac:dyDescent="0.3">
      <c r="A26" s="42">
        <v>35</v>
      </c>
      <c r="B26" s="43">
        <v>-4564.8999999999996</v>
      </c>
      <c r="C26" s="43">
        <v>-546.80999999999995</v>
      </c>
      <c r="D26" s="43">
        <v>40777</v>
      </c>
      <c r="E26" s="43">
        <v>7.3810999999999997E-13</v>
      </c>
      <c r="F26" s="43">
        <v>-1.5019000000000001E-12</v>
      </c>
      <c r="G26" s="43">
        <v>-8175.9</v>
      </c>
      <c r="H26" s="23">
        <v>0.4</v>
      </c>
      <c r="I26" s="47"/>
      <c r="J26" s="28"/>
      <c r="K26" s="44">
        <v>8</v>
      </c>
      <c r="L26" s="43">
        <v>-4564.8999999999996</v>
      </c>
      <c r="M26" s="43">
        <v>-546.80999999999995</v>
      </c>
      <c r="N26" s="43">
        <v>40777</v>
      </c>
      <c r="O26" s="43">
        <v>2.4603999999999998E-13</v>
      </c>
      <c r="P26" s="43">
        <v>5.0062999999999996E-13</v>
      </c>
      <c r="Q26" s="43">
        <v>8175.9</v>
      </c>
      <c r="R26" s="23">
        <v>0.4</v>
      </c>
      <c r="S26" s="25"/>
    </row>
    <row r="27" spans="1:19" x14ac:dyDescent="0.3">
      <c r="A27" s="42">
        <v>36</v>
      </c>
      <c r="B27" s="43">
        <v>-4592.3</v>
      </c>
      <c r="C27" s="43">
        <v>-1391.4</v>
      </c>
      <c r="D27" s="43">
        <v>35286</v>
      </c>
      <c r="E27" s="43">
        <v>5.8799E-13</v>
      </c>
      <c r="F27" s="43">
        <v>-1.2814E-12</v>
      </c>
      <c r="G27" s="43">
        <v>-6975.6</v>
      </c>
      <c r="H27" s="23">
        <v>0.45</v>
      </c>
      <c r="I27" s="47"/>
      <c r="J27" s="28"/>
      <c r="K27" s="44">
        <v>9</v>
      </c>
      <c r="L27" s="43">
        <v>-4592.3</v>
      </c>
      <c r="M27" s="43">
        <v>-1391.4</v>
      </c>
      <c r="N27" s="43">
        <v>35286</v>
      </c>
      <c r="O27" s="43">
        <v>1.96E-13</v>
      </c>
      <c r="P27" s="43">
        <v>4.2713000000000002E-13</v>
      </c>
      <c r="Q27" s="43">
        <v>6975.6</v>
      </c>
      <c r="R27" s="23">
        <v>0.45</v>
      </c>
      <c r="S27" s="25"/>
    </row>
    <row r="28" spans="1:19" x14ac:dyDescent="0.3">
      <c r="A28" s="42">
        <v>37</v>
      </c>
      <c r="B28" s="43">
        <v>-4790.8</v>
      </c>
      <c r="C28" s="43">
        <v>-2194.6999999999998</v>
      </c>
      <c r="D28" s="43">
        <v>30799</v>
      </c>
      <c r="E28" s="43">
        <v>4.7689E-13</v>
      </c>
      <c r="F28" s="43">
        <v>-1.0862E-12</v>
      </c>
      <c r="G28" s="43">
        <v>-5913</v>
      </c>
      <c r="H28" s="23">
        <v>0.5</v>
      </c>
      <c r="I28" s="47"/>
      <c r="J28" s="28"/>
      <c r="K28" s="44">
        <v>10</v>
      </c>
      <c r="L28" s="43">
        <v>-4790.8</v>
      </c>
      <c r="M28" s="43">
        <v>-2194.6999999999998</v>
      </c>
      <c r="N28" s="43">
        <v>30799</v>
      </c>
      <c r="O28" s="43">
        <v>1.5896000000000001E-13</v>
      </c>
      <c r="P28" s="43">
        <v>3.6206000000000002E-13</v>
      </c>
      <c r="Q28" s="43">
        <v>5913</v>
      </c>
      <c r="R28" s="23">
        <v>0.5</v>
      </c>
      <c r="S28" s="25"/>
    </row>
    <row r="29" spans="1:19" x14ac:dyDescent="0.3">
      <c r="A29" s="42">
        <v>38</v>
      </c>
      <c r="B29" s="43">
        <v>-5191.2</v>
      </c>
      <c r="C29" s="43">
        <v>-3020.1</v>
      </c>
      <c r="D29" s="43">
        <v>27120</v>
      </c>
      <c r="E29" s="43">
        <v>3.9880999999999999E-13</v>
      </c>
      <c r="F29" s="43">
        <v>-9.0982000000000006E-13</v>
      </c>
      <c r="G29" s="43">
        <v>-4952.8</v>
      </c>
      <c r="H29" s="23">
        <v>0.55000000000000004</v>
      </c>
      <c r="I29" s="47"/>
      <c r="J29" s="28"/>
      <c r="K29" s="44">
        <v>11</v>
      </c>
      <c r="L29" s="43">
        <v>-5191.2</v>
      </c>
      <c r="M29" s="43">
        <v>-3020.1</v>
      </c>
      <c r="N29" s="43">
        <v>27120</v>
      </c>
      <c r="O29" s="43">
        <v>1.3294000000000001E-13</v>
      </c>
      <c r="P29" s="43">
        <v>3.0326999999999998E-13</v>
      </c>
      <c r="Q29" s="43">
        <v>4952.8</v>
      </c>
      <c r="R29" s="23">
        <v>0.55000000000000004</v>
      </c>
      <c r="S29" s="25"/>
    </row>
    <row r="30" spans="1:19" x14ac:dyDescent="0.3">
      <c r="A30" s="42">
        <v>39</v>
      </c>
      <c r="B30" s="43">
        <v>-5846</v>
      </c>
      <c r="C30" s="43">
        <v>-3935.5</v>
      </c>
      <c r="D30" s="43">
        <v>24134</v>
      </c>
      <c r="E30" s="43">
        <v>3.5094000000000002E-13</v>
      </c>
      <c r="F30" s="43">
        <v>-7.4397000000000001E-13</v>
      </c>
      <c r="G30" s="43">
        <v>-4050</v>
      </c>
      <c r="H30" s="23">
        <v>0.6</v>
      </c>
      <c r="I30" s="47"/>
      <c r="J30" s="28"/>
      <c r="K30" s="44">
        <v>12</v>
      </c>
      <c r="L30" s="43">
        <v>-5846</v>
      </c>
      <c r="M30" s="43">
        <v>-3935.5</v>
      </c>
      <c r="N30" s="43">
        <v>24134</v>
      </c>
      <c r="O30" s="43">
        <v>1.1698E-13</v>
      </c>
      <c r="P30" s="43">
        <v>2.4798999999999999E-13</v>
      </c>
      <c r="Q30" s="43">
        <v>4050</v>
      </c>
      <c r="R30" s="23">
        <v>0.6</v>
      </c>
      <c r="S30" s="25"/>
    </row>
    <row r="31" spans="1:19" x14ac:dyDescent="0.3">
      <c r="A31" s="42">
        <v>40</v>
      </c>
      <c r="B31" s="43">
        <v>-1835.9</v>
      </c>
      <c r="C31" s="43">
        <v>-594.23</v>
      </c>
      <c r="D31" s="43">
        <v>21674</v>
      </c>
      <c r="E31" s="43">
        <v>2.2808000000000002E-13</v>
      </c>
      <c r="F31" s="43">
        <v>-6.4326000000000003E-13</v>
      </c>
      <c r="G31" s="43">
        <v>-3501.8</v>
      </c>
      <c r="H31" s="23">
        <v>0.65</v>
      </c>
      <c r="I31" s="47"/>
      <c r="J31" s="28"/>
      <c r="K31" s="44">
        <v>13</v>
      </c>
      <c r="L31" s="43">
        <v>-1835.9</v>
      </c>
      <c r="M31" s="43">
        <v>-594.23</v>
      </c>
      <c r="N31" s="43">
        <v>21674</v>
      </c>
      <c r="O31" s="43">
        <v>7.6027999999999999E-14</v>
      </c>
      <c r="P31" s="43">
        <v>2.1442000000000001E-13</v>
      </c>
      <c r="Q31" s="43">
        <v>3501.8</v>
      </c>
      <c r="R31" s="23">
        <v>0.65</v>
      </c>
      <c r="S31" s="25"/>
    </row>
    <row r="32" spans="1:19" x14ac:dyDescent="0.3">
      <c r="A32" s="42">
        <v>41</v>
      </c>
      <c r="B32" s="43">
        <v>-1631.6</v>
      </c>
      <c r="C32" s="43">
        <v>-614.66999999999996</v>
      </c>
      <c r="D32" s="43">
        <v>19566</v>
      </c>
      <c r="E32" s="43">
        <v>1.8680999999999999E-13</v>
      </c>
      <c r="F32" s="43">
        <v>-5.5877999999999997E-13</v>
      </c>
      <c r="G32" s="43">
        <v>-3041.9</v>
      </c>
      <c r="H32" s="23">
        <v>0.7</v>
      </c>
      <c r="I32" s="47"/>
      <c r="J32" s="28"/>
      <c r="K32" s="44">
        <v>14</v>
      </c>
      <c r="L32" s="43">
        <v>-1631.6</v>
      </c>
      <c r="M32" s="43">
        <v>-614.66999999999996</v>
      </c>
      <c r="N32" s="43">
        <v>19566</v>
      </c>
      <c r="O32" s="43">
        <v>6.2269E-14</v>
      </c>
      <c r="P32" s="43">
        <v>1.8626000000000001E-13</v>
      </c>
      <c r="Q32" s="43">
        <v>3041.9</v>
      </c>
      <c r="R32" s="23">
        <v>0.7</v>
      </c>
      <c r="S32" s="25"/>
    </row>
    <row r="33" spans="1:19" x14ac:dyDescent="0.3">
      <c r="A33" s="42">
        <v>42</v>
      </c>
      <c r="B33" s="43">
        <v>-1457.5</v>
      </c>
      <c r="C33" s="43">
        <v>-618.02</v>
      </c>
      <c r="D33" s="43">
        <v>17745</v>
      </c>
      <c r="E33" s="43">
        <v>1.5419999999999999E-13</v>
      </c>
      <c r="F33" s="43">
        <v>-4.8768E-13</v>
      </c>
      <c r="G33" s="43">
        <v>-2654.8</v>
      </c>
      <c r="H33" s="23">
        <v>0.75</v>
      </c>
      <c r="I33" s="47"/>
      <c r="J33" s="28"/>
      <c r="K33" s="44">
        <v>15</v>
      </c>
      <c r="L33" s="43">
        <v>-1457.5</v>
      </c>
      <c r="M33" s="43">
        <v>-618.02</v>
      </c>
      <c r="N33" s="43">
        <v>17745</v>
      </c>
      <c r="O33" s="43">
        <v>5.1400999999999997E-14</v>
      </c>
      <c r="P33" s="43">
        <v>1.6255999999999999E-13</v>
      </c>
      <c r="Q33" s="43">
        <v>2654.8</v>
      </c>
      <c r="R33" s="23">
        <v>0.75</v>
      </c>
      <c r="S33" s="25"/>
    </row>
    <row r="34" spans="1:19" x14ac:dyDescent="0.3">
      <c r="A34" s="42">
        <v>43</v>
      </c>
      <c r="B34" s="43">
        <v>-1307.7</v>
      </c>
      <c r="C34" s="43">
        <v>-609.54</v>
      </c>
      <c r="D34" s="43">
        <v>16161</v>
      </c>
      <c r="E34" s="43">
        <v>1.2823999999999999E-13</v>
      </c>
      <c r="F34" s="43">
        <v>-4.2759E-13</v>
      </c>
      <c r="G34" s="43">
        <v>-2327.6999999999998</v>
      </c>
      <c r="H34" s="23">
        <v>0.8</v>
      </c>
      <c r="I34" s="47"/>
      <c r="J34" s="28"/>
      <c r="K34" s="44">
        <v>16</v>
      </c>
      <c r="L34" s="43">
        <v>-1307.7</v>
      </c>
      <c r="M34" s="43">
        <v>-609.54</v>
      </c>
      <c r="N34" s="43">
        <v>16161</v>
      </c>
      <c r="O34" s="43">
        <v>4.2748000000000001E-14</v>
      </c>
      <c r="P34" s="43">
        <v>1.4253E-13</v>
      </c>
      <c r="Q34" s="43">
        <v>2327.6999999999998</v>
      </c>
      <c r="R34" s="23">
        <v>0.8</v>
      </c>
      <c r="S34" s="25"/>
    </row>
    <row r="35" spans="1:19" x14ac:dyDescent="0.3">
      <c r="A35" s="42">
        <v>44</v>
      </c>
      <c r="B35" s="43">
        <v>-1177.7</v>
      </c>
      <c r="C35" s="43">
        <v>-592.97</v>
      </c>
      <c r="D35" s="43">
        <v>14776</v>
      </c>
      <c r="E35" s="43">
        <v>1.0741000000000001E-13</v>
      </c>
      <c r="F35" s="43">
        <v>-3.7659999999999998E-13</v>
      </c>
      <c r="G35" s="43">
        <v>-2050.1</v>
      </c>
      <c r="H35" s="23">
        <v>0.85</v>
      </c>
      <c r="I35" s="47"/>
      <c r="J35" s="28"/>
      <c r="K35" s="44">
        <v>17</v>
      </c>
      <c r="L35" s="43">
        <v>-1177.7</v>
      </c>
      <c r="M35" s="43">
        <v>-592.97</v>
      </c>
      <c r="N35" s="43">
        <v>14776</v>
      </c>
      <c r="O35" s="43">
        <v>3.5802999999999999E-14</v>
      </c>
      <c r="P35" s="43">
        <v>1.2553E-13</v>
      </c>
      <c r="Q35" s="43">
        <v>2050.1</v>
      </c>
      <c r="R35" s="23">
        <v>0.85</v>
      </c>
      <c r="S35" s="25"/>
    </row>
    <row r="36" spans="1:19" x14ac:dyDescent="0.3">
      <c r="A36" s="42">
        <v>45</v>
      </c>
      <c r="B36" s="43">
        <v>-1064</v>
      </c>
      <c r="C36" s="43">
        <v>-571.02</v>
      </c>
      <c r="D36" s="43">
        <v>13557</v>
      </c>
      <c r="E36" s="43">
        <v>9.0562999999999997E-14</v>
      </c>
      <c r="F36" s="43">
        <v>-3.3312E-13</v>
      </c>
      <c r="G36" s="43">
        <v>-1813.4</v>
      </c>
      <c r="H36" s="23">
        <v>0.9</v>
      </c>
      <c r="I36" s="47"/>
      <c r="J36" s="28"/>
      <c r="K36" s="44">
        <v>18</v>
      </c>
      <c r="L36" s="43">
        <v>-1064</v>
      </c>
      <c r="M36" s="43">
        <v>-571.02</v>
      </c>
      <c r="N36" s="43">
        <v>13557</v>
      </c>
      <c r="O36" s="43">
        <v>3.0188000000000002E-14</v>
      </c>
      <c r="P36" s="43">
        <v>1.1104E-13</v>
      </c>
      <c r="Q36" s="43">
        <v>1813.4</v>
      </c>
      <c r="R36" s="23">
        <v>0.9</v>
      </c>
      <c r="S36" s="25"/>
    </row>
    <row r="37" spans="1:19" x14ac:dyDescent="0.3">
      <c r="A37" s="42">
        <v>46</v>
      </c>
      <c r="B37" s="43">
        <v>-963.92</v>
      </c>
      <c r="C37" s="43">
        <v>-545.61</v>
      </c>
      <c r="D37" s="43">
        <v>12479</v>
      </c>
      <c r="E37" s="43">
        <v>7.6841999999999997E-14</v>
      </c>
      <c r="F37" s="43">
        <v>-2.9589000000000001E-13</v>
      </c>
      <c r="G37" s="43">
        <v>-1610.8</v>
      </c>
      <c r="H37" s="23">
        <v>0.95</v>
      </c>
      <c r="I37" s="47"/>
      <c r="J37" s="28"/>
      <c r="K37" s="44">
        <v>19</v>
      </c>
      <c r="L37" s="43">
        <v>-963.92</v>
      </c>
      <c r="M37" s="43">
        <v>-545.61</v>
      </c>
      <c r="N37" s="43">
        <v>12479</v>
      </c>
      <c r="O37" s="43">
        <v>2.5614E-14</v>
      </c>
      <c r="P37" s="43">
        <v>9.8630000000000005E-14</v>
      </c>
      <c r="Q37" s="43">
        <v>1610.8</v>
      </c>
      <c r="R37" s="23">
        <v>0.95</v>
      </c>
      <c r="S37" s="25"/>
    </row>
    <row r="38" spans="1:19" x14ac:dyDescent="0.3">
      <c r="A38" s="42">
        <v>47</v>
      </c>
      <c r="B38" s="43">
        <v>-875.17</v>
      </c>
      <c r="C38" s="43">
        <v>-518.13</v>
      </c>
      <c r="D38" s="43">
        <v>11521</v>
      </c>
      <c r="E38" s="43">
        <v>6.5587999999999995E-14</v>
      </c>
      <c r="F38" s="43">
        <v>-2.6386E-13</v>
      </c>
      <c r="G38" s="43">
        <v>-1436.4</v>
      </c>
      <c r="H38" s="23">
        <v>1</v>
      </c>
      <c r="I38" s="47"/>
      <c r="J38" s="28"/>
      <c r="K38" s="44">
        <v>20</v>
      </c>
      <c r="L38" s="43">
        <v>-875.17</v>
      </c>
      <c r="M38" s="43">
        <v>-518.13</v>
      </c>
      <c r="N38" s="43">
        <v>11521</v>
      </c>
      <c r="O38" s="43">
        <v>2.1863E-14</v>
      </c>
      <c r="P38" s="43">
        <v>8.7954000000000006E-14</v>
      </c>
      <c r="Q38" s="43">
        <v>1436.4</v>
      </c>
      <c r="R38" s="23">
        <v>1</v>
      </c>
      <c r="S38" s="25"/>
    </row>
    <row r="39" spans="1:19" x14ac:dyDescent="0.3">
      <c r="A39" s="42">
        <v>48</v>
      </c>
      <c r="B39" s="43">
        <v>-352.94</v>
      </c>
      <c r="C39" s="43">
        <v>-257.89999999999998</v>
      </c>
      <c r="D39" s="43">
        <v>5905.5</v>
      </c>
      <c r="E39" s="43">
        <v>1.7457999999999999E-14</v>
      </c>
      <c r="F39" s="43">
        <v>-1.0028E-13</v>
      </c>
      <c r="G39" s="43">
        <v>-545.88</v>
      </c>
      <c r="H39" s="23">
        <v>1.5</v>
      </c>
      <c r="I39" s="47"/>
      <c r="J39" s="28"/>
      <c r="K39" s="44">
        <v>21</v>
      </c>
      <c r="L39" s="43">
        <v>-352.94</v>
      </c>
      <c r="M39" s="43">
        <v>-257.89999999999998</v>
      </c>
      <c r="N39" s="43">
        <v>5905.5</v>
      </c>
      <c r="O39" s="43">
        <v>5.8192000000000004E-15</v>
      </c>
      <c r="P39" s="43">
        <v>3.3425999999999997E-14</v>
      </c>
      <c r="Q39" s="43">
        <v>545.88</v>
      </c>
      <c r="R39" s="23">
        <v>1.5</v>
      </c>
      <c r="S39" s="25"/>
    </row>
    <row r="40" spans="1:19" x14ac:dyDescent="0.3">
      <c r="A40" s="42">
        <v>49</v>
      </c>
      <c r="B40" s="43">
        <v>-153.74</v>
      </c>
      <c r="C40" s="43">
        <v>-118.76</v>
      </c>
      <c r="D40" s="43">
        <v>3608.2</v>
      </c>
      <c r="E40" s="43">
        <v>6.4252999999999997E-15</v>
      </c>
      <c r="F40" s="43">
        <v>-4.7919000000000003E-14</v>
      </c>
      <c r="G40" s="43">
        <v>-260.86</v>
      </c>
      <c r="H40" s="23">
        <v>2</v>
      </c>
      <c r="I40" s="47"/>
      <c r="J40" s="28"/>
      <c r="K40" s="44">
        <v>22</v>
      </c>
      <c r="L40" s="43">
        <v>-153.74</v>
      </c>
      <c r="M40" s="43">
        <v>-118.76</v>
      </c>
      <c r="N40" s="43">
        <v>3608.2</v>
      </c>
      <c r="O40" s="43">
        <v>2.1417999999999998E-15</v>
      </c>
      <c r="P40" s="43">
        <v>1.5973E-14</v>
      </c>
      <c r="Q40" s="43">
        <v>260.86</v>
      </c>
      <c r="R40" s="23">
        <v>2</v>
      </c>
      <c r="S40" s="25"/>
    </row>
    <row r="41" spans="1:19" x14ac:dyDescent="0.3">
      <c r="A41" s="42">
        <v>50</v>
      </c>
      <c r="B41" s="43">
        <v>-87.926000000000002</v>
      </c>
      <c r="C41" s="43">
        <v>-72.238</v>
      </c>
      <c r="D41" s="43">
        <v>2499.4</v>
      </c>
      <c r="E41" s="43">
        <v>2.8818E-15</v>
      </c>
      <c r="F41" s="43">
        <v>-2.6474999999999999E-14</v>
      </c>
      <c r="G41" s="43">
        <v>-144.12</v>
      </c>
      <c r="H41" s="23">
        <v>2.5</v>
      </c>
      <c r="I41" s="47"/>
      <c r="J41" s="28"/>
      <c r="K41" s="44">
        <v>23</v>
      </c>
      <c r="L41" s="43">
        <v>-87.926000000000002</v>
      </c>
      <c r="M41" s="43">
        <v>-72.238</v>
      </c>
      <c r="N41" s="43">
        <v>2499.4</v>
      </c>
      <c r="O41" s="43">
        <v>9.6061000000000004E-16</v>
      </c>
      <c r="P41" s="43">
        <v>8.8249999999999996E-15</v>
      </c>
      <c r="Q41" s="43">
        <v>144.12</v>
      </c>
      <c r="R41" s="23">
        <v>2.5</v>
      </c>
      <c r="S41" s="25"/>
    </row>
    <row r="42" spans="1:19" x14ac:dyDescent="0.3">
      <c r="A42" s="42">
        <v>51</v>
      </c>
      <c r="B42" s="43">
        <v>-74.218999999999994</v>
      </c>
      <c r="C42" s="43">
        <v>-66.171999999999997</v>
      </c>
      <c r="D42" s="43">
        <v>1881.7</v>
      </c>
      <c r="E42" s="43">
        <v>1.4783E-15</v>
      </c>
      <c r="F42" s="43">
        <v>-1.6163E-14</v>
      </c>
      <c r="G42" s="43">
        <v>-87.986000000000004</v>
      </c>
      <c r="H42" s="23">
        <v>3</v>
      </c>
      <c r="I42" s="47"/>
      <c r="J42" s="28"/>
      <c r="K42" s="44">
        <v>24</v>
      </c>
      <c r="L42" s="43">
        <v>-74.218999999999994</v>
      </c>
      <c r="M42" s="43">
        <v>-66.171999999999997</v>
      </c>
      <c r="N42" s="43">
        <v>1881.7</v>
      </c>
      <c r="O42" s="43">
        <v>4.9276000000000004E-16</v>
      </c>
      <c r="P42" s="43">
        <v>5.3876000000000002E-15</v>
      </c>
      <c r="Q42" s="43">
        <v>87.986000000000004</v>
      </c>
      <c r="R42" s="23">
        <v>3</v>
      </c>
      <c r="S42" s="25"/>
    </row>
    <row r="43" spans="1:19" x14ac:dyDescent="0.3">
      <c r="A43" s="42">
        <v>52</v>
      </c>
      <c r="B43" s="43">
        <v>-75.534000000000006</v>
      </c>
      <c r="C43" s="43">
        <v>-70.966999999999999</v>
      </c>
      <c r="D43" s="43">
        <v>1487.8</v>
      </c>
      <c r="E43" s="43">
        <v>8.3893999999999998E-16</v>
      </c>
      <c r="F43" s="43">
        <v>-1.0593E-14</v>
      </c>
      <c r="G43" s="43">
        <v>-57.667999999999999</v>
      </c>
      <c r="H43" s="23">
        <v>3.5</v>
      </c>
      <c r="I43" s="47"/>
      <c r="J43" s="28"/>
      <c r="K43" s="44">
        <v>25</v>
      </c>
      <c r="L43" s="43">
        <v>-77.873000000000005</v>
      </c>
      <c r="M43" s="43">
        <v>-75.066999999999993</v>
      </c>
      <c r="N43" s="43">
        <v>1208.5999999999999</v>
      </c>
      <c r="O43" s="43">
        <v>1.7183E-16</v>
      </c>
      <c r="P43" s="43">
        <v>2.4323000000000001E-15</v>
      </c>
      <c r="Q43" s="43">
        <v>39.722000000000001</v>
      </c>
      <c r="R43" s="23">
        <v>3.5</v>
      </c>
      <c r="S43" s="25"/>
    </row>
    <row r="44" spans="1:19" x14ac:dyDescent="0.3">
      <c r="A44" s="42">
        <v>53</v>
      </c>
      <c r="B44" s="43">
        <v>-77.873000000000005</v>
      </c>
      <c r="C44" s="43">
        <v>-75.066999999999993</v>
      </c>
      <c r="D44" s="43">
        <v>1208.5999999999999</v>
      </c>
      <c r="E44" s="43">
        <v>5.1549000000000002E-16</v>
      </c>
      <c r="F44" s="43">
        <v>-7.2967999999999998E-15</v>
      </c>
      <c r="G44" s="43">
        <v>-39.722000000000001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2.8736000000000001E-4</v>
      </c>
      <c r="C50" s="43">
        <v>1.9343E-4</v>
      </c>
      <c r="D50" s="43">
        <v>-7.7488000000000001E-5</v>
      </c>
      <c r="E50" s="43">
        <v>-3.4512E-20</v>
      </c>
      <c r="F50" s="43">
        <v>-1.8803000000000001E-35</v>
      </c>
      <c r="G50" s="43">
        <v>-1.0236E-19</v>
      </c>
      <c r="H50" s="23">
        <v>0</v>
      </c>
      <c r="I50" s="47"/>
      <c r="J50" s="28"/>
      <c r="K50" s="44">
        <v>1</v>
      </c>
      <c r="L50" s="43">
        <v>2.8736000000000001E-4</v>
      </c>
      <c r="M50" s="43">
        <v>1.9343E-4</v>
      </c>
      <c r="N50" s="43">
        <v>-7.7488000000000001E-5</v>
      </c>
      <c r="O50" s="43">
        <v>-1.1504E-20</v>
      </c>
      <c r="P50" s="43">
        <v>6.2676000000000006E-36</v>
      </c>
      <c r="Q50" s="43">
        <v>1.0236E-19</v>
      </c>
      <c r="R50" s="23">
        <v>0</v>
      </c>
      <c r="S50" s="25"/>
    </row>
    <row r="51" spans="1:19" x14ac:dyDescent="0.3">
      <c r="A51" s="42">
        <v>29</v>
      </c>
      <c r="B51" s="43">
        <v>-2.6483000000000002E-4</v>
      </c>
      <c r="C51" s="43">
        <v>-1.7739000000000001E-4</v>
      </c>
      <c r="D51" s="43">
        <v>2.2677999999999999E-4</v>
      </c>
      <c r="E51" s="43">
        <v>3.2123000000000003E-20</v>
      </c>
      <c r="F51" s="43">
        <v>-2.7829000000000001E-21</v>
      </c>
      <c r="G51" s="43">
        <v>-1.5150000000000001E-5</v>
      </c>
      <c r="H51" s="23">
        <v>0.1</v>
      </c>
      <c r="I51" s="47"/>
      <c r="J51" s="28"/>
      <c r="K51" s="44">
        <v>2</v>
      </c>
      <c r="L51" s="43">
        <v>-2.6483000000000002E-4</v>
      </c>
      <c r="M51" s="43">
        <v>-1.7739000000000001E-4</v>
      </c>
      <c r="N51" s="43">
        <v>2.2677999999999999E-4</v>
      </c>
      <c r="O51" s="43">
        <v>1.0708000000000001E-20</v>
      </c>
      <c r="P51" s="43">
        <v>9.2765000000000003E-22</v>
      </c>
      <c r="Q51" s="43">
        <v>1.5150000000000001E-5</v>
      </c>
      <c r="R51" s="23">
        <v>0.1</v>
      </c>
      <c r="S51" s="25"/>
    </row>
    <row r="52" spans="1:19" x14ac:dyDescent="0.3">
      <c r="A52" s="42">
        <v>30</v>
      </c>
      <c r="B52" s="43">
        <v>-2.3436999999999999E-4</v>
      </c>
      <c r="C52" s="43">
        <v>-1.4778E-4</v>
      </c>
      <c r="D52" s="43">
        <v>5.8533999999999995E-4</v>
      </c>
      <c r="E52" s="43">
        <v>3.1812999999999999E-20</v>
      </c>
      <c r="F52" s="43">
        <v>-4.8259000000000001E-20</v>
      </c>
      <c r="G52" s="43">
        <v>-2.6270999999999998E-4</v>
      </c>
      <c r="H52" s="23">
        <v>0.15</v>
      </c>
      <c r="I52" s="47"/>
      <c r="J52" s="28"/>
      <c r="K52" s="44">
        <v>3</v>
      </c>
      <c r="L52" s="43">
        <v>-2.3436999999999999E-4</v>
      </c>
      <c r="M52" s="43">
        <v>-1.4778E-4</v>
      </c>
      <c r="N52" s="43">
        <v>5.8533999999999995E-4</v>
      </c>
      <c r="O52" s="43">
        <v>1.0604E-20</v>
      </c>
      <c r="P52" s="43">
        <v>1.6085999999999999E-20</v>
      </c>
      <c r="Q52" s="43">
        <v>2.6270999999999998E-4</v>
      </c>
      <c r="R52" s="23">
        <v>0.15</v>
      </c>
      <c r="S52" s="25"/>
    </row>
    <row r="53" spans="1:19" x14ac:dyDescent="0.3">
      <c r="A53" s="42">
        <v>31</v>
      </c>
      <c r="B53" s="43">
        <v>-2.0890000000000001E-4</v>
      </c>
      <c r="C53" s="43">
        <v>-1.3080000000000001E-4</v>
      </c>
      <c r="D53" s="43">
        <v>4.728E-4</v>
      </c>
      <c r="E53" s="43">
        <v>2.8692000000000001E-20</v>
      </c>
      <c r="F53" s="43">
        <v>-4.5922999999999997E-20</v>
      </c>
      <c r="G53" s="43">
        <v>-2.4999000000000001E-4</v>
      </c>
      <c r="H53" s="23">
        <v>0.2</v>
      </c>
      <c r="I53" s="47"/>
      <c r="J53" s="28"/>
      <c r="K53" s="44">
        <v>4</v>
      </c>
      <c r="L53" s="43">
        <v>-2.0890000000000001E-4</v>
      </c>
      <c r="M53" s="43">
        <v>-1.3080000000000001E-4</v>
      </c>
      <c r="N53" s="43">
        <v>4.728E-4</v>
      </c>
      <c r="O53" s="43">
        <v>9.5641000000000001E-21</v>
      </c>
      <c r="P53" s="43">
        <v>1.5308E-20</v>
      </c>
      <c r="Q53" s="43">
        <v>2.4999000000000001E-4</v>
      </c>
      <c r="R53" s="23">
        <v>0.2</v>
      </c>
      <c r="S53" s="25"/>
    </row>
    <row r="54" spans="1:19" x14ac:dyDescent="0.3">
      <c r="A54" s="42">
        <v>32</v>
      </c>
      <c r="B54" s="43">
        <v>-1.9490999999999999E-4</v>
      </c>
      <c r="C54" s="43">
        <v>-1.2570999999999999E-4</v>
      </c>
      <c r="D54" s="43">
        <v>3.9858999999999999E-4</v>
      </c>
      <c r="E54" s="43">
        <v>2.5421000000000001E-20</v>
      </c>
      <c r="F54" s="43">
        <v>-4.0832000000000002E-20</v>
      </c>
      <c r="G54" s="43">
        <v>-2.2227999999999999E-4</v>
      </c>
      <c r="H54" s="23">
        <v>0.25</v>
      </c>
      <c r="I54" s="47"/>
      <c r="J54" s="28"/>
      <c r="K54" s="44">
        <v>5</v>
      </c>
      <c r="L54" s="43">
        <v>-1.9490999999999999E-4</v>
      </c>
      <c r="M54" s="43">
        <v>-1.2570999999999999E-4</v>
      </c>
      <c r="N54" s="43">
        <v>3.9858999999999999E-4</v>
      </c>
      <c r="O54" s="43">
        <v>8.4737999999999999E-21</v>
      </c>
      <c r="P54" s="43">
        <v>1.3610999999999999E-20</v>
      </c>
      <c r="Q54" s="43">
        <v>2.2227999999999999E-4</v>
      </c>
      <c r="R54" s="23">
        <v>0.25</v>
      </c>
      <c r="S54" s="25"/>
    </row>
    <row r="55" spans="1:19" x14ac:dyDescent="0.3">
      <c r="A55" s="42">
        <v>33</v>
      </c>
      <c r="B55" s="43">
        <v>-1.9516999999999999E-4</v>
      </c>
      <c r="C55" s="43">
        <v>-1.3049000000000001E-4</v>
      </c>
      <c r="D55" s="43">
        <v>3.5503999999999999E-4</v>
      </c>
      <c r="E55" s="43">
        <v>2.3761000000000001E-20</v>
      </c>
      <c r="F55" s="43">
        <v>-3.3448999999999998E-20</v>
      </c>
      <c r="G55" s="43">
        <v>-1.8209000000000001E-4</v>
      </c>
      <c r="H55" s="23">
        <v>0.3</v>
      </c>
      <c r="I55" s="47"/>
      <c r="J55" s="28"/>
      <c r="K55" s="44">
        <v>6</v>
      </c>
      <c r="L55" s="43">
        <v>-1.9516999999999999E-4</v>
      </c>
      <c r="M55" s="43">
        <v>-1.3049000000000001E-4</v>
      </c>
      <c r="N55" s="43">
        <v>3.5503999999999999E-4</v>
      </c>
      <c r="O55" s="43">
        <v>7.9204000000000002E-21</v>
      </c>
      <c r="P55" s="43">
        <v>1.115E-20</v>
      </c>
      <c r="Q55" s="43">
        <v>1.8209000000000001E-4</v>
      </c>
      <c r="R55" s="23">
        <v>0.3</v>
      </c>
      <c r="S55" s="25"/>
    </row>
    <row r="56" spans="1:19" x14ac:dyDescent="0.3">
      <c r="A56" s="42">
        <v>34</v>
      </c>
      <c r="B56" s="43">
        <v>-2.1489999999999999E-4</v>
      </c>
      <c r="C56" s="43">
        <v>-1.4611999999999999E-4</v>
      </c>
      <c r="D56" s="43">
        <v>3.4265000000000001E-4</v>
      </c>
      <c r="E56" s="43">
        <v>2.5269000000000001E-20</v>
      </c>
      <c r="F56" s="43">
        <v>-2.3645E-20</v>
      </c>
      <c r="G56" s="43">
        <v>-1.2872E-4</v>
      </c>
      <c r="H56" s="23">
        <v>0.35</v>
      </c>
      <c r="I56" s="47"/>
      <c r="J56" s="28"/>
      <c r="K56" s="44">
        <v>7</v>
      </c>
      <c r="L56" s="43">
        <v>-2.1489999999999999E-4</v>
      </c>
      <c r="M56" s="43">
        <v>-1.4611999999999999E-4</v>
      </c>
      <c r="N56" s="43">
        <v>3.4265000000000001E-4</v>
      </c>
      <c r="O56" s="43">
        <v>8.4229999999999997E-21</v>
      </c>
      <c r="P56" s="43">
        <v>7.8817000000000004E-21</v>
      </c>
      <c r="Q56" s="43">
        <v>1.2872E-4</v>
      </c>
      <c r="R56" s="23">
        <v>0.35</v>
      </c>
      <c r="S56" s="25"/>
    </row>
    <row r="57" spans="1:19" x14ac:dyDescent="0.3">
      <c r="A57" s="42">
        <v>35</v>
      </c>
      <c r="B57" s="43">
        <v>-1.8645000000000001E-4</v>
      </c>
      <c r="C57" s="43">
        <v>-1.3221000000000001E-4</v>
      </c>
      <c r="D57" s="43">
        <v>4.2566000000000001E-4</v>
      </c>
      <c r="E57" s="43">
        <v>1.9929E-20</v>
      </c>
      <c r="F57" s="43">
        <v>-4.0550999999999997E-20</v>
      </c>
      <c r="G57" s="43">
        <v>-2.2075E-4</v>
      </c>
      <c r="H57" s="23">
        <v>0.4</v>
      </c>
      <c r="I57" s="47"/>
      <c r="J57" s="28"/>
      <c r="K57" s="44">
        <v>8</v>
      </c>
      <c r="L57" s="43">
        <v>-1.8645000000000001E-4</v>
      </c>
      <c r="M57" s="43">
        <v>-1.3221000000000001E-4</v>
      </c>
      <c r="N57" s="43">
        <v>4.2566000000000001E-4</v>
      </c>
      <c r="O57" s="43">
        <v>6.6429999999999999E-21</v>
      </c>
      <c r="P57" s="43">
        <v>1.3517E-20</v>
      </c>
      <c r="Q57" s="43">
        <v>2.2075E-4</v>
      </c>
      <c r="R57" s="23">
        <v>0.4</v>
      </c>
      <c r="S57" s="25"/>
    </row>
    <row r="58" spans="1:19" x14ac:dyDescent="0.3">
      <c r="A58" s="42">
        <v>36</v>
      </c>
      <c r="B58" s="43">
        <v>-1.6454999999999999E-4</v>
      </c>
      <c r="C58" s="43">
        <v>-1.2134E-4</v>
      </c>
      <c r="D58" s="43">
        <v>3.7379999999999998E-4</v>
      </c>
      <c r="E58" s="43">
        <v>1.5876E-20</v>
      </c>
      <c r="F58" s="43">
        <v>-3.4598E-20</v>
      </c>
      <c r="G58" s="43">
        <v>-1.8834E-4</v>
      </c>
      <c r="H58" s="23">
        <v>0.45</v>
      </c>
      <c r="I58" s="47"/>
      <c r="J58" s="28"/>
      <c r="K58" s="44">
        <v>9</v>
      </c>
      <c r="L58" s="43">
        <v>-1.6454999999999999E-4</v>
      </c>
      <c r="M58" s="43">
        <v>-1.2134E-4</v>
      </c>
      <c r="N58" s="43">
        <v>3.7379999999999998E-4</v>
      </c>
      <c r="O58" s="43">
        <v>5.2918999999999998E-21</v>
      </c>
      <c r="P58" s="43">
        <v>1.1532999999999999E-20</v>
      </c>
      <c r="Q58" s="43">
        <v>1.8834E-4</v>
      </c>
      <c r="R58" s="23">
        <v>0.45</v>
      </c>
      <c r="S58" s="25"/>
    </row>
    <row r="59" spans="1:19" x14ac:dyDescent="0.3">
      <c r="A59" s="42">
        <v>37</v>
      </c>
      <c r="B59" s="43">
        <v>-1.4802000000000001E-4</v>
      </c>
      <c r="C59" s="43">
        <v>-1.1298000000000001E-4</v>
      </c>
      <c r="D59" s="43">
        <v>3.3243999999999998E-4</v>
      </c>
      <c r="E59" s="43">
        <v>1.2875999999999999E-20</v>
      </c>
      <c r="F59" s="43">
        <v>-2.9326999999999997E-20</v>
      </c>
      <c r="G59" s="43">
        <v>-1.5965E-4</v>
      </c>
      <c r="H59" s="23">
        <v>0.5</v>
      </c>
      <c r="I59" s="47"/>
      <c r="J59" s="28"/>
      <c r="K59" s="44">
        <v>10</v>
      </c>
      <c r="L59" s="43">
        <v>-1.4802000000000001E-4</v>
      </c>
      <c r="M59" s="43">
        <v>-1.1298000000000001E-4</v>
      </c>
      <c r="N59" s="43">
        <v>3.3243999999999998E-4</v>
      </c>
      <c r="O59" s="43">
        <v>4.2920000000000001E-21</v>
      </c>
      <c r="P59" s="43">
        <v>9.7756999999999999E-21</v>
      </c>
      <c r="Q59" s="43">
        <v>1.5965E-4</v>
      </c>
      <c r="R59" s="23">
        <v>0.5</v>
      </c>
      <c r="S59" s="25"/>
    </row>
    <row r="60" spans="1:19" x14ac:dyDescent="0.3">
      <c r="A60" s="42">
        <v>38</v>
      </c>
      <c r="B60" s="43">
        <v>-1.3626E-4</v>
      </c>
      <c r="C60" s="43">
        <v>-1.0695E-4</v>
      </c>
      <c r="D60" s="43">
        <v>2.9994E-4</v>
      </c>
      <c r="E60" s="43">
        <v>1.0768E-20</v>
      </c>
      <c r="F60" s="43">
        <v>-2.4565000000000001E-20</v>
      </c>
      <c r="G60" s="43">
        <v>-1.3373000000000001E-4</v>
      </c>
      <c r="H60" s="23">
        <v>0.55000000000000004</v>
      </c>
      <c r="I60" s="47"/>
      <c r="J60" s="28"/>
      <c r="K60" s="44">
        <v>11</v>
      </c>
      <c r="L60" s="43">
        <v>-1.3626E-4</v>
      </c>
      <c r="M60" s="43">
        <v>-1.0695E-4</v>
      </c>
      <c r="N60" s="43">
        <v>2.9994E-4</v>
      </c>
      <c r="O60" s="43">
        <v>3.5893000000000003E-21</v>
      </c>
      <c r="P60" s="43">
        <v>8.1884000000000007E-21</v>
      </c>
      <c r="Q60" s="43">
        <v>1.3373000000000001E-4</v>
      </c>
      <c r="R60" s="23">
        <v>0.55000000000000004</v>
      </c>
      <c r="S60" s="25"/>
    </row>
    <row r="61" spans="1:19" x14ac:dyDescent="0.3">
      <c r="A61" s="42">
        <v>39</v>
      </c>
      <c r="B61" s="43">
        <v>-1.2915E-4</v>
      </c>
      <c r="C61" s="43">
        <v>-1.0336E-4</v>
      </c>
      <c r="D61" s="43">
        <v>2.7556999999999999E-4</v>
      </c>
      <c r="E61" s="43">
        <v>9.4754999999999997E-21</v>
      </c>
      <c r="F61" s="43">
        <v>-2.0086999999999999E-20</v>
      </c>
      <c r="G61" s="43">
        <v>-1.0935E-4</v>
      </c>
      <c r="H61" s="23">
        <v>0.6</v>
      </c>
      <c r="I61" s="47"/>
      <c r="J61" s="28"/>
      <c r="K61" s="44">
        <v>12</v>
      </c>
      <c r="L61" s="43">
        <v>-1.2915E-4</v>
      </c>
      <c r="M61" s="43">
        <v>-1.0336E-4</v>
      </c>
      <c r="N61" s="43">
        <v>2.7556999999999999E-4</v>
      </c>
      <c r="O61" s="43">
        <v>3.1585000000000002E-21</v>
      </c>
      <c r="P61" s="43">
        <v>6.6958000000000002E-21</v>
      </c>
      <c r="Q61" s="43">
        <v>1.0935E-4</v>
      </c>
      <c r="R61" s="23">
        <v>0.6</v>
      </c>
      <c r="S61" s="25"/>
    </row>
    <row r="62" spans="1:19" x14ac:dyDescent="0.3">
      <c r="A62" s="42">
        <v>40</v>
      </c>
      <c r="B62" s="43">
        <v>-1.1517E-4</v>
      </c>
      <c r="C62" s="43">
        <v>-9.4221000000000005E-5</v>
      </c>
      <c r="D62" s="43">
        <v>2.8155999999999998E-4</v>
      </c>
      <c r="E62" s="43">
        <v>7.6978000000000004E-21</v>
      </c>
      <c r="F62" s="43">
        <v>-2.171E-20</v>
      </c>
      <c r="G62" s="43">
        <v>-1.1818E-4</v>
      </c>
      <c r="H62" s="23">
        <v>0.65</v>
      </c>
      <c r="I62" s="47"/>
      <c r="J62" s="28"/>
      <c r="K62" s="44">
        <v>13</v>
      </c>
      <c r="L62" s="43">
        <v>-1.1517E-4</v>
      </c>
      <c r="M62" s="43">
        <v>-9.4221000000000005E-5</v>
      </c>
      <c r="N62" s="43">
        <v>2.8155999999999998E-4</v>
      </c>
      <c r="O62" s="43">
        <v>2.5658999999999999E-21</v>
      </c>
      <c r="P62" s="43">
        <v>7.2366999999999995E-21</v>
      </c>
      <c r="Q62" s="43">
        <v>1.1818E-4</v>
      </c>
      <c r="R62" s="23">
        <v>0.65</v>
      </c>
      <c r="S62" s="25"/>
    </row>
    <row r="63" spans="1:19" x14ac:dyDescent="0.3">
      <c r="A63" s="42">
        <v>41</v>
      </c>
      <c r="B63" s="43">
        <v>-1.0331E-4</v>
      </c>
      <c r="C63" s="43">
        <v>-8.6145999999999998E-5</v>
      </c>
      <c r="D63" s="43">
        <v>2.544E-4</v>
      </c>
      <c r="E63" s="43">
        <v>6.3048000000000003E-21</v>
      </c>
      <c r="F63" s="43">
        <v>-1.8859E-20</v>
      </c>
      <c r="G63" s="43">
        <v>-1.0266E-4</v>
      </c>
      <c r="H63" s="23">
        <v>0.7</v>
      </c>
      <c r="I63" s="47"/>
      <c r="J63" s="28"/>
      <c r="K63" s="44">
        <v>14</v>
      </c>
      <c r="L63" s="43">
        <v>-1.0331E-4</v>
      </c>
      <c r="M63" s="43">
        <v>-8.6145999999999998E-5</v>
      </c>
      <c r="N63" s="43">
        <v>2.544E-4</v>
      </c>
      <c r="O63" s="43">
        <v>2.1015999999999999E-21</v>
      </c>
      <c r="P63" s="43">
        <v>6.2863000000000003E-21</v>
      </c>
      <c r="Q63" s="43">
        <v>1.0266E-4</v>
      </c>
      <c r="R63" s="23">
        <v>0.7</v>
      </c>
      <c r="S63" s="25"/>
    </row>
    <row r="64" spans="1:19" x14ac:dyDescent="0.3">
      <c r="A64" s="42">
        <v>42</v>
      </c>
      <c r="B64" s="43">
        <v>-9.3147999999999997E-5</v>
      </c>
      <c r="C64" s="43">
        <v>-7.8981999999999997E-5</v>
      </c>
      <c r="D64" s="43">
        <v>2.3089000000000001E-4</v>
      </c>
      <c r="E64" s="43">
        <v>5.2043999999999999E-21</v>
      </c>
      <c r="F64" s="43">
        <v>-1.6459000000000001E-20</v>
      </c>
      <c r="G64" s="43">
        <v>-8.9599999999999996E-5</v>
      </c>
      <c r="H64" s="23">
        <v>0.75</v>
      </c>
      <c r="I64" s="47"/>
      <c r="J64" s="28"/>
      <c r="K64" s="44">
        <v>15</v>
      </c>
      <c r="L64" s="43">
        <v>-9.3147999999999997E-5</v>
      </c>
      <c r="M64" s="43">
        <v>-7.8981999999999997E-5</v>
      </c>
      <c r="N64" s="43">
        <v>2.3089000000000001E-4</v>
      </c>
      <c r="O64" s="43">
        <v>1.7348E-21</v>
      </c>
      <c r="P64" s="43">
        <v>5.4863999999999997E-21</v>
      </c>
      <c r="Q64" s="43">
        <v>8.9599999999999996E-5</v>
      </c>
      <c r="R64" s="23">
        <v>0.75</v>
      </c>
      <c r="S64" s="25"/>
    </row>
    <row r="65" spans="1:19" x14ac:dyDescent="0.3">
      <c r="A65" s="42">
        <v>43</v>
      </c>
      <c r="B65" s="43">
        <v>-8.4383999999999997E-5</v>
      </c>
      <c r="C65" s="43">
        <v>-7.2602999999999996E-5</v>
      </c>
      <c r="D65" s="43">
        <v>2.1039999999999999E-4</v>
      </c>
      <c r="E65" s="43">
        <v>4.3282000000000001E-21</v>
      </c>
      <c r="F65" s="43">
        <v>-1.4430999999999999E-20</v>
      </c>
      <c r="G65" s="43">
        <v>-7.8559999999999993E-5</v>
      </c>
      <c r="H65" s="23">
        <v>0.8</v>
      </c>
      <c r="I65" s="47"/>
      <c r="J65" s="28"/>
      <c r="K65" s="44">
        <v>16</v>
      </c>
      <c r="L65" s="43">
        <v>-8.4383999999999997E-5</v>
      </c>
      <c r="M65" s="43">
        <v>-7.2602999999999996E-5</v>
      </c>
      <c r="N65" s="43">
        <v>2.1039999999999999E-4</v>
      </c>
      <c r="O65" s="43">
        <v>1.4427000000000001E-21</v>
      </c>
      <c r="P65" s="43">
        <v>4.8103999999999998E-21</v>
      </c>
      <c r="Q65" s="43">
        <v>7.8559999999999993E-5</v>
      </c>
      <c r="R65" s="23">
        <v>0.8</v>
      </c>
      <c r="S65" s="25"/>
    </row>
    <row r="66" spans="1:19" x14ac:dyDescent="0.3">
      <c r="A66" s="42">
        <v>44</v>
      </c>
      <c r="B66" s="43">
        <v>-7.6769999999999999E-5</v>
      </c>
      <c r="C66" s="43">
        <v>-6.6903000000000006E-5</v>
      </c>
      <c r="D66" s="43">
        <v>1.9243999999999999E-4</v>
      </c>
      <c r="E66" s="43">
        <v>3.6251000000000004E-21</v>
      </c>
      <c r="F66" s="43">
        <v>-1.2709999999999999E-20</v>
      </c>
      <c r="G66" s="43">
        <v>-6.9190999999999995E-5</v>
      </c>
      <c r="H66" s="23">
        <v>0.85</v>
      </c>
      <c r="I66" s="47"/>
      <c r="J66" s="28"/>
      <c r="K66" s="44">
        <v>17</v>
      </c>
      <c r="L66" s="43">
        <v>-7.6769999999999999E-5</v>
      </c>
      <c r="M66" s="43">
        <v>-6.6903000000000006E-5</v>
      </c>
      <c r="N66" s="43">
        <v>1.9243999999999999E-4</v>
      </c>
      <c r="O66" s="43">
        <v>1.2083999999999999E-21</v>
      </c>
      <c r="P66" s="43">
        <v>4.2366999999999999E-21</v>
      </c>
      <c r="Q66" s="43">
        <v>6.9190999999999995E-5</v>
      </c>
      <c r="R66" s="23">
        <v>0.85</v>
      </c>
      <c r="S66" s="25"/>
    </row>
    <row r="67" spans="1:19" x14ac:dyDescent="0.3">
      <c r="A67" s="42">
        <v>45</v>
      </c>
      <c r="B67" s="43">
        <v>-7.0111999999999996E-5</v>
      </c>
      <c r="C67" s="43">
        <v>-6.1792999999999996E-5</v>
      </c>
      <c r="D67" s="43">
        <v>1.7661E-4</v>
      </c>
      <c r="E67" s="43">
        <v>3.0565000000000001E-21</v>
      </c>
      <c r="F67" s="43">
        <v>-1.1243000000000001E-20</v>
      </c>
      <c r="G67" s="43">
        <v>-6.1204000000000006E-5</v>
      </c>
      <c r="H67" s="23">
        <v>0.9</v>
      </c>
      <c r="I67" s="47"/>
      <c r="J67" s="28"/>
      <c r="K67" s="44">
        <v>18</v>
      </c>
      <c r="L67" s="43">
        <v>-7.0111999999999996E-5</v>
      </c>
      <c r="M67" s="43">
        <v>-6.1792999999999996E-5</v>
      </c>
      <c r="N67" s="43">
        <v>1.7661E-4</v>
      </c>
      <c r="O67" s="43">
        <v>1.0188E-21</v>
      </c>
      <c r="P67" s="43">
        <v>3.7476000000000002E-21</v>
      </c>
      <c r="Q67" s="43">
        <v>6.1204000000000006E-5</v>
      </c>
      <c r="R67" s="23">
        <v>0.9</v>
      </c>
      <c r="S67" s="25"/>
    </row>
    <row r="68" spans="1:19" x14ac:dyDescent="0.3">
      <c r="A68" s="42">
        <v>46</v>
      </c>
      <c r="B68" s="43">
        <v>-6.4256000000000003E-5</v>
      </c>
      <c r="C68" s="43">
        <v>-5.7197000000000001E-5</v>
      </c>
      <c r="D68" s="43">
        <v>1.6259E-4</v>
      </c>
      <c r="E68" s="43">
        <v>2.5934000000000001E-21</v>
      </c>
      <c r="F68" s="43">
        <v>-9.9863000000000005E-21</v>
      </c>
      <c r="G68" s="43">
        <v>-5.4363000000000001E-5</v>
      </c>
      <c r="H68" s="23">
        <v>0.95</v>
      </c>
      <c r="I68" s="47"/>
      <c r="J68" s="28"/>
      <c r="K68" s="44">
        <v>19</v>
      </c>
      <c r="L68" s="43">
        <v>-6.4256000000000003E-5</v>
      </c>
      <c r="M68" s="43">
        <v>-5.7197000000000001E-5</v>
      </c>
      <c r="N68" s="43">
        <v>1.6259E-4</v>
      </c>
      <c r="O68" s="43">
        <v>8.6447000000000002E-22</v>
      </c>
      <c r="P68" s="43">
        <v>3.3288E-21</v>
      </c>
      <c r="Q68" s="43">
        <v>5.4363000000000001E-5</v>
      </c>
      <c r="R68" s="23">
        <v>0.95</v>
      </c>
      <c r="S68" s="25"/>
    </row>
    <row r="69" spans="1:19" x14ac:dyDescent="0.3">
      <c r="A69" s="42">
        <v>47</v>
      </c>
      <c r="B69" s="43">
        <v>-5.9077999999999999E-5</v>
      </c>
      <c r="C69" s="43">
        <v>-5.3053000000000002E-5</v>
      </c>
      <c r="D69" s="43">
        <v>1.5011000000000001E-4</v>
      </c>
      <c r="E69" s="43">
        <v>2.2136000000000002E-21</v>
      </c>
      <c r="F69" s="43">
        <v>-8.9054000000000001E-21</v>
      </c>
      <c r="G69" s="43">
        <v>-4.8479000000000001E-5</v>
      </c>
      <c r="H69" s="23">
        <v>1</v>
      </c>
      <c r="I69" s="47"/>
      <c r="J69" s="28"/>
      <c r="K69" s="44">
        <v>20</v>
      </c>
      <c r="L69" s="43">
        <v>-5.9077999999999999E-5</v>
      </c>
      <c r="M69" s="43">
        <v>-5.3053000000000002E-5</v>
      </c>
      <c r="N69" s="43">
        <v>1.5011000000000001E-4</v>
      </c>
      <c r="O69" s="43">
        <v>7.3787E-22</v>
      </c>
      <c r="P69" s="43">
        <v>2.9685000000000002E-21</v>
      </c>
      <c r="Q69" s="43">
        <v>4.8479000000000001E-5</v>
      </c>
      <c r="R69" s="23">
        <v>1</v>
      </c>
      <c r="S69" s="25"/>
    </row>
    <row r="70" spans="1:19" x14ac:dyDescent="0.3">
      <c r="A70" s="42">
        <v>48</v>
      </c>
      <c r="B70" s="43">
        <v>-2.9119999999999999E-5</v>
      </c>
      <c r="C70" s="43">
        <v>-2.7515999999999999E-5</v>
      </c>
      <c r="D70" s="43">
        <v>7.6490999999999997E-5</v>
      </c>
      <c r="E70" s="43">
        <v>5.8919000000000003E-22</v>
      </c>
      <c r="F70" s="43">
        <v>-3.3843000000000002E-21</v>
      </c>
      <c r="G70" s="43">
        <v>-1.8423999999999998E-5</v>
      </c>
      <c r="H70" s="23">
        <v>1.5</v>
      </c>
      <c r="I70" s="47"/>
      <c r="J70" s="28"/>
      <c r="K70" s="44">
        <v>21</v>
      </c>
      <c r="L70" s="43">
        <v>-2.9119999999999999E-5</v>
      </c>
      <c r="M70" s="43">
        <v>-2.7515999999999999E-5</v>
      </c>
      <c r="N70" s="43">
        <v>7.6490999999999997E-5</v>
      </c>
      <c r="O70" s="43">
        <v>1.9639999999999999E-22</v>
      </c>
      <c r="P70" s="43">
        <v>1.1280999999999999E-21</v>
      </c>
      <c r="Q70" s="43">
        <v>1.8423999999999998E-5</v>
      </c>
      <c r="R70" s="23">
        <v>1.5</v>
      </c>
      <c r="S70" s="25"/>
    </row>
    <row r="71" spans="1:19" x14ac:dyDescent="0.3">
      <c r="A71" s="42">
        <v>49</v>
      </c>
      <c r="B71" s="43">
        <v>-1.7187999999999999E-5</v>
      </c>
      <c r="C71" s="43">
        <v>-1.6597999999999999E-5</v>
      </c>
      <c r="D71" s="43">
        <v>4.6295000000000003E-5</v>
      </c>
      <c r="E71" s="43">
        <v>2.1684999999999999E-22</v>
      </c>
      <c r="F71" s="43">
        <v>-1.6173E-21</v>
      </c>
      <c r="G71" s="43">
        <v>-8.8039000000000005E-6</v>
      </c>
      <c r="H71" s="23">
        <v>2</v>
      </c>
      <c r="I71" s="47"/>
      <c r="J71" s="28"/>
      <c r="K71" s="44">
        <v>22</v>
      </c>
      <c r="L71" s="43">
        <v>-1.7187999999999999E-5</v>
      </c>
      <c r="M71" s="43">
        <v>-1.6597999999999999E-5</v>
      </c>
      <c r="N71" s="43">
        <v>4.6295000000000003E-5</v>
      </c>
      <c r="O71" s="43">
        <v>7.2284E-23</v>
      </c>
      <c r="P71" s="43">
        <v>5.3908999999999996E-22</v>
      </c>
      <c r="Q71" s="43">
        <v>8.8039000000000005E-6</v>
      </c>
      <c r="R71" s="23">
        <v>2</v>
      </c>
      <c r="S71" s="25"/>
    </row>
    <row r="72" spans="1:19" x14ac:dyDescent="0.3">
      <c r="A72" s="42">
        <v>50</v>
      </c>
      <c r="B72" s="43">
        <v>-1.1718E-5</v>
      </c>
      <c r="C72" s="43">
        <v>-1.1453E-5</v>
      </c>
      <c r="D72" s="43">
        <v>3.1943000000000002E-5</v>
      </c>
      <c r="E72" s="43">
        <v>9.7261999999999998E-23</v>
      </c>
      <c r="F72" s="43">
        <v>-8.9353000000000009E-22</v>
      </c>
      <c r="G72" s="43">
        <v>-4.8641999999999999E-6</v>
      </c>
      <c r="H72" s="23">
        <v>2.5</v>
      </c>
      <c r="I72" s="47"/>
      <c r="J72" s="28"/>
      <c r="K72" s="44">
        <v>23</v>
      </c>
      <c r="L72" s="43">
        <v>-1.1718E-5</v>
      </c>
      <c r="M72" s="43">
        <v>-1.1453E-5</v>
      </c>
      <c r="N72" s="43">
        <v>3.1943000000000002E-5</v>
      </c>
      <c r="O72" s="43">
        <v>3.2421E-23</v>
      </c>
      <c r="P72" s="43">
        <v>2.9783999999999998E-22</v>
      </c>
      <c r="Q72" s="43">
        <v>4.8641999999999999E-6</v>
      </c>
      <c r="R72" s="23">
        <v>2.5</v>
      </c>
      <c r="S72" s="25"/>
    </row>
    <row r="73" spans="1:19" x14ac:dyDescent="0.3">
      <c r="A73" s="42">
        <v>51</v>
      </c>
      <c r="B73" s="43">
        <v>-8.8707999999999998E-6</v>
      </c>
      <c r="C73" s="43">
        <v>-8.7350000000000002E-6</v>
      </c>
      <c r="D73" s="43">
        <v>2.4136000000000001E-5</v>
      </c>
      <c r="E73" s="43">
        <v>4.9892000000000001E-23</v>
      </c>
      <c r="F73" s="43">
        <v>-5.4548999999999999E-22</v>
      </c>
      <c r="G73" s="43">
        <v>-2.9695000000000001E-6</v>
      </c>
      <c r="H73" s="23">
        <v>3</v>
      </c>
      <c r="I73" s="47"/>
      <c r="J73" s="28"/>
      <c r="K73" s="44">
        <v>24</v>
      </c>
      <c r="L73" s="43">
        <v>-8.8707999999999998E-6</v>
      </c>
      <c r="M73" s="43">
        <v>-8.7350000000000002E-6</v>
      </c>
      <c r="N73" s="43">
        <v>2.4136000000000001E-5</v>
      </c>
      <c r="O73" s="43">
        <v>1.6631000000000001E-23</v>
      </c>
      <c r="P73" s="43">
        <v>1.8183E-22</v>
      </c>
      <c r="Q73" s="43">
        <v>2.9695000000000001E-6</v>
      </c>
      <c r="R73" s="23">
        <v>3</v>
      </c>
      <c r="S73" s="25"/>
    </row>
    <row r="74" spans="1:19" x14ac:dyDescent="0.3">
      <c r="A74" s="42">
        <v>52</v>
      </c>
      <c r="B74" s="43">
        <v>-7.1427999999999996E-6</v>
      </c>
      <c r="C74" s="43">
        <v>-7.0657E-6</v>
      </c>
      <c r="D74" s="43">
        <v>1.9238000000000001E-5</v>
      </c>
      <c r="E74" s="43">
        <v>2.8314000000000001E-23</v>
      </c>
      <c r="F74" s="43">
        <v>-3.5753000000000002E-22</v>
      </c>
      <c r="G74" s="43">
        <v>-1.9462999999999999E-6</v>
      </c>
      <c r="H74" s="23">
        <v>3.5</v>
      </c>
      <c r="I74" s="47"/>
      <c r="J74" s="28"/>
      <c r="K74" s="44">
        <v>25</v>
      </c>
      <c r="L74" s="43">
        <v>-5.9328000000000002E-6</v>
      </c>
      <c r="M74" s="43">
        <v>-5.8854999999999998E-6</v>
      </c>
      <c r="N74" s="43">
        <v>1.5777000000000002E-5</v>
      </c>
      <c r="O74" s="43">
        <v>5.7991999999999997E-24</v>
      </c>
      <c r="P74" s="43">
        <v>8.2088999999999996E-23</v>
      </c>
      <c r="Q74" s="43">
        <v>1.3405999999999999E-6</v>
      </c>
      <c r="R74" s="23">
        <v>3.5</v>
      </c>
      <c r="S74" s="25"/>
    </row>
    <row r="75" spans="1:19" x14ac:dyDescent="0.3">
      <c r="A75" s="42">
        <v>53</v>
      </c>
      <c r="B75" s="43">
        <v>-5.9328000000000002E-6</v>
      </c>
      <c r="C75" s="43">
        <v>-5.8854999999999998E-6</v>
      </c>
      <c r="D75" s="43">
        <v>1.5777000000000002E-5</v>
      </c>
      <c r="E75" s="43">
        <v>1.7397999999999999E-23</v>
      </c>
      <c r="F75" s="43">
        <v>-2.4627000000000001E-22</v>
      </c>
      <c r="G75" s="43">
        <v>-1.3405999999999999E-6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>
        <v>55</v>
      </c>
      <c r="B77" s="24" t="s">
        <v>21</v>
      </c>
      <c r="C77" s="24" t="s">
        <v>21</v>
      </c>
      <c r="D77" s="24" t="s">
        <v>21</v>
      </c>
      <c r="E77" s="24" t="s">
        <v>21</v>
      </c>
      <c r="F77" s="24" t="s">
        <v>21</v>
      </c>
      <c r="G77" s="24" t="s">
        <v>21</v>
      </c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3.4563000000000002E-21</v>
      </c>
      <c r="C81" s="43">
        <v>1.8814999999999999E-5</v>
      </c>
      <c r="D81" s="43">
        <v>4.9494000000000003E-4</v>
      </c>
      <c r="E81" s="23">
        <f>+D81*1000</f>
        <v>0.49494000000000005</v>
      </c>
      <c r="F81" s="23">
        <v>0</v>
      </c>
      <c r="G81" s="24"/>
      <c r="H81" s="24"/>
      <c r="I81" s="25"/>
      <c r="J81" s="28"/>
      <c r="K81" s="44">
        <v>1</v>
      </c>
      <c r="L81" s="43">
        <v>-1.1520999999999999E-21</v>
      </c>
      <c r="M81" s="43">
        <v>-1.8814999999999999E-5</v>
      </c>
      <c r="N81" s="43">
        <v>4.9494000000000003E-4</v>
      </c>
      <c r="O81" s="23">
        <f>+N81*1000</f>
        <v>0.49494000000000005</v>
      </c>
      <c r="P81" s="23">
        <v>0</v>
      </c>
      <c r="Q81" s="24" t="str">
        <f t="shared" ref="Q81:Q103" si="0">IF(C81=M81,"Ok","")</f>
        <v/>
      </c>
      <c r="R81" s="24"/>
      <c r="S81" s="25"/>
    </row>
    <row r="82" spans="1:25" x14ac:dyDescent="0.3">
      <c r="A82" s="42">
        <v>29</v>
      </c>
      <c r="B82" s="43">
        <v>-2.5031000000000001E-21</v>
      </c>
      <c r="C82" s="43">
        <v>-1.3626E-5</v>
      </c>
      <c r="D82" s="43">
        <v>4.8663999999999999E-4</v>
      </c>
      <c r="E82" s="23">
        <f t="shared" ref="E82:E106" si="1">+D82*1000</f>
        <v>0.48663999999999996</v>
      </c>
      <c r="F82" s="23">
        <v>0.1</v>
      </c>
      <c r="G82" s="24"/>
      <c r="H82" s="24"/>
      <c r="I82" s="25"/>
      <c r="J82" s="28"/>
      <c r="K82" s="44">
        <v>2</v>
      </c>
      <c r="L82" s="43">
        <v>8.3436999999999999E-22</v>
      </c>
      <c r="M82" s="43">
        <v>1.3626E-5</v>
      </c>
      <c r="N82" s="43">
        <v>4.8663999999999999E-4</v>
      </c>
      <c r="O82" s="23">
        <f t="shared" ref="O82:O105" si="2">+N82*1000</f>
        <v>0.48663999999999996</v>
      </c>
      <c r="P82" s="23">
        <v>0.1</v>
      </c>
      <c r="Q82" s="24" t="str">
        <f t="shared" si="0"/>
        <v/>
      </c>
      <c r="R82" s="24"/>
      <c r="S82" s="25"/>
    </row>
    <row r="83" spans="1:25" x14ac:dyDescent="0.3">
      <c r="A83" s="42">
        <v>30</v>
      </c>
      <c r="B83" s="43">
        <v>-3.1182999999999999E-21</v>
      </c>
      <c r="C83" s="43">
        <v>-1.6976000000000001E-5</v>
      </c>
      <c r="D83" s="43">
        <v>4.5354999999999999E-4</v>
      </c>
      <c r="E83" s="23">
        <f t="shared" si="1"/>
        <v>0.45355000000000001</v>
      </c>
      <c r="F83" s="23">
        <v>0.15</v>
      </c>
      <c r="G83" s="24"/>
      <c r="H83" s="24"/>
      <c r="I83" s="25"/>
      <c r="J83" s="28"/>
      <c r="K83" s="44">
        <v>3</v>
      </c>
      <c r="L83" s="43">
        <v>1.0394E-21</v>
      </c>
      <c r="M83" s="43">
        <v>1.6976000000000001E-5</v>
      </c>
      <c r="N83" s="43">
        <v>4.5354999999999999E-4</v>
      </c>
      <c r="O83" s="23">
        <f t="shared" si="2"/>
        <v>0.45355000000000001</v>
      </c>
      <c r="P83" s="23">
        <v>0.15</v>
      </c>
      <c r="Q83" s="24" t="str">
        <f t="shared" si="0"/>
        <v/>
      </c>
      <c r="R83" s="24"/>
      <c r="S83" s="25"/>
    </row>
    <row r="84" spans="1:25" x14ac:dyDescent="0.3">
      <c r="A84" s="42">
        <v>31</v>
      </c>
      <c r="B84" s="43">
        <v>-3.5045999999999999E-21</v>
      </c>
      <c r="C84" s="43">
        <v>-1.9077999999999999E-5</v>
      </c>
      <c r="D84" s="43">
        <v>4.2728999999999998E-4</v>
      </c>
      <c r="E84" s="23">
        <f t="shared" si="1"/>
        <v>0.42729</v>
      </c>
      <c r="F84" s="23">
        <v>0.2</v>
      </c>
      <c r="G84" s="24"/>
      <c r="H84" s="24"/>
      <c r="I84" s="25"/>
      <c r="J84" s="28"/>
      <c r="K84" s="44">
        <v>4</v>
      </c>
      <c r="L84" s="43">
        <v>1.1682E-21</v>
      </c>
      <c r="M84" s="43">
        <v>1.9077999999999999E-5</v>
      </c>
      <c r="N84" s="43">
        <v>4.2728999999999998E-4</v>
      </c>
      <c r="O84" s="23">
        <f t="shared" si="2"/>
        <v>0.42729</v>
      </c>
      <c r="P84" s="23">
        <v>0.2</v>
      </c>
      <c r="Q84" s="24" t="str">
        <f t="shared" si="0"/>
        <v/>
      </c>
      <c r="R84" s="24"/>
      <c r="S84" s="25"/>
    </row>
    <row r="85" spans="1:25" x14ac:dyDescent="0.3">
      <c r="A85" s="42">
        <v>32</v>
      </c>
      <c r="B85" s="43">
        <v>-3.8215999999999996E-21</v>
      </c>
      <c r="C85" s="43">
        <v>-2.0803999999999999E-5</v>
      </c>
      <c r="D85" s="43">
        <v>4.0564000000000003E-4</v>
      </c>
      <c r="E85" s="23">
        <f t="shared" si="1"/>
        <v>0.40564</v>
      </c>
      <c r="F85" s="23">
        <v>0.25</v>
      </c>
      <c r="G85" s="24"/>
      <c r="H85" s="24"/>
      <c r="I85" s="25"/>
      <c r="J85" s="28"/>
      <c r="K85" s="44">
        <v>5</v>
      </c>
      <c r="L85" s="43">
        <v>1.2738999999999999E-21</v>
      </c>
      <c r="M85" s="43">
        <v>2.0803999999999999E-5</v>
      </c>
      <c r="N85" s="43">
        <v>4.0564000000000003E-4</v>
      </c>
      <c r="O85" s="23">
        <f t="shared" si="2"/>
        <v>0.40564</v>
      </c>
      <c r="P85" s="23">
        <v>0.25</v>
      </c>
      <c r="Q85" s="24" t="str">
        <f t="shared" si="0"/>
        <v/>
      </c>
      <c r="R85" s="24"/>
      <c r="S85" s="25"/>
    </row>
    <row r="86" spans="1:25" x14ac:dyDescent="0.3">
      <c r="A86" s="42">
        <v>33</v>
      </c>
      <c r="B86" s="43">
        <v>-4.2078E-21</v>
      </c>
      <c r="C86" s="43">
        <v>-2.2906000000000001E-5</v>
      </c>
      <c r="D86" s="43">
        <v>3.8692000000000002E-4</v>
      </c>
      <c r="E86" s="23">
        <f t="shared" si="1"/>
        <v>0.38692000000000004</v>
      </c>
      <c r="F86" s="23">
        <v>0.3</v>
      </c>
      <c r="G86" s="24"/>
      <c r="H86" s="24"/>
      <c r="I86" s="25"/>
      <c r="J86" s="28"/>
      <c r="K86" s="44">
        <v>6</v>
      </c>
      <c r="L86" s="43">
        <v>1.4026E-21</v>
      </c>
      <c r="M86" s="43">
        <v>2.2906000000000001E-5</v>
      </c>
      <c r="N86" s="43">
        <v>3.8692000000000002E-4</v>
      </c>
      <c r="O86" s="23">
        <f t="shared" si="2"/>
        <v>0.38692000000000004</v>
      </c>
      <c r="P86" s="23">
        <v>0.3</v>
      </c>
      <c r="Q86" s="24" t="str">
        <f t="shared" si="0"/>
        <v/>
      </c>
      <c r="R86" s="24"/>
      <c r="S86" s="25"/>
    </row>
    <row r="87" spans="1:25" x14ac:dyDescent="0.3">
      <c r="A87" s="42">
        <v>34</v>
      </c>
      <c r="B87" s="43">
        <v>-4.7944000000000003E-21</v>
      </c>
      <c r="C87" s="43">
        <v>-2.6098999999999999E-5</v>
      </c>
      <c r="D87" s="43">
        <v>3.6961999999999997E-4</v>
      </c>
      <c r="E87" s="23">
        <f t="shared" si="1"/>
        <v>0.36961999999999995</v>
      </c>
      <c r="F87" s="23">
        <v>0.35</v>
      </c>
      <c r="G87" s="24"/>
      <c r="H87" s="24"/>
      <c r="I87" s="25"/>
      <c r="J87" s="28"/>
      <c r="K87" s="44">
        <v>7</v>
      </c>
      <c r="L87" s="43">
        <v>1.5981E-21</v>
      </c>
      <c r="M87" s="43">
        <v>2.6098999999999999E-5</v>
      </c>
      <c r="N87" s="43">
        <v>3.6961999999999997E-4</v>
      </c>
      <c r="O87" s="23">
        <f t="shared" si="2"/>
        <v>0.36961999999999995</v>
      </c>
      <c r="P87" s="23">
        <v>0.35</v>
      </c>
      <c r="Q87" s="24" t="str">
        <f t="shared" si="0"/>
        <v/>
      </c>
      <c r="R87" s="24"/>
      <c r="S87" s="25"/>
    </row>
    <row r="88" spans="1:25" x14ac:dyDescent="0.3">
      <c r="A88" s="42">
        <v>35</v>
      </c>
      <c r="B88" s="43">
        <v>-4.3713999999999998E-21</v>
      </c>
      <c r="C88" s="43">
        <v>-2.3796999999999999E-5</v>
      </c>
      <c r="D88" s="43">
        <v>3.4676999999999999E-4</v>
      </c>
      <c r="E88" s="23">
        <f t="shared" si="1"/>
        <v>0.34676999999999997</v>
      </c>
      <c r="F88" s="23">
        <v>0.4</v>
      </c>
      <c r="G88" s="24"/>
      <c r="H88" s="24"/>
      <c r="I88" s="25"/>
      <c r="J88" s="28"/>
      <c r="K88" s="44">
        <v>8</v>
      </c>
      <c r="L88" s="43">
        <v>1.4571000000000001E-21</v>
      </c>
      <c r="M88" s="43">
        <v>2.3796999999999999E-5</v>
      </c>
      <c r="N88" s="43">
        <v>3.4676999999999999E-4</v>
      </c>
      <c r="O88" s="23">
        <f t="shared" si="2"/>
        <v>0.34676999999999997</v>
      </c>
      <c r="P88" s="23">
        <v>0.4</v>
      </c>
      <c r="Q88" s="24" t="str">
        <f t="shared" si="0"/>
        <v/>
      </c>
      <c r="R88" s="24"/>
      <c r="S88" s="25"/>
    </row>
    <row r="89" spans="1:25" x14ac:dyDescent="0.3">
      <c r="A89" s="42">
        <v>36</v>
      </c>
      <c r="B89" s="43">
        <v>-4.0100000000000003E-21</v>
      </c>
      <c r="C89" s="43">
        <v>-2.1829000000000001E-5</v>
      </c>
      <c r="D89" s="43">
        <v>3.2683000000000001E-4</v>
      </c>
      <c r="E89" s="23">
        <f t="shared" si="1"/>
        <v>0.32683000000000001</v>
      </c>
      <c r="F89" s="23">
        <v>0.45</v>
      </c>
      <c r="G89" s="24"/>
      <c r="H89" s="24"/>
      <c r="I89" s="25"/>
      <c r="J89" s="28"/>
      <c r="K89" s="44">
        <v>9</v>
      </c>
      <c r="L89" s="43">
        <v>1.3367E-21</v>
      </c>
      <c r="M89" s="43">
        <v>2.1829000000000001E-5</v>
      </c>
      <c r="N89" s="43">
        <v>3.2683000000000001E-4</v>
      </c>
      <c r="O89" s="23">
        <f t="shared" si="2"/>
        <v>0.32683000000000001</v>
      </c>
      <c r="P89" s="23">
        <v>0.45</v>
      </c>
      <c r="Q89" s="24" t="str">
        <f t="shared" si="0"/>
        <v/>
      </c>
      <c r="R89" s="24"/>
      <c r="S89" s="25"/>
    </row>
    <row r="90" spans="1:25" x14ac:dyDescent="0.3">
      <c r="A90" s="42">
        <v>37</v>
      </c>
      <c r="B90" s="43">
        <v>-3.7175999999999998E-21</v>
      </c>
      <c r="C90" s="43">
        <v>-2.0237999999999998E-5</v>
      </c>
      <c r="D90" s="43">
        <v>3.0922000000000002E-4</v>
      </c>
      <c r="E90" s="23">
        <f t="shared" si="1"/>
        <v>0.30922000000000005</v>
      </c>
      <c r="F90" s="23">
        <v>0.5</v>
      </c>
      <c r="G90" s="24"/>
      <c r="H90" s="24"/>
      <c r="I90" s="25"/>
      <c r="J90" s="28"/>
      <c r="K90" s="44">
        <v>10</v>
      </c>
      <c r="L90" s="43">
        <v>1.2392E-21</v>
      </c>
      <c r="M90" s="43">
        <v>2.0237999999999998E-5</v>
      </c>
      <c r="N90" s="43">
        <v>3.0922000000000002E-4</v>
      </c>
      <c r="O90" s="23">
        <f t="shared" si="2"/>
        <v>0.30922000000000005</v>
      </c>
      <c r="P90" s="23">
        <v>0.5</v>
      </c>
      <c r="Q90" s="24" t="str">
        <f t="shared" si="0"/>
        <v/>
      </c>
      <c r="R90" s="24"/>
      <c r="S90" s="25"/>
    </row>
    <row r="91" spans="1:25" x14ac:dyDescent="0.3">
      <c r="A91" s="42">
        <v>38</v>
      </c>
      <c r="B91" s="43">
        <v>-3.5007999999999996E-21</v>
      </c>
      <c r="C91" s="43">
        <v>-1.9057000000000001E-5</v>
      </c>
      <c r="D91" s="43">
        <v>2.9344000000000001E-4</v>
      </c>
      <c r="E91" s="23">
        <f t="shared" si="1"/>
        <v>0.29344000000000003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1.1668999999999999E-21</v>
      </c>
      <c r="M91" s="43">
        <v>1.9057000000000001E-5</v>
      </c>
      <c r="N91" s="43">
        <v>2.9344000000000001E-4</v>
      </c>
      <c r="O91" s="23">
        <f t="shared" si="2"/>
        <v>0.29344000000000003</v>
      </c>
      <c r="P91" s="23">
        <v>0.55000000000000004</v>
      </c>
      <c r="Q91" s="24" t="str">
        <f t="shared" si="0"/>
        <v/>
      </c>
      <c r="R91" s="24"/>
      <c r="S91" s="25"/>
      <c r="Y91" t="str">
        <f t="shared" ref="Y91:Y103" si="3">IF(G50=Q50,"Ok","")</f>
        <v/>
      </c>
    </row>
    <row r="92" spans="1:25" x14ac:dyDescent="0.3">
      <c r="A92" s="42">
        <v>39</v>
      </c>
      <c r="B92" s="43">
        <v>-3.3677999999999999E-21</v>
      </c>
      <c r="C92" s="43">
        <v>-1.8334000000000001E-5</v>
      </c>
      <c r="D92" s="43">
        <v>2.7909000000000001E-4</v>
      </c>
      <c r="E92" s="23">
        <f t="shared" si="1"/>
        <v>0.27909</v>
      </c>
      <c r="F92" s="23">
        <v>0.6</v>
      </c>
      <c r="G92" s="24"/>
      <c r="H92" s="24"/>
      <c r="I92" s="25"/>
      <c r="J92" s="28"/>
      <c r="K92" s="44">
        <v>12</v>
      </c>
      <c r="L92" s="43">
        <v>1.1226E-21</v>
      </c>
      <c r="M92" s="43">
        <v>1.8334000000000001E-5</v>
      </c>
      <c r="N92" s="43">
        <v>2.7909000000000001E-4</v>
      </c>
      <c r="O92" s="23">
        <f t="shared" si="2"/>
        <v>0.27909</v>
      </c>
      <c r="P92" s="23">
        <v>0.6</v>
      </c>
      <c r="Q92" s="24" t="str">
        <f t="shared" si="0"/>
        <v/>
      </c>
      <c r="R92" s="24"/>
      <c r="S92" s="25"/>
      <c r="Y92" t="str">
        <f t="shared" si="3"/>
        <v/>
      </c>
    </row>
    <row r="93" spans="1:25" x14ac:dyDescent="0.3">
      <c r="A93" s="42">
        <v>40</v>
      </c>
      <c r="B93" s="43">
        <v>-3.0512000000000001E-21</v>
      </c>
      <c r="C93" s="43">
        <v>-1.6609999999999999E-5</v>
      </c>
      <c r="D93" s="43">
        <v>2.6424E-4</v>
      </c>
      <c r="E93" s="23">
        <f t="shared" si="1"/>
        <v>0.26424000000000003</v>
      </c>
      <c r="F93" s="23">
        <v>0.65</v>
      </c>
      <c r="G93" s="24"/>
      <c r="H93" s="24"/>
      <c r="I93" s="25"/>
      <c r="J93" s="28"/>
      <c r="K93" s="44">
        <v>13</v>
      </c>
      <c r="L93" s="43">
        <v>1.0171E-21</v>
      </c>
      <c r="M93" s="43">
        <v>1.6609999999999999E-5</v>
      </c>
      <c r="N93" s="43">
        <v>2.6424E-4</v>
      </c>
      <c r="O93" s="23">
        <f t="shared" si="2"/>
        <v>0.26424000000000003</v>
      </c>
      <c r="P93" s="23">
        <v>0.65</v>
      </c>
      <c r="Q93" s="24" t="str">
        <f t="shared" si="0"/>
        <v/>
      </c>
      <c r="R93" s="24"/>
      <c r="S93" s="25"/>
      <c r="Y93" t="str">
        <f t="shared" si="3"/>
        <v/>
      </c>
    </row>
    <row r="94" spans="1:25" x14ac:dyDescent="0.3">
      <c r="A94" s="42">
        <v>41</v>
      </c>
      <c r="B94" s="43">
        <v>-2.7738999999999999E-21</v>
      </c>
      <c r="C94" s="43">
        <v>-1.5099999999999999E-5</v>
      </c>
      <c r="D94" s="43">
        <v>2.5085999999999999E-4</v>
      </c>
      <c r="E94" s="23">
        <f t="shared" si="1"/>
        <v>0.25085999999999997</v>
      </c>
      <c r="F94" s="23">
        <v>0.7</v>
      </c>
      <c r="G94" s="24"/>
      <c r="H94" s="24"/>
      <c r="I94" s="25"/>
      <c r="J94" s="28"/>
      <c r="K94" s="44">
        <v>14</v>
      </c>
      <c r="L94" s="43">
        <v>9.2462000000000006E-22</v>
      </c>
      <c r="M94" s="43">
        <v>1.5099999999999999E-5</v>
      </c>
      <c r="N94" s="43">
        <v>2.5085999999999999E-4</v>
      </c>
      <c r="O94" s="23">
        <f t="shared" si="2"/>
        <v>0.25085999999999997</v>
      </c>
      <c r="P94" s="23">
        <v>0.7</v>
      </c>
      <c r="Q94" s="24" t="str">
        <f t="shared" si="0"/>
        <v/>
      </c>
      <c r="R94" s="24"/>
      <c r="S94" s="25"/>
      <c r="Y94" t="str">
        <f t="shared" si="3"/>
        <v/>
      </c>
    </row>
    <row r="95" spans="1:25" x14ac:dyDescent="0.3">
      <c r="A95" s="42">
        <v>42</v>
      </c>
      <c r="B95" s="43">
        <v>-2.5301999999999999E-21</v>
      </c>
      <c r="C95" s="43">
        <v>-1.3774000000000001E-5</v>
      </c>
      <c r="D95" s="43">
        <v>2.3874000000000001E-4</v>
      </c>
      <c r="E95" s="23">
        <f t="shared" si="1"/>
        <v>0.23874000000000001</v>
      </c>
      <c r="F95" s="23">
        <v>0.75</v>
      </c>
      <c r="G95" s="24"/>
      <c r="H95" s="24"/>
      <c r="I95" s="25"/>
      <c r="J95" s="28"/>
      <c r="K95" s="44">
        <v>15</v>
      </c>
      <c r="L95" s="43">
        <v>8.4342E-22</v>
      </c>
      <c r="M95" s="43">
        <v>1.3774000000000001E-5</v>
      </c>
      <c r="N95" s="43">
        <v>2.3874000000000001E-4</v>
      </c>
      <c r="O95" s="23">
        <f t="shared" si="2"/>
        <v>0.23874000000000001</v>
      </c>
      <c r="P95" s="23">
        <v>0.75</v>
      </c>
      <c r="Q95" s="24" t="str">
        <f t="shared" si="0"/>
        <v/>
      </c>
      <c r="R95" s="24"/>
      <c r="S95" s="25"/>
      <c r="Y95" t="str">
        <f t="shared" si="3"/>
        <v/>
      </c>
    </row>
    <row r="96" spans="1:25" x14ac:dyDescent="0.3">
      <c r="A96" s="42">
        <v>43</v>
      </c>
      <c r="B96" s="43">
        <v>-2.3155999999999999E-21</v>
      </c>
      <c r="C96" s="43">
        <v>-1.2605999999999999E-5</v>
      </c>
      <c r="D96" s="43">
        <v>2.2771999999999999E-4</v>
      </c>
      <c r="E96" s="23">
        <f t="shared" si="1"/>
        <v>0.22772000000000001</v>
      </c>
      <c r="F96" s="23">
        <v>0.8</v>
      </c>
      <c r="G96" s="24"/>
      <c r="H96" s="24"/>
      <c r="I96" s="25"/>
      <c r="J96" s="28"/>
      <c r="K96" s="44">
        <v>16</v>
      </c>
      <c r="L96" s="43">
        <v>7.7186999999999999E-22</v>
      </c>
      <c r="M96" s="43">
        <v>1.2605999999999999E-5</v>
      </c>
      <c r="N96" s="43">
        <v>2.2771999999999999E-4</v>
      </c>
      <c r="O96" s="23">
        <f t="shared" si="2"/>
        <v>0.22772000000000001</v>
      </c>
      <c r="P96" s="23">
        <v>0.8</v>
      </c>
      <c r="Q96" s="24" t="str">
        <f t="shared" si="0"/>
        <v/>
      </c>
      <c r="R96" s="24"/>
      <c r="S96" s="25"/>
      <c r="Y96" t="str">
        <f t="shared" si="3"/>
        <v/>
      </c>
    </row>
    <row r="97" spans="1:25" x14ac:dyDescent="0.3">
      <c r="A97" s="42">
        <v>44</v>
      </c>
      <c r="B97" s="43">
        <v>-2.1258999999999999E-21</v>
      </c>
      <c r="C97" s="43">
        <v>-1.1573000000000001E-5</v>
      </c>
      <c r="D97" s="43">
        <v>2.1766E-4</v>
      </c>
      <c r="E97" s="23">
        <f t="shared" si="1"/>
        <v>0.21765999999999999</v>
      </c>
      <c r="F97" s="23">
        <v>0.85</v>
      </c>
      <c r="G97" s="24"/>
      <c r="H97" s="24"/>
      <c r="I97" s="25"/>
      <c r="J97" s="28"/>
      <c r="K97" s="44">
        <v>17</v>
      </c>
      <c r="L97" s="43">
        <v>7.0862000000000003E-22</v>
      </c>
      <c r="M97" s="43">
        <v>1.1573000000000001E-5</v>
      </c>
      <c r="N97" s="43">
        <v>2.1766E-4</v>
      </c>
      <c r="O97" s="23">
        <f t="shared" si="2"/>
        <v>0.21765999999999999</v>
      </c>
      <c r="P97" s="23">
        <v>0.85</v>
      </c>
      <c r="Q97" s="24" t="str">
        <f t="shared" si="0"/>
        <v/>
      </c>
      <c r="R97" s="24"/>
      <c r="S97" s="25"/>
      <c r="Y97" t="str">
        <f t="shared" si="3"/>
        <v/>
      </c>
    </row>
    <row r="98" spans="1:25" x14ac:dyDescent="0.3">
      <c r="A98" s="42">
        <v>45</v>
      </c>
      <c r="B98" s="43">
        <v>-1.9576000000000001E-21</v>
      </c>
      <c r="C98" s="43">
        <v>-1.0655999999999999E-5</v>
      </c>
      <c r="D98" s="43">
        <v>2.0844E-4</v>
      </c>
      <c r="E98" s="23">
        <f t="shared" si="1"/>
        <v>0.20844000000000001</v>
      </c>
      <c r="F98" s="23">
        <v>0.9</v>
      </c>
      <c r="G98" s="24"/>
      <c r="H98" s="24"/>
      <c r="I98" s="25"/>
      <c r="J98" s="28"/>
      <c r="K98" s="44">
        <v>18</v>
      </c>
      <c r="L98" s="43">
        <v>6.5251999999999996E-22</v>
      </c>
      <c r="M98" s="43">
        <v>1.0655999999999999E-5</v>
      </c>
      <c r="N98" s="43">
        <v>2.0844E-4</v>
      </c>
      <c r="O98" s="23">
        <f t="shared" si="2"/>
        <v>0.20844000000000001</v>
      </c>
      <c r="P98" s="23">
        <v>0.9</v>
      </c>
      <c r="Q98" s="24" t="str">
        <f t="shared" si="0"/>
        <v/>
      </c>
      <c r="R98" s="24"/>
      <c r="S98" s="25"/>
      <c r="Y98" t="str">
        <f t="shared" si="3"/>
        <v/>
      </c>
    </row>
    <row r="99" spans="1:25" x14ac:dyDescent="0.3">
      <c r="A99" s="42">
        <v>46</v>
      </c>
      <c r="B99" s="43">
        <v>-1.8077000000000001E-21</v>
      </c>
      <c r="C99" s="43">
        <v>-9.8408999999999992E-6</v>
      </c>
      <c r="D99" s="43">
        <v>1.9997E-4</v>
      </c>
      <c r="E99" s="23">
        <f t="shared" si="1"/>
        <v>0.19997000000000001</v>
      </c>
      <c r="F99" s="23">
        <v>0.95</v>
      </c>
      <c r="G99" s="24"/>
      <c r="H99" s="24"/>
      <c r="I99" s="25"/>
      <c r="J99" s="28"/>
      <c r="K99" s="44">
        <v>19</v>
      </c>
      <c r="L99" s="43">
        <v>6.0258000000000001E-22</v>
      </c>
      <c r="M99" s="43">
        <v>9.8408999999999992E-6</v>
      </c>
      <c r="N99" s="43">
        <v>1.9997E-4</v>
      </c>
      <c r="O99" s="23">
        <f t="shared" si="2"/>
        <v>0.19997000000000001</v>
      </c>
      <c r="P99" s="23">
        <v>0.95</v>
      </c>
      <c r="Q99" s="24" t="str">
        <f t="shared" si="0"/>
        <v/>
      </c>
      <c r="R99" s="24"/>
      <c r="S99" s="25"/>
      <c r="Y99" t="str">
        <f t="shared" si="3"/>
        <v/>
      </c>
    </row>
    <row r="100" spans="1:25" x14ac:dyDescent="0.3">
      <c r="A100" s="42">
        <v>47</v>
      </c>
      <c r="B100" s="43">
        <v>-1.6739000000000001E-21</v>
      </c>
      <c r="C100" s="43">
        <v>-9.1124999999999996E-6</v>
      </c>
      <c r="D100" s="43">
        <v>1.9215000000000001E-4</v>
      </c>
      <c r="E100" s="23">
        <f t="shared" si="1"/>
        <v>0.19215000000000002</v>
      </c>
      <c r="F100" s="23">
        <v>1</v>
      </c>
      <c r="G100" s="24"/>
      <c r="H100" s="24"/>
      <c r="I100" s="25"/>
      <c r="J100" s="28"/>
      <c r="K100" s="44">
        <v>20</v>
      </c>
      <c r="L100" s="43">
        <v>5.5798000000000001E-22</v>
      </c>
      <c r="M100" s="43">
        <v>9.1124999999999996E-6</v>
      </c>
      <c r="N100" s="43">
        <v>1.9215000000000001E-4</v>
      </c>
      <c r="O100" s="23">
        <f t="shared" si="2"/>
        <v>0.19215000000000002</v>
      </c>
      <c r="P100" s="23">
        <v>1</v>
      </c>
      <c r="Q100" s="24" t="str">
        <f t="shared" si="0"/>
        <v/>
      </c>
      <c r="R100" s="24"/>
      <c r="S100" s="25"/>
      <c r="Y100" t="str">
        <f t="shared" si="3"/>
        <v/>
      </c>
    </row>
    <row r="101" spans="1:25" x14ac:dyDescent="0.3">
      <c r="A101" s="42">
        <v>48</v>
      </c>
      <c r="B101" s="43">
        <v>-8.7548000000000008E-22</v>
      </c>
      <c r="C101" s="43">
        <v>-4.7659000000000004E-6</v>
      </c>
      <c r="D101" s="43">
        <v>1.3846999999999999E-4</v>
      </c>
      <c r="E101" s="23">
        <f t="shared" si="1"/>
        <v>0.13846999999999998</v>
      </c>
      <c r="F101" s="23">
        <v>1.5</v>
      </c>
      <c r="G101" s="24"/>
      <c r="H101" s="24"/>
      <c r="I101" s="25"/>
      <c r="J101" s="28"/>
      <c r="K101" s="44">
        <v>21</v>
      </c>
      <c r="L101" s="43">
        <v>2.9183E-22</v>
      </c>
      <c r="M101" s="43">
        <v>4.7659000000000004E-6</v>
      </c>
      <c r="N101" s="43">
        <v>1.3846999999999999E-4</v>
      </c>
      <c r="O101" s="23">
        <f t="shared" si="2"/>
        <v>0.13846999999999998</v>
      </c>
      <c r="P101" s="23">
        <v>1.5</v>
      </c>
      <c r="Q101" s="24" t="str">
        <f t="shared" si="0"/>
        <v/>
      </c>
      <c r="R101" s="24"/>
      <c r="S101" s="25"/>
      <c r="Y101" t="str">
        <f t="shared" si="3"/>
        <v/>
      </c>
    </row>
    <row r="102" spans="1:25" x14ac:dyDescent="0.3">
      <c r="A102" s="42">
        <v>49</v>
      </c>
      <c r="B102" s="43">
        <v>-5.3372999999999998E-22</v>
      </c>
      <c r="C102" s="43">
        <v>-2.9055E-6</v>
      </c>
      <c r="D102" s="43">
        <v>1.0877E-4</v>
      </c>
      <c r="E102" s="23">
        <f t="shared" si="1"/>
        <v>0.10877000000000001</v>
      </c>
      <c r="F102" s="23">
        <v>2</v>
      </c>
      <c r="G102" s="24"/>
      <c r="H102" s="24"/>
      <c r="I102" s="25"/>
      <c r="J102" s="28"/>
      <c r="K102" s="44">
        <v>22</v>
      </c>
      <c r="L102" s="43">
        <v>1.7790999999999999E-22</v>
      </c>
      <c r="M102" s="43">
        <v>2.9055E-6</v>
      </c>
      <c r="N102" s="43">
        <v>1.0877E-4</v>
      </c>
      <c r="O102" s="23">
        <f t="shared" si="2"/>
        <v>0.10877000000000001</v>
      </c>
      <c r="P102" s="23">
        <v>2</v>
      </c>
      <c r="Q102" s="24" t="str">
        <f t="shared" si="0"/>
        <v/>
      </c>
      <c r="R102" s="24"/>
      <c r="S102" s="25"/>
      <c r="Y102" t="str">
        <f t="shared" si="3"/>
        <v/>
      </c>
    </row>
    <row r="103" spans="1:25" x14ac:dyDescent="0.3">
      <c r="A103" s="42">
        <v>50</v>
      </c>
      <c r="B103" s="43">
        <v>-3.5772000000000001E-22</v>
      </c>
      <c r="C103" s="43">
        <v>-1.9473E-6</v>
      </c>
      <c r="D103" s="43">
        <v>8.9611999999999995E-5</v>
      </c>
      <c r="E103" s="23">
        <f t="shared" si="1"/>
        <v>8.9611999999999997E-2</v>
      </c>
      <c r="F103" s="23">
        <v>2.5</v>
      </c>
      <c r="G103" s="24"/>
      <c r="H103" s="24"/>
      <c r="I103" s="25"/>
      <c r="J103" s="28"/>
      <c r="K103" s="44">
        <v>23</v>
      </c>
      <c r="L103" s="43">
        <v>1.1924E-22</v>
      </c>
      <c r="M103" s="43">
        <v>1.9473E-6</v>
      </c>
      <c r="N103" s="43">
        <v>8.9611999999999995E-5</v>
      </c>
      <c r="O103" s="23">
        <f t="shared" si="2"/>
        <v>8.9611999999999997E-2</v>
      </c>
      <c r="P103" s="23">
        <v>2.5</v>
      </c>
      <c r="Q103" s="24" t="str">
        <f t="shared" si="0"/>
        <v/>
      </c>
      <c r="R103" s="24"/>
      <c r="S103" s="25"/>
      <c r="Y103" t="str">
        <f t="shared" si="3"/>
        <v/>
      </c>
    </row>
    <row r="104" spans="1:25" x14ac:dyDescent="0.3">
      <c r="A104" s="42">
        <v>51</v>
      </c>
      <c r="B104" s="43">
        <v>-2.5502E-22</v>
      </c>
      <c r="C104" s="43">
        <v>-1.3882999999999999E-6</v>
      </c>
      <c r="D104" s="43">
        <v>7.5765000000000004E-5</v>
      </c>
      <c r="E104" s="23">
        <f t="shared" si="1"/>
        <v>7.5764999999999999E-2</v>
      </c>
      <c r="F104" s="23">
        <v>3</v>
      </c>
      <c r="G104" s="24"/>
      <c r="H104" s="24"/>
      <c r="I104" s="25"/>
      <c r="J104" s="28"/>
      <c r="K104" s="44">
        <v>24</v>
      </c>
      <c r="L104" s="43">
        <v>8.5007999999999997E-23</v>
      </c>
      <c r="M104" s="43">
        <v>1.3882999999999999E-6</v>
      </c>
      <c r="N104" s="43">
        <v>7.5765000000000004E-5</v>
      </c>
      <c r="O104" s="23">
        <f t="shared" si="2"/>
        <v>7.5764999999999999E-2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-1.8951E-22</v>
      </c>
      <c r="C105" s="43">
        <v>-1.0316E-6</v>
      </c>
      <c r="D105" s="43">
        <v>6.5001999999999999E-5</v>
      </c>
      <c r="E105" s="23">
        <f t="shared" si="1"/>
        <v>6.5002000000000004E-2</v>
      </c>
      <c r="F105" s="23">
        <v>3.5</v>
      </c>
      <c r="G105" s="24"/>
      <c r="H105" s="24"/>
      <c r="I105" s="25"/>
      <c r="J105" s="28"/>
      <c r="K105" s="44">
        <v>25</v>
      </c>
      <c r="L105" s="43">
        <v>4.8329000000000003E-23</v>
      </c>
      <c r="M105" s="43">
        <v>7.8927000000000003E-7</v>
      </c>
      <c r="N105" s="43">
        <v>5.6291E-5</v>
      </c>
      <c r="O105" s="23">
        <f t="shared" si="2"/>
        <v>5.6291000000000001E-2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-1.4498999999999999E-22</v>
      </c>
      <c r="C106" s="43">
        <v>-7.8927000000000003E-7</v>
      </c>
      <c r="D106" s="43">
        <v>5.6291E-5</v>
      </c>
      <c r="E106" s="23">
        <f t="shared" si="1"/>
        <v>5.6291000000000001E-2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3868-4AFE-4595-9F35-226E7E373F4E}">
  <sheetPr codeName="Hoja132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2342800</v>
      </c>
      <c r="C19" s="43">
        <v>2104600</v>
      </c>
      <c r="D19" s="43">
        <v>562470</v>
      </c>
      <c r="E19" s="43">
        <v>-4.3746000000000002E-11</v>
      </c>
      <c r="F19" s="43">
        <v>-4.8927000000000002E-27</v>
      </c>
      <c r="G19" s="43">
        <v>-2.6635E-11</v>
      </c>
      <c r="H19" s="48">
        <v>0</v>
      </c>
      <c r="I19" s="28"/>
      <c r="J19" s="44">
        <v>1</v>
      </c>
      <c r="K19" s="43">
        <v>2342800</v>
      </c>
      <c r="L19" s="43">
        <v>2104600</v>
      </c>
      <c r="M19" s="43">
        <v>562470</v>
      </c>
      <c r="N19" s="43">
        <v>-1.4582000000000001E-11</v>
      </c>
      <c r="O19" s="43">
        <v>1.6308999999999999E-27</v>
      </c>
      <c r="P19" s="43">
        <v>2.6635E-11</v>
      </c>
      <c r="Q19" s="48">
        <v>0</v>
      </c>
    </row>
    <row r="20" spans="1:17" x14ac:dyDescent="0.3">
      <c r="A20" s="42">
        <v>31</v>
      </c>
      <c r="B20" s="43">
        <v>-954570</v>
      </c>
      <c r="C20" s="43">
        <v>-893430</v>
      </c>
      <c r="D20" s="43">
        <v>494850</v>
      </c>
      <c r="E20" s="43">
        <v>1.1231E-11</v>
      </c>
      <c r="F20" s="43">
        <v>-2.6345000000000001E-12</v>
      </c>
      <c r="G20" s="43">
        <v>-14342</v>
      </c>
      <c r="H20" s="54">
        <v>0.03</v>
      </c>
      <c r="I20" s="28"/>
      <c r="J20" s="44">
        <v>2</v>
      </c>
      <c r="K20" s="43">
        <v>-954570</v>
      </c>
      <c r="L20" s="43">
        <v>-893430</v>
      </c>
      <c r="M20" s="43">
        <v>494850</v>
      </c>
      <c r="N20" s="43">
        <v>3.7435E-12</v>
      </c>
      <c r="O20" s="43">
        <v>8.7818E-13</v>
      </c>
      <c r="P20" s="43">
        <v>14342</v>
      </c>
      <c r="Q20" s="54">
        <v>0.03</v>
      </c>
    </row>
    <row r="21" spans="1:17" x14ac:dyDescent="0.3">
      <c r="A21" s="42">
        <v>32</v>
      </c>
      <c r="B21" s="43">
        <v>83057</v>
      </c>
      <c r="C21" s="43">
        <v>95911</v>
      </c>
      <c r="D21" s="43">
        <v>430150</v>
      </c>
      <c r="E21" s="43">
        <v>2.3613E-12</v>
      </c>
      <c r="F21" s="43">
        <v>-2.8969999999999999E-12</v>
      </c>
      <c r="G21" s="43">
        <v>-15770</v>
      </c>
      <c r="H21" s="57">
        <v>0.05</v>
      </c>
      <c r="I21" s="28"/>
      <c r="J21" s="44">
        <v>3</v>
      </c>
      <c r="K21" s="43">
        <v>83057</v>
      </c>
      <c r="L21" s="43">
        <v>95911</v>
      </c>
      <c r="M21" s="43">
        <v>430150</v>
      </c>
      <c r="N21" s="43">
        <v>7.8710999999999997E-13</v>
      </c>
      <c r="O21" s="43">
        <v>9.6565999999999995E-13</v>
      </c>
      <c r="P21" s="43">
        <v>15770</v>
      </c>
      <c r="Q21" s="57">
        <v>0.05</v>
      </c>
    </row>
    <row r="22" spans="1:17" x14ac:dyDescent="0.3">
      <c r="A22" s="42">
        <v>33</v>
      </c>
      <c r="B22" s="43">
        <v>-52598</v>
      </c>
      <c r="C22" s="43">
        <v>-21802</v>
      </c>
      <c r="D22" s="43">
        <v>272050</v>
      </c>
      <c r="E22" s="43">
        <v>5.6571000000000002E-12</v>
      </c>
      <c r="F22" s="43">
        <v>-3.3005999999999999E-12</v>
      </c>
      <c r="G22" s="43">
        <v>-17968</v>
      </c>
      <c r="H22" s="48">
        <v>0.1</v>
      </c>
      <c r="I22" s="28"/>
      <c r="J22" s="44">
        <v>4</v>
      </c>
      <c r="K22" s="43">
        <v>-52598</v>
      </c>
      <c r="L22" s="43">
        <v>-21802</v>
      </c>
      <c r="M22" s="43">
        <v>272050</v>
      </c>
      <c r="N22" s="43">
        <v>1.8856999999999999E-12</v>
      </c>
      <c r="O22" s="43">
        <v>1.1002000000000001E-12</v>
      </c>
      <c r="P22" s="43">
        <v>17968</v>
      </c>
      <c r="Q22" s="48">
        <v>0.1</v>
      </c>
    </row>
    <row r="23" spans="1:17" x14ac:dyDescent="0.3">
      <c r="A23" s="42">
        <v>34</v>
      </c>
      <c r="B23" s="43">
        <v>-129710</v>
      </c>
      <c r="C23" s="43">
        <v>-88604</v>
      </c>
      <c r="D23" s="43">
        <v>207600</v>
      </c>
      <c r="E23" s="43">
        <v>7.5505999999999998E-12</v>
      </c>
      <c r="F23" s="43">
        <v>-3.3199E-12</v>
      </c>
      <c r="G23" s="43">
        <v>-18072</v>
      </c>
      <c r="H23" s="54">
        <v>0.13</v>
      </c>
      <c r="I23" s="28"/>
      <c r="J23" s="44">
        <v>5</v>
      </c>
      <c r="K23" s="43">
        <v>-129710</v>
      </c>
      <c r="L23" s="43">
        <v>-88604</v>
      </c>
      <c r="M23" s="43">
        <v>207600</v>
      </c>
      <c r="N23" s="43">
        <v>2.5168999999999999E-12</v>
      </c>
      <c r="O23" s="43">
        <v>1.1065999999999999E-12</v>
      </c>
      <c r="P23" s="43">
        <v>18072</v>
      </c>
      <c r="Q23" s="54">
        <v>0.13</v>
      </c>
    </row>
    <row r="24" spans="1:17" x14ac:dyDescent="0.3">
      <c r="A24" s="42">
        <v>35</v>
      </c>
      <c r="B24" s="43">
        <v>-12055</v>
      </c>
      <c r="C24" s="43">
        <v>8126.7</v>
      </c>
      <c r="D24" s="43">
        <v>179490</v>
      </c>
      <c r="E24" s="43">
        <v>3.7074000000000001E-12</v>
      </c>
      <c r="F24" s="43">
        <v>-3.3755999999999999E-12</v>
      </c>
      <c r="G24" s="43">
        <v>-18376</v>
      </c>
      <c r="H24" s="48">
        <v>0.15</v>
      </c>
      <c r="I24" s="28"/>
      <c r="J24" s="44">
        <v>6</v>
      </c>
      <c r="K24" s="43">
        <v>-12055</v>
      </c>
      <c r="L24" s="43">
        <v>8126.7</v>
      </c>
      <c r="M24" s="43">
        <v>179490</v>
      </c>
      <c r="N24" s="43">
        <v>1.2358E-12</v>
      </c>
      <c r="O24" s="43">
        <v>1.1252000000000001E-12</v>
      </c>
      <c r="P24" s="43">
        <v>18376</v>
      </c>
      <c r="Q24" s="48">
        <v>0.15</v>
      </c>
    </row>
    <row r="25" spans="1:17" x14ac:dyDescent="0.3">
      <c r="A25" s="42">
        <v>36</v>
      </c>
      <c r="B25" s="43">
        <v>-18551</v>
      </c>
      <c r="C25" s="43">
        <v>182.79</v>
      </c>
      <c r="D25" s="43">
        <v>129320</v>
      </c>
      <c r="E25" s="43">
        <v>3.4413999999999999E-12</v>
      </c>
      <c r="F25" s="43">
        <v>-3.2467999999999999E-12</v>
      </c>
      <c r="G25" s="43">
        <v>-17675</v>
      </c>
      <c r="H25" s="57">
        <v>0.2</v>
      </c>
      <c r="I25" s="28"/>
      <c r="J25" s="44">
        <v>7</v>
      </c>
      <c r="K25" s="43">
        <v>-18551</v>
      </c>
      <c r="L25" s="43">
        <v>182.79</v>
      </c>
      <c r="M25" s="43">
        <v>129320</v>
      </c>
      <c r="N25" s="43">
        <v>1.1471E-12</v>
      </c>
      <c r="O25" s="43">
        <v>1.0822999999999999E-12</v>
      </c>
      <c r="P25" s="43">
        <v>17675</v>
      </c>
      <c r="Q25" s="57">
        <v>0.2</v>
      </c>
    </row>
    <row r="26" spans="1:17" x14ac:dyDescent="0.3">
      <c r="A26" s="42">
        <v>37</v>
      </c>
      <c r="B26" s="43">
        <v>-23780</v>
      </c>
      <c r="C26" s="43">
        <v>-5692.3</v>
      </c>
      <c r="D26" s="43">
        <v>109520</v>
      </c>
      <c r="E26" s="43">
        <v>3.3227E-12</v>
      </c>
      <c r="F26" s="43">
        <v>-3.0222000000000002E-12</v>
      </c>
      <c r="G26" s="43">
        <v>-16452</v>
      </c>
      <c r="H26" s="54">
        <v>0.23</v>
      </c>
      <c r="I26" s="28"/>
      <c r="J26" s="44">
        <v>8</v>
      </c>
      <c r="K26" s="43">
        <v>-23780</v>
      </c>
      <c r="L26" s="43">
        <v>-5692.3</v>
      </c>
      <c r="M26" s="43">
        <v>109520</v>
      </c>
      <c r="N26" s="43">
        <v>1.1076E-12</v>
      </c>
      <c r="O26" s="43">
        <v>1.0073999999999999E-12</v>
      </c>
      <c r="P26" s="43">
        <v>16452</v>
      </c>
      <c r="Q26" s="54">
        <v>0.23</v>
      </c>
    </row>
    <row r="27" spans="1:17" x14ac:dyDescent="0.3">
      <c r="A27" s="42">
        <v>38</v>
      </c>
      <c r="B27" s="43">
        <v>-5545.4</v>
      </c>
      <c r="C27" s="43">
        <v>4918.3999999999996</v>
      </c>
      <c r="D27" s="43">
        <v>79865</v>
      </c>
      <c r="E27" s="43">
        <v>1.9222E-12</v>
      </c>
      <c r="F27" s="43">
        <v>-2.6105999999999998E-12</v>
      </c>
      <c r="G27" s="43">
        <v>-14212</v>
      </c>
      <c r="H27" s="57">
        <v>0.3</v>
      </c>
      <c r="I27" s="28"/>
      <c r="J27" s="44">
        <v>9</v>
      </c>
      <c r="K27" s="43">
        <v>-5545.4</v>
      </c>
      <c r="L27" s="43">
        <v>4918.3999999999996</v>
      </c>
      <c r="M27" s="43">
        <v>79865</v>
      </c>
      <c r="N27" s="43">
        <v>6.4072000000000002E-13</v>
      </c>
      <c r="O27" s="43">
        <v>8.7022E-13</v>
      </c>
      <c r="P27" s="43">
        <v>14212</v>
      </c>
      <c r="Q27" s="57">
        <v>0.3</v>
      </c>
    </row>
    <row r="28" spans="1:17" x14ac:dyDescent="0.3">
      <c r="A28" s="42">
        <v>39</v>
      </c>
      <c r="B28" s="43">
        <v>-4624.8999999999996</v>
      </c>
      <c r="C28" s="43">
        <v>3544.9</v>
      </c>
      <c r="D28" s="43">
        <v>66030</v>
      </c>
      <c r="E28" s="43">
        <v>1.5008E-12</v>
      </c>
      <c r="F28" s="43">
        <v>-2.2798E-12</v>
      </c>
      <c r="G28" s="43">
        <v>-12411</v>
      </c>
      <c r="H28" s="57">
        <v>0.35</v>
      </c>
      <c r="I28" s="28"/>
      <c r="J28" s="44">
        <v>10</v>
      </c>
      <c r="K28" s="43">
        <v>-4624.8999999999996</v>
      </c>
      <c r="L28" s="43">
        <v>3544.9</v>
      </c>
      <c r="M28" s="43">
        <v>66030</v>
      </c>
      <c r="N28" s="43">
        <v>5.0026000000000003E-13</v>
      </c>
      <c r="O28" s="43">
        <v>7.5993999999999999E-13</v>
      </c>
      <c r="P28" s="43">
        <v>12411</v>
      </c>
      <c r="Q28" s="57">
        <v>0.35</v>
      </c>
    </row>
    <row r="29" spans="1:17" x14ac:dyDescent="0.3">
      <c r="A29" s="42">
        <v>40</v>
      </c>
      <c r="B29" s="43">
        <v>-3902.2</v>
      </c>
      <c r="C29" s="43">
        <v>2457.6999999999998</v>
      </c>
      <c r="D29" s="43">
        <v>55717</v>
      </c>
      <c r="E29" s="43">
        <v>1.1683E-12</v>
      </c>
      <c r="F29" s="43">
        <v>-1.9645999999999999E-12</v>
      </c>
      <c r="G29" s="43">
        <v>-10695</v>
      </c>
      <c r="H29" s="57">
        <v>0.4</v>
      </c>
      <c r="I29" s="28"/>
      <c r="J29" s="44">
        <v>11</v>
      </c>
      <c r="K29" s="43">
        <v>-3902.2</v>
      </c>
      <c r="L29" s="43">
        <v>2457.6999999999998</v>
      </c>
      <c r="M29" s="43">
        <v>55717</v>
      </c>
      <c r="N29" s="43">
        <v>3.8942999999999999E-13</v>
      </c>
      <c r="O29" s="43">
        <v>6.5486E-13</v>
      </c>
      <c r="P29" s="43">
        <v>10695</v>
      </c>
      <c r="Q29" s="57">
        <v>0.4</v>
      </c>
    </row>
    <row r="30" spans="1:17" x14ac:dyDescent="0.3">
      <c r="A30" s="42">
        <v>41</v>
      </c>
      <c r="B30" s="43">
        <v>-3330.3</v>
      </c>
      <c r="C30" s="43">
        <v>1631.5</v>
      </c>
      <c r="D30" s="43">
        <v>47738</v>
      </c>
      <c r="E30" s="43">
        <v>9.1146999999999995E-13</v>
      </c>
      <c r="F30" s="43">
        <v>-1.6818E-12</v>
      </c>
      <c r="G30" s="43">
        <v>-9155.5</v>
      </c>
      <c r="H30" s="57">
        <v>0.45</v>
      </c>
      <c r="I30" s="28"/>
      <c r="J30" s="44">
        <v>12</v>
      </c>
      <c r="K30" s="43">
        <v>-3330.3</v>
      </c>
      <c r="L30" s="43">
        <v>1631.5</v>
      </c>
      <c r="M30" s="43">
        <v>47738</v>
      </c>
      <c r="N30" s="43">
        <v>3.0382000000000001E-13</v>
      </c>
      <c r="O30" s="43">
        <v>5.6060999999999997E-13</v>
      </c>
      <c r="P30" s="43">
        <v>9155.5</v>
      </c>
      <c r="Q30" s="57">
        <v>0.45</v>
      </c>
    </row>
    <row r="31" spans="1:17" x14ac:dyDescent="0.3">
      <c r="A31" s="42">
        <v>42</v>
      </c>
      <c r="B31" s="43">
        <v>-2871.8</v>
      </c>
      <c r="C31" s="43">
        <v>1019.6</v>
      </c>
      <c r="D31" s="43">
        <v>41391</v>
      </c>
      <c r="E31" s="43">
        <v>7.1484000000000001E-13</v>
      </c>
      <c r="F31" s="43">
        <v>-1.4366E-12</v>
      </c>
      <c r="G31" s="43">
        <v>-7820.4</v>
      </c>
      <c r="H31" s="48">
        <v>0.5</v>
      </c>
      <c r="I31" s="28"/>
      <c r="J31" s="44">
        <v>13</v>
      </c>
      <c r="K31" s="43">
        <v>-2871.8</v>
      </c>
      <c r="L31" s="43">
        <v>1019.6</v>
      </c>
      <c r="M31" s="43">
        <v>41391</v>
      </c>
      <c r="N31" s="43">
        <v>2.3828000000000002E-13</v>
      </c>
      <c r="O31" s="43">
        <v>4.7886000000000004E-13</v>
      </c>
      <c r="P31" s="43">
        <v>7820.4</v>
      </c>
      <c r="Q31" s="48">
        <v>0.5</v>
      </c>
    </row>
    <row r="32" spans="1:17" x14ac:dyDescent="0.3">
      <c r="A32" s="42">
        <v>43</v>
      </c>
      <c r="B32" s="43">
        <v>-2499.3000000000002</v>
      </c>
      <c r="C32" s="43">
        <v>574.08000000000004</v>
      </c>
      <c r="D32" s="43">
        <v>36236</v>
      </c>
      <c r="E32" s="43">
        <v>5.6455999999999997E-13</v>
      </c>
      <c r="F32" s="43">
        <v>-1.2278000000000001E-12</v>
      </c>
      <c r="G32" s="43">
        <v>-6683.6</v>
      </c>
      <c r="H32" s="48">
        <v>0.55000000000000004</v>
      </c>
      <c r="I32" s="28"/>
      <c r="J32" s="44">
        <v>14</v>
      </c>
      <c r="K32" s="43">
        <v>-2499.3000000000002</v>
      </c>
      <c r="L32" s="43">
        <v>574.08000000000004</v>
      </c>
      <c r="M32" s="43">
        <v>36236</v>
      </c>
      <c r="N32" s="43">
        <v>1.8819E-13</v>
      </c>
      <c r="O32" s="43">
        <v>4.0925E-13</v>
      </c>
      <c r="P32" s="43">
        <v>6683.6</v>
      </c>
      <c r="Q32" s="48">
        <v>0.55000000000000004</v>
      </c>
    </row>
    <row r="33" spans="1:17" x14ac:dyDescent="0.3">
      <c r="A33" s="42">
        <v>44</v>
      </c>
      <c r="B33" s="43">
        <v>-2192.6999999999998</v>
      </c>
      <c r="C33" s="43">
        <v>253.72</v>
      </c>
      <c r="D33" s="43">
        <v>31979</v>
      </c>
      <c r="E33" s="43">
        <v>4.4939000000000002E-13</v>
      </c>
      <c r="F33" s="43">
        <v>-1.0517000000000001E-12</v>
      </c>
      <c r="G33" s="43">
        <v>-5725</v>
      </c>
      <c r="H33" s="48">
        <v>0.6</v>
      </c>
      <c r="I33" s="28"/>
      <c r="J33" s="44">
        <v>15</v>
      </c>
      <c r="K33" s="43">
        <v>-2192.6999999999998</v>
      </c>
      <c r="L33" s="43">
        <v>253.72</v>
      </c>
      <c r="M33" s="43">
        <v>31979</v>
      </c>
      <c r="N33" s="43">
        <v>1.498E-13</v>
      </c>
      <c r="O33" s="43">
        <v>3.5056000000000002E-13</v>
      </c>
      <c r="P33" s="43">
        <v>5725</v>
      </c>
      <c r="Q33" s="48">
        <v>0.6</v>
      </c>
    </row>
    <row r="34" spans="1:17" x14ac:dyDescent="0.3">
      <c r="A34" s="42">
        <v>45</v>
      </c>
      <c r="B34" s="43">
        <v>-1937.3</v>
      </c>
      <c r="C34" s="43">
        <v>26.068999999999999</v>
      </c>
      <c r="D34" s="43">
        <v>28419</v>
      </c>
      <c r="E34" s="43">
        <v>3.6067000000000002E-13</v>
      </c>
      <c r="F34" s="43">
        <v>-9.0384000000000001E-13</v>
      </c>
      <c r="G34" s="43">
        <v>-4920.2</v>
      </c>
      <c r="H34" s="48">
        <v>0.65</v>
      </c>
      <c r="I34" s="28"/>
      <c r="J34" s="44">
        <v>16</v>
      </c>
      <c r="K34" s="43">
        <v>-1937.3</v>
      </c>
      <c r="L34" s="43">
        <v>26.068999999999999</v>
      </c>
      <c r="M34" s="43">
        <v>28419</v>
      </c>
      <c r="N34" s="43">
        <v>1.2021999999999999E-13</v>
      </c>
      <c r="O34" s="43">
        <v>3.0128E-13</v>
      </c>
      <c r="P34" s="43">
        <v>4920.2</v>
      </c>
      <c r="Q34" s="48">
        <v>0.65</v>
      </c>
    </row>
    <row r="35" spans="1:17" x14ac:dyDescent="0.3">
      <c r="A35" s="42">
        <v>46</v>
      </c>
      <c r="B35" s="43">
        <v>-1722.4</v>
      </c>
      <c r="C35" s="43">
        <v>-133.53</v>
      </c>
      <c r="D35" s="43">
        <v>25409</v>
      </c>
      <c r="E35" s="43">
        <v>2.9187E-13</v>
      </c>
      <c r="F35" s="43">
        <v>-7.7985999999999997E-13</v>
      </c>
      <c r="G35" s="43">
        <v>-4245.3999999999996</v>
      </c>
      <c r="H35" s="48">
        <v>0.7</v>
      </c>
      <c r="I35" s="28"/>
      <c r="J35" s="44">
        <v>17</v>
      </c>
      <c r="K35" s="43">
        <v>-1722.4</v>
      </c>
      <c r="L35" s="43">
        <v>-133.53</v>
      </c>
      <c r="M35" s="43">
        <v>25409</v>
      </c>
      <c r="N35" s="43">
        <v>9.7289999999999995E-14</v>
      </c>
      <c r="O35" s="43">
        <v>2.5995000000000002E-13</v>
      </c>
      <c r="P35" s="43">
        <v>4245.3999999999996</v>
      </c>
      <c r="Q35" s="48">
        <v>0.7</v>
      </c>
    </row>
    <row r="36" spans="1:17" x14ac:dyDescent="0.3">
      <c r="A36" s="42">
        <v>47</v>
      </c>
      <c r="B36" s="43">
        <v>-1539.6</v>
      </c>
      <c r="C36" s="43">
        <v>-243.37</v>
      </c>
      <c r="D36" s="43">
        <v>22841</v>
      </c>
      <c r="E36" s="43">
        <v>2.3810999999999998E-13</v>
      </c>
      <c r="F36" s="43">
        <v>-6.7577999999999997E-13</v>
      </c>
      <c r="G36" s="43">
        <v>-3678.8</v>
      </c>
      <c r="H36" s="48">
        <v>0.75</v>
      </c>
      <c r="I36" s="28"/>
      <c r="J36" s="44">
        <v>18</v>
      </c>
      <c r="K36" s="43">
        <v>-1539.6</v>
      </c>
      <c r="L36" s="43">
        <v>-243.37</v>
      </c>
      <c r="M36" s="43">
        <v>22841</v>
      </c>
      <c r="N36" s="43">
        <v>7.9371000000000003E-14</v>
      </c>
      <c r="O36" s="43">
        <v>2.2525999999999999E-13</v>
      </c>
      <c r="P36" s="43">
        <v>3678.8</v>
      </c>
      <c r="Q36" s="48">
        <v>0.75</v>
      </c>
    </row>
    <row r="37" spans="1:17" x14ac:dyDescent="0.3">
      <c r="A37" s="42">
        <v>48</v>
      </c>
      <c r="B37" s="43">
        <v>-1382.6</v>
      </c>
      <c r="C37" s="43">
        <v>-316.85000000000002</v>
      </c>
      <c r="D37" s="43">
        <v>20633</v>
      </c>
      <c r="E37" s="43">
        <v>1.9578E-13</v>
      </c>
      <c r="F37" s="43">
        <v>-5.8817000000000001E-13</v>
      </c>
      <c r="G37" s="43">
        <v>-3201.9</v>
      </c>
      <c r="H37" s="48">
        <v>0.8</v>
      </c>
      <c r="I37" s="28"/>
      <c r="J37" s="44">
        <v>19</v>
      </c>
      <c r="K37" s="43">
        <v>-1382.6</v>
      </c>
      <c r="L37" s="43">
        <v>-316.85000000000002</v>
      </c>
      <c r="M37" s="43">
        <v>20633</v>
      </c>
      <c r="N37" s="43">
        <v>6.5260000000000004E-14</v>
      </c>
      <c r="O37" s="43">
        <v>1.9606E-13</v>
      </c>
      <c r="P37" s="43">
        <v>3201.9</v>
      </c>
      <c r="Q37" s="48">
        <v>0.8</v>
      </c>
    </row>
    <row r="38" spans="1:17" x14ac:dyDescent="0.3">
      <c r="A38" s="42">
        <v>49</v>
      </c>
      <c r="B38" s="43">
        <v>-1246.5999999999999</v>
      </c>
      <c r="C38" s="43">
        <v>-363.75</v>
      </c>
      <c r="D38" s="43">
        <v>18722</v>
      </c>
      <c r="E38" s="43">
        <v>1.6218E-13</v>
      </c>
      <c r="F38" s="43">
        <v>-5.1419999999999997E-13</v>
      </c>
      <c r="G38" s="43">
        <v>-2799.2</v>
      </c>
      <c r="H38" s="48">
        <v>0.85</v>
      </c>
      <c r="I38" s="28"/>
      <c r="J38" s="44">
        <v>20</v>
      </c>
      <c r="K38" s="43">
        <v>-1246.5999999999999</v>
      </c>
      <c r="L38" s="43">
        <v>-363.75</v>
      </c>
      <c r="M38" s="43">
        <v>18722</v>
      </c>
      <c r="N38" s="43">
        <v>5.4061000000000002E-14</v>
      </c>
      <c r="O38" s="43">
        <v>1.7140000000000001E-13</v>
      </c>
      <c r="P38" s="43">
        <v>2799.2</v>
      </c>
      <c r="Q38" s="48">
        <v>0.85</v>
      </c>
    </row>
    <row r="39" spans="1:17" x14ac:dyDescent="0.3">
      <c r="A39" s="42">
        <v>50</v>
      </c>
      <c r="B39" s="43">
        <v>-1127.8</v>
      </c>
      <c r="C39" s="43">
        <v>-391.21</v>
      </c>
      <c r="D39" s="43">
        <v>17055</v>
      </c>
      <c r="E39" s="43">
        <v>1.3531000000000001E-13</v>
      </c>
      <c r="F39" s="43">
        <v>-4.5148999999999998E-13</v>
      </c>
      <c r="G39" s="43">
        <v>-2457.8000000000002</v>
      </c>
      <c r="H39" s="48">
        <v>0.9</v>
      </c>
      <c r="I39" s="28"/>
      <c r="J39" s="44">
        <v>21</v>
      </c>
      <c r="K39" s="43">
        <v>-1127.8</v>
      </c>
      <c r="L39" s="43">
        <v>-391.21</v>
      </c>
      <c r="M39" s="43">
        <v>17055</v>
      </c>
      <c r="N39" s="43">
        <v>4.5103000000000001E-14</v>
      </c>
      <c r="O39" s="43">
        <v>1.5049999999999999E-13</v>
      </c>
      <c r="P39" s="43">
        <v>2457.8000000000002</v>
      </c>
      <c r="Q39" s="48">
        <v>0.9</v>
      </c>
    </row>
    <row r="40" spans="1:17" x14ac:dyDescent="0.3">
      <c r="A40" s="42">
        <v>51</v>
      </c>
      <c r="B40" s="43">
        <v>-930.22</v>
      </c>
      <c r="C40" s="43">
        <v>-407.26</v>
      </c>
      <c r="D40" s="43">
        <v>14308</v>
      </c>
      <c r="E40" s="43">
        <v>9.6065000000000005E-14</v>
      </c>
      <c r="F40" s="43">
        <v>-3.5249E-13</v>
      </c>
      <c r="G40" s="43">
        <v>-1918.9</v>
      </c>
      <c r="H40" s="48">
        <v>0.95</v>
      </c>
      <c r="I40" s="28"/>
      <c r="J40" s="44">
        <v>22</v>
      </c>
      <c r="K40" s="43">
        <v>-930.22</v>
      </c>
      <c r="L40" s="43">
        <v>-407.26</v>
      </c>
      <c r="M40" s="43">
        <v>14308</v>
      </c>
      <c r="N40" s="43">
        <v>3.2021999999999999E-14</v>
      </c>
      <c r="O40" s="43">
        <v>1.175E-13</v>
      </c>
      <c r="P40" s="43">
        <v>1918.9</v>
      </c>
      <c r="Q40" s="48">
        <v>0.95</v>
      </c>
    </row>
    <row r="41" spans="1:17" x14ac:dyDescent="0.3">
      <c r="A41" s="42">
        <v>52</v>
      </c>
      <c r="B41" s="43">
        <v>-372.37</v>
      </c>
      <c r="C41" s="43">
        <v>-243.75</v>
      </c>
      <c r="D41" s="43">
        <v>6976.7</v>
      </c>
      <c r="E41" s="43">
        <v>2.3627E-14</v>
      </c>
      <c r="F41" s="43">
        <v>-1.2599999999999999E-13</v>
      </c>
      <c r="G41" s="43">
        <v>-685.89</v>
      </c>
      <c r="H41" s="48">
        <v>1</v>
      </c>
      <c r="I41" s="28"/>
      <c r="J41" s="44">
        <v>23</v>
      </c>
      <c r="K41" s="43">
        <v>-372.37</v>
      </c>
      <c r="L41" s="43">
        <v>-243.75</v>
      </c>
      <c r="M41" s="43">
        <v>6976.7</v>
      </c>
      <c r="N41" s="43">
        <v>7.8756999999999998E-15</v>
      </c>
      <c r="O41" s="43">
        <v>4.1999000000000001E-14</v>
      </c>
      <c r="P41" s="43">
        <v>685.89</v>
      </c>
      <c r="Q41" s="48">
        <v>1</v>
      </c>
    </row>
    <row r="42" spans="1:17" x14ac:dyDescent="0.3">
      <c r="A42" s="42">
        <v>53</v>
      </c>
      <c r="B42" s="43">
        <v>-145.25</v>
      </c>
      <c r="C42" s="43">
        <v>-100.46</v>
      </c>
      <c r="D42" s="43">
        <v>4103.1000000000004</v>
      </c>
      <c r="E42" s="43">
        <v>8.2282000000000007E-15</v>
      </c>
      <c r="F42" s="43">
        <v>-5.7633000000000005E-14</v>
      </c>
      <c r="G42" s="43">
        <v>-313.74</v>
      </c>
      <c r="H42" s="48">
        <v>1.5</v>
      </c>
      <c r="I42" s="28"/>
      <c r="J42" s="44">
        <v>24</v>
      </c>
      <c r="K42" s="43">
        <v>-145.25</v>
      </c>
      <c r="L42" s="43">
        <v>-100.46</v>
      </c>
      <c r="M42" s="43">
        <v>4103.1000000000004</v>
      </c>
      <c r="N42" s="43">
        <v>2.7427000000000002E-15</v>
      </c>
      <c r="O42" s="43">
        <v>1.9211000000000001E-14</v>
      </c>
      <c r="P42" s="43">
        <v>313.74</v>
      </c>
      <c r="Q42" s="48">
        <v>1.5</v>
      </c>
    </row>
    <row r="43" spans="1:17" x14ac:dyDescent="0.3">
      <c r="A43" s="42">
        <v>54</v>
      </c>
      <c r="B43" s="43">
        <v>-67.292000000000002</v>
      </c>
      <c r="C43" s="43">
        <v>-47.99</v>
      </c>
      <c r="D43" s="43">
        <v>2763.8</v>
      </c>
      <c r="E43" s="43">
        <v>3.5457E-15</v>
      </c>
      <c r="F43" s="43">
        <v>-3.0856000000000001E-14</v>
      </c>
      <c r="G43" s="43">
        <v>-167.97</v>
      </c>
      <c r="H43" s="48">
        <v>2</v>
      </c>
      <c r="I43" s="28"/>
      <c r="J43" s="44">
        <v>25</v>
      </c>
      <c r="K43" s="43">
        <v>-67.292000000000002</v>
      </c>
      <c r="L43" s="43">
        <v>-47.99</v>
      </c>
      <c r="M43" s="43">
        <v>2763.8</v>
      </c>
      <c r="N43" s="43">
        <v>1.1818999999999999E-15</v>
      </c>
      <c r="O43" s="43">
        <v>1.0285E-14</v>
      </c>
      <c r="P43" s="43">
        <v>167.97</v>
      </c>
      <c r="Q43" s="48">
        <v>2</v>
      </c>
    </row>
    <row r="44" spans="1:17" x14ac:dyDescent="0.3">
      <c r="A44" s="42">
        <v>55</v>
      </c>
      <c r="B44" s="43">
        <v>-52.743000000000002</v>
      </c>
      <c r="C44" s="43">
        <v>-43.14</v>
      </c>
      <c r="D44" s="43">
        <v>2045.7</v>
      </c>
      <c r="E44" s="43">
        <v>1.7641E-15</v>
      </c>
      <c r="F44" s="43">
        <v>-1.8409000000000001E-14</v>
      </c>
      <c r="G44" s="43">
        <v>-100.21</v>
      </c>
      <c r="H44" s="48">
        <v>2.5</v>
      </c>
      <c r="I44" s="28"/>
      <c r="J44" s="44">
        <v>26</v>
      </c>
      <c r="K44" s="43">
        <v>-52.743000000000002</v>
      </c>
      <c r="L44" s="43">
        <v>-43.14</v>
      </c>
      <c r="M44" s="43">
        <v>2045.7</v>
      </c>
      <c r="N44" s="43">
        <v>5.8802000000000004E-16</v>
      </c>
      <c r="O44" s="43">
        <v>6.1361999999999998E-15</v>
      </c>
      <c r="P44" s="43">
        <v>100.21</v>
      </c>
      <c r="Q44" s="48">
        <v>2.5</v>
      </c>
    </row>
    <row r="45" spans="1:17" x14ac:dyDescent="0.3">
      <c r="A45" s="42">
        <v>56</v>
      </c>
      <c r="B45" s="43">
        <v>-57.813000000000002</v>
      </c>
      <c r="C45" s="43">
        <v>-52.494999999999997</v>
      </c>
      <c r="D45" s="43">
        <v>1603.3</v>
      </c>
      <c r="E45" s="43">
        <v>9.7680000000000002E-16</v>
      </c>
      <c r="F45" s="43">
        <v>-1.1868E-14</v>
      </c>
      <c r="G45" s="43">
        <v>-64.603999999999999</v>
      </c>
      <c r="H45" s="48">
        <v>3</v>
      </c>
      <c r="I45" s="28"/>
      <c r="J45" s="44">
        <v>27</v>
      </c>
      <c r="K45" s="43">
        <v>-57.813000000000002</v>
      </c>
      <c r="L45" s="43">
        <v>-52.494999999999997</v>
      </c>
      <c r="M45" s="43">
        <v>1603.3</v>
      </c>
      <c r="N45" s="43">
        <v>3.2560000000000001E-16</v>
      </c>
      <c r="O45" s="43">
        <v>3.9559000000000002E-15</v>
      </c>
      <c r="P45" s="43">
        <v>64.603999999999999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6.1706E-4</v>
      </c>
      <c r="C50" s="43">
        <v>4.9322000000000005E-4</v>
      </c>
      <c r="D50" s="43">
        <v>-3.0870000000000002E-4</v>
      </c>
      <c r="E50" s="43">
        <v>-4.5496000000000003E-20</v>
      </c>
      <c r="F50" s="43">
        <v>-5.0884E-36</v>
      </c>
      <c r="G50" s="43">
        <v>-2.7699999999999999E-20</v>
      </c>
      <c r="H50" s="48">
        <v>0</v>
      </c>
      <c r="I50" s="28"/>
      <c r="J50" s="44">
        <v>1</v>
      </c>
      <c r="K50" s="43">
        <v>6.1706E-4</v>
      </c>
      <c r="L50" s="43">
        <v>4.9322000000000005E-4</v>
      </c>
      <c r="M50" s="43">
        <v>-3.0870000000000002E-4</v>
      </c>
      <c r="N50" s="43">
        <v>-1.5164999999999999E-20</v>
      </c>
      <c r="O50" s="43">
        <v>1.6960999999999999E-36</v>
      </c>
      <c r="P50" s="43">
        <v>2.7699999999999999E-20</v>
      </c>
      <c r="Q50" s="48">
        <v>0</v>
      </c>
    </row>
    <row r="51" spans="1:17" x14ac:dyDescent="0.3">
      <c r="A51" s="42">
        <v>31</v>
      </c>
      <c r="B51" s="43">
        <v>-3.3399999999999999E-4</v>
      </c>
      <c r="C51" s="43">
        <v>-3.0221000000000002E-4</v>
      </c>
      <c r="D51" s="43">
        <v>4.1970000000000001E-4</v>
      </c>
      <c r="E51" s="43">
        <v>1.168E-20</v>
      </c>
      <c r="F51" s="43">
        <v>-2.7399E-21</v>
      </c>
      <c r="G51" s="43">
        <v>-1.4915E-5</v>
      </c>
      <c r="H51" s="54">
        <v>0.03</v>
      </c>
      <c r="I51" s="28"/>
      <c r="J51" s="44">
        <v>2</v>
      </c>
      <c r="K51" s="43">
        <v>-3.3399999999999999E-4</v>
      </c>
      <c r="L51" s="43">
        <v>-3.0221000000000002E-4</v>
      </c>
      <c r="M51" s="43">
        <v>4.1970000000000001E-4</v>
      </c>
      <c r="N51" s="43">
        <v>3.8933E-21</v>
      </c>
      <c r="O51" s="43">
        <v>9.1330999999999999E-22</v>
      </c>
      <c r="P51" s="43">
        <v>1.4915E-5</v>
      </c>
      <c r="Q51" s="54">
        <v>0.03</v>
      </c>
    </row>
    <row r="52" spans="1:17" x14ac:dyDescent="0.3">
      <c r="A52" s="42">
        <v>32</v>
      </c>
      <c r="B52" s="43">
        <v>-5.0531999999999997E-4</v>
      </c>
      <c r="C52" s="43">
        <v>-4.1855000000000001E-4</v>
      </c>
      <c r="D52" s="43">
        <v>1.8374999999999999E-3</v>
      </c>
      <c r="E52" s="43">
        <v>3.1878000000000003E-20</v>
      </c>
      <c r="F52" s="43">
        <v>-3.9108999999999998E-20</v>
      </c>
      <c r="G52" s="43">
        <v>-2.129E-4</v>
      </c>
      <c r="H52" s="57">
        <v>0.05</v>
      </c>
      <c r="I52" s="28"/>
      <c r="J52" s="44">
        <v>3</v>
      </c>
      <c r="K52" s="43">
        <v>-5.0531999999999997E-4</v>
      </c>
      <c r="L52" s="43">
        <v>-4.1855000000000001E-4</v>
      </c>
      <c r="M52" s="43">
        <v>1.8374999999999999E-3</v>
      </c>
      <c r="N52" s="43">
        <v>1.0626E-20</v>
      </c>
      <c r="O52" s="43">
        <v>1.3036000000000001E-20</v>
      </c>
      <c r="P52" s="43">
        <v>2.129E-4</v>
      </c>
      <c r="Q52" s="57">
        <v>0.05</v>
      </c>
    </row>
    <row r="53" spans="1:17" x14ac:dyDescent="0.3">
      <c r="A53" s="42">
        <v>33</v>
      </c>
      <c r="B53" s="43">
        <v>-7.0091999999999995E-4</v>
      </c>
      <c r="C53" s="43">
        <v>-4.9304999999999998E-4</v>
      </c>
      <c r="D53" s="43">
        <v>1.4904E-3</v>
      </c>
      <c r="E53" s="43">
        <v>7.6370000000000005E-20</v>
      </c>
      <c r="F53" s="43">
        <v>-4.4557999999999999E-20</v>
      </c>
      <c r="G53" s="43">
        <v>-2.4256000000000001E-4</v>
      </c>
      <c r="H53" s="48">
        <v>0.1</v>
      </c>
      <c r="I53" s="28"/>
      <c r="J53" s="44">
        <v>4</v>
      </c>
      <c r="K53" s="43">
        <v>-7.0091999999999995E-4</v>
      </c>
      <c r="L53" s="43">
        <v>-4.9304999999999998E-4</v>
      </c>
      <c r="M53" s="43">
        <v>1.4904E-3</v>
      </c>
      <c r="N53" s="43">
        <v>2.5457E-20</v>
      </c>
      <c r="O53" s="43">
        <v>1.4853E-20</v>
      </c>
      <c r="P53" s="43">
        <v>2.4256000000000001E-4</v>
      </c>
      <c r="Q53" s="48">
        <v>0.1</v>
      </c>
    </row>
    <row r="54" spans="1:17" x14ac:dyDescent="0.3">
      <c r="A54" s="42">
        <v>34</v>
      </c>
      <c r="B54" s="43">
        <v>-8.5678999999999996E-4</v>
      </c>
      <c r="C54" s="43">
        <v>-5.7934000000000002E-4</v>
      </c>
      <c r="D54" s="43">
        <v>1.4201000000000001E-3</v>
      </c>
      <c r="E54" s="43">
        <v>1.0193E-19</v>
      </c>
      <c r="F54" s="43">
        <v>-4.4818E-20</v>
      </c>
      <c r="G54" s="43">
        <v>-2.4398000000000001E-4</v>
      </c>
      <c r="H54" s="54">
        <v>0.13</v>
      </c>
      <c r="I54" s="28"/>
      <c r="J54" s="44">
        <v>5</v>
      </c>
      <c r="K54" s="43">
        <v>-8.5678999999999996E-4</v>
      </c>
      <c r="L54" s="43">
        <v>-5.7934000000000002E-4</v>
      </c>
      <c r="M54" s="43">
        <v>1.4201000000000001E-3</v>
      </c>
      <c r="N54" s="43">
        <v>3.3978E-20</v>
      </c>
      <c r="O54" s="43">
        <v>1.4939000000000001E-20</v>
      </c>
      <c r="P54" s="43">
        <v>2.4398000000000001E-4</v>
      </c>
      <c r="Q54" s="54">
        <v>0.13</v>
      </c>
    </row>
    <row r="55" spans="1:17" x14ac:dyDescent="0.3">
      <c r="A55" s="42">
        <v>35</v>
      </c>
      <c r="B55" s="43">
        <v>-7.7720000000000003E-4</v>
      </c>
      <c r="C55" s="43">
        <v>-5.0474000000000005E-4</v>
      </c>
      <c r="D55" s="43">
        <v>1.8086000000000001E-3</v>
      </c>
      <c r="E55" s="43">
        <v>1.001E-19</v>
      </c>
      <c r="F55" s="43">
        <v>-9.1141999999999998E-20</v>
      </c>
      <c r="G55" s="43">
        <v>-4.9615E-4</v>
      </c>
      <c r="H55" s="48">
        <v>0.15</v>
      </c>
      <c r="I55" s="28"/>
      <c r="J55" s="44">
        <v>6</v>
      </c>
      <c r="K55" s="43">
        <v>-7.7720000000000003E-4</v>
      </c>
      <c r="L55" s="43">
        <v>-5.0474000000000005E-4</v>
      </c>
      <c r="M55" s="43">
        <v>1.8086000000000001E-3</v>
      </c>
      <c r="N55" s="43">
        <v>3.3367E-20</v>
      </c>
      <c r="O55" s="43">
        <v>3.0380999999999999E-20</v>
      </c>
      <c r="P55" s="43">
        <v>4.9615E-4</v>
      </c>
      <c r="Q55" s="48">
        <v>0.15</v>
      </c>
    </row>
    <row r="56" spans="1:17" x14ac:dyDescent="0.3">
      <c r="A56" s="42">
        <v>36</v>
      </c>
      <c r="B56" s="43">
        <v>-6.3878000000000003E-4</v>
      </c>
      <c r="C56" s="43">
        <v>-3.8588000000000001E-4</v>
      </c>
      <c r="D56" s="43">
        <v>1.3575E-3</v>
      </c>
      <c r="E56" s="43">
        <v>9.2916000000000004E-20</v>
      </c>
      <c r="F56" s="43">
        <v>-8.7663000000000006E-20</v>
      </c>
      <c r="G56" s="43">
        <v>-4.7721999999999999E-4</v>
      </c>
      <c r="H56" s="57">
        <v>0.2</v>
      </c>
      <c r="I56" s="28"/>
      <c r="J56" s="44">
        <v>7</v>
      </c>
      <c r="K56" s="43">
        <v>-6.3878000000000003E-4</v>
      </c>
      <c r="L56" s="43">
        <v>-3.8588000000000001E-4</v>
      </c>
      <c r="M56" s="43">
        <v>1.3575E-3</v>
      </c>
      <c r="N56" s="43">
        <v>3.0972000000000001E-20</v>
      </c>
      <c r="O56" s="43">
        <v>2.9220999999999998E-20</v>
      </c>
      <c r="P56" s="43">
        <v>4.7721999999999999E-4</v>
      </c>
      <c r="Q56" s="57">
        <v>0.2</v>
      </c>
    </row>
    <row r="57" spans="1:17" x14ac:dyDescent="0.3">
      <c r="A57" s="42">
        <v>37</v>
      </c>
      <c r="B57" s="43">
        <v>-6.0121999999999997E-4</v>
      </c>
      <c r="C57" s="43">
        <v>-3.5702999999999999E-4</v>
      </c>
      <c r="D57" s="43">
        <v>1.1984000000000001E-3</v>
      </c>
      <c r="E57" s="43">
        <v>8.9713000000000002E-20</v>
      </c>
      <c r="F57" s="43">
        <v>-8.1598999999999995E-20</v>
      </c>
      <c r="G57" s="43">
        <v>-4.4420000000000001E-4</v>
      </c>
      <c r="H57" s="54">
        <v>0.23</v>
      </c>
      <c r="I57" s="28"/>
      <c r="J57" s="44">
        <v>8</v>
      </c>
      <c r="K57" s="43">
        <v>-6.0121999999999997E-4</v>
      </c>
      <c r="L57" s="43">
        <v>-3.5702999999999999E-4</v>
      </c>
      <c r="M57" s="43">
        <v>1.1984000000000001E-3</v>
      </c>
      <c r="N57" s="43">
        <v>2.9904000000000003E-20</v>
      </c>
      <c r="O57" s="43">
        <v>2.72E-20</v>
      </c>
      <c r="P57" s="43">
        <v>4.4420000000000001E-4</v>
      </c>
      <c r="Q57" s="54">
        <v>0.23</v>
      </c>
    </row>
    <row r="58" spans="1:17" x14ac:dyDescent="0.3">
      <c r="A58" s="42">
        <v>38</v>
      </c>
      <c r="B58" s="43">
        <v>-4.4024E-4</v>
      </c>
      <c r="C58" s="43">
        <v>-2.6366999999999997E-4</v>
      </c>
      <c r="D58" s="43">
        <v>1.0011E-3</v>
      </c>
      <c r="E58" s="43">
        <v>6.4873E-20</v>
      </c>
      <c r="F58" s="43">
        <v>-8.8109E-20</v>
      </c>
      <c r="G58" s="43">
        <v>-4.7964999999999998E-4</v>
      </c>
      <c r="H58" s="57">
        <v>0.3</v>
      </c>
      <c r="I58" s="28"/>
      <c r="J58" s="44">
        <v>9</v>
      </c>
      <c r="K58" s="43">
        <v>-4.4024E-4</v>
      </c>
      <c r="L58" s="43">
        <v>-2.6366999999999997E-4</v>
      </c>
      <c r="M58" s="43">
        <v>1.0011E-3</v>
      </c>
      <c r="N58" s="43">
        <v>2.1623999999999999E-20</v>
      </c>
      <c r="O58" s="43">
        <v>2.9369999999999998E-20</v>
      </c>
      <c r="P58" s="43">
        <v>4.7964999999999998E-4</v>
      </c>
      <c r="Q58" s="57">
        <v>0.3</v>
      </c>
    </row>
    <row r="59" spans="1:17" x14ac:dyDescent="0.3">
      <c r="A59" s="42">
        <v>39</v>
      </c>
      <c r="B59" s="43">
        <v>-3.6220000000000002E-4</v>
      </c>
      <c r="C59" s="43">
        <v>-2.2434000000000001E-4</v>
      </c>
      <c r="D59" s="43">
        <v>8.3009999999999996E-4</v>
      </c>
      <c r="E59" s="43">
        <v>5.0651000000000002E-20</v>
      </c>
      <c r="F59" s="43">
        <v>-7.6943999999999995E-20</v>
      </c>
      <c r="G59" s="43">
        <v>-4.1886000000000001E-4</v>
      </c>
      <c r="H59" s="57">
        <v>0.35</v>
      </c>
      <c r="I59" s="28"/>
      <c r="J59" s="44">
        <v>10</v>
      </c>
      <c r="K59" s="43">
        <v>-3.6220000000000002E-4</v>
      </c>
      <c r="L59" s="43">
        <v>-2.2434000000000001E-4</v>
      </c>
      <c r="M59" s="43">
        <v>8.3009999999999996E-4</v>
      </c>
      <c r="N59" s="43">
        <v>1.6884E-20</v>
      </c>
      <c r="O59" s="43">
        <v>2.5648000000000001E-20</v>
      </c>
      <c r="P59" s="43">
        <v>4.1886000000000001E-4</v>
      </c>
      <c r="Q59" s="57">
        <v>0.35</v>
      </c>
    </row>
    <row r="60" spans="1:17" x14ac:dyDescent="0.3">
      <c r="A60" s="42">
        <v>40</v>
      </c>
      <c r="B60" s="43">
        <v>-3.0329E-4</v>
      </c>
      <c r="C60" s="43">
        <v>-1.9597000000000001E-4</v>
      </c>
      <c r="D60" s="43">
        <v>7.0277999999999996E-4</v>
      </c>
      <c r="E60" s="43">
        <v>3.9429999999999999E-20</v>
      </c>
      <c r="F60" s="43">
        <v>-6.6303999999999995E-20</v>
      </c>
      <c r="G60" s="43">
        <v>-3.6094000000000002E-4</v>
      </c>
      <c r="H60" s="57">
        <v>0.4</v>
      </c>
      <c r="I60" s="28"/>
      <c r="J60" s="44">
        <v>11</v>
      </c>
      <c r="K60" s="43">
        <v>-3.0329E-4</v>
      </c>
      <c r="L60" s="43">
        <v>-1.9597000000000001E-4</v>
      </c>
      <c r="M60" s="43">
        <v>7.0277999999999996E-4</v>
      </c>
      <c r="N60" s="43">
        <v>1.3143000000000001E-20</v>
      </c>
      <c r="O60" s="43">
        <v>2.2100999999999999E-20</v>
      </c>
      <c r="P60" s="43">
        <v>3.6094000000000002E-4</v>
      </c>
      <c r="Q60" s="57">
        <v>0.4</v>
      </c>
    </row>
    <row r="61" spans="1:17" x14ac:dyDescent="0.3">
      <c r="A61" s="42">
        <v>41</v>
      </c>
      <c r="B61" s="43">
        <v>-2.5762000000000002E-4</v>
      </c>
      <c r="C61" s="43">
        <v>-1.7389E-4</v>
      </c>
      <c r="D61" s="43">
        <v>6.0415999999999996E-4</v>
      </c>
      <c r="E61" s="43">
        <v>3.0762000000000001E-20</v>
      </c>
      <c r="F61" s="43">
        <v>-5.6761999999999998E-20</v>
      </c>
      <c r="G61" s="43">
        <v>-3.0899999999999998E-4</v>
      </c>
      <c r="H61" s="57">
        <v>0.45</v>
      </c>
      <c r="I61" s="28"/>
      <c r="J61" s="44">
        <v>12</v>
      </c>
      <c r="K61" s="43">
        <v>-2.5762000000000002E-4</v>
      </c>
      <c r="L61" s="43">
        <v>-1.7389E-4</v>
      </c>
      <c r="M61" s="43">
        <v>6.0415999999999996E-4</v>
      </c>
      <c r="N61" s="43">
        <v>1.0254E-20</v>
      </c>
      <c r="O61" s="43">
        <v>1.8920999999999999E-20</v>
      </c>
      <c r="P61" s="43">
        <v>3.0899999999999998E-4</v>
      </c>
      <c r="Q61" s="57">
        <v>0.45</v>
      </c>
    </row>
    <row r="62" spans="1:17" x14ac:dyDescent="0.3">
      <c r="A62" s="42">
        <v>42</v>
      </c>
      <c r="B62" s="43">
        <v>-2.2144999999999999E-4</v>
      </c>
      <c r="C62" s="43">
        <v>-1.5578E-4</v>
      </c>
      <c r="D62" s="43">
        <v>5.2550000000000003E-4</v>
      </c>
      <c r="E62" s="43">
        <v>2.4126E-20</v>
      </c>
      <c r="F62" s="43">
        <v>-4.8485000000000001E-20</v>
      </c>
      <c r="G62" s="43">
        <v>-2.6394E-4</v>
      </c>
      <c r="H62" s="48">
        <v>0.5</v>
      </c>
      <c r="I62" s="28"/>
      <c r="J62" s="44">
        <v>13</v>
      </c>
      <c r="K62" s="43">
        <v>-2.2144999999999999E-4</v>
      </c>
      <c r="L62" s="43">
        <v>-1.5578E-4</v>
      </c>
      <c r="M62" s="43">
        <v>5.2550000000000003E-4</v>
      </c>
      <c r="N62" s="43">
        <v>8.0420000000000004E-21</v>
      </c>
      <c r="O62" s="43">
        <v>1.6162000000000001E-20</v>
      </c>
      <c r="P62" s="43">
        <v>2.6394E-4</v>
      </c>
      <c r="Q62" s="48">
        <v>0.5</v>
      </c>
    </row>
    <row r="63" spans="1:17" x14ac:dyDescent="0.3">
      <c r="A63" s="42">
        <v>43</v>
      </c>
      <c r="B63" s="43">
        <v>-1.9228E-4</v>
      </c>
      <c r="C63" s="43">
        <v>-1.4041999999999999E-4</v>
      </c>
      <c r="D63" s="43">
        <v>4.6137000000000001E-4</v>
      </c>
      <c r="E63" s="43">
        <v>1.9054000000000001E-20</v>
      </c>
      <c r="F63" s="43">
        <v>-4.1437000000000001E-20</v>
      </c>
      <c r="G63" s="43">
        <v>-2.2557E-4</v>
      </c>
      <c r="H63" s="48">
        <v>0.55000000000000004</v>
      </c>
      <c r="I63" s="28"/>
      <c r="J63" s="44">
        <v>14</v>
      </c>
      <c r="K63" s="43">
        <v>-1.9228E-4</v>
      </c>
      <c r="L63" s="43">
        <v>-1.4041999999999999E-4</v>
      </c>
      <c r="M63" s="43">
        <v>4.6137000000000001E-4</v>
      </c>
      <c r="N63" s="43">
        <v>6.3512999999999999E-21</v>
      </c>
      <c r="O63" s="43">
        <v>1.3812000000000001E-20</v>
      </c>
      <c r="P63" s="43">
        <v>2.2557E-4</v>
      </c>
      <c r="Q63" s="48">
        <v>0.55000000000000004</v>
      </c>
    </row>
    <row r="64" spans="1:17" x14ac:dyDescent="0.3">
      <c r="A64" s="42">
        <v>44</v>
      </c>
      <c r="B64" s="43">
        <v>-1.6843000000000001E-4</v>
      </c>
      <c r="C64" s="43">
        <v>-1.2714000000000001E-4</v>
      </c>
      <c r="D64" s="43">
        <v>4.0821999999999999E-4</v>
      </c>
      <c r="E64" s="43">
        <v>1.5167000000000001E-20</v>
      </c>
      <c r="F64" s="43">
        <v>-3.5493999999999997E-20</v>
      </c>
      <c r="G64" s="43">
        <v>-1.9322E-4</v>
      </c>
      <c r="H64" s="48">
        <v>0.6</v>
      </c>
      <c r="I64" s="28"/>
      <c r="J64" s="44">
        <v>15</v>
      </c>
      <c r="K64" s="43">
        <v>-1.6843000000000001E-4</v>
      </c>
      <c r="L64" s="43">
        <v>-1.2714000000000001E-4</v>
      </c>
      <c r="M64" s="43">
        <v>4.0821999999999999E-4</v>
      </c>
      <c r="N64" s="43">
        <v>5.0556999999999999E-21</v>
      </c>
      <c r="O64" s="43">
        <v>1.1831E-20</v>
      </c>
      <c r="P64" s="43">
        <v>1.9322E-4</v>
      </c>
      <c r="Q64" s="48">
        <v>0.6</v>
      </c>
    </row>
    <row r="65" spans="1:17" x14ac:dyDescent="0.3">
      <c r="A65" s="42">
        <v>45</v>
      </c>
      <c r="B65" s="43">
        <v>-1.4866E-4</v>
      </c>
      <c r="C65" s="43">
        <v>-1.1553E-4</v>
      </c>
      <c r="D65" s="43">
        <v>3.6359000000000001E-4</v>
      </c>
      <c r="E65" s="43">
        <v>1.2172999999999999E-20</v>
      </c>
      <c r="F65" s="43">
        <v>-3.0503999999999999E-20</v>
      </c>
      <c r="G65" s="43">
        <v>-1.6605999999999999E-4</v>
      </c>
      <c r="H65" s="48">
        <v>0.65</v>
      </c>
      <c r="I65" s="28"/>
      <c r="J65" s="44">
        <v>16</v>
      </c>
      <c r="K65" s="43">
        <v>-1.4866E-4</v>
      </c>
      <c r="L65" s="43">
        <v>-1.1553E-4</v>
      </c>
      <c r="M65" s="43">
        <v>3.6359000000000001E-4</v>
      </c>
      <c r="N65" s="43">
        <v>4.0576000000000003E-21</v>
      </c>
      <c r="O65" s="43">
        <v>1.0168E-20</v>
      </c>
      <c r="P65" s="43">
        <v>1.6605999999999999E-4</v>
      </c>
      <c r="Q65" s="48">
        <v>0.65</v>
      </c>
    </row>
    <row r="66" spans="1:17" x14ac:dyDescent="0.3">
      <c r="A66" s="42">
        <v>46</v>
      </c>
      <c r="B66" s="43">
        <v>-1.3211000000000001E-4</v>
      </c>
      <c r="C66" s="43">
        <v>-1.053E-4</v>
      </c>
      <c r="D66" s="43">
        <v>3.2572999999999999E-4</v>
      </c>
      <c r="E66" s="43">
        <v>9.8505999999999998E-21</v>
      </c>
      <c r="F66" s="43">
        <v>-2.6319999999999999E-20</v>
      </c>
      <c r="G66" s="43">
        <v>-1.4328E-4</v>
      </c>
      <c r="H66" s="48">
        <v>0.7</v>
      </c>
      <c r="I66" s="28"/>
      <c r="J66" s="44">
        <v>17</v>
      </c>
      <c r="K66" s="43">
        <v>-1.3211000000000001E-4</v>
      </c>
      <c r="L66" s="43">
        <v>-1.053E-4</v>
      </c>
      <c r="M66" s="43">
        <v>3.2572999999999999E-4</v>
      </c>
      <c r="N66" s="43">
        <v>3.2835000000000002E-21</v>
      </c>
      <c r="O66" s="43">
        <v>8.7733999999999993E-21</v>
      </c>
      <c r="P66" s="43">
        <v>1.4328E-4</v>
      </c>
      <c r="Q66" s="48">
        <v>0.7</v>
      </c>
    </row>
    <row r="67" spans="1:17" x14ac:dyDescent="0.3">
      <c r="A67" s="42">
        <v>47</v>
      </c>
      <c r="B67" s="43">
        <v>-1.1811000000000001E-4</v>
      </c>
      <c r="C67" s="43">
        <v>-9.6236999999999994E-5</v>
      </c>
      <c r="D67" s="43">
        <v>2.9332000000000002E-4</v>
      </c>
      <c r="E67" s="43">
        <v>8.0363000000000004E-21</v>
      </c>
      <c r="F67" s="43">
        <v>-2.2807E-20</v>
      </c>
      <c r="G67" s="43">
        <v>-1.2416E-4</v>
      </c>
      <c r="H67" s="48">
        <v>0.75</v>
      </c>
      <c r="I67" s="28"/>
      <c r="J67" s="44">
        <v>18</v>
      </c>
      <c r="K67" s="43">
        <v>-1.1811000000000001E-4</v>
      </c>
      <c r="L67" s="43">
        <v>-9.6236999999999994E-5</v>
      </c>
      <c r="M67" s="43">
        <v>2.9332000000000002E-4</v>
      </c>
      <c r="N67" s="43">
        <v>2.6787999999999999E-21</v>
      </c>
      <c r="O67" s="43">
        <v>7.6024999999999993E-21</v>
      </c>
      <c r="P67" s="43">
        <v>1.2416E-4</v>
      </c>
      <c r="Q67" s="48">
        <v>0.75</v>
      </c>
    </row>
    <row r="68" spans="1:17" x14ac:dyDescent="0.3">
      <c r="A68" s="42">
        <v>48</v>
      </c>
      <c r="B68" s="43">
        <v>-1.0616999999999999E-4</v>
      </c>
      <c r="C68" s="43">
        <v>-8.8183000000000006E-5</v>
      </c>
      <c r="D68" s="43">
        <v>2.6535000000000003E-4</v>
      </c>
      <c r="E68" s="43">
        <v>6.6075999999999999E-21</v>
      </c>
      <c r="F68" s="43">
        <v>-1.9850999999999999E-20</v>
      </c>
      <c r="G68" s="43">
        <v>-1.0806000000000001E-4</v>
      </c>
      <c r="H68" s="48">
        <v>0.8</v>
      </c>
      <c r="I68" s="28"/>
      <c r="J68" s="44">
        <v>19</v>
      </c>
      <c r="K68" s="43">
        <v>-1.0616999999999999E-4</v>
      </c>
      <c r="L68" s="43">
        <v>-8.8183000000000006E-5</v>
      </c>
      <c r="M68" s="43">
        <v>2.6535000000000003E-4</v>
      </c>
      <c r="N68" s="43">
        <v>2.2024999999999998E-21</v>
      </c>
      <c r="O68" s="43">
        <v>6.6169999999999998E-21</v>
      </c>
      <c r="P68" s="43">
        <v>1.0806000000000001E-4</v>
      </c>
      <c r="Q68" s="48">
        <v>0.8</v>
      </c>
    </row>
    <row r="69" spans="1:17" x14ac:dyDescent="0.3">
      <c r="A69" s="42">
        <v>49</v>
      </c>
      <c r="B69" s="43">
        <v>-9.5898999999999998E-5</v>
      </c>
      <c r="C69" s="43">
        <v>-8.1000000000000004E-5</v>
      </c>
      <c r="D69" s="43">
        <v>2.4106999999999999E-4</v>
      </c>
      <c r="E69" s="43">
        <v>5.4737E-21</v>
      </c>
      <c r="F69" s="43">
        <v>-1.7354000000000001E-20</v>
      </c>
      <c r="G69" s="43">
        <v>-9.4471999999999999E-5</v>
      </c>
      <c r="H69" s="48">
        <v>0.85</v>
      </c>
      <c r="I69" s="28"/>
      <c r="J69" s="44">
        <v>20</v>
      </c>
      <c r="K69" s="43">
        <v>-9.5898999999999998E-5</v>
      </c>
      <c r="L69" s="43">
        <v>-8.1000000000000004E-5</v>
      </c>
      <c r="M69" s="43">
        <v>2.4106999999999999E-4</v>
      </c>
      <c r="N69" s="43">
        <v>1.8246E-21</v>
      </c>
      <c r="O69" s="43">
        <v>5.7847000000000001E-21</v>
      </c>
      <c r="P69" s="43">
        <v>9.4471999999999999E-5</v>
      </c>
      <c r="Q69" s="48">
        <v>0.85</v>
      </c>
    </row>
    <row r="70" spans="1:17" x14ac:dyDescent="0.3">
      <c r="A70" s="42">
        <v>50</v>
      </c>
      <c r="B70" s="43">
        <v>-8.7002999999999994E-5</v>
      </c>
      <c r="C70" s="43">
        <v>-7.4573000000000006E-5</v>
      </c>
      <c r="D70" s="43">
        <v>2.1984000000000001E-4</v>
      </c>
      <c r="E70" s="43">
        <v>4.5666999999999998E-21</v>
      </c>
      <c r="F70" s="43">
        <v>-1.5238E-20</v>
      </c>
      <c r="G70" s="43">
        <v>-8.2950999999999999E-5</v>
      </c>
      <c r="H70" s="48">
        <v>0.9</v>
      </c>
      <c r="I70" s="28"/>
      <c r="J70" s="44">
        <v>21</v>
      </c>
      <c r="K70" s="43">
        <v>-8.7002999999999994E-5</v>
      </c>
      <c r="L70" s="43">
        <v>-7.4573000000000006E-5</v>
      </c>
      <c r="M70" s="43">
        <v>2.1984000000000001E-4</v>
      </c>
      <c r="N70" s="43">
        <v>1.5222E-21</v>
      </c>
      <c r="O70" s="43">
        <v>5.0792999999999999E-21</v>
      </c>
      <c r="P70" s="43">
        <v>8.2950999999999999E-5</v>
      </c>
      <c r="Q70" s="48">
        <v>0.9</v>
      </c>
    </row>
    <row r="71" spans="1:17" x14ac:dyDescent="0.3">
      <c r="A71" s="42">
        <v>51</v>
      </c>
      <c r="B71" s="43">
        <v>-7.2442999999999997E-5</v>
      </c>
      <c r="C71" s="43">
        <v>-6.3619000000000002E-5</v>
      </c>
      <c r="D71" s="43">
        <v>1.8469999999999999E-4</v>
      </c>
      <c r="E71" s="43">
        <v>3.2421999999999998E-21</v>
      </c>
      <c r="F71" s="43">
        <v>-1.1896000000000001E-20</v>
      </c>
      <c r="G71" s="43">
        <v>-6.4760999999999999E-5</v>
      </c>
      <c r="H71" s="48">
        <v>0.95</v>
      </c>
      <c r="I71" s="28"/>
      <c r="J71" s="44">
        <v>22</v>
      </c>
      <c r="K71" s="43">
        <v>-7.2442999999999997E-5</v>
      </c>
      <c r="L71" s="43">
        <v>-6.3619000000000002E-5</v>
      </c>
      <c r="M71" s="43">
        <v>1.8469999999999999E-4</v>
      </c>
      <c r="N71" s="43">
        <v>1.0806999999999999E-21</v>
      </c>
      <c r="O71" s="43">
        <v>3.9655000000000001E-21</v>
      </c>
      <c r="P71" s="43">
        <v>6.4760999999999999E-5</v>
      </c>
      <c r="Q71" s="48">
        <v>0.95</v>
      </c>
    </row>
    <row r="72" spans="1:17" x14ac:dyDescent="0.3">
      <c r="A72" s="42">
        <v>52</v>
      </c>
      <c r="B72" s="43">
        <v>-3.4110999999999999E-5</v>
      </c>
      <c r="C72" s="43">
        <v>-3.1940999999999998E-5</v>
      </c>
      <c r="D72" s="43">
        <v>8.9905000000000001E-5</v>
      </c>
      <c r="E72" s="43">
        <v>7.9740999999999999E-22</v>
      </c>
      <c r="F72" s="43">
        <v>-4.2523999999999998E-21</v>
      </c>
      <c r="G72" s="43">
        <v>-2.3149000000000001E-5</v>
      </c>
      <c r="H72" s="48">
        <v>1</v>
      </c>
      <c r="I72" s="28"/>
      <c r="J72" s="44">
        <v>23</v>
      </c>
      <c r="K72" s="43">
        <v>-3.4110999999999999E-5</v>
      </c>
      <c r="L72" s="43">
        <v>-3.1940999999999998E-5</v>
      </c>
      <c r="M72" s="43">
        <v>8.9905000000000001E-5</v>
      </c>
      <c r="N72" s="43">
        <v>2.6579999999999999E-22</v>
      </c>
      <c r="O72" s="43">
        <v>1.4175E-21</v>
      </c>
      <c r="P72" s="43">
        <v>2.3149000000000001E-5</v>
      </c>
      <c r="Q72" s="48">
        <v>1</v>
      </c>
    </row>
    <row r="73" spans="1:17" x14ac:dyDescent="0.3">
      <c r="A73" s="42">
        <v>53</v>
      </c>
      <c r="B73" s="43">
        <v>-1.9327E-5</v>
      </c>
      <c r="C73" s="43">
        <v>-1.8570999999999999E-5</v>
      </c>
      <c r="D73" s="43">
        <v>5.2363E-5</v>
      </c>
      <c r="E73" s="43">
        <v>2.7769999999999999E-22</v>
      </c>
      <c r="F73" s="43">
        <v>-1.9451000000000001E-21</v>
      </c>
      <c r="G73" s="43">
        <v>-1.0589E-5</v>
      </c>
      <c r="H73" s="48">
        <v>1.5</v>
      </c>
      <c r="I73" s="28"/>
      <c r="J73" s="44">
        <v>24</v>
      </c>
      <c r="K73" s="43">
        <v>-1.9327E-5</v>
      </c>
      <c r="L73" s="43">
        <v>-1.8570999999999999E-5</v>
      </c>
      <c r="M73" s="43">
        <v>5.2363E-5</v>
      </c>
      <c r="N73" s="43">
        <v>9.2567000000000004E-23</v>
      </c>
      <c r="O73" s="43">
        <v>6.4836999999999998E-22</v>
      </c>
      <c r="P73" s="43">
        <v>1.0589E-5</v>
      </c>
      <c r="Q73" s="48">
        <v>1.5</v>
      </c>
    </row>
    <row r="74" spans="1:17" x14ac:dyDescent="0.3">
      <c r="A74" s="42">
        <v>54</v>
      </c>
      <c r="B74" s="43">
        <v>-1.2723E-5</v>
      </c>
      <c r="C74" s="43">
        <v>-1.2397E-5</v>
      </c>
      <c r="D74" s="43">
        <v>3.5052000000000003E-5</v>
      </c>
      <c r="E74" s="43">
        <v>1.1966999999999999E-22</v>
      </c>
      <c r="F74" s="43">
        <v>-1.0414000000000001E-21</v>
      </c>
      <c r="G74" s="43">
        <v>-5.6690999999999996E-6</v>
      </c>
      <c r="H74" s="48">
        <v>2</v>
      </c>
      <c r="I74" s="28"/>
      <c r="J74" s="44">
        <v>25</v>
      </c>
      <c r="K74" s="43">
        <v>-1.2723E-5</v>
      </c>
      <c r="L74" s="43">
        <v>-1.2397E-5</v>
      </c>
      <c r="M74" s="43">
        <v>3.5052000000000003E-5</v>
      </c>
      <c r="N74" s="43">
        <v>3.9888999999999999E-23</v>
      </c>
      <c r="O74" s="43">
        <v>3.4713000000000002E-22</v>
      </c>
      <c r="P74" s="43">
        <v>5.6690999999999996E-6</v>
      </c>
      <c r="Q74" s="48">
        <v>2</v>
      </c>
    </row>
    <row r="75" spans="1:17" x14ac:dyDescent="0.3">
      <c r="A75" s="42">
        <v>55</v>
      </c>
      <c r="B75" s="43">
        <v>-9.4205999999999992E-6</v>
      </c>
      <c r="C75" s="43">
        <v>-9.2584999999999995E-6</v>
      </c>
      <c r="D75" s="43">
        <v>2.5990999999999999E-5</v>
      </c>
      <c r="E75" s="43">
        <v>5.9536999999999996E-23</v>
      </c>
      <c r="F75" s="43">
        <v>-6.2128999999999999E-22</v>
      </c>
      <c r="G75" s="43">
        <v>-3.3822E-6</v>
      </c>
      <c r="H75" s="48">
        <v>2.5</v>
      </c>
      <c r="I75" s="28"/>
      <c r="J75" s="44">
        <v>26</v>
      </c>
      <c r="K75" s="43">
        <v>-9.4205999999999992E-6</v>
      </c>
      <c r="L75" s="43">
        <v>-9.2584999999999995E-6</v>
      </c>
      <c r="M75" s="43">
        <v>2.5990999999999999E-5</v>
      </c>
      <c r="N75" s="43">
        <v>1.9846000000000001E-23</v>
      </c>
      <c r="O75" s="43">
        <v>2.0709999999999999E-22</v>
      </c>
      <c r="P75" s="43">
        <v>3.3822E-6</v>
      </c>
      <c r="Q75" s="48">
        <v>2.5</v>
      </c>
    </row>
    <row r="76" spans="1:17" x14ac:dyDescent="0.3">
      <c r="A76" s="42">
        <v>56</v>
      </c>
      <c r="B76" s="43">
        <v>-7.5073000000000001E-6</v>
      </c>
      <c r="C76" s="43">
        <v>-7.4175999999999999E-6</v>
      </c>
      <c r="D76" s="43">
        <v>2.0523999999999999E-5</v>
      </c>
      <c r="E76" s="43">
        <v>3.2966999999999999E-23</v>
      </c>
      <c r="F76" s="43">
        <v>-4.0053000000000002E-22</v>
      </c>
      <c r="G76" s="43">
        <v>-2.1803999999999999E-6</v>
      </c>
      <c r="H76" s="48">
        <v>3</v>
      </c>
      <c r="I76" s="28"/>
      <c r="J76" s="44">
        <v>27</v>
      </c>
      <c r="K76" s="43">
        <v>-7.5073000000000001E-6</v>
      </c>
      <c r="L76" s="43">
        <v>-7.4175999999999999E-6</v>
      </c>
      <c r="M76" s="43">
        <v>2.0523999999999999E-5</v>
      </c>
      <c r="N76" s="43">
        <v>1.0989000000000001E-23</v>
      </c>
      <c r="O76" s="43">
        <v>1.3351000000000001E-22</v>
      </c>
      <c r="P76" s="43">
        <v>2.1803999999999999E-6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3.7975E-21</v>
      </c>
      <c r="C81" s="43">
        <v>2.0673E-5</v>
      </c>
      <c r="D81" s="43">
        <v>9.1920000000000001E-4</v>
      </c>
      <c r="E81" s="23">
        <f>+D81*1000</f>
        <v>0.91920000000000002</v>
      </c>
      <c r="F81" s="44">
        <v>0</v>
      </c>
      <c r="G81" s="24"/>
      <c r="H81" s="25"/>
      <c r="I81" s="28"/>
      <c r="J81" s="44">
        <v>1</v>
      </c>
      <c r="K81" s="43">
        <v>-1.2658E-21</v>
      </c>
      <c r="L81" s="43">
        <v>-2.0673E-5</v>
      </c>
      <c r="M81" s="43">
        <v>9.1920000000000001E-4</v>
      </c>
      <c r="N81" s="23">
        <f>+M81*1000</f>
        <v>0.91920000000000002</v>
      </c>
      <c r="O81" s="44">
        <v>0</v>
      </c>
      <c r="P81" s="24"/>
      <c r="Q81" s="25"/>
    </row>
    <row r="82" spans="1:23" x14ac:dyDescent="0.3">
      <c r="A82" s="42">
        <v>31</v>
      </c>
      <c r="B82" s="43">
        <v>3.3636000000000001E-22</v>
      </c>
      <c r="C82" s="43">
        <v>1.8309999999999999E-6</v>
      </c>
      <c r="D82" s="43">
        <v>9.1735999999999999E-4</v>
      </c>
      <c r="E82" s="23">
        <f t="shared" ref="E82:E107" si="0">+D82*1000</f>
        <v>0.91735999999999995</v>
      </c>
      <c r="F82" s="170">
        <v>0.03</v>
      </c>
      <c r="G82" s="24"/>
      <c r="H82" s="25"/>
      <c r="I82" s="28"/>
      <c r="J82" s="44">
        <v>2</v>
      </c>
      <c r="K82" s="43">
        <v>-1.1212000000000001E-22</v>
      </c>
      <c r="L82" s="43">
        <v>-1.8309999999999999E-6</v>
      </c>
      <c r="M82" s="43">
        <v>9.1735999999999999E-4</v>
      </c>
      <c r="N82" s="23">
        <f t="shared" ref="N82:N107" si="1">+M82*1000</f>
        <v>0.91735999999999995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-1.254E-21</v>
      </c>
      <c r="C83" s="43">
        <v>-6.8264999999999998E-6</v>
      </c>
      <c r="D83" s="43">
        <v>8.7993000000000001E-4</v>
      </c>
      <c r="E83" s="23">
        <f t="shared" si="0"/>
        <v>0.87992999999999999</v>
      </c>
      <c r="F83" s="171">
        <v>0.05</v>
      </c>
      <c r="G83" s="24"/>
      <c r="H83" s="25"/>
      <c r="I83" s="28"/>
      <c r="J83" s="44">
        <v>3</v>
      </c>
      <c r="K83" s="43">
        <v>4.1799999999999998E-22</v>
      </c>
      <c r="L83" s="43">
        <v>6.8264999999999998E-6</v>
      </c>
      <c r="M83" s="43">
        <v>8.7993000000000001E-4</v>
      </c>
      <c r="N83" s="23">
        <f t="shared" si="1"/>
        <v>0.87992999999999999</v>
      </c>
      <c r="O83" s="171">
        <v>0.05</v>
      </c>
      <c r="Q83" s="25"/>
    </row>
    <row r="84" spans="1:23" x14ac:dyDescent="0.3">
      <c r="A84" s="42">
        <v>33</v>
      </c>
      <c r="B84" s="43">
        <v>-4.9765999999999997E-21</v>
      </c>
      <c r="C84" s="43">
        <v>-2.7092000000000001E-5</v>
      </c>
      <c r="D84" s="43">
        <v>7.9666999999999997E-4</v>
      </c>
      <c r="E84" s="23">
        <f t="shared" si="0"/>
        <v>0.79666999999999999</v>
      </c>
      <c r="F84" s="44">
        <v>0.1</v>
      </c>
      <c r="G84" s="24"/>
      <c r="H84" s="25"/>
      <c r="I84" s="28"/>
      <c r="J84" s="44">
        <v>4</v>
      </c>
      <c r="K84" s="43">
        <v>1.6589E-21</v>
      </c>
      <c r="L84" s="43">
        <v>2.7092000000000001E-5</v>
      </c>
      <c r="M84" s="43">
        <v>7.9666999999999997E-4</v>
      </c>
      <c r="N84" s="23">
        <f t="shared" si="1"/>
        <v>0.79666999999999999</v>
      </c>
      <c r="O84" s="44">
        <v>0.1</v>
      </c>
      <c r="P84" s="24"/>
      <c r="Q84" s="25"/>
    </row>
    <row r="85" spans="1:23" x14ac:dyDescent="0.3">
      <c r="A85" s="42">
        <v>34</v>
      </c>
      <c r="B85" s="43">
        <v>-7.0790000000000004E-21</v>
      </c>
      <c r="C85" s="43">
        <v>-3.8537000000000001E-5</v>
      </c>
      <c r="D85" s="43">
        <v>7.5356999999999996E-4</v>
      </c>
      <c r="E85" s="23">
        <f t="shared" si="0"/>
        <v>0.75356999999999996</v>
      </c>
      <c r="F85" s="170">
        <v>0.13</v>
      </c>
      <c r="G85" s="24"/>
      <c r="H85" s="25"/>
      <c r="I85" s="28"/>
      <c r="J85" s="44">
        <v>5</v>
      </c>
      <c r="K85" s="43">
        <v>2.3597E-21</v>
      </c>
      <c r="L85" s="43">
        <v>3.8537000000000001E-5</v>
      </c>
      <c r="M85" s="43">
        <v>7.5356999999999996E-4</v>
      </c>
      <c r="N85" s="23">
        <f t="shared" si="1"/>
        <v>0.75356999999999996</v>
      </c>
      <c r="O85" s="170">
        <v>0.13</v>
      </c>
      <c r="P85" s="24"/>
      <c r="Q85" s="25"/>
    </row>
    <row r="86" spans="1:23" x14ac:dyDescent="0.3">
      <c r="A86" s="42">
        <v>35</v>
      </c>
      <c r="B86" s="43">
        <v>-7.5115999999999999E-21</v>
      </c>
      <c r="C86" s="43">
        <v>-4.0890999999999999E-5</v>
      </c>
      <c r="D86" s="43">
        <v>7.1489999999999998E-4</v>
      </c>
      <c r="E86" s="23">
        <f t="shared" si="0"/>
        <v>0.71489999999999998</v>
      </c>
      <c r="F86" s="44">
        <v>0.15</v>
      </c>
      <c r="G86" s="24"/>
      <c r="H86" s="25"/>
      <c r="I86" s="28"/>
      <c r="J86" s="44">
        <v>6</v>
      </c>
      <c r="K86" s="43">
        <v>2.5039000000000001E-21</v>
      </c>
      <c r="L86" s="43">
        <v>4.0890999999999999E-5</v>
      </c>
      <c r="M86" s="43">
        <v>7.1489999999999998E-4</v>
      </c>
      <c r="N86" s="23">
        <f t="shared" si="1"/>
        <v>0.71489999999999998</v>
      </c>
      <c r="O86" s="44">
        <v>0.15</v>
      </c>
      <c r="P86" s="24"/>
      <c r="Q86" s="25"/>
    </row>
    <row r="87" spans="1:23" x14ac:dyDescent="0.3">
      <c r="A87" s="42">
        <v>36</v>
      </c>
      <c r="B87" s="43">
        <v>-8.2796000000000004E-21</v>
      </c>
      <c r="C87" s="43">
        <v>-4.5071999999999998E-5</v>
      </c>
      <c r="D87" s="43">
        <v>6.3679999999999997E-4</v>
      </c>
      <c r="E87" s="23">
        <f t="shared" si="0"/>
        <v>0.63679999999999992</v>
      </c>
      <c r="F87" s="171">
        <v>0.2</v>
      </c>
      <c r="G87" s="24"/>
      <c r="H87" s="25"/>
      <c r="I87" s="28"/>
      <c r="J87" s="44">
        <v>7</v>
      </c>
      <c r="K87" s="43">
        <v>2.7599000000000001E-21</v>
      </c>
      <c r="L87" s="43">
        <v>4.5071999999999998E-5</v>
      </c>
      <c r="M87" s="43">
        <v>6.3679999999999997E-4</v>
      </c>
      <c r="N87" s="23">
        <f t="shared" si="1"/>
        <v>0.63679999999999992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-8.6370999999999993E-21</v>
      </c>
      <c r="C88" s="43">
        <v>-4.7018000000000003E-5</v>
      </c>
      <c r="D88" s="43">
        <v>5.9865999999999999E-4</v>
      </c>
      <c r="E88" s="23">
        <f t="shared" si="0"/>
        <v>0.59865999999999997</v>
      </c>
      <c r="F88" s="170">
        <v>0.23</v>
      </c>
      <c r="G88" s="24"/>
      <c r="H88" s="25"/>
      <c r="I88" s="28"/>
      <c r="J88" s="44">
        <v>8</v>
      </c>
      <c r="K88" s="43">
        <v>2.8790000000000002E-21</v>
      </c>
      <c r="L88" s="43">
        <v>4.7018000000000003E-5</v>
      </c>
      <c r="M88" s="43">
        <v>5.9865999999999999E-4</v>
      </c>
      <c r="N88" s="23">
        <f t="shared" si="1"/>
        <v>0.59865999999999997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-7.8259000000000007E-21</v>
      </c>
      <c r="C89" s="43">
        <v>-4.2602000000000003E-5</v>
      </c>
      <c r="D89" s="43">
        <v>5.1685999999999995E-4</v>
      </c>
      <c r="E89" s="23">
        <f t="shared" si="0"/>
        <v>0.51685999999999999</v>
      </c>
      <c r="F89" s="171">
        <v>0.3</v>
      </c>
      <c r="G89" s="24"/>
      <c r="H89" s="25"/>
      <c r="I89" s="28"/>
      <c r="J89" s="44">
        <v>9</v>
      </c>
      <c r="K89" s="43">
        <v>2.6086E-21</v>
      </c>
      <c r="L89" s="43">
        <v>4.2602000000000003E-5</v>
      </c>
      <c r="M89" s="43">
        <v>5.1685999999999995E-4</v>
      </c>
      <c r="N89" s="23">
        <f t="shared" si="1"/>
        <v>0.51685999999999999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-7.1351000000000006E-21</v>
      </c>
      <c r="C90" s="43">
        <v>-3.8841999999999998E-5</v>
      </c>
      <c r="D90" s="43">
        <v>4.7131000000000001E-4</v>
      </c>
      <c r="E90" s="23">
        <f t="shared" si="0"/>
        <v>0.47131000000000001</v>
      </c>
      <c r="F90" s="171">
        <v>0.35</v>
      </c>
      <c r="G90" s="24"/>
      <c r="H90" s="25"/>
      <c r="I90" s="28"/>
      <c r="J90" s="44">
        <v>10</v>
      </c>
      <c r="K90" s="43">
        <v>2.3784000000000001E-21</v>
      </c>
      <c r="L90" s="43">
        <v>3.8841999999999998E-5</v>
      </c>
      <c r="M90" s="43">
        <v>4.7131000000000001E-4</v>
      </c>
      <c r="N90" s="23">
        <f t="shared" si="1"/>
        <v>0.47131000000000001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-6.4464999999999999E-21</v>
      </c>
      <c r="C91" s="43">
        <v>-3.5092999999999998E-5</v>
      </c>
      <c r="D91" s="43">
        <v>4.3313E-4</v>
      </c>
      <c r="E91" s="23">
        <f t="shared" si="0"/>
        <v>0.43313000000000001</v>
      </c>
      <c r="F91" s="171">
        <v>0.4</v>
      </c>
      <c r="G91" s="24"/>
      <c r="H91" s="25"/>
      <c r="I91" s="28"/>
      <c r="J91" s="44">
        <v>11</v>
      </c>
      <c r="K91" s="43">
        <v>2.1487999999999998E-21</v>
      </c>
      <c r="L91" s="43">
        <v>3.5092999999999998E-5</v>
      </c>
      <c r="M91" s="43">
        <v>4.3313E-4</v>
      </c>
      <c r="N91" s="23">
        <f t="shared" si="1"/>
        <v>0.43313000000000001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-5.7993000000000003E-21</v>
      </c>
      <c r="C92" s="43">
        <v>-3.1569999999999998E-5</v>
      </c>
      <c r="D92" s="43">
        <v>4.0055000000000001E-4</v>
      </c>
      <c r="E92" s="23">
        <f t="shared" si="0"/>
        <v>0.40055000000000002</v>
      </c>
      <c r="F92" s="171">
        <v>0.45</v>
      </c>
      <c r="G92" s="24"/>
      <c r="H92" s="25"/>
      <c r="I92" s="28"/>
      <c r="J92" s="44">
        <v>12</v>
      </c>
      <c r="K92" s="43">
        <v>1.9331000000000001E-21</v>
      </c>
      <c r="L92" s="43">
        <v>3.1569999999999998E-5</v>
      </c>
      <c r="M92" s="43">
        <v>4.0055000000000001E-4</v>
      </c>
      <c r="N92" s="23">
        <f t="shared" si="1"/>
        <v>0.40055000000000002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-5.2102000000000002E-21</v>
      </c>
      <c r="C93" s="43">
        <v>-2.8362999999999999E-5</v>
      </c>
      <c r="D93" s="43">
        <v>3.7238000000000001E-4</v>
      </c>
      <c r="E93" s="23">
        <f t="shared" si="0"/>
        <v>0.37237999999999999</v>
      </c>
      <c r="F93" s="44">
        <v>0.5</v>
      </c>
      <c r="G93" s="24"/>
      <c r="H93" s="25"/>
      <c r="I93" s="28"/>
      <c r="J93" s="44">
        <v>13</v>
      </c>
      <c r="K93" s="43">
        <v>1.7367000000000001E-21</v>
      </c>
      <c r="L93" s="43">
        <v>2.8362999999999999E-5</v>
      </c>
      <c r="M93" s="43">
        <v>3.7238000000000001E-4</v>
      </c>
      <c r="N93" s="23">
        <f t="shared" si="1"/>
        <v>0.37237999999999999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-4.6836E-21</v>
      </c>
      <c r="C94" s="43">
        <v>-2.5496000000000001E-5</v>
      </c>
      <c r="D94" s="43">
        <v>3.4776000000000002E-4</v>
      </c>
      <c r="E94" s="23">
        <f t="shared" si="0"/>
        <v>0.34776000000000001</v>
      </c>
      <c r="F94" s="44">
        <v>0.55000000000000004</v>
      </c>
      <c r="G94" s="24"/>
      <c r="H94" s="25"/>
      <c r="I94" s="28"/>
      <c r="J94" s="44">
        <v>14</v>
      </c>
      <c r="K94" s="43">
        <v>1.5612000000000001E-21</v>
      </c>
      <c r="L94" s="43">
        <v>2.5496000000000001E-5</v>
      </c>
      <c r="M94" s="43">
        <v>3.4776000000000002E-4</v>
      </c>
      <c r="N94" s="23">
        <f t="shared" si="1"/>
        <v>0.34776000000000001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-4.2173999999999998E-21</v>
      </c>
      <c r="C95" s="43">
        <v>-2.2957999999999999E-5</v>
      </c>
      <c r="D95" s="43">
        <v>3.2605999999999998E-4</v>
      </c>
      <c r="E95" s="23">
        <f t="shared" si="0"/>
        <v>0.32605999999999996</v>
      </c>
      <c r="F95" s="44">
        <v>0.6</v>
      </c>
      <c r="G95" s="24"/>
      <c r="H95" s="25"/>
      <c r="I95" s="28"/>
      <c r="J95" s="44">
        <v>15</v>
      </c>
      <c r="K95" s="43">
        <v>1.4058E-21</v>
      </c>
      <c r="L95" s="43">
        <v>2.2957999999999999E-5</v>
      </c>
      <c r="M95" s="43">
        <v>3.2605999999999998E-4</v>
      </c>
      <c r="N95" s="23">
        <f t="shared" si="1"/>
        <v>0.32605999999999996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-3.8066999999999998E-21</v>
      </c>
      <c r="C96" s="43">
        <v>-2.0723000000000001E-5</v>
      </c>
      <c r="D96" s="43">
        <v>3.0679999999999998E-4</v>
      </c>
      <c r="E96" s="23">
        <f t="shared" si="0"/>
        <v>0.30679999999999996</v>
      </c>
      <c r="F96" s="44">
        <v>0.65</v>
      </c>
      <c r="G96" s="24"/>
      <c r="H96" s="25"/>
      <c r="I96" s="28"/>
      <c r="J96" s="44">
        <v>16</v>
      </c>
      <c r="K96" s="43">
        <v>1.2689E-21</v>
      </c>
      <c r="L96" s="43">
        <v>2.0723000000000001E-5</v>
      </c>
      <c r="M96" s="43">
        <v>3.0679999999999998E-4</v>
      </c>
      <c r="N96" s="23">
        <f t="shared" si="1"/>
        <v>0.30679999999999996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-3.4455000000000003E-21</v>
      </c>
      <c r="C97" s="43">
        <v>-1.8756000000000001E-5</v>
      </c>
      <c r="D97" s="43">
        <v>2.8959E-4</v>
      </c>
      <c r="E97" s="23">
        <f t="shared" si="0"/>
        <v>0.28959000000000001</v>
      </c>
      <c r="F97" s="44">
        <v>0.7</v>
      </c>
      <c r="G97" s="24"/>
      <c r="H97" s="25"/>
      <c r="I97" s="28"/>
      <c r="J97" s="44">
        <v>17</v>
      </c>
      <c r="K97" s="43">
        <v>1.1485000000000001E-21</v>
      </c>
      <c r="L97" s="43">
        <v>1.8756000000000001E-5</v>
      </c>
      <c r="M97" s="43">
        <v>2.8959E-4</v>
      </c>
      <c r="N97" s="23">
        <f t="shared" si="1"/>
        <v>0.28959000000000001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-3.1279000000000001E-21</v>
      </c>
      <c r="C98" s="43">
        <v>-1.7028E-5</v>
      </c>
      <c r="D98" s="43">
        <v>2.7413999999999997E-4</v>
      </c>
      <c r="E98" s="23">
        <f t="shared" si="0"/>
        <v>0.27413999999999999</v>
      </c>
      <c r="F98" s="44">
        <v>0.75</v>
      </c>
      <c r="G98" s="24"/>
      <c r="H98" s="25"/>
      <c r="I98" s="28"/>
      <c r="J98" s="44">
        <v>18</v>
      </c>
      <c r="K98" s="43">
        <v>1.0426E-21</v>
      </c>
      <c r="L98" s="43">
        <v>1.7028E-5</v>
      </c>
      <c r="M98" s="43">
        <v>2.7413999999999997E-4</v>
      </c>
      <c r="N98" s="23">
        <f t="shared" si="1"/>
        <v>0.27413999999999999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-2.8483000000000001E-21</v>
      </c>
      <c r="C99" s="43">
        <v>-1.5505000000000001E-5</v>
      </c>
      <c r="D99" s="43">
        <v>2.6018999999999999E-4</v>
      </c>
      <c r="E99" s="23">
        <f t="shared" si="0"/>
        <v>0.26018999999999998</v>
      </c>
      <c r="F99" s="44">
        <v>0.8</v>
      </c>
      <c r="G99" s="24"/>
      <c r="H99" s="25"/>
      <c r="I99" s="28"/>
      <c r="J99" s="44">
        <v>19</v>
      </c>
      <c r="K99" s="43">
        <v>9.4941999999999994E-22</v>
      </c>
      <c r="L99" s="43">
        <v>1.5505000000000001E-5</v>
      </c>
      <c r="M99" s="43">
        <v>2.6018999999999999E-4</v>
      </c>
      <c r="N99" s="23">
        <f t="shared" si="1"/>
        <v>0.26018999999999998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-2.6014999999999999E-21</v>
      </c>
      <c r="C100" s="43">
        <v>-1.4161999999999999E-5</v>
      </c>
      <c r="D100" s="43">
        <v>2.4753999999999998E-4</v>
      </c>
      <c r="E100" s="23">
        <f t="shared" si="0"/>
        <v>0.24753999999999998</v>
      </c>
      <c r="F100" s="44">
        <v>0.85</v>
      </c>
      <c r="G100" s="24"/>
      <c r="H100" s="25"/>
      <c r="I100" s="28"/>
      <c r="J100" s="44">
        <v>20</v>
      </c>
      <c r="K100" s="43">
        <v>8.6717E-22</v>
      </c>
      <c r="L100" s="43">
        <v>1.4161999999999999E-5</v>
      </c>
      <c r="M100" s="43">
        <v>2.4753999999999998E-4</v>
      </c>
      <c r="N100" s="23">
        <f t="shared" si="1"/>
        <v>0.24753999999999998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-2.3832E-21</v>
      </c>
      <c r="C101" s="43">
        <v>-1.2974E-5</v>
      </c>
      <c r="D101" s="43">
        <v>2.3603E-4</v>
      </c>
      <c r="E101" s="23">
        <f t="shared" si="0"/>
        <v>0.23602999999999999</v>
      </c>
      <c r="F101" s="44">
        <v>0.9</v>
      </c>
      <c r="G101" s="24"/>
      <c r="H101" s="25"/>
      <c r="I101" s="28"/>
      <c r="J101" s="44">
        <v>21</v>
      </c>
      <c r="K101" s="43">
        <v>7.9442000000000001E-22</v>
      </c>
      <c r="L101" s="43">
        <v>1.2974E-5</v>
      </c>
      <c r="M101" s="43">
        <v>2.3603E-4</v>
      </c>
      <c r="N101" s="23">
        <f t="shared" si="1"/>
        <v>0.23602999999999999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-2.0173000000000002E-21</v>
      </c>
      <c r="C102" s="43">
        <v>-1.0981999999999999E-5</v>
      </c>
      <c r="D102" s="43">
        <v>2.1587000000000001E-4</v>
      </c>
      <c r="E102" s="23">
        <f t="shared" si="0"/>
        <v>0.21587000000000001</v>
      </c>
      <c r="F102" s="44">
        <v>1</v>
      </c>
      <c r="G102" s="24"/>
      <c r="H102" s="25"/>
      <c r="I102" s="28"/>
      <c r="J102" s="44">
        <v>22</v>
      </c>
      <c r="K102" s="43">
        <v>6.7244000000000003E-22</v>
      </c>
      <c r="L102" s="43">
        <v>1.0981999999999999E-5</v>
      </c>
      <c r="M102" s="43">
        <v>2.1587000000000001E-4</v>
      </c>
      <c r="N102" s="23">
        <f t="shared" si="1"/>
        <v>0.21587000000000001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-1.0101E-21</v>
      </c>
      <c r="C103" s="43">
        <v>-5.4986000000000002E-6</v>
      </c>
      <c r="D103" s="43">
        <v>1.5121000000000001E-4</v>
      </c>
      <c r="E103" s="23">
        <f t="shared" si="0"/>
        <v>0.15121000000000001</v>
      </c>
      <c r="F103" s="44">
        <v>1.5</v>
      </c>
      <c r="G103" s="24"/>
      <c r="H103" s="25"/>
      <c r="I103" s="28"/>
      <c r="J103" s="44">
        <v>23</v>
      </c>
      <c r="K103" s="43">
        <v>3.3668999999999999E-22</v>
      </c>
      <c r="L103" s="43">
        <v>5.4986000000000002E-6</v>
      </c>
      <c r="M103" s="43">
        <v>1.5121000000000001E-4</v>
      </c>
      <c r="N103" s="23">
        <f t="shared" si="1"/>
        <v>0.15121000000000001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-5.9722000000000003E-22</v>
      </c>
      <c r="C104" s="43">
        <v>-3.2511000000000001E-6</v>
      </c>
      <c r="D104" s="43">
        <v>1.1692999999999999E-4</v>
      </c>
      <c r="E104" s="23">
        <f t="shared" si="0"/>
        <v>0.11692999999999999</v>
      </c>
      <c r="F104" s="44">
        <v>2</v>
      </c>
      <c r="G104" s="24"/>
      <c r="H104" s="25"/>
      <c r="I104" s="28"/>
      <c r="J104" s="44">
        <v>24</v>
      </c>
      <c r="K104" s="43">
        <v>1.9906999999999999E-22</v>
      </c>
      <c r="L104" s="43">
        <v>3.2511000000000001E-6</v>
      </c>
      <c r="M104" s="43">
        <v>1.1692999999999999E-4</v>
      </c>
      <c r="N104" s="23">
        <f t="shared" si="1"/>
        <v>0.11692999999999999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-3.9192999999999999E-22</v>
      </c>
      <c r="C105" s="43">
        <v>-2.1335E-6</v>
      </c>
      <c r="D105" s="43">
        <v>9.5582999999999996E-5</v>
      </c>
      <c r="E105" s="23">
        <f t="shared" si="0"/>
        <v>9.5583000000000001E-2</v>
      </c>
      <c r="F105" s="44">
        <v>2.5</v>
      </c>
      <c r="G105" s="24"/>
      <c r="H105" s="25"/>
      <c r="I105" s="28"/>
      <c r="J105" s="44">
        <v>25</v>
      </c>
      <c r="K105" s="43">
        <v>1.3064E-22</v>
      </c>
      <c r="L105" s="43">
        <v>2.1335E-6</v>
      </c>
      <c r="M105" s="43">
        <v>9.5582999999999996E-5</v>
      </c>
      <c r="N105" s="23">
        <f t="shared" si="1"/>
        <v>9.5583000000000001E-2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-2.7541000000000001E-22</v>
      </c>
      <c r="C106" s="43">
        <v>-1.4993E-6</v>
      </c>
      <c r="D106" s="43">
        <v>8.0537999999999994E-5</v>
      </c>
      <c r="E106" s="23">
        <f t="shared" si="0"/>
        <v>8.0537999999999998E-2</v>
      </c>
      <c r="F106" s="44">
        <v>3</v>
      </c>
      <c r="G106" s="24"/>
      <c r="H106" s="25"/>
      <c r="I106" s="28"/>
      <c r="J106" s="44">
        <v>26</v>
      </c>
      <c r="K106" s="43">
        <v>9.1805000000000001E-23</v>
      </c>
      <c r="L106" s="43">
        <v>1.4993E-6</v>
      </c>
      <c r="M106" s="43">
        <v>8.0537999999999994E-5</v>
      </c>
      <c r="N106" s="23">
        <f t="shared" si="1"/>
        <v>8.0537999999999998E-2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-2.0263E-22</v>
      </c>
      <c r="C107" s="43">
        <v>-1.1031000000000001E-6</v>
      </c>
      <c r="D107" s="43">
        <v>6.9006999999999998E-5</v>
      </c>
      <c r="E107" s="23">
        <f t="shared" si="0"/>
        <v>6.9006999999999999E-2</v>
      </c>
      <c r="F107" s="44">
        <v>3.5</v>
      </c>
      <c r="G107" s="24"/>
      <c r="H107" s="25"/>
      <c r="I107" s="28"/>
      <c r="J107" s="44">
        <v>27</v>
      </c>
      <c r="K107" s="43">
        <v>6.7544000000000001E-23</v>
      </c>
      <c r="L107" s="43">
        <v>1.1031000000000001E-6</v>
      </c>
      <c r="M107" s="43">
        <v>6.9006999999999998E-5</v>
      </c>
      <c r="N107" s="23">
        <f t="shared" si="1"/>
        <v>6.9006999999999999E-2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-1.5390000000000001E-22</v>
      </c>
      <c r="C108" s="43">
        <v>-8.3781000000000001E-7</v>
      </c>
      <c r="D108" s="43">
        <v>5.9735000000000003E-5</v>
      </c>
      <c r="E108" s="23"/>
      <c r="F108" s="44">
        <v>4</v>
      </c>
      <c r="G108" s="24"/>
      <c r="H108" s="25"/>
      <c r="I108" s="28"/>
      <c r="J108" s="44">
        <v>28</v>
      </c>
      <c r="K108" s="43">
        <v>5.1301E-23</v>
      </c>
      <c r="L108" s="43">
        <v>8.3781000000000001E-7</v>
      </c>
      <c r="M108" s="43">
        <v>5.9735000000000003E-5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395C1-FEB1-40FD-9074-D2ADB0E67CA5}">
  <sheetPr codeName="Hoja149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2380200</v>
      </c>
      <c r="C19" s="43">
        <v>2195600</v>
      </c>
      <c r="D19" s="43">
        <v>562470</v>
      </c>
      <c r="E19" s="43">
        <v>-3.3907999999999998E-11</v>
      </c>
      <c r="F19" s="43">
        <v>-2.6532999999999999E-26</v>
      </c>
      <c r="G19" s="43">
        <v>-1.4443999999999999E-10</v>
      </c>
      <c r="H19" s="48">
        <v>0</v>
      </c>
      <c r="I19" s="28"/>
      <c r="J19" s="44">
        <v>1</v>
      </c>
      <c r="K19" s="43">
        <v>2380200</v>
      </c>
      <c r="L19" s="43">
        <v>2195600</v>
      </c>
      <c r="M19" s="43">
        <v>562470</v>
      </c>
      <c r="N19" s="43">
        <v>-1.1303000000000001E-11</v>
      </c>
      <c r="O19" s="43">
        <v>8.8444000000000006E-27</v>
      </c>
      <c r="P19" s="43">
        <v>1.4443999999999999E-10</v>
      </c>
      <c r="Q19" s="48">
        <v>0</v>
      </c>
    </row>
    <row r="20" spans="1:17" x14ac:dyDescent="0.3">
      <c r="A20" s="42">
        <v>31</v>
      </c>
      <c r="B20" s="43">
        <v>-1189600</v>
      </c>
      <c r="C20" s="43">
        <v>-1130000</v>
      </c>
      <c r="D20" s="43">
        <v>495900</v>
      </c>
      <c r="E20" s="43">
        <v>1.0934E-11</v>
      </c>
      <c r="F20" s="43">
        <v>-2.5036999999999999E-12</v>
      </c>
      <c r="G20" s="43">
        <v>-13630</v>
      </c>
      <c r="H20" s="54">
        <v>0.03</v>
      </c>
      <c r="I20" s="28"/>
      <c r="J20" s="44">
        <v>2</v>
      </c>
      <c r="K20" s="43">
        <v>-1189600</v>
      </c>
      <c r="L20" s="43">
        <v>-1130000</v>
      </c>
      <c r="M20" s="43">
        <v>495900</v>
      </c>
      <c r="N20" s="43">
        <v>3.6446999999999996E-12</v>
      </c>
      <c r="O20" s="43">
        <v>8.3457999999999996E-13</v>
      </c>
      <c r="P20" s="43">
        <v>13630</v>
      </c>
      <c r="Q20" s="54">
        <v>0.03</v>
      </c>
    </row>
    <row r="21" spans="1:17" x14ac:dyDescent="0.3">
      <c r="A21" s="42">
        <v>32</v>
      </c>
      <c r="B21" s="43">
        <v>110320</v>
      </c>
      <c r="C21" s="43">
        <v>118200</v>
      </c>
      <c r="D21" s="43">
        <v>444270</v>
      </c>
      <c r="E21" s="43">
        <v>1.4482E-12</v>
      </c>
      <c r="F21" s="43">
        <v>-2.7711000000000002E-12</v>
      </c>
      <c r="G21" s="43">
        <v>-15085</v>
      </c>
      <c r="H21" s="57">
        <v>0.05</v>
      </c>
      <c r="I21" s="28"/>
      <c r="J21" s="44">
        <v>3</v>
      </c>
      <c r="K21" s="43">
        <v>110320</v>
      </c>
      <c r="L21" s="43">
        <v>118200</v>
      </c>
      <c r="M21" s="43">
        <v>444270</v>
      </c>
      <c r="N21" s="43">
        <v>4.8273E-13</v>
      </c>
      <c r="O21" s="43">
        <v>9.2369999999999999E-13</v>
      </c>
      <c r="P21" s="43">
        <v>15085</v>
      </c>
      <c r="Q21" s="57">
        <v>0.05</v>
      </c>
    </row>
    <row r="22" spans="1:17" x14ac:dyDescent="0.3">
      <c r="A22" s="42">
        <v>33</v>
      </c>
      <c r="B22" s="43">
        <v>38185</v>
      </c>
      <c r="C22" s="43">
        <v>52392</v>
      </c>
      <c r="D22" s="43">
        <v>311590</v>
      </c>
      <c r="E22" s="43">
        <v>2.6098E-12</v>
      </c>
      <c r="F22" s="43">
        <v>-3.5838000000000001E-12</v>
      </c>
      <c r="G22" s="43">
        <v>-19509</v>
      </c>
      <c r="H22" s="48">
        <v>0.1</v>
      </c>
      <c r="I22" s="28"/>
      <c r="J22" s="44">
        <v>4</v>
      </c>
      <c r="K22" s="43">
        <v>38185</v>
      </c>
      <c r="L22" s="43">
        <v>52392</v>
      </c>
      <c r="M22" s="43">
        <v>311590</v>
      </c>
      <c r="N22" s="43">
        <v>8.6993000000000001E-13</v>
      </c>
      <c r="O22" s="43">
        <v>1.1946E-12</v>
      </c>
      <c r="P22" s="43">
        <v>19509</v>
      </c>
      <c r="Q22" s="48">
        <v>0.1</v>
      </c>
    </row>
    <row r="23" spans="1:17" x14ac:dyDescent="0.3">
      <c r="A23" s="42">
        <v>34</v>
      </c>
      <c r="B23" s="43">
        <v>31105</v>
      </c>
      <c r="C23" s="43">
        <v>45976</v>
      </c>
      <c r="D23" s="43">
        <v>244320</v>
      </c>
      <c r="E23" s="43">
        <v>2.7318000000000001E-12</v>
      </c>
      <c r="F23" s="43">
        <v>-3.8899000000000002E-12</v>
      </c>
      <c r="G23" s="43">
        <v>-21176</v>
      </c>
      <c r="H23" s="54">
        <v>0.13</v>
      </c>
      <c r="I23" s="28"/>
      <c r="J23" s="44">
        <v>5</v>
      </c>
      <c r="K23" s="43">
        <v>31105</v>
      </c>
      <c r="L23" s="43">
        <v>45976</v>
      </c>
      <c r="M23" s="43">
        <v>244320</v>
      </c>
      <c r="N23" s="43">
        <v>9.1059999999999998E-13</v>
      </c>
      <c r="O23" s="43">
        <v>1.2965999999999999E-12</v>
      </c>
      <c r="P23" s="43">
        <v>21176</v>
      </c>
      <c r="Q23" s="54">
        <v>0.13</v>
      </c>
    </row>
    <row r="24" spans="1:17" x14ac:dyDescent="0.3">
      <c r="A24" s="42">
        <v>35</v>
      </c>
      <c r="B24" s="43">
        <v>-21683</v>
      </c>
      <c r="C24" s="43">
        <v>904.41</v>
      </c>
      <c r="D24" s="43">
        <v>205370</v>
      </c>
      <c r="E24" s="43">
        <v>4.1492000000000001E-12</v>
      </c>
      <c r="F24" s="43">
        <v>-3.9399000000000002E-12</v>
      </c>
      <c r="G24" s="43">
        <v>-21448</v>
      </c>
      <c r="H24" s="48">
        <v>0.15</v>
      </c>
      <c r="I24" s="28"/>
      <c r="J24" s="44">
        <v>6</v>
      </c>
      <c r="K24" s="43">
        <v>-21683</v>
      </c>
      <c r="L24" s="43">
        <v>904.41</v>
      </c>
      <c r="M24" s="43">
        <v>205370</v>
      </c>
      <c r="N24" s="43">
        <v>1.3831E-12</v>
      </c>
      <c r="O24" s="43">
        <v>1.3133000000000001E-12</v>
      </c>
      <c r="P24" s="43">
        <v>21448</v>
      </c>
      <c r="Q24" s="48">
        <v>0.15</v>
      </c>
    </row>
    <row r="25" spans="1:17" x14ac:dyDescent="0.3">
      <c r="A25" s="42">
        <v>36</v>
      </c>
      <c r="B25" s="43">
        <v>-68260</v>
      </c>
      <c r="C25" s="43">
        <v>-38839</v>
      </c>
      <c r="D25" s="43">
        <v>134130</v>
      </c>
      <c r="E25" s="43">
        <v>5.4045000000000002E-12</v>
      </c>
      <c r="F25" s="43">
        <v>-3.4752999999999999E-12</v>
      </c>
      <c r="G25" s="43">
        <v>-18919</v>
      </c>
      <c r="H25" s="57">
        <v>0.2</v>
      </c>
      <c r="I25" s="28"/>
      <c r="J25" s="44">
        <v>7</v>
      </c>
      <c r="K25" s="43">
        <v>-68260</v>
      </c>
      <c r="L25" s="43">
        <v>-38839</v>
      </c>
      <c r="M25" s="43">
        <v>134130</v>
      </c>
      <c r="N25" s="43">
        <v>1.8014999999999999E-12</v>
      </c>
      <c r="O25" s="43">
        <v>1.1584E-12</v>
      </c>
      <c r="P25" s="43">
        <v>18919</v>
      </c>
      <c r="Q25" s="57">
        <v>0.2</v>
      </c>
    </row>
    <row r="26" spans="1:17" x14ac:dyDescent="0.3">
      <c r="A26" s="42">
        <v>37</v>
      </c>
      <c r="B26" s="43">
        <v>-105110</v>
      </c>
      <c r="C26" s="43">
        <v>-69784</v>
      </c>
      <c r="D26" s="43">
        <v>109350</v>
      </c>
      <c r="E26" s="43">
        <v>6.4894000000000002E-12</v>
      </c>
      <c r="F26" s="43">
        <v>-2.8336999999999999E-12</v>
      </c>
      <c r="G26" s="43">
        <v>-15426</v>
      </c>
      <c r="H26" s="54">
        <v>0.23</v>
      </c>
      <c r="I26" s="28"/>
      <c r="J26" s="44">
        <v>8</v>
      </c>
      <c r="K26" s="43">
        <v>-105110</v>
      </c>
      <c r="L26" s="43">
        <v>-69784</v>
      </c>
      <c r="M26" s="43">
        <v>109350</v>
      </c>
      <c r="N26" s="43">
        <v>2.1630999999999999E-12</v>
      </c>
      <c r="O26" s="43">
        <v>9.4457000000000008E-13</v>
      </c>
      <c r="P26" s="43">
        <v>15426</v>
      </c>
      <c r="Q26" s="54">
        <v>0.23</v>
      </c>
    </row>
    <row r="27" spans="1:17" x14ac:dyDescent="0.3">
      <c r="A27" s="42">
        <v>38</v>
      </c>
      <c r="B27" s="43">
        <v>-5366.3</v>
      </c>
      <c r="C27" s="43">
        <v>4986.2</v>
      </c>
      <c r="D27" s="43">
        <v>79077</v>
      </c>
      <c r="E27" s="43">
        <v>1.9016999999999999E-12</v>
      </c>
      <c r="F27" s="43">
        <v>-2.4958999999999999E-12</v>
      </c>
      <c r="G27" s="43">
        <v>-13587</v>
      </c>
      <c r="H27" s="57">
        <v>0.3</v>
      </c>
      <c r="I27" s="28"/>
      <c r="J27" s="44">
        <v>9</v>
      </c>
      <c r="K27" s="43">
        <v>-5366.3</v>
      </c>
      <c r="L27" s="43">
        <v>4986.2</v>
      </c>
      <c r="M27" s="43">
        <v>79077</v>
      </c>
      <c r="N27" s="43">
        <v>6.3390999999999997E-13</v>
      </c>
      <c r="O27" s="43">
        <v>8.3197000000000004E-13</v>
      </c>
      <c r="P27" s="43">
        <v>13587</v>
      </c>
      <c r="Q27" s="57">
        <v>0.3</v>
      </c>
    </row>
    <row r="28" spans="1:17" x14ac:dyDescent="0.3">
      <c r="A28" s="42">
        <v>39</v>
      </c>
      <c r="B28" s="43">
        <v>-4517.3999999999996</v>
      </c>
      <c r="C28" s="43">
        <v>3593.7</v>
      </c>
      <c r="D28" s="43">
        <v>65100</v>
      </c>
      <c r="E28" s="43">
        <v>1.4899999999999999E-12</v>
      </c>
      <c r="F28" s="43">
        <v>-2.1959999999999999E-12</v>
      </c>
      <c r="G28" s="43">
        <v>-11954</v>
      </c>
      <c r="H28" s="57">
        <v>0.35</v>
      </c>
      <c r="I28" s="28"/>
      <c r="J28" s="44">
        <v>10</v>
      </c>
      <c r="K28" s="43">
        <v>-4517.3999999999996</v>
      </c>
      <c r="L28" s="43">
        <v>3593.7</v>
      </c>
      <c r="M28" s="43">
        <v>65100</v>
      </c>
      <c r="N28" s="43">
        <v>4.9666000000000003E-13</v>
      </c>
      <c r="O28" s="43">
        <v>7.3200000000000001E-13</v>
      </c>
      <c r="P28" s="43">
        <v>11954</v>
      </c>
      <c r="Q28" s="57">
        <v>0.35</v>
      </c>
    </row>
    <row r="29" spans="1:17" x14ac:dyDescent="0.3">
      <c r="A29" s="42">
        <v>40</v>
      </c>
      <c r="B29" s="43">
        <v>-3820.8</v>
      </c>
      <c r="C29" s="43">
        <v>2498.6</v>
      </c>
      <c r="D29" s="43">
        <v>54765</v>
      </c>
      <c r="E29" s="43">
        <v>1.1609E-12</v>
      </c>
      <c r="F29" s="43">
        <v>-1.9008000000000001E-12</v>
      </c>
      <c r="G29" s="43">
        <v>-10347</v>
      </c>
      <c r="H29" s="57">
        <v>0.4</v>
      </c>
      <c r="I29" s="28"/>
      <c r="J29" s="44">
        <v>11</v>
      </c>
      <c r="K29" s="43">
        <v>-3820.8</v>
      </c>
      <c r="L29" s="43">
        <v>2498.6</v>
      </c>
      <c r="M29" s="43">
        <v>54765</v>
      </c>
      <c r="N29" s="43">
        <v>3.8694999999999998E-13</v>
      </c>
      <c r="O29" s="43">
        <v>6.3359000000000003E-13</v>
      </c>
      <c r="P29" s="43">
        <v>10347</v>
      </c>
      <c r="Q29" s="57">
        <v>0.4</v>
      </c>
    </row>
    <row r="30" spans="1:17" x14ac:dyDescent="0.3">
      <c r="A30" s="42">
        <v>41</v>
      </c>
      <c r="B30" s="43">
        <v>-3258.2</v>
      </c>
      <c r="C30" s="43">
        <v>1668.3</v>
      </c>
      <c r="D30" s="43">
        <v>46825</v>
      </c>
      <c r="E30" s="43">
        <v>9.0498999999999996E-13</v>
      </c>
      <c r="F30" s="43">
        <v>-1.6314000000000001E-12</v>
      </c>
      <c r="G30" s="43">
        <v>-8881</v>
      </c>
      <c r="H30" s="57">
        <v>0.45</v>
      </c>
      <c r="I30" s="28"/>
      <c r="J30" s="44">
        <v>12</v>
      </c>
      <c r="K30" s="43">
        <v>-3258.2</v>
      </c>
      <c r="L30" s="43">
        <v>1668.3</v>
      </c>
      <c r="M30" s="43">
        <v>46825</v>
      </c>
      <c r="N30" s="43">
        <v>3.0166E-13</v>
      </c>
      <c r="O30" s="43">
        <v>5.4379999999999996E-13</v>
      </c>
      <c r="P30" s="43">
        <v>8881</v>
      </c>
      <c r="Q30" s="57">
        <v>0.45</v>
      </c>
    </row>
    <row r="31" spans="1:17" x14ac:dyDescent="0.3">
      <c r="A31" s="42">
        <v>42</v>
      </c>
      <c r="B31" s="43">
        <v>-2803.6</v>
      </c>
      <c r="C31" s="43">
        <v>1053.7</v>
      </c>
      <c r="D31" s="43">
        <v>40545</v>
      </c>
      <c r="E31" s="43">
        <v>7.0856999999999998E-13</v>
      </c>
      <c r="F31" s="43">
        <v>-1.3955000000000001E-12</v>
      </c>
      <c r="G31" s="43">
        <v>-7596.6</v>
      </c>
      <c r="H31" s="48">
        <v>0.5</v>
      </c>
      <c r="I31" s="28"/>
      <c r="J31" s="44">
        <v>13</v>
      </c>
      <c r="K31" s="43">
        <v>-2803.6</v>
      </c>
      <c r="L31" s="43">
        <v>1053.7</v>
      </c>
      <c r="M31" s="43">
        <v>40545</v>
      </c>
      <c r="N31" s="43">
        <v>2.3618999999999998E-13</v>
      </c>
      <c r="O31" s="43">
        <v>4.6516000000000001E-13</v>
      </c>
      <c r="P31" s="43">
        <v>7596.6</v>
      </c>
      <c r="Q31" s="48">
        <v>0.5</v>
      </c>
    </row>
    <row r="32" spans="1:17" x14ac:dyDescent="0.3">
      <c r="A32" s="42">
        <v>43</v>
      </c>
      <c r="B32" s="43">
        <v>-2433.6</v>
      </c>
      <c r="C32" s="43">
        <v>606.15</v>
      </c>
      <c r="D32" s="43">
        <v>35465</v>
      </c>
      <c r="E32" s="43">
        <v>5.5840000000000002E-13</v>
      </c>
      <c r="F32" s="43">
        <v>-1.1934999999999999E-12</v>
      </c>
      <c r="G32" s="43">
        <v>-6496.9</v>
      </c>
      <c r="H32" s="48">
        <v>0.55000000000000004</v>
      </c>
      <c r="I32" s="28"/>
      <c r="J32" s="44">
        <v>14</v>
      </c>
      <c r="K32" s="43">
        <v>-2433.6</v>
      </c>
      <c r="L32" s="43">
        <v>606.15</v>
      </c>
      <c r="M32" s="43">
        <v>35465</v>
      </c>
      <c r="N32" s="43">
        <v>1.8613000000000001E-13</v>
      </c>
      <c r="O32" s="43">
        <v>3.9782000000000002E-13</v>
      </c>
      <c r="P32" s="43">
        <v>6496.9</v>
      </c>
      <c r="Q32" s="48">
        <v>0.55000000000000004</v>
      </c>
    </row>
    <row r="33" spans="1:17" x14ac:dyDescent="0.3">
      <c r="A33" s="42">
        <v>44</v>
      </c>
      <c r="B33" s="43">
        <v>-2129.6999999999998</v>
      </c>
      <c r="C33" s="43">
        <v>284.27</v>
      </c>
      <c r="D33" s="43">
        <v>31284</v>
      </c>
      <c r="E33" s="43">
        <v>4.4343999999999998E-13</v>
      </c>
      <c r="F33" s="43">
        <v>-1.0225999999999999E-12</v>
      </c>
      <c r="G33" s="43">
        <v>-5566.7</v>
      </c>
      <c r="H33" s="48">
        <v>0.6</v>
      </c>
      <c r="I33" s="28"/>
      <c r="J33" s="44">
        <v>15</v>
      </c>
      <c r="K33" s="43">
        <v>-2129.6999999999998</v>
      </c>
      <c r="L33" s="43">
        <v>284.27</v>
      </c>
      <c r="M33" s="43">
        <v>31284</v>
      </c>
      <c r="N33" s="43">
        <v>1.4781E-13</v>
      </c>
      <c r="O33" s="43">
        <v>3.4086000000000002E-13</v>
      </c>
      <c r="P33" s="43">
        <v>5566.7</v>
      </c>
      <c r="Q33" s="48">
        <v>0.6</v>
      </c>
    </row>
    <row r="34" spans="1:17" x14ac:dyDescent="0.3">
      <c r="A34" s="42">
        <v>45</v>
      </c>
      <c r="B34" s="43">
        <v>-1877.4</v>
      </c>
      <c r="C34" s="43">
        <v>55.384</v>
      </c>
      <c r="D34" s="43">
        <v>27796</v>
      </c>
      <c r="E34" s="43">
        <v>3.5504000000000002E-13</v>
      </c>
      <c r="F34" s="43">
        <v>-8.7891000000000004E-13</v>
      </c>
      <c r="G34" s="43">
        <v>-4784.6000000000004</v>
      </c>
      <c r="H34" s="48">
        <v>0.65</v>
      </c>
      <c r="I34" s="28"/>
      <c r="J34" s="44">
        <v>16</v>
      </c>
      <c r="K34" s="43">
        <v>-1877.4</v>
      </c>
      <c r="L34" s="43">
        <v>55.384</v>
      </c>
      <c r="M34" s="43">
        <v>27796</v>
      </c>
      <c r="N34" s="43">
        <v>1.1835E-13</v>
      </c>
      <c r="O34" s="43">
        <v>2.9297000000000001E-13</v>
      </c>
      <c r="P34" s="43">
        <v>4784.6000000000004</v>
      </c>
      <c r="Q34" s="48">
        <v>0.65</v>
      </c>
    </row>
    <row r="35" spans="1:17" x14ac:dyDescent="0.3">
      <c r="A35" s="42">
        <v>46</v>
      </c>
      <c r="B35" s="43">
        <v>-1665.8</v>
      </c>
      <c r="C35" s="43">
        <v>-105.28</v>
      </c>
      <c r="D35" s="43">
        <v>24853</v>
      </c>
      <c r="E35" s="43">
        <v>2.8666000000000001E-13</v>
      </c>
      <c r="F35" s="43">
        <v>-7.5833999999999998E-13</v>
      </c>
      <c r="G35" s="43">
        <v>-4128.2</v>
      </c>
      <c r="H35" s="48">
        <v>0.7</v>
      </c>
      <c r="I35" s="28"/>
      <c r="J35" s="44">
        <v>17</v>
      </c>
      <c r="K35" s="43">
        <v>-1665.8</v>
      </c>
      <c r="L35" s="43">
        <v>-105.28</v>
      </c>
      <c r="M35" s="43">
        <v>24853</v>
      </c>
      <c r="N35" s="43">
        <v>9.5554000000000006E-14</v>
      </c>
      <c r="O35" s="43">
        <v>2.5278000000000001E-13</v>
      </c>
      <c r="P35" s="43">
        <v>4128.2</v>
      </c>
      <c r="Q35" s="48">
        <v>0.7</v>
      </c>
    </row>
    <row r="36" spans="1:17" x14ac:dyDescent="0.3">
      <c r="A36" s="42">
        <v>47</v>
      </c>
      <c r="B36" s="43">
        <v>-1486.5</v>
      </c>
      <c r="C36" s="43">
        <v>-216.08</v>
      </c>
      <c r="D36" s="43">
        <v>22345</v>
      </c>
      <c r="E36" s="43">
        <v>2.3336999999999999E-13</v>
      </c>
      <c r="F36" s="43">
        <v>-6.5711000000000001E-13</v>
      </c>
      <c r="G36" s="43">
        <v>-3577.1</v>
      </c>
      <c r="H36" s="48">
        <v>0.75</v>
      </c>
      <c r="I36" s="28"/>
      <c r="J36" s="44">
        <v>18</v>
      </c>
      <c r="K36" s="43">
        <v>-1486.5</v>
      </c>
      <c r="L36" s="43">
        <v>-216.08</v>
      </c>
      <c r="M36" s="43">
        <v>22345</v>
      </c>
      <c r="N36" s="43">
        <v>7.7790999999999999E-14</v>
      </c>
      <c r="O36" s="43">
        <v>2.1903999999999999E-13</v>
      </c>
      <c r="P36" s="43">
        <v>3577.1</v>
      </c>
      <c r="Q36" s="48">
        <v>0.75</v>
      </c>
    </row>
    <row r="37" spans="1:17" x14ac:dyDescent="0.3">
      <c r="A37" s="42">
        <v>48</v>
      </c>
      <c r="B37" s="43">
        <v>-1333.1</v>
      </c>
      <c r="C37" s="43">
        <v>-290.45999999999998</v>
      </c>
      <c r="D37" s="43">
        <v>20191</v>
      </c>
      <c r="E37" s="43">
        <v>1.9152E-13</v>
      </c>
      <c r="F37" s="43">
        <v>-5.7191999999999995E-13</v>
      </c>
      <c r="G37" s="43">
        <v>-3113.4</v>
      </c>
      <c r="H37" s="48">
        <v>0.8</v>
      </c>
      <c r="I37" s="28"/>
      <c r="J37" s="44">
        <v>19</v>
      </c>
      <c r="K37" s="43">
        <v>-1333.1</v>
      </c>
      <c r="L37" s="43">
        <v>-290.45999999999998</v>
      </c>
      <c r="M37" s="43">
        <v>20191</v>
      </c>
      <c r="N37" s="43">
        <v>6.3841000000000005E-14</v>
      </c>
      <c r="O37" s="43">
        <v>1.9064000000000001E-13</v>
      </c>
      <c r="P37" s="43">
        <v>3113.4</v>
      </c>
      <c r="Q37" s="48">
        <v>0.8</v>
      </c>
    </row>
    <row r="38" spans="1:17" x14ac:dyDescent="0.3">
      <c r="A38" s="42">
        <v>49</v>
      </c>
      <c r="B38" s="43">
        <v>-1200.5</v>
      </c>
      <c r="C38" s="43">
        <v>-338.24</v>
      </c>
      <c r="D38" s="43">
        <v>18326</v>
      </c>
      <c r="E38" s="43">
        <v>1.5838999999999999E-13</v>
      </c>
      <c r="F38" s="43">
        <v>-5.0002000000000002E-13</v>
      </c>
      <c r="G38" s="43">
        <v>-2722</v>
      </c>
      <c r="H38" s="48">
        <v>0.85</v>
      </c>
      <c r="I38" s="28"/>
      <c r="J38" s="44">
        <v>20</v>
      </c>
      <c r="K38" s="43">
        <v>-1200.5</v>
      </c>
      <c r="L38" s="43">
        <v>-338.24</v>
      </c>
      <c r="M38" s="43">
        <v>18326</v>
      </c>
      <c r="N38" s="43">
        <v>5.2798E-14</v>
      </c>
      <c r="O38" s="43">
        <v>1.6667000000000001E-13</v>
      </c>
      <c r="P38" s="43">
        <v>2722</v>
      </c>
      <c r="Q38" s="48">
        <v>0.85</v>
      </c>
    </row>
    <row r="39" spans="1:17" x14ac:dyDescent="0.3">
      <c r="A39" s="42">
        <v>50</v>
      </c>
      <c r="B39" s="43">
        <v>-1084.9000000000001</v>
      </c>
      <c r="C39" s="43">
        <v>-366.57</v>
      </c>
      <c r="D39" s="43">
        <v>16702</v>
      </c>
      <c r="E39" s="43">
        <v>1.3196E-13</v>
      </c>
      <c r="F39" s="43">
        <v>-4.3909E-13</v>
      </c>
      <c r="G39" s="43">
        <v>-2390.3000000000002</v>
      </c>
      <c r="H39" s="48">
        <v>0.9</v>
      </c>
      <c r="I39" s="28"/>
      <c r="J39" s="44">
        <v>21</v>
      </c>
      <c r="K39" s="43">
        <v>-1084.9000000000001</v>
      </c>
      <c r="L39" s="43">
        <v>-366.57</v>
      </c>
      <c r="M39" s="43">
        <v>16702</v>
      </c>
      <c r="N39" s="43">
        <v>4.3987999999999998E-14</v>
      </c>
      <c r="O39" s="43">
        <v>1.4635999999999999E-13</v>
      </c>
      <c r="P39" s="43">
        <v>2390.3000000000002</v>
      </c>
      <c r="Q39" s="48">
        <v>0.9</v>
      </c>
    </row>
    <row r="40" spans="1:17" x14ac:dyDescent="0.3">
      <c r="A40" s="42">
        <v>51</v>
      </c>
      <c r="B40" s="43">
        <v>-893.35</v>
      </c>
      <c r="C40" s="43">
        <v>-384.41</v>
      </c>
      <c r="D40" s="43">
        <v>14024</v>
      </c>
      <c r="E40" s="43">
        <v>9.3490999999999998E-14</v>
      </c>
      <c r="F40" s="43">
        <v>-3.4295999999999998E-13</v>
      </c>
      <c r="G40" s="43">
        <v>-1867</v>
      </c>
      <c r="H40" s="48">
        <v>0.95</v>
      </c>
      <c r="I40" s="28"/>
      <c r="J40" s="44">
        <v>22</v>
      </c>
      <c r="K40" s="43">
        <v>-893.35</v>
      </c>
      <c r="L40" s="43">
        <v>-384.41</v>
      </c>
      <c r="M40" s="43">
        <v>14024</v>
      </c>
      <c r="N40" s="43">
        <v>3.1164000000000002E-14</v>
      </c>
      <c r="O40" s="43">
        <v>1.1432000000000001E-13</v>
      </c>
      <c r="P40" s="43">
        <v>1867</v>
      </c>
      <c r="Q40" s="48">
        <v>0.95</v>
      </c>
    </row>
    <row r="41" spans="1:17" x14ac:dyDescent="0.3">
      <c r="A41" s="42">
        <v>52</v>
      </c>
      <c r="B41" s="43">
        <v>-355.51</v>
      </c>
      <c r="C41" s="43">
        <v>-230.49</v>
      </c>
      <c r="D41" s="43">
        <v>6872.9</v>
      </c>
      <c r="E41" s="43">
        <v>2.2966E-14</v>
      </c>
      <c r="F41" s="43">
        <v>-1.232E-13</v>
      </c>
      <c r="G41" s="43">
        <v>-670.65</v>
      </c>
      <c r="H41" s="48">
        <v>1</v>
      </c>
      <c r="I41" s="28"/>
      <c r="J41" s="44">
        <v>23</v>
      </c>
      <c r="K41" s="43">
        <v>-355.51</v>
      </c>
      <c r="L41" s="43">
        <v>-230.49</v>
      </c>
      <c r="M41" s="43">
        <v>6872.9</v>
      </c>
      <c r="N41" s="43">
        <v>7.6554000000000005E-15</v>
      </c>
      <c r="O41" s="43">
        <v>4.1066000000000003E-14</v>
      </c>
      <c r="P41" s="43">
        <v>670.65</v>
      </c>
      <c r="Q41" s="48">
        <v>1</v>
      </c>
    </row>
    <row r="42" spans="1:17" x14ac:dyDescent="0.3">
      <c r="A42" s="42">
        <v>53</v>
      </c>
      <c r="B42" s="43">
        <v>-138.32</v>
      </c>
      <c r="C42" s="43">
        <v>-94.567999999999998</v>
      </c>
      <c r="D42" s="43">
        <v>4061.4</v>
      </c>
      <c r="E42" s="43">
        <v>8.0365000000000003E-15</v>
      </c>
      <c r="F42" s="43">
        <v>-5.6666999999999997E-14</v>
      </c>
      <c r="G42" s="43">
        <v>-308.48</v>
      </c>
      <c r="H42" s="48">
        <v>1.5</v>
      </c>
      <c r="I42" s="28"/>
      <c r="J42" s="44">
        <v>24</v>
      </c>
      <c r="K42" s="43">
        <v>-138.32</v>
      </c>
      <c r="L42" s="43">
        <v>-94.567999999999998</v>
      </c>
      <c r="M42" s="43">
        <v>4061.4</v>
      </c>
      <c r="N42" s="43">
        <v>2.6788000000000001E-15</v>
      </c>
      <c r="O42" s="43">
        <v>1.8888999999999999E-14</v>
      </c>
      <c r="P42" s="43">
        <v>308.48</v>
      </c>
      <c r="Q42" s="48">
        <v>1.5</v>
      </c>
    </row>
    <row r="43" spans="1:17" x14ac:dyDescent="0.3">
      <c r="A43" s="42">
        <v>54</v>
      </c>
      <c r="B43" s="43">
        <v>-64.879000000000005</v>
      </c>
      <c r="C43" s="43">
        <v>-45.932000000000002</v>
      </c>
      <c r="D43" s="43">
        <v>2745.7</v>
      </c>
      <c r="E43" s="43">
        <v>3.4803999999999999E-15</v>
      </c>
      <c r="F43" s="43">
        <v>-3.0472000000000001E-14</v>
      </c>
      <c r="G43" s="43">
        <v>-165.88</v>
      </c>
      <c r="H43" s="48">
        <v>2</v>
      </c>
      <c r="I43" s="28"/>
      <c r="J43" s="44">
        <v>25</v>
      </c>
      <c r="K43" s="43">
        <v>-64.879000000000005</v>
      </c>
      <c r="L43" s="43">
        <v>-45.932000000000002</v>
      </c>
      <c r="M43" s="43">
        <v>2745.7</v>
      </c>
      <c r="N43" s="43">
        <v>1.1601000000000001E-15</v>
      </c>
      <c r="O43" s="43">
        <v>1.0157E-14</v>
      </c>
      <c r="P43" s="43">
        <v>165.88</v>
      </c>
      <c r="Q43" s="48">
        <v>2</v>
      </c>
    </row>
    <row r="44" spans="1:17" x14ac:dyDescent="0.3">
      <c r="A44" s="42">
        <v>55</v>
      </c>
      <c r="B44" s="43">
        <v>-52.137999999999998</v>
      </c>
      <c r="C44" s="43">
        <v>-42.673000000000002</v>
      </c>
      <c r="D44" s="43">
        <v>2036.9</v>
      </c>
      <c r="E44" s="43">
        <v>1.7386000000000001E-15</v>
      </c>
      <c r="F44" s="43">
        <v>-1.8237E-14</v>
      </c>
      <c r="G44" s="43">
        <v>-99.28</v>
      </c>
      <c r="H44" s="48">
        <v>2.5</v>
      </c>
      <c r="I44" s="28"/>
      <c r="J44" s="44">
        <v>26</v>
      </c>
      <c r="K44" s="43">
        <v>-52.137999999999998</v>
      </c>
      <c r="L44" s="43">
        <v>-42.673000000000002</v>
      </c>
      <c r="M44" s="43">
        <v>2036.9</v>
      </c>
      <c r="N44" s="43">
        <v>5.7955000000000002E-16</v>
      </c>
      <c r="O44" s="43">
        <v>6.0790999999999997E-15</v>
      </c>
      <c r="P44" s="43">
        <v>99.28</v>
      </c>
      <c r="Q44" s="48">
        <v>2.5</v>
      </c>
    </row>
    <row r="45" spans="1:17" x14ac:dyDescent="0.3">
      <c r="A45" s="42">
        <v>56</v>
      </c>
      <c r="B45" s="43">
        <v>-57.832999999999998</v>
      </c>
      <c r="C45" s="43">
        <v>-52.575000000000003</v>
      </c>
      <c r="D45" s="43">
        <v>1598.3</v>
      </c>
      <c r="E45" s="43">
        <v>9.6583999999999993E-16</v>
      </c>
      <c r="F45" s="43">
        <v>-1.1784000000000001E-14</v>
      </c>
      <c r="G45" s="43">
        <v>-64.149000000000001</v>
      </c>
      <c r="H45" s="48">
        <v>3</v>
      </c>
      <c r="I45" s="28"/>
      <c r="J45" s="44">
        <v>27</v>
      </c>
      <c r="K45" s="43">
        <v>-57.832999999999998</v>
      </c>
      <c r="L45" s="43">
        <v>-52.575000000000003</v>
      </c>
      <c r="M45" s="43">
        <v>1598.3</v>
      </c>
      <c r="N45" s="43">
        <v>3.2194999999999999E-16</v>
      </c>
      <c r="O45" s="43">
        <v>3.9279999999999999E-15</v>
      </c>
      <c r="P45" s="43">
        <v>64.149000000000001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6.2111000000000002E-4</v>
      </c>
      <c r="C50" s="43">
        <v>5.2512000000000001E-4</v>
      </c>
      <c r="D50" s="43">
        <v>-3.2411000000000001E-4</v>
      </c>
      <c r="E50" s="43">
        <v>-3.5264999999999998E-20</v>
      </c>
      <c r="F50" s="43">
        <v>-2.7594000000000002E-35</v>
      </c>
      <c r="G50" s="43">
        <v>-1.5021999999999999E-19</v>
      </c>
      <c r="H50" s="48">
        <v>0</v>
      </c>
      <c r="I50" s="28"/>
      <c r="J50" s="44">
        <v>1</v>
      </c>
      <c r="K50" s="43">
        <v>6.2111000000000002E-4</v>
      </c>
      <c r="L50" s="43">
        <v>5.2512000000000001E-4</v>
      </c>
      <c r="M50" s="43">
        <v>-3.2411000000000001E-4</v>
      </c>
      <c r="N50" s="43">
        <v>-1.1755E-20</v>
      </c>
      <c r="O50" s="43">
        <v>9.1981000000000005E-36</v>
      </c>
      <c r="P50" s="43">
        <v>1.5021999999999999E-19</v>
      </c>
      <c r="Q50" s="48">
        <v>0</v>
      </c>
    </row>
    <row r="51" spans="1:17" x14ac:dyDescent="0.3">
      <c r="A51" s="42">
        <v>31</v>
      </c>
      <c r="B51" s="43">
        <v>-3.9973E-4</v>
      </c>
      <c r="C51" s="43">
        <v>-3.6877999999999998E-4</v>
      </c>
      <c r="D51" s="43">
        <v>4.7670999999999998E-4</v>
      </c>
      <c r="E51" s="43">
        <v>1.1371E-20</v>
      </c>
      <c r="F51" s="43">
        <v>-2.6039E-21</v>
      </c>
      <c r="G51" s="43">
        <v>-1.4175000000000001E-5</v>
      </c>
      <c r="H51" s="54">
        <v>0.03</v>
      </c>
      <c r="I51" s="28"/>
      <c r="J51" s="44">
        <v>2</v>
      </c>
      <c r="K51" s="43">
        <v>-3.9973E-4</v>
      </c>
      <c r="L51" s="43">
        <v>-3.6877999999999998E-4</v>
      </c>
      <c r="M51" s="43">
        <v>4.7670999999999998E-4</v>
      </c>
      <c r="N51" s="43">
        <v>3.7905000000000003E-21</v>
      </c>
      <c r="O51" s="43">
        <v>8.6795999999999994E-22</v>
      </c>
      <c r="P51" s="43">
        <v>1.4175000000000001E-5</v>
      </c>
      <c r="Q51" s="54">
        <v>0.03</v>
      </c>
    </row>
    <row r="52" spans="1:17" x14ac:dyDescent="0.3">
      <c r="A52" s="42">
        <v>32</v>
      </c>
      <c r="B52" s="43">
        <v>-5.7697E-4</v>
      </c>
      <c r="C52" s="43">
        <v>-5.0602000000000004E-4</v>
      </c>
      <c r="D52" s="43">
        <v>2.4285999999999999E-3</v>
      </c>
      <c r="E52" s="43">
        <v>2.6067000000000001E-20</v>
      </c>
      <c r="F52" s="43">
        <v>-4.9879999999999997E-20</v>
      </c>
      <c r="G52" s="43">
        <v>-2.7153000000000002E-4</v>
      </c>
      <c r="H52" s="57">
        <v>0.05</v>
      </c>
      <c r="I52" s="28"/>
      <c r="J52" s="44">
        <v>3</v>
      </c>
      <c r="K52" s="43">
        <v>-5.7697E-4</v>
      </c>
      <c r="L52" s="43">
        <v>-5.0602000000000004E-4</v>
      </c>
      <c r="M52" s="43">
        <v>2.4285999999999999E-3</v>
      </c>
      <c r="N52" s="43">
        <v>8.6890999999999996E-21</v>
      </c>
      <c r="O52" s="43">
        <v>1.6627E-20</v>
      </c>
      <c r="P52" s="43">
        <v>2.7153000000000002E-4</v>
      </c>
      <c r="Q52" s="57">
        <v>0.05</v>
      </c>
    </row>
    <row r="53" spans="1:17" x14ac:dyDescent="0.3">
      <c r="A53" s="42">
        <v>33</v>
      </c>
      <c r="B53" s="43">
        <v>-5.9473000000000002E-4</v>
      </c>
      <c r="C53" s="43">
        <v>-4.6685999999999999E-4</v>
      </c>
      <c r="D53" s="43">
        <v>1.8659E-3</v>
      </c>
      <c r="E53" s="43">
        <v>4.6976E-20</v>
      </c>
      <c r="F53" s="43">
        <v>-6.4508000000000005E-20</v>
      </c>
      <c r="G53" s="43">
        <v>-3.5115999999999999E-4</v>
      </c>
      <c r="H53" s="48">
        <v>0.1</v>
      </c>
      <c r="I53" s="28"/>
      <c r="J53" s="44">
        <v>4</v>
      </c>
      <c r="K53" s="43">
        <v>-5.9473000000000002E-4</v>
      </c>
      <c r="L53" s="43">
        <v>-4.6685999999999999E-4</v>
      </c>
      <c r="M53" s="43">
        <v>1.8659E-3</v>
      </c>
      <c r="N53" s="43">
        <v>1.5658999999999999E-20</v>
      </c>
      <c r="O53" s="43">
        <v>2.1503000000000001E-20</v>
      </c>
      <c r="P53" s="43">
        <v>3.5115999999999999E-4</v>
      </c>
      <c r="Q53" s="48">
        <v>0.1</v>
      </c>
    </row>
    <row r="54" spans="1:17" x14ac:dyDescent="0.3">
      <c r="A54" s="42">
        <v>34</v>
      </c>
      <c r="B54" s="43">
        <v>-4.6998E-4</v>
      </c>
      <c r="C54" s="43">
        <v>-3.3614000000000002E-4</v>
      </c>
      <c r="D54" s="43">
        <v>1.4488999999999999E-3</v>
      </c>
      <c r="E54" s="43">
        <v>4.9171999999999998E-20</v>
      </c>
      <c r="F54" s="43">
        <v>-7.0019000000000006E-20</v>
      </c>
      <c r="G54" s="43">
        <v>-3.8117000000000001E-4</v>
      </c>
      <c r="H54" s="54">
        <v>0.13</v>
      </c>
      <c r="I54" s="28"/>
      <c r="J54" s="44">
        <v>5</v>
      </c>
      <c r="K54" s="43">
        <v>-4.6998E-4</v>
      </c>
      <c r="L54" s="43">
        <v>-3.3614000000000002E-4</v>
      </c>
      <c r="M54" s="43">
        <v>1.4488999999999999E-3</v>
      </c>
      <c r="N54" s="43">
        <v>1.6391E-20</v>
      </c>
      <c r="O54" s="43">
        <v>2.334E-20</v>
      </c>
      <c r="P54" s="43">
        <v>3.8117000000000001E-4</v>
      </c>
      <c r="Q54" s="54">
        <v>0.13</v>
      </c>
    </row>
    <row r="55" spans="1:17" x14ac:dyDescent="0.3">
      <c r="A55" s="42">
        <v>35</v>
      </c>
      <c r="B55" s="43">
        <v>-4.6940000000000003E-4</v>
      </c>
      <c r="C55" s="43">
        <v>-3.1692999999999999E-4</v>
      </c>
      <c r="D55" s="43">
        <v>1.0632E-3</v>
      </c>
      <c r="E55" s="43">
        <v>5.6013999999999996E-20</v>
      </c>
      <c r="F55" s="43">
        <v>-5.3188999999999998E-20</v>
      </c>
      <c r="G55" s="43">
        <v>-2.8954000000000002E-4</v>
      </c>
      <c r="H55" s="48">
        <v>0.15</v>
      </c>
      <c r="I55" s="28"/>
      <c r="J55" s="44">
        <v>6</v>
      </c>
      <c r="K55" s="43">
        <v>-4.6940000000000003E-4</v>
      </c>
      <c r="L55" s="43">
        <v>-3.1692999999999999E-4</v>
      </c>
      <c r="M55" s="43">
        <v>1.0632E-3</v>
      </c>
      <c r="N55" s="43">
        <v>1.8671E-20</v>
      </c>
      <c r="O55" s="43">
        <v>1.7730000000000001E-20</v>
      </c>
      <c r="P55" s="43">
        <v>2.8954000000000002E-4</v>
      </c>
      <c r="Q55" s="48">
        <v>0.15</v>
      </c>
    </row>
    <row r="56" spans="1:17" x14ac:dyDescent="0.3">
      <c r="A56" s="42">
        <v>36</v>
      </c>
      <c r="B56" s="43">
        <v>-5.0805000000000002E-4</v>
      </c>
      <c r="C56" s="43">
        <v>-3.0946000000000001E-4</v>
      </c>
      <c r="D56" s="43">
        <v>8.5806000000000001E-4</v>
      </c>
      <c r="E56" s="43">
        <v>7.2961000000000001E-20</v>
      </c>
      <c r="F56" s="43">
        <v>-4.6915999999999999E-20</v>
      </c>
      <c r="G56" s="43">
        <v>-2.5539999999999997E-4</v>
      </c>
      <c r="H56" s="57">
        <v>0.2</v>
      </c>
      <c r="I56" s="28"/>
      <c r="J56" s="44">
        <v>7</v>
      </c>
      <c r="K56" s="43">
        <v>-5.0805000000000002E-4</v>
      </c>
      <c r="L56" s="43">
        <v>-3.0946000000000001E-4</v>
      </c>
      <c r="M56" s="43">
        <v>8.5806000000000001E-4</v>
      </c>
      <c r="N56" s="43">
        <v>2.4320000000000001E-20</v>
      </c>
      <c r="O56" s="43">
        <v>1.5639E-20</v>
      </c>
      <c r="P56" s="43">
        <v>2.5539999999999997E-4</v>
      </c>
      <c r="Q56" s="57">
        <v>0.2</v>
      </c>
    </row>
    <row r="57" spans="1:17" x14ac:dyDescent="0.3">
      <c r="A57" s="42">
        <v>37</v>
      </c>
      <c r="B57" s="43">
        <v>-5.9480000000000004E-4</v>
      </c>
      <c r="C57" s="43">
        <v>-3.5634000000000002E-4</v>
      </c>
      <c r="D57" s="43">
        <v>8.5282999999999995E-4</v>
      </c>
      <c r="E57" s="43">
        <v>8.7606999999999996E-20</v>
      </c>
      <c r="F57" s="43">
        <v>-3.8255000000000002E-20</v>
      </c>
      <c r="G57" s="43">
        <v>-2.0824999999999999E-4</v>
      </c>
      <c r="H57" s="54">
        <v>0.23</v>
      </c>
      <c r="I57" s="28"/>
      <c r="J57" s="44">
        <v>8</v>
      </c>
      <c r="K57" s="43">
        <v>-5.9480000000000004E-4</v>
      </c>
      <c r="L57" s="43">
        <v>-3.5634000000000002E-4</v>
      </c>
      <c r="M57" s="43">
        <v>8.5282999999999995E-4</v>
      </c>
      <c r="N57" s="43">
        <v>2.9201999999999999E-20</v>
      </c>
      <c r="O57" s="43">
        <v>1.2752000000000001E-20</v>
      </c>
      <c r="P57" s="43">
        <v>2.0824999999999999E-4</v>
      </c>
      <c r="Q57" s="54">
        <v>0.23</v>
      </c>
    </row>
    <row r="58" spans="1:17" x14ac:dyDescent="0.3">
      <c r="A58" s="42">
        <v>38</v>
      </c>
      <c r="B58" s="43">
        <v>-4.3485000000000003E-4</v>
      </c>
      <c r="C58" s="43">
        <v>-2.6015000000000001E-4</v>
      </c>
      <c r="D58" s="43">
        <v>9.9011999999999993E-4</v>
      </c>
      <c r="E58" s="43">
        <v>6.4184E-20</v>
      </c>
      <c r="F58" s="43">
        <v>-8.4236999999999995E-20</v>
      </c>
      <c r="G58" s="43">
        <v>-4.5857E-4</v>
      </c>
      <c r="H58" s="57">
        <v>0.3</v>
      </c>
      <c r="I58" s="28"/>
      <c r="J58" s="44">
        <v>9</v>
      </c>
      <c r="K58" s="43">
        <v>-4.3485000000000003E-4</v>
      </c>
      <c r="L58" s="43">
        <v>-2.6015000000000001E-4</v>
      </c>
      <c r="M58" s="43">
        <v>9.9011999999999993E-4</v>
      </c>
      <c r="N58" s="43">
        <v>2.1395000000000001E-20</v>
      </c>
      <c r="O58" s="43">
        <v>2.8079000000000002E-20</v>
      </c>
      <c r="P58" s="43">
        <v>4.5857E-4</v>
      </c>
      <c r="Q58" s="57">
        <v>0.3</v>
      </c>
    </row>
    <row r="59" spans="1:17" x14ac:dyDescent="0.3">
      <c r="A59" s="42">
        <v>39</v>
      </c>
      <c r="B59" s="43">
        <v>-3.57E-4</v>
      </c>
      <c r="C59" s="43">
        <v>-2.2012999999999999E-4</v>
      </c>
      <c r="D59" s="43">
        <v>8.1778999999999999E-4</v>
      </c>
      <c r="E59" s="43">
        <v>5.0287E-20</v>
      </c>
      <c r="F59" s="43">
        <v>-7.4115E-20</v>
      </c>
      <c r="G59" s="43">
        <v>-4.0346000000000002E-4</v>
      </c>
      <c r="H59" s="57">
        <v>0.35</v>
      </c>
      <c r="I59" s="28"/>
      <c r="J59" s="44">
        <v>10</v>
      </c>
      <c r="K59" s="43">
        <v>-3.57E-4</v>
      </c>
      <c r="L59" s="43">
        <v>-2.2012999999999999E-4</v>
      </c>
      <c r="M59" s="43">
        <v>8.1778999999999999E-4</v>
      </c>
      <c r="N59" s="43">
        <v>1.6762E-20</v>
      </c>
      <c r="O59" s="43">
        <v>2.4705000000000001E-20</v>
      </c>
      <c r="P59" s="43">
        <v>4.0346000000000002E-4</v>
      </c>
      <c r="Q59" s="57">
        <v>0.35</v>
      </c>
    </row>
    <row r="60" spans="1:17" x14ac:dyDescent="0.3">
      <c r="A60" s="42">
        <v>40</v>
      </c>
      <c r="B60" s="43">
        <v>-2.9828999999999999E-4</v>
      </c>
      <c r="C60" s="43">
        <v>-1.9165E-4</v>
      </c>
      <c r="D60" s="43">
        <v>6.9034999999999995E-4</v>
      </c>
      <c r="E60" s="43">
        <v>3.9178999999999998E-20</v>
      </c>
      <c r="F60" s="43">
        <v>-6.4151000000000004E-20</v>
      </c>
      <c r="G60" s="43">
        <v>-3.4922000000000002E-4</v>
      </c>
      <c r="H60" s="57">
        <v>0.4</v>
      </c>
      <c r="I60" s="28"/>
      <c r="J60" s="44">
        <v>11</v>
      </c>
      <c r="K60" s="43">
        <v>-2.9828999999999999E-4</v>
      </c>
      <c r="L60" s="43">
        <v>-1.9165E-4</v>
      </c>
      <c r="M60" s="43">
        <v>6.9034999999999995E-4</v>
      </c>
      <c r="N60" s="43">
        <v>1.3060000000000001E-20</v>
      </c>
      <c r="O60" s="43">
        <v>2.1383999999999999E-20</v>
      </c>
      <c r="P60" s="43">
        <v>3.4922000000000002E-4</v>
      </c>
      <c r="Q60" s="57">
        <v>0.4</v>
      </c>
    </row>
    <row r="61" spans="1:17" x14ac:dyDescent="0.3">
      <c r="A61" s="42">
        <v>41</v>
      </c>
      <c r="B61" s="43">
        <v>-2.5289000000000003E-4</v>
      </c>
      <c r="C61" s="43">
        <v>-1.6975000000000001E-4</v>
      </c>
      <c r="D61" s="43">
        <v>5.9226999999999999E-4</v>
      </c>
      <c r="E61" s="43">
        <v>3.0543000000000002E-20</v>
      </c>
      <c r="F61" s="43">
        <v>-5.5060000000000003E-20</v>
      </c>
      <c r="G61" s="43">
        <v>-2.9973000000000001E-4</v>
      </c>
      <c r="H61" s="57">
        <v>0.45</v>
      </c>
      <c r="I61" s="28"/>
      <c r="J61" s="44">
        <v>12</v>
      </c>
      <c r="K61" s="43">
        <v>-2.5289000000000003E-4</v>
      </c>
      <c r="L61" s="43">
        <v>-1.6975000000000001E-4</v>
      </c>
      <c r="M61" s="43">
        <v>5.9226999999999999E-4</v>
      </c>
      <c r="N61" s="43">
        <v>1.0181E-20</v>
      </c>
      <c r="O61" s="43">
        <v>1.8352999999999999E-20</v>
      </c>
      <c r="P61" s="43">
        <v>2.9973000000000001E-4</v>
      </c>
      <c r="Q61" s="57">
        <v>0.45</v>
      </c>
    </row>
    <row r="62" spans="1:17" x14ac:dyDescent="0.3">
      <c r="A62" s="42">
        <v>42</v>
      </c>
      <c r="B62" s="43">
        <v>-2.1704E-4</v>
      </c>
      <c r="C62" s="43">
        <v>-1.5195000000000001E-4</v>
      </c>
      <c r="D62" s="43">
        <v>5.1446E-4</v>
      </c>
      <c r="E62" s="43">
        <v>2.3914000000000001E-20</v>
      </c>
      <c r="F62" s="43">
        <v>-4.7097000000000001E-20</v>
      </c>
      <c r="G62" s="43">
        <v>-2.5639E-4</v>
      </c>
      <c r="H62" s="48">
        <v>0.5</v>
      </c>
      <c r="I62" s="28"/>
      <c r="J62" s="44">
        <v>13</v>
      </c>
      <c r="K62" s="43">
        <v>-2.1704E-4</v>
      </c>
      <c r="L62" s="43">
        <v>-1.5195000000000001E-4</v>
      </c>
      <c r="M62" s="43">
        <v>5.1446E-4</v>
      </c>
      <c r="N62" s="43">
        <v>7.9713999999999997E-21</v>
      </c>
      <c r="O62" s="43">
        <v>1.5699000000000001E-20</v>
      </c>
      <c r="P62" s="43">
        <v>2.5639E-4</v>
      </c>
      <c r="Q62" s="48">
        <v>0.5</v>
      </c>
    </row>
    <row r="63" spans="1:17" x14ac:dyDescent="0.3">
      <c r="A63" s="42">
        <v>43</v>
      </c>
      <c r="B63" s="43">
        <v>-1.8823000000000001E-4</v>
      </c>
      <c r="C63" s="43">
        <v>-1.3693000000000001E-4</v>
      </c>
      <c r="D63" s="43">
        <v>4.5130000000000002E-4</v>
      </c>
      <c r="E63" s="43">
        <v>1.8846E-20</v>
      </c>
      <c r="F63" s="43">
        <v>-4.0278999999999998E-20</v>
      </c>
      <c r="G63" s="43">
        <v>-2.1927000000000001E-4</v>
      </c>
      <c r="H63" s="48">
        <v>0.55000000000000004</v>
      </c>
      <c r="I63" s="28"/>
      <c r="J63" s="44">
        <v>14</v>
      </c>
      <c r="K63" s="43">
        <v>-1.8823000000000001E-4</v>
      </c>
      <c r="L63" s="43">
        <v>-1.3693000000000001E-4</v>
      </c>
      <c r="M63" s="43">
        <v>4.5130000000000002E-4</v>
      </c>
      <c r="N63" s="43">
        <v>6.2820000000000004E-21</v>
      </c>
      <c r="O63" s="43">
        <v>1.3426E-20</v>
      </c>
      <c r="P63" s="43">
        <v>2.1927000000000001E-4</v>
      </c>
      <c r="Q63" s="48">
        <v>0.55000000000000004</v>
      </c>
    </row>
    <row r="64" spans="1:17" x14ac:dyDescent="0.3">
      <c r="A64" s="42">
        <v>44</v>
      </c>
      <c r="B64" s="43">
        <v>-1.6473E-4</v>
      </c>
      <c r="C64" s="43">
        <v>-1.2400000000000001E-4</v>
      </c>
      <c r="D64" s="43">
        <v>3.9912999999999998E-4</v>
      </c>
      <c r="E64" s="43">
        <v>1.4966000000000001E-20</v>
      </c>
      <c r="F64" s="43">
        <v>-3.4512E-20</v>
      </c>
      <c r="G64" s="43">
        <v>-1.8788E-4</v>
      </c>
      <c r="H64" s="48">
        <v>0.6</v>
      </c>
      <c r="I64" s="28"/>
      <c r="J64" s="44">
        <v>15</v>
      </c>
      <c r="K64" s="43">
        <v>-1.6473E-4</v>
      </c>
      <c r="L64" s="43">
        <v>-1.2400000000000001E-4</v>
      </c>
      <c r="M64" s="43">
        <v>3.9912999999999998E-4</v>
      </c>
      <c r="N64" s="43">
        <v>4.9887000000000001E-21</v>
      </c>
      <c r="O64" s="43">
        <v>1.1504E-20</v>
      </c>
      <c r="P64" s="43">
        <v>1.8788E-4</v>
      </c>
      <c r="Q64" s="48">
        <v>0.6</v>
      </c>
    </row>
    <row r="65" spans="1:17" x14ac:dyDescent="0.3">
      <c r="A65" s="42">
        <v>45</v>
      </c>
      <c r="B65" s="43">
        <v>-1.4532E-4</v>
      </c>
      <c r="C65" s="43">
        <v>-1.127E-4</v>
      </c>
      <c r="D65" s="43">
        <v>3.5543E-4</v>
      </c>
      <c r="E65" s="43">
        <v>1.1982999999999999E-20</v>
      </c>
      <c r="F65" s="43">
        <v>-2.9663E-20</v>
      </c>
      <c r="G65" s="43">
        <v>-1.6148000000000001E-4</v>
      </c>
      <c r="H65" s="48">
        <v>0.65</v>
      </c>
      <c r="I65" s="28"/>
      <c r="J65" s="44">
        <v>16</v>
      </c>
      <c r="K65" s="43">
        <v>-1.4532E-4</v>
      </c>
      <c r="L65" s="43">
        <v>-1.127E-4</v>
      </c>
      <c r="M65" s="43">
        <v>3.5543E-4</v>
      </c>
      <c r="N65" s="43">
        <v>3.9942E-21</v>
      </c>
      <c r="O65" s="43">
        <v>9.8876999999999995E-21</v>
      </c>
      <c r="P65" s="43">
        <v>1.6148000000000001E-4</v>
      </c>
      <c r="Q65" s="48">
        <v>0.65</v>
      </c>
    </row>
    <row r="66" spans="1:17" x14ac:dyDescent="0.3">
      <c r="A66" s="42">
        <v>46</v>
      </c>
      <c r="B66" s="43">
        <v>-1.2909E-4</v>
      </c>
      <c r="C66" s="43">
        <v>-1.0276E-4</v>
      </c>
      <c r="D66" s="43">
        <v>3.1840999999999998E-4</v>
      </c>
      <c r="E66" s="43">
        <v>9.6747999999999999E-21</v>
      </c>
      <c r="F66" s="43">
        <v>-2.5593999999999999E-20</v>
      </c>
      <c r="G66" s="43">
        <v>-1.3933000000000001E-4</v>
      </c>
      <c r="H66" s="48">
        <v>0.7</v>
      </c>
      <c r="I66" s="28"/>
      <c r="J66" s="44">
        <v>17</v>
      </c>
      <c r="K66" s="43">
        <v>-1.2909E-4</v>
      </c>
      <c r="L66" s="43">
        <v>-1.0276E-4</v>
      </c>
      <c r="M66" s="43">
        <v>3.1840999999999998E-4</v>
      </c>
      <c r="N66" s="43">
        <v>3.2248999999999999E-21</v>
      </c>
      <c r="O66" s="43">
        <v>8.5312999999999994E-21</v>
      </c>
      <c r="P66" s="43">
        <v>1.3933000000000001E-4</v>
      </c>
      <c r="Q66" s="48">
        <v>0.7</v>
      </c>
    </row>
    <row r="67" spans="1:17" x14ac:dyDescent="0.3">
      <c r="A67" s="42">
        <v>47</v>
      </c>
      <c r="B67" s="43">
        <v>-1.154E-4</v>
      </c>
      <c r="C67" s="43">
        <v>-9.3958999999999999E-5</v>
      </c>
      <c r="D67" s="43">
        <v>2.8676999999999999E-4</v>
      </c>
      <c r="E67" s="43">
        <v>7.8762999999999993E-21</v>
      </c>
      <c r="F67" s="43">
        <v>-2.2177000000000001E-20</v>
      </c>
      <c r="G67" s="43">
        <v>-1.2073E-4</v>
      </c>
      <c r="H67" s="48">
        <v>0.75</v>
      </c>
      <c r="I67" s="28"/>
      <c r="J67" s="44">
        <v>18</v>
      </c>
      <c r="K67" s="43">
        <v>-1.154E-4</v>
      </c>
      <c r="L67" s="43">
        <v>-9.3958999999999999E-5</v>
      </c>
      <c r="M67" s="43">
        <v>2.8676999999999999E-4</v>
      </c>
      <c r="N67" s="43">
        <v>2.6253999999999999E-21</v>
      </c>
      <c r="O67" s="43">
        <v>7.3923999999999999E-21</v>
      </c>
      <c r="P67" s="43">
        <v>1.2073E-4</v>
      </c>
      <c r="Q67" s="48">
        <v>0.75</v>
      </c>
    </row>
    <row r="68" spans="1:17" x14ac:dyDescent="0.3">
      <c r="A68" s="42">
        <v>48</v>
      </c>
      <c r="B68" s="43">
        <v>-1.0373E-4</v>
      </c>
      <c r="C68" s="43">
        <v>-8.6133999999999999E-5</v>
      </c>
      <c r="D68" s="43">
        <v>2.5949000000000002E-4</v>
      </c>
      <c r="E68" s="43">
        <v>6.4639000000000002E-21</v>
      </c>
      <c r="F68" s="43">
        <v>-1.9302000000000001E-20</v>
      </c>
      <c r="G68" s="43">
        <v>-1.0508E-4</v>
      </c>
      <c r="H68" s="48">
        <v>0.8</v>
      </c>
      <c r="I68" s="28"/>
      <c r="J68" s="44">
        <v>19</v>
      </c>
      <c r="K68" s="43">
        <v>-1.0373E-4</v>
      </c>
      <c r="L68" s="43">
        <v>-8.6133999999999999E-5</v>
      </c>
      <c r="M68" s="43">
        <v>2.5949000000000002E-4</v>
      </c>
      <c r="N68" s="43">
        <v>2.1545999999999998E-21</v>
      </c>
      <c r="O68" s="43">
        <v>6.4340999999999998E-21</v>
      </c>
      <c r="P68" s="43">
        <v>1.0508E-4</v>
      </c>
      <c r="Q68" s="48">
        <v>0.8</v>
      </c>
    </row>
    <row r="69" spans="1:17" x14ac:dyDescent="0.3">
      <c r="A69" s="42">
        <v>49</v>
      </c>
      <c r="B69" s="43">
        <v>-9.3703999999999996E-5</v>
      </c>
      <c r="C69" s="43">
        <v>-7.9153000000000006E-5</v>
      </c>
      <c r="D69" s="43">
        <v>2.3581000000000001E-4</v>
      </c>
      <c r="E69" s="43">
        <v>5.3457999999999998E-21</v>
      </c>
      <c r="F69" s="43">
        <v>-1.6876E-20</v>
      </c>
      <c r="G69" s="43">
        <v>-9.1866000000000004E-5</v>
      </c>
      <c r="H69" s="48">
        <v>0.85</v>
      </c>
      <c r="I69" s="28"/>
      <c r="J69" s="44">
        <v>20</v>
      </c>
      <c r="K69" s="43">
        <v>-9.3703999999999996E-5</v>
      </c>
      <c r="L69" s="43">
        <v>-7.9153000000000006E-5</v>
      </c>
      <c r="M69" s="43">
        <v>2.3581000000000001E-4</v>
      </c>
      <c r="N69" s="43">
        <v>1.7818999999999999E-21</v>
      </c>
      <c r="O69" s="43">
        <v>5.6252000000000002E-21</v>
      </c>
      <c r="P69" s="43">
        <v>9.1866000000000004E-5</v>
      </c>
      <c r="Q69" s="48">
        <v>0.85</v>
      </c>
    </row>
    <row r="70" spans="1:17" x14ac:dyDescent="0.3">
      <c r="A70" s="42">
        <v>50</v>
      </c>
      <c r="B70" s="43">
        <v>-8.5029000000000002E-5</v>
      </c>
      <c r="C70" s="43">
        <v>-7.2905999999999996E-5</v>
      </c>
      <c r="D70" s="43">
        <v>2.1511999999999999E-4</v>
      </c>
      <c r="E70" s="43">
        <v>4.4537999999999998E-21</v>
      </c>
      <c r="F70" s="43">
        <v>-1.4819E-20</v>
      </c>
      <c r="G70" s="43">
        <v>-8.0672000000000003E-5</v>
      </c>
      <c r="H70" s="48">
        <v>0.9</v>
      </c>
      <c r="I70" s="28"/>
      <c r="J70" s="44">
        <v>21</v>
      </c>
      <c r="K70" s="43">
        <v>-8.5029000000000002E-5</v>
      </c>
      <c r="L70" s="43">
        <v>-7.2905999999999996E-5</v>
      </c>
      <c r="M70" s="43">
        <v>2.1511999999999999E-4</v>
      </c>
      <c r="N70" s="43">
        <v>1.4845999999999999E-21</v>
      </c>
      <c r="O70" s="43">
        <v>4.9397999999999997E-21</v>
      </c>
      <c r="P70" s="43">
        <v>8.0672000000000003E-5</v>
      </c>
      <c r="Q70" s="48">
        <v>0.9</v>
      </c>
    </row>
    <row r="71" spans="1:17" x14ac:dyDescent="0.3">
      <c r="A71" s="42">
        <v>51</v>
      </c>
      <c r="B71" s="43">
        <v>-7.0840000000000006E-5</v>
      </c>
      <c r="C71" s="43">
        <v>-6.2250999999999997E-5</v>
      </c>
      <c r="D71" s="43">
        <v>1.8089000000000001E-4</v>
      </c>
      <c r="E71" s="43">
        <v>3.1553E-21</v>
      </c>
      <c r="F71" s="43">
        <v>-1.1575000000000001E-20</v>
      </c>
      <c r="G71" s="43">
        <v>-6.3010999999999997E-5</v>
      </c>
      <c r="H71" s="48">
        <v>0.95</v>
      </c>
      <c r="I71" s="28"/>
      <c r="J71" s="44">
        <v>22</v>
      </c>
      <c r="K71" s="43">
        <v>-7.0840000000000006E-5</v>
      </c>
      <c r="L71" s="43">
        <v>-6.2250999999999997E-5</v>
      </c>
      <c r="M71" s="43">
        <v>1.8089000000000001E-4</v>
      </c>
      <c r="N71" s="43">
        <v>1.0518E-21</v>
      </c>
      <c r="O71" s="43">
        <v>3.8583000000000001E-21</v>
      </c>
      <c r="P71" s="43">
        <v>6.3010999999999997E-5</v>
      </c>
      <c r="Q71" s="48">
        <v>0.95</v>
      </c>
    </row>
    <row r="72" spans="1:17" x14ac:dyDescent="0.3">
      <c r="A72" s="42">
        <v>52</v>
      </c>
      <c r="B72" s="43">
        <v>-3.3504000000000003E-5</v>
      </c>
      <c r="C72" s="43">
        <v>-3.1395E-5</v>
      </c>
      <c r="D72" s="43">
        <v>8.8474999999999996E-5</v>
      </c>
      <c r="E72" s="43">
        <v>7.7510999999999999E-22</v>
      </c>
      <c r="F72" s="43">
        <v>-4.1579000000000002E-21</v>
      </c>
      <c r="G72" s="43">
        <v>-2.2634999999999999E-5</v>
      </c>
      <c r="H72" s="48">
        <v>1</v>
      </c>
      <c r="I72" s="28"/>
      <c r="J72" s="44">
        <v>23</v>
      </c>
      <c r="K72" s="43">
        <v>-3.3504000000000003E-5</v>
      </c>
      <c r="L72" s="43">
        <v>-3.1395E-5</v>
      </c>
      <c r="M72" s="43">
        <v>8.8474999999999996E-5</v>
      </c>
      <c r="N72" s="43">
        <v>2.5836999999999998E-22</v>
      </c>
      <c r="O72" s="43">
        <v>1.3860000000000001E-21</v>
      </c>
      <c r="P72" s="43">
        <v>2.2634999999999999E-5</v>
      </c>
      <c r="Q72" s="48">
        <v>1</v>
      </c>
    </row>
    <row r="73" spans="1:17" x14ac:dyDescent="0.3">
      <c r="A73" s="42">
        <v>53</v>
      </c>
      <c r="B73" s="43">
        <v>-1.9083999999999999E-5</v>
      </c>
      <c r="C73" s="43">
        <v>-1.8345000000000001E-5</v>
      </c>
      <c r="D73" s="43">
        <v>5.1786000000000002E-5</v>
      </c>
      <c r="E73" s="43">
        <v>2.7123000000000001E-22</v>
      </c>
      <c r="F73" s="43">
        <v>-1.9124999999999999E-21</v>
      </c>
      <c r="G73" s="43">
        <v>-1.0411000000000001E-5</v>
      </c>
      <c r="H73" s="48">
        <v>1.5</v>
      </c>
      <c r="I73" s="28"/>
      <c r="J73" s="44">
        <v>24</v>
      </c>
      <c r="K73" s="43">
        <v>-1.9083999999999999E-5</v>
      </c>
      <c r="L73" s="43">
        <v>-1.8345000000000001E-5</v>
      </c>
      <c r="M73" s="43">
        <v>5.1786000000000002E-5</v>
      </c>
      <c r="N73" s="43">
        <v>9.0411000000000002E-23</v>
      </c>
      <c r="O73" s="43">
        <v>6.375E-22</v>
      </c>
      <c r="P73" s="43">
        <v>1.0411000000000001E-5</v>
      </c>
      <c r="Q73" s="48">
        <v>1.5</v>
      </c>
    </row>
    <row r="74" spans="1:17" x14ac:dyDescent="0.3">
      <c r="A74" s="42">
        <v>54</v>
      </c>
      <c r="B74" s="43">
        <v>-1.2622E-5</v>
      </c>
      <c r="C74" s="43">
        <v>-1.2303000000000001E-5</v>
      </c>
      <c r="D74" s="43">
        <v>3.4805999999999998E-5</v>
      </c>
      <c r="E74" s="43">
        <v>1.1746E-22</v>
      </c>
      <c r="F74" s="43">
        <v>-1.0284E-21</v>
      </c>
      <c r="G74" s="43">
        <v>-5.5984999999999998E-6</v>
      </c>
      <c r="H74" s="48">
        <v>2</v>
      </c>
      <c r="I74" s="28"/>
      <c r="J74" s="44">
        <v>25</v>
      </c>
      <c r="K74" s="43">
        <v>-1.2622E-5</v>
      </c>
      <c r="L74" s="43">
        <v>-1.2303000000000001E-5</v>
      </c>
      <c r="M74" s="43">
        <v>3.4805999999999998E-5</v>
      </c>
      <c r="N74" s="43">
        <v>3.9155000000000001E-23</v>
      </c>
      <c r="O74" s="43">
        <v>3.4280999999999999E-22</v>
      </c>
      <c r="P74" s="43">
        <v>5.5984999999999998E-6</v>
      </c>
      <c r="Q74" s="48">
        <v>2</v>
      </c>
    </row>
    <row r="75" spans="1:17" x14ac:dyDescent="0.3">
      <c r="A75" s="42">
        <v>55</v>
      </c>
      <c r="B75" s="43">
        <v>-9.3765000000000008E-6</v>
      </c>
      <c r="C75" s="43">
        <v>-9.2167999999999996E-6</v>
      </c>
      <c r="D75" s="43">
        <v>2.5876000000000001E-5</v>
      </c>
      <c r="E75" s="43">
        <v>5.8679E-23</v>
      </c>
      <c r="F75" s="43">
        <v>-6.1551000000000004E-22</v>
      </c>
      <c r="G75" s="43">
        <v>-3.3507E-6</v>
      </c>
      <c r="H75" s="48">
        <v>2.5</v>
      </c>
      <c r="I75" s="28"/>
      <c r="J75" s="44">
        <v>26</v>
      </c>
      <c r="K75" s="43">
        <v>-9.3765000000000008E-6</v>
      </c>
      <c r="L75" s="43">
        <v>-9.2167999999999996E-6</v>
      </c>
      <c r="M75" s="43">
        <v>2.5876000000000001E-5</v>
      </c>
      <c r="N75" s="43">
        <v>1.9559999999999999E-23</v>
      </c>
      <c r="O75" s="43">
        <v>2.0517E-22</v>
      </c>
      <c r="P75" s="43">
        <v>3.3507E-6</v>
      </c>
      <c r="Q75" s="48">
        <v>2.5</v>
      </c>
    </row>
    <row r="76" spans="1:17" x14ac:dyDescent="0.3">
      <c r="A76" s="42">
        <v>56</v>
      </c>
      <c r="B76" s="43">
        <v>-7.4854999999999997E-6</v>
      </c>
      <c r="C76" s="43">
        <v>-7.3968000000000001E-6</v>
      </c>
      <c r="D76" s="43">
        <v>2.0462000000000002E-5</v>
      </c>
      <c r="E76" s="43">
        <v>3.2597000000000003E-23</v>
      </c>
      <c r="F76" s="43">
        <v>-3.9770999999999999E-22</v>
      </c>
      <c r="G76" s="43">
        <v>-2.165E-6</v>
      </c>
      <c r="H76" s="48">
        <v>3</v>
      </c>
      <c r="I76" s="28"/>
      <c r="J76" s="44">
        <v>27</v>
      </c>
      <c r="K76" s="43">
        <v>-7.4854999999999997E-6</v>
      </c>
      <c r="L76" s="43">
        <v>-7.3968000000000001E-6</v>
      </c>
      <c r="M76" s="43">
        <v>2.0462000000000002E-5</v>
      </c>
      <c r="N76" s="43">
        <v>1.0866E-23</v>
      </c>
      <c r="O76" s="43">
        <v>1.3257000000000001E-22</v>
      </c>
      <c r="P76" s="43">
        <v>2.165E-6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3.3530000000000001E-21</v>
      </c>
      <c r="C81" s="43">
        <v>1.8253E-5</v>
      </c>
      <c r="D81" s="43">
        <v>8.9552000000000002E-4</v>
      </c>
      <c r="E81" s="23">
        <f>+D81*1000</f>
        <v>0.89551999999999998</v>
      </c>
      <c r="F81" s="44">
        <v>0</v>
      </c>
      <c r="G81" s="24"/>
      <c r="H81" s="25"/>
      <c r="I81" s="28"/>
      <c r="J81" s="44">
        <v>1</v>
      </c>
      <c r="K81" s="43">
        <v>-1.1177E-21</v>
      </c>
      <c r="L81" s="43">
        <v>-1.8253E-5</v>
      </c>
      <c r="M81" s="43">
        <v>8.9552000000000002E-4</v>
      </c>
      <c r="N81" s="23">
        <f>+M81*1000</f>
        <v>0.89551999999999998</v>
      </c>
      <c r="O81" s="44">
        <v>0</v>
      </c>
      <c r="P81" s="24"/>
      <c r="Q81" s="25"/>
    </row>
    <row r="82" spans="1:23" x14ac:dyDescent="0.3">
      <c r="A82" s="42">
        <v>31</v>
      </c>
      <c r="B82" s="43">
        <v>4.9109000000000003E-22</v>
      </c>
      <c r="C82" s="43">
        <v>2.6734000000000001E-6</v>
      </c>
      <c r="D82" s="43">
        <v>8.9309000000000003E-4</v>
      </c>
      <c r="E82" s="23">
        <f t="shared" ref="E82:E107" si="0">+D82*1000</f>
        <v>0.89309000000000005</v>
      </c>
      <c r="F82" s="170">
        <v>0.03</v>
      </c>
      <c r="G82" s="24"/>
      <c r="H82" s="25"/>
      <c r="I82" s="28"/>
      <c r="J82" s="44">
        <v>2</v>
      </c>
      <c r="K82" s="43">
        <v>-1.6369999999999999E-22</v>
      </c>
      <c r="L82" s="43">
        <v>-2.6734000000000001E-6</v>
      </c>
      <c r="M82" s="43">
        <v>8.9309000000000003E-4</v>
      </c>
      <c r="N82" s="23">
        <f t="shared" ref="N82:N107" si="1">+M82*1000</f>
        <v>0.89309000000000005</v>
      </c>
      <c r="O82" s="170">
        <v>0.03</v>
      </c>
      <c r="P82" s="24"/>
      <c r="Q82" s="25"/>
    </row>
    <row r="83" spans="1:23" x14ac:dyDescent="0.3">
      <c r="A83" s="42">
        <v>32</v>
      </c>
      <c r="B83" s="43">
        <v>-5.0249E-22</v>
      </c>
      <c r="C83" s="43">
        <v>-2.7354000000000001E-6</v>
      </c>
      <c r="D83" s="43">
        <v>8.4374999999999999E-4</v>
      </c>
      <c r="E83" s="23">
        <f t="shared" si="0"/>
        <v>0.84375</v>
      </c>
      <c r="F83" s="171">
        <v>0.05</v>
      </c>
      <c r="G83" s="24"/>
      <c r="H83" s="25"/>
      <c r="I83" s="28"/>
      <c r="J83" s="44">
        <v>3</v>
      </c>
      <c r="K83" s="43">
        <v>1.675E-22</v>
      </c>
      <c r="L83" s="43">
        <v>2.7354000000000001E-6</v>
      </c>
      <c r="M83" s="43">
        <v>8.4374999999999999E-4</v>
      </c>
      <c r="N83" s="23">
        <f t="shared" si="1"/>
        <v>0.84375</v>
      </c>
      <c r="O83" s="171">
        <v>0.05</v>
      </c>
      <c r="Q83" s="25"/>
    </row>
    <row r="84" spans="1:23" x14ac:dyDescent="0.3">
      <c r="A84" s="42">
        <v>33</v>
      </c>
      <c r="B84" s="43">
        <v>-2.5829999999999998E-21</v>
      </c>
      <c r="C84" s="43">
        <v>-1.4061E-5</v>
      </c>
      <c r="D84" s="43">
        <v>7.3501999999999997E-4</v>
      </c>
      <c r="E84" s="23">
        <f t="shared" si="0"/>
        <v>0.73502000000000001</v>
      </c>
      <c r="F84" s="44">
        <v>0.1</v>
      </c>
      <c r="G84" s="24"/>
      <c r="H84" s="25"/>
      <c r="I84" s="28"/>
      <c r="J84" s="44">
        <v>4</v>
      </c>
      <c r="K84" s="43">
        <v>8.6099000000000002E-22</v>
      </c>
      <c r="L84" s="43">
        <v>1.4061E-5</v>
      </c>
      <c r="M84" s="43">
        <v>7.3501999999999997E-4</v>
      </c>
      <c r="N84" s="23">
        <f t="shared" si="1"/>
        <v>0.73502000000000001</v>
      </c>
      <c r="O84" s="44">
        <v>0.1</v>
      </c>
      <c r="P84" s="24"/>
      <c r="Q84" s="25"/>
    </row>
    <row r="85" spans="1:23" x14ac:dyDescent="0.3">
      <c r="A85" s="42">
        <v>34</v>
      </c>
      <c r="B85" s="43">
        <v>-3.5464000000000003E-21</v>
      </c>
      <c r="C85" s="43">
        <v>-1.9306000000000001E-5</v>
      </c>
      <c r="D85" s="43">
        <v>6.8523E-4</v>
      </c>
      <c r="E85" s="23">
        <f t="shared" si="0"/>
        <v>0.68523000000000001</v>
      </c>
      <c r="F85" s="170">
        <v>0.13</v>
      </c>
      <c r="G85" s="24"/>
      <c r="H85" s="25"/>
      <c r="I85" s="28"/>
      <c r="J85" s="44">
        <v>5</v>
      </c>
      <c r="K85" s="43">
        <v>1.1821E-21</v>
      </c>
      <c r="L85" s="43">
        <v>1.9306000000000001E-5</v>
      </c>
      <c r="M85" s="43">
        <v>6.8523E-4</v>
      </c>
      <c r="N85" s="23">
        <f t="shared" si="1"/>
        <v>0.68523000000000001</v>
      </c>
      <c r="O85" s="170">
        <v>0.13</v>
      </c>
      <c r="P85" s="24"/>
      <c r="Q85" s="25"/>
    </row>
    <row r="86" spans="1:23" x14ac:dyDescent="0.3">
      <c r="A86" s="42">
        <v>35</v>
      </c>
      <c r="B86" s="43">
        <v>-4.4657000000000001E-21</v>
      </c>
      <c r="C86" s="43">
        <v>-2.4309999999999999E-5</v>
      </c>
      <c r="D86" s="43">
        <v>6.6268999999999996E-4</v>
      </c>
      <c r="E86" s="23">
        <f t="shared" si="0"/>
        <v>0.66269</v>
      </c>
      <c r="F86" s="44">
        <v>0.15</v>
      </c>
      <c r="G86" s="24"/>
      <c r="H86" s="25"/>
      <c r="I86" s="28"/>
      <c r="J86" s="44">
        <v>6</v>
      </c>
      <c r="K86" s="43">
        <v>1.4886E-21</v>
      </c>
      <c r="L86" s="43">
        <v>2.4309999999999999E-5</v>
      </c>
      <c r="M86" s="43">
        <v>6.6268999999999996E-4</v>
      </c>
      <c r="N86" s="23">
        <f t="shared" si="1"/>
        <v>0.66269</v>
      </c>
      <c r="O86" s="44">
        <v>0.15</v>
      </c>
      <c r="P86" s="24"/>
      <c r="Q86" s="25"/>
    </row>
    <row r="87" spans="1:23" x14ac:dyDescent="0.3">
      <c r="A87" s="42">
        <v>36</v>
      </c>
      <c r="B87" s="43">
        <v>-6.7296000000000001E-21</v>
      </c>
      <c r="C87" s="43">
        <v>-3.6634000000000002E-5</v>
      </c>
      <c r="D87" s="43">
        <v>6.1550000000000005E-4</v>
      </c>
      <c r="E87" s="23">
        <f t="shared" si="0"/>
        <v>0.61550000000000005</v>
      </c>
      <c r="F87" s="171">
        <v>0.2</v>
      </c>
      <c r="G87" s="24"/>
      <c r="H87" s="25"/>
      <c r="I87" s="28"/>
      <c r="J87" s="44">
        <v>7</v>
      </c>
      <c r="K87" s="43">
        <v>2.2432000000000002E-21</v>
      </c>
      <c r="L87" s="43">
        <v>3.6634000000000002E-5</v>
      </c>
      <c r="M87" s="43">
        <v>6.1550000000000005E-4</v>
      </c>
      <c r="N87" s="23">
        <f t="shared" si="1"/>
        <v>0.61550000000000005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-8.1906999999999997E-21</v>
      </c>
      <c r="C88" s="43">
        <v>-4.4588000000000001E-5</v>
      </c>
      <c r="D88" s="43">
        <v>5.9011999999999997E-4</v>
      </c>
      <c r="E88" s="23">
        <f t="shared" si="0"/>
        <v>0.59011999999999998</v>
      </c>
      <c r="F88" s="170">
        <v>0.23</v>
      </c>
      <c r="G88" s="24"/>
      <c r="H88" s="25"/>
      <c r="I88" s="28"/>
      <c r="J88" s="44">
        <v>8</v>
      </c>
      <c r="K88" s="43">
        <v>2.7302000000000001E-21</v>
      </c>
      <c r="L88" s="43">
        <v>4.4588000000000001E-5</v>
      </c>
      <c r="M88" s="43">
        <v>5.9011999999999997E-4</v>
      </c>
      <c r="N88" s="23">
        <f t="shared" si="1"/>
        <v>0.59011999999999998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-7.5171000000000007E-21</v>
      </c>
      <c r="C89" s="43">
        <v>-4.0920999999999997E-5</v>
      </c>
      <c r="D89" s="43">
        <v>5.0892000000000005E-4</v>
      </c>
      <c r="E89" s="23">
        <f t="shared" si="0"/>
        <v>0.50892000000000004</v>
      </c>
      <c r="F89" s="171">
        <v>0.3</v>
      </c>
      <c r="G89" s="24"/>
      <c r="H89" s="25"/>
      <c r="I89" s="28"/>
      <c r="J89" s="44">
        <v>9</v>
      </c>
      <c r="K89" s="43">
        <v>2.5056999999999998E-21</v>
      </c>
      <c r="L89" s="43">
        <v>4.0920999999999997E-5</v>
      </c>
      <c r="M89" s="43">
        <v>5.0892000000000005E-4</v>
      </c>
      <c r="N89" s="23">
        <f t="shared" si="1"/>
        <v>0.50892000000000004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-6.8883E-21</v>
      </c>
      <c r="C90" s="43">
        <v>-3.7497999999999999E-5</v>
      </c>
      <c r="D90" s="43">
        <v>4.6394999999999997E-4</v>
      </c>
      <c r="E90" s="23">
        <f t="shared" si="0"/>
        <v>0.46394999999999997</v>
      </c>
      <c r="F90" s="171">
        <v>0.35</v>
      </c>
      <c r="G90" s="24"/>
      <c r="H90" s="25"/>
      <c r="I90" s="28"/>
      <c r="J90" s="44">
        <v>10</v>
      </c>
      <c r="K90" s="43">
        <v>2.2961000000000001E-21</v>
      </c>
      <c r="L90" s="43">
        <v>3.7497999999999999E-5</v>
      </c>
      <c r="M90" s="43">
        <v>4.6394999999999997E-4</v>
      </c>
      <c r="N90" s="23">
        <f t="shared" si="1"/>
        <v>0.46394999999999997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-6.2432999999999998E-21</v>
      </c>
      <c r="C91" s="43">
        <v>-3.3986999999999998E-5</v>
      </c>
      <c r="D91" s="43">
        <v>4.2640000000000001E-4</v>
      </c>
      <c r="E91" s="23">
        <f t="shared" si="0"/>
        <v>0.4264</v>
      </c>
      <c r="F91" s="171">
        <v>0.4</v>
      </c>
      <c r="G91" s="24"/>
      <c r="H91" s="25"/>
      <c r="I91" s="28"/>
      <c r="J91" s="44">
        <v>11</v>
      </c>
      <c r="K91" s="43">
        <v>2.0811000000000001E-21</v>
      </c>
      <c r="L91" s="43">
        <v>3.3986999999999998E-5</v>
      </c>
      <c r="M91" s="43">
        <v>4.2640000000000001E-4</v>
      </c>
      <c r="N91" s="23">
        <f t="shared" si="1"/>
        <v>0.4264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-5.6280000000000004E-21</v>
      </c>
      <c r="C92" s="43">
        <v>-3.0636999999999998E-5</v>
      </c>
      <c r="D92" s="43">
        <v>3.9442999999999998E-4</v>
      </c>
      <c r="E92" s="23">
        <f t="shared" si="0"/>
        <v>0.39443</v>
      </c>
      <c r="F92" s="171">
        <v>0.45</v>
      </c>
      <c r="G92" s="24"/>
      <c r="H92" s="25"/>
      <c r="I92" s="28"/>
      <c r="J92" s="44">
        <v>12</v>
      </c>
      <c r="K92" s="43">
        <v>1.8759999999999999E-21</v>
      </c>
      <c r="L92" s="43">
        <v>3.0636999999999998E-5</v>
      </c>
      <c r="M92" s="43">
        <v>3.9442999999999998E-4</v>
      </c>
      <c r="N92" s="23">
        <f t="shared" si="1"/>
        <v>0.39443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-5.0632E-21</v>
      </c>
      <c r="C93" s="43">
        <v>-2.7563E-5</v>
      </c>
      <c r="D93" s="43">
        <v>3.6683000000000001E-4</v>
      </c>
      <c r="E93" s="23">
        <f t="shared" si="0"/>
        <v>0.36682999999999999</v>
      </c>
      <c r="F93" s="44">
        <v>0.5</v>
      </c>
      <c r="G93" s="24"/>
      <c r="H93" s="25"/>
      <c r="I93" s="28"/>
      <c r="J93" s="44">
        <v>13</v>
      </c>
      <c r="K93" s="43">
        <v>1.6877E-21</v>
      </c>
      <c r="L93" s="43">
        <v>2.7563E-5</v>
      </c>
      <c r="M93" s="43">
        <v>3.6683000000000001E-4</v>
      </c>
      <c r="N93" s="23">
        <f t="shared" si="1"/>
        <v>0.36682999999999999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-4.5558999999999998E-21</v>
      </c>
      <c r="C94" s="43">
        <v>-2.4800999999999999E-5</v>
      </c>
      <c r="D94" s="43">
        <v>3.4274000000000002E-4</v>
      </c>
      <c r="E94" s="23">
        <f t="shared" si="0"/>
        <v>0.34273999999999999</v>
      </c>
      <c r="F94" s="44">
        <v>0.55000000000000004</v>
      </c>
      <c r="G94" s="24"/>
      <c r="H94" s="25"/>
      <c r="I94" s="28"/>
      <c r="J94" s="44">
        <v>14</v>
      </c>
      <c r="K94" s="43">
        <v>1.5186E-21</v>
      </c>
      <c r="L94" s="43">
        <v>2.4800999999999999E-5</v>
      </c>
      <c r="M94" s="43">
        <v>3.4274000000000002E-4</v>
      </c>
      <c r="N94" s="23">
        <f t="shared" si="1"/>
        <v>0.34273999999999999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-4.1054000000000003E-21</v>
      </c>
      <c r="C95" s="43">
        <v>-2.2348999999999999E-5</v>
      </c>
      <c r="D95" s="43">
        <v>3.2152E-4</v>
      </c>
      <c r="E95" s="23">
        <f t="shared" si="0"/>
        <v>0.32151999999999997</v>
      </c>
      <c r="F95" s="44">
        <v>0.6</v>
      </c>
      <c r="G95" s="24"/>
      <c r="H95" s="25"/>
      <c r="I95" s="28"/>
      <c r="J95" s="44">
        <v>15</v>
      </c>
      <c r="K95" s="43">
        <v>1.3684999999999999E-21</v>
      </c>
      <c r="L95" s="43">
        <v>2.2348999999999999E-5</v>
      </c>
      <c r="M95" s="43">
        <v>3.2152E-4</v>
      </c>
      <c r="N95" s="23">
        <f t="shared" si="1"/>
        <v>0.32151999999999997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-3.7079000000000003E-21</v>
      </c>
      <c r="C96" s="43">
        <v>-2.0185000000000001E-5</v>
      </c>
      <c r="D96" s="43">
        <v>3.0268999999999999E-4</v>
      </c>
      <c r="E96" s="23">
        <f t="shared" si="0"/>
        <v>0.30269000000000001</v>
      </c>
      <c r="F96" s="44">
        <v>0.65</v>
      </c>
      <c r="G96" s="24"/>
      <c r="H96" s="25"/>
      <c r="I96" s="28"/>
      <c r="J96" s="44">
        <v>16</v>
      </c>
      <c r="K96" s="43">
        <v>1.236E-21</v>
      </c>
      <c r="L96" s="43">
        <v>2.0185000000000001E-5</v>
      </c>
      <c r="M96" s="43">
        <v>3.0268999999999999E-4</v>
      </c>
      <c r="N96" s="23">
        <f t="shared" si="1"/>
        <v>0.30269000000000001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-3.3581E-21</v>
      </c>
      <c r="C97" s="43">
        <v>-1.8281E-5</v>
      </c>
      <c r="D97" s="43">
        <v>2.8587000000000003E-4</v>
      </c>
      <c r="E97" s="23">
        <f t="shared" si="0"/>
        <v>0.28587000000000001</v>
      </c>
      <c r="F97" s="44">
        <v>0.7</v>
      </c>
      <c r="G97" s="24"/>
      <c r="H97" s="25"/>
      <c r="I97" s="28"/>
      <c r="J97" s="44">
        <v>17</v>
      </c>
      <c r="K97" s="43">
        <v>1.1193999999999999E-21</v>
      </c>
      <c r="L97" s="43">
        <v>1.8281E-5</v>
      </c>
      <c r="M97" s="43">
        <v>2.8587000000000003E-4</v>
      </c>
      <c r="N97" s="23">
        <f t="shared" si="1"/>
        <v>0.28587000000000001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-3.0503000000000001E-21</v>
      </c>
      <c r="C98" s="43">
        <v>-1.6605000000000001E-5</v>
      </c>
      <c r="D98" s="43">
        <v>2.7075999999999999E-4</v>
      </c>
      <c r="E98" s="23">
        <f t="shared" si="0"/>
        <v>0.27076</v>
      </c>
      <c r="F98" s="44">
        <v>0.75</v>
      </c>
      <c r="G98" s="24"/>
      <c r="H98" s="25"/>
      <c r="I98" s="28"/>
      <c r="J98" s="44">
        <v>18</v>
      </c>
      <c r="K98" s="43">
        <v>1.0168E-21</v>
      </c>
      <c r="L98" s="43">
        <v>1.6605000000000001E-5</v>
      </c>
      <c r="M98" s="43">
        <v>2.7075999999999999E-4</v>
      </c>
      <c r="N98" s="23">
        <f t="shared" si="1"/>
        <v>0.27076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-2.7791999999999999E-21</v>
      </c>
      <c r="C99" s="43">
        <v>-1.5129E-5</v>
      </c>
      <c r="D99" s="43">
        <v>2.5712E-4</v>
      </c>
      <c r="E99" s="23">
        <f t="shared" si="0"/>
        <v>0.25712000000000002</v>
      </c>
      <c r="F99" s="44">
        <v>0.8</v>
      </c>
      <c r="G99" s="24"/>
      <c r="H99" s="25"/>
      <c r="I99" s="28"/>
      <c r="J99" s="44">
        <v>19</v>
      </c>
      <c r="K99" s="43">
        <v>9.2639999999999995E-22</v>
      </c>
      <c r="L99" s="43">
        <v>1.5129E-5</v>
      </c>
      <c r="M99" s="43">
        <v>2.5712E-4</v>
      </c>
      <c r="N99" s="23">
        <f t="shared" si="1"/>
        <v>0.25712000000000002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-2.5399000000000001E-21</v>
      </c>
      <c r="C100" s="43">
        <v>-1.3827E-5</v>
      </c>
      <c r="D100" s="43">
        <v>2.4475000000000001E-4</v>
      </c>
      <c r="E100" s="23">
        <f t="shared" si="0"/>
        <v>0.24475000000000002</v>
      </c>
      <c r="F100" s="44">
        <v>0.85</v>
      </c>
      <c r="G100" s="24"/>
      <c r="H100" s="25"/>
      <c r="I100" s="28"/>
      <c r="J100" s="44">
        <v>20</v>
      </c>
      <c r="K100" s="43">
        <v>8.4664999999999998E-22</v>
      </c>
      <c r="L100" s="43">
        <v>1.3827E-5</v>
      </c>
      <c r="M100" s="43">
        <v>2.4475000000000001E-4</v>
      </c>
      <c r="N100" s="23">
        <f t="shared" si="1"/>
        <v>0.24475000000000002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-2.3282999999999999E-21</v>
      </c>
      <c r="C101" s="43">
        <v>-1.2673999999999999E-5</v>
      </c>
      <c r="D101" s="43">
        <v>2.3348999999999999E-4</v>
      </c>
      <c r="E101" s="23">
        <f t="shared" si="0"/>
        <v>0.23348999999999998</v>
      </c>
      <c r="F101" s="44">
        <v>0.9</v>
      </c>
      <c r="G101" s="24"/>
      <c r="H101" s="25"/>
      <c r="I101" s="28"/>
      <c r="J101" s="44">
        <v>21</v>
      </c>
      <c r="K101" s="43">
        <v>7.7609000000000001E-22</v>
      </c>
      <c r="L101" s="43">
        <v>1.2673999999999999E-5</v>
      </c>
      <c r="M101" s="43">
        <v>2.3348999999999999E-4</v>
      </c>
      <c r="N101" s="23">
        <f t="shared" si="1"/>
        <v>0.23348999999999998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-1.9733E-21</v>
      </c>
      <c r="C102" s="43">
        <v>-1.0742E-5</v>
      </c>
      <c r="D102" s="43">
        <v>2.1376000000000001E-4</v>
      </c>
      <c r="E102" s="23">
        <f t="shared" si="0"/>
        <v>0.21376000000000001</v>
      </c>
      <c r="F102" s="44">
        <v>1</v>
      </c>
      <c r="G102" s="24"/>
      <c r="H102" s="25"/>
      <c r="I102" s="28"/>
      <c r="J102" s="44">
        <v>22</v>
      </c>
      <c r="K102" s="43">
        <v>6.5777000000000001E-22</v>
      </c>
      <c r="L102" s="43">
        <v>1.0742E-5</v>
      </c>
      <c r="M102" s="43">
        <v>2.1376000000000001E-4</v>
      </c>
      <c r="N102" s="23">
        <f t="shared" si="1"/>
        <v>0.21376000000000001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-9.9434999999999993E-22</v>
      </c>
      <c r="C103" s="43">
        <v>-5.4129999999999997E-6</v>
      </c>
      <c r="D103" s="43">
        <v>1.5029999999999999E-4</v>
      </c>
      <c r="E103" s="23">
        <f t="shared" si="0"/>
        <v>0.15029999999999999</v>
      </c>
      <c r="F103" s="44">
        <v>1.5</v>
      </c>
      <c r="G103" s="24"/>
      <c r="H103" s="25"/>
      <c r="I103" s="28"/>
      <c r="J103" s="44">
        <v>23</v>
      </c>
      <c r="K103" s="43">
        <v>3.3145000000000001E-22</v>
      </c>
      <c r="L103" s="43">
        <v>5.4129999999999997E-6</v>
      </c>
      <c r="M103" s="43">
        <v>1.5029999999999999E-4</v>
      </c>
      <c r="N103" s="23">
        <f t="shared" si="1"/>
        <v>0.15029999999999999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-5.9079999999999996E-22</v>
      </c>
      <c r="C104" s="43">
        <v>-3.2161999999999998E-6</v>
      </c>
      <c r="D104" s="43">
        <v>1.1648E-4</v>
      </c>
      <c r="E104" s="23">
        <f t="shared" si="0"/>
        <v>0.11648</v>
      </c>
      <c r="F104" s="44">
        <v>2</v>
      </c>
      <c r="G104" s="24"/>
      <c r="H104" s="25"/>
      <c r="I104" s="28"/>
      <c r="J104" s="44">
        <v>24</v>
      </c>
      <c r="K104" s="43">
        <v>1.9692999999999999E-22</v>
      </c>
      <c r="L104" s="43">
        <v>3.2161999999999998E-6</v>
      </c>
      <c r="M104" s="43">
        <v>1.1648E-4</v>
      </c>
      <c r="N104" s="23">
        <f t="shared" si="1"/>
        <v>0.11648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-3.8899000000000001E-22</v>
      </c>
      <c r="C105" s="43">
        <v>-2.1175999999999999E-6</v>
      </c>
      <c r="D105" s="43">
        <v>9.5328999999999995E-5</v>
      </c>
      <c r="E105" s="23">
        <f t="shared" si="0"/>
        <v>9.5328999999999997E-2</v>
      </c>
      <c r="F105" s="44">
        <v>2.5</v>
      </c>
      <c r="G105" s="24"/>
      <c r="H105" s="25"/>
      <c r="I105" s="28"/>
      <c r="J105" s="44">
        <v>25</v>
      </c>
      <c r="K105" s="43">
        <v>1.2966E-22</v>
      </c>
      <c r="L105" s="43">
        <v>2.1175999999999999E-6</v>
      </c>
      <c r="M105" s="43">
        <v>9.5328999999999995E-5</v>
      </c>
      <c r="N105" s="23">
        <f t="shared" si="1"/>
        <v>9.5328999999999997E-2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-2.7394000000000002E-22</v>
      </c>
      <c r="C106" s="43">
        <v>-1.4913E-6</v>
      </c>
      <c r="D106" s="43">
        <v>8.0369000000000003E-5</v>
      </c>
      <c r="E106" s="23">
        <f t="shared" si="0"/>
        <v>8.0368999999999996E-2</v>
      </c>
      <c r="F106" s="44">
        <v>3</v>
      </c>
      <c r="G106" s="24"/>
      <c r="H106" s="25"/>
      <c r="I106" s="28"/>
      <c r="J106" s="44">
        <v>26</v>
      </c>
      <c r="K106" s="43">
        <v>9.1312999999999994E-23</v>
      </c>
      <c r="L106" s="43">
        <v>1.4913E-6</v>
      </c>
      <c r="M106" s="43">
        <v>8.0369000000000003E-5</v>
      </c>
      <c r="N106" s="23">
        <f t="shared" si="1"/>
        <v>8.0368999999999996E-2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-2.0182999999999999E-22</v>
      </c>
      <c r="C107" s="43">
        <v>-1.0987E-6</v>
      </c>
      <c r="D107" s="43">
        <v>6.8880000000000005E-5</v>
      </c>
      <c r="E107" s="23">
        <f t="shared" si="0"/>
        <v>6.8880000000000011E-2</v>
      </c>
      <c r="F107" s="44">
        <v>3.5</v>
      </c>
      <c r="G107" s="24"/>
      <c r="H107" s="25"/>
      <c r="I107" s="28"/>
      <c r="J107" s="44">
        <v>27</v>
      </c>
      <c r="K107" s="43">
        <v>6.7276E-23</v>
      </c>
      <c r="L107" s="43">
        <v>1.0987E-6</v>
      </c>
      <c r="M107" s="43">
        <v>6.8880000000000005E-5</v>
      </c>
      <c r="N107" s="23">
        <f t="shared" si="1"/>
        <v>6.8880000000000011E-2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-1.5343000000000001E-22</v>
      </c>
      <c r="C108" s="43">
        <v>-8.3523000000000005E-7</v>
      </c>
      <c r="D108" s="43">
        <v>5.9632000000000001E-5</v>
      </c>
      <c r="E108" s="23"/>
      <c r="F108" s="44">
        <v>4</v>
      </c>
      <c r="G108" s="24"/>
      <c r="H108" s="25"/>
      <c r="I108" s="28"/>
      <c r="J108" s="44">
        <v>28</v>
      </c>
      <c r="K108" s="43">
        <v>5.1143E-23</v>
      </c>
      <c r="L108" s="43">
        <v>8.3523000000000005E-7</v>
      </c>
      <c r="M108" s="43">
        <v>5.9632000000000001E-5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44CE-A34A-4C80-B5CD-AFEFE6B2C1F7}">
  <sheetPr codeName="Hoja140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2463000</v>
      </c>
      <c r="C19" s="43">
        <v>2258000</v>
      </c>
      <c r="D19" s="43">
        <v>562470</v>
      </c>
      <c r="E19" s="43">
        <v>-3.7647000000000001E-11</v>
      </c>
      <c r="F19" s="43">
        <v>3.1925000000000001E-27</v>
      </c>
      <c r="G19" s="43">
        <v>1.7379E-11</v>
      </c>
      <c r="H19" s="48">
        <v>0</v>
      </c>
      <c r="I19" s="28"/>
      <c r="J19" s="44">
        <v>1</v>
      </c>
      <c r="K19" s="43">
        <v>2463000</v>
      </c>
      <c r="L19" s="43">
        <v>2258000</v>
      </c>
      <c r="M19" s="43">
        <v>562470</v>
      </c>
      <c r="N19" s="43">
        <v>-1.2549000000000001E-11</v>
      </c>
      <c r="O19" s="43">
        <v>-1.0641999999999999E-27</v>
      </c>
      <c r="P19" s="43">
        <v>-1.7379E-11</v>
      </c>
      <c r="Q19" s="48">
        <v>0</v>
      </c>
    </row>
    <row r="20" spans="1:17" x14ac:dyDescent="0.3">
      <c r="A20" s="42">
        <v>31</v>
      </c>
      <c r="B20" s="43">
        <v>-1252700</v>
      </c>
      <c r="C20" s="43">
        <v>-1180900</v>
      </c>
      <c r="D20" s="43">
        <v>490690</v>
      </c>
      <c r="E20" s="43">
        <v>1.3194000000000001E-11</v>
      </c>
      <c r="F20" s="43">
        <v>-2.3651000000000001E-12</v>
      </c>
      <c r="G20" s="43">
        <v>-12875</v>
      </c>
      <c r="H20" s="54">
        <v>0.03</v>
      </c>
      <c r="I20" s="28"/>
      <c r="J20" s="44">
        <v>2</v>
      </c>
      <c r="K20" s="43">
        <v>-1252700</v>
      </c>
      <c r="L20" s="43">
        <v>-1180900</v>
      </c>
      <c r="M20" s="43">
        <v>490690</v>
      </c>
      <c r="N20" s="43">
        <v>4.3979000000000001E-12</v>
      </c>
      <c r="O20" s="43">
        <v>7.8835999999999999E-13</v>
      </c>
      <c r="P20" s="43">
        <v>12875</v>
      </c>
      <c r="Q20" s="54">
        <v>0.03</v>
      </c>
    </row>
    <row r="21" spans="1:17" x14ac:dyDescent="0.3">
      <c r="A21" s="42">
        <v>32</v>
      </c>
      <c r="B21" s="43">
        <v>101380</v>
      </c>
      <c r="C21" s="43">
        <v>110810</v>
      </c>
      <c r="D21" s="43">
        <v>436300</v>
      </c>
      <c r="E21" s="43">
        <v>1.7322E-12</v>
      </c>
      <c r="F21" s="43">
        <v>-2.6334000000000001E-12</v>
      </c>
      <c r="G21" s="43">
        <v>-14336</v>
      </c>
      <c r="H21" s="57">
        <v>0.05</v>
      </c>
      <c r="I21" s="28"/>
      <c r="J21" s="44">
        <v>3</v>
      </c>
      <c r="K21" s="43">
        <v>101380</v>
      </c>
      <c r="L21" s="43">
        <v>110810</v>
      </c>
      <c r="M21" s="43">
        <v>436300</v>
      </c>
      <c r="N21" s="43">
        <v>5.7738000000000001E-13</v>
      </c>
      <c r="O21" s="43">
        <v>8.7781999999999999E-13</v>
      </c>
      <c r="P21" s="43">
        <v>14336</v>
      </c>
      <c r="Q21" s="57">
        <v>0.05</v>
      </c>
    </row>
    <row r="22" spans="1:17" x14ac:dyDescent="0.3">
      <c r="A22" s="42">
        <v>33</v>
      </c>
      <c r="B22" s="43">
        <v>16489</v>
      </c>
      <c r="C22" s="43">
        <v>34817</v>
      </c>
      <c r="D22" s="43">
        <v>299680</v>
      </c>
      <c r="E22" s="43">
        <v>3.3668000000000002E-12</v>
      </c>
      <c r="F22" s="43">
        <v>-3.3707000000000002E-12</v>
      </c>
      <c r="G22" s="43">
        <v>-18349</v>
      </c>
      <c r="H22" s="48">
        <v>0.1</v>
      </c>
      <c r="I22" s="28"/>
      <c r="J22" s="44">
        <v>4</v>
      </c>
      <c r="K22" s="43">
        <v>16489</v>
      </c>
      <c r="L22" s="43">
        <v>34817</v>
      </c>
      <c r="M22" s="43">
        <v>299680</v>
      </c>
      <c r="N22" s="43">
        <v>1.1223E-12</v>
      </c>
      <c r="O22" s="43">
        <v>1.1236E-12</v>
      </c>
      <c r="P22" s="43">
        <v>18349</v>
      </c>
      <c r="Q22" s="48">
        <v>0.1</v>
      </c>
    </row>
    <row r="23" spans="1:17" x14ac:dyDescent="0.3">
      <c r="A23" s="42">
        <v>34</v>
      </c>
      <c r="B23" s="43">
        <v>-6886</v>
      </c>
      <c r="C23" s="43">
        <v>14219</v>
      </c>
      <c r="D23" s="43">
        <v>234580</v>
      </c>
      <c r="E23" s="43">
        <v>3.8769000000000002E-12</v>
      </c>
      <c r="F23" s="43">
        <v>-3.6442000000000002E-12</v>
      </c>
      <c r="G23" s="43">
        <v>-19838</v>
      </c>
      <c r="H23" s="54">
        <v>0.13</v>
      </c>
      <c r="I23" s="28"/>
      <c r="J23" s="44">
        <v>5</v>
      </c>
      <c r="K23" s="43">
        <v>-6886</v>
      </c>
      <c r="L23" s="43">
        <v>14219</v>
      </c>
      <c r="M23" s="43">
        <v>234580</v>
      </c>
      <c r="N23" s="43">
        <v>1.2923000000000001E-12</v>
      </c>
      <c r="O23" s="43">
        <v>1.2147000000000001E-12</v>
      </c>
      <c r="P23" s="43">
        <v>19838</v>
      </c>
      <c r="Q23" s="54">
        <v>0.13</v>
      </c>
    </row>
    <row r="24" spans="1:17" x14ac:dyDescent="0.3">
      <c r="A24" s="42">
        <v>35</v>
      </c>
      <c r="B24" s="43">
        <v>-18421</v>
      </c>
      <c r="C24" s="43">
        <v>3908.6</v>
      </c>
      <c r="D24" s="43">
        <v>199370</v>
      </c>
      <c r="E24" s="43">
        <v>4.1018000000000002E-12</v>
      </c>
      <c r="F24" s="43">
        <v>-3.7061999999999997E-12</v>
      </c>
      <c r="G24" s="43">
        <v>-20175</v>
      </c>
      <c r="H24" s="48">
        <v>0.15</v>
      </c>
      <c r="I24" s="28"/>
      <c r="J24" s="44">
        <v>6</v>
      </c>
      <c r="K24" s="43">
        <v>-18421</v>
      </c>
      <c r="L24" s="43">
        <v>3908.6</v>
      </c>
      <c r="M24" s="43">
        <v>199370</v>
      </c>
      <c r="N24" s="43">
        <v>1.3673E-12</v>
      </c>
      <c r="O24" s="43">
        <v>1.2354E-12</v>
      </c>
      <c r="P24" s="43">
        <v>20175</v>
      </c>
      <c r="Q24" s="48">
        <v>0.15</v>
      </c>
    </row>
    <row r="25" spans="1:17" x14ac:dyDescent="0.3">
      <c r="A25" s="42">
        <v>36</v>
      </c>
      <c r="B25" s="43">
        <v>-45654</v>
      </c>
      <c r="C25" s="43">
        <v>-20561</v>
      </c>
      <c r="D25" s="43">
        <v>135730</v>
      </c>
      <c r="E25" s="43">
        <v>4.6096999999999996E-12</v>
      </c>
      <c r="F25" s="43">
        <v>-3.4122999999999999E-12</v>
      </c>
      <c r="G25" s="43">
        <v>-18576</v>
      </c>
      <c r="H25" s="57">
        <v>0.2</v>
      </c>
      <c r="I25" s="28"/>
      <c r="J25" s="44">
        <v>7</v>
      </c>
      <c r="K25" s="43">
        <v>-45654</v>
      </c>
      <c r="L25" s="43">
        <v>-20561</v>
      </c>
      <c r="M25" s="43">
        <v>135730</v>
      </c>
      <c r="N25" s="43">
        <v>1.5365999999999999E-12</v>
      </c>
      <c r="O25" s="43">
        <v>1.1374E-12</v>
      </c>
      <c r="P25" s="43">
        <v>18576</v>
      </c>
      <c r="Q25" s="57">
        <v>0.2</v>
      </c>
    </row>
    <row r="26" spans="1:17" x14ac:dyDescent="0.3">
      <c r="A26" s="42">
        <v>37</v>
      </c>
      <c r="B26" s="43">
        <v>-67302</v>
      </c>
      <c r="C26" s="43">
        <v>-39484</v>
      </c>
      <c r="D26" s="43">
        <v>112400</v>
      </c>
      <c r="E26" s="43">
        <v>5.1101999999999998E-12</v>
      </c>
      <c r="F26" s="43">
        <v>-2.9681999999999998E-12</v>
      </c>
      <c r="G26" s="43">
        <v>-16158</v>
      </c>
      <c r="H26" s="54">
        <v>0.23</v>
      </c>
      <c r="I26" s="28"/>
      <c r="J26" s="44">
        <v>8</v>
      </c>
      <c r="K26" s="43">
        <v>-67302</v>
      </c>
      <c r="L26" s="43">
        <v>-39484</v>
      </c>
      <c r="M26" s="43">
        <v>112400</v>
      </c>
      <c r="N26" s="43">
        <v>1.7034E-12</v>
      </c>
      <c r="O26" s="43">
        <v>9.8939000000000009E-13</v>
      </c>
      <c r="P26" s="43">
        <v>16158</v>
      </c>
      <c r="Q26" s="54">
        <v>0.23</v>
      </c>
    </row>
    <row r="27" spans="1:17" x14ac:dyDescent="0.3">
      <c r="A27" s="42">
        <v>38</v>
      </c>
      <c r="B27" s="43">
        <v>-5933</v>
      </c>
      <c r="C27" s="43">
        <v>4857.3</v>
      </c>
      <c r="D27" s="43">
        <v>81124</v>
      </c>
      <c r="E27" s="43">
        <v>1.9822000000000002E-12</v>
      </c>
      <c r="F27" s="43">
        <v>-2.5959999999999998E-12</v>
      </c>
      <c r="G27" s="43">
        <v>-14132</v>
      </c>
      <c r="H27" s="57">
        <v>0.3</v>
      </c>
      <c r="I27" s="28"/>
      <c r="J27" s="44">
        <v>9</v>
      </c>
      <c r="K27" s="43">
        <v>-5933</v>
      </c>
      <c r="L27" s="43">
        <v>4857.3</v>
      </c>
      <c r="M27" s="43">
        <v>81124</v>
      </c>
      <c r="N27" s="43">
        <v>6.6072000000000004E-13</v>
      </c>
      <c r="O27" s="43">
        <v>8.6535000000000004E-13</v>
      </c>
      <c r="P27" s="43">
        <v>14132</v>
      </c>
      <c r="Q27" s="57">
        <v>0.3</v>
      </c>
    </row>
    <row r="28" spans="1:17" x14ac:dyDescent="0.3">
      <c r="A28" s="42">
        <v>39</v>
      </c>
      <c r="B28" s="43">
        <v>-4932.3</v>
      </c>
      <c r="C28" s="43">
        <v>3495.3</v>
      </c>
      <c r="D28" s="43">
        <v>66696</v>
      </c>
      <c r="E28" s="43">
        <v>1.5481E-12</v>
      </c>
      <c r="F28" s="43">
        <v>-2.2764999999999998E-12</v>
      </c>
      <c r="G28" s="43">
        <v>-12393</v>
      </c>
      <c r="H28" s="57">
        <v>0.35</v>
      </c>
      <c r="I28" s="28"/>
      <c r="J28" s="44">
        <v>10</v>
      </c>
      <c r="K28" s="43">
        <v>-4932.3</v>
      </c>
      <c r="L28" s="43">
        <v>3495.3</v>
      </c>
      <c r="M28" s="43">
        <v>66696</v>
      </c>
      <c r="N28" s="43">
        <v>5.1603999999999999E-13</v>
      </c>
      <c r="O28" s="43">
        <v>7.5884000000000003E-13</v>
      </c>
      <c r="P28" s="43">
        <v>12393</v>
      </c>
      <c r="Q28" s="57">
        <v>0.35</v>
      </c>
    </row>
    <row r="29" spans="1:17" x14ac:dyDescent="0.3">
      <c r="A29" s="42">
        <v>40</v>
      </c>
      <c r="B29" s="43">
        <v>-4133.8</v>
      </c>
      <c r="C29" s="43">
        <v>2417.6</v>
      </c>
      <c r="D29" s="43">
        <v>56037</v>
      </c>
      <c r="E29" s="43">
        <v>1.2035000000000001E-12</v>
      </c>
      <c r="F29" s="43">
        <v>-1.9655000000000001E-12</v>
      </c>
      <c r="G29" s="43">
        <v>-10700</v>
      </c>
      <c r="H29" s="57">
        <v>0.4</v>
      </c>
      <c r="I29" s="28"/>
      <c r="J29" s="44">
        <v>11</v>
      </c>
      <c r="K29" s="43">
        <v>-4133.8</v>
      </c>
      <c r="L29" s="43">
        <v>2417.6</v>
      </c>
      <c r="M29" s="43">
        <v>56037</v>
      </c>
      <c r="N29" s="43">
        <v>4.0115999999999998E-13</v>
      </c>
      <c r="O29" s="43">
        <v>6.5518000000000004E-13</v>
      </c>
      <c r="P29" s="43">
        <v>10700</v>
      </c>
      <c r="Q29" s="57">
        <v>0.4</v>
      </c>
    </row>
    <row r="30" spans="1:17" x14ac:dyDescent="0.3">
      <c r="A30" s="42">
        <v>41</v>
      </c>
      <c r="B30" s="43">
        <v>-3500.1</v>
      </c>
      <c r="C30" s="43">
        <v>1598.9</v>
      </c>
      <c r="D30" s="43">
        <v>47855</v>
      </c>
      <c r="E30" s="43">
        <v>9.3667000000000009E-13</v>
      </c>
      <c r="F30" s="43">
        <v>-1.6836E-12</v>
      </c>
      <c r="G30" s="43">
        <v>-9165.2999999999993</v>
      </c>
      <c r="H30" s="57">
        <v>0.45</v>
      </c>
      <c r="I30" s="28"/>
      <c r="J30" s="44">
        <v>12</v>
      </c>
      <c r="K30" s="43">
        <v>-3500.1</v>
      </c>
      <c r="L30" s="43">
        <v>1598.9</v>
      </c>
      <c r="M30" s="43">
        <v>47855</v>
      </c>
      <c r="N30" s="43">
        <v>3.1222000000000001E-13</v>
      </c>
      <c r="O30" s="43">
        <v>5.6120999999999999E-13</v>
      </c>
      <c r="P30" s="43">
        <v>9165.2999999999993</v>
      </c>
      <c r="Q30" s="57">
        <v>0.45</v>
      </c>
    </row>
    <row r="31" spans="1:17" x14ac:dyDescent="0.3">
      <c r="A31" s="42">
        <v>42</v>
      </c>
      <c r="B31" s="43">
        <v>-2994.1</v>
      </c>
      <c r="C31" s="43">
        <v>993.05</v>
      </c>
      <c r="D31" s="43">
        <v>41388</v>
      </c>
      <c r="E31" s="43">
        <v>7.3243000000000004E-13</v>
      </c>
      <c r="F31" s="43">
        <v>-1.4378E-12</v>
      </c>
      <c r="G31" s="43">
        <v>-7826.8</v>
      </c>
      <c r="H31" s="48">
        <v>0.5</v>
      </c>
      <c r="I31" s="28"/>
      <c r="J31" s="44">
        <v>13</v>
      </c>
      <c r="K31" s="43">
        <v>-2994.1</v>
      </c>
      <c r="L31" s="43">
        <v>993.05</v>
      </c>
      <c r="M31" s="43">
        <v>41388</v>
      </c>
      <c r="N31" s="43">
        <v>2.4414000000000001E-13</v>
      </c>
      <c r="O31" s="43">
        <v>4.7926000000000002E-13</v>
      </c>
      <c r="P31" s="43">
        <v>7826.8</v>
      </c>
      <c r="Q31" s="48">
        <v>0.5</v>
      </c>
    </row>
    <row r="32" spans="1:17" x14ac:dyDescent="0.3">
      <c r="A32" s="42">
        <v>43</v>
      </c>
      <c r="B32" s="43">
        <v>-2586</v>
      </c>
      <c r="C32" s="43">
        <v>552.79</v>
      </c>
      <c r="D32" s="43">
        <v>36163</v>
      </c>
      <c r="E32" s="43">
        <v>5.7657999999999995E-13</v>
      </c>
      <c r="F32" s="43">
        <v>-1.2279E-12</v>
      </c>
      <c r="G32" s="43">
        <v>-6684.2</v>
      </c>
      <c r="H32" s="48">
        <v>0.55000000000000004</v>
      </c>
      <c r="I32" s="28"/>
      <c r="J32" s="44">
        <v>14</v>
      </c>
      <c r="K32" s="43">
        <v>-2586</v>
      </c>
      <c r="L32" s="43">
        <v>552.79</v>
      </c>
      <c r="M32" s="43">
        <v>36163</v>
      </c>
      <c r="N32" s="43">
        <v>1.9219000000000001E-13</v>
      </c>
      <c r="O32" s="43">
        <v>4.0929000000000002E-13</v>
      </c>
      <c r="P32" s="43">
        <v>6684.2</v>
      </c>
      <c r="Q32" s="48">
        <v>0.55000000000000004</v>
      </c>
    </row>
    <row r="33" spans="1:17" x14ac:dyDescent="0.3">
      <c r="A33" s="42">
        <v>44</v>
      </c>
      <c r="B33" s="43">
        <v>-2253.1</v>
      </c>
      <c r="C33" s="43">
        <v>237.19</v>
      </c>
      <c r="D33" s="43">
        <v>31867</v>
      </c>
      <c r="E33" s="43">
        <v>4.5745000000000003E-13</v>
      </c>
      <c r="F33" s="43">
        <v>-1.0507E-12</v>
      </c>
      <c r="G33" s="43">
        <v>-5719.9</v>
      </c>
      <c r="H33" s="48">
        <v>0.6</v>
      </c>
      <c r="I33" s="28"/>
      <c r="J33" s="44">
        <v>15</v>
      </c>
      <c r="K33" s="43">
        <v>-2253.1</v>
      </c>
      <c r="L33" s="43">
        <v>237.19</v>
      </c>
      <c r="M33" s="43">
        <v>31867</v>
      </c>
      <c r="N33" s="43">
        <v>1.5248E-13</v>
      </c>
      <c r="O33" s="43">
        <v>3.5025E-13</v>
      </c>
      <c r="P33" s="43">
        <v>5719.9</v>
      </c>
      <c r="Q33" s="48">
        <v>0.6</v>
      </c>
    </row>
    <row r="34" spans="1:17" x14ac:dyDescent="0.3">
      <c r="A34" s="42">
        <v>45</v>
      </c>
      <c r="B34" s="43">
        <v>-1978.4</v>
      </c>
      <c r="C34" s="43">
        <v>13.801</v>
      </c>
      <c r="D34" s="43">
        <v>28287</v>
      </c>
      <c r="E34" s="43">
        <v>3.6595999999999999E-13</v>
      </c>
      <c r="F34" s="43">
        <v>-9.0206E-13</v>
      </c>
      <c r="G34" s="43">
        <v>-4910.6000000000004</v>
      </c>
      <c r="H34" s="48">
        <v>0.65</v>
      </c>
      <c r="I34" s="28"/>
      <c r="J34" s="44">
        <v>16</v>
      </c>
      <c r="K34" s="43">
        <v>-1978.4</v>
      </c>
      <c r="L34" s="43">
        <v>13.801</v>
      </c>
      <c r="M34" s="43">
        <v>28287</v>
      </c>
      <c r="N34" s="43">
        <v>1.2198999999999999E-13</v>
      </c>
      <c r="O34" s="43">
        <v>3.0069E-13</v>
      </c>
      <c r="P34" s="43">
        <v>4910.6000000000004</v>
      </c>
      <c r="Q34" s="48">
        <v>0.65</v>
      </c>
    </row>
    <row r="35" spans="1:17" x14ac:dyDescent="0.3">
      <c r="A35" s="42">
        <v>46</v>
      </c>
      <c r="B35" s="43">
        <v>-1749.2</v>
      </c>
      <c r="C35" s="43">
        <v>-142.02000000000001</v>
      </c>
      <c r="D35" s="43">
        <v>25269</v>
      </c>
      <c r="E35" s="43">
        <v>2.9524000000000001E-13</v>
      </c>
      <c r="F35" s="43">
        <v>-7.7748000000000004E-13</v>
      </c>
      <c r="G35" s="43">
        <v>-4232.3999999999996</v>
      </c>
      <c r="H35" s="48">
        <v>0.7</v>
      </c>
      <c r="I35" s="28"/>
      <c r="J35" s="44">
        <v>17</v>
      </c>
      <c r="K35" s="43">
        <v>-1749.2</v>
      </c>
      <c r="L35" s="43">
        <v>-142.02000000000001</v>
      </c>
      <c r="M35" s="43">
        <v>25269</v>
      </c>
      <c r="N35" s="43">
        <v>9.8412E-14</v>
      </c>
      <c r="O35" s="43">
        <v>2.5915999999999998E-13</v>
      </c>
      <c r="P35" s="43">
        <v>4232.3999999999996</v>
      </c>
      <c r="Q35" s="48">
        <v>0.7</v>
      </c>
    </row>
    <row r="36" spans="1:17" x14ac:dyDescent="0.3">
      <c r="A36" s="42">
        <v>47</v>
      </c>
      <c r="B36" s="43">
        <v>-1556</v>
      </c>
      <c r="C36" s="43">
        <v>-248.56</v>
      </c>
      <c r="D36" s="43">
        <v>22700</v>
      </c>
      <c r="E36" s="43">
        <v>2.4016999999999998E-13</v>
      </c>
      <c r="F36" s="43">
        <v>-6.7300999999999998E-13</v>
      </c>
      <c r="G36" s="43">
        <v>-3663.7</v>
      </c>
      <c r="H36" s="48">
        <v>0.75</v>
      </c>
      <c r="I36" s="28"/>
      <c r="J36" s="44">
        <v>18</v>
      </c>
      <c r="K36" s="43">
        <v>-1556</v>
      </c>
      <c r="L36" s="43">
        <v>-248.56</v>
      </c>
      <c r="M36" s="43">
        <v>22700</v>
      </c>
      <c r="N36" s="43">
        <v>8.0056999999999999E-14</v>
      </c>
      <c r="O36" s="43">
        <v>2.2434000000000001E-13</v>
      </c>
      <c r="P36" s="43">
        <v>3663.7</v>
      </c>
      <c r="Q36" s="48">
        <v>0.75</v>
      </c>
    </row>
    <row r="37" spans="1:17" x14ac:dyDescent="0.3">
      <c r="A37" s="42">
        <v>48</v>
      </c>
      <c r="B37" s="43">
        <v>-1391.4</v>
      </c>
      <c r="C37" s="43">
        <v>-319.20999999999998</v>
      </c>
      <c r="D37" s="43">
        <v>20495</v>
      </c>
      <c r="E37" s="43">
        <v>1.9696E-13</v>
      </c>
      <c r="F37" s="43">
        <v>-5.8519999999999997E-13</v>
      </c>
      <c r="G37" s="43">
        <v>-3185.7</v>
      </c>
      <c r="H37" s="48">
        <v>0.8</v>
      </c>
      <c r="I37" s="28"/>
      <c r="J37" s="44">
        <v>19</v>
      </c>
      <c r="K37" s="43">
        <v>-1391.4</v>
      </c>
      <c r="L37" s="43">
        <v>-319.20999999999998</v>
      </c>
      <c r="M37" s="43">
        <v>20495</v>
      </c>
      <c r="N37" s="43">
        <v>6.5651999999999996E-14</v>
      </c>
      <c r="O37" s="43">
        <v>1.9507E-13</v>
      </c>
      <c r="P37" s="43">
        <v>3185.7</v>
      </c>
      <c r="Q37" s="48">
        <v>0.8</v>
      </c>
    </row>
    <row r="38" spans="1:17" x14ac:dyDescent="0.3">
      <c r="A38" s="42">
        <v>49</v>
      </c>
      <c r="B38" s="43">
        <v>-1249.8</v>
      </c>
      <c r="C38" s="43">
        <v>-363.73</v>
      </c>
      <c r="D38" s="43">
        <v>18589</v>
      </c>
      <c r="E38" s="43">
        <v>1.6277E-13</v>
      </c>
      <c r="F38" s="43">
        <v>-5.1116000000000002E-13</v>
      </c>
      <c r="G38" s="43">
        <v>-2782.6</v>
      </c>
      <c r="H38" s="48">
        <v>0.85</v>
      </c>
      <c r="I38" s="28"/>
      <c r="J38" s="44">
        <v>20</v>
      </c>
      <c r="K38" s="43">
        <v>-1249.8</v>
      </c>
      <c r="L38" s="43">
        <v>-363.73</v>
      </c>
      <c r="M38" s="43">
        <v>18589</v>
      </c>
      <c r="N38" s="43">
        <v>5.4256000000000001E-14</v>
      </c>
      <c r="O38" s="43">
        <v>1.7038999999999999E-13</v>
      </c>
      <c r="P38" s="43">
        <v>2782.6</v>
      </c>
      <c r="Q38" s="48">
        <v>0.85</v>
      </c>
    </row>
    <row r="39" spans="1:17" x14ac:dyDescent="0.3">
      <c r="A39" s="42">
        <v>50</v>
      </c>
      <c r="B39" s="43">
        <v>-1126.9000000000001</v>
      </c>
      <c r="C39" s="43">
        <v>-389.22</v>
      </c>
      <c r="D39" s="43">
        <v>16929</v>
      </c>
      <c r="E39" s="43">
        <v>1.3551E-13</v>
      </c>
      <c r="F39" s="43">
        <v>-4.4848000000000002E-13</v>
      </c>
      <c r="G39" s="43">
        <v>-2441.4</v>
      </c>
      <c r="H39" s="48">
        <v>0.9</v>
      </c>
      <c r="I39" s="28"/>
      <c r="J39" s="44">
        <v>21</v>
      </c>
      <c r="K39" s="43">
        <v>-1126.9000000000001</v>
      </c>
      <c r="L39" s="43">
        <v>-389.22</v>
      </c>
      <c r="M39" s="43">
        <v>16929</v>
      </c>
      <c r="N39" s="43">
        <v>4.5169000000000002E-14</v>
      </c>
      <c r="O39" s="43">
        <v>1.4949E-13</v>
      </c>
      <c r="P39" s="43">
        <v>2441.4</v>
      </c>
      <c r="Q39" s="48">
        <v>0.9</v>
      </c>
    </row>
    <row r="40" spans="1:17" x14ac:dyDescent="0.3">
      <c r="A40" s="42">
        <v>51</v>
      </c>
      <c r="B40" s="43">
        <v>-924.26</v>
      </c>
      <c r="C40" s="43">
        <v>-402.41</v>
      </c>
      <c r="D40" s="43">
        <v>14198</v>
      </c>
      <c r="E40" s="43">
        <v>9.5862000000000001E-14</v>
      </c>
      <c r="F40" s="43">
        <v>-3.4972E-13</v>
      </c>
      <c r="G40" s="43">
        <v>-1903.8</v>
      </c>
      <c r="H40" s="48">
        <v>0.95</v>
      </c>
      <c r="I40" s="28"/>
      <c r="J40" s="44">
        <v>22</v>
      </c>
      <c r="K40" s="43">
        <v>-924.26</v>
      </c>
      <c r="L40" s="43">
        <v>-402.41</v>
      </c>
      <c r="M40" s="43">
        <v>14198</v>
      </c>
      <c r="N40" s="43">
        <v>3.1953999999999998E-14</v>
      </c>
      <c r="O40" s="43">
        <v>1.1657E-13</v>
      </c>
      <c r="P40" s="43">
        <v>1903.8</v>
      </c>
      <c r="Q40" s="48">
        <v>0.95</v>
      </c>
    </row>
    <row r="41" spans="1:17" x14ac:dyDescent="0.3">
      <c r="A41" s="42">
        <v>52</v>
      </c>
      <c r="B41" s="43">
        <v>-364.06</v>
      </c>
      <c r="C41" s="43">
        <v>-236.73</v>
      </c>
      <c r="D41" s="43">
        <v>6928.6</v>
      </c>
      <c r="E41" s="43">
        <v>2.3389999999999999E-14</v>
      </c>
      <c r="F41" s="43">
        <v>-1.2481999999999999E-13</v>
      </c>
      <c r="G41" s="43">
        <v>-679.47</v>
      </c>
      <c r="H41" s="48">
        <v>1</v>
      </c>
      <c r="I41" s="28"/>
      <c r="J41" s="44">
        <v>23</v>
      </c>
      <c r="K41" s="43">
        <v>-364.06</v>
      </c>
      <c r="L41" s="43">
        <v>-236.73</v>
      </c>
      <c r="M41" s="43">
        <v>6928.6</v>
      </c>
      <c r="N41" s="43">
        <v>7.7966999999999999E-15</v>
      </c>
      <c r="O41" s="43">
        <v>4.1605000000000003E-14</v>
      </c>
      <c r="P41" s="43">
        <v>679.47</v>
      </c>
      <c r="Q41" s="48">
        <v>1</v>
      </c>
    </row>
    <row r="42" spans="1:17" x14ac:dyDescent="0.3">
      <c r="A42" s="42">
        <v>53</v>
      </c>
      <c r="B42" s="43">
        <v>-140.79</v>
      </c>
      <c r="C42" s="43">
        <v>-96.462000000000003</v>
      </c>
      <c r="D42" s="43">
        <v>4083.5</v>
      </c>
      <c r="E42" s="43">
        <v>8.1429000000000006E-15</v>
      </c>
      <c r="F42" s="43">
        <v>-5.7176000000000003E-14</v>
      </c>
      <c r="G42" s="43">
        <v>-311.25</v>
      </c>
      <c r="H42" s="48">
        <v>1.5</v>
      </c>
      <c r="I42" s="28"/>
      <c r="J42" s="44">
        <v>24</v>
      </c>
      <c r="K42" s="43">
        <v>-140.79</v>
      </c>
      <c r="L42" s="43">
        <v>-96.462000000000003</v>
      </c>
      <c r="M42" s="43">
        <v>4083.5</v>
      </c>
      <c r="N42" s="43">
        <v>2.7142999999999999E-15</v>
      </c>
      <c r="O42" s="43">
        <v>1.9059E-14</v>
      </c>
      <c r="P42" s="43">
        <v>311.25</v>
      </c>
      <c r="Q42" s="48">
        <v>1.5</v>
      </c>
    </row>
    <row r="43" spans="1:17" x14ac:dyDescent="0.3">
      <c r="A43" s="42">
        <v>54</v>
      </c>
      <c r="B43" s="43">
        <v>-65.245000000000005</v>
      </c>
      <c r="C43" s="43">
        <v>-46.113999999999997</v>
      </c>
      <c r="D43" s="43">
        <v>2755.8</v>
      </c>
      <c r="E43" s="43">
        <v>3.5142000000000002E-15</v>
      </c>
      <c r="F43" s="43">
        <v>-3.0667000000000001E-14</v>
      </c>
      <c r="G43" s="43">
        <v>-166.95</v>
      </c>
      <c r="H43" s="48">
        <v>2</v>
      </c>
      <c r="I43" s="28"/>
      <c r="J43" s="44">
        <v>25</v>
      </c>
      <c r="K43" s="43">
        <v>-65.245000000000005</v>
      </c>
      <c r="L43" s="43">
        <v>-46.113999999999997</v>
      </c>
      <c r="M43" s="43">
        <v>2755.8</v>
      </c>
      <c r="N43" s="43">
        <v>1.1714000000000001E-15</v>
      </c>
      <c r="O43" s="43">
        <v>1.0221999999999999E-14</v>
      </c>
      <c r="P43" s="43">
        <v>166.95</v>
      </c>
      <c r="Q43" s="48">
        <v>2</v>
      </c>
    </row>
    <row r="44" spans="1:17" x14ac:dyDescent="0.3">
      <c r="A44" s="42">
        <v>55</v>
      </c>
      <c r="B44" s="43">
        <v>-51.838999999999999</v>
      </c>
      <c r="C44" s="43">
        <v>-42.304000000000002</v>
      </c>
      <c r="D44" s="43">
        <v>2042.4</v>
      </c>
      <c r="E44" s="43">
        <v>1.7514E-15</v>
      </c>
      <c r="F44" s="43">
        <v>-1.8325E-14</v>
      </c>
      <c r="G44" s="43">
        <v>-99.756</v>
      </c>
      <c r="H44" s="48">
        <v>2.5</v>
      </c>
      <c r="I44" s="28"/>
      <c r="J44" s="44">
        <v>26</v>
      </c>
      <c r="K44" s="43">
        <v>-51.838999999999999</v>
      </c>
      <c r="L44" s="43">
        <v>-42.304000000000002</v>
      </c>
      <c r="M44" s="43">
        <v>2042.4</v>
      </c>
      <c r="N44" s="43">
        <v>5.8380000000000004E-16</v>
      </c>
      <c r="O44" s="43">
        <v>6.1083000000000003E-15</v>
      </c>
      <c r="P44" s="43">
        <v>99.756</v>
      </c>
      <c r="Q44" s="48">
        <v>2.5</v>
      </c>
    </row>
    <row r="45" spans="1:17" x14ac:dyDescent="0.3">
      <c r="A45" s="42">
        <v>56</v>
      </c>
      <c r="B45" s="43">
        <v>-57.405999999999999</v>
      </c>
      <c r="C45" s="43">
        <v>-52.119</v>
      </c>
      <c r="D45" s="43">
        <v>1601.8</v>
      </c>
      <c r="E45" s="43">
        <v>9.7132999999999995E-16</v>
      </c>
      <c r="F45" s="43">
        <v>-1.1828000000000001E-14</v>
      </c>
      <c r="G45" s="43">
        <v>-64.388000000000005</v>
      </c>
      <c r="H45" s="48">
        <v>3</v>
      </c>
      <c r="I45" s="28"/>
      <c r="J45" s="44">
        <v>27</v>
      </c>
      <c r="K45" s="43">
        <v>-57.405999999999999</v>
      </c>
      <c r="L45" s="43">
        <v>-52.119</v>
      </c>
      <c r="M45" s="43">
        <v>1601.8</v>
      </c>
      <c r="N45" s="43">
        <v>3.2378000000000001E-16</v>
      </c>
      <c r="O45" s="43">
        <v>3.9425999999999998E-15</v>
      </c>
      <c r="P45" s="43">
        <v>64.388000000000005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6.4672999999999998E-4</v>
      </c>
      <c r="C50" s="43">
        <v>5.4016000000000003E-4</v>
      </c>
      <c r="D50" s="43">
        <v>-3.4152999999999999E-4</v>
      </c>
      <c r="E50" s="43">
        <v>-3.9151999999999998E-20</v>
      </c>
      <c r="F50" s="43">
        <v>3.3201999999999997E-36</v>
      </c>
      <c r="G50" s="43">
        <v>1.8073999999999999E-20</v>
      </c>
      <c r="H50" s="48">
        <v>0</v>
      </c>
      <c r="I50" s="28"/>
      <c r="J50" s="44">
        <v>1</v>
      </c>
      <c r="K50" s="43">
        <v>6.4672999999999998E-4</v>
      </c>
      <c r="L50" s="43">
        <v>5.4016000000000003E-4</v>
      </c>
      <c r="M50" s="43">
        <v>-3.4152999999999999E-4</v>
      </c>
      <c r="N50" s="43">
        <v>-1.3051000000000001E-20</v>
      </c>
      <c r="O50" s="43">
        <v>-1.1067000000000001E-36</v>
      </c>
      <c r="P50" s="43">
        <v>-1.8073999999999999E-20</v>
      </c>
      <c r="Q50" s="48">
        <v>0</v>
      </c>
    </row>
    <row r="51" spans="1:17" x14ac:dyDescent="0.3">
      <c r="A51" s="42">
        <v>31</v>
      </c>
      <c r="B51" s="43">
        <v>-4.1826999999999999E-4</v>
      </c>
      <c r="C51" s="43">
        <v>-3.8091999999999998E-4</v>
      </c>
      <c r="D51" s="43">
        <v>4.8831000000000005E-4</v>
      </c>
      <c r="E51" s="43">
        <v>1.3722E-20</v>
      </c>
      <c r="F51" s="43">
        <v>-2.4596999999999999E-21</v>
      </c>
      <c r="G51" s="43">
        <v>-1.3390000000000001E-5</v>
      </c>
      <c r="H51" s="54">
        <v>0.03</v>
      </c>
      <c r="I51" s="28"/>
      <c r="J51" s="44">
        <v>2</v>
      </c>
      <c r="K51" s="43">
        <v>-4.1826999999999999E-4</v>
      </c>
      <c r="L51" s="43">
        <v>-3.8091999999999998E-4</v>
      </c>
      <c r="M51" s="43">
        <v>4.8831000000000005E-4</v>
      </c>
      <c r="N51" s="43">
        <v>4.5737999999999998E-21</v>
      </c>
      <c r="O51" s="43">
        <v>8.1988999999999996E-22</v>
      </c>
      <c r="P51" s="43">
        <v>1.3390000000000001E-5</v>
      </c>
      <c r="Q51" s="54">
        <v>0.03</v>
      </c>
    </row>
    <row r="52" spans="1:17" x14ac:dyDescent="0.3">
      <c r="A52" s="42">
        <v>32</v>
      </c>
      <c r="B52" s="43">
        <v>-6.0072999999999995E-4</v>
      </c>
      <c r="C52" s="43">
        <v>-5.1586999999999998E-4</v>
      </c>
      <c r="D52" s="43">
        <v>2.4136000000000001E-3</v>
      </c>
      <c r="E52" s="43">
        <v>3.1178999999999997E-20</v>
      </c>
      <c r="F52" s="43">
        <v>-4.7402000000000001E-20</v>
      </c>
      <c r="G52" s="43">
        <v>-2.5804000000000002E-4</v>
      </c>
      <c r="H52" s="57">
        <v>0.05</v>
      </c>
      <c r="I52" s="28"/>
      <c r="J52" s="44">
        <v>3</v>
      </c>
      <c r="K52" s="43">
        <v>-6.0072999999999995E-4</v>
      </c>
      <c r="L52" s="43">
        <v>-5.1586999999999998E-4</v>
      </c>
      <c r="M52" s="43">
        <v>2.4136000000000001E-3</v>
      </c>
      <c r="N52" s="43">
        <v>1.0392999999999999E-20</v>
      </c>
      <c r="O52" s="43">
        <v>1.5801E-20</v>
      </c>
      <c r="P52" s="43">
        <v>2.5804000000000002E-4</v>
      </c>
      <c r="Q52" s="57">
        <v>0.05</v>
      </c>
    </row>
    <row r="53" spans="1:17" x14ac:dyDescent="0.3">
      <c r="A53" s="42">
        <v>33</v>
      </c>
      <c r="B53" s="43">
        <v>-6.7055999999999995E-4</v>
      </c>
      <c r="C53" s="43">
        <v>-5.0560999999999998E-4</v>
      </c>
      <c r="D53" s="43">
        <v>1.8781E-3</v>
      </c>
      <c r="E53" s="43">
        <v>6.0603000000000006E-20</v>
      </c>
      <c r="F53" s="43">
        <v>-6.0672E-20</v>
      </c>
      <c r="G53" s="43">
        <v>-3.3028000000000002E-4</v>
      </c>
      <c r="H53" s="48">
        <v>0.1</v>
      </c>
      <c r="I53" s="28"/>
      <c r="J53" s="44">
        <v>4</v>
      </c>
      <c r="K53" s="43">
        <v>-6.7055999999999995E-4</v>
      </c>
      <c r="L53" s="43">
        <v>-5.0560999999999998E-4</v>
      </c>
      <c r="M53" s="43">
        <v>1.8781E-3</v>
      </c>
      <c r="N53" s="43">
        <v>2.0200999999999999E-20</v>
      </c>
      <c r="O53" s="43">
        <v>2.0224000000000001E-20</v>
      </c>
      <c r="P53" s="43">
        <v>3.3028000000000002E-4</v>
      </c>
      <c r="Q53" s="48">
        <v>0.1</v>
      </c>
    </row>
    <row r="54" spans="1:17" x14ac:dyDescent="0.3">
      <c r="A54" s="42">
        <v>34</v>
      </c>
      <c r="B54" s="43">
        <v>-6.2644000000000003E-4</v>
      </c>
      <c r="C54" s="43">
        <v>-4.3648999999999999E-4</v>
      </c>
      <c r="D54" s="43">
        <v>1.5467E-3</v>
      </c>
      <c r="E54" s="43">
        <v>6.9784999999999998E-20</v>
      </c>
      <c r="F54" s="43">
        <v>-6.5594999999999996E-20</v>
      </c>
      <c r="G54" s="43">
        <v>-3.5708000000000002E-4</v>
      </c>
      <c r="H54" s="54">
        <v>0.13</v>
      </c>
      <c r="I54" s="28"/>
      <c r="J54" s="44">
        <v>5</v>
      </c>
      <c r="K54" s="43">
        <v>-6.2644000000000003E-4</v>
      </c>
      <c r="L54" s="43">
        <v>-4.3648999999999999E-4</v>
      </c>
      <c r="M54" s="43">
        <v>1.5467E-3</v>
      </c>
      <c r="N54" s="43">
        <v>2.3261999999999999E-20</v>
      </c>
      <c r="O54" s="43">
        <v>2.1864999999999999E-20</v>
      </c>
      <c r="P54" s="43">
        <v>3.5708000000000002E-4</v>
      </c>
      <c r="Q54" s="54">
        <v>0.13</v>
      </c>
    </row>
    <row r="55" spans="1:17" x14ac:dyDescent="0.3">
      <c r="A55" s="42">
        <v>35</v>
      </c>
      <c r="B55" s="43">
        <v>-5.9712999999999997E-4</v>
      </c>
      <c r="C55" s="43">
        <v>-3.9616E-4</v>
      </c>
      <c r="D55" s="43">
        <v>1.3630000000000001E-3</v>
      </c>
      <c r="E55" s="43">
        <v>7.3833000000000002E-20</v>
      </c>
      <c r="F55" s="43">
        <v>-6.6710999999999998E-20</v>
      </c>
      <c r="G55" s="43">
        <v>-3.6316000000000001E-4</v>
      </c>
      <c r="H55" s="48">
        <v>0.15</v>
      </c>
      <c r="I55" s="28"/>
      <c r="J55" s="44">
        <v>6</v>
      </c>
      <c r="K55" s="43">
        <v>-5.9712999999999997E-4</v>
      </c>
      <c r="L55" s="43">
        <v>-3.9616E-4</v>
      </c>
      <c r="M55" s="43">
        <v>1.3630000000000001E-3</v>
      </c>
      <c r="N55" s="43">
        <v>2.4611E-20</v>
      </c>
      <c r="O55" s="43">
        <v>2.2237000000000001E-20</v>
      </c>
      <c r="P55" s="43">
        <v>3.6316000000000001E-4</v>
      </c>
      <c r="Q55" s="48">
        <v>0.15</v>
      </c>
    </row>
    <row r="56" spans="1:17" x14ac:dyDescent="0.3">
      <c r="A56" s="42">
        <v>36</v>
      </c>
      <c r="B56" s="43">
        <v>-5.731E-4</v>
      </c>
      <c r="C56" s="43">
        <v>-3.4725000000000001E-4</v>
      </c>
      <c r="D56" s="43">
        <v>1.0594000000000001E-3</v>
      </c>
      <c r="E56" s="43">
        <v>8.2974000000000005E-20</v>
      </c>
      <c r="F56" s="43">
        <v>-6.1420999999999996E-20</v>
      </c>
      <c r="G56" s="43">
        <v>-3.3436000000000002E-4</v>
      </c>
      <c r="H56" s="57">
        <v>0.2</v>
      </c>
      <c r="I56" s="28"/>
      <c r="J56" s="44">
        <v>7</v>
      </c>
      <c r="K56" s="43">
        <v>-5.731E-4</v>
      </c>
      <c r="L56" s="43">
        <v>-3.4725000000000001E-4</v>
      </c>
      <c r="M56" s="43">
        <v>1.0594000000000001E-3</v>
      </c>
      <c r="N56" s="43">
        <v>2.7657999999999998E-20</v>
      </c>
      <c r="O56" s="43">
        <v>2.0474E-20</v>
      </c>
      <c r="P56" s="43">
        <v>3.3436000000000002E-4</v>
      </c>
      <c r="Q56" s="57">
        <v>0.2</v>
      </c>
    </row>
    <row r="57" spans="1:17" x14ac:dyDescent="0.3">
      <c r="A57" s="42">
        <v>37</v>
      </c>
      <c r="B57" s="43">
        <v>-6.1883000000000001E-4</v>
      </c>
      <c r="C57" s="43">
        <v>-3.6845999999999998E-4</v>
      </c>
      <c r="D57" s="43">
        <v>9.9851999999999992E-4</v>
      </c>
      <c r="E57" s="43">
        <v>9.1983000000000002E-20</v>
      </c>
      <c r="F57" s="43">
        <v>-5.3427000000000003E-20</v>
      </c>
      <c r="G57" s="43">
        <v>-2.9084E-4</v>
      </c>
      <c r="H57" s="54">
        <v>0.23</v>
      </c>
      <c r="I57" s="28"/>
      <c r="J57" s="44">
        <v>8</v>
      </c>
      <c r="K57" s="43">
        <v>-6.1883000000000001E-4</v>
      </c>
      <c r="L57" s="43">
        <v>-3.6845999999999998E-4</v>
      </c>
      <c r="M57" s="43">
        <v>9.9851999999999992E-4</v>
      </c>
      <c r="N57" s="43">
        <v>3.0660999999999999E-20</v>
      </c>
      <c r="O57" s="43">
        <v>1.7809000000000001E-20</v>
      </c>
      <c r="P57" s="43">
        <v>2.9084E-4</v>
      </c>
      <c r="Q57" s="54">
        <v>0.23</v>
      </c>
    </row>
    <row r="58" spans="1:17" x14ac:dyDescent="0.3">
      <c r="A58" s="42">
        <v>38</v>
      </c>
      <c r="B58" s="43">
        <v>-4.5032999999999998E-4</v>
      </c>
      <c r="C58" s="43">
        <v>-2.6823999999999999E-4</v>
      </c>
      <c r="D58" s="43">
        <v>1.0187E-3</v>
      </c>
      <c r="E58" s="43">
        <v>6.6897999999999995E-20</v>
      </c>
      <c r="F58" s="43">
        <v>-8.7617000000000001E-20</v>
      </c>
      <c r="G58" s="43">
        <v>-4.7696000000000001E-4</v>
      </c>
      <c r="H58" s="57">
        <v>0.3</v>
      </c>
      <c r="I58" s="28"/>
      <c r="J58" s="44">
        <v>9</v>
      </c>
      <c r="K58" s="43">
        <v>-4.5032999999999998E-4</v>
      </c>
      <c r="L58" s="43">
        <v>-2.6823999999999999E-4</v>
      </c>
      <c r="M58" s="43">
        <v>1.0187E-3</v>
      </c>
      <c r="N58" s="43">
        <v>2.2299000000000001E-20</v>
      </c>
      <c r="O58" s="43">
        <v>2.9206000000000002E-20</v>
      </c>
      <c r="P58" s="43">
        <v>4.7696000000000001E-4</v>
      </c>
      <c r="Q58" s="57">
        <v>0.3</v>
      </c>
    </row>
    <row r="59" spans="1:17" x14ac:dyDescent="0.3">
      <c r="A59" s="42">
        <v>39</v>
      </c>
      <c r="B59" s="43">
        <v>-3.6874E-4</v>
      </c>
      <c r="C59" s="43">
        <v>-2.2652999999999999E-4</v>
      </c>
      <c r="D59" s="43">
        <v>8.3998999999999999E-4</v>
      </c>
      <c r="E59" s="43">
        <v>5.2249000000000002E-20</v>
      </c>
      <c r="F59" s="43">
        <v>-7.6833000000000005E-20</v>
      </c>
      <c r="G59" s="43">
        <v>-4.1826E-4</v>
      </c>
      <c r="H59" s="57">
        <v>0.35</v>
      </c>
      <c r="I59" s="28"/>
      <c r="J59" s="44">
        <v>10</v>
      </c>
      <c r="K59" s="43">
        <v>-3.6874E-4</v>
      </c>
      <c r="L59" s="43">
        <v>-2.2652999999999999E-4</v>
      </c>
      <c r="M59" s="43">
        <v>8.3998999999999999E-4</v>
      </c>
      <c r="N59" s="43">
        <v>1.7416000000000001E-20</v>
      </c>
      <c r="O59" s="43">
        <v>2.5611E-20</v>
      </c>
      <c r="P59" s="43">
        <v>4.1826E-4</v>
      </c>
      <c r="Q59" s="57">
        <v>0.35</v>
      </c>
    </row>
    <row r="60" spans="1:17" x14ac:dyDescent="0.3">
      <c r="A60" s="42">
        <v>40</v>
      </c>
      <c r="B60" s="43">
        <v>-3.0740999999999999E-4</v>
      </c>
      <c r="C60" s="43">
        <v>-1.9686000000000001E-4</v>
      </c>
      <c r="D60" s="43">
        <v>7.0797000000000004E-4</v>
      </c>
      <c r="E60" s="43">
        <v>4.0617999999999999E-20</v>
      </c>
      <c r="F60" s="43">
        <v>-6.6337000000000003E-20</v>
      </c>
      <c r="G60" s="43">
        <v>-3.6111999999999998E-4</v>
      </c>
      <c r="H60" s="57">
        <v>0.4</v>
      </c>
      <c r="I60" s="28"/>
      <c r="J60" s="44">
        <v>11</v>
      </c>
      <c r="K60" s="43">
        <v>-3.0740999999999999E-4</v>
      </c>
      <c r="L60" s="43">
        <v>-1.9686000000000001E-4</v>
      </c>
      <c r="M60" s="43">
        <v>7.0797000000000004E-4</v>
      </c>
      <c r="N60" s="43">
        <v>1.3539E-20</v>
      </c>
      <c r="O60" s="43">
        <v>2.2112E-20</v>
      </c>
      <c r="P60" s="43">
        <v>3.6111999999999998E-4</v>
      </c>
      <c r="Q60" s="57">
        <v>0.4</v>
      </c>
    </row>
    <row r="61" spans="1:17" x14ac:dyDescent="0.3">
      <c r="A61" s="42">
        <v>41</v>
      </c>
      <c r="B61" s="43">
        <v>-2.6010999999999997E-4</v>
      </c>
      <c r="C61" s="43">
        <v>-1.7406999999999999E-4</v>
      </c>
      <c r="D61" s="43">
        <v>6.0650999999999999E-4</v>
      </c>
      <c r="E61" s="43">
        <v>3.1612999999999999E-20</v>
      </c>
      <c r="F61" s="43">
        <v>-5.6822999999999998E-20</v>
      </c>
      <c r="G61" s="43">
        <v>-3.0933000000000002E-4</v>
      </c>
      <c r="H61" s="57">
        <v>0.45</v>
      </c>
      <c r="I61" s="28"/>
      <c r="J61" s="44">
        <v>12</v>
      </c>
      <c r="K61" s="43">
        <v>-2.6010999999999997E-4</v>
      </c>
      <c r="L61" s="43">
        <v>-1.7406999999999999E-4</v>
      </c>
      <c r="M61" s="43">
        <v>6.0650999999999999E-4</v>
      </c>
      <c r="N61" s="43">
        <v>1.0538E-20</v>
      </c>
      <c r="O61" s="43">
        <v>1.8941E-20</v>
      </c>
      <c r="P61" s="43">
        <v>3.0933000000000002E-4</v>
      </c>
      <c r="Q61" s="57">
        <v>0.45</v>
      </c>
    </row>
    <row r="62" spans="1:17" x14ac:dyDescent="0.3">
      <c r="A62" s="42">
        <v>42</v>
      </c>
      <c r="B62" s="43">
        <v>-2.2285E-4</v>
      </c>
      <c r="C62" s="43">
        <v>-1.5556000000000001E-4</v>
      </c>
      <c r="D62" s="43">
        <v>5.2610999999999999E-4</v>
      </c>
      <c r="E62" s="43">
        <v>2.472E-20</v>
      </c>
      <c r="F62" s="43">
        <v>-4.8524999999999998E-20</v>
      </c>
      <c r="G62" s="43">
        <v>-2.6415999999999999E-4</v>
      </c>
      <c r="H62" s="48">
        <v>0.5</v>
      </c>
      <c r="I62" s="28"/>
      <c r="J62" s="44">
        <v>13</v>
      </c>
      <c r="K62" s="43">
        <v>-2.2285E-4</v>
      </c>
      <c r="L62" s="43">
        <v>-1.5556000000000001E-4</v>
      </c>
      <c r="M62" s="43">
        <v>5.2610999999999999E-4</v>
      </c>
      <c r="N62" s="43">
        <v>8.2398000000000001E-21</v>
      </c>
      <c r="O62" s="43">
        <v>1.6175000000000001E-20</v>
      </c>
      <c r="P62" s="43">
        <v>2.6415999999999999E-4</v>
      </c>
      <c r="Q62" s="48">
        <v>0.5</v>
      </c>
    </row>
    <row r="63" spans="1:17" x14ac:dyDescent="0.3">
      <c r="A63" s="42">
        <v>43</v>
      </c>
      <c r="B63" s="43">
        <v>-1.9296E-4</v>
      </c>
      <c r="C63" s="43">
        <v>-1.3998999999999999E-4</v>
      </c>
      <c r="D63" s="43">
        <v>4.6093000000000002E-4</v>
      </c>
      <c r="E63" s="43">
        <v>1.9460000000000001E-20</v>
      </c>
      <c r="F63" s="43">
        <v>-4.1440999999999998E-20</v>
      </c>
      <c r="G63" s="43">
        <v>-2.2558999999999999E-4</v>
      </c>
      <c r="H63" s="48">
        <v>0.55000000000000004</v>
      </c>
      <c r="I63" s="28"/>
      <c r="J63" s="44">
        <v>14</v>
      </c>
      <c r="K63" s="43">
        <v>-1.9296E-4</v>
      </c>
      <c r="L63" s="43">
        <v>-1.3998999999999999E-4</v>
      </c>
      <c r="M63" s="43">
        <v>4.6093000000000002E-4</v>
      </c>
      <c r="N63" s="43">
        <v>6.4865000000000001E-21</v>
      </c>
      <c r="O63" s="43">
        <v>1.3814E-20</v>
      </c>
      <c r="P63" s="43">
        <v>2.2558999999999999E-4</v>
      </c>
      <c r="Q63" s="48">
        <v>0.55000000000000004</v>
      </c>
    </row>
    <row r="64" spans="1:17" x14ac:dyDescent="0.3">
      <c r="A64" s="42">
        <v>44</v>
      </c>
      <c r="B64" s="43">
        <v>-1.6861999999999999E-4</v>
      </c>
      <c r="C64" s="43">
        <v>-1.2659999999999999E-4</v>
      </c>
      <c r="D64" s="43">
        <v>4.0716E-4</v>
      </c>
      <c r="E64" s="43">
        <v>1.5439E-20</v>
      </c>
      <c r="F64" s="43">
        <v>-3.5462000000000001E-20</v>
      </c>
      <c r="G64" s="43">
        <v>-1.9305E-4</v>
      </c>
      <c r="H64" s="48">
        <v>0.6</v>
      </c>
      <c r="I64" s="28"/>
      <c r="J64" s="44">
        <v>15</v>
      </c>
      <c r="K64" s="43">
        <v>-1.6861999999999999E-4</v>
      </c>
      <c r="L64" s="43">
        <v>-1.2659999999999999E-4</v>
      </c>
      <c r="M64" s="43">
        <v>4.0716E-4</v>
      </c>
      <c r="N64" s="43">
        <v>5.1463000000000003E-21</v>
      </c>
      <c r="O64" s="43">
        <v>1.1821E-20</v>
      </c>
      <c r="P64" s="43">
        <v>1.9305E-4</v>
      </c>
      <c r="Q64" s="48">
        <v>0.6</v>
      </c>
    </row>
    <row r="65" spans="1:17" x14ac:dyDescent="0.3">
      <c r="A65" s="42">
        <v>45</v>
      </c>
      <c r="B65" s="43">
        <v>-1.4855000000000001E-4</v>
      </c>
      <c r="C65" s="43">
        <v>-1.1493E-4</v>
      </c>
      <c r="D65" s="43">
        <v>3.6217999999999998E-4</v>
      </c>
      <c r="E65" s="43">
        <v>1.2351E-20</v>
      </c>
      <c r="F65" s="43">
        <v>-3.0444999999999997E-20</v>
      </c>
      <c r="G65" s="43">
        <v>-1.6573E-4</v>
      </c>
      <c r="H65" s="48">
        <v>0.65</v>
      </c>
      <c r="I65" s="28"/>
      <c r="J65" s="44">
        <v>16</v>
      </c>
      <c r="K65" s="43">
        <v>-1.4855000000000001E-4</v>
      </c>
      <c r="L65" s="43">
        <v>-1.1493E-4</v>
      </c>
      <c r="M65" s="43">
        <v>3.6217999999999998E-4</v>
      </c>
      <c r="N65" s="43">
        <v>4.1170000000000003E-21</v>
      </c>
      <c r="O65" s="43">
        <v>1.0148E-20</v>
      </c>
      <c r="P65" s="43">
        <v>1.6573E-4</v>
      </c>
      <c r="Q65" s="48">
        <v>0.65</v>
      </c>
    </row>
    <row r="66" spans="1:17" x14ac:dyDescent="0.3">
      <c r="A66" s="42">
        <v>46</v>
      </c>
      <c r="B66" s="43">
        <v>-1.3180000000000001E-4</v>
      </c>
      <c r="C66" s="43">
        <v>-1.0467E-4</v>
      </c>
      <c r="D66" s="43">
        <v>3.2414E-4</v>
      </c>
      <c r="E66" s="43">
        <v>9.9641999999999994E-21</v>
      </c>
      <c r="F66" s="43">
        <v>-2.624E-20</v>
      </c>
      <c r="G66" s="43">
        <v>-1.4284000000000001E-4</v>
      </c>
      <c r="H66" s="48">
        <v>0.7</v>
      </c>
      <c r="I66" s="28"/>
      <c r="J66" s="44">
        <v>17</v>
      </c>
      <c r="K66" s="43">
        <v>-1.3180000000000001E-4</v>
      </c>
      <c r="L66" s="43">
        <v>-1.0467E-4</v>
      </c>
      <c r="M66" s="43">
        <v>3.2414E-4</v>
      </c>
      <c r="N66" s="43">
        <v>3.3213999999999999E-21</v>
      </c>
      <c r="O66" s="43">
        <v>8.7467000000000003E-21</v>
      </c>
      <c r="P66" s="43">
        <v>1.4284000000000001E-4</v>
      </c>
      <c r="Q66" s="48">
        <v>0.7</v>
      </c>
    </row>
    <row r="67" spans="1:17" x14ac:dyDescent="0.3">
      <c r="A67" s="42">
        <v>47</v>
      </c>
      <c r="B67" s="43">
        <v>-1.1767E-4</v>
      </c>
      <c r="C67" s="43">
        <v>-9.5612000000000005E-5</v>
      </c>
      <c r="D67" s="43">
        <v>2.9164000000000002E-4</v>
      </c>
      <c r="E67" s="43">
        <v>8.1056999999999996E-21</v>
      </c>
      <c r="F67" s="43">
        <v>-2.2714000000000001E-20</v>
      </c>
      <c r="G67" s="43">
        <v>-1.2365E-4</v>
      </c>
      <c r="H67" s="48">
        <v>0.75</v>
      </c>
      <c r="I67" s="28"/>
      <c r="J67" s="44">
        <v>18</v>
      </c>
      <c r="K67" s="43">
        <v>-1.1767E-4</v>
      </c>
      <c r="L67" s="43">
        <v>-9.5612000000000005E-5</v>
      </c>
      <c r="M67" s="43">
        <v>2.9164000000000002E-4</v>
      </c>
      <c r="N67" s="43">
        <v>2.7018999999999999E-21</v>
      </c>
      <c r="O67" s="43">
        <v>7.5714E-21</v>
      </c>
      <c r="P67" s="43">
        <v>1.2365E-4</v>
      </c>
      <c r="Q67" s="48">
        <v>0.75</v>
      </c>
    </row>
    <row r="68" spans="1:17" x14ac:dyDescent="0.3">
      <c r="A68" s="42">
        <v>48</v>
      </c>
      <c r="B68" s="43">
        <v>-1.0566E-4</v>
      </c>
      <c r="C68" s="43">
        <v>-8.7569000000000001E-5</v>
      </c>
      <c r="D68" s="43">
        <v>2.6366999999999997E-4</v>
      </c>
      <c r="E68" s="43">
        <v>6.6472000000000002E-21</v>
      </c>
      <c r="F68" s="43">
        <v>-1.9750999999999999E-20</v>
      </c>
      <c r="G68" s="43">
        <v>-1.0752E-4</v>
      </c>
      <c r="H68" s="48">
        <v>0.8</v>
      </c>
      <c r="I68" s="28"/>
      <c r="J68" s="44">
        <v>19</v>
      </c>
      <c r="K68" s="43">
        <v>-1.0566E-4</v>
      </c>
      <c r="L68" s="43">
        <v>-8.7569000000000001E-5</v>
      </c>
      <c r="M68" s="43">
        <v>2.6366999999999997E-4</v>
      </c>
      <c r="N68" s="43">
        <v>2.2156999999999999E-21</v>
      </c>
      <c r="O68" s="43">
        <v>6.5835000000000003E-21</v>
      </c>
      <c r="P68" s="43">
        <v>1.0752E-4</v>
      </c>
      <c r="Q68" s="48">
        <v>0.8</v>
      </c>
    </row>
    <row r="69" spans="1:17" x14ac:dyDescent="0.3">
      <c r="A69" s="42">
        <v>49</v>
      </c>
      <c r="B69" s="43">
        <v>-9.5357000000000002E-5</v>
      </c>
      <c r="C69" s="43">
        <v>-8.0403999999999998E-5</v>
      </c>
      <c r="D69" s="43">
        <v>2.3942000000000001E-4</v>
      </c>
      <c r="E69" s="43">
        <v>5.4934000000000001E-21</v>
      </c>
      <c r="F69" s="43">
        <v>-1.7252E-20</v>
      </c>
      <c r="G69" s="43">
        <v>-9.3913999999999996E-5</v>
      </c>
      <c r="H69" s="48">
        <v>0.85</v>
      </c>
      <c r="I69" s="28"/>
      <c r="J69" s="44">
        <v>20</v>
      </c>
      <c r="K69" s="43">
        <v>-9.5357000000000002E-5</v>
      </c>
      <c r="L69" s="43">
        <v>-8.0403999999999998E-5</v>
      </c>
      <c r="M69" s="43">
        <v>2.3942000000000001E-4</v>
      </c>
      <c r="N69" s="43">
        <v>1.8311E-21</v>
      </c>
      <c r="O69" s="43">
        <v>5.7505999999999998E-21</v>
      </c>
      <c r="P69" s="43">
        <v>9.3913999999999996E-5</v>
      </c>
      <c r="Q69" s="48">
        <v>0.85</v>
      </c>
    </row>
    <row r="70" spans="1:17" x14ac:dyDescent="0.3">
      <c r="A70" s="42">
        <v>50</v>
      </c>
      <c r="B70" s="43">
        <v>-8.6450000000000001E-5</v>
      </c>
      <c r="C70" s="43">
        <v>-7.4000999999999998E-5</v>
      </c>
      <c r="D70" s="43">
        <v>2.1824999999999999E-4</v>
      </c>
      <c r="E70" s="43">
        <v>4.5733999999999998E-21</v>
      </c>
      <c r="F70" s="43">
        <v>-1.5136000000000001E-20</v>
      </c>
      <c r="G70" s="43">
        <v>-8.2398999999999995E-5</v>
      </c>
      <c r="H70" s="48">
        <v>0.9</v>
      </c>
      <c r="I70" s="28"/>
      <c r="J70" s="44">
        <v>21</v>
      </c>
      <c r="K70" s="43">
        <v>-8.6450000000000001E-5</v>
      </c>
      <c r="L70" s="43">
        <v>-7.4000999999999998E-5</v>
      </c>
      <c r="M70" s="43">
        <v>2.1824999999999999E-4</v>
      </c>
      <c r="N70" s="43">
        <v>1.5245E-21</v>
      </c>
      <c r="O70" s="43">
        <v>5.0455E-21</v>
      </c>
      <c r="P70" s="43">
        <v>8.2398999999999995E-5</v>
      </c>
      <c r="Q70" s="48">
        <v>0.9</v>
      </c>
    </row>
    <row r="71" spans="1:17" x14ac:dyDescent="0.3">
      <c r="A71" s="42">
        <v>51</v>
      </c>
      <c r="B71" s="43">
        <v>-7.1907000000000001E-5</v>
      </c>
      <c r="C71" s="43">
        <v>-6.3101000000000005E-5</v>
      </c>
      <c r="D71" s="43">
        <v>1.8327E-4</v>
      </c>
      <c r="E71" s="43">
        <v>3.2353000000000001E-21</v>
      </c>
      <c r="F71" s="43">
        <v>-1.1803E-20</v>
      </c>
      <c r="G71" s="43">
        <v>-6.4252999999999996E-5</v>
      </c>
      <c r="H71" s="48">
        <v>0.95</v>
      </c>
      <c r="I71" s="28"/>
      <c r="J71" s="44">
        <v>22</v>
      </c>
      <c r="K71" s="43">
        <v>-7.1907000000000001E-5</v>
      </c>
      <c r="L71" s="43">
        <v>-6.3101000000000005E-5</v>
      </c>
      <c r="M71" s="43">
        <v>1.8327E-4</v>
      </c>
      <c r="N71" s="43">
        <v>1.0784E-21</v>
      </c>
      <c r="O71" s="43">
        <v>3.9344E-21</v>
      </c>
      <c r="P71" s="43">
        <v>6.4252999999999996E-5</v>
      </c>
      <c r="Q71" s="48">
        <v>0.95</v>
      </c>
    </row>
    <row r="72" spans="1:17" x14ac:dyDescent="0.3">
      <c r="A72" s="42">
        <v>52</v>
      </c>
      <c r="B72" s="43">
        <v>-3.3828000000000002E-5</v>
      </c>
      <c r="C72" s="43">
        <v>-3.1678999999999999E-5</v>
      </c>
      <c r="D72" s="43">
        <v>8.9235999999999997E-5</v>
      </c>
      <c r="E72" s="43">
        <v>7.8941999999999997E-22</v>
      </c>
      <c r="F72" s="43">
        <v>-4.2124999999999999E-21</v>
      </c>
      <c r="G72" s="43">
        <v>-2.2932E-5</v>
      </c>
      <c r="H72" s="48">
        <v>1</v>
      </c>
      <c r="I72" s="28"/>
      <c r="J72" s="44">
        <v>23</v>
      </c>
      <c r="K72" s="43">
        <v>-3.3828000000000002E-5</v>
      </c>
      <c r="L72" s="43">
        <v>-3.1678999999999999E-5</v>
      </c>
      <c r="M72" s="43">
        <v>8.9235999999999997E-5</v>
      </c>
      <c r="N72" s="43">
        <v>2.6313999999999999E-22</v>
      </c>
      <c r="O72" s="43">
        <v>1.4041999999999999E-21</v>
      </c>
      <c r="P72" s="43">
        <v>2.2932E-5</v>
      </c>
      <c r="Q72" s="48">
        <v>1</v>
      </c>
    </row>
    <row r="73" spans="1:17" x14ac:dyDescent="0.3">
      <c r="A73" s="42">
        <v>53</v>
      </c>
      <c r="B73" s="43">
        <v>-1.9202999999999999E-5</v>
      </c>
      <c r="C73" s="43">
        <v>-1.8454999999999999E-5</v>
      </c>
      <c r="D73" s="43">
        <v>5.2082E-5</v>
      </c>
      <c r="E73" s="43">
        <v>2.7481999999999999E-22</v>
      </c>
      <c r="F73" s="43">
        <v>-1.9296999999999999E-21</v>
      </c>
      <c r="G73" s="43">
        <v>-1.0505E-5</v>
      </c>
      <c r="H73" s="48">
        <v>1.5</v>
      </c>
      <c r="I73" s="28"/>
      <c r="J73" s="44">
        <v>24</v>
      </c>
      <c r="K73" s="43">
        <v>-1.9202999999999999E-5</v>
      </c>
      <c r="L73" s="43">
        <v>-1.8454999999999999E-5</v>
      </c>
      <c r="M73" s="43">
        <v>5.2082E-5</v>
      </c>
      <c r="N73" s="43">
        <v>9.1608000000000004E-23</v>
      </c>
      <c r="O73" s="43">
        <v>6.4322999999999995E-22</v>
      </c>
      <c r="P73" s="43">
        <v>1.0505E-5</v>
      </c>
      <c r="Q73" s="48">
        <v>1.5</v>
      </c>
    </row>
    <row r="74" spans="1:17" x14ac:dyDescent="0.3">
      <c r="A74" s="42">
        <v>54</v>
      </c>
      <c r="B74" s="43">
        <v>-1.2670999999999999E-5</v>
      </c>
      <c r="C74" s="43">
        <v>-1.2347999999999999E-5</v>
      </c>
      <c r="D74" s="43">
        <v>3.4934999999999997E-5</v>
      </c>
      <c r="E74" s="43">
        <v>1.1860000000000001E-22</v>
      </c>
      <c r="F74" s="43">
        <v>-1.0350000000000001E-21</v>
      </c>
      <c r="G74" s="43">
        <v>-5.6343999999999998E-6</v>
      </c>
      <c r="H74" s="48">
        <v>2</v>
      </c>
      <c r="I74" s="28"/>
      <c r="J74" s="44">
        <v>25</v>
      </c>
      <c r="K74" s="43">
        <v>-1.2670999999999999E-5</v>
      </c>
      <c r="L74" s="43">
        <v>-1.2347999999999999E-5</v>
      </c>
      <c r="M74" s="43">
        <v>3.4934999999999997E-5</v>
      </c>
      <c r="N74" s="43">
        <v>3.9535E-23</v>
      </c>
      <c r="O74" s="43">
        <v>3.4500999999999999E-22</v>
      </c>
      <c r="P74" s="43">
        <v>5.6343999999999998E-6</v>
      </c>
      <c r="Q74" s="48">
        <v>2</v>
      </c>
    </row>
    <row r="75" spans="1:17" x14ac:dyDescent="0.3">
      <c r="A75" s="42">
        <v>55</v>
      </c>
      <c r="B75" s="43">
        <v>-9.3982999999999994E-6</v>
      </c>
      <c r="C75" s="43">
        <v>-9.2374000000000007E-6</v>
      </c>
      <c r="D75" s="43">
        <v>2.5942E-5</v>
      </c>
      <c r="E75" s="43">
        <v>5.9109999999999998E-23</v>
      </c>
      <c r="F75" s="43">
        <v>-6.1846000000000004E-22</v>
      </c>
      <c r="G75" s="43">
        <v>-3.3668000000000001E-6</v>
      </c>
      <c r="H75" s="48">
        <v>2.5</v>
      </c>
      <c r="I75" s="28"/>
      <c r="J75" s="44">
        <v>26</v>
      </c>
      <c r="K75" s="43">
        <v>-9.3982999999999994E-6</v>
      </c>
      <c r="L75" s="43">
        <v>-9.2374000000000007E-6</v>
      </c>
      <c r="M75" s="43">
        <v>2.5942E-5</v>
      </c>
      <c r="N75" s="43">
        <v>1.9703000000000001E-23</v>
      </c>
      <c r="O75" s="43">
        <v>2.0615E-22</v>
      </c>
      <c r="P75" s="43">
        <v>3.3668000000000001E-6</v>
      </c>
      <c r="Q75" s="48">
        <v>2.5</v>
      </c>
    </row>
    <row r="76" spans="1:17" x14ac:dyDescent="0.3">
      <c r="A76" s="42">
        <v>56</v>
      </c>
      <c r="B76" s="43">
        <v>-7.4974000000000004E-6</v>
      </c>
      <c r="C76" s="43">
        <v>-7.4081999999999996E-6</v>
      </c>
      <c r="D76" s="43">
        <v>2.0502000000000001E-5</v>
      </c>
      <c r="E76" s="43">
        <v>3.2781999999999998E-23</v>
      </c>
      <c r="F76" s="43">
        <v>-3.9919E-22</v>
      </c>
      <c r="G76" s="43">
        <v>-2.1731E-6</v>
      </c>
      <c r="H76" s="48">
        <v>3</v>
      </c>
      <c r="I76" s="28"/>
      <c r="J76" s="44">
        <v>27</v>
      </c>
      <c r="K76" s="43">
        <v>-7.4974000000000004E-6</v>
      </c>
      <c r="L76" s="43">
        <v>-7.4081999999999996E-6</v>
      </c>
      <c r="M76" s="43">
        <v>2.0502000000000001E-5</v>
      </c>
      <c r="N76" s="43">
        <v>1.0927E-23</v>
      </c>
      <c r="O76" s="43">
        <v>1.3306E-22</v>
      </c>
      <c r="P76" s="43">
        <v>2.1731E-6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3.4327000000000002E-21</v>
      </c>
      <c r="C81" s="43">
        <v>1.8686999999999999E-5</v>
      </c>
      <c r="D81" s="43">
        <v>9.3048999999999996E-4</v>
      </c>
      <c r="E81" s="23">
        <f>+D81*1000</f>
        <v>0.93048999999999993</v>
      </c>
      <c r="F81" s="44">
        <v>0</v>
      </c>
      <c r="G81" s="24"/>
      <c r="H81" s="25"/>
      <c r="I81" s="28"/>
      <c r="J81" s="44">
        <v>1</v>
      </c>
      <c r="K81" s="43">
        <v>-1.1442E-21</v>
      </c>
      <c r="L81" s="43">
        <v>-1.8686999999999999E-5</v>
      </c>
      <c r="M81" s="43">
        <v>9.3048999999999996E-4</v>
      </c>
      <c r="N81" s="23">
        <f>+M81*1000</f>
        <v>0.93048999999999993</v>
      </c>
      <c r="O81" s="44">
        <v>0</v>
      </c>
      <c r="P81" s="24"/>
      <c r="Q81" s="25"/>
    </row>
    <row r="82" spans="1:23" x14ac:dyDescent="0.3">
      <c r="A82" s="42">
        <v>31</v>
      </c>
      <c r="B82" s="43">
        <v>3.1154E-22</v>
      </c>
      <c r="C82" s="43">
        <v>1.6959999999999999E-6</v>
      </c>
      <c r="D82" s="43">
        <v>9.2814000000000004E-4</v>
      </c>
      <c r="E82" s="23">
        <f t="shared" ref="E82:E107" si="0">+D82*1000</f>
        <v>0.92814000000000008</v>
      </c>
      <c r="F82" s="170">
        <v>0.03</v>
      </c>
      <c r="G82" s="24"/>
      <c r="H82" s="25"/>
      <c r="I82" s="28"/>
      <c r="J82" s="44">
        <v>2</v>
      </c>
      <c r="K82" s="43">
        <v>-1.0385E-22</v>
      </c>
      <c r="L82" s="43">
        <v>-1.6959999999999999E-6</v>
      </c>
      <c r="M82" s="43">
        <v>9.2814000000000004E-4</v>
      </c>
      <c r="N82" s="23">
        <f t="shared" ref="N82:N107" si="1">+M82*1000</f>
        <v>0.92814000000000008</v>
      </c>
      <c r="O82" s="170">
        <v>0.03</v>
      </c>
      <c r="P82" s="24"/>
      <c r="Q82" s="25"/>
    </row>
    <row r="83" spans="1:23" x14ac:dyDescent="0.3">
      <c r="A83" s="42">
        <v>32</v>
      </c>
      <c r="B83" s="43">
        <v>-8.9974999999999996E-22</v>
      </c>
      <c r="C83" s="43">
        <v>-4.8980000000000004E-6</v>
      </c>
      <c r="D83" s="43">
        <v>8.7903000000000005E-4</v>
      </c>
      <c r="E83" s="23">
        <f t="shared" si="0"/>
        <v>0.87903000000000009</v>
      </c>
      <c r="F83" s="171">
        <v>0.05</v>
      </c>
      <c r="G83" s="24"/>
      <c r="H83" s="25"/>
      <c r="I83" s="28"/>
      <c r="J83" s="44">
        <v>3</v>
      </c>
      <c r="K83" s="43">
        <v>2.9991999999999998E-22</v>
      </c>
      <c r="L83" s="43">
        <v>4.8980000000000004E-6</v>
      </c>
      <c r="M83" s="43">
        <v>8.7903000000000005E-4</v>
      </c>
      <c r="N83" s="23">
        <f t="shared" si="1"/>
        <v>0.87903000000000009</v>
      </c>
      <c r="O83" s="171">
        <v>0.05</v>
      </c>
      <c r="Q83" s="25"/>
    </row>
    <row r="84" spans="1:23" x14ac:dyDescent="0.3">
      <c r="A84" s="42">
        <v>33</v>
      </c>
      <c r="B84" s="43">
        <v>-3.5247E-21</v>
      </c>
      <c r="C84" s="43">
        <v>-1.9188E-5</v>
      </c>
      <c r="D84" s="43">
        <v>7.7074000000000001E-4</v>
      </c>
      <c r="E84" s="23">
        <f t="shared" si="0"/>
        <v>0.77073999999999998</v>
      </c>
      <c r="F84" s="44">
        <v>0.1</v>
      </c>
      <c r="G84" s="24"/>
      <c r="H84" s="25"/>
      <c r="I84" s="28"/>
      <c r="J84" s="44">
        <v>4</v>
      </c>
      <c r="K84" s="43">
        <v>1.1749000000000001E-21</v>
      </c>
      <c r="L84" s="43">
        <v>1.9188E-5</v>
      </c>
      <c r="M84" s="43">
        <v>7.7074000000000001E-4</v>
      </c>
      <c r="N84" s="23">
        <f t="shared" si="1"/>
        <v>0.77073999999999998</v>
      </c>
      <c r="O84" s="44">
        <v>0.1</v>
      </c>
      <c r="P84" s="24"/>
      <c r="Q84" s="25"/>
    </row>
    <row r="85" spans="1:23" x14ac:dyDescent="0.3">
      <c r="A85" s="42">
        <v>34</v>
      </c>
      <c r="B85" s="43">
        <v>-4.8203E-21</v>
      </c>
      <c r="C85" s="43">
        <v>-2.6239999999999999E-5</v>
      </c>
      <c r="D85" s="43">
        <v>7.1951000000000003E-4</v>
      </c>
      <c r="E85" s="23">
        <f t="shared" si="0"/>
        <v>0.71950999999999998</v>
      </c>
      <c r="F85" s="170">
        <v>0.13</v>
      </c>
      <c r="G85" s="24"/>
      <c r="H85" s="25"/>
      <c r="I85" s="28"/>
      <c r="J85" s="44">
        <v>5</v>
      </c>
      <c r="K85" s="43">
        <v>1.6067999999999999E-21</v>
      </c>
      <c r="L85" s="43">
        <v>2.6239999999999999E-5</v>
      </c>
      <c r="M85" s="43">
        <v>7.1951000000000003E-4</v>
      </c>
      <c r="N85" s="23">
        <f t="shared" si="1"/>
        <v>0.71950999999999998</v>
      </c>
      <c r="O85" s="170">
        <v>0.13</v>
      </c>
      <c r="P85" s="24"/>
      <c r="Q85" s="25"/>
    </row>
    <row r="86" spans="1:23" x14ac:dyDescent="0.3">
      <c r="A86" s="42">
        <v>35</v>
      </c>
      <c r="B86" s="43">
        <v>-5.5977999999999999E-21</v>
      </c>
      <c r="C86" s="43">
        <v>-3.0473000000000001E-5</v>
      </c>
      <c r="D86" s="43">
        <v>6.9046999999999999E-4</v>
      </c>
      <c r="E86" s="23">
        <f t="shared" si="0"/>
        <v>0.69047000000000003</v>
      </c>
      <c r="F86" s="44">
        <v>0.15</v>
      </c>
      <c r="G86" s="24"/>
      <c r="H86" s="25"/>
      <c r="I86" s="28"/>
      <c r="J86" s="44">
        <v>6</v>
      </c>
      <c r="K86" s="43">
        <v>1.8659E-21</v>
      </c>
      <c r="L86" s="43">
        <v>3.0473000000000001E-5</v>
      </c>
      <c r="M86" s="43">
        <v>6.9046999999999999E-4</v>
      </c>
      <c r="N86" s="23">
        <f t="shared" si="1"/>
        <v>0.69047000000000003</v>
      </c>
      <c r="O86" s="44">
        <v>0.15</v>
      </c>
      <c r="P86" s="24"/>
      <c r="Q86" s="25"/>
    </row>
    <row r="87" spans="1:23" x14ac:dyDescent="0.3">
      <c r="A87" s="42">
        <v>36</v>
      </c>
      <c r="B87" s="43">
        <v>-7.4140999999999994E-21</v>
      </c>
      <c r="C87" s="43">
        <v>-4.036E-5</v>
      </c>
      <c r="D87" s="43">
        <v>6.3086999999999996E-4</v>
      </c>
      <c r="E87" s="23">
        <f t="shared" si="0"/>
        <v>0.63086999999999993</v>
      </c>
      <c r="F87" s="171">
        <v>0.2</v>
      </c>
      <c r="G87" s="24"/>
      <c r="H87" s="25"/>
      <c r="I87" s="28"/>
      <c r="J87" s="44">
        <v>7</v>
      </c>
      <c r="K87" s="43">
        <v>2.4713999999999999E-21</v>
      </c>
      <c r="L87" s="43">
        <v>4.036E-5</v>
      </c>
      <c r="M87" s="43">
        <v>6.3086999999999996E-4</v>
      </c>
      <c r="N87" s="23">
        <f t="shared" si="1"/>
        <v>0.63086999999999993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-8.5416000000000004E-21</v>
      </c>
      <c r="C88" s="43">
        <v>-4.6499000000000003E-5</v>
      </c>
      <c r="D88" s="43">
        <v>6.0026000000000003E-4</v>
      </c>
      <c r="E88" s="23">
        <f t="shared" si="0"/>
        <v>0.60026000000000002</v>
      </c>
      <c r="F88" s="170">
        <v>0.23</v>
      </c>
      <c r="G88" s="24"/>
      <c r="H88" s="25"/>
      <c r="I88" s="28"/>
      <c r="J88" s="44">
        <v>8</v>
      </c>
      <c r="K88" s="43">
        <v>2.8472E-21</v>
      </c>
      <c r="L88" s="43">
        <v>4.6499000000000003E-5</v>
      </c>
      <c r="M88" s="43">
        <v>6.0026000000000003E-4</v>
      </c>
      <c r="N88" s="23">
        <f t="shared" si="1"/>
        <v>0.60026000000000002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-7.7867999999999993E-21</v>
      </c>
      <c r="C89" s="43">
        <v>-4.2388999999999997E-5</v>
      </c>
      <c r="D89" s="43">
        <v>5.1659999999999998E-4</v>
      </c>
      <c r="E89" s="23">
        <f t="shared" si="0"/>
        <v>0.51659999999999995</v>
      </c>
      <c r="F89" s="171">
        <v>0.3</v>
      </c>
      <c r="G89" s="24"/>
      <c r="H89" s="25"/>
      <c r="I89" s="28"/>
      <c r="J89" s="44">
        <v>9</v>
      </c>
      <c r="K89" s="43">
        <v>2.5955999999999999E-21</v>
      </c>
      <c r="L89" s="43">
        <v>4.2388999999999997E-5</v>
      </c>
      <c r="M89" s="43">
        <v>5.1659999999999998E-4</v>
      </c>
      <c r="N89" s="23">
        <f t="shared" si="1"/>
        <v>0.51659999999999995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-7.1119000000000006E-21</v>
      </c>
      <c r="C90" s="43">
        <v>-3.8714999999999998E-5</v>
      </c>
      <c r="D90" s="43">
        <v>4.7037000000000001E-4</v>
      </c>
      <c r="E90" s="23">
        <f t="shared" si="0"/>
        <v>0.47037000000000001</v>
      </c>
      <c r="F90" s="171">
        <v>0.35</v>
      </c>
      <c r="G90" s="24"/>
      <c r="H90" s="25"/>
      <c r="I90" s="28"/>
      <c r="J90" s="44">
        <v>10</v>
      </c>
      <c r="K90" s="43">
        <v>2.3705999999999999E-21</v>
      </c>
      <c r="L90" s="43">
        <v>3.8714999999999998E-5</v>
      </c>
      <c r="M90" s="43">
        <v>4.7037000000000001E-4</v>
      </c>
      <c r="N90" s="23">
        <f t="shared" si="1"/>
        <v>0.47037000000000001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-6.4291000000000003E-21</v>
      </c>
      <c r="C91" s="43">
        <v>-3.4999000000000002E-5</v>
      </c>
      <c r="D91" s="43">
        <v>4.3183000000000002E-4</v>
      </c>
      <c r="E91" s="23">
        <f t="shared" si="0"/>
        <v>0.43182999999999999</v>
      </c>
      <c r="F91" s="171">
        <v>0.4</v>
      </c>
      <c r="G91" s="24"/>
      <c r="H91" s="25"/>
      <c r="I91" s="28"/>
      <c r="J91" s="44">
        <v>11</v>
      </c>
      <c r="K91" s="43">
        <v>2.1429999999999998E-21</v>
      </c>
      <c r="L91" s="43">
        <v>3.4999000000000002E-5</v>
      </c>
      <c r="M91" s="43">
        <v>4.3183000000000002E-4</v>
      </c>
      <c r="N91" s="23">
        <f t="shared" si="1"/>
        <v>0.43182999999999999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-5.7831E-21</v>
      </c>
      <c r="C92" s="43">
        <v>-3.1482000000000001E-5</v>
      </c>
      <c r="D92" s="43">
        <v>3.9907000000000001E-4</v>
      </c>
      <c r="E92" s="23">
        <f t="shared" si="0"/>
        <v>0.39907000000000004</v>
      </c>
      <c r="F92" s="171">
        <v>0.45</v>
      </c>
      <c r="G92" s="24"/>
      <c r="H92" s="25"/>
      <c r="I92" s="28"/>
      <c r="J92" s="44">
        <v>12</v>
      </c>
      <c r="K92" s="43">
        <v>1.9277000000000001E-21</v>
      </c>
      <c r="L92" s="43">
        <v>3.1482000000000001E-5</v>
      </c>
      <c r="M92" s="43">
        <v>3.9907000000000001E-4</v>
      </c>
      <c r="N92" s="23">
        <f t="shared" si="1"/>
        <v>0.39907000000000004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-5.1933000000000003E-21</v>
      </c>
      <c r="C93" s="43">
        <v>-2.8271000000000001E-5</v>
      </c>
      <c r="D93" s="43">
        <v>3.7083E-4</v>
      </c>
      <c r="E93" s="23">
        <f t="shared" si="0"/>
        <v>0.37082999999999999</v>
      </c>
      <c r="F93" s="44">
        <v>0.5</v>
      </c>
      <c r="G93" s="24"/>
      <c r="H93" s="25"/>
      <c r="I93" s="28"/>
      <c r="J93" s="44">
        <v>13</v>
      </c>
      <c r="K93" s="43">
        <v>1.7311000000000001E-21</v>
      </c>
      <c r="L93" s="43">
        <v>2.8271000000000001E-5</v>
      </c>
      <c r="M93" s="43">
        <v>3.7083E-4</v>
      </c>
      <c r="N93" s="23">
        <f t="shared" si="1"/>
        <v>0.37082999999999999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-4.6654000000000004E-21</v>
      </c>
      <c r="C94" s="43">
        <v>-2.5397000000000001E-5</v>
      </c>
      <c r="D94" s="43">
        <v>3.4621000000000001E-4</v>
      </c>
      <c r="E94" s="23">
        <f t="shared" si="0"/>
        <v>0.34621000000000002</v>
      </c>
      <c r="F94" s="44">
        <v>0.55000000000000004</v>
      </c>
      <c r="G94" s="24"/>
      <c r="H94" s="25"/>
      <c r="I94" s="28"/>
      <c r="J94" s="44">
        <v>14</v>
      </c>
      <c r="K94" s="43">
        <v>1.5551000000000001E-21</v>
      </c>
      <c r="L94" s="43">
        <v>2.5397000000000001E-5</v>
      </c>
      <c r="M94" s="43">
        <v>3.4621000000000001E-4</v>
      </c>
      <c r="N94" s="23">
        <f t="shared" si="1"/>
        <v>0.34621000000000002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-4.1980999999999998E-21</v>
      </c>
      <c r="C95" s="43">
        <v>-2.2853E-5</v>
      </c>
      <c r="D95" s="43">
        <v>3.2455E-4</v>
      </c>
      <c r="E95" s="23">
        <f t="shared" si="0"/>
        <v>0.32455000000000001</v>
      </c>
      <c r="F95" s="44">
        <v>0.6</v>
      </c>
      <c r="G95" s="24"/>
      <c r="H95" s="25"/>
      <c r="I95" s="28"/>
      <c r="J95" s="44">
        <v>15</v>
      </c>
      <c r="K95" s="43">
        <v>1.3994E-21</v>
      </c>
      <c r="L95" s="43">
        <v>2.2853E-5</v>
      </c>
      <c r="M95" s="43">
        <v>3.2455E-4</v>
      </c>
      <c r="N95" s="23">
        <f t="shared" si="1"/>
        <v>0.32455000000000001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-3.7867E-21</v>
      </c>
      <c r="C96" s="43">
        <v>-2.0613999999999999E-5</v>
      </c>
      <c r="D96" s="43">
        <v>3.0533999999999997E-4</v>
      </c>
      <c r="E96" s="23">
        <f t="shared" si="0"/>
        <v>0.30534</v>
      </c>
      <c r="F96" s="44">
        <v>0.65</v>
      </c>
      <c r="G96" s="24"/>
      <c r="H96" s="25"/>
      <c r="I96" s="28"/>
      <c r="J96" s="44">
        <v>16</v>
      </c>
      <c r="K96" s="43">
        <v>1.2622E-21</v>
      </c>
      <c r="L96" s="43">
        <v>2.0613999999999999E-5</v>
      </c>
      <c r="M96" s="43">
        <v>3.0533999999999997E-4</v>
      </c>
      <c r="N96" s="23">
        <f t="shared" si="1"/>
        <v>0.30534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-3.4252999999999997E-21</v>
      </c>
      <c r="C97" s="43">
        <v>-1.8647E-5</v>
      </c>
      <c r="D97" s="43">
        <v>2.8821000000000001E-4</v>
      </c>
      <c r="E97" s="23">
        <f t="shared" si="0"/>
        <v>0.28821000000000002</v>
      </c>
      <c r="F97" s="44">
        <v>0.7</v>
      </c>
      <c r="G97" s="24"/>
      <c r="H97" s="25"/>
      <c r="I97" s="28"/>
      <c r="J97" s="44">
        <v>17</v>
      </c>
      <c r="K97" s="43">
        <v>1.1418E-21</v>
      </c>
      <c r="L97" s="43">
        <v>1.8647E-5</v>
      </c>
      <c r="M97" s="43">
        <v>2.8821000000000001E-4</v>
      </c>
      <c r="N97" s="23">
        <f t="shared" si="1"/>
        <v>0.28821000000000002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-3.108E-21</v>
      </c>
      <c r="C98" s="43">
        <v>-1.6918999999999998E-5</v>
      </c>
      <c r="D98" s="43">
        <v>2.7284E-4</v>
      </c>
      <c r="E98" s="23">
        <f t="shared" si="0"/>
        <v>0.27283999999999997</v>
      </c>
      <c r="F98" s="44">
        <v>0.75</v>
      </c>
      <c r="G98" s="24"/>
      <c r="H98" s="25"/>
      <c r="I98" s="28"/>
      <c r="J98" s="44">
        <v>18</v>
      </c>
      <c r="K98" s="43">
        <v>1.0359999999999999E-21</v>
      </c>
      <c r="L98" s="43">
        <v>1.6918999999999998E-5</v>
      </c>
      <c r="M98" s="43">
        <v>2.7284E-4</v>
      </c>
      <c r="N98" s="23">
        <f t="shared" si="1"/>
        <v>0.27283999999999997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-2.8288E-21</v>
      </c>
      <c r="C99" s="43">
        <v>-1.5398999999999999E-5</v>
      </c>
      <c r="D99" s="43">
        <v>2.5897000000000002E-4</v>
      </c>
      <c r="E99" s="23">
        <f t="shared" si="0"/>
        <v>0.25897000000000003</v>
      </c>
      <c r="F99" s="44">
        <v>0.8</v>
      </c>
      <c r="G99" s="24"/>
      <c r="H99" s="25"/>
      <c r="I99" s="28"/>
      <c r="J99" s="44">
        <v>19</v>
      </c>
      <c r="K99" s="43">
        <v>9.4293999999999994E-22</v>
      </c>
      <c r="L99" s="43">
        <v>1.5398999999999999E-5</v>
      </c>
      <c r="M99" s="43">
        <v>2.5897000000000002E-4</v>
      </c>
      <c r="N99" s="23">
        <f t="shared" si="1"/>
        <v>0.25897000000000003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-2.5827999999999998E-21</v>
      </c>
      <c r="C100" s="43">
        <v>-1.4059999999999999E-5</v>
      </c>
      <c r="D100" s="43">
        <v>2.4641000000000002E-4</v>
      </c>
      <c r="E100" s="23">
        <f t="shared" si="0"/>
        <v>0.24641000000000002</v>
      </c>
      <c r="F100" s="44">
        <v>0.85</v>
      </c>
      <c r="G100" s="24"/>
      <c r="H100" s="25"/>
      <c r="I100" s="28"/>
      <c r="J100" s="44">
        <v>20</v>
      </c>
      <c r="K100" s="43">
        <v>8.6094000000000002E-22</v>
      </c>
      <c r="L100" s="43">
        <v>1.4059999999999999E-5</v>
      </c>
      <c r="M100" s="43">
        <v>2.4641000000000002E-4</v>
      </c>
      <c r="N100" s="23">
        <f t="shared" si="1"/>
        <v>0.24641000000000002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-2.3655E-21</v>
      </c>
      <c r="C101" s="43">
        <v>-1.2877000000000001E-5</v>
      </c>
      <c r="D101" s="43">
        <v>2.3498E-4</v>
      </c>
      <c r="E101" s="23">
        <f t="shared" si="0"/>
        <v>0.23497999999999999</v>
      </c>
      <c r="F101" s="44">
        <v>0.9</v>
      </c>
      <c r="G101" s="24"/>
      <c r="H101" s="25"/>
      <c r="I101" s="28"/>
      <c r="J101" s="44">
        <v>21</v>
      </c>
      <c r="K101" s="43">
        <v>7.8849000000000004E-22</v>
      </c>
      <c r="L101" s="43">
        <v>1.2877000000000001E-5</v>
      </c>
      <c r="M101" s="43">
        <v>2.3498E-4</v>
      </c>
      <c r="N101" s="23">
        <f t="shared" si="1"/>
        <v>0.23497999999999999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-2.0015999999999999E-21</v>
      </c>
      <c r="C102" s="43">
        <v>-1.0896E-5</v>
      </c>
      <c r="D102" s="43">
        <v>2.1498000000000001E-4</v>
      </c>
      <c r="E102" s="23">
        <f t="shared" si="0"/>
        <v>0.21498</v>
      </c>
      <c r="F102" s="44">
        <v>1</v>
      </c>
      <c r="G102" s="24"/>
      <c r="H102" s="25"/>
      <c r="I102" s="28"/>
      <c r="J102" s="44">
        <v>22</v>
      </c>
      <c r="K102" s="43">
        <v>6.6718999999999998E-22</v>
      </c>
      <c r="L102" s="43">
        <v>1.0896E-5</v>
      </c>
      <c r="M102" s="43">
        <v>2.1498000000000001E-4</v>
      </c>
      <c r="N102" s="23">
        <f t="shared" si="1"/>
        <v>0.21498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-1.0029000000000001E-21</v>
      </c>
      <c r="C103" s="43">
        <v>-5.4595E-6</v>
      </c>
      <c r="D103" s="43">
        <v>1.5082E-4</v>
      </c>
      <c r="E103" s="23">
        <f t="shared" si="0"/>
        <v>0.15082000000000001</v>
      </c>
      <c r="F103" s="44">
        <v>1.5</v>
      </c>
      <c r="G103" s="24"/>
      <c r="H103" s="25"/>
      <c r="I103" s="28"/>
      <c r="J103" s="44">
        <v>23</v>
      </c>
      <c r="K103" s="43">
        <v>3.343E-22</v>
      </c>
      <c r="L103" s="43">
        <v>5.4595E-6</v>
      </c>
      <c r="M103" s="43">
        <v>1.5082E-4</v>
      </c>
      <c r="N103" s="23">
        <f t="shared" si="1"/>
        <v>0.15082000000000001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-5.9402000000000002E-22</v>
      </c>
      <c r="C104" s="43">
        <v>-3.2337000000000001E-6</v>
      </c>
      <c r="D104" s="43">
        <v>1.1677E-4</v>
      </c>
      <c r="E104" s="23">
        <f t="shared" si="0"/>
        <v>0.11677</v>
      </c>
      <c r="F104" s="44">
        <v>2</v>
      </c>
      <c r="G104" s="24"/>
      <c r="H104" s="25"/>
      <c r="I104" s="28"/>
      <c r="J104" s="44">
        <v>24</v>
      </c>
      <c r="K104" s="43">
        <v>1.9801E-22</v>
      </c>
      <c r="L104" s="43">
        <v>3.2337000000000001E-6</v>
      </c>
      <c r="M104" s="43">
        <v>1.1677E-4</v>
      </c>
      <c r="N104" s="23">
        <f t="shared" si="1"/>
        <v>0.11677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-3.9042999999999999E-22</v>
      </c>
      <c r="C105" s="43">
        <v>-2.1254E-6</v>
      </c>
      <c r="D105" s="43">
        <v>9.5513000000000005E-5</v>
      </c>
      <c r="E105" s="23">
        <f t="shared" si="0"/>
        <v>9.5513000000000001E-2</v>
      </c>
      <c r="F105" s="44">
        <v>2.5</v>
      </c>
      <c r="G105" s="24"/>
      <c r="H105" s="25"/>
      <c r="I105" s="28"/>
      <c r="J105" s="44">
        <v>25</v>
      </c>
      <c r="K105" s="43">
        <v>1.3013999999999999E-22</v>
      </c>
      <c r="L105" s="43">
        <v>2.1254E-6</v>
      </c>
      <c r="M105" s="43">
        <v>9.5513000000000005E-5</v>
      </c>
      <c r="N105" s="23">
        <f t="shared" si="1"/>
        <v>9.5513000000000001E-2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-2.7466E-22</v>
      </c>
      <c r="C106" s="43">
        <v>-1.4952000000000001E-6</v>
      </c>
      <c r="D106" s="43">
        <v>8.0506000000000005E-5</v>
      </c>
      <c r="E106" s="23">
        <f t="shared" si="0"/>
        <v>8.0506000000000008E-2</v>
      </c>
      <c r="F106" s="44">
        <v>3</v>
      </c>
      <c r="G106" s="24"/>
      <c r="H106" s="25"/>
      <c r="I106" s="28"/>
      <c r="J106" s="44">
        <v>26</v>
      </c>
      <c r="K106" s="43">
        <v>9.1554999999999997E-23</v>
      </c>
      <c r="L106" s="43">
        <v>1.4952000000000001E-6</v>
      </c>
      <c r="M106" s="43">
        <v>8.0506000000000005E-5</v>
      </c>
      <c r="N106" s="23">
        <f t="shared" si="1"/>
        <v>8.0506000000000008E-2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-2.0223E-22</v>
      </c>
      <c r="C107" s="43">
        <v>-1.1008999999999999E-6</v>
      </c>
      <c r="D107" s="43">
        <v>6.8992999999999995E-5</v>
      </c>
      <c r="E107" s="23">
        <f t="shared" si="0"/>
        <v>6.8992999999999999E-2</v>
      </c>
      <c r="F107" s="44">
        <v>3.5</v>
      </c>
      <c r="G107" s="24"/>
      <c r="H107" s="25"/>
      <c r="I107" s="28"/>
      <c r="J107" s="44">
        <v>27</v>
      </c>
      <c r="K107" s="43">
        <v>6.7411000000000004E-23</v>
      </c>
      <c r="L107" s="43">
        <v>1.1008999999999999E-6</v>
      </c>
      <c r="M107" s="43">
        <v>6.8992999999999995E-5</v>
      </c>
      <c r="N107" s="23">
        <f t="shared" si="1"/>
        <v>6.8992999999999999E-2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-1.5368E-22</v>
      </c>
      <c r="C108" s="43">
        <v>-8.3656999999999998E-7</v>
      </c>
      <c r="D108" s="43">
        <v>5.9728000000000001E-5</v>
      </c>
      <c r="E108" s="23"/>
      <c r="F108" s="44">
        <v>4</v>
      </c>
      <c r="G108" s="24"/>
      <c r="H108" s="25"/>
      <c r="I108" s="28"/>
      <c r="J108" s="44">
        <v>28</v>
      </c>
      <c r="K108" s="43">
        <v>5.1224999999999998E-23</v>
      </c>
      <c r="L108" s="43">
        <v>8.3656999999999998E-7</v>
      </c>
      <c r="M108" s="43">
        <v>5.9728000000000001E-5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9F62-0666-4309-B5EA-F24EB48704D8}">
  <sheetPr codeName="Hoja131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2598200</v>
      </c>
      <c r="C19" s="43">
        <v>2359000</v>
      </c>
      <c r="D19" s="43">
        <v>562470</v>
      </c>
      <c r="E19" s="43">
        <v>-4.3935999999999997E-11</v>
      </c>
      <c r="F19" s="43">
        <v>4.1178999999999998E-27</v>
      </c>
      <c r="G19" s="43">
        <v>2.2416999999999999E-11</v>
      </c>
      <c r="H19" s="48">
        <v>0</v>
      </c>
      <c r="I19" s="28"/>
      <c r="J19" s="44">
        <v>1</v>
      </c>
      <c r="K19" s="43">
        <v>2598200</v>
      </c>
      <c r="L19" s="43">
        <v>2359000</v>
      </c>
      <c r="M19" s="43">
        <v>562470</v>
      </c>
      <c r="N19" s="43">
        <v>-1.4645000000000002E-11</v>
      </c>
      <c r="O19" s="43">
        <v>-1.3725999999999999E-27</v>
      </c>
      <c r="P19" s="43">
        <v>-2.2416999999999999E-11</v>
      </c>
      <c r="Q19" s="48">
        <v>0</v>
      </c>
    </row>
    <row r="20" spans="1:17" x14ac:dyDescent="0.3">
      <c r="A20" s="42">
        <v>31</v>
      </c>
      <c r="B20" s="43">
        <v>-1350200</v>
      </c>
      <c r="C20" s="43">
        <v>-1258500</v>
      </c>
      <c r="D20" s="43">
        <v>482700</v>
      </c>
      <c r="E20" s="43">
        <v>1.6855999999999998E-11</v>
      </c>
      <c r="F20" s="43">
        <v>-2.2140000000000001E-12</v>
      </c>
      <c r="G20" s="43">
        <v>-12052</v>
      </c>
      <c r="H20" s="54">
        <v>0.03</v>
      </c>
      <c r="I20" s="28"/>
      <c r="J20" s="44">
        <v>2</v>
      </c>
      <c r="K20" s="43">
        <v>-1350200</v>
      </c>
      <c r="L20" s="43">
        <v>-1258500</v>
      </c>
      <c r="M20" s="43">
        <v>482700</v>
      </c>
      <c r="N20" s="43">
        <v>5.6186999999999999E-12</v>
      </c>
      <c r="O20" s="43">
        <v>7.3798999999999997E-13</v>
      </c>
      <c r="P20" s="43">
        <v>12052</v>
      </c>
      <c r="Q20" s="54">
        <v>0.03</v>
      </c>
    </row>
    <row r="21" spans="1:17" x14ac:dyDescent="0.3">
      <c r="A21" s="42">
        <v>32</v>
      </c>
      <c r="B21" s="43">
        <v>87349</v>
      </c>
      <c r="C21" s="43">
        <v>99260</v>
      </c>
      <c r="D21" s="43">
        <v>424060</v>
      </c>
      <c r="E21" s="43">
        <v>2.1879E-12</v>
      </c>
      <c r="F21" s="43">
        <v>-2.4799999999999999E-12</v>
      </c>
      <c r="G21" s="43">
        <v>-13500</v>
      </c>
      <c r="H21" s="57">
        <v>0.05</v>
      </c>
      <c r="I21" s="28"/>
      <c r="J21" s="44">
        <v>3</v>
      </c>
      <c r="K21" s="43">
        <v>87349</v>
      </c>
      <c r="L21" s="43">
        <v>99260</v>
      </c>
      <c r="M21" s="43">
        <v>424060</v>
      </c>
      <c r="N21" s="43">
        <v>7.2930000000000003E-13</v>
      </c>
      <c r="O21" s="43">
        <v>8.2666000000000003E-13</v>
      </c>
      <c r="P21" s="43">
        <v>13500</v>
      </c>
      <c r="Q21" s="57">
        <v>0.05</v>
      </c>
    </row>
    <row r="22" spans="1:17" x14ac:dyDescent="0.3">
      <c r="A22" s="42">
        <v>33</v>
      </c>
      <c r="B22" s="43">
        <v>-17844</v>
      </c>
      <c r="C22" s="43">
        <v>7152.9</v>
      </c>
      <c r="D22" s="43">
        <v>281410</v>
      </c>
      <c r="E22" s="43">
        <v>4.5919000000000003E-12</v>
      </c>
      <c r="F22" s="43">
        <v>-3.0797999999999999E-12</v>
      </c>
      <c r="G22" s="43">
        <v>-16766</v>
      </c>
      <c r="H22" s="48">
        <v>0.1</v>
      </c>
      <c r="I22" s="28"/>
      <c r="J22" s="44">
        <v>4</v>
      </c>
      <c r="K22" s="43">
        <v>-17844</v>
      </c>
      <c r="L22" s="43">
        <v>7152.9</v>
      </c>
      <c r="M22" s="43">
        <v>281410</v>
      </c>
      <c r="N22" s="43">
        <v>1.5306E-12</v>
      </c>
      <c r="O22" s="43">
        <v>1.0266000000000001E-12</v>
      </c>
      <c r="P22" s="43">
        <v>16766</v>
      </c>
      <c r="Q22" s="48">
        <v>0.1</v>
      </c>
    </row>
    <row r="23" spans="1:17" x14ac:dyDescent="0.3">
      <c r="A23" s="42">
        <v>34</v>
      </c>
      <c r="B23" s="43">
        <v>-66726</v>
      </c>
      <c r="C23" s="43">
        <v>-35427</v>
      </c>
      <c r="D23" s="43">
        <v>219760</v>
      </c>
      <c r="E23" s="43">
        <v>5.7493999999999997E-12</v>
      </c>
      <c r="F23" s="43">
        <v>-3.2795999999999999E-12</v>
      </c>
      <c r="G23" s="43">
        <v>-17853</v>
      </c>
      <c r="H23" s="54">
        <v>0.13</v>
      </c>
      <c r="I23" s="28"/>
      <c r="J23" s="44">
        <v>5</v>
      </c>
      <c r="K23" s="43">
        <v>-66726</v>
      </c>
      <c r="L23" s="43">
        <v>-35427</v>
      </c>
      <c r="M23" s="43">
        <v>219760</v>
      </c>
      <c r="N23" s="43">
        <v>1.9165000000000002E-12</v>
      </c>
      <c r="O23" s="43">
        <v>1.0932E-12</v>
      </c>
      <c r="P23" s="43">
        <v>17853</v>
      </c>
      <c r="Q23" s="54">
        <v>0.13</v>
      </c>
    </row>
    <row r="24" spans="1:17" x14ac:dyDescent="0.3">
      <c r="A24" s="42">
        <v>35</v>
      </c>
      <c r="B24" s="43">
        <v>-9599.7000000000007</v>
      </c>
      <c r="C24" s="43">
        <v>11166</v>
      </c>
      <c r="D24" s="43">
        <v>190110</v>
      </c>
      <c r="E24" s="43">
        <v>3.8145E-12</v>
      </c>
      <c r="F24" s="43">
        <v>-3.3714999999999999E-12</v>
      </c>
      <c r="G24" s="43">
        <v>-18354</v>
      </c>
      <c r="H24" s="48">
        <v>0.15</v>
      </c>
      <c r="I24" s="28"/>
      <c r="J24" s="44">
        <v>6</v>
      </c>
      <c r="K24" s="43">
        <v>-9599.7000000000007</v>
      </c>
      <c r="L24" s="43">
        <v>11166</v>
      </c>
      <c r="M24" s="43">
        <v>190110</v>
      </c>
      <c r="N24" s="43">
        <v>1.2715E-12</v>
      </c>
      <c r="O24" s="43">
        <v>1.1237999999999999E-12</v>
      </c>
      <c r="P24" s="43">
        <v>18354</v>
      </c>
      <c r="Q24" s="48">
        <v>0.15</v>
      </c>
    </row>
    <row r="25" spans="1:17" x14ac:dyDescent="0.3">
      <c r="A25" s="42">
        <v>36</v>
      </c>
      <c r="B25" s="43">
        <v>-18269</v>
      </c>
      <c r="C25" s="43">
        <v>1421.6</v>
      </c>
      <c r="D25" s="43">
        <v>136730</v>
      </c>
      <c r="E25" s="43">
        <v>3.6171E-12</v>
      </c>
      <c r="F25" s="43">
        <v>-3.3068E-12</v>
      </c>
      <c r="G25" s="43">
        <v>-18002</v>
      </c>
      <c r="H25" s="57">
        <v>0.2</v>
      </c>
      <c r="I25" s="28"/>
      <c r="J25" s="44">
        <v>7</v>
      </c>
      <c r="K25" s="43">
        <v>-18269</v>
      </c>
      <c r="L25" s="43">
        <v>1421.6</v>
      </c>
      <c r="M25" s="43">
        <v>136730</v>
      </c>
      <c r="N25" s="43">
        <v>1.2057E-12</v>
      </c>
      <c r="O25" s="43">
        <v>1.1023000000000001E-12</v>
      </c>
      <c r="P25" s="43">
        <v>18002</v>
      </c>
      <c r="Q25" s="57">
        <v>0.2</v>
      </c>
    </row>
    <row r="26" spans="1:17" x14ac:dyDescent="0.3">
      <c r="A26" s="42">
        <v>37</v>
      </c>
      <c r="B26" s="43">
        <v>-24392</v>
      </c>
      <c r="C26" s="43">
        <v>-5226.8</v>
      </c>
      <c r="D26" s="43">
        <v>115540</v>
      </c>
      <c r="E26" s="43">
        <v>3.5207000000000001E-12</v>
      </c>
      <c r="F26" s="43">
        <v>-3.1037000000000002E-12</v>
      </c>
      <c r="G26" s="43">
        <v>-16896</v>
      </c>
      <c r="H26" s="54">
        <v>0.23</v>
      </c>
      <c r="I26" s="28"/>
      <c r="J26" s="44">
        <v>8</v>
      </c>
      <c r="K26" s="43">
        <v>-24392</v>
      </c>
      <c r="L26" s="43">
        <v>-5226.8</v>
      </c>
      <c r="M26" s="43">
        <v>115540</v>
      </c>
      <c r="N26" s="43">
        <v>1.1736E-12</v>
      </c>
      <c r="O26" s="43">
        <v>1.0346000000000001E-12</v>
      </c>
      <c r="P26" s="43">
        <v>16896</v>
      </c>
      <c r="Q26" s="54">
        <v>0.23</v>
      </c>
    </row>
    <row r="27" spans="1:17" x14ac:dyDescent="0.3">
      <c r="A27" s="42">
        <v>38</v>
      </c>
      <c r="B27" s="43">
        <v>-5722</v>
      </c>
      <c r="C27" s="43">
        <v>5455.4</v>
      </c>
      <c r="D27" s="43">
        <v>83746</v>
      </c>
      <c r="E27" s="43">
        <v>2.0532000000000002E-12</v>
      </c>
      <c r="F27" s="43">
        <v>-2.7088999999999999E-12</v>
      </c>
      <c r="G27" s="43">
        <v>-14747</v>
      </c>
      <c r="H27" s="57">
        <v>0.3</v>
      </c>
      <c r="I27" s="28"/>
      <c r="J27" s="44">
        <v>9</v>
      </c>
      <c r="K27" s="43">
        <v>-5722</v>
      </c>
      <c r="L27" s="43">
        <v>5455.4</v>
      </c>
      <c r="M27" s="43">
        <v>83746</v>
      </c>
      <c r="N27" s="43">
        <v>6.8442000000000003E-13</v>
      </c>
      <c r="O27" s="43">
        <v>9.0297999999999996E-13</v>
      </c>
      <c r="P27" s="43">
        <v>14747</v>
      </c>
      <c r="Q27" s="57">
        <v>0.3</v>
      </c>
    </row>
    <row r="28" spans="1:17" x14ac:dyDescent="0.3">
      <c r="A28" s="42">
        <v>39</v>
      </c>
      <c r="B28" s="43">
        <v>-4851</v>
      </c>
      <c r="C28" s="43">
        <v>3895.9</v>
      </c>
      <c r="D28" s="43">
        <v>68948</v>
      </c>
      <c r="E28" s="43">
        <v>1.6068E-12</v>
      </c>
      <c r="F28" s="43">
        <v>-2.3741000000000002E-12</v>
      </c>
      <c r="G28" s="43">
        <v>-12924</v>
      </c>
      <c r="H28" s="57">
        <v>0.35</v>
      </c>
      <c r="I28" s="28"/>
      <c r="J28" s="44">
        <v>10</v>
      </c>
      <c r="K28" s="43">
        <v>-4851</v>
      </c>
      <c r="L28" s="43">
        <v>3895.9</v>
      </c>
      <c r="M28" s="43">
        <v>68948</v>
      </c>
      <c r="N28" s="43">
        <v>5.3559000000000004E-13</v>
      </c>
      <c r="O28" s="43">
        <v>7.9135999999999997E-13</v>
      </c>
      <c r="P28" s="43">
        <v>12924</v>
      </c>
      <c r="Q28" s="57">
        <v>0.35</v>
      </c>
    </row>
    <row r="29" spans="1:17" x14ac:dyDescent="0.3">
      <c r="A29" s="42">
        <v>40</v>
      </c>
      <c r="B29" s="43">
        <v>-4125.3</v>
      </c>
      <c r="C29" s="43">
        <v>2687.3</v>
      </c>
      <c r="D29" s="43">
        <v>57956</v>
      </c>
      <c r="E29" s="43">
        <v>1.2514000000000001E-12</v>
      </c>
      <c r="F29" s="43">
        <v>-2.0492000000000002E-12</v>
      </c>
      <c r="G29" s="43">
        <v>-11155</v>
      </c>
      <c r="H29" s="57">
        <v>0.4</v>
      </c>
      <c r="I29" s="28"/>
      <c r="J29" s="44">
        <v>11</v>
      </c>
      <c r="K29" s="43">
        <v>-4125.3</v>
      </c>
      <c r="L29" s="43">
        <v>2687.3</v>
      </c>
      <c r="M29" s="43">
        <v>57956</v>
      </c>
      <c r="N29" s="43">
        <v>4.1714999999999999E-13</v>
      </c>
      <c r="O29" s="43">
        <v>6.8305E-13</v>
      </c>
      <c r="P29" s="43">
        <v>11155</v>
      </c>
      <c r="Q29" s="57">
        <v>0.4</v>
      </c>
    </row>
    <row r="30" spans="1:17" x14ac:dyDescent="0.3">
      <c r="A30" s="42">
        <v>41</v>
      </c>
      <c r="B30" s="43">
        <v>-3531.4</v>
      </c>
      <c r="C30" s="43">
        <v>1779.9</v>
      </c>
      <c r="D30" s="43">
        <v>49487</v>
      </c>
      <c r="E30" s="43">
        <v>9.7567000000000002E-13</v>
      </c>
      <c r="F30" s="43">
        <v>-1.7548999999999999E-12</v>
      </c>
      <c r="G30" s="43">
        <v>-9553.2999999999993</v>
      </c>
      <c r="H30" s="57">
        <v>0.45</v>
      </c>
      <c r="I30" s="28"/>
      <c r="J30" s="44">
        <v>12</v>
      </c>
      <c r="K30" s="43">
        <v>-3531.4</v>
      </c>
      <c r="L30" s="43">
        <v>1779.9</v>
      </c>
      <c r="M30" s="43">
        <v>49487</v>
      </c>
      <c r="N30" s="43">
        <v>3.2522E-13</v>
      </c>
      <c r="O30" s="43">
        <v>5.8496999999999998E-13</v>
      </c>
      <c r="P30" s="43">
        <v>9553.2999999999993</v>
      </c>
      <c r="Q30" s="57">
        <v>0.45</v>
      </c>
    </row>
    <row r="31" spans="1:17" x14ac:dyDescent="0.3">
      <c r="A31" s="42">
        <v>42</v>
      </c>
      <c r="B31" s="43">
        <v>-3045.9</v>
      </c>
      <c r="C31" s="43">
        <v>1113.5</v>
      </c>
      <c r="D31" s="43">
        <v>42777</v>
      </c>
      <c r="E31" s="43">
        <v>7.6405999999999998E-13</v>
      </c>
      <c r="F31" s="43">
        <v>-1.4983E-12</v>
      </c>
      <c r="G31" s="43">
        <v>-8156.4</v>
      </c>
      <c r="H31" s="48">
        <v>0.5</v>
      </c>
      <c r="I31" s="28"/>
      <c r="J31" s="44">
        <v>13</v>
      </c>
      <c r="K31" s="43">
        <v>-3045.9</v>
      </c>
      <c r="L31" s="43">
        <v>1113.5</v>
      </c>
      <c r="M31" s="43">
        <v>42777</v>
      </c>
      <c r="N31" s="43">
        <v>2.5469E-13</v>
      </c>
      <c r="O31" s="43">
        <v>4.9944000000000004E-13</v>
      </c>
      <c r="P31" s="43">
        <v>8156.4</v>
      </c>
      <c r="Q31" s="48">
        <v>0.5</v>
      </c>
    </row>
    <row r="32" spans="1:17" x14ac:dyDescent="0.3">
      <c r="A32" s="42">
        <v>43</v>
      </c>
      <c r="B32" s="43">
        <v>-2646.8</v>
      </c>
      <c r="C32" s="43">
        <v>631.41</v>
      </c>
      <c r="D32" s="43">
        <v>37348</v>
      </c>
      <c r="E32" s="43">
        <v>6.022E-13</v>
      </c>
      <c r="F32" s="43">
        <v>-1.2792E-12</v>
      </c>
      <c r="G32" s="43">
        <v>-6963.7</v>
      </c>
      <c r="H32" s="48">
        <v>0.55000000000000004</v>
      </c>
      <c r="I32" s="28"/>
      <c r="J32" s="44">
        <v>14</v>
      </c>
      <c r="K32" s="43">
        <v>-2646.8</v>
      </c>
      <c r="L32" s="43">
        <v>631.41</v>
      </c>
      <c r="M32" s="43">
        <v>37348</v>
      </c>
      <c r="N32" s="43">
        <v>2.0072999999999999E-13</v>
      </c>
      <c r="O32" s="43">
        <v>4.2639999999999998E-13</v>
      </c>
      <c r="P32" s="43">
        <v>6963.7</v>
      </c>
      <c r="Q32" s="48">
        <v>0.55000000000000004</v>
      </c>
    </row>
    <row r="33" spans="1:17" x14ac:dyDescent="0.3">
      <c r="A33" s="42">
        <v>44</v>
      </c>
      <c r="B33" s="43">
        <v>-2316.4</v>
      </c>
      <c r="C33" s="43">
        <v>286.86</v>
      </c>
      <c r="D33" s="43">
        <v>32881</v>
      </c>
      <c r="E33" s="43">
        <v>4.7821999999999996E-13</v>
      </c>
      <c r="F33" s="43">
        <v>-1.0941999999999999E-12</v>
      </c>
      <c r="G33" s="43">
        <v>-5956.8</v>
      </c>
      <c r="H33" s="48">
        <v>0.6</v>
      </c>
      <c r="I33" s="28"/>
      <c r="J33" s="44">
        <v>15</v>
      </c>
      <c r="K33" s="43">
        <v>-2316.4</v>
      </c>
      <c r="L33" s="43">
        <v>286.86</v>
      </c>
      <c r="M33" s="43">
        <v>32881</v>
      </c>
      <c r="N33" s="43">
        <v>1.5941E-13</v>
      </c>
      <c r="O33" s="43">
        <v>3.6474999999999999E-13</v>
      </c>
      <c r="P33" s="43">
        <v>5956.8</v>
      </c>
      <c r="Q33" s="48">
        <v>0.6</v>
      </c>
    </row>
    <row r="34" spans="1:17" x14ac:dyDescent="0.3">
      <c r="A34" s="42">
        <v>45</v>
      </c>
      <c r="B34" s="43">
        <v>-2040.6</v>
      </c>
      <c r="C34" s="43">
        <v>43.393999999999998</v>
      </c>
      <c r="D34" s="43">
        <v>29157</v>
      </c>
      <c r="E34" s="43">
        <v>3.8281999999999998E-13</v>
      </c>
      <c r="F34" s="43">
        <v>-9.3894000000000004E-13</v>
      </c>
      <c r="G34" s="43">
        <v>-5111.3999999999996</v>
      </c>
      <c r="H34" s="48">
        <v>0.65</v>
      </c>
      <c r="I34" s="28"/>
      <c r="J34" s="44">
        <v>16</v>
      </c>
      <c r="K34" s="43">
        <v>-2040.6</v>
      </c>
      <c r="L34" s="43">
        <v>43.393999999999998</v>
      </c>
      <c r="M34" s="43">
        <v>29157</v>
      </c>
      <c r="N34" s="43">
        <v>1.2761E-13</v>
      </c>
      <c r="O34" s="43">
        <v>3.1298E-13</v>
      </c>
      <c r="P34" s="43">
        <v>5111.3999999999996</v>
      </c>
      <c r="Q34" s="48">
        <v>0.65</v>
      </c>
    </row>
    <row r="35" spans="1:17" x14ac:dyDescent="0.3">
      <c r="A35" s="42">
        <v>46</v>
      </c>
      <c r="B35" s="43">
        <v>-1808.3</v>
      </c>
      <c r="C35" s="43">
        <v>-126.35</v>
      </c>
      <c r="D35" s="43">
        <v>26018</v>
      </c>
      <c r="E35" s="43">
        <v>3.0895999999999998E-13</v>
      </c>
      <c r="F35" s="43">
        <v>-8.0878000000000001E-13</v>
      </c>
      <c r="G35" s="43">
        <v>-4402.8</v>
      </c>
      <c r="H35" s="48">
        <v>0.7</v>
      </c>
      <c r="I35" s="28"/>
      <c r="J35" s="44">
        <v>17</v>
      </c>
      <c r="K35" s="43">
        <v>-1808.3</v>
      </c>
      <c r="L35" s="43">
        <v>-126.35</v>
      </c>
      <c r="M35" s="43">
        <v>26018</v>
      </c>
      <c r="N35" s="43">
        <v>1.0299E-13</v>
      </c>
      <c r="O35" s="43">
        <v>2.6959000000000002E-13</v>
      </c>
      <c r="P35" s="43">
        <v>4402.8</v>
      </c>
      <c r="Q35" s="48">
        <v>0.7</v>
      </c>
    </row>
    <row r="36" spans="1:17" x14ac:dyDescent="0.3">
      <c r="A36" s="42">
        <v>47</v>
      </c>
      <c r="B36" s="43">
        <v>-1610.9</v>
      </c>
      <c r="C36" s="43">
        <v>-242.52</v>
      </c>
      <c r="D36" s="43">
        <v>23348</v>
      </c>
      <c r="E36" s="43">
        <v>2.5137999999999999E-13</v>
      </c>
      <c r="F36" s="43">
        <v>-6.9962E-13</v>
      </c>
      <c r="G36" s="43">
        <v>-3808.6</v>
      </c>
      <c r="H36" s="48">
        <v>0.75</v>
      </c>
      <c r="I36" s="28"/>
      <c r="J36" s="44">
        <v>18</v>
      </c>
      <c r="K36" s="43">
        <v>-1610.9</v>
      </c>
      <c r="L36" s="43">
        <v>-242.52</v>
      </c>
      <c r="M36" s="43">
        <v>23348</v>
      </c>
      <c r="N36" s="43">
        <v>8.3791999999999995E-14</v>
      </c>
      <c r="O36" s="43">
        <v>2.3321000000000002E-13</v>
      </c>
      <c r="P36" s="43">
        <v>3808.6</v>
      </c>
      <c r="Q36" s="48">
        <v>0.75</v>
      </c>
    </row>
    <row r="37" spans="1:17" x14ac:dyDescent="0.3">
      <c r="A37" s="42">
        <v>48</v>
      </c>
      <c r="B37" s="43">
        <v>-1441.9</v>
      </c>
      <c r="C37" s="43">
        <v>-319.79000000000002</v>
      </c>
      <c r="D37" s="43">
        <v>21057</v>
      </c>
      <c r="E37" s="43">
        <v>2.0613999999999999E-13</v>
      </c>
      <c r="F37" s="43">
        <v>-6.0787000000000001E-13</v>
      </c>
      <c r="G37" s="43">
        <v>-3309.1</v>
      </c>
      <c r="H37" s="48">
        <v>0.8</v>
      </c>
      <c r="I37" s="28"/>
      <c r="J37" s="44">
        <v>19</v>
      </c>
      <c r="K37" s="43">
        <v>-1441.9</v>
      </c>
      <c r="L37" s="43">
        <v>-319.79000000000002</v>
      </c>
      <c r="M37" s="43">
        <v>21057</v>
      </c>
      <c r="N37" s="43">
        <v>6.8711999999999998E-14</v>
      </c>
      <c r="O37" s="43">
        <v>2.0262E-13</v>
      </c>
      <c r="P37" s="43">
        <v>3309.1</v>
      </c>
      <c r="Q37" s="48">
        <v>0.8</v>
      </c>
    </row>
    <row r="38" spans="1:17" x14ac:dyDescent="0.3">
      <c r="A38" s="42">
        <v>49</v>
      </c>
      <c r="B38" s="43">
        <v>-1296</v>
      </c>
      <c r="C38" s="43">
        <v>-368.83</v>
      </c>
      <c r="D38" s="43">
        <v>19079</v>
      </c>
      <c r="E38" s="43">
        <v>1.7032E-13</v>
      </c>
      <c r="F38" s="43">
        <v>-5.3051000000000003E-13</v>
      </c>
      <c r="G38" s="43">
        <v>-2888</v>
      </c>
      <c r="H38" s="48">
        <v>0.85</v>
      </c>
      <c r="I38" s="28"/>
      <c r="J38" s="44">
        <v>20</v>
      </c>
      <c r="K38" s="43">
        <v>-1296</v>
      </c>
      <c r="L38" s="43">
        <v>-368.83</v>
      </c>
      <c r="M38" s="43">
        <v>19079</v>
      </c>
      <c r="N38" s="43">
        <v>5.6772E-14</v>
      </c>
      <c r="O38" s="43">
        <v>1.7684000000000001E-13</v>
      </c>
      <c r="P38" s="43">
        <v>2888</v>
      </c>
      <c r="Q38" s="48">
        <v>0.85</v>
      </c>
    </row>
    <row r="39" spans="1:17" x14ac:dyDescent="0.3">
      <c r="A39" s="42">
        <v>50</v>
      </c>
      <c r="B39" s="43">
        <v>-1168.9000000000001</v>
      </c>
      <c r="C39" s="43">
        <v>-397.35</v>
      </c>
      <c r="D39" s="43">
        <v>17359</v>
      </c>
      <c r="E39" s="43">
        <v>1.4174000000000001E-13</v>
      </c>
      <c r="F39" s="43">
        <v>-4.6505000000000002E-13</v>
      </c>
      <c r="G39" s="43">
        <v>-2531.6</v>
      </c>
      <c r="H39" s="48">
        <v>0.9</v>
      </c>
      <c r="I39" s="28"/>
      <c r="J39" s="44">
        <v>21</v>
      </c>
      <c r="K39" s="43">
        <v>-1168.9000000000001</v>
      </c>
      <c r="L39" s="43">
        <v>-397.35</v>
      </c>
      <c r="M39" s="43">
        <v>17359</v>
      </c>
      <c r="N39" s="43">
        <v>4.7244999999999998E-14</v>
      </c>
      <c r="O39" s="43">
        <v>1.5502E-13</v>
      </c>
      <c r="P39" s="43">
        <v>2531.6</v>
      </c>
      <c r="Q39" s="48">
        <v>0.9</v>
      </c>
    </row>
    <row r="40" spans="1:17" x14ac:dyDescent="0.3">
      <c r="A40" s="42">
        <v>51</v>
      </c>
      <c r="B40" s="43">
        <v>-958.97</v>
      </c>
      <c r="C40" s="43">
        <v>-413.77</v>
      </c>
      <c r="D40" s="43">
        <v>14530</v>
      </c>
      <c r="E40" s="43">
        <v>1.0014999999999999E-13</v>
      </c>
      <c r="F40" s="43">
        <v>-3.6194999999999999E-13</v>
      </c>
      <c r="G40" s="43">
        <v>-1970.4</v>
      </c>
      <c r="H40" s="48">
        <v>0.95</v>
      </c>
      <c r="I40" s="28"/>
      <c r="J40" s="44">
        <v>22</v>
      </c>
      <c r="K40" s="43">
        <v>-958.97</v>
      </c>
      <c r="L40" s="43">
        <v>-413.77</v>
      </c>
      <c r="M40" s="43">
        <v>14530</v>
      </c>
      <c r="N40" s="43">
        <v>3.3383999999999998E-14</v>
      </c>
      <c r="O40" s="43">
        <v>1.2065E-13</v>
      </c>
      <c r="P40" s="43">
        <v>1970.4</v>
      </c>
      <c r="Q40" s="48">
        <v>0.95</v>
      </c>
    </row>
    <row r="41" spans="1:17" x14ac:dyDescent="0.3">
      <c r="A41" s="42">
        <v>52</v>
      </c>
      <c r="B41" s="43">
        <v>-378.14</v>
      </c>
      <c r="C41" s="43">
        <v>-246.3</v>
      </c>
      <c r="D41" s="43">
        <v>7040.1</v>
      </c>
      <c r="E41" s="43">
        <v>2.4219E-14</v>
      </c>
      <c r="F41" s="43">
        <v>-1.2798E-13</v>
      </c>
      <c r="G41" s="43">
        <v>-696.69</v>
      </c>
      <c r="H41" s="48">
        <v>1</v>
      </c>
      <c r="I41" s="28"/>
      <c r="J41" s="44">
        <v>23</v>
      </c>
      <c r="K41" s="43">
        <v>-378.14</v>
      </c>
      <c r="L41" s="43">
        <v>-246.3</v>
      </c>
      <c r="M41" s="43">
        <v>7040.1</v>
      </c>
      <c r="N41" s="43">
        <v>8.0727999999999998E-15</v>
      </c>
      <c r="O41" s="43">
        <v>4.2659999999999998E-14</v>
      </c>
      <c r="P41" s="43">
        <v>696.69</v>
      </c>
      <c r="Q41" s="48">
        <v>1</v>
      </c>
    </row>
    <row r="42" spans="1:17" x14ac:dyDescent="0.3">
      <c r="A42" s="42">
        <v>53</v>
      </c>
      <c r="B42" s="43">
        <v>-146.36000000000001</v>
      </c>
      <c r="C42" s="43">
        <v>-100.85</v>
      </c>
      <c r="D42" s="43">
        <v>4128.3</v>
      </c>
      <c r="E42" s="43">
        <v>8.3590000000000003E-15</v>
      </c>
      <c r="F42" s="43">
        <v>-5.8216000000000004E-14</v>
      </c>
      <c r="G42" s="43">
        <v>-316.91000000000003</v>
      </c>
      <c r="H42" s="48">
        <v>1.5</v>
      </c>
      <c r="I42" s="28"/>
      <c r="J42" s="44">
        <v>24</v>
      </c>
      <c r="K42" s="43">
        <v>-146.36000000000001</v>
      </c>
      <c r="L42" s="43">
        <v>-100.85</v>
      </c>
      <c r="M42" s="43">
        <v>4128.3</v>
      </c>
      <c r="N42" s="43">
        <v>2.7862999999999999E-15</v>
      </c>
      <c r="O42" s="43">
        <v>1.9405E-14</v>
      </c>
      <c r="P42" s="43">
        <v>316.91000000000003</v>
      </c>
      <c r="Q42" s="48">
        <v>1.5</v>
      </c>
    </row>
    <row r="43" spans="1:17" x14ac:dyDescent="0.3">
      <c r="A43" s="42">
        <v>54</v>
      </c>
      <c r="B43" s="43">
        <v>-67.003</v>
      </c>
      <c r="C43" s="43">
        <v>-47.488999999999997</v>
      </c>
      <c r="D43" s="43">
        <v>2776</v>
      </c>
      <c r="E43" s="43">
        <v>3.5847000000000001E-15</v>
      </c>
      <c r="F43" s="43">
        <v>-3.1077999999999999E-14</v>
      </c>
      <c r="G43" s="43">
        <v>-169.18</v>
      </c>
      <c r="H43" s="48">
        <v>2</v>
      </c>
      <c r="I43" s="28"/>
      <c r="J43" s="44">
        <v>25</v>
      </c>
      <c r="K43" s="43">
        <v>-67.003</v>
      </c>
      <c r="L43" s="43">
        <v>-47.488999999999997</v>
      </c>
      <c r="M43" s="43">
        <v>2776</v>
      </c>
      <c r="N43" s="43">
        <v>1.1949E-15</v>
      </c>
      <c r="O43" s="43">
        <v>1.0359E-14</v>
      </c>
      <c r="P43" s="43">
        <v>169.18</v>
      </c>
      <c r="Q43" s="48">
        <v>2</v>
      </c>
    </row>
    <row r="44" spans="1:17" x14ac:dyDescent="0.3">
      <c r="A44" s="42">
        <v>55</v>
      </c>
      <c r="B44" s="43">
        <v>-52.1</v>
      </c>
      <c r="C44" s="43">
        <v>-42.417999999999999</v>
      </c>
      <c r="D44" s="43">
        <v>2052.6999999999998</v>
      </c>
      <c r="E44" s="43">
        <v>1.7786000000000001E-15</v>
      </c>
      <c r="F44" s="43">
        <v>-1.8511000000000001E-14</v>
      </c>
      <c r="G44" s="43">
        <v>-100.77</v>
      </c>
      <c r="H44" s="48">
        <v>2.5</v>
      </c>
      <c r="I44" s="28"/>
      <c r="J44" s="44">
        <v>26</v>
      </c>
      <c r="K44" s="43">
        <v>-52.1</v>
      </c>
      <c r="L44" s="43">
        <v>-42.417999999999999</v>
      </c>
      <c r="M44" s="43">
        <v>2052.6999999999998</v>
      </c>
      <c r="N44" s="43">
        <v>5.9286000000000003E-16</v>
      </c>
      <c r="O44" s="43">
        <v>6.1702E-15</v>
      </c>
      <c r="P44" s="43">
        <v>100.77</v>
      </c>
      <c r="Q44" s="48">
        <v>2.5</v>
      </c>
    </row>
    <row r="45" spans="1:17" x14ac:dyDescent="0.3">
      <c r="A45" s="42">
        <v>56</v>
      </c>
      <c r="B45" s="43">
        <v>-57.198999999999998</v>
      </c>
      <c r="C45" s="43">
        <v>-51.847000000000001</v>
      </c>
      <c r="D45" s="43">
        <v>1608</v>
      </c>
      <c r="E45" s="43">
        <v>9.8315999999999999E-16</v>
      </c>
      <c r="F45" s="43">
        <v>-1.1921999999999999E-14</v>
      </c>
      <c r="G45" s="43">
        <v>-64.897999999999996</v>
      </c>
      <c r="H45" s="48">
        <v>3</v>
      </c>
      <c r="I45" s="28"/>
      <c r="J45" s="44">
        <v>27</v>
      </c>
      <c r="K45" s="43">
        <v>-57.198999999999998</v>
      </c>
      <c r="L45" s="43">
        <v>-51.847000000000001</v>
      </c>
      <c r="M45" s="43">
        <v>1608</v>
      </c>
      <c r="N45" s="43">
        <v>3.2771999999999998E-16</v>
      </c>
      <c r="O45" s="43">
        <v>3.9739000000000001E-15</v>
      </c>
      <c r="P45" s="43">
        <v>64.897999999999996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6.8869000000000005E-4</v>
      </c>
      <c r="C50" s="43">
        <v>5.6431999999999999E-4</v>
      </c>
      <c r="D50" s="43">
        <v>-3.6987000000000001E-4</v>
      </c>
      <c r="E50" s="43">
        <v>-4.5692999999999999E-20</v>
      </c>
      <c r="F50" s="43">
        <v>4.2826999999999998E-36</v>
      </c>
      <c r="G50" s="43">
        <v>2.3314E-20</v>
      </c>
      <c r="H50" s="48">
        <v>0</v>
      </c>
      <c r="I50" s="28"/>
      <c r="J50" s="44">
        <v>1</v>
      </c>
      <c r="K50" s="43">
        <v>6.8869000000000005E-4</v>
      </c>
      <c r="L50" s="43">
        <v>5.6431999999999999E-4</v>
      </c>
      <c r="M50" s="43">
        <v>-3.6987000000000001E-4</v>
      </c>
      <c r="N50" s="43">
        <v>-1.5230999999999999E-20</v>
      </c>
      <c r="O50" s="43">
        <v>-1.4275999999999999E-36</v>
      </c>
      <c r="P50" s="43">
        <v>-2.3314E-20</v>
      </c>
      <c r="Q50" s="48">
        <v>0</v>
      </c>
    </row>
    <row r="51" spans="1:17" x14ac:dyDescent="0.3">
      <c r="A51" s="42">
        <v>31</v>
      </c>
      <c r="B51" s="43">
        <v>-4.4700000000000002E-4</v>
      </c>
      <c r="C51" s="43">
        <v>-3.9928000000000001E-4</v>
      </c>
      <c r="D51" s="43">
        <v>5.0611999999999999E-4</v>
      </c>
      <c r="E51" s="43">
        <v>1.7530000000000001E-20</v>
      </c>
      <c r="F51" s="43">
        <v>-2.3025000000000002E-21</v>
      </c>
      <c r="G51" s="43">
        <v>-1.2534000000000001E-5</v>
      </c>
      <c r="H51" s="54">
        <v>0.03</v>
      </c>
      <c r="I51" s="28"/>
      <c r="J51" s="44">
        <v>2</v>
      </c>
      <c r="K51" s="43">
        <v>-4.4700000000000002E-4</v>
      </c>
      <c r="L51" s="43">
        <v>-3.9928000000000001E-4</v>
      </c>
      <c r="M51" s="43">
        <v>5.0611999999999999E-4</v>
      </c>
      <c r="N51" s="43">
        <v>5.8435000000000001E-21</v>
      </c>
      <c r="O51" s="43">
        <v>7.6750999999999998E-22</v>
      </c>
      <c r="P51" s="43">
        <v>1.2534000000000001E-5</v>
      </c>
      <c r="Q51" s="54">
        <v>0.03</v>
      </c>
    </row>
    <row r="52" spans="1:17" x14ac:dyDescent="0.3">
      <c r="A52" s="42">
        <v>32</v>
      </c>
      <c r="B52" s="43">
        <v>-6.3874999999999999E-4</v>
      </c>
      <c r="C52" s="43">
        <v>-5.3154999999999999E-4</v>
      </c>
      <c r="D52" s="43">
        <v>2.3915999999999998E-3</v>
      </c>
      <c r="E52" s="43">
        <v>3.9382000000000002E-20</v>
      </c>
      <c r="F52" s="43">
        <v>-4.4640000000000003E-20</v>
      </c>
      <c r="G52" s="43">
        <v>-2.4300999999999999E-4</v>
      </c>
      <c r="H52" s="57">
        <v>0.05</v>
      </c>
      <c r="I52" s="28"/>
      <c r="J52" s="44">
        <v>3</v>
      </c>
      <c r="K52" s="43">
        <v>-6.3874999999999999E-4</v>
      </c>
      <c r="L52" s="43">
        <v>-5.3154999999999999E-4</v>
      </c>
      <c r="M52" s="43">
        <v>2.3915999999999998E-3</v>
      </c>
      <c r="N52" s="43">
        <v>1.3127E-20</v>
      </c>
      <c r="O52" s="43">
        <v>1.488E-20</v>
      </c>
      <c r="P52" s="43">
        <v>2.4300999999999999E-4</v>
      </c>
      <c r="Q52" s="57">
        <v>0.05</v>
      </c>
    </row>
    <row r="53" spans="1:17" x14ac:dyDescent="0.3">
      <c r="A53" s="42">
        <v>33</v>
      </c>
      <c r="B53" s="43">
        <v>-7.9226999999999998E-4</v>
      </c>
      <c r="C53" s="43">
        <v>-5.6729999999999997E-4</v>
      </c>
      <c r="D53" s="43">
        <v>1.9009999999999999E-3</v>
      </c>
      <c r="E53" s="43">
        <v>8.2655000000000002E-20</v>
      </c>
      <c r="F53" s="43">
        <v>-5.5435999999999997E-20</v>
      </c>
      <c r="G53" s="43">
        <v>-3.0177999999999997E-4</v>
      </c>
      <c r="H53" s="48">
        <v>0.1</v>
      </c>
      <c r="I53" s="28"/>
      <c r="J53" s="44">
        <v>4</v>
      </c>
      <c r="K53" s="43">
        <v>-7.9226999999999998E-4</v>
      </c>
      <c r="L53" s="43">
        <v>-5.6729999999999997E-4</v>
      </c>
      <c r="M53" s="43">
        <v>1.9009999999999999E-3</v>
      </c>
      <c r="N53" s="43">
        <v>2.7551999999999998E-20</v>
      </c>
      <c r="O53" s="43">
        <v>1.8479E-20</v>
      </c>
      <c r="P53" s="43">
        <v>3.0177999999999997E-4</v>
      </c>
      <c r="Q53" s="48">
        <v>0.1</v>
      </c>
    </row>
    <row r="54" spans="1:17" x14ac:dyDescent="0.3">
      <c r="A54" s="42">
        <v>34</v>
      </c>
      <c r="B54" s="43">
        <v>-8.7496000000000004E-4</v>
      </c>
      <c r="C54" s="43">
        <v>-5.9327000000000002E-4</v>
      </c>
      <c r="D54" s="43">
        <v>1.7034999999999999E-3</v>
      </c>
      <c r="E54" s="43">
        <v>1.0349E-19</v>
      </c>
      <c r="F54" s="43">
        <v>-5.9033000000000004E-20</v>
      </c>
      <c r="G54" s="43">
        <v>-3.2136000000000003E-4</v>
      </c>
      <c r="H54" s="54">
        <v>0.13</v>
      </c>
      <c r="I54" s="28"/>
      <c r="J54" s="44">
        <v>5</v>
      </c>
      <c r="K54" s="43">
        <v>-8.7496000000000004E-4</v>
      </c>
      <c r="L54" s="43">
        <v>-5.9327000000000002E-4</v>
      </c>
      <c r="M54" s="43">
        <v>1.7034999999999999E-3</v>
      </c>
      <c r="N54" s="43">
        <v>3.4495999999999999E-20</v>
      </c>
      <c r="O54" s="43">
        <v>1.9678000000000001E-20</v>
      </c>
      <c r="P54" s="43">
        <v>3.2136000000000003E-4</v>
      </c>
      <c r="Q54" s="54">
        <v>0.13</v>
      </c>
    </row>
    <row r="55" spans="1:17" x14ac:dyDescent="0.3">
      <c r="A55" s="42">
        <v>35</v>
      </c>
      <c r="B55" s="43">
        <v>-8.0044999999999997E-4</v>
      </c>
      <c r="C55" s="43">
        <v>-5.2012E-4</v>
      </c>
      <c r="D55" s="43">
        <v>1.8956000000000001E-3</v>
      </c>
      <c r="E55" s="43">
        <v>1.0299E-19</v>
      </c>
      <c r="F55" s="43">
        <v>-9.1030999999999996E-20</v>
      </c>
      <c r="G55" s="43">
        <v>-4.9554999999999998E-4</v>
      </c>
      <c r="H55" s="48">
        <v>0.15</v>
      </c>
      <c r="I55" s="28"/>
      <c r="J55" s="44">
        <v>6</v>
      </c>
      <c r="K55" s="43">
        <v>-8.0044999999999997E-4</v>
      </c>
      <c r="L55" s="43">
        <v>-5.2012E-4</v>
      </c>
      <c r="M55" s="43">
        <v>1.8956000000000001E-3</v>
      </c>
      <c r="N55" s="43">
        <v>3.4330999999999998E-20</v>
      </c>
      <c r="O55" s="43">
        <v>3.0344000000000001E-20</v>
      </c>
      <c r="P55" s="43">
        <v>4.9554999999999998E-4</v>
      </c>
      <c r="Q55" s="48">
        <v>0.15</v>
      </c>
    </row>
    <row r="56" spans="1:17" x14ac:dyDescent="0.3">
      <c r="A56" s="42">
        <v>36</v>
      </c>
      <c r="B56" s="43">
        <v>-6.6624000000000002E-4</v>
      </c>
      <c r="C56" s="43">
        <v>-4.0041000000000002E-4</v>
      </c>
      <c r="D56" s="43">
        <v>1.4262999999999999E-3</v>
      </c>
      <c r="E56" s="43">
        <v>9.7663000000000001E-20</v>
      </c>
      <c r="F56" s="43">
        <v>-8.9284999999999996E-20</v>
      </c>
      <c r="G56" s="43">
        <v>-4.8603999999999997E-4</v>
      </c>
      <c r="H56" s="57">
        <v>0.2</v>
      </c>
      <c r="I56" s="28"/>
      <c r="J56" s="44">
        <v>7</v>
      </c>
      <c r="K56" s="43">
        <v>-6.6624000000000002E-4</v>
      </c>
      <c r="L56" s="43">
        <v>-4.0041000000000002E-4</v>
      </c>
      <c r="M56" s="43">
        <v>1.4262999999999999E-3</v>
      </c>
      <c r="N56" s="43">
        <v>3.2554000000000001E-20</v>
      </c>
      <c r="O56" s="43">
        <v>2.9761999999999998E-20</v>
      </c>
      <c r="P56" s="43">
        <v>4.8603999999999997E-4</v>
      </c>
      <c r="Q56" s="57">
        <v>0.2</v>
      </c>
    </row>
    <row r="57" spans="1:17" x14ac:dyDescent="0.3">
      <c r="A57" s="42">
        <v>37</v>
      </c>
      <c r="B57" s="43">
        <v>-6.3000999999999997E-4</v>
      </c>
      <c r="C57" s="43">
        <v>-3.7127999999999998E-4</v>
      </c>
      <c r="D57" s="43">
        <v>1.2589999999999999E-3</v>
      </c>
      <c r="E57" s="43">
        <v>9.5057999999999996E-20</v>
      </c>
      <c r="F57" s="43">
        <v>-8.3800000000000001E-20</v>
      </c>
      <c r="G57" s="43">
        <v>-4.5617999999999999E-4</v>
      </c>
      <c r="H57" s="54">
        <v>0.23</v>
      </c>
      <c r="I57" s="28"/>
      <c r="J57" s="44">
        <v>8</v>
      </c>
      <c r="K57" s="43">
        <v>-6.3000999999999997E-4</v>
      </c>
      <c r="L57" s="43">
        <v>-3.7127999999999998E-4</v>
      </c>
      <c r="M57" s="43">
        <v>1.2589999999999999E-3</v>
      </c>
      <c r="N57" s="43">
        <v>3.1686000000000003E-20</v>
      </c>
      <c r="O57" s="43">
        <v>2.7933000000000001E-20</v>
      </c>
      <c r="P57" s="43">
        <v>4.5617999999999999E-4</v>
      </c>
      <c r="Q57" s="54">
        <v>0.23</v>
      </c>
    </row>
    <row r="58" spans="1:17" x14ac:dyDescent="0.3">
      <c r="A58" s="42">
        <v>38</v>
      </c>
      <c r="B58" s="43">
        <v>-4.6178000000000001E-4</v>
      </c>
      <c r="C58" s="43">
        <v>-2.7315999999999999E-4</v>
      </c>
      <c r="D58" s="43">
        <v>1.0480000000000001E-3</v>
      </c>
      <c r="E58" s="43">
        <v>6.9296999999999998E-20</v>
      </c>
      <c r="F58" s="43">
        <v>-9.1425999999999995E-20</v>
      </c>
      <c r="G58" s="43">
        <v>-4.9770000000000001E-4</v>
      </c>
      <c r="H58" s="57">
        <v>0.3</v>
      </c>
      <c r="I58" s="28"/>
      <c r="J58" s="44">
        <v>9</v>
      </c>
      <c r="K58" s="43">
        <v>-4.6178000000000001E-4</v>
      </c>
      <c r="L58" s="43">
        <v>-2.7315999999999999E-4</v>
      </c>
      <c r="M58" s="43">
        <v>1.0480000000000001E-3</v>
      </c>
      <c r="N58" s="43">
        <v>2.3099E-20</v>
      </c>
      <c r="O58" s="43">
        <v>3.0475000000000001E-20</v>
      </c>
      <c r="P58" s="43">
        <v>4.9770000000000001E-4</v>
      </c>
      <c r="Q58" s="57">
        <v>0.3</v>
      </c>
    </row>
    <row r="59" spans="1:17" x14ac:dyDescent="0.3">
      <c r="A59" s="42">
        <v>39</v>
      </c>
      <c r="B59" s="43">
        <v>-3.7932999999999999E-4</v>
      </c>
      <c r="C59" s="43">
        <v>-2.3172000000000001E-4</v>
      </c>
      <c r="D59" s="43">
        <v>8.6602000000000001E-4</v>
      </c>
      <c r="E59" s="43">
        <v>5.4229000000000004E-20</v>
      </c>
      <c r="F59" s="43">
        <v>-8.0125E-20</v>
      </c>
      <c r="G59" s="43">
        <v>-4.3617999999999999E-4</v>
      </c>
      <c r="H59" s="57">
        <v>0.35</v>
      </c>
      <c r="I59" s="28"/>
      <c r="J59" s="44">
        <v>10</v>
      </c>
      <c r="K59" s="43">
        <v>-3.7932999999999999E-4</v>
      </c>
      <c r="L59" s="43">
        <v>-2.3172000000000001E-4</v>
      </c>
      <c r="M59" s="43">
        <v>8.6602000000000001E-4</v>
      </c>
      <c r="N59" s="43">
        <v>1.8076000000000001E-20</v>
      </c>
      <c r="O59" s="43">
        <v>2.6707999999999999E-20</v>
      </c>
      <c r="P59" s="43">
        <v>4.3617999999999999E-4</v>
      </c>
      <c r="Q59" s="57">
        <v>0.35</v>
      </c>
    </row>
    <row r="60" spans="1:17" x14ac:dyDescent="0.3">
      <c r="A60" s="42">
        <v>40</v>
      </c>
      <c r="B60" s="43">
        <v>-3.1688000000000002E-4</v>
      </c>
      <c r="C60" s="43">
        <v>-2.0191999999999999E-4</v>
      </c>
      <c r="D60" s="43">
        <v>7.3074000000000001E-4</v>
      </c>
      <c r="E60" s="43">
        <v>4.2235999999999998E-20</v>
      </c>
      <c r="F60" s="43">
        <v>-6.9158999999999996E-20</v>
      </c>
      <c r="G60" s="43">
        <v>-3.7648E-4</v>
      </c>
      <c r="H60" s="57">
        <v>0.4</v>
      </c>
      <c r="I60" s="28"/>
      <c r="J60" s="44">
        <v>11</v>
      </c>
      <c r="K60" s="43">
        <v>-3.1688000000000002E-4</v>
      </c>
      <c r="L60" s="43">
        <v>-2.0191999999999999E-4</v>
      </c>
      <c r="M60" s="43">
        <v>7.3074000000000001E-4</v>
      </c>
      <c r="N60" s="43">
        <v>1.4079000000000001E-20</v>
      </c>
      <c r="O60" s="43">
        <v>2.3052999999999999E-20</v>
      </c>
      <c r="P60" s="43">
        <v>3.7648E-4</v>
      </c>
      <c r="Q60" s="57">
        <v>0.4</v>
      </c>
    </row>
    <row r="61" spans="1:17" x14ac:dyDescent="0.3">
      <c r="A61" s="42">
        <v>41</v>
      </c>
      <c r="B61" s="43">
        <v>-2.6844E-4</v>
      </c>
      <c r="C61" s="43">
        <v>-1.7881E-4</v>
      </c>
      <c r="D61" s="43">
        <v>6.2624999999999996E-4</v>
      </c>
      <c r="E61" s="43">
        <v>3.2929000000000001E-20</v>
      </c>
      <c r="F61" s="43">
        <v>-5.9227999999999996E-20</v>
      </c>
      <c r="G61" s="43">
        <v>-3.2242000000000002E-4</v>
      </c>
      <c r="H61" s="57">
        <v>0.45</v>
      </c>
      <c r="I61" s="28"/>
      <c r="J61" s="44">
        <v>12</v>
      </c>
      <c r="K61" s="43">
        <v>-2.6844E-4</v>
      </c>
      <c r="L61" s="43">
        <v>-1.7881E-4</v>
      </c>
      <c r="M61" s="43">
        <v>6.2624999999999996E-4</v>
      </c>
      <c r="N61" s="43">
        <v>1.0976E-20</v>
      </c>
      <c r="O61" s="43">
        <v>1.9743000000000001E-20</v>
      </c>
      <c r="P61" s="43">
        <v>3.2242000000000002E-4</v>
      </c>
      <c r="Q61" s="57">
        <v>0.45</v>
      </c>
    </row>
    <row r="62" spans="1:17" x14ac:dyDescent="0.3">
      <c r="A62" s="42">
        <v>42</v>
      </c>
      <c r="B62" s="43">
        <v>-2.3010000000000001E-4</v>
      </c>
      <c r="C62" s="43">
        <v>-1.5991000000000001E-4</v>
      </c>
      <c r="D62" s="43">
        <v>5.4317000000000005E-4</v>
      </c>
      <c r="E62" s="43">
        <v>2.5786999999999999E-20</v>
      </c>
      <c r="F62" s="43">
        <v>-5.0567999999999999E-20</v>
      </c>
      <c r="G62" s="43">
        <v>-2.7527999999999998E-4</v>
      </c>
      <c r="H62" s="48">
        <v>0.5</v>
      </c>
      <c r="I62" s="28"/>
      <c r="J62" s="44">
        <v>13</v>
      </c>
      <c r="K62" s="43">
        <v>-2.3010000000000001E-4</v>
      </c>
      <c r="L62" s="43">
        <v>-1.5991000000000001E-4</v>
      </c>
      <c r="M62" s="43">
        <v>5.4317000000000005E-4</v>
      </c>
      <c r="N62" s="43">
        <v>8.5955999999999993E-21</v>
      </c>
      <c r="O62" s="43">
        <v>1.6855999999999999E-20</v>
      </c>
      <c r="P62" s="43">
        <v>2.7527999999999998E-4</v>
      </c>
      <c r="Q62" s="48">
        <v>0.5</v>
      </c>
    </row>
    <row r="63" spans="1:17" x14ac:dyDescent="0.3">
      <c r="A63" s="42">
        <v>43</v>
      </c>
      <c r="B63" s="43">
        <v>-1.9924E-4</v>
      </c>
      <c r="C63" s="43">
        <v>-1.4391999999999999E-4</v>
      </c>
      <c r="D63" s="43">
        <v>4.7565999999999998E-4</v>
      </c>
      <c r="E63" s="43">
        <v>2.0324000000000001E-20</v>
      </c>
      <c r="F63" s="43">
        <v>-4.3173000000000002E-20</v>
      </c>
      <c r="G63" s="43">
        <v>-2.3502000000000001E-4</v>
      </c>
      <c r="H63" s="48">
        <v>0.55000000000000004</v>
      </c>
      <c r="I63" s="28"/>
      <c r="J63" s="44">
        <v>14</v>
      </c>
      <c r="K63" s="43">
        <v>-1.9924E-4</v>
      </c>
      <c r="L63" s="43">
        <v>-1.4391999999999999E-4</v>
      </c>
      <c r="M63" s="43">
        <v>4.7565999999999998E-4</v>
      </c>
      <c r="N63" s="43">
        <v>6.7748E-21</v>
      </c>
      <c r="O63" s="43">
        <v>1.4391E-20</v>
      </c>
      <c r="P63" s="43">
        <v>2.3502000000000001E-4</v>
      </c>
      <c r="Q63" s="48">
        <v>0.55000000000000004</v>
      </c>
    </row>
    <row r="64" spans="1:17" x14ac:dyDescent="0.3">
      <c r="A64" s="42">
        <v>44</v>
      </c>
      <c r="B64" s="43">
        <v>-1.7406E-4</v>
      </c>
      <c r="C64" s="43">
        <v>-1.3013E-4</v>
      </c>
      <c r="D64" s="43">
        <v>4.1989000000000002E-4</v>
      </c>
      <c r="E64" s="43">
        <v>1.6140000000000001E-20</v>
      </c>
      <c r="F64" s="43">
        <v>-3.6931E-20</v>
      </c>
      <c r="G64" s="43">
        <v>-2.0104000000000001E-4</v>
      </c>
      <c r="H64" s="48">
        <v>0.6</v>
      </c>
      <c r="I64" s="28"/>
      <c r="J64" s="44">
        <v>15</v>
      </c>
      <c r="K64" s="43">
        <v>-1.7406E-4</v>
      </c>
      <c r="L64" s="43">
        <v>-1.3013E-4</v>
      </c>
      <c r="M64" s="43">
        <v>4.1989000000000002E-4</v>
      </c>
      <c r="N64" s="43">
        <v>5.3799999999999997E-21</v>
      </c>
      <c r="O64" s="43">
        <v>1.231E-20</v>
      </c>
      <c r="P64" s="43">
        <v>2.0104000000000001E-4</v>
      </c>
      <c r="Q64" s="48">
        <v>0.6</v>
      </c>
    </row>
    <row r="65" spans="1:17" x14ac:dyDescent="0.3">
      <c r="A65" s="42">
        <v>45</v>
      </c>
      <c r="B65" s="43">
        <v>-1.5326000000000001E-4</v>
      </c>
      <c r="C65" s="43">
        <v>-1.1809E-4</v>
      </c>
      <c r="D65" s="43">
        <v>3.7319000000000002E-4</v>
      </c>
      <c r="E65" s="43">
        <v>1.2920000000000001E-20</v>
      </c>
      <c r="F65" s="43">
        <v>-3.1689000000000001E-20</v>
      </c>
      <c r="G65" s="43">
        <v>-1.7250999999999999E-4</v>
      </c>
      <c r="H65" s="48">
        <v>0.65</v>
      </c>
      <c r="I65" s="28"/>
      <c r="J65" s="44">
        <v>16</v>
      </c>
      <c r="K65" s="43">
        <v>-1.5326000000000001E-4</v>
      </c>
      <c r="L65" s="43">
        <v>-1.1809E-4</v>
      </c>
      <c r="M65" s="43">
        <v>3.7319000000000002E-4</v>
      </c>
      <c r="N65" s="43">
        <v>4.3066999999999999E-21</v>
      </c>
      <c r="O65" s="43">
        <v>1.0563E-20</v>
      </c>
      <c r="P65" s="43">
        <v>1.7250999999999999E-4</v>
      </c>
      <c r="Q65" s="48">
        <v>0.65</v>
      </c>
    </row>
    <row r="66" spans="1:17" x14ac:dyDescent="0.3">
      <c r="A66" s="42">
        <v>46</v>
      </c>
      <c r="B66" s="43">
        <v>-1.3588000000000001E-4</v>
      </c>
      <c r="C66" s="43">
        <v>-1.075E-4</v>
      </c>
      <c r="D66" s="43">
        <v>3.3368999999999998E-4</v>
      </c>
      <c r="E66" s="43">
        <v>1.0427999999999999E-20</v>
      </c>
      <c r="F66" s="43">
        <v>-2.7296E-20</v>
      </c>
      <c r="G66" s="43">
        <v>-1.4860000000000001E-4</v>
      </c>
      <c r="H66" s="48">
        <v>0.7</v>
      </c>
      <c r="I66" s="28"/>
      <c r="J66" s="44">
        <v>17</v>
      </c>
      <c r="K66" s="43">
        <v>-1.3588000000000001E-4</v>
      </c>
      <c r="L66" s="43">
        <v>-1.075E-4</v>
      </c>
      <c r="M66" s="43">
        <v>3.3368999999999998E-4</v>
      </c>
      <c r="N66" s="43">
        <v>3.4758000000000003E-21</v>
      </c>
      <c r="O66" s="43">
        <v>9.0987999999999996E-21</v>
      </c>
      <c r="P66" s="43">
        <v>1.4860000000000001E-4</v>
      </c>
      <c r="Q66" s="48">
        <v>0.7</v>
      </c>
    </row>
    <row r="67" spans="1:17" x14ac:dyDescent="0.3">
      <c r="A67" s="42">
        <v>47</v>
      </c>
      <c r="B67" s="43">
        <v>-1.2121999999999999E-4</v>
      </c>
      <c r="C67" s="43">
        <v>-9.8128999999999995E-5</v>
      </c>
      <c r="D67" s="43">
        <v>2.9995E-4</v>
      </c>
      <c r="E67" s="43">
        <v>8.4839999999999998E-21</v>
      </c>
      <c r="F67" s="43">
        <v>-2.3611999999999999E-20</v>
      </c>
      <c r="G67" s="43">
        <v>-1.2854000000000001E-4</v>
      </c>
      <c r="H67" s="48">
        <v>0.75</v>
      </c>
      <c r="I67" s="28"/>
      <c r="J67" s="44">
        <v>18</v>
      </c>
      <c r="K67" s="43">
        <v>-1.2121999999999999E-4</v>
      </c>
      <c r="L67" s="43">
        <v>-9.8128999999999995E-5</v>
      </c>
      <c r="M67" s="43">
        <v>2.9995E-4</v>
      </c>
      <c r="N67" s="43">
        <v>2.8279999999999999E-21</v>
      </c>
      <c r="O67" s="43">
        <v>7.8708000000000001E-21</v>
      </c>
      <c r="P67" s="43">
        <v>1.2854000000000001E-4</v>
      </c>
      <c r="Q67" s="48">
        <v>0.75</v>
      </c>
    </row>
    <row r="68" spans="1:17" x14ac:dyDescent="0.3">
      <c r="A68" s="42">
        <v>48</v>
      </c>
      <c r="B68" s="43">
        <v>-1.0875E-4</v>
      </c>
      <c r="C68" s="43">
        <v>-8.9815000000000007E-5</v>
      </c>
      <c r="D68" s="43">
        <v>2.7093000000000001E-4</v>
      </c>
      <c r="E68" s="43">
        <v>6.9570999999999998E-21</v>
      </c>
      <c r="F68" s="43">
        <v>-2.0516000000000001E-20</v>
      </c>
      <c r="G68" s="43">
        <v>-1.1168E-4</v>
      </c>
      <c r="H68" s="48">
        <v>0.8</v>
      </c>
      <c r="I68" s="28"/>
      <c r="J68" s="44">
        <v>19</v>
      </c>
      <c r="K68" s="43">
        <v>-1.0875E-4</v>
      </c>
      <c r="L68" s="43">
        <v>-8.9815000000000007E-5</v>
      </c>
      <c r="M68" s="43">
        <v>2.7093000000000001E-4</v>
      </c>
      <c r="N68" s="43">
        <v>2.3190000000000001E-21</v>
      </c>
      <c r="O68" s="43">
        <v>6.8386000000000002E-21</v>
      </c>
      <c r="P68" s="43">
        <v>1.1168E-4</v>
      </c>
      <c r="Q68" s="48">
        <v>0.8</v>
      </c>
    </row>
    <row r="69" spans="1:17" x14ac:dyDescent="0.3">
      <c r="A69" s="42">
        <v>49</v>
      </c>
      <c r="B69" s="43">
        <v>-9.8057E-5</v>
      </c>
      <c r="C69" s="43">
        <v>-8.2410999999999994E-5</v>
      </c>
      <c r="D69" s="43">
        <v>2.4577000000000003E-4</v>
      </c>
      <c r="E69" s="43">
        <v>5.7481000000000001E-21</v>
      </c>
      <c r="F69" s="43">
        <v>-1.7905000000000001E-20</v>
      </c>
      <c r="G69" s="43">
        <v>-9.747E-5</v>
      </c>
      <c r="H69" s="48">
        <v>0.85</v>
      </c>
      <c r="I69" s="28"/>
      <c r="J69" s="44">
        <v>20</v>
      </c>
      <c r="K69" s="43">
        <v>-9.8057E-5</v>
      </c>
      <c r="L69" s="43">
        <v>-8.2410999999999994E-5</v>
      </c>
      <c r="M69" s="43">
        <v>2.4577000000000003E-4</v>
      </c>
      <c r="N69" s="43">
        <v>1.9160000000000001E-21</v>
      </c>
      <c r="O69" s="43">
        <v>5.9682999999999997E-21</v>
      </c>
      <c r="P69" s="43">
        <v>9.747E-5</v>
      </c>
      <c r="Q69" s="48">
        <v>0.85</v>
      </c>
    </row>
    <row r="70" spans="1:17" x14ac:dyDescent="0.3">
      <c r="A70" s="42">
        <v>50</v>
      </c>
      <c r="B70" s="43">
        <v>-8.8817E-5</v>
      </c>
      <c r="C70" s="43">
        <v>-7.5796000000000004E-5</v>
      </c>
      <c r="D70" s="43">
        <v>2.2383E-4</v>
      </c>
      <c r="E70" s="43">
        <v>4.7836000000000003E-21</v>
      </c>
      <c r="F70" s="43">
        <v>-1.5695000000000001E-20</v>
      </c>
      <c r="G70" s="43">
        <v>-8.5442E-5</v>
      </c>
      <c r="H70" s="48">
        <v>0.9</v>
      </c>
      <c r="I70" s="28"/>
      <c r="J70" s="44">
        <v>21</v>
      </c>
      <c r="K70" s="43">
        <v>-8.8817E-5</v>
      </c>
      <c r="L70" s="43">
        <v>-7.5796000000000004E-5</v>
      </c>
      <c r="M70" s="43">
        <v>2.2383E-4</v>
      </c>
      <c r="N70" s="43">
        <v>1.5944999999999999E-21</v>
      </c>
      <c r="O70" s="43">
        <v>5.2318000000000001E-21</v>
      </c>
      <c r="P70" s="43">
        <v>8.5442E-5</v>
      </c>
      <c r="Q70" s="48">
        <v>0.9</v>
      </c>
    </row>
    <row r="71" spans="1:17" x14ac:dyDescent="0.3">
      <c r="A71" s="42">
        <v>51</v>
      </c>
      <c r="B71" s="43">
        <v>-7.3745999999999995E-5</v>
      </c>
      <c r="C71" s="43">
        <v>-6.4546000000000002E-5</v>
      </c>
      <c r="D71" s="43">
        <v>1.8762999999999999E-4</v>
      </c>
      <c r="E71" s="43">
        <v>3.3801999999999999E-21</v>
      </c>
      <c r="F71" s="43">
        <v>-1.2216E-20</v>
      </c>
      <c r="G71" s="43">
        <v>-6.6501000000000006E-5</v>
      </c>
      <c r="H71" s="48">
        <v>0.95</v>
      </c>
      <c r="I71" s="28"/>
      <c r="J71" s="44">
        <v>22</v>
      </c>
      <c r="K71" s="43">
        <v>-7.3745999999999995E-5</v>
      </c>
      <c r="L71" s="43">
        <v>-6.4546000000000002E-5</v>
      </c>
      <c r="M71" s="43">
        <v>1.8762999999999999E-4</v>
      </c>
      <c r="N71" s="43">
        <v>1.1267E-21</v>
      </c>
      <c r="O71" s="43">
        <v>4.0719999999999997E-21</v>
      </c>
      <c r="P71" s="43">
        <v>6.6501000000000006E-5</v>
      </c>
      <c r="Q71" s="48">
        <v>0.95</v>
      </c>
    </row>
    <row r="72" spans="1:17" x14ac:dyDescent="0.3">
      <c r="A72" s="42">
        <v>52</v>
      </c>
      <c r="B72" s="43">
        <v>-3.4449000000000002E-5</v>
      </c>
      <c r="C72" s="43">
        <v>-3.2224999999999997E-5</v>
      </c>
      <c r="D72" s="43">
        <v>9.0733E-5</v>
      </c>
      <c r="E72" s="43">
        <v>8.1737999999999997E-22</v>
      </c>
      <c r="F72" s="43">
        <v>-4.3192999999999999E-21</v>
      </c>
      <c r="G72" s="43">
        <v>-2.3513E-5</v>
      </c>
      <c r="H72" s="48">
        <v>1</v>
      </c>
      <c r="I72" s="28"/>
      <c r="J72" s="44">
        <v>23</v>
      </c>
      <c r="K72" s="43">
        <v>-3.4449000000000002E-5</v>
      </c>
      <c r="L72" s="43">
        <v>-3.2224999999999997E-5</v>
      </c>
      <c r="M72" s="43">
        <v>9.0733E-5</v>
      </c>
      <c r="N72" s="43">
        <v>2.7246000000000001E-22</v>
      </c>
      <c r="O72" s="43">
        <v>1.4397999999999999E-21</v>
      </c>
      <c r="P72" s="43">
        <v>2.3513E-5</v>
      </c>
      <c r="Q72" s="48">
        <v>1</v>
      </c>
    </row>
    <row r="73" spans="1:17" x14ac:dyDescent="0.3">
      <c r="A73" s="42">
        <v>53</v>
      </c>
      <c r="B73" s="43">
        <v>-1.9449E-5</v>
      </c>
      <c r="C73" s="43">
        <v>-1.8681999999999998E-5</v>
      </c>
      <c r="D73" s="43">
        <v>5.2685000000000001E-5</v>
      </c>
      <c r="E73" s="43">
        <v>2.8211999999999998E-22</v>
      </c>
      <c r="F73" s="43">
        <v>-1.9647999999999998E-21</v>
      </c>
      <c r="G73" s="43">
        <v>-1.0696000000000001E-5</v>
      </c>
      <c r="H73" s="48">
        <v>1.5</v>
      </c>
      <c r="I73" s="28"/>
      <c r="J73" s="44">
        <v>24</v>
      </c>
      <c r="K73" s="43">
        <v>-1.9449E-5</v>
      </c>
      <c r="L73" s="43">
        <v>-1.8681999999999998E-5</v>
      </c>
      <c r="M73" s="43">
        <v>5.2685000000000001E-5</v>
      </c>
      <c r="N73" s="43">
        <v>9.4039E-23</v>
      </c>
      <c r="O73" s="43">
        <v>6.5493000000000004E-22</v>
      </c>
      <c r="P73" s="43">
        <v>1.0696000000000001E-5</v>
      </c>
      <c r="Q73" s="48">
        <v>1.5</v>
      </c>
    </row>
    <row r="74" spans="1:17" x14ac:dyDescent="0.3">
      <c r="A74" s="42">
        <v>54</v>
      </c>
      <c r="B74" s="43">
        <v>-1.2775000000000001E-5</v>
      </c>
      <c r="C74" s="43">
        <v>-1.2446000000000001E-5</v>
      </c>
      <c r="D74" s="43">
        <v>3.5200999999999997E-5</v>
      </c>
      <c r="E74" s="43">
        <v>1.2098E-22</v>
      </c>
      <c r="F74" s="43">
        <v>-1.0489E-21</v>
      </c>
      <c r="G74" s="43">
        <v>-5.7099000000000002E-6</v>
      </c>
      <c r="H74" s="48">
        <v>2</v>
      </c>
      <c r="I74" s="28"/>
      <c r="J74" s="44">
        <v>25</v>
      </c>
      <c r="K74" s="43">
        <v>-1.2775000000000001E-5</v>
      </c>
      <c r="L74" s="43">
        <v>-1.2446000000000001E-5</v>
      </c>
      <c r="M74" s="43">
        <v>3.5200999999999997E-5</v>
      </c>
      <c r="N74" s="43">
        <v>4.0327999999999999E-23</v>
      </c>
      <c r="O74" s="43">
        <v>3.4962999999999999E-22</v>
      </c>
      <c r="P74" s="43">
        <v>5.7099000000000002E-6</v>
      </c>
      <c r="Q74" s="48">
        <v>2</v>
      </c>
    </row>
    <row r="75" spans="1:17" x14ac:dyDescent="0.3">
      <c r="A75" s="42">
        <v>55</v>
      </c>
      <c r="B75" s="43">
        <v>-9.4463999999999999E-6</v>
      </c>
      <c r="C75" s="43">
        <v>-9.2830999999999993E-6</v>
      </c>
      <c r="D75" s="43">
        <v>2.6072999999999999E-5</v>
      </c>
      <c r="E75" s="43">
        <v>6.0026999999999997E-23</v>
      </c>
      <c r="F75" s="43">
        <v>-6.2474000000000002E-22</v>
      </c>
      <c r="G75" s="43">
        <v>-3.4008999999999999E-6</v>
      </c>
      <c r="H75" s="48">
        <v>2.5</v>
      </c>
      <c r="I75" s="28"/>
      <c r="J75" s="44">
        <v>26</v>
      </c>
      <c r="K75" s="43">
        <v>-9.4463999999999999E-6</v>
      </c>
      <c r="L75" s="43">
        <v>-9.2830999999999993E-6</v>
      </c>
      <c r="M75" s="43">
        <v>2.6072999999999999E-5</v>
      </c>
      <c r="N75" s="43">
        <v>2.0009000000000001E-23</v>
      </c>
      <c r="O75" s="43">
        <v>2.0824999999999999E-22</v>
      </c>
      <c r="P75" s="43">
        <v>3.4008999999999999E-6</v>
      </c>
      <c r="Q75" s="48">
        <v>2.5</v>
      </c>
    </row>
    <row r="76" spans="1:17" x14ac:dyDescent="0.3">
      <c r="A76" s="42">
        <v>56</v>
      </c>
      <c r="B76" s="43">
        <v>-7.5231E-6</v>
      </c>
      <c r="C76" s="43">
        <v>-7.4327E-6</v>
      </c>
      <c r="D76" s="43">
        <v>2.0577E-5</v>
      </c>
      <c r="E76" s="43">
        <v>3.3182E-23</v>
      </c>
      <c r="F76" s="43">
        <v>-4.0234999999999998E-22</v>
      </c>
      <c r="G76" s="43">
        <v>-2.1903E-6</v>
      </c>
      <c r="H76" s="48">
        <v>3</v>
      </c>
      <c r="I76" s="28"/>
      <c r="J76" s="44">
        <v>27</v>
      </c>
      <c r="K76" s="43">
        <v>-7.5231E-6</v>
      </c>
      <c r="L76" s="43">
        <v>-7.4327E-6</v>
      </c>
      <c r="M76" s="43">
        <v>2.0577E-5</v>
      </c>
      <c r="N76" s="43">
        <v>1.1061E-23</v>
      </c>
      <c r="O76" s="43">
        <v>1.3411999999999999E-22</v>
      </c>
      <c r="P76" s="43">
        <v>2.1903E-6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3.6068000000000003E-21</v>
      </c>
      <c r="C81" s="43">
        <v>1.9635000000000001E-5</v>
      </c>
      <c r="D81" s="43">
        <v>9.887400000000001E-4</v>
      </c>
      <c r="E81" s="23">
        <f>+D81*1000</f>
        <v>0.98874000000000006</v>
      </c>
      <c r="F81" s="44">
        <v>0</v>
      </c>
      <c r="G81" s="24"/>
      <c r="H81" s="25"/>
      <c r="I81" s="28"/>
      <c r="J81" s="44">
        <v>1</v>
      </c>
      <c r="K81" s="43">
        <v>-1.2022999999999999E-21</v>
      </c>
      <c r="L81" s="43">
        <v>-1.9635000000000001E-5</v>
      </c>
      <c r="M81" s="43">
        <v>9.887400000000001E-4</v>
      </c>
      <c r="N81" s="23">
        <f>+M81*1000</f>
        <v>0.98874000000000006</v>
      </c>
      <c r="O81" s="44">
        <v>0</v>
      </c>
      <c r="P81" s="24"/>
      <c r="Q81" s="25"/>
    </row>
    <row r="82" spans="1:23" x14ac:dyDescent="0.3">
      <c r="A82" s="42">
        <v>31</v>
      </c>
      <c r="B82" s="43">
        <v>3.7894E-23</v>
      </c>
      <c r="C82" s="43">
        <v>2.0627999999999999E-7</v>
      </c>
      <c r="D82" s="43">
        <v>9.8653E-4</v>
      </c>
      <c r="E82" s="23">
        <f t="shared" ref="E82:E107" si="0">+D82*1000</f>
        <v>0.98653000000000002</v>
      </c>
      <c r="F82" s="170">
        <v>0.03</v>
      </c>
      <c r="G82" s="24"/>
      <c r="H82" s="25"/>
      <c r="I82" s="28"/>
      <c r="J82" s="44">
        <v>2</v>
      </c>
      <c r="K82" s="43">
        <v>-1.2630999999999999E-23</v>
      </c>
      <c r="L82" s="43">
        <v>-2.0627999999999999E-7</v>
      </c>
      <c r="M82" s="43">
        <v>9.8653E-4</v>
      </c>
      <c r="N82" s="23">
        <f t="shared" ref="N82:N107" si="1">+M82*1000</f>
        <v>0.98653000000000002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-1.5201999999999999E-21</v>
      </c>
      <c r="C83" s="43">
        <v>-8.2756999999999994E-6</v>
      </c>
      <c r="D83" s="43">
        <v>9.3773999999999995E-4</v>
      </c>
      <c r="E83" s="23">
        <f t="shared" si="0"/>
        <v>0.93773999999999991</v>
      </c>
      <c r="F83" s="171">
        <v>0.05</v>
      </c>
      <c r="G83" s="24"/>
      <c r="H83" s="25"/>
      <c r="I83" s="28"/>
      <c r="J83" s="44">
        <v>3</v>
      </c>
      <c r="K83" s="43">
        <v>5.0673999999999999E-22</v>
      </c>
      <c r="L83" s="43">
        <v>8.2756999999999994E-6</v>
      </c>
      <c r="M83" s="43">
        <v>9.3773999999999995E-4</v>
      </c>
      <c r="N83" s="23">
        <f t="shared" si="1"/>
        <v>0.93773999999999991</v>
      </c>
      <c r="O83" s="171">
        <v>0.05</v>
      </c>
      <c r="Q83" s="25"/>
    </row>
    <row r="84" spans="1:23" x14ac:dyDescent="0.3">
      <c r="A84" s="42">
        <v>33</v>
      </c>
      <c r="B84" s="43">
        <v>-5.0229999999999997E-21</v>
      </c>
      <c r="C84" s="43">
        <v>-2.7344000000000001E-5</v>
      </c>
      <c r="D84" s="43">
        <v>8.3003000000000005E-4</v>
      </c>
      <c r="E84" s="23">
        <f t="shared" si="0"/>
        <v>0.83003000000000005</v>
      </c>
      <c r="F84" s="44">
        <v>0.1</v>
      </c>
      <c r="G84" s="24"/>
      <c r="H84" s="25"/>
      <c r="I84" s="28"/>
      <c r="J84" s="44">
        <v>4</v>
      </c>
      <c r="K84" s="43">
        <v>1.6743000000000001E-21</v>
      </c>
      <c r="L84" s="43">
        <v>2.7344000000000001E-5</v>
      </c>
      <c r="M84" s="43">
        <v>8.3003000000000005E-4</v>
      </c>
      <c r="N84" s="23">
        <f t="shared" si="1"/>
        <v>0.83003000000000005</v>
      </c>
      <c r="O84" s="44">
        <v>0.1</v>
      </c>
      <c r="P84" s="24"/>
      <c r="Q84" s="25"/>
    </row>
    <row r="85" spans="1:23" x14ac:dyDescent="0.3">
      <c r="A85" s="42">
        <v>34</v>
      </c>
      <c r="B85" s="43">
        <v>-6.8659999999999997E-21</v>
      </c>
      <c r="C85" s="43">
        <v>-3.7376999999999998E-5</v>
      </c>
      <c r="D85" s="43">
        <v>7.7642E-4</v>
      </c>
      <c r="E85" s="23">
        <f t="shared" si="0"/>
        <v>0.77642</v>
      </c>
      <c r="F85" s="170">
        <v>0.13</v>
      </c>
      <c r="G85" s="24"/>
      <c r="H85" s="25"/>
      <c r="I85" s="28"/>
      <c r="J85" s="44">
        <v>5</v>
      </c>
      <c r="K85" s="43">
        <v>2.2887E-21</v>
      </c>
      <c r="L85" s="43">
        <v>3.7376999999999998E-5</v>
      </c>
      <c r="M85" s="43">
        <v>7.7642E-4</v>
      </c>
      <c r="N85" s="23">
        <f t="shared" si="1"/>
        <v>0.77642</v>
      </c>
      <c r="O85" s="170">
        <v>0.13</v>
      </c>
      <c r="P85" s="24"/>
      <c r="Q85" s="25"/>
    </row>
    <row r="86" spans="1:23" x14ac:dyDescent="0.3">
      <c r="A86" s="42">
        <v>35</v>
      </c>
      <c r="B86" s="43">
        <v>-7.3912999999999995E-21</v>
      </c>
      <c r="C86" s="43">
        <v>-4.0235999999999999E-5</v>
      </c>
      <c r="D86" s="43">
        <v>7.3594000000000003E-4</v>
      </c>
      <c r="E86" s="23">
        <f t="shared" si="0"/>
        <v>0.73594000000000004</v>
      </c>
      <c r="F86" s="44">
        <v>0.15</v>
      </c>
      <c r="G86" s="24"/>
      <c r="H86" s="25"/>
      <c r="I86" s="28"/>
      <c r="J86" s="44">
        <v>6</v>
      </c>
      <c r="K86" s="43">
        <v>2.4637999999999998E-21</v>
      </c>
      <c r="L86" s="43">
        <v>4.0235999999999999E-5</v>
      </c>
      <c r="M86" s="43">
        <v>7.3594000000000003E-4</v>
      </c>
      <c r="N86" s="23">
        <f t="shared" si="1"/>
        <v>0.73594000000000004</v>
      </c>
      <c r="O86" s="44">
        <v>0.15</v>
      </c>
      <c r="P86" s="24"/>
      <c r="Q86" s="25"/>
    </row>
    <row r="87" spans="1:23" x14ac:dyDescent="0.3">
      <c r="A87" s="42">
        <v>36</v>
      </c>
      <c r="B87" s="43">
        <v>-8.333E-21</v>
      </c>
      <c r="C87" s="43">
        <v>-4.5361999999999997E-5</v>
      </c>
      <c r="D87" s="43">
        <v>6.5395000000000004E-4</v>
      </c>
      <c r="E87" s="23">
        <f t="shared" si="0"/>
        <v>0.65395000000000003</v>
      </c>
      <c r="F87" s="171">
        <v>0.2</v>
      </c>
      <c r="G87" s="24"/>
      <c r="H87" s="25"/>
      <c r="I87" s="28"/>
      <c r="J87" s="44">
        <v>7</v>
      </c>
      <c r="K87" s="43">
        <v>2.7777000000000001E-21</v>
      </c>
      <c r="L87" s="43">
        <v>4.5361999999999997E-5</v>
      </c>
      <c r="M87" s="43">
        <v>6.5395000000000004E-4</v>
      </c>
      <c r="N87" s="23">
        <f t="shared" si="1"/>
        <v>0.65395000000000003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-8.7626000000000001E-21</v>
      </c>
      <c r="C88" s="43">
        <v>-4.7701999999999998E-5</v>
      </c>
      <c r="D88" s="43">
        <v>6.1388000000000002E-4</v>
      </c>
      <c r="E88" s="23">
        <f t="shared" si="0"/>
        <v>0.61387999999999998</v>
      </c>
      <c r="F88" s="170">
        <v>0.23</v>
      </c>
      <c r="G88" s="24"/>
      <c r="H88" s="25"/>
      <c r="I88" s="28"/>
      <c r="J88" s="44">
        <v>8</v>
      </c>
      <c r="K88" s="43">
        <v>2.9209000000000002E-21</v>
      </c>
      <c r="L88" s="43">
        <v>4.7701999999999998E-5</v>
      </c>
      <c r="M88" s="43">
        <v>6.1388000000000002E-4</v>
      </c>
      <c r="N88" s="23">
        <f t="shared" si="1"/>
        <v>0.61387999999999998</v>
      </c>
      <c r="O88" s="170">
        <v>0.23</v>
      </c>
      <c r="P88" s="24"/>
      <c r="Q88" s="25"/>
    </row>
    <row r="89" spans="1:23" x14ac:dyDescent="0.3">
      <c r="A89" s="42">
        <v>38</v>
      </c>
      <c r="B89" s="43">
        <v>-8.0117999999999993E-21</v>
      </c>
      <c r="C89" s="43">
        <v>-4.3614E-5</v>
      </c>
      <c r="D89" s="43">
        <v>5.2804999999999996E-4</v>
      </c>
      <c r="E89" s="23">
        <f t="shared" si="0"/>
        <v>0.52804999999999991</v>
      </c>
      <c r="F89" s="171">
        <v>0.3</v>
      </c>
      <c r="G89" s="24"/>
      <c r="H89" s="25"/>
      <c r="I89" s="28"/>
      <c r="J89" s="44">
        <v>9</v>
      </c>
      <c r="K89" s="43">
        <v>2.6706000000000001E-21</v>
      </c>
      <c r="L89" s="43">
        <v>4.3614E-5</v>
      </c>
      <c r="M89" s="43">
        <v>5.2804999999999996E-4</v>
      </c>
      <c r="N89" s="23">
        <f t="shared" si="1"/>
        <v>0.52804999999999991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-7.3261999999999995E-21</v>
      </c>
      <c r="C90" s="43">
        <v>-3.9882000000000002E-5</v>
      </c>
      <c r="D90" s="43">
        <v>4.8044E-4</v>
      </c>
      <c r="E90" s="23">
        <f t="shared" si="0"/>
        <v>0.48043999999999998</v>
      </c>
      <c r="F90" s="171">
        <v>0.35</v>
      </c>
      <c r="G90" s="24"/>
      <c r="H90" s="25"/>
      <c r="I90" s="28"/>
      <c r="J90" s="44">
        <v>10</v>
      </c>
      <c r="K90" s="43">
        <v>2.4421E-21</v>
      </c>
      <c r="L90" s="43">
        <v>3.9882000000000002E-5</v>
      </c>
      <c r="M90" s="43">
        <v>4.8044E-4</v>
      </c>
      <c r="N90" s="23">
        <f t="shared" si="1"/>
        <v>0.48043999999999998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-6.6275999999999997E-21</v>
      </c>
      <c r="C91" s="43">
        <v>-3.6078999999999998E-5</v>
      </c>
      <c r="D91" s="43">
        <v>4.4066999999999999E-4</v>
      </c>
      <c r="E91" s="23">
        <f t="shared" si="0"/>
        <v>0.44067000000000001</v>
      </c>
      <c r="F91" s="171">
        <v>0.4</v>
      </c>
      <c r="G91" s="24"/>
      <c r="H91" s="25"/>
      <c r="I91" s="28"/>
      <c r="J91" s="44">
        <v>11</v>
      </c>
      <c r="K91" s="43">
        <v>2.2091999999999999E-21</v>
      </c>
      <c r="L91" s="43">
        <v>3.6078999999999998E-5</v>
      </c>
      <c r="M91" s="43">
        <v>4.4066999999999999E-4</v>
      </c>
      <c r="N91" s="23">
        <f t="shared" si="1"/>
        <v>0.44067000000000001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-5.9635000000000001E-21</v>
      </c>
      <c r="C92" s="43">
        <v>-3.2464E-5</v>
      </c>
      <c r="D92" s="43">
        <v>4.0685999999999999E-4</v>
      </c>
      <c r="E92" s="23">
        <f t="shared" si="0"/>
        <v>0.40686</v>
      </c>
      <c r="F92" s="171">
        <v>0.45</v>
      </c>
      <c r="G92" s="24"/>
      <c r="H92" s="25"/>
      <c r="I92" s="28"/>
      <c r="J92" s="44">
        <v>12</v>
      </c>
      <c r="K92" s="43">
        <v>1.9878000000000002E-21</v>
      </c>
      <c r="L92" s="43">
        <v>3.2464E-5</v>
      </c>
      <c r="M92" s="43">
        <v>4.0685999999999999E-4</v>
      </c>
      <c r="N92" s="23">
        <f t="shared" si="1"/>
        <v>0.40686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-5.3555E-21</v>
      </c>
      <c r="C93" s="43">
        <v>-2.9153999999999999E-5</v>
      </c>
      <c r="D93" s="43">
        <v>3.7769000000000002E-4</v>
      </c>
      <c r="E93" s="23">
        <f t="shared" si="0"/>
        <v>0.37769000000000003</v>
      </c>
      <c r="F93" s="44">
        <v>0.5</v>
      </c>
      <c r="G93" s="24"/>
      <c r="H93" s="25"/>
      <c r="I93" s="28"/>
      <c r="J93" s="44">
        <v>13</v>
      </c>
      <c r="K93" s="43">
        <v>1.7852000000000001E-21</v>
      </c>
      <c r="L93" s="43">
        <v>2.9153999999999999E-5</v>
      </c>
      <c r="M93" s="43">
        <v>3.7769000000000002E-4</v>
      </c>
      <c r="N93" s="23">
        <f t="shared" si="1"/>
        <v>0.37769000000000003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-4.8101000000000001E-21</v>
      </c>
      <c r="C94" s="43">
        <v>-2.6185000000000001E-5</v>
      </c>
      <c r="D94" s="43">
        <v>3.5228000000000001E-4</v>
      </c>
      <c r="E94" s="23">
        <f t="shared" si="0"/>
        <v>0.35227999999999998</v>
      </c>
      <c r="F94" s="44">
        <v>0.55000000000000004</v>
      </c>
      <c r="G94" s="24"/>
      <c r="H94" s="25"/>
      <c r="I94" s="28"/>
      <c r="J94" s="44">
        <v>14</v>
      </c>
      <c r="K94" s="43">
        <v>1.6033999999999999E-21</v>
      </c>
      <c r="L94" s="43">
        <v>2.6185000000000001E-5</v>
      </c>
      <c r="M94" s="43">
        <v>3.5228000000000001E-4</v>
      </c>
      <c r="N94" s="23">
        <f t="shared" si="1"/>
        <v>0.35227999999999998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-4.3265000000000004E-21</v>
      </c>
      <c r="C95" s="43">
        <v>-2.3553E-5</v>
      </c>
      <c r="D95" s="43">
        <v>3.2992999999999998E-4</v>
      </c>
      <c r="E95" s="23">
        <f t="shared" si="0"/>
        <v>0.32993</v>
      </c>
      <c r="F95" s="44">
        <v>0.6</v>
      </c>
      <c r="G95" s="24"/>
      <c r="H95" s="25"/>
      <c r="I95" s="28"/>
      <c r="J95" s="44">
        <v>15</v>
      </c>
      <c r="K95" s="43">
        <v>1.4422000000000001E-21</v>
      </c>
      <c r="L95" s="43">
        <v>2.3553E-5</v>
      </c>
      <c r="M95" s="43">
        <v>3.2992999999999998E-4</v>
      </c>
      <c r="N95" s="23">
        <f t="shared" si="1"/>
        <v>0.32993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-3.9004000000000001E-21</v>
      </c>
      <c r="C96" s="43">
        <v>-2.1233000000000002E-5</v>
      </c>
      <c r="D96" s="43">
        <v>3.1013999999999998E-4</v>
      </c>
      <c r="E96" s="23">
        <f t="shared" si="0"/>
        <v>0.31013999999999997</v>
      </c>
      <c r="F96" s="44">
        <v>0.65</v>
      </c>
      <c r="G96" s="24"/>
      <c r="H96" s="25"/>
      <c r="I96" s="28"/>
      <c r="J96" s="44">
        <v>16</v>
      </c>
      <c r="K96" s="43">
        <v>1.3001000000000001E-21</v>
      </c>
      <c r="L96" s="43">
        <v>2.1233000000000002E-5</v>
      </c>
      <c r="M96" s="43">
        <v>3.1013999999999998E-4</v>
      </c>
      <c r="N96" s="23">
        <f t="shared" si="1"/>
        <v>0.31013999999999997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-3.5257999999999997E-21</v>
      </c>
      <c r="C97" s="43">
        <v>-1.9194E-5</v>
      </c>
      <c r="D97" s="43">
        <v>2.9249000000000001E-4</v>
      </c>
      <c r="E97" s="23">
        <f t="shared" si="0"/>
        <v>0.29249000000000003</v>
      </c>
      <c r="F97" s="44">
        <v>0.7</v>
      </c>
      <c r="G97" s="24"/>
      <c r="H97" s="25"/>
      <c r="I97" s="28"/>
      <c r="J97" s="44">
        <v>17</v>
      </c>
      <c r="K97" s="43">
        <v>1.1753000000000001E-21</v>
      </c>
      <c r="L97" s="43">
        <v>1.9194E-5</v>
      </c>
      <c r="M97" s="43">
        <v>2.9249000000000001E-4</v>
      </c>
      <c r="N97" s="23">
        <f t="shared" si="1"/>
        <v>0.29249000000000003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-3.1966999999999999E-21</v>
      </c>
      <c r="C98" s="43">
        <v>-1.7402E-5</v>
      </c>
      <c r="D98" s="43">
        <v>2.7668000000000001E-4</v>
      </c>
      <c r="E98" s="23">
        <f t="shared" si="0"/>
        <v>0.27668000000000004</v>
      </c>
      <c r="F98" s="44">
        <v>0.75</v>
      </c>
      <c r="G98" s="24"/>
      <c r="H98" s="25"/>
      <c r="I98" s="28"/>
      <c r="J98" s="44">
        <v>18</v>
      </c>
      <c r="K98" s="43">
        <v>1.0655999999999999E-21</v>
      </c>
      <c r="L98" s="43">
        <v>1.7402E-5</v>
      </c>
      <c r="M98" s="43">
        <v>2.7668000000000001E-4</v>
      </c>
      <c r="N98" s="23">
        <f t="shared" si="1"/>
        <v>0.27668000000000004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-2.9073000000000001E-21</v>
      </c>
      <c r="C99" s="43">
        <v>-1.5826000000000001E-5</v>
      </c>
      <c r="D99" s="43">
        <v>2.6242000000000003E-4</v>
      </c>
      <c r="E99" s="23">
        <f t="shared" si="0"/>
        <v>0.26242000000000004</v>
      </c>
      <c r="F99" s="44">
        <v>0.8</v>
      </c>
      <c r="G99" s="24"/>
      <c r="H99" s="25"/>
      <c r="I99" s="28"/>
      <c r="J99" s="44">
        <v>19</v>
      </c>
      <c r="K99" s="43">
        <v>9.6908999999999991E-22</v>
      </c>
      <c r="L99" s="43">
        <v>1.5826000000000001E-5</v>
      </c>
      <c r="M99" s="43">
        <v>2.6242000000000003E-4</v>
      </c>
      <c r="N99" s="23">
        <f t="shared" si="1"/>
        <v>0.26242000000000004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-2.6522000000000001E-21</v>
      </c>
      <c r="C100" s="43">
        <v>-1.4438E-5</v>
      </c>
      <c r="D100" s="43">
        <v>2.4951999999999998E-4</v>
      </c>
      <c r="E100" s="23">
        <f t="shared" si="0"/>
        <v>0.24951999999999999</v>
      </c>
      <c r="F100" s="44">
        <v>0.85</v>
      </c>
      <c r="G100" s="24"/>
      <c r="H100" s="25"/>
      <c r="I100" s="28"/>
      <c r="J100" s="44">
        <v>20</v>
      </c>
      <c r="K100" s="43">
        <v>8.8406999999999994E-22</v>
      </c>
      <c r="L100" s="43">
        <v>1.4438E-5</v>
      </c>
      <c r="M100" s="43">
        <v>2.4951999999999998E-4</v>
      </c>
      <c r="N100" s="23">
        <f t="shared" si="1"/>
        <v>0.24951999999999999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-2.4269000000000001E-21</v>
      </c>
      <c r="C101" s="43">
        <v>-1.3210999999999999E-5</v>
      </c>
      <c r="D101" s="43">
        <v>2.3779000000000001E-4</v>
      </c>
      <c r="E101" s="23">
        <f t="shared" si="0"/>
        <v>0.23779</v>
      </c>
      <c r="F101" s="44">
        <v>0.9</v>
      </c>
      <c r="G101" s="24"/>
      <c r="H101" s="25"/>
      <c r="I101" s="28"/>
      <c r="J101" s="44">
        <v>21</v>
      </c>
      <c r="K101" s="43">
        <v>8.0895999999999997E-22</v>
      </c>
      <c r="L101" s="43">
        <v>1.3210999999999999E-5</v>
      </c>
      <c r="M101" s="43">
        <v>2.3779000000000001E-4</v>
      </c>
      <c r="N101" s="23">
        <f t="shared" si="1"/>
        <v>0.23779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-2.0499E-21</v>
      </c>
      <c r="C102" s="43">
        <v>-1.1158999999999999E-5</v>
      </c>
      <c r="D102" s="43">
        <v>2.1729E-4</v>
      </c>
      <c r="E102" s="23">
        <f t="shared" si="0"/>
        <v>0.21729000000000001</v>
      </c>
      <c r="F102" s="44">
        <v>1</v>
      </c>
      <c r="G102" s="24"/>
      <c r="H102" s="25"/>
      <c r="I102" s="28"/>
      <c r="J102" s="44">
        <v>22</v>
      </c>
      <c r="K102" s="43">
        <v>6.8331000000000001E-22</v>
      </c>
      <c r="L102" s="43">
        <v>1.1158999999999999E-5</v>
      </c>
      <c r="M102" s="43">
        <v>2.1729E-4</v>
      </c>
      <c r="N102" s="23">
        <f t="shared" si="1"/>
        <v>0.21729000000000001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-1.0192E-21</v>
      </c>
      <c r="C103" s="43">
        <v>-5.5484000000000001E-6</v>
      </c>
      <c r="D103" s="43">
        <v>1.5182999999999999E-4</v>
      </c>
      <c r="E103" s="23">
        <f t="shared" si="0"/>
        <v>0.15182999999999999</v>
      </c>
      <c r="F103" s="44">
        <v>1.5</v>
      </c>
      <c r="G103" s="24"/>
      <c r="H103" s="25"/>
      <c r="I103" s="28"/>
      <c r="J103" s="44">
        <v>23</v>
      </c>
      <c r="K103" s="43">
        <v>3.3974E-22</v>
      </c>
      <c r="L103" s="43">
        <v>5.5484000000000001E-6</v>
      </c>
      <c r="M103" s="43">
        <v>1.5182999999999999E-4</v>
      </c>
      <c r="N103" s="23">
        <f t="shared" si="1"/>
        <v>0.15182999999999999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-6.0065000000000002E-22</v>
      </c>
      <c r="C104" s="43">
        <v>-3.2698E-6</v>
      </c>
      <c r="D104" s="43">
        <v>1.1728E-4</v>
      </c>
      <c r="E104" s="23">
        <f t="shared" si="0"/>
        <v>0.11728</v>
      </c>
      <c r="F104" s="44">
        <v>2</v>
      </c>
      <c r="G104" s="24"/>
      <c r="H104" s="25"/>
      <c r="I104" s="28"/>
      <c r="J104" s="44">
        <v>24</v>
      </c>
      <c r="K104" s="43">
        <v>2.0021999999999999E-22</v>
      </c>
      <c r="L104" s="43">
        <v>3.2698E-6</v>
      </c>
      <c r="M104" s="43">
        <v>1.1728E-4</v>
      </c>
      <c r="N104" s="23">
        <f t="shared" si="1"/>
        <v>0.11728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-3.9353E-22</v>
      </c>
      <c r="C105" s="43">
        <v>-2.1422999999999998E-6</v>
      </c>
      <c r="D105" s="43">
        <v>9.5824999999999998E-5</v>
      </c>
      <c r="E105" s="23">
        <f t="shared" si="0"/>
        <v>9.5824999999999994E-2</v>
      </c>
      <c r="F105" s="44">
        <v>2.5</v>
      </c>
      <c r="G105" s="24"/>
      <c r="H105" s="25"/>
      <c r="I105" s="28"/>
      <c r="J105" s="44">
        <v>25</v>
      </c>
      <c r="K105" s="43">
        <v>1.3117999999999999E-22</v>
      </c>
      <c r="L105" s="43">
        <v>2.1422999999999998E-6</v>
      </c>
      <c r="M105" s="43">
        <v>9.5824999999999998E-5</v>
      </c>
      <c r="N105" s="23">
        <f t="shared" si="1"/>
        <v>9.5824999999999994E-2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-2.7629000000000002E-22</v>
      </c>
      <c r="C106" s="43">
        <v>-1.5040999999999999E-6</v>
      </c>
      <c r="D106" s="43">
        <v>8.0723999999999995E-5</v>
      </c>
      <c r="E106" s="23">
        <f t="shared" si="0"/>
        <v>8.072399999999999E-2</v>
      </c>
      <c r="F106" s="44">
        <v>3</v>
      </c>
      <c r="G106" s="24"/>
      <c r="H106" s="25"/>
      <c r="I106" s="28"/>
      <c r="J106" s="44">
        <v>26</v>
      </c>
      <c r="K106" s="43">
        <v>9.2098000000000004E-23</v>
      </c>
      <c r="L106" s="43">
        <v>1.5040999999999999E-6</v>
      </c>
      <c r="M106" s="43">
        <v>8.0723999999999995E-5</v>
      </c>
      <c r="N106" s="23">
        <f t="shared" si="1"/>
        <v>8.072399999999999E-2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-2.0316999999999999E-22</v>
      </c>
      <c r="C107" s="43">
        <v>-1.1060000000000001E-6</v>
      </c>
      <c r="D107" s="43">
        <v>6.9160999999999997E-5</v>
      </c>
      <c r="E107" s="23">
        <f t="shared" si="0"/>
        <v>6.9161E-2</v>
      </c>
      <c r="F107" s="44">
        <v>3.5</v>
      </c>
      <c r="G107" s="24"/>
      <c r="H107" s="25"/>
      <c r="I107" s="28"/>
      <c r="J107" s="44">
        <v>27</v>
      </c>
      <c r="K107" s="43">
        <v>6.7723999999999999E-23</v>
      </c>
      <c r="L107" s="43">
        <v>1.1060000000000001E-6</v>
      </c>
      <c r="M107" s="43">
        <v>6.9160999999999997E-5</v>
      </c>
      <c r="N107" s="23">
        <f t="shared" si="1"/>
        <v>6.9161E-2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-1.5426E-22</v>
      </c>
      <c r="C108" s="43">
        <v>-8.3976000000000005E-7</v>
      </c>
      <c r="D108" s="43">
        <v>5.9865999999999999E-5</v>
      </c>
      <c r="E108" s="23"/>
      <c r="F108" s="44">
        <v>4</v>
      </c>
      <c r="G108" s="24"/>
      <c r="H108" s="25"/>
      <c r="I108" s="28"/>
      <c r="J108" s="44">
        <v>28</v>
      </c>
      <c r="K108" s="43">
        <v>5.1420000000000001E-23</v>
      </c>
      <c r="L108" s="43">
        <v>8.3976000000000005E-7</v>
      </c>
      <c r="M108" s="43">
        <v>5.9865999999999999E-5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8B01-4595-45E7-BBB6-13E8B2436B25}">
  <sheetPr codeName="Hoja148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1428900</v>
      </c>
      <c r="C19" s="43">
        <v>1291200</v>
      </c>
      <c r="D19" s="43">
        <v>562470</v>
      </c>
      <c r="E19" s="43">
        <v>-2.5305999999999999E-11</v>
      </c>
      <c r="F19" s="43">
        <v>6.4179999999999999E-27</v>
      </c>
      <c r="G19" s="43">
        <v>3.4938E-11</v>
      </c>
      <c r="H19" s="48">
        <v>0</v>
      </c>
      <c r="I19" s="28"/>
      <c r="J19" s="44">
        <v>1</v>
      </c>
      <c r="K19" s="43">
        <v>1428900</v>
      </c>
      <c r="L19" s="43">
        <v>1291200</v>
      </c>
      <c r="M19" s="43">
        <v>562470</v>
      </c>
      <c r="N19" s="43">
        <v>-8.4353999999999994E-12</v>
      </c>
      <c r="O19" s="43">
        <v>-2.1392999999999999E-27</v>
      </c>
      <c r="P19" s="43">
        <v>-3.4938E-11</v>
      </c>
      <c r="Q19" s="48">
        <v>0</v>
      </c>
    </row>
    <row r="20" spans="1:17" x14ac:dyDescent="0.3">
      <c r="A20" s="42">
        <v>31</v>
      </c>
      <c r="B20" s="43">
        <v>-110120</v>
      </c>
      <c r="C20" s="43">
        <v>-124870</v>
      </c>
      <c r="D20" s="43">
        <v>533660</v>
      </c>
      <c r="E20" s="43">
        <v>-2.7112E-12</v>
      </c>
      <c r="F20" s="43">
        <v>-2.6905999999999999E-12</v>
      </c>
      <c r="G20" s="43">
        <v>-14647</v>
      </c>
      <c r="H20" s="54">
        <v>0.03</v>
      </c>
      <c r="I20" s="28"/>
      <c r="J20" s="44">
        <v>2</v>
      </c>
      <c r="K20" s="43">
        <v>-110120</v>
      </c>
      <c r="L20" s="43">
        <v>-124870</v>
      </c>
      <c r="M20" s="43">
        <v>533660</v>
      </c>
      <c r="N20" s="43">
        <v>-9.0372000000000001E-13</v>
      </c>
      <c r="O20" s="43">
        <v>8.9686999999999999E-13</v>
      </c>
      <c r="P20" s="43">
        <v>14647</v>
      </c>
      <c r="Q20" s="54">
        <v>0.03</v>
      </c>
    </row>
    <row r="21" spans="1:17" x14ac:dyDescent="0.3">
      <c r="A21" s="42">
        <v>32</v>
      </c>
      <c r="B21" s="43">
        <v>132970</v>
      </c>
      <c r="C21" s="43">
        <v>138130</v>
      </c>
      <c r="D21" s="43">
        <v>476500</v>
      </c>
      <c r="E21" s="43">
        <v>9.4855000000000003E-13</v>
      </c>
      <c r="F21" s="43">
        <v>-3.0627999999999998E-12</v>
      </c>
      <c r="G21" s="43">
        <v>-16673</v>
      </c>
      <c r="H21" s="57">
        <v>0.05</v>
      </c>
      <c r="I21" s="28"/>
      <c r="J21" s="44">
        <v>3</v>
      </c>
      <c r="K21" s="43">
        <v>132970</v>
      </c>
      <c r="L21" s="43">
        <v>138130</v>
      </c>
      <c r="M21" s="43">
        <v>476500</v>
      </c>
      <c r="N21" s="43">
        <v>3.1618000000000002E-13</v>
      </c>
      <c r="O21" s="43">
        <v>1.0209E-12</v>
      </c>
      <c r="P21" s="43">
        <v>16673</v>
      </c>
      <c r="Q21" s="57">
        <v>0.05</v>
      </c>
    </row>
    <row r="22" spans="1:17" x14ac:dyDescent="0.3">
      <c r="A22" s="42">
        <v>33</v>
      </c>
      <c r="B22" s="43">
        <v>-592.34</v>
      </c>
      <c r="C22" s="43">
        <v>19624</v>
      </c>
      <c r="D22" s="43">
        <v>315340</v>
      </c>
      <c r="E22" s="43">
        <v>3.7137000000000002E-12</v>
      </c>
      <c r="F22" s="43">
        <v>-3.8191000000000002E-12</v>
      </c>
      <c r="G22" s="43">
        <v>-20790</v>
      </c>
      <c r="H22" s="48">
        <v>0.1</v>
      </c>
      <c r="I22" s="28"/>
      <c r="J22" s="44">
        <v>4</v>
      </c>
      <c r="K22" s="43">
        <v>-592.34</v>
      </c>
      <c r="L22" s="43">
        <v>19624</v>
      </c>
      <c r="M22" s="43">
        <v>315340</v>
      </c>
      <c r="N22" s="43">
        <v>1.2379E-12</v>
      </c>
      <c r="O22" s="43">
        <v>1.2729999999999999E-12</v>
      </c>
      <c r="P22" s="43">
        <v>20790</v>
      </c>
      <c r="Q22" s="48">
        <v>0.1</v>
      </c>
    </row>
    <row r="23" spans="1:17" x14ac:dyDescent="0.3">
      <c r="A23" s="42">
        <v>34</v>
      </c>
      <c r="B23" s="43">
        <v>-54438</v>
      </c>
      <c r="C23" s="43">
        <v>-27135</v>
      </c>
      <c r="D23" s="43">
        <v>237810</v>
      </c>
      <c r="E23" s="43">
        <v>5.0153999999999998E-12</v>
      </c>
      <c r="F23" s="43">
        <v>-4.0009E-12</v>
      </c>
      <c r="G23" s="43">
        <v>-21780</v>
      </c>
      <c r="H23" s="54">
        <v>0.13</v>
      </c>
      <c r="I23" s="28"/>
      <c r="J23" s="44">
        <v>5</v>
      </c>
      <c r="K23" s="43">
        <v>-54438</v>
      </c>
      <c r="L23" s="43">
        <v>-27135</v>
      </c>
      <c r="M23" s="43">
        <v>237810</v>
      </c>
      <c r="N23" s="43">
        <v>1.6718E-12</v>
      </c>
      <c r="O23" s="43">
        <v>1.3336000000000001E-12</v>
      </c>
      <c r="P23" s="43">
        <v>21780</v>
      </c>
      <c r="Q23" s="54">
        <v>0.13</v>
      </c>
    </row>
    <row r="24" spans="1:17" x14ac:dyDescent="0.3">
      <c r="A24" s="42">
        <v>35</v>
      </c>
      <c r="B24" s="43">
        <v>-31716</v>
      </c>
      <c r="C24" s="43">
        <v>-8222.6</v>
      </c>
      <c r="D24" s="43">
        <v>197930</v>
      </c>
      <c r="E24" s="43">
        <v>4.3155999999999999E-12</v>
      </c>
      <c r="F24" s="43">
        <v>-3.9918E-12</v>
      </c>
      <c r="G24" s="43">
        <v>-21731</v>
      </c>
      <c r="H24" s="48">
        <v>0.15</v>
      </c>
      <c r="I24" s="28"/>
      <c r="J24" s="44">
        <v>6</v>
      </c>
      <c r="K24" s="43">
        <v>-31716</v>
      </c>
      <c r="L24" s="43">
        <v>-8222.6</v>
      </c>
      <c r="M24" s="43">
        <v>197930</v>
      </c>
      <c r="N24" s="43">
        <v>1.4385E-12</v>
      </c>
      <c r="O24" s="43">
        <v>1.3306E-12</v>
      </c>
      <c r="P24" s="43">
        <v>21731</v>
      </c>
      <c r="Q24" s="48">
        <v>0.15</v>
      </c>
    </row>
    <row r="25" spans="1:17" x14ac:dyDescent="0.3">
      <c r="A25" s="42">
        <v>36</v>
      </c>
      <c r="B25" s="43">
        <v>-69126</v>
      </c>
      <c r="C25" s="43">
        <v>-40821</v>
      </c>
      <c r="D25" s="43">
        <v>127330</v>
      </c>
      <c r="E25" s="43">
        <v>5.1995000000000002E-12</v>
      </c>
      <c r="F25" s="43">
        <v>-3.42E-12</v>
      </c>
      <c r="G25" s="43">
        <v>-18618</v>
      </c>
      <c r="H25" s="57">
        <v>0.2</v>
      </c>
      <c r="I25" s="28"/>
      <c r="J25" s="44">
        <v>7</v>
      </c>
      <c r="K25" s="43">
        <v>-69126</v>
      </c>
      <c r="L25" s="43">
        <v>-40821</v>
      </c>
      <c r="M25" s="43">
        <v>127330</v>
      </c>
      <c r="N25" s="43">
        <v>1.7331999999999999E-12</v>
      </c>
      <c r="O25" s="43">
        <v>1.14E-12</v>
      </c>
      <c r="P25" s="43">
        <v>18618</v>
      </c>
      <c r="Q25" s="57">
        <v>0.2</v>
      </c>
    </row>
    <row r="26" spans="1:17" x14ac:dyDescent="0.3">
      <c r="A26" s="42">
        <v>37</v>
      </c>
      <c r="B26" s="43">
        <v>-101730</v>
      </c>
      <c r="C26" s="43">
        <v>-68607</v>
      </c>
      <c r="D26" s="43">
        <v>103500</v>
      </c>
      <c r="E26" s="43">
        <v>6.085E-12</v>
      </c>
      <c r="F26" s="43">
        <v>-2.7453E-12</v>
      </c>
      <c r="G26" s="43">
        <v>-14945</v>
      </c>
      <c r="H26" s="54">
        <v>0.23</v>
      </c>
      <c r="I26" s="28"/>
      <c r="J26" s="44">
        <v>8</v>
      </c>
      <c r="K26" s="43">
        <v>-101730</v>
      </c>
      <c r="L26" s="43">
        <v>-68607</v>
      </c>
      <c r="M26" s="43">
        <v>103500</v>
      </c>
      <c r="N26" s="43">
        <v>2.0283000000000002E-12</v>
      </c>
      <c r="O26" s="43">
        <v>9.1510999999999992E-13</v>
      </c>
      <c r="P26" s="43">
        <v>14945</v>
      </c>
      <c r="Q26" s="54">
        <v>0.23</v>
      </c>
    </row>
    <row r="27" spans="1:17" x14ac:dyDescent="0.3">
      <c r="A27" s="42">
        <v>38</v>
      </c>
      <c r="B27" s="43">
        <v>-5001.3</v>
      </c>
      <c r="C27" s="43">
        <v>4534.8</v>
      </c>
      <c r="D27" s="43">
        <v>75037</v>
      </c>
      <c r="E27" s="43">
        <v>1.7517000000000001E-12</v>
      </c>
      <c r="F27" s="43">
        <v>-2.3835000000000001E-12</v>
      </c>
      <c r="G27" s="43">
        <v>-12975</v>
      </c>
      <c r="H27" s="57">
        <v>0.3</v>
      </c>
      <c r="I27" s="28"/>
      <c r="J27" s="44">
        <v>9</v>
      </c>
      <c r="K27" s="43">
        <v>-5001.3</v>
      </c>
      <c r="L27" s="43">
        <v>4534.8</v>
      </c>
      <c r="M27" s="43">
        <v>75037</v>
      </c>
      <c r="N27" s="43">
        <v>5.8392E-13</v>
      </c>
      <c r="O27" s="43">
        <v>7.9448999999999998E-13</v>
      </c>
      <c r="P27" s="43">
        <v>12975</v>
      </c>
      <c r="Q27" s="57">
        <v>0.3</v>
      </c>
    </row>
    <row r="28" spans="1:17" x14ac:dyDescent="0.3">
      <c r="A28" s="42">
        <v>39</v>
      </c>
      <c r="B28" s="43">
        <v>-3984.5</v>
      </c>
      <c r="C28" s="43">
        <v>3440.2</v>
      </c>
      <c r="D28" s="43">
        <v>62060</v>
      </c>
      <c r="E28" s="43">
        <v>1.3639000000000001E-12</v>
      </c>
      <c r="F28" s="43">
        <v>-2.0868999999999999E-12</v>
      </c>
      <c r="G28" s="43">
        <v>-11360</v>
      </c>
      <c r="H28" s="57">
        <v>0.35</v>
      </c>
      <c r="I28" s="28"/>
      <c r="J28" s="44">
        <v>10</v>
      </c>
      <c r="K28" s="43">
        <v>-3984.5</v>
      </c>
      <c r="L28" s="43">
        <v>3440.2</v>
      </c>
      <c r="M28" s="43">
        <v>62060</v>
      </c>
      <c r="N28" s="43">
        <v>4.5464000000000002E-13</v>
      </c>
      <c r="O28" s="43">
        <v>6.9562000000000002E-13</v>
      </c>
      <c r="P28" s="43">
        <v>11360</v>
      </c>
      <c r="Q28" s="57">
        <v>0.35</v>
      </c>
    </row>
    <row r="29" spans="1:17" x14ac:dyDescent="0.3">
      <c r="A29" s="42">
        <v>40</v>
      </c>
      <c r="B29" s="43">
        <v>-3265.2</v>
      </c>
      <c r="C29" s="43">
        <v>2503.1999999999998</v>
      </c>
      <c r="D29" s="43">
        <v>52485</v>
      </c>
      <c r="E29" s="43">
        <v>1.0596E-12</v>
      </c>
      <c r="F29" s="43">
        <v>-1.8027E-12</v>
      </c>
      <c r="G29" s="43">
        <v>-9813.2000000000007</v>
      </c>
      <c r="H29" s="57">
        <v>0.4</v>
      </c>
      <c r="I29" s="28"/>
      <c r="J29" s="44">
        <v>11</v>
      </c>
      <c r="K29" s="43">
        <v>-3265.2</v>
      </c>
      <c r="L29" s="43">
        <v>2503.1999999999998</v>
      </c>
      <c r="M29" s="43">
        <v>52485</v>
      </c>
      <c r="N29" s="43">
        <v>3.5321000000000002E-13</v>
      </c>
      <c r="O29" s="43">
        <v>6.0088999999999998E-13</v>
      </c>
      <c r="P29" s="43">
        <v>9813.2000000000007</v>
      </c>
      <c r="Q29" s="57">
        <v>0.4</v>
      </c>
    </row>
    <row r="30" spans="1:17" x14ac:dyDescent="0.3">
      <c r="A30" s="42">
        <v>41</v>
      </c>
      <c r="B30" s="43">
        <v>-2738.5</v>
      </c>
      <c r="C30" s="43">
        <v>1756.8</v>
      </c>
      <c r="D30" s="43">
        <v>45114</v>
      </c>
      <c r="E30" s="43">
        <v>8.2577000000000002E-13</v>
      </c>
      <c r="F30" s="43">
        <v>-1.5470999999999999E-12</v>
      </c>
      <c r="G30" s="43">
        <v>-8421.7999999999993</v>
      </c>
      <c r="H30" s="57">
        <v>0.45</v>
      </c>
      <c r="I30" s="28"/>
      <c r="J30" s="44">
        <v>12</v>
      </c>
      <c r="K30" s="43">
        <v>-2738.5</v>
      </c>
      <c r="L30" s="43">
        <v>1756.8</v>
      </c>
      <c r="M30" s="43">
        <v>45114</v>
      </c>
      <c r="N30" s="43">
        <v>2.7525999999999998E-13</v>
      </c>
      <c r="O30" s="43">
        <v>5.1569E-13</v>
      </c>
      <c r="P30" s="43">
        <v>8421.7999999999993</v>
      </c>
      <c r="Q30" s="57">
        <v>0.45</v>
      </c>
    </row>
    <row r="31" spans="1:17" x14ac:dyDescent="0.3">
      <c r="A31" s="42">
        <v>42</v>
      </c>
      <c r="B31" s="43">
        <v>-2340.1999999999998</v>
      </c>
      <c r="C31" s="43">
        <v>1184.5</v>
      </c>
      <c r="D31" s="43">
        <v>39261</v>
      </c>
      <c r="E31" s="43">
        <v>6.4747999999999998E-13</v>
      </c>
      <c r="F31" s="43">
        <v>-1.3249999999999999E-12</v>
      </c>
      <c r="G31" s="43">
        <v>-7213</v>
      </c>
      <c r="H31" s="48">
        <v>0.5</v>
      </c>
      <c r="I31" s="28"/>
      <c r="J31" s="44">
        <v>13</v>
      </c>
      <c r="K31" s="43">
        <v>-2340.1999999999998</v>
      </c>
      <c r="L31" s="43">
        <v>1184.5</v>
      </c>
      <c r="M31" s="43">
        <v>39261</v>
      </c>
      <c r="N31" s="43">
        <v>2.1583E-13</v>
      </c>
      <c r="O31" s="43">
        <v>4.4166999999999997E-13</v>
      </c>
      <c r="P31" s="43">
        <v>7213</v>
      </c>
      <c r="Q31" s="48">
        <v>0.5</v>
      </c>
    </row>
    <row r="32" spans="1:17" x14ac:dyDescent="0.3">
      <c r="A32" s="42">
        <v>43</v>
      </c>
      <c r="B32" s="43">
        <v>-2030.3</v>
      </c>
      <c r="C32" s="43">
        <v>754.94</v>
      </c>
      <c r="D32" s="43">
        <v>34503</v>
      </c>
      <c r="E32" s="43">
        <v>5.1165000000000005E-13</v>
      </c>
      <c r="F32" s="43">
        <v>-1.1357000000000001E-12</v>
      </c>
      <c r="G32" s="43">
        <v>-6182.2</v>
      </c>
      <c r="H32" s="48">
        <v>0.55000000000000004</v>
      </c>
      <c r="I32" s="28"/>
      <c r="J32" s="44">
        <v>14</v>
      </c>
      <c r="K32" s="43">
        <v>-2030.3</v>
      </c>
      <c r="L32" s="43">
        <v>754.94</v>
      </c>
      <c r="M32" s="43">
        <v>34503</v>
      </c>
      <c r="N32" s="43">
        <v>1.7054999999999999E-13</v>
      </c>
      <c r="O32" s="43">
        <v>3.7854999999999999E-13</v>
      </c>
      <c r="P32" s="43">
        <v>6182.2</v>
      </c>
      <c r="Q32" s="48">
        <v>0.55000000000000004</v>
      </c>
    </row>
    <row r="33" spans="1:17" x14ac:dyDescent="0.3">
      <c r="A33" s="42">
        <v>44</v>
      </c>
      <c r="B33" s="43">
        <v>-1783.1</v>
      </c>
      <c r="C33" s="43">
        <v>436.79</v>
      </c>
      <c r="D33" s="43">
        <v>30567</v>
      </c>
      <c r="E33" s="43">
        <v>4.0779000000000002E-13</v>
      </c>
      <c r="F33" s="43">
        <v>-9.7576999999999999E-13</v>
      </c>
      <c r="G33" s="43">
        <v>-5311.8</v>
      </c>
      <c r="H33" s="48">
        <v>0.6</v>
      </c>
      <c r="I33" s="28"/>
      <c r="J33" s="44">
        <v>15</v>
      </c>
      <c r="K33" s="43">
        <v>-1783.1</v>
      </c>
      <c r="L33" s="43">
        <v>436.79</v>
      </c>
      <c r="M33" s="43">
        <v>30567</v>
      </c>
      <c r="N33" s="43">
        <v>1.3593000000000001E-13</v>
      </c>
      <c r="O33" s="43">
        <v>3.2526000000000002E-13</v>
      </c>
      <c r="P33" s="43">
        <v>5311.8</v>
      </c>
      <c r="Q33" s="48">
        <v>0.6</v>
      </c>
    </row>
    <row r="34" spans="1:17" x14ac:dyDescent="0.3">
      <c r="A34" s="42">
        <v>45</v>
      </c>
      <c r="B34" s="43">
        <v>-1581.5</v>
      </c>
      <c r="C34" s="43">
        <v>203.42</v>
      </c>
      <c r="D34" s="43">
        <v>27265</v>
      </c>
      <c r="E34" s="43">
        <v>3.2788999999999998E-13</v>
      </c>
      <c r="F34" s="43">
        <v>-8.4131999999999999E-13</v>
      </c>
      <c r="G34" s="43">
        <v>-4579.8999999999996</v>
      </c>
      <c r="H34" s="48">
        <v>0.65</v>
      </c>
      <c r="I34" s="28"/>
      <c r="J34" s="44">
        <v>16</v>
      </c>
      <c r="K34" s="43">
        <v>-1581.5</v>
      </c>
      <c r="L34" s="43">
        <v>203.42</v>
      </c>
      <c r="M34" s="43">
        <v>27265</v>
      </c>
      <c r="N34" s="43">
        <v>1.093E-13</v>
      </c>
      <c r="O34" s="43">
        <v>2.8044000000000001E-13</v>
      </c>
      <c r="P34" s="43">
        <v>4579.8999999999996</v>
      </c>
      <c r="Q34" s="48">
        <v>0.65</v>
      </c>
    </row>
    <row r="35" spans="1:17" x14ac:dyDescent="0.3">
      <c r="A35" s="42">
        <v>46</v>
      </c>
      <c r="B35" s="43">
        <v>-1414</v>
      </c>
      <c r="C35" s="43">
        <v>33.811999999999998</v>
      </c>
      <c r="D35" s="43">
        <v>24465</v>
      </c>
      <c r="E35" s="43">
        <v>2.6596000000000001E-13</v>
      </c>
      <c r="F35" s="43">
        <v>-7.2834E-13</v>
      </c>
      <c r="G35" s="43">
        <v>-3964.9</v>
      </c>
      <c r="H35" s="48">
        <v>0.7</v>
      </c>
      <c r="I35" s="28"/>
      <c r="J35" s="44">
        <v>17</v>
      </c>
      <c r="K35" s="43">
        <v>-1414</v>
      </c>
      <c r="L35" s="43">
        <v>33.811999999999998</v>
      </c>
      <c r="M35" s="43">
        <v>24465</v>
      </c>
      <c r="N35" s="43">
        <v>8.8654000000000005E-14</v>
      </c>
      <c r="O35" s="43">
        <v>2.4278E-13</v>
      </c>
      <c r="P35" s="43">
        <v>3964.9</v>
      </c>
      <c r="Q35" s="48">
        <v>0.7</v>
      </c>
    </row>
    <row r="36" spans="1:17" x14ac:dyDescent="0.3">
      <c r="A36" s="42">
        <v>47</v>
      </c>
      <c r="B36" s="43">
        <v>-1272.5</v>
      </c>
      <c r="C36" s="43">
        <v>-88.076999999999998</v>
      </c>
      <c r="D36" s="43">
        <v>22067</v>
      </c>
      <c r="E36" s="43">
        <v>2.1757E-13</v>
      </c>
      <c r="F36" s="43">
        <v>-6.3328E-13</v>
      </c>
      <c r="G36" s="43">
        <v>-3447.4</v>
      </c>
      <c r="H36" s="48">
        <v>0.75</v>
      </c>
      <c r="I36" s="28"/>
      <c r="J36" s="44">
        <v>18</v>
      </c>
      <c r="K36" s="43">
        <v>-1272.5</v>
      </c>
      <c r="L36" s="43">
        <v>-88.076999999999998</v>
      </c>
      <c r="M36" s="43">
        <v>22067</v>
      </c>
      <c r="N36" s="43">
        <v>7.2523000000000006E-14</v>
      </c>
      <c r="O36" s="43">
        <v>2.1109000000000001E-13</v>
      </c>
      <c r="P36" s="43">
        <v>3447.4</v>
      </c>
      <c r="Q36" s="48">
        <v>0.75</v>
      </c>
    </row>
    <row r="37" spans="1:17" x14ac:dyDescent="0.3">
      <c r="A37" s="42">
        <v>48</v>
      </c>
      <c r="B37" s="43">
        <v>-1151</v>
      </c>
      <c r="C37" s="43">
        <v>-174.27</v>
      </c>
      <c r="D37" s="43">
        <v>19996</v>
      </c>
      <c r="E37" s="43">
        <v>1.7943E-13</v>
      </c>
      <c r="F37" s="43">
        <v>-5.5306999999999998E-13</v>
      </c>
      <c r="G37" s="43">
        <v>-3010.8</v>
      </c>
      <c r="H37" s="48">
        <v>0.8</v>
      </c>
      <c r="I37" s="28"/>
      <c r="J37" s="44">
        <v>19</v>
      </c>
      <c r="K37" s="43">
        <v>-1151</v>
      </c>
      <c r="L37" s="43">
        <v>-174.27</v>
      </c>
      <c r="M37" s="43">
        <v>19996</v>
      </c>
      <c r="N37" s="43">
        <v>5.981E-14</v>
      </c>
      <c r="O37" s="43">
        <v>1.8436000000000001E-13</v>
      </c>
      <c r="P37" s="43">
        <v>3010.8</v>
      </c>
      <c r="Q37" s="48">
        <v>0.8</v>
      </c>
    </row>
    <row r="38" spans="1:17" x14ac:dyDescent="0.3">
      <c r="A38" s="42">
        <v>49</v>
      </c>
      <c r="B38" s="43">
        <v>-1045.5</v>
      </c>
      <c r="C38" s="43">
        <v>-233.72</v>
      </c>
      <c r="D38" s="43">
        <v>18197</v>
      </c>
      <c r="E38" s="43">
        <v>1.4912E-13</v>
      </c>
      <c r="F38" s="43">
        <v>-4.8516000000000002E-13</v>
      </c>
      <c r="G38" s="43">
        <v>-2641.1</v>
      </c>
      <c r="H38" s="48">
        <v>0.85</v>
      </c>
      <c r="I38" s="28"/>
      <c r="J38" s="44">
        <v>20</v>
      </c>
      <c r="K38" s="43">
        <v>-1045.5</v>
      </c>
      <c r="L38" s="43">
        <v>-233.72</v>
      </c>
      <c r="M38" s="43">
        <v>18197</v>
      </c>
      <c r="N38" s="43">
        <v>4.9705999999999998E-14</v>
      </c>
      <c r="O38" s="43">
        <v>1.6171999999999999E-13</v>
      </c>
      <c r="P38" s="43">
        <v>2641.1</v>
      </c>
      <c r="Q38" s="48">
        <v>0.85</v>
      </c>
    </row>
    <row r="39" spans="1:17" x14ac:dyDescent="0.3">
      <c r="A39" s="42">
        <v>50</v>
      </c>
      <c r="B39" s="43">
        <v>-952.62</v>
      </c>
      <c r="C39" s="43">
        <v>-273.08999999999997</v>
      </c>
      <c r="D39" s="43">
        <v>16622</v>
      </c>
      <c r="E39" s="43">
        <v>1.2483000000000001E-13</v>
      </c>
      <c r="F39" s="43">
        <v>-4.2742000000000001E-13</v>
      </c>
      <c r="G39" s="43">
        <v>-2326.8000000000002</v>
      </c>
      <c r="H39" s="48">
        <v>0.9</v>
      </c>
      <c r="I39" s="28"/>
      <c r="J39" s="44">
        <v>21</v>
      </c>
      <c r="K39" s="43">
        <v>-952.62</v>
      </c>
      <c r="L39" s="43">
        <v>-273.08999999999997</v>
      </c>
      <c r="M39" s="43">
        <v>16622</v>
      </c>
      <c r="N39" s="43">
        <v>4.1609000000000002E-14</v>
      </c>
      <c r="O39" s="43">
        <v>1.4247E-13</v>
      </c>
      <c r="P39" s="43">
        <v>2326.8000000000002</v>
      </c>
      <c r="Q39" s="48">
        <v>0.9</v>
      </c>
    </row>
    <row r="40" spans="1:17" x14ac:dyDescent="0.3">
      <c r="A40" s="42">
        <v>51</v>
      </c>
      <c r="B40" s="43">
        <v>-796.02</v>
      </c>
      <c r="C40" s="43">
        <v>-310.22000000000003</v>
      </c>
      <c r="D40" s="43">
        <v>14012</v>
      </c>
      <c r="E40" s="43">
        <v>8.9238999999999997E-14</v>
      </c>
      <c r="F40" s="43">
        <v>-3.3584999999999998E-13</v>
      </c>
      <c r="G40" s="43">
        <v>-1828.3</v>
      </c>
      <c r="H40" s="48">
        <v>0.95</v>
      </c>
      <c r="I40" s="28"/>
      <c r="J40" s="44">
        <v>22</v>
      </c>
      <c r="K40" s="43">
        <v>-796.02</v>
      </c>
      <c r="L40" s="43">
        <v>-310.22000000000003</v>
      </c>
      <c r="M40" s="43">
        <v>14012</v>
      </c>
      <c r="N40" s="43">
        <v>2.9746E-14</v>
      </c>
      <c r="O40" s="43">
        <v>1.1195000000000001E-13</v>
      </c>
      <c r="P40" s="43">
        <v>1828.3</v>
      </c>
      <c r="Q40" s="48">
        <v>0.95</v>
      </c>
    </row>
    <row r="41" spans="1:17" x14ac:dyDescent="0.3">
      <c r="A41" s="42">
        <v>52</v>
      </c>
      <c r="B41" s="43">
        <v>-327.22000000000003</v>
      </c>
      <c r="C41" s="43">
        <v>-203.92</v>
      </c>
      <c r="D41" s="43">
        <v>6934.6</v>
      </c>
      <c r="E41" s="43">
        <v>2.265E-14</v>
      </c>
      <c r="F41" s="43">
        <v>-1.2313E-13</v>
      </c>
      <c r="G41" s="43">
        <v>-670.29</v>
      </c>
      <c r="H41" s="48">
        <v>1</v>
      </c>
      <c r="I41" s="28"/>
      <c r="J41" s="44">
        <v>23</v>
      </c>
      <c r="K41" s="43">
        <v>-327.22000000000003</v>
      </c>
      <c r="L41" s="43">
        <v>-203.92</v>
      </c>
      <c r="M41" s="43">
        <v>6934.6</v>
      </c>
      <c r="N41" s="43">
        <v>7.55E-15</v>
      </c>
      <c r="O41" s="43">
        <v>4.1044E-14</v>
      </c>
      <c r="P41" s="43">
        <v>670.29</v>
      </c>
      <c r="Q41" s="48">
        <v>1</v>
      </c>
    </row>
    <row r="42" spans="1:17" x14ac:dyDescent="0.3">
      <c r="A42" s="42">
        <v>53</v>
      </c>
      <c r="B42" s="43">
        <v>-124.44</v>
      </c>
      <c r="C42" s="43">
        <v>-80.581000000000003</v>
      </c>
      <c r="D42" s="43">
        <v>4108.5</v>
      </c>
      <c r="E42" s="43">
        <v>8.0567000000000001E-15</v>
      </c>
      <c r="F42" s="43">
        <v>-5.7162999999999996E-14</v>
      </c>
      <c r="G42" s="43">
        <v>-311.18</v>
      </c>
      <c r="H42" s="48">
        <v>1.5</v>
      </c>
      <c r="I42" s="28"/>
      <c r="J42" s="44">
        <v>24</v>
      </c>
      <c r="K42" s="43">
        <v>-124.44</v>
      </c>
      <c r="L42" s="43">
        <v>-80.581000000000003</v>
      </c>
      <c r="M42" s="43">
        <v>4108.5</v>
      </c>
      <c r="N42" s="43">
        <v>2.6856000000000001E-15</v>
      </c>
      <c r="O42" s="43">
        <v>1.9054000000000001E-14</v>
      </c>
      <c r="P42" s="43">
        <v>311.18</v>
      </c>
      <c r="Q42" s="48">
        <v>1.5</v>
      </c>
    </row>
    <row r="43" spans="1:17" x14ac:dyDescent="0.3">
      <c r="A43" s="42">
        <v>54</v>
      </c>
      <c r="B43" s="43">
        <v>-56.188000000000002</v>
      </c>
      <c r="C43" s="43">
        <v>-37.043999999999997</v>
      </c>
      <c r="D43" s="43">
        <v>2779.5</v>
      </c>
      <c r="E43" s="43">
        <v>3.5167000000000001E-15</v>
      </c>
      <c r="F43" s="43">
        <v>-3.0862E-14</v>
      </c>
      <c r="G43" s="43">
        <v>-168</v>
      </c>
      <c r="H43" s="48">
        <v>2</v>
      </c>
      <c r="I43" s="28"/>
      <c r="J43" s="44">
        <v>25</v>
      </c>
      <c r="K43" s="43">
        <v>-56.188000000000002</v>
      </c>
      <c r="L43" s="43">
        <v>-37.043999999999997</v>
      </c>
      <c r="M43" s="43">
        <v>2779.5</v>
      </c>
      <c r="N43" s="43">
        <v>1.1722E-15</v>
      </c>
      <c r="O43" s="43">
        <v>1.0287E-14</v>
      </c>
      <c r="P43" s="43">
        <v>168</v>
      </c>
      <c r="Q43" s="48">
        <v>2</v>
      </c>
    </row>
    <row r="44" spans="1:17" x14ac:dyDescent="0.3">
      <c r="A44" s="42">
        <v>55</v>
      </c>
      <c r="B44" s="43">
        <v>-46.414999999999999</v>
      </c>
      <c r="C44" s="43">
        <v>-36.817</v>
      </c>
      <c r="D44" s="43">
        <v>2062.5</v>
      </c>
      <c r="E44" s="43">
        <v>1.7631E-15</v>
      </c>
      <c r="F44" s="43">
        <v>-1.8502E-14</v>
      </c>
      <c r="G44" s="43">
        <v>-100.72</v>
      </c>
      <c r="H44" s="48">
        <v>2.5</v>
      </c>
      <c r="I44" s="28"/>
      <c r="J44" s="44">
        <v>26</v>
      </c>
      <c r="K44" s="43">
        <v>-46.414999999999999</v>
      </c>
      <c r="L44" s="43">
        <v>-36.817</v>
      </c>
      <c r="M44" s="43">
        <v>2062.5</v>
      </c>
      <c r="N44" s="43">
        <v>5.8772000000000001E-16</v>
      </c>
      <c r="O44" s="43">
        <v>6.1674E-15</v>
      </c>
      <c r="P44" s="43">
        <v>100.72</v>
      </c>
      <c r="Q44" s="48">
        <v>2.5</v>
      </c>
    </row>
    <row r="45" spans="1:17" x14ac:dyDescent="0.3">
      <c r="A45" s="42">
        <v>56</v>
      </c>
      <c r="B45" s="43">
        <v>-54.106999999999999</v>
      </c>
      <c r="C45" s="43">
        <v>-48.767000000000003</v>
      </c>
      <c r="D45" s="43">
        <v>1618.6</v>
      </c>
      <c r="E45" s="43">
        <v>9.8101999999999992E-16</v>
      </c>
      <c r="F45" s="43">
        <v>-1.1964E-14</v>
      </c>
      <c r="G45" s="43">
        <v>-65.129000000000005</v>
      </c>
      <c r="H45" s="48">
        <v>3</v>
      </c>
      <c r="I45" s="28"/>
      <c r="J45" s="44">
        <v>27</v>
      </c>
      <c r="K45" s="43">
        <v>-54.106999999999999</v>
      </c>
      <c r="L45" s="43">
        <v>-48.767000000000003</v>
      </c>
      <c r="M45" s="43">
        <v>1618.6</v>
      </c>
      <c r="N45" s="43">
        <v>3.2701000000000001E-16</v>
      </c>
      <c r="O45" s="43">
        <v>3.9880000000000001E-15</v>
      </c>
      <c r="P45" s="43">
        <v>65.129000000000005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5.8188999999999995E-4</v>
      </c>
      <c r="C50" s="43">
        <v>4.6249000000000003E-4</v>
      </c>
      <c r="D50" s="43">
        <v>-1.6903999999999999E-4</v>
      </c>
      <c r="E50" s="43">
        <v>-4.3864000000000002E-20</v>
      </c>
      <c r="F50" s="43">
        <v>1.1125E-35</v>
      </c>
      <c r="G50" s="43">
        <v>6.0559E-20</v>
      </c>
      <c r="H50" s="48">
        <v>0</v>
      </c>
      <c r="I50" s="28"/>
      <c r="J50" s="44">
        <v>1</v>
      </c>
      <c r="K50" s="43">
        <v>5.8188999999999995E-4</v>
      </c>
      <c r="L50" s="43">
        <v>4.6249000000000003E-4</v>
      </c>
      <c r="M50" s="43">
        <v>-1.6903999999999999E-4</v>
      </c>
      <c r="N50" s="43">
        <v>-1.4621000000000001E-20</v>
      </c>
      <c r="O50" s="43">
        <v>-3.7081999999999999E-36</v>
      </c>
      <c r="P50" s="43">
        <v>-6.0559E-20</v>
      </c>
      <c r="Q50" s="48">
        <v>0</v>
      </c>
    </row>
    <row r="51" spans="1:17" x14ac:dyDescent="0.3">
      <c r="A51" s="42">
        <v>31</v>
      </c>
      <c r="B51" s="43">
        <v>-1.5516999999999999E-4</v>
      </c>
      <c r="C51" s="43">
        <v>-1.6796000000000001E-4</v>
      </c>
      <c r="D51" s="43">
        <v>4.0276999999999999E-4</v>
      </c>
      <c r="E51" s="43">
        <v>-4.6992999999999999E-21</v>
      </c>
      <c r="F51" s="43">
        <v>-4.6636999999999999E-21</v>
      </c>
      <c r="G51" s="43">
        <v>-2.5388000000000002E-5</v>
      </c>
      <c r="H51" s="54">
        <v>0.03</v>
      </c>
      <c r="I51" s="28"/>
      <c r="J51" s="44">
        <v>2</v>
      </c>
      <c r="K51" s="43">
        <v>-1.5516999999999999E-4</v>
      </c>
      <c r="L51" s="43">
        <v>-1.6796000000000001E-4</v>
      </c>
      <c r="M51" s="43">
        <v>4.0276999999999999E-4</v>
      </c>
      <c r="N51" s="43">
        <v>-1.5664E-21</v>
      </c>
      <c r="O51" s="43">
        <v>1.5546E-21</v>
      </c>
      <c r="P51" s="43">
        <v>2.5388000000000002E-5</v>
      </c>
      <c r="Q51" s="54">
        <v>0.03</v>
      </c>
    </row>
    <row r="52" spans="1:17" x14ac:dyDescent="0.3">
      <c r="A52" s="42">
        <v>32</v>
      </c>
      <c r="B52" s="43">
        <v>-3.2861000000000001E-4</v>
      </c>
      <c r="C52" s="43">
        <v>-3.0072999999999998E-4</v>
      </c>
      <c r="D52" s="43">
        <v>1.5265000000000001E-3</v>
      </c>
      <c r="E52" s="43">
        <v>1.0244E-20</v>
      </c>
      <c r="F52" s="43">
        <v>-3.3079E-20</v>
      </c>
      <c r="G52" s="43">
        <v>-1.8007E-4</v>
      </c>
      <c r="H52" s="57">
        <v>0.05</v>
      </c>
      <c r="I52" s="28"/>
      <c r="J52" s="44">
        <v>3</v>
      </c>
      <c r="K52" s="43">
        <v>-3.2861000000000001E-4</v>
      </c>
      <c r="L52" s="43">
        <v>-3.0072999999999998E-4</v>
      </c>
      <c r="M52" s="43">
        <v>1.5265000000000001E-3</v>
      </c>
      <c r="N52" s="43">
        <v>3.4148000000000002E-21</v>
      </c>
      <c r="O52" s="43">
        <v>1.1026E-20</v>
      </c>
      <c r="P52" s="43">
        <v>1.8007E-4</v>
      </c>
      <c r="Q52" s="57">
        <v>0.05</v>
      </c>
    </row>
    <row r="53" spans="1:17" x14ac:dyDescent="0.3">
      <c r="A53" s="42">
        <v>33</v>
      </c>
      <c r="B53" s="43">
        <v>-4.7131000000000001E-4</v>
      </c>
      <c r="C53" s="43">
        <v>-3.6214E-4</v>
      </c>
      <c r="D53" s="43">
        <v>1.2347E-3</v>
      </c>
      <c r="E53" s="43">
        <v>4.0108000000000002E-20</v>
      </c>
      <c r="F53" s="43">
        <v>-4.1246E-20</v>
      </c>
      <c r="G53" s="43">
        <v>-2.2452999999999999E-4</v>
      </c>
      <c r="H53" s="48">
        <v>0.1</v>
      </c>
      <c r="I53" s="28"/>
      <c r="J53" s="44">
        <v>4</v>
      </c>
      <c r="K53" s="43">
        <v>-4.7131000000000001E-4</v>
      </c>
      <c r="L53" s="43">
        <v>-3.6214E-4</v>
      </c>
      <c r="M53" s="43">
        <v>1.2347E-3</v>
      </c>
      <c r="N53" s="43">
        <v>1.3369E-20</v>
      </c>
      <c r="O53" s="43">
        <v>1.3749E-20</v>
      </c>
      <c r="P53" s="43">
        <v>2.2452999999999999E-4</v>
      </c>
      <c r="Q53" s="48">
        <v>0.1</v>
      </c>
    </row>
    <row r="54" spans="1:17" x14ac:dyDescent="0.3">
      <c r="A54" s="42">
        <v>34</v>
      </c>
      <c r="B54" s="43">
        <v>-5.1269E-4</v>
      </c>
      <c r="C54" s="43">
        <v>-3.6526000000000001E-4</v>
      </c>
      <c r="D54" s="43">
        <v>1.0654E-3</v>
      </c>
      <c r="E54" s="43">
        <v>5.4165999999999999E-20</v>
      </c>
      <c r="F54" s="43">
        <v>-4.3209000000000002E-20</v>
      </c>
      <c r="G54" s="43">
        <v>-2.3521999999999999E-4</v>
      </c>
      <c r="H54" s="54">
        <v>0.13</v>
      </c>
      <c r="I54" s="28"/>
      <c r="J54" s="44">
        <v>5</v>
      </c>
      <c r="K54" s="43">
        <v>-5.1269E-4</v>
      </c>
      <c r="L54" s="43">
        <v>-3.6526000000000001E-4</v>
      </c>
      <c r="M54" s="43">
        <v>1.0654E-3</v>
      </c>
      <c r="N54" s="43">
        <v>1.8055E-20</v>
      </c>
      <c r="O54" s="43">
        <v>1.4403000000000001E-20</v>
      </c>
      <c r="P54" s="43">
        <v>2.3521999999999999E-4</v>
      </c>
      <c r="Q54" s="54">
        <v>0.13</v>
      </c>
    </row>
    <row r="55" spans="1:17" x14ac:dyDescent="0.3">
      <c r="A55" s="42">
        <v>35</v>
      </c>
      <c r="B55" s="43">
        <v>-4.9056999999999996E-4</v>
      </c>
      <c r="C55" s="43">
        <v>-3.3199E-4</v>
      </c>
      <c r="D55" s="43">
        <v>1.0596E-3</v>
      </c>
      <c r="E55" s="43">
        <v>5.8260999999999994E-20</v>
      </c>
      <c r="F55" s="43">
        <v>-5.3890000000000003E-20</v>
      </c>
      <c r="G55" s="43">
        <v>-2.9336E-4</v>
      </c>
      <c r="H55" s="48">
        <v>0.15</v>
      </c>
      <c r="I55" s="28"/>
      <c r="J55" s="44">
        <v>6</v>
      </c>
      <c r="K55" s="43">
        <v>-4.9056999999999996E-4</v>
      </c>
      <c r="L55" s="43">
        <v>-3.3199E-4</v>
      </c>
      <c r="M55" s="43">
        <v>1.0596E-3</v>
      </c>
      <c r="N55" s="43">
        <v>1.9420000000000001E-20</v>
      </c>
      <c r="O55" s="43">
        <v>1.7963E-20</v>
      </c>
      <c r="P55" s="43">
        <v>2.9336E-4</v>
      </c>
      <c r="Q55" s="48">
        <v>0.15</v>
      </c>
    </row>
    <row r="56" spans="1:17" x14ac:dyDescent="0.3">
      <c r="A56" s="42">
        <v>36</v>
      </c>
      <c r="B56" s="43">
        <v>-4.9702000000000004E-4</v>
      </c>
      <c r="C56" s="43">
        <v>-3.0595999999999998E-4</v>
      </c>
      <c r="D56" s="43">
        <v>8.2905000000000001E-4</v>
      </c>
      <c r="E56" s="43">
        <v>7.0192999999999994E-20</v>
      </c>
      <c r="F56" s="43">
        <v>-4.6170000000000002E-20</v>
      </c>
      <c r="G56" s="43">
        <v>-2.5134000000000002E-4</v>
      </c>
      <c r="H56" s="57">
        <v>0.2</v>
      </c>
      <c r="I56" s="28"/>
      <c r="J56" s="44">
        <v>7</v>
      </c>
      <c r="K56" s="43">
        <v>-4.9702000000000004E-4</v>
      </c>
      <c r="L56" s="43">
        <v>-3.0595999999999998E-4</v>
      </c>
      <c r="M56" s="43">
        <v>8.2905000000000001E-4</v>
      </c>
      <c r="N56" s="43">
        <v>2.3397999999999999E-20</v>
      </c>
      <c r="O56" s="43">
        <v>1.5390000000000001E-20</v>
      </c>
      <c r="P56" s="43">
        <v>2.5134000000000002E-4</v>
      </c>
      <c r="Q56" s="57">
        <v>0.2</v>
      </c>
    </row>
    <row r="57" spans="1:17" x14ac:dyDescent="0.3">
      <c r="A57" s="42">
        <v>37</v>
      </c>
      <c r="B57" s="43">
        <v>-5.6972000000000001E-4</v>
      </c>
      <c r="C57" s="43">
        <v>-3.4612999999999999E-4</v>
      </c>
      <c r="D57" s="43">
        <v>8.1559999999999998E-4</v>
      </c>
      <c r="E57" s="43">
        <v>8.2147000000000003E-20</v>
      </c>
      <c r="F57" s="43">
        <v>-3.7062E-20</v>
      </c>
      <c r="G57" s="43">
        <v>-2.0175999999999999E-4</v>
      </c>
      <c r="H57" s="54">
        <v>0.23</v>
      </c>
      <c r="I57" s="28"/>
      <c r="J57" s="44">
        <v>8</v>
      </c>
      <c r="K57" s="43">
        <v>-5.6972000000000001E-4</v>
      </c>
      <c r="L57" s="43">
        <v>-3.4612999999999999E-4</v>
      </c>
      <c r="M57" s="43">
        <v>8.1559999999999998E-4</v>
      </c>
      <c r="N57" s="43">
        <v>2.7382000000000001E-20</v>
      </c>
      <c r="O57" s="43">
        <v>1.2353999999999999E-20</v>
      </c>
      <c r="P57" s="43">
        <v>2.0175999999999999E-4</v>
      </c>
      <c r="Q57" s="54">
        <v>0.23</v>
      </c>
    </row>
    <row r="58" spans="1:17" x14ac:dyDescent="0.3">
      <c r="A58" s="42">
        <v>38</v>
      </c>
      <c r="B58" s="43">
        <v>-4.1063999999999999E-4</v>
      </c>
      <c r="C58" s="43">
        <v>-2.4971999999999999E-4</v>
      </c>
      <c r="D58" s="43">
        <v>9.3999999999999997E-4</v>
      </c>
      <c r="E58" s="43">
        <v>5.9121999999999997E-20</v>
      </c>
      <c r="F58" s="43">
        <v>-8.0442000000000004E-20</v>
      </c>
      <c r="G58" s="43">
        <v>-4.3791000000000001E-4</v>
      </c>
      <c r="H58" s="57">
        <v>0.3</v>
      </c>
      <c r="I58" s="28"/>
      <c r="J58" s="44">
        <v>9</v>
      </c>
      <c r="K58" s="43">
        <v>-4.1063999999999999E-4</v>
      </c>
      <c r="L58" s="43">
        <v>-2.4971999999999999E-4</v>
      </c>
      <c r="M58" s="43">
        <v>9.3999999999999997E-4</v>
      </c>
      <c r="N58" s="43">
        <v>1.9706999999999999E-20</v>
      </c>
      <c r="O58" s="43">
        <v>2.6814000000000001E-20</v>
      </c>
      <c r="P58" s="43">
        <v>4.3791000000000001E-4</v>
      </c>
      <c r="Q58" s="57">
        <v>0.3</v>
      </c>
    </row>
    <row r="59" spans="1:17" x14ac:dyDescent="0.3">
      <c r="A59" s="42">
        <v>39</v>
      </c>
      <c r="B59" s="43">
        <v>-3.3637000000000001E-4</v>
      </c>
      <c r="C59" s="43">
        <v>-2.1107999999999999E-4</v>
      </c>
      <c r="D59" s="43">
        <v>7.7813000000000003E-4</v>
      </c>
      <c r="E59" s="43">
        <v>4.6032E-20</v>
      </c>
      <c r="F59" s="43">
        <v>-7.0432000000000004E-20</v>
      </c>
      <c r="G59" s="43">
        <v>-3.8340999999999999E-4</v>
      </c>
      <c r="H59" s="57">
        <v>0.35</v>
      </c>
      <c r="I59" s="28"/>
      <c r="J59" s="44">
        <v>10</v>
      </c>
      <c r="K59" s="43">
        <v>-3.3637000000000001E-4</v>
      </c>
      <c r="L59" s="43">
        <v>-2.1107999999999999E-4</v>
      </c>
      <c r="M59" s="43">
        <v>7.7813000000000003E-4</v>
      </c>
      <c r="N59" s="43">
        <v>1.5343999999999999E-20</v>
      </c>
      <c r="O59" s="43">
        <v>2.3476999999999999E-20</v>
      </c>
      <c r="P59" s="43">
        <v>3.8340999999999999E-4</v>
      </c>
      <c r="Q59" s="57">
        <v>0.35</v>
      </c>
    </row>
    <row r="60" spans="1:17" x14ac:dyDescent="0.3">
      <c r="A60" s="42">
        <v>40</v>
      </c>
      <c r="B60" s="43">
        <v>-2.8139000000000001E-4</v>
      </c>
      <c r="C60" s="43">
        <v>-1.8405E-4</v>
      </c>
      <c r="D60" s="43">
        <v>6.5939000000000004E-4</v>
      </c>
      <c r="E60" s="43">
        <v>3.5761999999999999E-20</v>
      </c>
      <c r="F60" s="43">
        <v>-6.0840000000000005E-20</v>
      </c>
      <c r="G60" s="43">
        <v>-3.3119999999999997E-4</v>
      </c>
      <c r="H60" s="57">
        <v>0.4</v>
      </c>
      <c r="I60" s="28"/>
      <c r="J60" s="44">
        <v>11</v>
      </c>
      <c r="K60" s="43">
        <v>-2.8139000000000001E-4</v>
      </c>
      <c r="L60" s="43">
        <v>-1.8405E-4</v>
      </c>
      <c r="M60" s="43">
        <v>6.5939000000000004E-4</v>
      </c>
      <c r="N60" s="43">
        <v>1.1921E-20</v>
      </c>
      <c r="O60" s="43">
        <v>2.0279999999999999E-20</v>
      </c>
      <c r="P60" s="43">
        <v>3.3119999999999997E-4</v>
      </c>
      <c r="Q60" s="57">
        <v>0.4</v>
      </c>
    </row>
    <row r="61" spans="1:17" x14ac:dyDescent="0.3">
      <c r="A61" s="42">
        <v>41</v>
      </c>
      <c r="B61" s="43">
        <v>-2.3928999999999999E-4</v>
      </c>
      <c r="C61" s="43">
        <v>-1.6343E-4</v>
      </c>
      <c r="D61" s="43">
        <v>5.6822000000000003E-4</v>
      </c>
      <c r="E61" s="43">
        <v>2.7870000000000002E-20</v>
      </c>
      <c r="F61" s="43">
        <v>-5.2213000000000003E-20</v>
      </c>
      <c r="G61" s="43">
        <v>-2.8424E-4</v>
      </c>
      <c r="H61" s="57">
        <v>0.45</v>
      </c>
      <c r="I61" s="28"/>
      <c r="J61" s="44">
        <v>12</v>
      </c>
      <c r="K61" s="43">
        <v>-2.3928999999999999E-4</v>
      </c>
      <c r="L61" s="43">
        <v>-1.6343E-4</v>
      </c>
      <c r="M61" s="43">
        <v>5.6822000000000003E-4</v>
      </c>
      <c r="N61" s="43">
        <v>9.2899E-21</v>
      </c>
      <c r="O61" s="43">
        <v>1.7404E-20</v>
      </c>
      <c r="P61" s="43">
        <v>2.8424E-4</v>
      </c>
      <c r="Q61" s="57">
        <v>0.45</v>
      </c>
    </row>
    <row r="62" spans="1:17" x14ac:dyDescent="0.3">
      <c r="A62" s="42">
        <v>42</v>
      </c>
      <c r="B62" s="43">
        <v>-2.062E-4</v>
      </c>
      <c r="C62" s="43">
        <v>-1.4672E-4</v>
      </c>
      <c r="D62" s="43">
        <v>4.9582000000000001E-4</v>
      </c>
      <c r="E62" s="43">
        <v>2.1851999999999999E-20</v>
      </c>
      <c r="F62" s="43">
        <v>-4.4719000000000002E-20</v>
      </c>
      <c r="G62" s="43">
        <v>-2.4343999999999999E-4</v>
      </c>
      <c r="H62" s="48">
        <v>0.5</v>
      </c>
      <c r="I62" s="28"/>
      <c r="J62" s="44">
        <v>13</v>
      </c>
      <c r="K62" s="43">
        <v>-2.062E-4</v>
      </c>
      <c r="L62" s="43">
        <v>-1.4672E-4</v>
      </c>
      <c r="M62" s="43">
        <v>4.9582000000000001E-4</v>
      </c>
      <c r="N62" s="43">
        <v>7.2841999999999998E-21</v>
      </c>
      <c r="O62" s="43">
        <v>1.4906E-20</v>
      </c>
      <c r="P62" s="43">
        <v>2.4343999999999999E-4</v>
      </c>
      <c r="Q62" s="48">
        <v>0.5</v>
      </c>
    </row>
    <row r="63" spans="1:17" x14ac:dyDescent="0.3">
      <c r="A63" s="42">
        <v>43</v>
      </c>
      <c r="B63" s="43">
        <v>-1.7963000000000001E-4</v>
      </c>
      <c r="C63" s="43">
        <v>-1.3263000000000001E-4</v>
      </c>
      <c r="D63" s="43">
        <v>4.3687000000000001E-4</v>
      </c>
      <c r="E63" s="43">
        <v>1.7268000000000001E-20</v>
      </c>
      <c r="F63" s="43">
        <v>-3.8328E-20</v>
      </c>
      <c r="G63" s="43">
        <v>-2.0865E-4</v>
      </c>
      <c r="H63" s="48">
        <v>0.55000000000000004</v>
      </c>
      <c r="I63" s="28"/>
      <c r="J63" s="44">
        <v>14</v>
      </c>
      <c r="K63" s="43">
        <v>-1.7963000000000001E-4</v>
      </c>
      <c r="L63" s="43">
        <v>-1.3263000000000001E-4</v>
      </c>
      <c r="M63" s="43">
        <v>4.3687000000000001E-4</v>
      </c>
      <c r="N63" s="43">
        <v>5.7560000000000002E-21</v>
      </c>
      <c r="O63" s="43">
        <v>1.2776000000000001E-20</v>
      </c>
      <c r="P63" s="43">
        <v>2.0865E-4</v>
      </c>
      <c r="Q63" s="48">
        <v>0.55000000000000004</v>
      </c>
    </row>
    <row r="64" spans="1:17" x14ac:dyDescent="0.3">
      <c r="A64" s="42">
        <v>44</v>
      </c>
      <c r="B64" s="43">
        <v>-1.5793E-4</v>
      </c>
      <c r="C64" s="43">
        <v>-1.2047E-4</v>
      </c>
      <c r="D64" s="43">
        <v>3.8798000000000001E-4</v>
      </c>
      <c r="E64" s="43">
        <v>1.3762999999999999E-20</v>
      </c>
      <c r="F64" s="43">
        <v>-3.2931999999999999E-20</v>
      </c>
      <c r="G64" s="43">
        <v>-1.7927000000000001E-4</v>
      </c>
      <c r="H64" s="48">
        <v>0.6</v>
      </c>
      <c r="I64" s="28"/>
      <c r="J64" s="44">
        <v>15</v>
      </c>
      <c r="K64" s="43">
        <v>-1.5793E-4</v>
      </c>
      <c r="L64" s="43">
        <v>-1.2047E-4</v>
      </c>
      <c r="M64" s="43">
        <v>3.8798000000000001E-4</v>
      </c>
      <c r="N64" s="43">
        <v>4.5876E-21</v>
      </c>
      <c r="O64" s="43">
        <v>1.0977E-20</v>
      </c>
      <c r="P64" s="43">
        <v>1.7927000000000001E-4</v>
      </c>
      <c r="Q64" s="48">
        <v>0.6</v>
      </c>
    </row>
    <row r="65" spans="1:17" x14ac:dyDescent="0.3">
      <c r="A65" s="42">
        <v>45</v>
      </c>
      <c r="B65" s="43">
        <v>-1.3993999999999999E-4</v>
      </c>
      <c r="C65" s="43">
        <v>-1.0982E-4</v>
      </c>
      <c r="D65" s="43">
        <v>3.4685E-4</v>
      </c>
      <c r="E65" s="43">
        <v>1.1066000000000001E-20</v>
      </c>
      <c r="F65" s="43">
        <v>-2.8394000000000002E-20</v>
      </c>
      <c r="G65" s="43">
        <v>-1.5457000000000001E-4</v>
      </c>
      <c r="H65" s="48">
        <v>0.65</v>
      </c>
      <c r="I65" s="28"/>
      <c r="J65" s="44">
        <v>16</v>
      </c>
      <c r="K65" s="43">
        <v>-1.3993999999999999E-4</v>
      </c>
      <c r="L65" s="43">
        <v>-1.0982E-4</v>
      </c>
      <c r="M65" s="43">
        <v>3.4685E-4</v>
      </c>
      <c r="N65" s="43">
        <v>3.6888000000000002E-21</v>
      </c>
      <c r="O65" s="43">
        <v>9.4648000000000002E-21</v>
      </c>
      <c r="P65" s="43">
        <v>1.5457000000000001E-4</v>
      </c>
      <c r="Q65" s="48">
        <v>0.65</v>
      </c>
    </row>
    <row r="66" spans="1:17" x14ac:dyDescent="0.3">
      <c r="A66" s="42">
        <v>46</v>
      </c>
      <c r="B66" s="43">
        <v>-1.2485999999999999E-4</v>
      </c>
      <c r="C66" s="43">
        <v>-1.0042E-4</v>
      </c>
      <c r="D66" s="43">
        <v>3.1185000000000002E-4</v>
      </c>
      <c r="E66" s="43">
        <v>8.9762999999999997E-21</v>
      </c>
      <c r="F66" s="43">
        <v>-2.4581999999999999E-20</v>
      </c>
      <c r="G66" s="43">
        <v>-1.3381999999999999E-4</v>
      </c>
      <c r="H66" s="48">
        <v>0.7</v>
      </c>
      <c r="I66" s="28"/>
      <c r="J66" s="44">
        <v>17</v>
      </c>
      <c r="K66" s="43">
        <v>-1.2485999999999999E-4</v>
      </c>
      <c r="L66" s="43">
        <v>-1.0042E-4</v>
      </c>
      <c r="M66" s="43">
        <v>3.1185000000000002E-4</v>
      </c>
      <c r="N66" s="43">
        <v>2.9921000000000002E-21</v>
      </c>
      <c r="O66" s="43">
        <v>8.1938999999999999E-21</v>
      </c>
      <c r="P66" s="43">
        <v>1.3381999999999999E-4</v>
      </c>
      <c r="Q66" s="48">
        <v>0.7</v>
      </c>
    </row>
    <row r="67" spans="1:17" x14ac:dyDescent="0.3">
      <c r="A67" s="42">
        <v>47</v>
      </c>
      <c r="B67" s="43">
        <v>-1.1205999999999999E-4</v>
      </c>
      <c r="C67" s="43">
        <v>-9.2075000000000002E-5</v>
      </c>
      <c r="D67" s="43">
        <v>2.8177999999999998E-4</v>
      </c>
      <c r="E67" s="43">
        <v>7.3428999999999994E-21</v>
      </c>
      <c r="F67" s="43">
        <v>-2.1373000000000001E-20</v>
      </c>
      <c r="G67" s="43">
        <v>-1.1635E-4</v>
      </c>
      <c r="H67" s="48">
        <v>0.75</v>
      </c>
      <c r="I67" s="28"/>
      <c r="J67" s="44">
        <v>18</v>
      </c>
      <c r="K67" s="43">
        <v>-1.1205999999999999E-4</v>
      </c>
      <c r="L67" s="43">
        <v>-9.2075000000000002E-5</v>
      </c>
      <c r="M67" s="43">
        <v>2.8177999999999998E-4</v>
      </c>
      <c r="N67" s="43">
        <v>2.4475999999999999E-21</v>
      </c>
      <c r="O67" s="43">
        <v>7.1243999999999995E-21</v>
      </c>
      <c r="P67" s="43">
        <v>1.1635E-4</v>
      </c>
      <c r="Q67" s="48">
        <v>0.75</v>
      </c>
    </row>
    <row r="68" spans="1:17" x14ac:dyDescent="0.3">
      <c r="A68" s="42">
        <v>48</v>
      </c>
      <c r="B68" s="43">
        <v>-1.0111E-4</v>
      </c>
      <c r="C68" s="43">
        <v>-8.4627000000000001E-5</v>
      </c>
      <c r="D68" s="43">
        <v>2.5575000000000001E-4</v>
      </c>
      <c r="E68" s="43">
        <v>6.0557E-21</v>
      </c>
      <c r="F68" s="43">
        <v>-1.8666E-20</v>
      </c>
      <c r="G68" s="43">
        <v>-1.0161E-4</v>
      </c>
      <c r="H68" s="48">
        <v>0.8</v>
      </c>
      <c r="I68" s="28"/>
      <c r="J68" s="44">
        <v>19</v>
      </c>
      <c r="K68" s="43">
        <v>-1.0111E-4</v>
      </c>
      <c r="L68" s="43">
        <v>-8.4627000000000001E-5</v>
      </c>
      <c r="M68" s="43">
        <v>2.5575000000000001E-4</v>
      </c>
      <c r="N68" s="43">
        <v>2.0185999999999999E-21</v>
      </c>
      <c r="O68" s="43">
        <v>6.2221E-21</v>
      </c>
      <c r="P68" s="43">
        <v>1.0161E-4</v>
      </c>
      <c r="Q68" s="48">
        <v>0.8</v>
      </c>
    </row>
    <row r="69" spans="1:17" x14ac:dyDescent="0.3">
      <c r="A69" s="42">
        <v>49</v>
      </c>
      <c r="B69" s="43">
        <v>-9.1656000000000005E-5</v>
      </c>
      <c r="C69" s="43">
        <v>-7.7958000000000001E-5</v>
      </c>
      <c r="D69" s="43">
        <v>2.3305999999999999E-4</v>
      </c>
      <c r="E69" s="43">
        <v>5.0326999999999999E-21</v>
      </c>
      <c r="F69" s="43">
        <v>-1.6374E-20</v>
      </c>
      <c r="G69" s="43">
        <v>-8.9135999999999995E-5</v>
      </c>
      <c r="H69" s="48">
        <v>0.85</v>
      </c>
      <c r="I69" s="28"/>
      <c r="J69" s="44">
        <v>20</v>
      </c>
      <c r="K69" s="43">
        <v>-9.1656000000000005E-5</v>
      </c>
      <c r="L69" s="43">
        <v>-7.7958000000000001E-5</v>
      </c>
      <c r="M69" s="43">
        <v>2.3305999999999999E-4</v>
      </c>
      <c r="N69" s="43">
        <v>1.6775999999999999E-21</v>
      </c>
      <c r="O69" s="43">
        <v>5.4580000000000001E-21</v>
      </c>
      <c r="P69" s="43">
        <v>8.9135999999999995E-5</v>
      </c>
      <c r="Q69" s="48">
        <v>0.85</v>
      </c>
    </row>
    <row r="70" spans="1:17" x14ac:dyDescent="0.3">
      <c r="A70" s="42">
        <v>50</v>
      </c>
      <c r="B70" s="43">
        <v>-8.3435000000000003E-5</v>
      </c>
      <c r="C70" s="43">
        <v>-7.1967999999999999E-5</v>
      </c>
      <c r="D70" s="43">
        <v>2.1314000000000001E-4</v>
      </c>
      <c r="E70" s="43">
        <v>4.2128999999999999E-21</v>
      </c>
      <c r="F70" s="43">
        <v>-1.4425E-20</v>
      </c>
      <c r="G70" s="43">
        <v>-7.8528000000000004E-5</v>
      </c>
      <c r="H70" s="48">
        <v>0.9</v>
      </c>
      <c r="I70" s="28"/>
      <c r="J70" s="44">
        <v>21</v>
      </c>
      <c r="K70" s="43">
        <v>-8.3435000000000003E-5</v>
      </c>
      <c r="L70" s="43">
        <v>-7.1967999999999999E-5</v>
      </c>
      <c r="M70" s="43">
        <v>2.1314000000000001E-4</v>
      </c>
      <c r="N70" s="43">
        <v>1.4042999999999999E-21</v>
      </c>
      <c r="O70" s="43">
        <v>4.8085E-21</v>
      </c>
      <c r="P70" s="43">
        <v>7.8528000000000004E-5</v>
      </c>
      <c r="Q70" s="48">
        <v>0.9</v>
      </c>
    </row>
    <row r="71" spans="1:17" x14ac:dyDescent="0.3">
      <c r="A71" s="42">
        <v>51</v>
      </c>
      <c r="B71" s="43">
        <v>-6.9893000000000003E-5</v>
      </c>
      <c r="C71" s="43">
        <v>-6.1696E-5</v>
      </c>
      <c r="D71" s="43">
        <v>1.7997999999999999E-4</v>
      </c>
      <c r="E71" s="43">
        <v>3.0117999999999999E-21</v>
      </c>
      <c r="F71" s="43">
        <v>-1.1335E-20</v>
      </c>
      <c r="G71" s="43">
        <v>-6.1705000000000006E-5</v>
      </c>
      <c r="H71" s="48">
        <v>0.95</v>
      </c>
      <c r="I71" s="28"/>
      <c r="J71" s="44">
        <v>22</v>
      </c>
      <c r="K71" s="43">
        <v>-6.9893000000000003E-5</v>
      </c>
      <c r="L71" s="43">
        <v>-6.1696E-5</v>
      </c>
      <c r="M71" s="43">
        <v>1.7997999999999999E-4</v>
      </c>
      <c r="N71" s="43">
        <v>1.0039E-21</v>
      </c>
      <c r="O71" s="43">
        <v>3.7783999999999999E-21</v>
      </c>
      <c r="P71" s="43">
        <v>6.1705000000000006E-5</v>
      </c>
      <c r="Q71" s="48">
        <v>0.95</v>
      </c>
    </row>
    <row r="72" spans="1:17" x14ac:dyDescent="0.3">
      <c r="A72" s="42">
        <v>52</v>
      </c>
      <c r="B72" s="43">
        <v>-3.3537000000000001E-5</v>
      </c>
      <c r="C72" s="43">
        <v>-3.1455999999999998E-5</v>
      </c>
      <c r="D72" s="43">
        <v>8.9005999999999995E-5</v>
      </c>
      <c r="E72" s="43">
        <v>7.6444000000000003E-22</v>
      </c>
      <c r="F72" s="43">
        <v>-4.1557000000000001E-21</v>
      </c>
      <c r="G72" s="43">
        <v>-2.2622000000000001E-5</v>
      </c>
      <c r="H72" s="48">
        <v>1</v>
      </c>
      <c r="I72" s="28"/>
      <c r="J72" s="44">
        <v>23</v>
      </c>
      <c r="K72" s="43">
        <v>-3.3537000000000001E-5</v>
      </c>
      <c r="L72" s="43">
        <v>-3.1455999999999998E-5</v>
      </c>
      <c r="M72" s="43">
        <v>8.9005999999999995E-5</v>
      </c>
      <c r="N72" s="43">
        <v>2.5481000000000002E-22</v>
      </c>
      <c r="O72" s="43">
        <v>1.3852E-21</v>
      </c>
      <c r="P72" s="43">
        <v>2.2622000000000001E-5</v>
      </c>
      <c r="Q72" s="48">
        <v>1</v>
      </c>
    </row>
    <row r="73" spans="1:17" x14ac:dyDescent="0.3">
      <c r="A73" s="42">
        <v>53</v>
      </c>
      <c r="B73" s="43">
        <v>-1.9177999999999998E-5</v>
      </c>
      <c r="C73" s="43">
        <v>-1.8437E-5</v>
      </c>
      <c r="D73" s="43">
        <v>5.2253000000000003E-5</v>
      </c>
      <c r="E73" s="43">
        <v>2.7191000000000002E-22</v>
      </c>
      <c r="F73" s="43">
        <v>-1.9292999999999999E-21</v>
      </c>
      <c r="G73" s="43">
        <v>-1.0502E-5</v>
      </c>
      <c r="H73" s="48">
        <v>1.5</v>
      </c>
      <c r="I73" s="28"/>
      <c r="J73" s="44">
        <v>24</v>
      </c>
      <c r="K73" s="43">
        <v>-1.9177999999999998E-5</v>
      </c>
      <c r="L73" s="43">
        <v>-1.8437E-5</v>
      </c>
      <c r="M73" s="43">
        <v>5.2253000000000003E-5</v>
      </c>
      <c r="N73" s="43">
        <v>9.0637999999999999E-23</v>
      </c>
      <c r="O73" s="43">
        <v>6.4308999999999996E-22</v>
      </c>
      <c r="P73" s="43">
        <v>1.0502E-5</v>
      </c>
      <c r="Q73" s="48">
        <v>1.5</v>
      </c>
    </row>
    <row r="74" spans="1:17" x14ac:dyDescent="0.3">
      <c r="A74" s="42">
        <v>54</v>
      </c>
      <c r="B74" s="43">
        <v>-1.2700999999999999E-5</v>
      </c>
      <c r="C74" s="43">
        <v>-1.2377E-5</v>
      </c>
      <c r="D74" s="43">
        <v>3.5151999999999998E-5</v>
      </c>
      <c r="E74" s="43">
        <v>1.1868999999999999E-22</v>
      </c>
      <c r="F74" s="43">
        <v>-1.0415999999999999E-21</v>
      </c>
      <c r="G74" s="43">
        <v>-5.6701000000000001E-6</v>
      </c>
      <c r="H74" s="48">
        <v>2</v>
      </c>
      <c r="I74" s="28"/>
      <c r="J74" s="44">
        <v>25</v>
      </c>
      <c r="K74" s="43">
        <v>-1.2700999999999999E-5</v>
      </c>
      <c r="L74" s="43">
        <v>-1.2377E-5</v>
      </c>
      <c r="M74" s="43">
        <v>3.5151999999999998E-5</v>
      </c>
      <c r="N74" s="43">
        <v>3.9562999999999999E-23</v>
      </c>
      <c r="O74" s="43">
        <v>3.4719E-22</v>
      </c>
      <c r="P74" s="43">
        <v>5.6701000000000001E-6</v>
      </c>
      <c r="Q74" s="48">
        <v>2</v>
      </c>
    </row>
    <row r="75" spans="1:17" x14ac:dyDescent="0.3">
      <c r="A75" s="42">
        <v>55</v>
      </c>
      <c r="B75" s="43">
        <v>-9.4426E-6</v>
      </c>
      <c r="C75" s="43">
        <v>-9.2806000000000006E-6</v>
      </c>
      <c r="D75" s="43">
        <v>2.6145000000000001E-5</v>
      </c>
      <c r="E75" s="43">
        <v>5.9505999999999999E-23</v>
      </c>
      <c r="F75" s="43">
        <v>-6.2445000000000002E-22</v>
      </c>
      <c r="G75" s="43">
        <v>-3.3992999999999998E-6</v>
      </c>
      <c r="H75" s="48">
        <v>2.5</v>
      </c>
      <c r="I75" s="28"/>
      <c r="J75" s="44">
        <v>26</v>
      </c>
      <c r="K75" s="43">
        <v>-9.4426E-6</v>
      </c>
      <c r="L75" s="43">
        <v>-9.2806000000000006E-6</v>
      </c>
      <c r="M75" s="43">
        <v>2.6145000000000001E-5</v>
      </c>
      <c r="N75" s="43">
        <v>1.9834999999999999E-23</v>
      </c>
      <c r="O75" s="43">
        <v>2.0815000000000001E-22</v>
      </c>
      <c r="P75" s="43">
        <v>3.3992999999999998E-6</v>
      </c>
      <c r="Q75" s="48">
        <v>2.5</v>
      </c>
    </row>
    <row r="76" spans="1:17" x14ac:dyDescent="0.3">
      <c r="A76" s="42">
        <v>56</v>
      </c>
      <c r="B76" s="43">
        <v>-7.5445000000000004E-6</v>
      </c>
      <c r="C76" s="43">
        <v>-7.4544000000000002E-6</v>
      </c>
      <c r="D76" s="43">
        <v>2.0682999999999998E-5</v>
      </c>
      <c r="E76" s="43">
        <v>3.3109000000000001E-23</v>
      </c>
      <c r="F76" s="43">
        <v>-4.0377999999999999E-22</v>
      </c>
      <c r="G76" s="43">
        <v>-2.1981000000000002E-6</v>
      </c>
      <c r="H76" s="48">
        <v>3</v>
      </c>
      <c r="I76" s="28"/>
      <c r="J76" s="44">
        <v>27</v>
      </c>
      <c r="K76" s="43">
        <v>-7.5445000000000004E-6</v>
      </c>
      <c r="L76" s="43">
        <v>-7.4544000000000002E-6</v>
      </c>
      <c r="M76" s="43">
        <v>2.0682999999999998E-5</v>
      </c>
      <c r="N76" s="43">
        <v>1.1036E-23</v>
      </c>
      <c r="O76" s="43">
        <v>1.3458999999999999E-22</v>
      </c>
      <c r="P76" s="43">
        <v>2.1981000000000002E-6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4.6268999999999998E-21</v>
      </c>
      <c r="C81" s="43">
        <v>2.5188E-5</v>
      </c>
      <c r="D81" s="43">
        <v>8.0979000000000001E-4</v>
      </c>
      <c r="E81" s="23">
        <f>+D81*1000</f>
        <v>0.80979000000000001</v>
      </c>
      <c r="F81" s="44">
        <v>0</v>
      </c>
      <c r="G81" s="24"/>
      <c r="H81" s="25"/>
      <c r="I81" s="28"/>
      <c r="J81" s="44">
        <v>1</v>
      </c>
      <c r="K81" s="43">
        <v>-1.5423E-21</v>
      </c>
      <c r="L81" s="43">
        <v>-2.5188E-5</v>
      </c>
      <c r="M81" s="43">
        <v>8.0979000000000001E-4</v>
      </c>
      <c r="N81" s="23">
        <f>+M81*1000</f>
        <v>0.80979000000000001</v>
      </c>
      <c r="O81" s="44">
        <v>0</v>
      </c>
      <c r="P81" s="24"/>
      <c r="Q81" s="25"/>
    </row>
    <row r="82" spans="1:23" x14ac:dyDescent="0.3">
      <c r="A82" s="42">
        <v>31</v>
      </c>
      <c r="B82" s="43">
        <v>1.8848E-21</v>
      </c>
      <c r="C82" s="43">
        <v>1.0261000000000001E-5</v>
      </c>
      <c r="D82" s="43">
        <v>8.0603999999999995E-4</v>
      </c>
      <c r="E82" s="23">
        <f t="shared" ref="E82:E107" si="0">+D82*1000</f>
        <v>0.80603999999999998</v>
      </c>
      <c r="F82" s="170">
        <v>0.03</v>
      </c>
      <c r="G82" s="24"/>
      <c r="H82" s="25"/>
      <c r="I82" s="28"/>
      <c r="J82" s="44">
        <v>2</v>
      </c>
      <c r="K82" s="43">
        <v>-6.2828000000000004E-22</v>
      </c>
      <c r="L82" s="43">
        <v>-1.0261000000000001E-5</v>
      </c>
      <c r="M82" s="43">
        <v>8.0603999999999995E-4</v>
      </c>
      <c r="N82" s="23">
        <f t="shared" ref="N82:N107" si="1">+M82*1000</f>
        <v>0.80603999999999998</v>
      </c>
      <c r="O82" s="170">
        <v>0.03</v>
      </c>
      <c r="P82" s="24"/>
      <c r="Q82" s="25"/>
    </row>
    <row r="83" spans="1:23" x14ac:dyDescent="0.3">
      <c r="A83" s="42">
        <v>32</v>
      </c>
      <c r="B83" s="43">
        <v>6.1889999999999996E-22</v>
      </c>
      <c r="C83" s="43">
        <v>3.3691999999999999E-6</v>
      </c>
      <c r="D83" s="43">
        <v>7.7550000000000004E-4</v>
      </c>
      <c r="E83" s="23">
        <f t="shared" si="0"/>
        <v>0.77550000000000008</v>
      </c>
      <c r="F83" s="171">
        <v>0.05</v>
      </c>
      <c r="G83" s="24"/>
      <c r="H83" s="25"/>
      <c r="I83" s="28"/>
      <c r="J83" s="44">
        <v>3</v>
      </c>
      <c r="K83" s="43">
        <v>-2.0630000000000001E-22</v>
      </c>
      <c r="L83" s="43">
        <v>-3.3691999999999999E-6</v>
      </c>
      <c r="M83" s="43">
        <v>7.7550000000000004E-4</v>
      </c>
      <c r="N83" s="23">
        <f t="shared" si="1"/>
        <v>0.77550000000000008</v>
      </c>
      <c r="O83" s="171">
        <v>0.05</v>
      </c>
      <c r="Q83" s="25"/>
    </row>
    <row r="84" spans="1:23" x14ac:dyDescent="0.3">
      <c r="A84" s="42">
        <v>33</v>
      </c>
      <c r="B84" s="43">
        <v>-2.2694999999999999E-21</v>
      </c>
      <c r="C84" s="43">
        <v>-1.2354999999999999E-5</v>
      </c>
      <c r="D84" s="43">
        <v>7.0554999999999999E-4</v>
      </c>
      <c r="E84" s="23">
        <f t="shared" si="0"/>
        <v>0.70555000000000001</v>
      </c>
      <c r="F84" s="44">
        <v>0.1</v>
      </c>
      <c r="G84" s="24"/>
      <c r="H84" s="25"/>
      <c r="I84" s="28"/>
      <c r="J84" s="44">
        <v>4</v>
      </c>
      <c r="K84" s="43">
        <v>7.5650000000000001E-22</v>
      </c>
      <c r="L84" s="43">
        <v>1.2354999999999999E-5</v>
      </c>
      <c r="M84" s="43">
        <v>7.0554999999999999E-4</v>
      </c>
      <c r="N84" s="23">
        <f t="shared" si="1"/>
        <v>0.70555000000000001</v>
      </c>
      <c r="O84" s="44">
        <v>0.1</v>
      </c>
      <c r="P84" s="24"/>
      <c r="Q84" s="25"/>
    </row>
    <row r="85" spans="1:23" x14ac:dyDescent="0.3">
      <c r="A85" s="42">
        <v>34</v>
      </c>
      <c r="B85" s="43">
        <v>-3.8534000000000001E-21</v>
      </c>
      <c r="C85" s="43">
        <v>-2.0976999999999999E-5</v>
      </c>
      <c r="D85" s="43">
        <v>6.7126000000000002E-4</v>
      </c>
      <c r="E85" s="23">
        <f t="shared" si="0"/>
        <v>0.67125999999999997</v>
      </c>
      <c r="F85" s="170">
        <v>0.13</v>
      </c>
      <c r="G85" s="24"/>
      <c r="H85" s="25"/>
      <c r="I85" s="28"/>
      <c r="J85" s="44">
        <v>5</v>
      </c>
      <c r="K85" s="43">
        <v>1.2845E-21</v>
      </c>
      <c r="L85" s="43">
        <v>2.0976999999999999E-5</v>
      </c>
      <c r="M85" s="43">
        <v>6.7126000000000002E-4</v>
      </c>
      <c r="N85" s="23">
        <f t="shared" si="1"/>
        <v>0.67125999999999997</v>
      </c>
      <c r="O85" s="170">
        <v>0.13</v>
      </c>
      <c r="P85" s="24"/>
      <c r="Q85" s="25"/>
    </row>
    <row r="86" spans="1:23" x14ac:dyDescent="0.3">
      <c r="A86" s="42">
        <v>35</v>
      </c>
      <c r="B86" s="43">
        <v>-4.6569000000000002E-21</v>
      </c>
      <c r="C86" s="43">
        <v>-2.5350999999999998E-5</v>
      </c>
      <c r="D86" s="43">
        <v>6.4857999999999995E-4</v>
      </c>
      <c r="E86" s="23">
        <f t="shared" si="0"/>
        <v>0.64857999999999993</v>
      </c>
      <c r="F86" s="44">
        <v>0.15</v>
      </c>
      <c r="G86" s="24"/>
      <c r="H86" s="25"/>
      <c r="I86" s="28"/>
      <c r="J86" s="44">
        <v>6</v>
      </c>
      <c r="K86" s="43">
        <v>1.5523000000000001E-21</v>
      </c>
      <c r="L86" s="43">
        <v>2.5350999999999998E-5</v>
      </c>
      <c r="M86" s="43">
        <v>6.4857999999999995E-4</v>
      </c>
      <c r="N86" s="23">
        <f t="shared" si="1"/>
        <v>0.64857999999999993</v>
      </c>
      <c r="O86" s="44">
        <v>0.15</v>
      </c>
      <c r="P86" s="24"/>
      <c r="Q86" s="25"/>
    </row>
    <row r="87" spans="1:23" x14ac:dyDescent="0.3">
      <c r="A87" s="42">
        <v>36</v>
      </c>
      <c r="B87" s="43">
        <v>-6.6777999999999998E-21</v>
      </c>
      <c r="C87" s="43">
        <v>-3.6352E-5</v>
      </c>
      <c r="D87" s="43">
        <v>6.0232999999999999E-4</v>
      </c>
      <c r="E87" s="23">
        <f t="shared" si="0"/>
        <v>0.60233000000000003</v>
      </c>
      <c r="F87" s="171">
        <v>0.2</v>
      </c>
      <c r="G87" s="24"/>
      <c r="H87" s="25"/>
      <c r="I87" s="28"/>
      <c r="J87" s="44">
        <v>7</v>
      </c>
      <c r="K87" s="43">
        <v>2.2258999999999998E-21</v>
      </c>
      <c r="L87" s="43">
        <v>3.6352E-5</v>
      </c>
      <c r="M87" s="43">
        <v>6.0232999999999999E-4</v>
      </c>
      <c r="N87" s="23">
        <f t="shared" si="1"/>
        <v>0.60233000000000003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-8.0177999999999996E-21</v>
      </c>
      <c r="C88" s="43">
        <v>-4.3646999999999997E-5</v>
      </c>
      <c r="D88" s="43">
        <v>5.7793999999999999E-4</v>
      </c>
      <c r="E88" s="23">
        <f t="shared" si="0"/>
        <v>0.57794000000000001</v>
      </c>
      <c r="F88" s="170">
        <v>0.23</v>
      </c>
      <c r="G88" s="24"/>
      <c r="H88" s="25"/>
      <c r="I88" s="28"/>
      <c r="J88" s="44">
        <v>8</v>
      </c>
      <c r="K88" s="43">
        <v>2.6725999999999999E-21</v>
      </c>
      <c r="L88" s="43">
        <v>4.3646999999999997E-5</v>
      </c>
      <c r="M88" s="43">
        <v>5.7793999999999999E-4</v>
      </c>
      <c r="N88" s="23">
        <f t="shared" si="1"/>
        <v>0.57794000000000001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-7.2669000000000006E-21</v>
      </c>
      <c r="C89" s="43">
        <v>-3.9558999999999999E-5</v>
      </c>
      <c r="D89" s="43">
        <v>5.0078000000000004E-4</v>
      </c>
      <c r="E89" s="23">
        <f t="shared" si="0"/>
        <v>0.50078</v>
      </c>
      <c r="F89" s="171">
        <v>0.3</v>
      </c>
      <c r="G89" s="24"/>
      <c r="H89" s="25"/>
      <c r="I89" s="28"/>
      <c r="J89" s="44">
        <v>9</v>
      </c>
      <c r="K89" s="43">
        <v>2.4222999999999998E-21</v>
      </c>
      <c r="L89" s="43">
        <v>3.9558999999999999E-5</v>
      </c>
      <c r="M89" s="43">
        <v>5.0078000000000004E-4</v>
      </c>
      <c r="N89" s="23">
        <f t="shared" si="1"/>
        <v>0.50078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-6.6342999999999997E-21</v>
      </c>
      <c r="C90" s="43">
        <v>-3.6115000000000002E-5</v>
      </c>
      <c r="D90" s="43">
        <v>4.5804999999999999E-4</v>
      </c>
      <c r="E90" s="23">
        <f t="shared" si="0"/>
        <v>0.45805000000000001</v>
      </c>
      <c r="F90" s="171">
        <v>0.35</v>
      </c>
      <c r="G90" s="24"/>
      <c r="H90" s="25"/>
      <c r="I90" s="28"/>
      <c r="J90" s="44">
        <v>10</v>
      </c>
      <c r="K90" s="43">
        <v>2.2114E-21</v>
      </c>
      <c r="L90" s="43">
        <v>3.6115000000000002E-5</v>
      </c>
      <c r="M90" s="43">
        <v>4.5804999999999999E-4</v>
      </c>
      <c r="N90" s="23">
        <f t="shared" si="1"/>
        <v>0.45805000000000001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-6.0062000000000002E-21</v>
      </c>
      <c r="C91" s="43">
        <v>-3.2696E-5</v>
      </c>
      <c r="D91" s="43">
        <v>4.2225999999999999E-4</v>
      </c>
      <c r="E91" s="23">
        <f t="shared" si="0"/>
        <v>0.42225999999999997</v>
      </c>
      <c r="F91" s="171">
        <v>0.4</v>
      </c>
      <c r="G91" s="24"/>
      <c r="H91" s="25"/>
      <c r="I91" s="28"/>
      <c r="J91" s="44">
        <v>11</v>
      </c>
      <c r="K91" s="43">
        <v>2.0020999999999999E-21</v>
      </c>
      <c r="L91" s="43">
        <v>3.2696E-5</v>
      </c>
      <c r="M91" s="43">
        <v>4.2225999999999999E-4</v>
      </c>
      <c r="N91" s="23">
        <f t="shared" si="1"/>
        <v>0.42225999999999997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-5.4169999999999998E-21</v>
      </c>
      <c r="C92" s="43">
        <v>-2.9488999999999998E-5</v>
      </c>
      <c r="D92" s="43">
        <v>3.9166E-4</v>
      </c>
      <c r="E92" s="23">
        <f t="shared" si="0"/>
        <v>0.39166000000000001</v>
      </c>
      <c r="F92" s="171">
        <v>0.45</v>
      </c>
      <c r="G92" s="24"/>
      <c r="H92" s="25"/>
      <c r="I92" s="28"/>
      <c r="J92" s="44">
        <v>12</v>
      </c>
      <c r="K92" s="43">
        <v>1.8056999999999999E-21</v>
      </c>
      <c r="L92" s="43">
        <v>2.9488999999999998E-5</v>
      </c>
      <c r="M92" s="43">
        <v>3.9166E-4</v>
      </c>
      <c r="N92" s="23">
        <f t="shared" si="1"/>
        <v>0.39166000000000001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-4.8809999999999997E-21</v>
      </c>
      <c r="C93" s="43">
        <v>-2.6571E-5</v>
      </c>
      <c r="D93" s="43">
        <v>3.6511999999999997E-4</v>
      </c>
      <c r="E93" s="23">
        <f t="shared" si="0"/>
        <v>0.36512</v>
      </c>
      <c r="F93" s="44">
        <v>0.5</v>
      </c>
      <c r="G93" s="24"/>
      <c r="H93" s="25"/>
      <c r="I93" s="28"/>
      <c r="J93" s="44">
        <v>13</v>
      </c>
      <c r="K93" s="43">
        <v>1.6270000000000001E-21</v>
      </c>
      <c r="L93" s="43">
        <v>2.6571E-5</v>
      </c>
      <c r="M93" s="43">
        <v>3.6511999999999997E-4</v>
      </c>
      <c r="N93" s="23">
        <f t="shared" si="1"/>
        <v>0.36512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-4.4014999999999998E-21</v>
      </c>
      <c r="C94" s="43">
        <v>-2.3961E-5</v>
      </c>
      <c r="D94" s="43">
        <v>3.4184999999999999E-4</v>
      </c>
      <c r="E94" s="23">
        <f t="shared" si="0"/>
        <v>0.34184999999999999</v>
      </c>
      <c r="F94" s="44">
        <v>0.55000000000000004</v>
      </c>
      <c r="G94" s="24"/>
      <c r="H94" s="25"/>
      <c r="I94" s="28"/>
      <c r="J94" s="44">
        <v>14</v>
      </c>
      <c r="K94" s="43">
        <v>1.4671999999999999E-21</v>
      </c>
      <c r="L94" s="43">
        <v>2.3961E-5</v>
      </c>
      <c r="M94" s="43">
        <v>3.4184999999999999E-4</v>
      </c>
      <c r="N94" s="23">
        <f t="shared" si="1"/>
        <v>0.34184999999999999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-3.9765E-21</v>
      </c>
      <c r="C95" s="43">
        <v>-2.1647000000000001E-5</v>
      </c>
      <c r="D95" s="43">
        <v>3.2127000000000002E-4</v>
      </c>
      <c r="E95" s="23">
        <f t="shared" si="0"/>
        <v>0.32127</v>
      </c>
      <c r="F95" s="44">
        <v>0.6</v>
      </c>
      <c r="G95" s="24"/>
      <c r="H95" s="25"/>
      <c r="I95" s="28"/>
      <c r="J95" s="44">
        <v>15</v>
      </c>
      <c r="K95" s="43">
        <v>1.3255E-21</v>
      </c>
      <c r="L95" s="43">
        <v>2.1647000000000001E-5</v>
      </c>
      <c r="M95" s="43">
        <v>3.2127000000000002E-4</v>
      </c>
      <c r="N95" s="23">
        <f t="shared" si="1"/>
        <v>0.32127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-3.6014E-21</v>
      </c>
      <c r="C96" s="43">
        <v>-1.9604999999999999E-5</v>
      </c>
      <c r="D96" s="43">
        <v>3.0292999999999997E-4</v>
      </c>
      <c r="E96" s="23">
        <f t="shared" si="0"/>
        <v>0.30292999999999998</v>
      </c>
      <c r="F96" s="44">
        <v>0.65</v>
      </c>
      <c r="G96" s="24"/>
      <c r="H96" s="25"/>
      <c r="I96" s="28"/>
      <c r="J96" s="44">
        <v>16</v>
      </c>
      <c r="K96" s="43">
        <v>1.2005E-21</v>
      </c>
      <c r="L96" s="43">
        <v>1.9604999999999999E-5</v>
      </c>
      <c r="M96" s="43">
        <v>3.0292999999999997E-4</v>
      </c>
      <c r="N96" s="23">
        <f t="shared" si="1"/>
        <v>0.30292999999999998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-3.2707000000000001E-21</v>
      </c>
      <c r="C97" s="43">
        <v>-1.7805E-5</v>
      </c>
      <c r="D97" s="43">
        <v>2.8647999999999998E-4</v>
      </c>
      <c r="E97" s="23">
        <f t="shared" si="0"/>
        <v>0.28647999999999996</v>
      </c>
      <c r="F97" s="44">
        <v>0.7</v>
      </c>
      <c r="G97" s="24"/>
      <c r="H97" s="25"/>
      <c r="I97" s="28"/>
      <c r="J97" s="44">
        <v>17</v>
      </c>
      <c r="K97" s="43">
        <v>1.0902E-21</v>
      </c>
      <c r="L97" s="43">
        <v>1.7805E-5</v>
      </c>
      <c r="M97" s="43">
        <v>2.8647999999999998E-4</v>
      </c>
      <c r="N97" s="23">
        <f t="shared" si="1"/>
        <v>0.28647999999999996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-2.9791000000000001E-21</v>
      </c>
      <c r="C98" s="43">
        <v>-1.6218E-5</v>
      </c>
      <c r="D98" s="43">
        <v>2.7166000000000001E-4</v>
      </c>
      <c r="E98" s="23">
        <f t="shared" si="0"/>
        <v>0.27166000000000001</v>
      </c>
      <c r="F98" s="44">
        <v>0.75</v>
      </c>
      <c r="G98" s="24"/>
      <c r="H98" s="25"/>
      <c r="I98" s="28"/>
      <c r="J98" s="44">
        <v>18</v>
      </c>
      <c r="K98" s="43">
        <v>9.9303999999999992E-22</v>
      </c>
      <c r="L98" s="43">
        <v>1.6218E-5</v>
      </c>
      <c r="M98" s="43">
        <v>2.7166000000000001E-4</v>
      </c>
      <c r="N98" s="23">
        <f t="shared" si="1"/>
        <v>0.27166000000000001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-2.7216E-21</v>
      </c>
      <c r="C99" s="43">
        <v>-1.4816E-5</v>
      </c>
      <c r="D99" s="43">
        <v>2.5824000000000002E-4</v>
      </c>
      <c r="E99" s="23">
        <f t="shared" si="0"/>
        <v>0.25824000000000003</v>
      </c>
      <c r="F99" s="44">
        <v>0.8</v>
      </c>
      <c r="G99" s="24"/>
      <c r="H99" s="25"/>
      <c r="I99" s="28"/>
      <c r="J99" s="44">
        <v>19</v>
      </c>
      <c r="K99" s="43">
        <v>9.0720000000000005E-22</v>
      </c>
      <c r="L99" s="43">
        <v>1.4816E-5</v>
      </c>
      <c r="M99" s="43">
        <v>2.5824000000000002E-4</v>
      </c>
      <c r="N99" s="23">
        <f t="shared" si="1"/>
        <v>0.25824000000000003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-2.4935999999999998E-21</v>
      </c>
      <c r="C100" s="43">
        <v>-1.3575E-5</v>
      </c>
      <c r="D100" s="43">
        <v>2.4603E-4</v>
      </c>
      <c r="E100" s="23">
        <f t="shared" si="0"/>
        <v>0.24603</v>
      </c>
      <c r="F100" s="44">
        <v>0.85</v>
      </c>
      <c r="G100" s="24"/>
      <c r="H100" s="25"/>
      <c r="I100" s="28"/>
      <c r="J100" s="44">
        <v>20</v>
      </c>
      <c r="K100" s="43">
        <v>8.3120000000000004E-22</v>
      </c>
      <c r="L100" s="43">
        <v>1.3575E-5</v>
      </c>
      <c r="M100" s="43">
        <v>2.4603E-4</v>
      </c>
      <c r="N100" s="23">
        <f t="shared" si="1"/>
        <v>0.24603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-2.2912999999999998E-21</v>
      </c>
      <c r="C101" s="43">
        <v>-1.2473000000000001E-5</v>
      </c>
      <c r="D101" s="43">
        <v>2.3488E-4</v>
      </c>
      <c r="E101" s="23">
        <f t="shared" si="0"/>
        <v>0.23488000000000001</v>
      </c>
      <c r="F101" s="44">
        <v>0.9</v>
      </c>
      <c r="G101" s="24"/>
      <c r="H101" s="25"/>
      <c r="I101" s="28"/>
      <c r="J101" s="44">
        <v>21</v>
      </c>
      <c r="K101" s="43">
        <v>7.6376000000000002E-22</v>
      </c>
      <c r="L101" s="43">
        <v>1.2473000000000001E-5</v>
      </c>
      <c r="M101" s="43">
        <v>2.3488E-4</v>
      </c>
      <c r="N101" s="23">
        <f t="shared" si="1"/>
        <v>0.23488000000000001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-1.9503000000000001E-21</v>
      </c>
      <c r="C102" s="43">
        <v>-1.0617E-5</v>
      </c>
      <c r="D102" s="43">
        <v>2.1529000000000001E-4</v>
      </c>
      <c r="E102" s="23">
        <f t="shared" si="0"/>
        <v>0.21529000000000001</v>
      </c>
      <c r="F102" s="44">
        <v>1</v>
      </c>
      <c r="G102" s="24"/>
      <c r="H102" s="25"/>
      <c r="I102" s="28"/>
      <c r="J102" s="44">
        <v>22</v>
      </c>
      <c r="K102" s="43">
        <v>6.5011999999999999E-22</v>
      </c>
      <c r="L102" s="43">
        <v>1.0617E-5</v>
      </c>
      <c r="M102" s="43">
        <v>2.1529000000000001E-4</v>
      </c>
      <c r="N102" s="23">
        <f t="shared" si="1"/>
        <v>0.21529000000000001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-9.9617000000000008E-22</v>
      </c>
      <c r="C103" s="43">
        <v>-5.4229000000000002E-6</v>
      </c>
      <c r="D103" s="43">
        <v>1.5177999999999999E-4</v>
      </c>
      <c r="E103" s="23">
        <f t="shared" si="0"/>
        <v>0.15178</v>
      </c>
      <c r="F103" s="44">
        <v>1.5</v>
      </c>
      <c r="G103" s="24"/>
      <c r="H103" s="25"/>
      <c r="I103" s="28"/>
      <c r="J103" s="44">
        <v>23</v>
      </c>
      <c r="K103" s="43">
        <v>3.3206000000000002E-22</v>
      </c>
      <c r="L103" s="43">
        <v>5.4229000000000002E-6</v>
      </c>
      <c r="M103" s="43">
        <v>1.5177999999999999E-4</v>
      </c>
      <c r="N103" s="23">
        <f t="shared" si="1"/>
        <v>0.15178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-5.9517E-22</v>
      </c>
      <c r="C104" s="43">
        <v>-3.2399999999999999E-6</v>
      </c>
      <c r="D104" s="43">
        <v>1.177E-4</v>
      </c>
      <c r="E104" s="23">
        <f t="shared" si="0"/>
        <v>0.1177</v>
      </c>
      <c r="F104" s="44">
        <v>2</v>
      </c>
      <c r="G104" s="24"/>
      <c r="H104" s="25"/>
      <c r="I104" s="28"/>
      <c r="J104" s="44">
        <v>24</v>
      </c>
      <c r="K104" s="43">
        <v>1.9839000000000001E-22</v>
      </c>
      <c r="L104" s="43">
        <v>3.2399999999999999E-6</v>
      </c>
      <c r="M104" s="43">
        <v>1.177E-4</v>
      </c>
      <c r="N104" s="23">
        <f t="shared" si="1"/>
        <v>0.1177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-3.9277000000000002E-22</v>
      </c>
      <c r="C105" s="43">
        <v>-2.1382000000000001E-6</v>
      </c>
      <c r="D105" s="43">
        <v>9.6346000000000002E-5</v>
      </c>
      <c r="E105" s="23">
        <f t="shared" si="0"/>
        <v>9.6346000000000001E-2</v>
      </c>
      <c r="F105" s="44">
        <v>2.5</v>
      </c>
      <c r="G105" s="24"/>
      <c r="H105" s="25"/>
      <c r="I105" s="28"/>
      <c r="J105" s="44">
        <v>25</v>
      </c>
      <c r="K105" s="43">
        <v>1.3092E-22</v>
      </c>
      <c r="L105" s="43">
        <v>2.1382000000000001E-6</v>
      </c>
      <c r="M105" s="43">
        <v>9.6346000000000002E-5</v>
      </c>
      <c r="N105" s="23">
        <f t="shared" si="1"/>
        <v>9.6346000000000001E-2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-2.7687000000000002E-22</v>
      </c>
      <c r="C106" s="43">
        <v>-1.5071999999999999E-6</v>
      </c>
      <c r="D106" s="43">
        <v>8.1233E-5</v>
      </c>
      <c r="E106" s="23">
        <f t="shared" si="0"/>
        <v>8.1233E-2</v>
      </c>
      <c r="F106" s="44">
        <v>3</v>
      </c>
      <c r="G106" s="24"/>
      <c r="H106" s="25"/>
      <c r="I106" s="28"/>
      <c r="J106" s="44">
        <v>26</v>
      </c>
      <c r="K106" s="43">
        <v>9.2291000000000001E-23</v>
      </c>
      <c r="L106" s="43">
        <v>1.5071999999999999E-6</v>
      </c>
      <c r="M106" s="43">
        <v>8.1233E-5</v>
      </c>
      <c r="N106" s="23">
        <f t="shared" si="1"/>
        <v>8.1233E-2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-2.0406E-22</v>
      </c>
      <c r="C107" s="43">
        <v>-1.1109E-6</v>
      </c>
      <c r="D107" s="43">
        <v>6.9622999999999994E-5</v>
      </c>
      <c r="E107" s="23">
        <f t="shared" si="0"/>
        <v>6.962299999999999E-2</v>
      </c>
      <c r="F107" s="44">
        <v>3.5</v>
      </c>
      <c r="G107" s="24"/>
      <c r="H107" s="25"/>
      <c r="I107" s="28"/>
      <c r="J107" s="44">
        <v>27</v>
      </c>
      <c r="K107" s="43">
        <v>6.8021000000000002E-23</v>
      </c>
      <c r="L107" s="43">
        <v>1.1109E-6</v>
      </c>
      <c r="M107" s="43">
        <v>6.9622999999999994E-5</v>
      </c>
      <c r="N107" s="23">
        <f t="shared" si="1"/>
        <v>6.962299999999999E-2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-1.5513E-22</v>
      </c>
      <c r="C108" s="43">
        <v>-8.4448E-7</v>
      </c>
      <c r="D108" s="43">
        <v>6.0273999999999999E-5</v>
      </c>
      <c r="E108" s="23"/>
      <c r="F108" s="44">
        <v>4</v>
      </c>
      <c r="G108" s="24"/>
      <c r="H108" s="25"/>
      <c r="I108" s="28"/>
      <c r="J108" s="44">
        <v>28</v>
      </c>
      <c r="K108" s="43">
        <v>5.1709000000000003E-23</v>
      </c>
      <c r="L108" s="43">
        <v>8.4448E-7</v>
      </c>
      <c r="M108" s="43">
        <v>6.0273999999999999E-5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F0213-B40A-4B52-BEB8-6C01327F6656}">
  <sheetPr codeName="Hoja139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1488600</v>
      </c>
      <c r="C19" s="43">
        <v>1336700</v>
      </c>
      <c r="D19" s="43">
        <v>562470</v>
      </c>
      <c r="E19" s="43">
        <v>-2.7915000000000001E-11</v>
      </c>
      <c r="F19" s="43">
        <v>-4.0513999999999997E-27</v>
      </c>
      <c r="G19" s="43">
        <v>-2.2054999999999998E-11</v>
      </c>
      <c r="H19" s="48">
        <v>0</v>
      </c>
      <c r="I19" s="28"/>
      <c r="J19" s="44">
        <v>1</v>
      </c>
      <c r="K19" s="43">
        <v>1488600</v>
      </c>
      <c r="L19" s="43">
        <v>1336700</v>
      </c>
      <c r="M19" s="43">
        <v>562470</v>
      </c>
      <c r="N19" s="43">
        <v>-9.3051E-12</v>
      </c>
      <c r="O19" s="43">
        <v>1.3505000000000001E-27</v>
      </c>
      <c r="P19" s="43">
        <v>2.2054999999999998E-11</v>
      </c>
      <c r="Q19" s="48">
        <v>0</v>
      </c>
    </row>
    <row r="20" spans="1:17" x14ac:dyDescent="0.3">
      <c r="A20" s="42">
        <v>31</v>
      </c>
      <c r="B20" s="43">
        <v>-131790</v>
      </c>
      <c r="C20" s="43">
        <v>-143720</v>
      </c>
      <c r="D20" s="43">
        <v>528860</v>
      </c>
      <c r="E20" s="43">
        <v>-2.1906999999999999E-12</v>
      </c>
      <c r="F20" s="43">
        <v>-2.5924000000000001E-12</v>
      </c>
      <c r="G20" s="43">
        <v>-14112</v>
      </c>
      <c r="H20" s="54">
        <v>0.03</v>
      </c>
      <c r="I20" s="28"/>
      <c r="J20" s="44">
        <v>2</v>
      </c>
      <c r="K20" s="43">
        <v>-131790</v>
      </c>
      <c r="L20" s="43">
        <v>-143720</v>
      </c>
      <c r="M20" s="43">
        <v>528860</v>
      </c>
      <c r="N20" s="43">
        <v>-7.3023000000000001E-13</v>
      </c>
      <c r="O20" s="43">
        <v>8.6412999999999997E-13</v>
      </c>
      <c r="P20" s="43">
        <v>14112</v>
      </c>
      <c r="Q20" s="54">
        <v>0.03</v>
      </c>
    </row>
    <row r="21" spans="1:17" x14ac:dyDescent="0.3">
      <c r="A21" s="42">
        <v>32</v>
      </c>
      <c r="B21" s="43">
        <v>122380</v>
      </c>
      <c r="C21" s="43">
        <v>129330</v>
      </c>
      <c r="D21" s="43">
        <v>467830</v>
      </c>
      <c r="E21" s="43">
        <v>1.2771000000000001E-12</v>
      </c>
      <c r="F21" s="43">
        <v>-2.9532999999999999E-12</v>
      </c>
      <c r="G21" s="43">
        <v>-16077</v>
      </c>
      <c r="H21" s="57">
        <v>0.05</v>
      </c>
      <c r="I21" s="28"/>
      <c r="J21" s="44">
        <v>3</v>
      </c>
      <c r="K21" s="43">
        <v>122380</v>
      </c>
      <c r="L21" s="43">
        <v>129330</v>
      </c>
      <c r="M21" s="43">
        <v>467830</v>
      </c>
      <c r="N21" s="43">
        <v>4.2571000000000001E-13</v>
      </c>
      <c r="O21" s="43">
        <v>9.8441999999999996E-13</v>
      </c>
      <c r="P21" s="43">
        <v>16077</v>
      </c>
      <c r="Q21" s="57">
        <v>0.05</v>
      </c>
    </row>
    <row r="22" spans="1:17" x14ac:dyDescent="0.3">
      <c r="A22" s="42">
        <v>33</v>
      </c>
      <c r="B22" s="43">
        <v>-30860</v>
      </c>
      <c r="C22" s="43">
        <v>-4962.3999999999996</v>
      </c>
      <c r="D22" s="43">
        <v>300550</v>
      </c>
      <c r="E22" s="43">
        <v>4.7573999999999999E-12</v>
      </c>
      <c r="F22" s="43">
        <v>-3.5851000000000001E-12</v>
      </c>
      <c r="G22" s="43">
        <v>-19516</v>
      </c>
      <c r="H22" s="48">
        <v>0.1</v>
      </c>
      <c r="I22" s="28"/>
      <c r="J22" s="44">
        <v>4</v>
      </c>
      <c r="K22" s="43">
        <v>-30860</v>
      </c>
      <c r="L22" s="43">
        <v>-4962.3999999999996</v>
      </c>
      <c r="M22" s="43">
        <v>300550</v>
      </c>
      <c r="N22" s="43">
        <v>1.5858E-12</v>
      </c>
      <c r="O22" s="43">
        <v>1.1950000000000001E-12</v>
      </c>
      <c r="P22" s="43">
        <v>19516</v>
      </c>
      <c r="Q22" s="48">
        <v>0.1</v>
      </c>
    </row>
    <row r="23" spans="1:17" x14ac:dyDescent="0.3">
      <c r="A23" s="42">
        <v>34</v>
      </c>
      <c r="B23" s="43">
        <v>-108040</v>
      </c>
      <c r="C23" s="43">
        <v>-71995</v>
      </c>
      <c r="D23" s="43">
        <v>225730</v>
      </c>
      <c r="E23" s="43">
        <v>6.6214E-12</v>
      </c>
      <c r="F23" s="43">
        <v>-3.692E-12</v>
      </c>
      <c r="G23" s="43">
        <v>-20099</v>
      </c>
      <c r="H23" s="54">
        <v>0.13</v>
      </c>
      <c r="I23" s="28"/>
      <c r="J23" s="44">
        <v>5</v>
      </c>
      <c r="K23" s="43">
        <v>-108040</v>
      </c>
      <c r="L23" s="43">
        <v>-71995</v>
      </c>
      <c r="M23" s="43">
        <v>225730</v>
      </c>
      <c r="N23" s="43">
        <v>2.2071000000000002E-12</v>
      </c>
      <c r="O23" s="43">
        <v>1.2307E-12</v>
      </c>
      <c r="P23" s="43">
        <v>20099</v>
      </c>
      <c r="Q23" s="54">
        <v>0.13</v>
      </c>
    </row>
    <row r="24" spans="1:17" x14ac:dyDescent="0.3">
      <c r="A24" s="42">
        <v>35</v>
      </c>
      <c r="B24" s="43">
        <v>-24089</v>
      </c>
      <c r="C24" s="43">
        <v>-1893.3</v>
      </c>
      <c r="D24" s="43">
        <v>190610</v>
      </c>
      <c r="E24" s="43">
        <v>4.0773E-12</v>
      </c>
      <c r="F24" s="43">
        <v>-3.7104E-12</v>
      </c>
      <c r="G24" s="43">
        <v>-20199</v>
      </c>
      <c r="H24" s="48">
        <v>0.15</v>
      </c>
      <c r="I24" s="28"/>
      <c r="J24" s="44">
        <v>6</v>
      </c>
      <c r="K24" s="43">
        <v>-24089</v>
      </c>
      <c r="L24" s="43">
        <v>-1893.3</v>
      </c>
      <c r="M24" s="43">
        <v>190610</v>
      </c>
      <c r="N24" s="43">
        <v>1.3590999999999999E-12</v>
      </c>
      <c r="O24" s="43">
        <v>1.2367999999999999E-12</v>
      </c>
      <c r="P24" s="43">
        <v>20199</v>
      </c>
      <c r="Q24" s="48">
        <v>0.15</v>
      </c>
    </row>
    <row r="25" spans="1:17" x14ac:dyDescent="0.3">
      <c r="A25" s="42">
        <v>36</v>
      </c>
      <c r="B25" s="43">
        <v>-45470</v>
      </c>
      <c r="C25" s="43">
        <v>-21646</v>
      </c>
      <c r="D25" s="43">
        <v>128660</v>
      </c>
      <c r="E25" s="43">
        <v>4.3763999999999998E-12</v>
      </c>
      <c r="F25" s="43">
        <v>-3.3395000000000001E-12</v>
      </c>
      <c r="G25" s="43">
        <v>-18180</v>
      </c>
      <c r="H25" s="57">
        <v>0.2</v>
      </c>
      <c r="I25" s="28"/>
      <c r="J25" s="44">
        <v>7</v>
      </c>
      <c r="K25" s="43">
        <v>-45470</v>
      </c>
      <c r="L25" s="43">
        <v>-21646</v>
      </c>
      <c r="M25" s="43">
        <v>128660</v>
      </c>
      <c r="N25" s="43">
        <v>1.4588E-12</v>
      </c>
      <c r="O25" s="43">
        <v>1.1131999999999999E-12</v>
      </c>
      <c r="P25" s="43">
        <v>18180</v>
      </c>
      <c r="Q25" s="57">
        <v>0.2</v>
      </c>
    </row>
    <row r="26" spans="1:17" x14ac:dyDescent="0.3">
      <c r="A26" s="42">
        <v>37</v>
      </c>
      <c r="B26" s="43">
        <v>-64485</v>
      </c>
      <c r="C26" s="43">
        <v>-38520</v>
      </c>
      <c r="D26" s="43">
        <v>106480</v>
      </c>
      <c r="E26" s="43">
        <v>4.7698000000000001E-12</v>
      </c>
      <c r="F26" s="43">
        <v>-2.8720999999999998E-12</v>
      </c>
      <c r="G26" s="43">
        <v>-15635</v>
      </c>
      <c r="H26" s="54">
        <v>0.23</v>
      </c>
      <c r="I26" s="28"/>
      <c r="J26" s="44">
        <v>8</v>
      </c>
      <c r="K26" s="43">
        <v>-64485</v>
      </c>
      <c r="L26" s="43">
        <v>-38520</v>
      </c>
      <c r="M26" s="43">
        <v>106480</v>
      </c>
      <c r="N26" s="43">
        <v>1.5898999999999999E-12</v>
      </c>
      <c r="O26" s="43">
        <v>9.5736999999999999E-13</v>
      </c>
      <c r="P26" s="43">
        <v>15635</v>
      </c>
      <c r="Q26" s="54">
        <v>0.23</v>
      </c>
    </row>
    <row r="27" spans="1:17" x14ac:dyDescent="0.3">
      <c r="A27" s="42">
        <v>38</v>
      </c>
      <c r="B27" s="43">
        <v>-5316.8</v>
      </c>
      <c r="C27" s="43">
        <v>4628.7</v>
      </c>
      <c r="D27" s="43">
        <v>77204</v>
      </c>
      <c r="E27" s="43">
        <v>1.8270000000000002E-12</v>
      </c>
      <c r="F27" s="43">
        <v>-2.4834000000000001E-12</v>
      </c>
      <c r="G27" s="43">
        <v>-13519</v>
      </c>
      <c r="H27" s="57">
        <v>0.3</v>
      </c>
      <c r="I27" s="28"/>
      <c r="J27" s="44">
        <v>9</v>
      </c>
      <c r="K27" s="43">
        <v>-5316.8</v>
      </c>
      <c r="L27" s="43">
        <v>4628.7</v>
      </c>
      <c r="M27" s="43">
        <v>77204</v>
      </c>
      <c r="N27" s="43">
        <v>6.0899000000000001E-13</v>
      </c>
      <c r="O27" s="43">
        <v>8.2779000000000005E-13</v>
      </c>
      <c r="P27" s="43">
        <v>13519</v>
      </c>
      <c r="Q27" s="57">
        <v>0.3</v>
      </c>
    </row>
    <row r="28" spans="1:17" x14ac:dyDescent="0.3">
      <c r="A28" s="42">
        <v>39</v>
      </c>
      <c r="B28" s="43">
        <v>-4254.3999999999996</v>
      </c>
      <c r="C28" s="43">
        <v>3483.5</v>
      </c>
      <c r="D28" s="43">
        <v>63809</v>
      </c>
      <c r="E28" s="43">
        <v>1.4214E-12</v>
      </c>
      <c r="F28" s="43">
        <v>-2.1699999999999998E-12</v>
      </c>
      <c r="G28" s="43">
        <v>-11813</v>
      </c>
      <c r="H28" s="57">
        <v>0.35</v>
      </c>
      <c r="I28" s="28"/>
      <c r="J28" s="44">
        <v>10</v>
      </c>
      <c r="K28" s="43">
        <v>-4254.3999999999996</v>
      </c>
      <c r="L28" s="43">
        <v>3483.5</v>
      </c>
      <c r="M28" s="43">
        <v>63809</v>
      </c>
      <c r="N28" s="43">
        <v>4.7380999999999998E-13</v>
      </c>
      <c r="O28" s="43">
        <v>7.2334000000000003E-13</v>
      </c>
      <c r="P28" s="43">
        <v>11813</v>
      </c>
      <c r="Q28" s="57">
        <v>0.35</v>
      </c>
    </row>
    <row r="29" spans="1:17" x14ac:dyDescent="0.3">
      <c r="A29" s="42">
        <v>40</v>
      </c>
      <c r="B29" s="43">
        <v>-3494.5</v>
      </c>
      <c r="C29" s="43">
        <v>2514.4</v>
      </c>
      <c r="D29" s="43">
        <v>53908</v>
      </c>
      <c r="E29" s="43">
        <v>1.1038E-12</v>
      </c>
      <c r="F29" s="43">
        <v>-1.8714999999999999E-12</v>
      </c>
      <c r="G29" s="43">
        <v>-10188</v>
      </c>
      <c r="H29" s="57">
        <v>0.4</v>
      </c>
      <c r="I29" s="28"/>
      <c r="J29" s="44">
        <v>11</v>
      </c>
      <c r="K29" s="43">
        <v>-3494.5</v>
      </c>
      <c r="L29" s="43">
        <v>2514.4</v>
      </c>
      <c r="M29" s="43">
        <v>53908</v>
      </c>
      <c r="N29" s="43">
        <v>3.6794E-13</v>
      </c>
      <c r="O29" s="43">
        <v>6.2381999999999996E-13</v>
      </c>
      <c r="P29" s="43">
        <v>10188</v>
      </c>
      <c r="Q29" s="57">
        <v>0.4</v>
      </c>
    </row>
    <row r="30" spans="1:17" x14ac:dyDescent="0.3">
      <c r="A30" s="42">
        <v>41</v>
      </c>
      <c r="B30" s="43">
        <v>-2932.6</v>
      </c>
      <c r="C30" s="43">
        <v>1748.3</v>
      </c>
      <c r="D30" s="43">
        <v>46282</v>
      </c>
      <c r="E30" s="43">
        <v>8.5986999999999995E-13</v>
      </c>
      <c r="F30" s="43">
        <v>-1.6039000000000001E-12</v>
      </c>
      <c r="G30" s="43">
        <v>-8731</v>
      </c>
      <c r="H30" s="57">
        <v>0.45</v>
      </c>
      <c r="I30" s="28"/>
      <c r="J30" s="44">
        <v>12</v>
      </c>
      <c r="K30" s="43">
        <v>-2932.6</v>
      </c>
      <c r="L30" s="43">
        <v>1748.3</v>
      </c>
      <c r="M30" s="43">
        <v>46282</v>
      </c>
      <c r="N30" s="43">
        <v>2.8661999999999999E-13</v>
      </c>
      <c r="O30" s="43">
        <v>5.3462E-13</v>
      </c>
      <c r="P30" s="43">
        <v>8731</v>
      </c>
      <c r="Q30" s="57">
        <v>0.45</v>
      </c>
    </row>
    <row r="31" spans="1:17" x14ac:dyDescent="0.3">
      <c r="A31" s="42">
        <v>42</v>
      </c>
      <c r="B31" s="43">
        <v>-2504.3000000000002</v>
      </c>
      <c r="C31" s="43">
        <v>1164.5</v>
      </c>
      <c r="D31" s="43">
        <v>40225</v>
      </c>
      <c r="E31" s="43">
        <v>6.7393999999999995E-13</v>
      </c>
      <c r="F31" s="43">
        <v>-1.3719E-12</v>
      </c>
      <c r="G31" s="43">
        <v>-7468.1</v>
      </c>
      <c r="H31" s="48">
        <v>0.5</v>
      </c>
      <c r="I31" s="28"/>
      <c r="J31" s="44">
        <v>13</v>
      </c>
      <c r="K31" s="43">
        <v>-2504.3000000000002</v>
      </c>
      <c r="L31" s="43">
        <v>1164.5</v>
      </c>
      <c r="M31" s="43">
        <v>40225</v>
      </c>
      <c r="N31" s="43">
        <v>2.2465000000000001E-13</v>
      </c>
      <c r="O31" s="43">
        <v>4.5728999999999996E-13</v>
      </c>
      <c r="P31" s="43">
        <v>7468.1</v>
      </c>
      <c r="Q31" s="48">
        <v>0.5</v>
      </c>
    </row>
    <row r="32" spans="1:17" x14ac:dyDescent="0.3">
      <c r="A32" s="42">
        <v>43</v>
      </c>
      <c r="B32" s="43">
        <v>-2168.9</v>
      </c>
      <c r="C32" s="43">
        <v>728.82</v>
      </c>
      <c r="D32" s="43">
        <v>35305</v>
      </c>
      <c r="E32" s="43">
        <v>5.3229999999999996E-13</v>
      </c>
      <c r="F32" s="43">
        <v>-1.1743999999999999E-12</v>
      </c>
      <c r="G32" s="43">
        <v>-6393</v>
      </c>
      <c r="H32" s="48">
        <v>0.55000000000000004</v>
      </c>
      <c r="I32" s="28"/>
      <c r="J32" s="44">
        <v>14</v>
      </c>
      <c r="K32" s="43">
        <v>-2168.9</v>
      </c>
      <c r="L32" s="43">
        <v>728.82</v>
      </c>
      <c r="M32" s="43">
        <v>35305</v>
      </c>
      <c r="N32" s="43">
        <v>1.7743000000000001E-13</v>
      </c>
      <c r="O32" s="43">
        <v>3.9145999999999998E-13</v>
      </c>
      <c r="P32" s="43">
        <v>6393</v>
      </c>
      <c r="Q32" s="48">
        <v>0.55000000000000004</v>
      </c>
    </row>
    <row r="33" spans="1:17" x14ac:dyDescent="0.3">
      <c r="A33" s="42">
        <v>44</v>
      </c>
      <c r="B33" s="43">
        <v>-1900.2</v>
      </c>
      <c r="C33" s="43">
        <v>408.04</v>
      </c>
      <c r="D33" s="43">
        <v>31237</v>
      </c>
      <c r="E33" s="43">
        <v>4.2400999999999998E-13</v>
      </c>
      <c r="F33" s="43">
        <v>-1.0078E-12</v>
      </c>
      <c r="G33" s="43">
        <v>-5486.3</v>
      </c>
      <c r="H33" s="48">
        <v>0.6</v>
      </c>
      <c r="I33" s="28"/>
      <c r="J33" s="44">
        <v>15</v>
      </c>
      <c r="K33" s="43">
        <v>-1900.2</v>
      </c>
      <c r="L33" s="43">
        <v>408.04</v>
      </c>
      <c r="M33" s="43">
        <v>31237</v>
      </c>
      <c r="N33" s="43">
        <v>1.4134000000000001E-13</v>
      </c>
      <c r="O33" s="43">
        <v>3.3593999999999998E-13</v>
      </c>
      <c r="P33" s="43">
        <v>5486.3</v>
      </c>
      <c r="Q33" s="48">
        <v>0.6</v>
      </c>
    </row>
    <row r="34" spans="1:17" x14ac:dyDescent="0.3">
      <c r="A34" s="42">
        <v>45</v>
      </c>
      <c r="B34" s="43">
        <v>-1680.5</v>
      </c>
      <c r="C34" s="43">
        <v>174.22</v>
      </c>
      <c r="D34" s="43">
        <v>27829</v>
      </c>
      <c r="E34" s="43">
        <v>3.407E-13</v>
      </c>
      <c r="F34" s="43">
        <v>-8.6789999999999997E-13</v>
      </c>
      <c r="G34" s="43">
        <v>-4724.6000000000004</v>
      </c>
      <c r="H34" s="48">
        <v>0.65</v>
      </c>
      <c r="I34" s="28"/>
      <c r="J34" s="44">
        <v>16</v>
      </c>
      <c r="K34" s="43">
        <v>-1680.5</v>
      </c>
      <c r="L34" s="43">
        <v>174.22</v>
      </c>
      <c r="M34" s="43">
        <v>27829</v>
      </c>
      <c r="N34" s="43">
        <v>1.1357E-13</v>
      </c>
      <c r="O34" s="43">
        <v>2.8929999999999999E-13</v>
      </c>
      <c r="P34" s="43">
        <v>4724.6000000000004</v>
      </c>
      <c r="Q34" s="48">
        <v>0.65</v>
      </c>
    </row>
    <row r="35" spans="1:17" x14ac:dyDescent="0.3">
      <c r="A35" s="42">
        <v>46</v>
      </c>
      <c r="B35" s="43">
        <v>-1497.8</v>
      </c>
      <c r="C35" s="43">
        <v>5.4649999999999999</v>
      </c>
      <c r="D35" s="43">
        <v>24941</v>
      </c>
      <c r="E35" s="43">
        <v>2.7614000000000002E-13</v>
      </c>
      <c r="F35" s="43">
        <v>-7.5046000000000002E-13</v>
      </c>
      <c r="G35" s="43">
        <v>-4085.3</v>
      </c>
      <c r="H35" s="48">
        <v>0.7</v>
      </c>
      <c r="I35" s="28"/>
      <c r="J35" s="44">
        <v>17</v>
      </c>
      <c r="K35" s="43">
        <v>-1497.8</v>
      </c>
      <c r="L35" s="43">
        <v>5.4649999999999999</v>
      </c>
      <c r="M35" s="43">
        <v>24941</v>
      </c>
      <c r="N35" s="43">
        <v>9.2048000000000003E-14</v>
      </c>
      <c r="O35" s="43">
        <v>2.5015E-13</v>
      </c>
      <c r="P35" s="43">
        <v>4085.3</v>
      </c>
      <c r="Q35" s="48">
        <v>0.7</v>
      </c>
    </row>
    <row r="36" spans="1:17" x14ac:dyDescent="0.3">
      <c r="A36" s="42">
        <v>47</v>
      </c>
      <c r="B36" s="43">
        <v>-1343.5</v>
      </c>
      <c r="C36" s="43">
        <v>-114.83</v>
      </c>
      <c r="D36" s="43">
        <v>22471</v>
      </c>
      <c r="E36" s="43">
        <v>2.2569999999999999E-13</v>
      </c>
      <c r="F36" s="43">
        <v>-6.5174000000000001E-13</v>
      </c>
      <c r="G36" s="43">
        <v>-3547.9</v>
      </c>
      <c r="H36" s="48">
        <v>0.75</v>
      </c>
      <c r="I36" s="28"/>
      <c r="J36" s="44">
        <v>18</v>
      </c>
      <c r="K36" s="43">
        <v>-1343.5</v>
      </c>
      <c r="L36" s="43">
        <v>-114.83</v>
      </c>
      <c r="M36" s="43">
        <v>22471</v>
      </c>
      <c r="N36" s="43">
        <v>7.5234999999999994E-14</v>
      </c>
      <c r="O36" s="43">
        <v>2.1725000000000001E-13</v>
      </c>
      <c r="P36" s="43">
        <v>3547.9</v>
      </c>
      <c r="Q36" s="48">
        <v>0.75</v>
      </c>
    </row>
    <row r="37" spans="1:17" x14ac:dyDescent="0.3">
      <c r="A37" s="42">
        <v>48</v>
      </c>
      <c r="B37" s="43">
        <v>-1211.4000000000001</v>
      </c>
      <c r="C37" s="43">
        <v>-199.07</v>
      </c>
      <c r="D37" s="43">
        <v>20342</v>
      </c>
      <c r="E37" s="43">
        <v>1.8596999999999999E-13</v>
      </c>
      <c r="F37" s="43">
        <v>-5.6853E-13</v>
      </c>
      <c r="G37" s="43">
        <v>-3095</v>
      </c>
      <c r="H37" s="48">
        <v>0.8</v>
      </c>
      <c r="I37" s="28"/>
      <c r="J37" s="44">
        <v>19</v>
      </c>
      <c r="K37" s="43">
        <v>-1211.4000000000001</v>
      </c>
      <c r="L37" s="43">
        <v>-199.07</v>
      </c>
      <c r="M37" s="43">
        <v>20342</v>
      </c>
      <c r="N37" s="43">
        <v>6.1989E-14</v>
      </c>
      <c r="O37" s="43">
        <v>1.8950999999999999E-13</v>
      </c>
      <c r="P37" s="43">
        <v>3095</v>
      </c>
      <c r="Q37" s="48">
        <v>0.8</v>
      </c>
    </row>
    <row r="38" spans="1:17" x14ac:dyDescent="0.3">
      <c r="A38" s="42">
        <v>49</v>
      </c>
      <c r="B38" s="43">
        <v>-1097</v>
      </c>
      <c r="C38" s="43">
        <v>-256.44</v>
      </c>
      <c r="D38" s="43">
        <v>18494</v>
      </c>
      <c r="E38" s="43">
        <v>1.544E-13</v>
      </c>
      <c r="F38" s="43">
        <v>-4.9814999999999995E-13</v>
      </c>
      <c r="G38" s="43">
        <v>-2711.8</v>
      </c>
      <c r="H38" s="48">
        <v>0.85</v>
      </c>
      <c r="I38" s="28"/>
      <c r="J38" s="44">
        <v>20</v>
      </c>
      <c r="K38" s="43">
        <v>-1097</v>
      </c>
      <c r="L38" s="43">
        <v>-256.44</v>
      </c>
      <c r="M38" s="43">
        <v>18494</v>
      </c>
      <c r="N38" s="43">
        <v>5.1466999999999998E-14</v>
      </c>
      <c r="O38" s="43">
        <v>1.6605000000000001E-13</v>
      </c>
      <c r="P38" s="43">
        <v>2711.8</v>
      </c>
      <c r="Q38" s="48">
        <v>0.85</v>
      </c>
    </row>
    <row r="39" spans="1:17" x14ac:dyDescent="0.3">
      <c r="A39" s="42">
        <v>50</v>
      </c>
      <c r="B39" s="43">
        <v>-996.62</v>
      </c>
      <c r="C39" s="43">
        <v>-293.73</v>
      </c>
      <c r="D39" s="43">
        <v>16878</v>
      </c>
      <c r="E39" s="43">
        <v>1.2912000000000001E-13</v>
      </c>
      <c r="F39" s="43">
        <v>-4.3836999999999998E-13</v>
      </c>
      <c r="G39" s="43">
        <v>-2386.4</v>
      </c>
      <c r="H39" s="48">
        <v>0.9</v>
      </c>
      <c r="I39" s="28"/>
      <c r="J39" s="44">
        <v>21</v>
      </c>
      <c r="K39" s="43">
        <v>-996.62</v>
      </c>
      <c r="L39" s="43">
        <v>-293.73</v>
      </c>
      <c r="M39" s="43">
        <v>16878</v>
      </c>
      <c r="N39" s="43">
        <v>4.3039000000000002E-14</v>
      </c>
      <c r="O39" s="43">
        <v>1.4612000000000001E-13</v>
      </c>
      <c r="P39" s="43">
        <v>2386.4</v>
      </c>
      <c r="Q39" s="48">
        <v>0.9</v>
      </c>
    </row>
    <row r="40" spans="1:17" x14ac:dyDescent="0.3">
      <c r="A40" s="42">
        <v>51</v>
      </c>
      <c r="B40" s="43">
        <v>-828.48</v>
      </c>
      <c r="C40" s="43">
        <v>-327.04000000000002</v>
      </c>
      <c r="D40" s="43">
        <v>14205</v>
      </c>
      <c r="E40" s="43">
        <v>9.2113000000000001E-14</v>
      </c>
      <c r="F40" s="43">
        <v>-3.4372000000000002E-13</v>
      </c>
      <c r="G40" s="43">
        <v>-1871.1</v>
      </c>
      <c r="H40" s="48">
        <v>0.95</v>
      </c>
      <c r="I40" s="28"/>
      <c r="J40" s="44">
        <v>22</v>
      </c>
      <c r="K40" s="43">
        <v>-828.48</v>
      </c>
      <c r="L40" s="43">
        <v>-327.04000000000002</v>
      </c>
      <c r="M40" s="43">
        <v>14205</v>
      </c>
      <c r="N40" s="43">
        <v>3.0703999999999997E-14</v>
      </c>
      <c r="O40" s="43">
        <v>1.1457000000000001E-13</v>
      </c>
      <c r="P40" s="43">
        <v>1871.1</v>
      </c>
      <c r="Q40" s="48">
        <v>0.95</v>
      </c>
    </row>
    <row r="41" spans="1:17" x14ac:dyDescent="0.3">
      <c r="A41" s="42">
        <v>52</v>
      </c>
      <c r="B41" s="43">
        <v>-335.59</v>
      </c>
      <c r="C41" s="43">
        <v>-209.58</v>
      </c>
      <c r="D41" s="43">
        <v>6994</v>
      </c>
      <c r="E41" s="43">
        <v>2.3148000000000001E-14</v>
      </c>
      <c r="F41" s="43">
        <v>-1.2494E-13</v>
      </c>
      <c r="G41" s="43">
        <v>-680.15</v>
      </c>
      <c r="H41" s="48">
        <v>1</v>
      </c>
      <c r="I41" s="28"/>
      <c r="J41" s="44">
        <v>23</v>
      </c>
      <c r="K41" s="43">
        <v>-335.59</v>
      </c>
      <c r="L41" s="43">
        <v>-209.58</v>
      </c>
      <c r="M41" s="43">
        <v>6994</v>
      </c>
      <c r="N41" s="43">
        <v>7.7159000000000006E-15</v>
      </c>
      <c r="O41" s="43">
        <v>4.1647000000000002E-14</v>
      </c>
      <c r="P41" s="43">
        <v>680.15</v>
      </c>
      <c r="Q41" s="48">
        <v>1</v>
      </c>
    </row>
    <row r="42" spans="1:17" x14ac:dyDescent="0.3">
      <c r="A42" s="42">
        <v>53</v>
      </c>
      <c r="B42" s="43">
        <v>-126.56</v>
      </c>
      <c r="C42" s="43">
        <v>-82.057000000000002</v>
      </c>
      <c r="D42" s="43">
        <v>4131.8</v>
      </c>
      <c r="E42" s="43">
        <v>8.1755000000000004E-15</v>
      </c>
      <c r="F42" s="43">
        <v>-5.7706999999999998E-14</v>
      </c>
      <c r="G42" s="43">
        <v>-314.14</v>
      </c>
      <c r="H42" s="48">
        <v>1.5</v>
      </c>
      <c r="I42" s="28"/>
      <c r="J42" s="44">
        <v>24</v>
      </c>
      <c r="K42" s="43">
        <v>-126.56</v>
      </c>
      <c r="L42" s="43">
        <v>-82.057000000000002</v>
      </c>
      <c r="M42" s="43">
        <v>4131.8</v>
      </c>
      <c r="N42" s="43">
        <v>2.7252000000000002E-15</v>
      </c>
      <c r="O42" s="43">
        <v>1.9235999999999999E-14</v>
      </c>
      <c r="P42" s="43">
        <v>314.14</v>
      </c>
      <c r="Q42" s="48">
        <v>1.5</v>
      </c>
    </row>
    <row r="43" spans="1:17" x14ac:dyDescent="0.3">
      <c r="A43" s="42">
        <v>54</v>
      </c>
      <c r="B43" s="43">
        <v>-56.27</v>
      </c>
      <c r="C43" s="43">
        <v>-36.930999999999997</v>
      </c>
      <c r="D43" s="43">
        <v>2790.3</v>
      </c>
      <c r="E43" s="43">
        <v>3.5526000000000002E-15</v>
      </c>
      <c r="F43" s="43">
        <v>-3.1062999999999999E-14</v>
      </c>
      <c r="G43" s="43">
        <v>-169.1</v>
      </c>
      <c r="H43" s="48">
        <v>2</v>
      </c>
      <c r="I43" s="28"/>
      <c r="J43" s="44">
        <v>25</v>
      </c>
      <c r="K43" s="43">
        <v>-56.27</v>
      </c>
      <c r="L43" s="43">
        <v>-36.930999999999997</v>
      </c>
      <c r="M43" s="43">
        <v>2790.3</v>
      </c>
      <c r="N43" s="43">
        <v>1.1842E-15</v>
      </c>
      <c r="O43" s="43">
        <v>1.0354000000000001E-14</v>
      </c>
      <c r="P43" s="43">
        <v>169.1</v>
      </c>
      <c r="Q43" s="48">
        <v>2</v>
      </c>
    </row>
    <row r="44" spans="1:17" x14ac:dyDescent="0.3">
      <c r="A44" s="42">
        <v>55</v>
      </c>
      <c r="B44" s="43">
        <v>-45.911000000000001</v>
      </c>
      <c r="C44" s="43">
        <v>-36.241</v>
      </c>
      <c r="D44" s="43">
        <v>2068.4</v>
      </c>
      <c r="E44" s="43">
        <v>1.7763000000000001E-15</v>
      </c>
      <c r="F44" s="43">
        <v>-1.8590999999999999E-14</v>
      </c>
      <c r="G44" s="43">
        <v>-101.2</v>
      </c>
      <c r="H44" s="48">
        <v>2.5</v>
      </c>
      <c r="I44" s="28"/>
      <c r="J44" s="44">
        <v>26</v>
      </c>
      <c r="K44" s="43">
        <v>-45.911000000000001</v>
      </c>
      <c r="L44" s="43">
        <v>-36.241</v>
      </c>
      <c r="M44" s="43">
        <v>2068.4</v>
      </c>
      <c r="N44" s="43">
        <v>5.9209000000000002E-16</v>
      </c>
      <c r="O44" s="43">
        <v>6.1969000000000002E-15</v>
      </c>
      <c r="P44" s="43">
        <v>101.2</v>
      </c>
      <c r="Q44" s="48">
        <v>2.5</v>
      </c>
    </row>
    <row r="45" spans="1:17" x14ac:dyDescent="0.3">
      <c r="A45" s="42">
        <v>56</v>
      </c>
      <c r="B45" s="43">
        <v>-53.537999999999997</v>
      </c>
      <c r="C45" s="43">
        <v>-48.167999999999999</v>
      </c>
      <c r="D45" s="43">
        <v>1622.5</v>
      </c>
      <c r="E45" s="43">
        <v>9.8656999999999998E-16</v>
      </c>
      <c r="F45" s="43">
        <v>-1.2007999999999999E-14</v>
      </c>
      <c r="G45" s="43">
        <v>-65.370999999999995</v>
      </c>
      <c r="H45" s="48">
        <v>3</v>
      </c>
      <c r="I45" s="28"/>
      <c r="J45" s="44">
        <v>27</v>
      </c>
      <c r="K45" s="43">
        <v>-53.537999999999997</v>
      </c>
      <c r="L45" s="43">
        <v>-48.167999999999999</v>
      </c>
      <c r="M45" s="43">
        <v>1622.5</v>
      </c>
      <c r="N45" s="43">
        <v>3.2885999999999998E-16</v>
      </c>
      <c r="O45" s="43">
        <v>4.0028000000000003E-15</v>
      </c>
      <c r="P45" s="43">
        <v>65.370999999999995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6.1258999999999999E-4</v>
      </c>
      <c r="C50" s="43">
        <v>4.8088999999999999E-4</v>
      </c>
      <c r="D50" s="43">
        <v>-1.9008E-4</v>
      </c>
      <c r="E50" s="43">
        <v>-4.8387000000000003E-20</v>
      </c>
      <c r="F50" s="43">
        <v>-7.0224999999999999E-36</v>
      </c>
      <c r="G50" s="43">
        <v>-3.8229000000000002E-20</v>
      </c>
      <c r="H50" s="48">
        <v>0</v>
      </c>
      <c r="I50" s="28"/>
      <c r="J50" s="44">
        <v>1</v>
      </c>
      <c r="K50" s="43">
        <v>6.1258999999999999E-4</v>
      </c>
      <c r="L50" s="43">
        <v>4.8088999999999999E-4</v>
      </c>
      <c r="M50" s="43">
        <v>-1.9008E-4</v>
      </c>
      <c r="N50" s="43">
        <v>-1.6129E-20</v>
      </c>
      <c r="O50" s="43">
        <v>2.3408000000000001E-36</v>
      </c>
      <c r="P50" s="43">
        <v>3.8229000000000002E-20</v>
      </c>
      <c r="Q50" s="48">
        <v>0</v>
      </c>
    </row>
    <row r="51" spans="1:17" x14ac:dyDescent="0.3">
      <c r="A51" s="42">
        <v>31</v>
      </c>
      <c r="B51" s="43">
        <v>-1.6489E-4</v>
      </c>
      <c r="C51" s="43">
        <v>-1.7522999999999999E-4</v>
      </c>
      <c r="D51" s="43">
        <v>4.0767000000000001E-4</v>
      </c>
      <c r="E51" s="43">
        <v>-3.7972000000000003E-21</v>
      </c>
      <c r="F51" s="43">
        <v>-4.4934999999999996E-21</v>
      </c>
      <c r="G51" s="43">
        <v>-2.4460999999999998E-5</v>
      </c>
      <c r="H51" s="54">
        <v>0.03</v>
      </c>
      <c r="I51" s="28"/>
      <c r="J51" s="44">
        <v>2</v>
      </c>
      <c r="K51" s="43">
        <v>-1.6489E-4</v>
      </c>
      <c r="L51" s="43">
        <v>-1.7522999999999999E-4</v>
      </c>
      <c r="M51" s="43">
        <v>4.0767000000000001E-4</v>
      </c>
      <c r="N51" s="43">
        <v>-1.2657E-21</v>
      </c>
      <c r="O51" s="43">
        <v>1.4978E-21</v>
      </c>
      <c r="P51" s="43">
        <v>2.4460999999999998E-5</v>
      </c>
      <c r="Q51" s="54">
        <v>0.03</v>
      </c>
    </row>
    <row r="52" spans="1:17" x14ac:dyDescent="0.3">
      <c r="A52" s="42">
        <v>32</v>
      </c>
      <c r="B52" s="43">
        <v>-3.4651000000000001E-4</v>
      </c>
      <c r="C52" s="43">
        <v>-3.0896999999999999E-4</v>
      </c>
      <c r="D52" s="43">
        <v>1.5188999999999999E-3</v>
      </c>
      <c r="E52" s="43">
        <v>1.3793E-20</v>
      </c>
      <c r="F52" s="43">
        <v>-3.1894999999999997E-20</v>
      </c>
      <c r="G52" s="43">
        <v>-1.7363E-4</v>
      </c>
      <c r="H52" s="57">
        <v>0.05</v>
      </c>
      <c r="I52" s="28"/>
      <c r="J52" s="44">
        <v>3</v>
      </c>
      <c r="K52" s="43">
        <v>-3.4651000000000001E-4</v>
      </c>
      <c r="L52" s="43">
        <v>-3.0896999999999999E-4</v>
      </c>
      <c r="M52" s="43">
        <v>1.5188999999999999E-3</v>
      </c>
      <c r="N52" s="43">
        <v>4.5977000000000002E-21</v>
      </c>
      <c r="O52" s="43">
        <v>1.0632E-20</v>
      </c>
      <c r="P52" s="43">
        <v>1.7363E-4</v>
      </c>
      <c r="Q52" s="57">
        <v>0.05</v>
      </c>
    </row>
    <row r="53" spans="1:17" x14ac:dyDescent="0.3">
      <c r="A53" s="42">
        <v>33</v>
      </c>
      <c r="B53" s="43">
        <v>-5.3726999999999996E-4</v>
      </c>
      <c r="C53" s="43">
        <v>-3.9742E-4</v>
      </c>
      <c r="D53" s="43">
        <v>1.2524000000000001E-3</v>
      </c>
      <c r="E53" s="43">
        <v>5.1379999999999999E-20</v>
      </c>
      <c r="F53" s="43">
        <v>-3.8719000000000002E-20</v>
      </c>
      <c r="G53" s="43">
        <v>-2.1076999999999999E-4</v>
      </c>
      <c r="H53" s="48">
        <v>0.1</v>
      </c>
      <c r="I53" s="28"/>
      <c r="J53" s="44">
        <v>4</v>
      </c>
      <c r="K53" s="43">
        <v>-5.3726999999999996E-4</v>
      </c>
      <c r="L53" s="43">
        <v>-3.9742E-4</v>
      </c>
      <c r="M53" s="43">
        <v>1.2524000000000001E-3</v>
      </c>
      <c r="N53" s="43">
        <v>1.7127000000000001E-20</v>
      </c>
      <c r="O53" s="43">
        <v>1.2906E-20</v>
      </c>
      <c r="P53" s="43">
        <v>2.1076999999999999E-4</v>
      </c>
      <c r="Q53" s="48">
        <v>0.1</v>
      </c>
    </row>
    <row r="54" spans="1:17" x14ac:dyDescent="0.3">
      <c r="A54" s="42">
        <v>34</v>
      </c>
      <c r="B54" s="43">
        <v>-6.4738999999999997E-4</v>
      </c>
      <c r="C54" s="43">
        <v>-4.5274999999999997E-4</v>
      </c>
      <c r="D54" s="43">
        <v>1.155E-3</v>
      </c>
      <c r="E54" s="43">
        <v>7.1511999999999994E-20</v>
      </c>
      <c r="F54" s="43">
        <v>-3.9874E-20</v>
      </c>
      <c r="G54" s="43">
        <v>-2.1706000000000001E-4</v>
      </c>
      <c r="H54" s="54">
        <v>0.13</v>
      </c>
      <c r="I54" s="28"/>
      <c r="J54" s="44">
        <v>5</v>
      </c>
      <c r="K54" s="43">
        <v>-6.4738999999999997E-4</v>
      </c>
      <c r="L54" s="43">
        <v>-4.5274999999999997E-4</v>
      </c>
      <c r="M54" s="43">
        <v>1.155E-3</v>
      </c>
      <c r="N54" s="43">
        <v>2.3837E-20</v>
      </c>
      <c r="O54" s="43">
        <v>1.3290999999999999E-20</v>
      </c>
      <c r="P54" s="43">
        <v>2.1706000000000001E-4</v>
      </c>
      <c r="Q54" s="54">
        <v>0.13</v>
      </c>
    </row>
    <row r="55" spans="1:17" x14ac:dyDescent="0.3">
      <c r="A55" s="42">
        <v>35</v>
      </c>
      <c r="B55" s="43">
        <v>-6.0092000000000001E-4</v>
      </c>
      <c r="C55" s="43">
        <v>-4.0116000000000001E-4</v>
      </c>
      <c r="D55" s="43">
        <v>1.3313000000000001E-3</v>
      </c>
      <c r="E55" s="43">
        <v>7.3391999999999999E-20</v>
      </c>
      <c r="F55" s="43">
        <v>-6.6787000000000006E-20</v>
      </c>
      <c r="G55" s="43">
        <v>-3.6357000000000002E-4</v>
      </c>
      <c r="H55" s="48">
        <v>0.15</v>
      </c>
      <c r="I55" s="28"/>
      <c r="J55" s="44">
        <v>6</v>
      </c>
      <c r="K55" s="43">
        <v>-6.0092000000000001E-4</v>
      </c>
      <c r="L55" s="43">
        <v>-4.0116000000000001E-4</v>
      </c>
      <c r="M55" s="43">
        <v>1.3313000000000001E-3</v>
      </c>
      <c r="N55" s="43">
        <v>2.4463999999999999E-20</v>
      </c>
      <c r="O55" s="43">
        <v>2.2261999999999999E-20</v>
      </c>
      <c r="P55" s="43">
        <v>3.6357000000000002E-4</v>
      </c>
      <c r="Q55" s="48">
        <v>0.15</v>
      </c>
    </row>
    <row r="56" spans="1:17" x14ac:dyDescent="0.3">
      <c r="A56" s="42">
        <v>36</v>
      </c>
      <c r="B56" s="43">
        <v>-5.5283999999999997E-4</v>
      </c>
      <c r="C56" s="43">
        <v>-3.3841999999999998E-4</v>
      </c>
      <c r="D56" s="43">
        <v>1.0143000000000001E-3</v>
      </c>
      <c r="E56" s="43">
        <v>7.8775000000000003E-20</v>
      </c>
      <c r="F56" s="43">
        <v>-6.0112000000000001E-20</v>
      </c>
      <c r="G56" s="43">
        <v>-3.2723000000000002E-4</v>
      </c>
      <c r="H56" s="57">
        <v>0.2</v>
      </c>
      <c r="I56" s="28"/>
      <c r="J56" s="44">
        <v>7</v>
      </c>
      <c r="K56" s="43">
        <v>-5.5283999999999997E-4</v>
      </c>
      <c r="L56" s="43">
        <v>-3.3841999999999998E-4</v>
      </c>
      <c r="M56" s="43">
        <v>1.0143000000000001E-3</v>
      </c>
      <c r="N56" s="43">
        <v>2.6257999999999999E-20</v>
      </c>
      <c r="O56" s="43">
        <v>2.0037E-20</v>
      </c>
      <c r="P56" s="43">
        <v>3.2723000000000002E-4</v>
      </c>
      <c r="Q56" s="57">
        <v>0.2</v>
      </c>
    </row>
    <row r="57" spans="1:17" x14ac:dyDescent="0.3">
      <c r="A57" s="42">
        <v>37</v>
      </c>
      <c r="B57" s="43">
        <v>-5.8847000000000001E-4</v>
      </c>
      <c r="C57" s="43">
        <v>-3.5478000000000002E-4</v>
      </c>
      <c r="D57" s="43">
        <v>9.5018999999999995E-4</v>
      </c>
      <c r="E57" s="43">
        <v>8.5856000000000005E-20</v>
      </c>
      <c r="F57" s="43">
        <v>-5.1698000000000002E-20</v>
      </c>
      <c r="G57" s="43">
        <v>-2.8142999999999999E-4</v>
      </c>
      <c r="H57" s="54">
        <v>0.23</v>
      </c>
      <c r="I57" s="28"/>
      <c r="J57" s="44">
        <v>8</v>
      </c>
      <c r="K57" s="43">
        <v>-5.8847000000000001E-4</v>
      </c>
      <c r="L57" s="43">
        <v>-3.5478000000000002E-4</v>
      </c>
      <c r="M57" s="43">
        <v>9.5018999999999995E-4</v>
      </c>
      <c r="N57" s="43">
        <v>2.8618999999999997E-20</v>
      </c>
      <c r="O57" s="43">
        <v>1.7233000000000001E-20</v>
      </c>
      <c r="P57" s="43">
        <v>2.8142999999999999E-4</v>
      </c>
      <c r="Q57" s="54">
        <v>0.23</v>
      </c>
    </row>
    <row r="58" spans="1:17" x14ac:dyDescent="0.3">
      <c r="A58" s="42">
        <v>38</v>
      </c>
      <c r="B58" s="43">
        <v>-4.2447999999999997E-4</v>
      </c>
      <c r="C58" s="43">
        <v>-2.5664999999999998E-4</v>
      </c>
      <c r="D58" s="43">
        <v>9.6807000000000002E-4</v>
      </c>
      <c r="E58" s="43">
        <v>6.1660000000000005E-20</v>
      </c>
      <c r="F58" s="43">
        <v>-8.3814000000000004E-20</v>
      </c>
      <c r="G58" s="43">
        <v>-4.5626E-4</v>
      </c>
      <c r="H58" s="57">
        <v>0.3</v>
      </c>
      <c r="I58" s="28"/>
      <c r="J58" s="44">
        <v>9</v>
      </c>
      <c r="K58" s="43">
        <v>-4.2447999999999997E-4</v>
      </c>
      <c r="L58" s="43">
        <v>-2.5664999999999998E-4</v>
      </c>
      <c r="M58" s="43">
        <v>9.6807000000000002E-4</v>
      </c>
      <c r="N58" s="43">
        <v>2.0553E-20</v>
      </c>
      <c r="O58" s="43">
        <v>2.7937999999999997E-20</v>
      </c>
      <c r="P58" s="43">
        <v>4.5626E-4</v>
      </c>
      <c r="Q58" s="57">
        <v>0.3</v>
      </c>
    </row>
    <row r="59" spans="1:17" x14ac:dyDescent="0.3">
      <c r="A59" s="42">
        <v>39</v>
      </c>
      <c r="B59" s="43">
        <v>-3.4758E-4</v>
      </c>
      <c r="C59" s="43">
        <v>-2.1701000000000001E-4</v>
      </c>
      <c r="D59" s="43">
        <v>8.0097999999999996E-4</v>
      </c>
      <c r="E59" s="43">
        <v>4.7972999999999999E-20</v>
      </c>
      <c r="F59" s="43">
        <v>-7.3237999999999996E-20</v>
      </c>
      <c r="G59" s="43">
        <v>-3.9868999999999999E-4</v>
      </c>
      <c r="H59" s="57">
        <v>0.35</v>
      </c>
      <c r="I59" s="28"/>
      <c r="J59" s="44">
        <v>10</v>
      </c>
      <c r="K59" s="43">
        <v>-3.4758E-4</v>
      </c>
      <c r="L59" s="43">
        <v>-2.1701000000000001E-4</v>
      </c>
      <c r="M59" s="43">
        <v>8.0097999999999996E-4</v>
      </c>
      <c r="N59" s="43">
        <v>1.5990999999999999E-20</v>
      </c>
      <c r="O59" s="43">
        <v>2.4413000000000001E-20</v>
      </c>
      <c r="P59" s="43">
        <v>3.9868999999999999E-4</v>
      </c>
      <c r="Q59" s="57">
        <v>0.35</v>
      </c>
    </row>
    <row r="60" spans="1:17" x14ac:dyDescent="0.3">
      <c r="A60" s="42">
        <v>40</v>
      </c>
      <c r="B60" s="43">
        <v>-2.9053E-4</v>
      </c>
      <c r="C60" s="43">
        <v>-1.8913E-4</v>
      </c>
      <c r="D60" s="43">
        <v>6.7814000000000004E-4</v>
      </c>
      <c r="E60" s="43">
        <v>3.7254E-20</v>
      </c>
      <c r="F60" s="43">
        <v>-6.3162000000000006E-20</v>
      </c>
      <c r="G60" s="43">
        <v>-3.4383999999999999E-4</v>
      </c>
      <c r="H60" s="57">
        <v>0.4</v>
      </c>
      <c r="I60" s="28"/>
      <c r="J60" s="44">
        <v>11</v>
      </c>
      <c r="K60" s="43">
        <v>-2.9053E-4</v>
      </c>
      <c r="L60" s="43">
        <v>-1.8913E-4</v>
      </c>
      <c r="M60" s="43">
        <v>6.7814000000000004E-4</v>
      </c>
      <c r="N60" s="43">
        <v>1.2418000000000001E-20</v>
      </c>
      <c r="O60" s="43">
        <v>2.1054000000000001E-20</v>
      </c>
      <c r="P60" s="43">
        <v>3.4383999999999999E-4</v>
      </c>
      <c r="Q60" s="57">
        <v>0.4</v>
      </c>
    </row>
    <row r="61" spans="1:17" x14ac:dyDescent="0.3">
      <c r="A61" s="42">
        <v>41</v>
      </c>
      <c r="B61" s="43">
        <v>-2.4678999999999999E-4</v>
      </c>
      <c r="C61" s="43">
        <v>-1.6780000000000001E-4</v>
      </c>
      <c r="D61" s="43">
        <v>5.8370999999999998E-4</v>
      </c>
      <c r="E61" s="43">
        <v>2.9020999999999997E-20</v>
      </c>
      <c r="F61" s="43">
        <v>-5.413E-20</v>
      </c>
      <c r="G61" s="43">
        <v>-2.9467000000000002E-4</v>
      </c>
      <c r="H61" s="57">
        <v>0.45</v>
      </c>
      <c r="I61" s="28"/>
      <c r="J61" s="44">
        <v>12</v>
      </c>
      <c r="K61" s="43">
        <v>-2.4678999999999999E-4</v>
      </c>
      <c r="L61" s="43">
        <v>-1.6780000000000001E-4</v>
      </c>
      <c r="M61" s="43">
        <v>5.8370999999999998E-4</v>
      </c>
      <c r="N61" s="43">
        <v>9.6735999999999999E-21</v>
      </c>
      <c r="O61" s="43">
        <v>1.8042999999999999E-20</v>
      </c>
      <c r="P61" s="43">
        <v>2.9467000000000002E-4</v>
      </c>
      <c r="Q61" s="57">
        <v>0.45</v>
      </c>
    </row>
    <row r="62" spans="1:17" x14ac:dyDescent="0.3">
      <c r="A62" s="42">
        <v>42</v>
      </c>
      <c r="B62" s="43">
        <v>-2.1238E-4</v>
      </c>
      <c r="C62" s="43">
        <v>-1.5046999999999999E-4</v>
      </c>
      <c r="D62" s="43">
        <v>5.0867999999999996E-4</v>
      </c>
      <c r="E62" s="43">
        <v>2.2746E-20</v>
      </c>
      <c r="F62" s="43">
        <v>-4.6301000000000002E-20</v>
      </c>
      <c r="G62" s="43">
        <v>-2.5204999999999997E-4</v>
      </c>
      <c r="H62" s="48">
        <v>0.5</v>
      </c>
      <c r="I62" s="28"/>
      <c r="J62" s="44">
        <v>13</v>
      </c>
      <c r="K62" s="43">
        <v>-2.1238E-4</v>
      </c>
      <c r="L62" s="43">
        <v>-1.5046999999999999E-4</v>
      </c>
      <c r="M62" s="43">
        <v>5.0867999999999996E-4</v>
      </c>
      <c r="N62" s="43">
        <v>7.5819000000000003E-21</v>
      </c>
      <c r="O62" s="43">
        <v>1.5434E-20</v>
      </c>
      <c r="P62" s="43">
        <v>2.5204999999999997E-4</v>
      </c>
      <c r="Q62" s="48">
        <v>0.5</v>
      </c>
    </row>
    <row r="63" spans="1:17" x14ac:dyDescent="0.3">
      <c r="A63" s="42">
        <v>43</v>
      </c>
      <c r="B63" s="43">
        <v>-1.8476000000000001E-4</v>
      </c>
      <c r="C63" s="43">
        <v>-1.3585999999999999E-4</v>
      </c>
      <c r="D63" s="43">
        <v>4.4760999999999998E-4</v>
      </c>
      <c r="E63" s="43">
        <v>1.7964999999999999E-20</v>
      </c>
      <c r="F63" s="43">
        <v>-3.9635000000000003E-20</v>
      </c>
      <c r="G63" s="43">
        <v>-2.1576000000000001E-4</v>
      </c>
      <c r="H63" s="48">
        <v>0.55000000000000004</v>
      </c>
      <c r="I63" s="28"/>
      <c r="J63" s="44">
        <v>14</v>
      </c>
      <c r="K63" s="43">
        <v>-1.8476000000000001E-4</v>
      </c>
      <c r="L63" s="43">
        <v>-1.3585999999999999E-4</v>
      </c>
      <c r="M63" s="43">
        <v>4.4760999999999998E-4</v>
      </c>
      <c r="N63" s="43">
        <v>5.9883999999999998E-21</v>
      </c>
      <c r="O63" s="43">
        <v>1.3212E-20</v>
      </c>
      <c r="P63" s="43">
        <v>2.1576000000000001E-4</v>
      </c>
      <c r="Q63" s="48">
        <v>0.55000000000000004</v>
      </c>
    </row>
    <row r="64" spans="1:17" x14ac:dyDescent="0.3">
      <c r="A64" s="42">
        <v>44</v>
      </c>
      <c r="B64" s="43">
        <v>-1.6220000000000001E-4</v>
      </c>
      <c r="C64" s="43">
        <v>-1.2324999999999999E-4</v>
      </c>
      <c r="D64" s="43">
        <v>3.9699000000000001E-4</v>
      </c>
      <c r="E64" s="43">
        <v>1.4310000000000001E-20</v>
      </c>
      <c r="F64" s="43">
        <v>-3.4014E-20</v>
      </c>
      <c r="G64" s="43">
        <v>-1.8516E-4</v>
      </c>
      <c r="H64" s="48">
        <v>0.6</v>
      </c>
      <c r="I64" s="28"/>
      <c r="J64" s="44">
        <v>15</v>
      </c>
      <c r="K64" s="43">
        <v>-1.6220000000000001E-4</v>
      </c>
      <c r="L64" s="43">
        <v>-1.2324999999999999E-4</v>
      </c>
      <c r="M64" s="43">
        <v>3.9699000000000001E-4</v>
      </c>
      <c r="N64" s="43">
        <v>4.7700999999999998E-21</v>
      </c>
      <c r="O64" s="43">
        <v>1.1338E-20</v>
      </c>
      <c r="P64" s="43">
        <v>1.8516E-4</v>
      </c>
      <c r="Q64" s="48">
        <v>0.6</v>
      </c>
    </row>
    <row r="65" spans="1:17" x14ac:dyDescent="0.3">
      <c r="A65" s="42">
        <v>45</v>
      </c>
      <c r="B65" s="43">
        <v>-1.4352000000000001E-4</v>
      </c>
      <c r="C65" s="43">
        <v>-1.1222000000000001E-4</v>
      </c>
      <c r="D65" s="43">
        <v>3.5445000000000002E-4</v>
      </c>
      <c r="E65" s="43">
        <v>1.1499E-20</v>
      </c>
      <c r="F65" s="43">
        <v>-2.9291999999999997E-20</v>
      </c>
      <c r="G65" s="43">
        <v>-1.5945999999999999E-4</v>
      </c>
      <c r="H65" s="48">
        <v>0.65</v>
      </c>
      <c r="I65" s="28"/>
      <c r="J65" s="44">
        <v>16</v>
      </c>
      <c r="K65" s="43">
        <v>-1.4352000000000001E-4</v>
      </c>
      <c r="L65" s="43">
        <v>-1.1222000000000001E-4</v>
      </c>
      <c r="M65" s="43">
        <v>3.5445000000000002E-4</v>
      </c>
      <c r="N65" s="43">
        <v>3.8329E-21</v>
      </c>
      <c r="O65" s="43">
        <v>9.7638999999999999E-21</v>
      </c>
      <c r="P65" s="43">
        <v>1.5945999999999999E-4</v>
      </c>
      <c r="Q65" s="48">
        <v>0.65</v>
      </c>
    </row>
    <row r="66" spans="1:17" x14ac:dyDescent="0.3">
      <c r="A66" s="42">
        <v>46</v>
      </c>
      <c r="B66" s="43">
        <v>-1.2786000000000001E-4</v>
      </c>
      <c r="C66" s="43">
        <v>-1.025E-4</v>
      </c>
      <c r="D66" s="43">
        <v>3.1828999999999999E-4</v>
      </c>
      <c r="E66" s="43">
        <v>9.3197999999999993E-21</v>
      </c>
      <c r="F66" s="43">
        <v>-2.5327999999999999E-20</v>
      </c>
      <c r="G66" s="43">
        <v>-1.3788E-4</v>
      </c>
      <c r="H66" s="48">
        <v>0.7</v>
      </c>
      <c r="I66" s="28"/>
      <c r="J66" s="44">
        <v>17</v>
      </c>
      <c r="K66" s="43">
        <v>-1.2786000000000001E-4</v>
      </c>
      <c r="L66" s="43">
        <v>-1.025E-4</v>
      </c>
      <c r="M66" s="43">
        <v>3.1828999999999999E-4</v>
      </c>
      <c r="N66" s="43">
        <v>3.1065999999999999E-21</v>
      </c>
      <c r="O66" s="43">
        <v>8.4427000000000006E-21</v>
      </c>
      <c r="P66" s="43">
        <v>1.3788E-4</v>
      </c>
      <c r="Q66" s="48">
        <v>0.7</v>
      </c>
    </row>
    <row r="67" spans="1:17" x14ac:dyDescent="0.3">
      <c r="A67" s="42">
        <v>47</v>
      </c>
      <c r="B67" s="43">
        <v>-1.1459999999999999E-4</v>
      </c>
      <c r="C67" s="43">
        <v>-9.3869999999999994E-5</v>
      </c>
      <c r="D67" s="43">
        <v>2.8727000000000001E-4</v>
      </c>
      <c r="E67" s="43">
        <v>7.6174999999999995E-21</v>
      </c>
      <c r="F67" s="43">
        <v>-2.1995999999999999E-20</v>
      </c>
      <c r="G67" s="43">
        <v>-1.1974E-4</v>
      </c>
      <c r="H67" s="48">
        <v>0.75</v>
      </c>
      <c r="I67" s="28"/>
      <c r="J67" s="44">
        <v>18</v>
      </c>
      <c r="K67" s="43">
        <v>-1.1459999999999999E-4</v>
      </c>
      <c r="L67" s="43">
        <v>-9.3869999999999994E-5</v>
      </c>
      <c r="M67" s="43">
        <v>2.8727000000000001E-4</v>
      </c>
      <c r="N67" s="43">
        <v>2.5392000000000001E-21</v>
      </c>
      <c r="O67" s="43">
        <v>7.3321000000000002E-21</v>
      </c>
      <c r="P67" s="43">
        <v>1.1974E-4</v>
      </c>
      <c r="Q67" s="48">
        <v>0.75</v>
      </c>
    </row>
    <row r="68" spans="1:17" x14ac:dyDescent="0.3">
      <c r="A68" s="42">
        <v>48</v>
      </c>
      <c r="B68" s="43">
        <v>-1.0327000000000001E-4</v>
      </c>
      <c r="C68" s="43">
        <v>-8.6186000000000005E-5</v>
      </c>
      <c r="D68" s="43">
        <v>2.6045000000000002E-4</v>
      </c>
      <c r="E68" s="43">
        <v>6.2764E-21</v>
      </c>
      <c r="F68" s="43">
        <v>-1.9187999999999999E-20</v>
      </c>
      <c r="G68" s="43">
        <v>-1.0445E-4</v>
      </c>
      <c r="H68" s="48">
        <v>0.8</v>
      </c>
      <c r="I68" s="28"/>
      <c r="J68" s="44">
        <v>19</v>
      </c>
      <c r="K68" s="43">
        <v>-1.0327000000000001E-4</v>
      </c>
      <c r="L68" s="43">
        <v>-8.6186000000000005E-5</v>
      </c>
      <c r="M68" s="43">
        <v>2.6045000000000002E-4</v>
      </c>
      <c r="N68" s="43">
        <v>2.0921E-21</v>
      </c>
      <c r="O68" s="43">
        <v>6.3960000000000001E-21</v>
      </c>
      <c r="P68" s="43">
        <v>1.0445E-4</v>
      </c>
      <c r="Q68" s="48">
        <v>0.8</v>
      </c>
    </row>
    <row r="69" spans="1:17" x14ac:dyDescent="0.3">
      <c r="A69" s="42">
        <v>49</v>
      </c>
      <c r="B69" s="43">
        <v>-9.3499999999999996E-5</v>
      </c>
      <c r="C69" s="43">
        <v>-7.9315999999999998E-5</v>
      </c>
      <c r="D69" s="43">
        <v>2.3708999999999999E-4</v>
      </c>
      <c r="E69" s="43">
        <v>5.2110000000000003E-21</v>
      </c>
      <c r="F69" s="43">
        <v>-1.6811999999999999E-20</v>
      </c>
      <c r="G69" s="43">
        <v>-9.1522999999999998E-5</v>
      </c>
      <c r="H69" s="48">
        <v>0.85</v>
      </c>
      <c r="I69" s="28"/>
      <c r="J69" s="44">
        <v>20</v>
      </c>
      <c r="K69" s="43">
        <v>-9.3499999999999996E-5</v>
      </c>
      <c r="L69" s="43">
        <v>-7.9315999999999998E-5</v>
      </c>
      <c r="M69" s="43">
        <v>2.3708999999999999E-4</v>
      </c>
      <c r="N69" s="43">
        <v>1.7370000000000001E-21</v>
      </c>
      <c r="O69" s="43">
        <v>5.6042000000000003E-21</v>
      </c>
      <c r="P69" s="43">
        <v>9.1522999999999998E-5</v>
      </c>
      <c r="Q69" s="48">
        <v>0.85</v>
      </c>
    </row>
    <row r="70" spans="1:17" x14ac:dyDescent="0.3">
      <c r="A70" s="42">
        <v>50</v>
      </c>
      <c r="B70" s="43">
        <v>-8.5014999999999998E-5</v>
      </c>
      <c r="C70" s="43">
        <v>-7.3153999999999998E-5</v>
      </c>
      <c r="D70" s="43">
        <v>2.1662E-4</v>
      </c>
      <c r="E70" s="43">
        <v>4.3577000000000001E-21</v>
      </c>
      <c r="F70" s="43">
        <v>-1.4795000000000001E-20</v>
      </c>
      <c r="G70" s="43">
        <v>-8.0539999999999998E-5</v>
      </c>
      <c r="H70" s="48">
        <v>0.9</v>
      </c>
      <c r="I70" s="28"/>
      <c r="J70" s="44">
        <v>21</v>
      </c>
      <c r="K70" s="43">
        <v>-8.5014999999999998E-5</v>
      </c>
      <c r="L70" s="43">
        <v>-7.3153999999999998E-5</v>
      </c>
      <c r="M70" s="43">
        <v>2.1662E-4</v>
      </c>
      <c r="N70" s="43">
        <v>1.4526E-21</v>
      </c>
      <c r="O70" s="43">
        <v>4.9317000000000003E-21</v>
      </c>
      <c r="P70" s="43">
        <v>8.0539999999999998E-5</v>
      </c>
      <c r="Q70" s="48">
        <v>0.9</v>
      </c>
    </row>
    <row r="71" spans="1:17" x14ac:dyDescent="0.3">
      <c r="A71" s="42">
        <v>51</v>
      </c>
      <c r="B71" s="43">
        <v>-7.1070999999999998E-5</v>
      </c>
      <c r="C71" s="43">
        <v>-6.2609999999999999E-5</v>
      </c>
      <c r="D71" s="43">
        <v>1.8262000000000001E-4</v>
      </c>
      <c r="E71" s="43">
        <v>3.1088E-21</v>
      </c>
      <c r="F71" s="43">
        <v>-1.16E-20</v>
      </c>
      <c r="G71" s="43">
        <v>-6.3150000000000004E-5</v>
      </c>
      <c r="H71" s="48">
        <v>0.95</v>
      </c>
      <c r="I71" s="28"/>
      <c r="J71" s="44">
        <v>22</v>
      </c>
      <c r="K71" s="43">
        <v>-7.1070999999999998E-5</v>
      </c>
      <c r="L71" s="43">
        <v>-6.2609999999999999E-5</v>
      </c>
      <c r="M71" s="43">
        <v>1.8262000000000001E-4</v>
      </c>
      <c r="N71" s="43">
        <v>1.0362999999999999E-21</v>
      </c>
      <c r="O71" s="43">
        <v>3.8668000000000002E-21</v>
      </c>
      <c r="P71" s="43">
        <v>6.3150000000000004E-5</v>
      </c>
      <c r="Q71" s="48">
        <v>0.95</v>
      </c>
    </row>
    <row r="72" spans="1:17" x14ac:dyDescent="0.3">
      <c r="A72" s="42">
        <v>52</v>
      </c>
      <c r="B72" s="43">
        <v>-3.3877000000000001E-5</v>
      </c>
      <c r="C72" s="43">
        <v>-3.1749999999999999E-5</v>
      </c>
      <c r="D72" s="43">
        <v>8.9809999999999996E-5</v>
      </c>
      <c r="E72" s="43">
        <v>7.8123000000000004E-22</v>
      </c>
      <c r="F72" s="43">
        <v>-4.2167999999999998E-21</v>
      </c>
      <c r="G72" s="43">
        <v>-2.2955E-5</v>
      </c>
      <c r="H72" s="48">
        <v>1</v>
      </c>
      <c r="I72" s="28"/>
      <c r="J72" s="44">
        <v>23</v>
      </c>
      <c r="K72" s="43">
        <v>-3.3877000000000001E-5</v>
      </c>
      <c r="L72" s="43">
        <v>-3.1749999999999999E-5</v>
      </c>
      <c r="M72" s="43">
        <v>8.9809999999999996E-5</v>
      </c>
      <c r="N72" s="43">
        <v>2.6041E-22</v>
      </c>
      <c r="O72" s="43">
        <v>1.4056E-21</v>
      </c>
      <c r="P72" s="43">
        <v>2.2955E-5</v>
      </c>
      <c r="Q72" s="48">
        <v>1</v>
      </c>
    </row>
    <row r="73" spans="1:17" x14ac:dyDescent="0.3">
      <c r="A73" s="42">
        <v>53</v>
      </c>
      <c r="B73" s="43">
        <v>-1.9298999999999999E-5</v>
      </c>
      <c r="C73" s="43">
        <v>-1.8547999999999999E-5</v>
      </c>
      <c r="D73" s="43">
        <v>5.2559999999999998E-5</v>
      </c>
      <c r="E73" s="43">
        <v>2.7592000000000001E-22</v>
      </c>
      <c r="F73" s="43">
        <v>-1.9475999999999999E-21</v>
      </c>
      <c r="G73" s="43">
        <v>-1.0601999999999999E-5</v>
      </c>
      <c r="H73" s="48">
        <v>1.5</v>
      </c>
      <c r="I73" s="28"/>
      <c r="J73" s="44">
        <v>24</v>
      </c>
      <c r="K73" s="43">
        <v>-1.9298999999999999E-5</v>
      </c>
      <c r="L73" s="43">
        <v>-1.8547999999999999E-5</v>
      </c>
      <c r="M73" s="43">
        <v>5.2559999999999998E-5</v>
      </c>
      <c r="N73" s="43">
        <v>9.1975000000000002E-23</v>
      </c>
      <c r="O73" s="43">
        <v>6.4919999999999999E-22</v>
      </c>
      <c r="P73" s="43">
        <v>1.0601999999999999E-5</v>
      </c>
      <c r="Q73" s="48">
        <v>1.5</v>
      </c>
    </row>
    <row r="74" spans="1:17" x14ac:dyDescent="0.3">
      <c r="A74" s="42">
        <v>54</v>
      </c>
      <c r="B74" s="43">
        <v>-1.2748999999999999E-5</v>
      </c>
      <c r="C74" s="43">
        <v>-1.2422999999999999E-5</v>
      </c>
      <c r="D74" s="43">
        <v>3.5286000000000001E-5</v>
      </c>
      <c r="E74" s="43">
        <v>1.1989999999999999E-22</v>
      </c>
      <c r="F74" s="43">
        <v>-1.0484E-21</v>
      </c>
      <c r="G74" s="43">
        <v>-5.7071E-6</v>
      </c>
      <c r="H74" s="48">
        <v>2</v>
      </c>
      <c r="I74" s="28"/>
      <c r="J74" s="44">
        <v>25</v>
      </c>
      <c r="K74" s="43">
        <v>-1.2748999999999999E-5</v>
      </c>
      <c r="L74" s="43">
        <v>-1.2422999999999999E-5</v>
      </c>
      <c r="M74" s="43">
        <v>3.5286000000000001E-5</v>
      </c>
      <c r="N74" s="43">
        <v>3.9967000000000001E-23</v>
      </c>
      <c r="O74" s="43">
        <v>3.4945999999999999E-22</v>
      </c>
      <c r="P74" s="43">
        <v>5.7071E-6</v>
      </c>
      <c r="Q74" s="48">
        <v>2</v>
      </c>
    </row>
    <row r="75" spans="1:17" x14ac:dyDescent="0.3">
      <c r="A75" s="42">
        <v>55</v>
      </c>
      <c r="B75" s="43">
        <v>-9.4646999999999994E-6</v>
      </c>
      <c r="C75" s="43">
        <v>-9.3015000000000006E-6</v>
      </c>
      <c r="D75" s="43">
        <v>2.6214999999999999E-5</v>
      </c>
      <c r="E75" s="43">
        <v>5.9949E-23</v>
      </c>
      <c r="F75" s="43">
        <v>-6.2742999999999999E-22</v>
      </c>
      <c r="G75" s="43">
        <v>-3.4156E-6</v>
      </c>
      <c r="H75" s="48">
        <v>2.5</v>
      </c>
      <c r="I75" s="28"/>
      <c r="J75" s="44">
        <v>26</v>
      </c>
      <c r="K75" s="43">
        <v>-9.4646999999999994E-6</v>
      </c>
      <c r="L75" s="43">
        <v>-9.3015000000000006E-6</v>
      </c>
      <c r="M75" s="43">
        <v>2.6214999999999999E-5</v>
      </c>
      <c r="N75" s="43">
        <v>1.9982999999999999E-23</v>
      </c>
      <c r="O75" s="43">
        <v>2.0914000000000001E-22</v>
      </c>
      <c r="P75" s="43">
        <v>3.4156E-6</v>
      </c>
      <c r="Q75" s="48">
        <v>2.5</v>
      </c>
    </row>
    <row r="76" spans="1:17" x14ac:dyDescent="0.3">
      <c r="A76" s="42">
        <v>56</v>
      </c>
      <c r="B76" s="43">
        <v>-7.5568000000000002E-6</v>
      </c>
      <c r="C76" s="43">
        <v>-7.4661999999999998E-6</v>
      </c>
      <c r="D76" s="43">
        <v>2.0726000000000001E-5</v>
      </c>
      <c r="E76" s="43">
        <v>3.3297E-23</v>
      </c>
      <c r="F76" s="43">
        <v>-4.0529000000000001E-22</v>
      </c>
      <c r="G76" s="43">
        <v>-2.2063E-6</v>
      </c>
      <c r="H76" s="48">
        <v>3</v>
      </c>
      <c r="I76" s="28"/>
      <c r="J76" s="44">
        <v>27</v>
      </c>
      <c r="K76" s="43">
        <v>-7.5568000000000002E-6</v>
      </c>
      <c r="L76" s="43">
        <v>-7.4661999999999998E-6</v>
      </c>
      <c r="M76" s="43">
        <v>2.0726000000000001E-5</v>
      </c>
      <c r="N76" s="43">
        <v>1.1099E-23</v>
      </c>
      <c r="O76" s="43">
        <v>1.3509999999999999E-22</v>
      </c>
      <c r="P76" s="43">
        <v>2.2063E-6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4.7289999999999999E-21</v>
      </c>
      <c r="C81" s="43">
        <v>2.5743999999999999E-5</v>
      </c>
      <c r="D81" s="43">
        <v>8.4343999999999999E-4</v>
      </c>
      <c r="E81" s="23">
        <f>+D81*1000</f>
        <v>0.84343999999999997</v>
      </c>
      <c r="F81" s="44">
        <v>0</v>
      </c>
      <c r="G81" s="24"/>
      <c r="H81" s="25"/>
      <c r="I81" s="28"/>
      <c r="J81" s="44">
        <v>1</v>
      </c>
      <c r="K81" s="43">
        <v>-1.5763000000000001E-21</v>
      </c>
      <c r="L81" s="43">
        <v>-2.5743999999999999E-5</v>
      </c>
      <c r="M81" s="43">
        <v>8.4343999999999999E-4</v>
      </c>
      <c r="N81" s="23">
        <f>+M81*1000</f>
        <v>0.84343999999999997</v>
      </c>
      <c r="O81" s="44">
        <v>0</v>
      </c>
      <c r="P81" s="24"/>
      <c r="Q81" s="25"/>
    </row>
    <row r="82" spans="1:23" x14ac:dyDescent="0.3">
      <c r="A82" s="42">
        <v>31</v>
      </c>
      <c r="B82" s="43">
        <v>1.7349E-21</v>
      </c>
      <c r="C82" s="43">
        <v>9.4444000000000006E-6</v>
      </c>
      <c r="D82" s="43">
        <v>8.3991000000000003E-4</v>
      </c>
      <c r="E82" s="23">
        <f t="shared" ref="E82:E107" si="0">+D82*1000</f>
        <v>0.83991000000000005</v>
      </c>
      <c r="F82" s="170">
        <v>0.03</v>
      </c>
      <c r="G82" s="24"/>
      <c r="H82" s="25"/>
      <c r="I82" s="28"/>
      <c r="J82" s="44">
        <v>2</v>
      </c>
      <c r="K82" s="43">
        <v>-5.7830000000000002E-22</v>
      </c>
      <c r="L82" s="43">
        <v>-9.4444000000000006E-6</v>
      </c>
      <c r="M82" s="43">
        <v>8.3991000000000003E-4</v>
      </c>
      <c r="N82" s="23">
        <f t="shared" ref="N82:N107" si="1">+M82*1000</f>
        <v>0.83991000000000005</v>
      </c>
      <c r="O82" s="170">
        <v>0.03</v>
      </c>
      <c r="P82" s="24"/>
      <c r="Q82" s="25"/>
    </row>
    <row r="83" spans="1:23" x14ac:dyDescent="0.3">
      <c r="A83" s="42">
        <v>32</v>
      </c>
      <c r="B83" s="43">
        <v>2.8243000000000002E-22</v>
      </c>
      <c r="C83" s="43">
        <v>1.5375000000000001E-6</v>
      </c>
      <c r="D83" s="43">
        <v>8.0948999999999995E-4</v>
      </c>
      <c r="E83" s="23">
        <f t="shared" si="0"/>
        <v>0.80948999999999993</v>
      </c>
      <c r="F83" s="171">
        <v>0.05</v>
      </c>
      <c r="G83" s="24"/>
      <c r="H83" s="25"/>
      <c r="I83" s="28"/>
      <c r="J83" s="44">
        <v>3</v>
      </c>
      <c r="K83" s="43">
        <v>-9.4142999999999995E-23</v>
      </c>
      <c r="L83" s="43">
        <v>-1.5375000000000001E-6</v>
      </c>
      <c r="M83" s="43">
        <v>8.0948999999999995E-4</v>
      </c>
      <c r="N83" s="23">
        <f t="shared" si="1"/>
        <v>0.80948999999999993</v>
      </c>
      <c r="O83" s="171">
        <v>0.05</v>
      </c>
      <c r="Q83" s="25"/>
    </row>
    <row r="84" spans="1:23" x14ac:dyDescent="0.3">
      <c r="A84" s="42">
        <v>33</v>
      </c>
      <c r="B84" s="43">
        <v>-3.0863000000000001E-21</v>
      </c>
      <c r="C84" s="43">
        <v>-1.6801000000000001E-5</v>
      </c>
      <c r="D84" s="43">
        <v>7.3957999999999999E-4</v>
      </c>
      <c r="E84" s="23">
        <f t="shared" si="0"/>
        <v>0.73958000000000002</v>
      </c>
      <c r="F84" s="44">
        <v>0.1</v>
      </c>
      <c r="G84" s="24"/>
      <c r="H84" s="25"/>
      <c r="I84" s="28"/>
      <c r="J84" s="44">
        <v>4</v>
      </c>
      <c r="K84" s="43">
        <v>1.0288E-21</v>
      </c>
      <c r="L84" s="43">
        <v>1.6801000000000001E-5</v>
      </c>
      <c r="M84" s="43">
        <v>7.3957999999999999E-4</v>
      </c>
      <c r="N84" s="23">
        <f t="shared" si="1"/>
        <v>0.73958000000000002</v>
      </c>
      <c r="O84" s="44">
        <v>0.1</v>
      </c>
      <c r="P84" s="24"/>
      <c r="Q84" s="25"/>
    </row>
    <row r="85" spans="1:23" x14ac:dyDescent="0.3">
      <c r="A85" s="42">
        <v>34</v>
      </c>
      <c r="B85" s="43">
        <v>-4.9746000000000004E-21</v>
      </c>
      <c r="C85" s="43">
        <v>-2.7080000000000002E-5</v>
      </c>
      <c r="D85" s="43">
        <v>7.0385000000000001E-4</v>
      </c>
      <c r="E85" s="23">
        <f t="shared" si="0"/>
        <v>0.70384999999999998</v>
      </c>
      <c r="F85" s="170">
        <v>0.13</v>
      </c>
      <c r="G85" s="24"/>
      <c r="H85" s="25"/>
      <c r="I85" s="28"/>
      <c r="J85" s="44">
        <v>5</v>
      </c>
      <c r="K85" s="43">
        <v>1.6582E-21</v>
      </c>
      <c r="L85" s="43">
        <v>2.7080000000000002E-5</v>
      </c>
      <c r="M85" s="43">
        <v>7.0385000000000001E-4</v>
      </c>
      <c r="N85" s="23">
        <f t="shared" si="1"/>
        <v>0.70384999999999998</v>
      </c>
      <c r="O85" s="170">
        <v>0.13</v>
      </c>
      <c r="P85" s="24"/>
      <c r="Q85" s="25"/>
    </row>
    <row r="86" spans="1:23" x14ac:dyDescent="0.3">
      <c r="A86" s="42">
        <v>35</v>
      </c>
      <c r="B86" s="43">
        <v>-5.6567000000000003E-21</v>
      </c>
      <c r="C86" s="43">
        <v>-3.0793999999999997E-5</v>
      </c>
      <c r="D86" s="43">
        <v>6.7531000000000004E-4</v>
      </c>
      <c r="E86" s="23">
        <f t="shared" si="0"/>
        <v>0.67531000000000008</v>
      </c>
      <c r="F86" s="44">
        <v>0.15</v>
      </c>
      <c r="G86" s="24"/>
      <c r="H86" s="25"/>
      <c r="I86" s="28"/>
      <c r="J86" s="44">
        <v>6</v>
      </c>
      <c r="K86" s="43">
        <v>1.8856000000000001E-21</v>
      </c>
      <c r="L86" s="43">
        <v>3.0793999999999997E-5</v>
      </c>
      <c r="M86" s="43">
        <v>6.7531000000000004E-4</v>
      </c>
      <c r="N86" s="23">
        <f t="shared" si="1"/>
        <v>0.67531000000000008</v>
      </c>
      <c r="O86" s="44">
        <v>0.15</v>
      </c>
      <c r="P86" s="24"/>
      <c r="Q86" s="25"/>
    </row>
    <row r="87" spans="1:23" x14ac:dyDescent="0.3">
      <c r="A87" s="42">
        <v>36</v>
      </c>
      <c r="B87" s="43">
        <v>-7.2780000000000002E-21</v>
      </c>
      <c r="C87" s="43">
        <v>-3.9619000000000001E-5</v>
      </c>
      <c r="D87" s="43">
        <v>6.1771999999999999E-4</v>
      </c>
      <c r="E87" s="23">
        <f t="shared" si="0"/>
        <v>0.61771999999999994</v>
      </c>
      <c r="F87" s="171">
        <v>0.2</v>
      </c>
      <c r="G87" s="24"/>
      <c r="H87" s="25"/>
      <c r="I87" s="28"/>
      <c r="J87" s="44">
        <v>7</v>
      </c>
      <c r="K87" s="43">
        <v>2.4260000000000001E-21</v>
      </c>
      <c r="L87" s="43">
        <v>3.9619000000000001E-5</v>
      </c>
      <c r="M87" s="43">
        <v>6.1771999999999999E-4</v>
      </c>
      <c r="N87" s="23">
        <f t="shared" si="1"/>
        <v>0.61771999999999994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-8.3123999999999995E-21</v>
      </c>
      <c r="C88" s="43">
        <v>-4.5250000000000002E-5</v>
      </c>
      <c r="D88" s="43">
        <v>5.8850999999999999E-4</v>
      </c>
      <c r="E88" s="23">
        <f t="shared" si="0"/>
        <v>0.58850999999999998</v>
      </c>
      <c r="F88" s="170">
        <v>0.23</v>
      </c>
      <c r="G88" s="24"/>
      <c r="H88" s="25"/>
      <c r="I88" s="28"/>
      <c r="J88" s="44">
        <v>8</v>
      </c>
      <c r="K88" s="43">
        <v>2.7708000000000001E-21</v>
      </c>
      <c r="L88" s="43">
        <v>4.5250000000000002E-5</v>
      </c>
      <c r="M88" s="43">
        <v>5.8850999999999999E-4</v>
      </c>
      <c r="N88" s="23">
        <f t="shared" si="1"/>
        <v>0.58850999999999998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-7.5143000000000005E-21</v>
      </c>
      <c r="C89" s="43">
        <v>-4.0905999999999998E-5</v>
      </c>
      <c r="D89" s="43">
        <v>5.0905999999999998E-4</v>
      </c>
      <c r="E89" s="23">
        <f t="shared" si="0"/>
        <v>0.50905999999999996</v>
      </c>
      <c r="F89" s="171">
        <v>0.3</v>
      </c>
      <c r="G89" s="24"/>
      <c r="H89" s="25"/>
      <c r="I89" s="28"/>
      <c r="J89" s="44">
        <v>9</v>
      </c>
      <c r="K89" s="43">
        <v>2.5048000000000002E-21</v>
      </c>
      <c r="L89" s="43">
        <v>4.0905999999999998E-5</v>
      </c>
      <c r="M89" s="43">
        <v>5.0905999999999998E-4</v>
      </c>
      <c r="N89" s="23">
        <f t="shared" si="1"/>
        <v>0.50905999999999996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-6.8492000000000002E-21</v>
      </c>
      <c r="C90" s="43">
        <v>-3.7286000000000002E-5</v>
      </c>
      <c r="D90" s="43">
        <v>4.6506999999999999E-4</v>
      </c>
      <c r="E90" s="23">
        <f t="shared" si="0"/>
        <v>0.46506999999999998</v>
      </c>
      <c r="F90" s="171">
        <v>0.35</v>
      </c>
      <c r="G90" s="24"/>
      <c r="H90" s="25"/>
      <c r="I90" s="28"/>
      <c r="J90" s="44">
        <v>10</v>
      </c>
      <c r="K90" s="43">
        <v>2.2831000000000001E-21</v>
      </c>
      <c r="L90" s="43">
        <v>3.7286000000000002E-5</v>
      </c>
      <c r="M90" s="43">
        <v>4.6506999999999999E-4</v>
      </c>
      <c r="N90" s="23">
        <f t="shared" si="1"/>
        <v>0.46506999999999998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-6.1915000000000003E-21</v>
      </c>
      <c r="C91" s="43">
        <v>-3.3704999999999997E-5</v>
      </c>
      <c r="D91" s="43">
        <v>4.2822999999999998E-4</v>
      </c>
      <c r="E91" s="23">
        <f t="shared" si="0"/>
        <v>0.42823</v>
      </c>
      <c r="F91" s="171">
        <v>0.4</v>
      </c>
      <c r="G91" s="24"/>
      <c r="H91" s="25"/>
      <c r="I91" s="28"/>
      <c r="J91" s="44">
        <v>11</v>
      </c>
      <c r="K91" s="43">
        <v>2.0638000000000001E-21</v>
      </c>
      <c r="L91" s="43">
        <v>3.3704999999999997E-5</v>
      </c>
      <c r="M91" s="43">
        <v>4.2822999999999998E-4</v>
      </c>
      <c r="N91" s="23">
        <f t="shared" si="1"/>
        <v>0.42823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-5.5762000000000001E-21</v>
      </c>
      <c r="C92" s="43">
        <v>-3.0355E-5</v>
      </c>
      <c r="D92" s="43">
        <v>3.9678000000000001E-4</v>
      </c>
      <c r="E92" s="23">
        <f t="shared" si="0"/>
        <v>0.39678000000000002</v>
      </c>
      <c r="F92" s="171">
        <v>0.45</v>
      </c>
      <c r="G92" s="24"/>
      <c r="H92" s="25"/>
      <c r="I92" s="28"/>
      <c r="J92" s="44">
        <v>12</v>
      </c>
      <c r="K92" s="43">
        <v>1.8586999999999999E-21</v>
      </c>
      <c r="L92" s="43">
        <v>3.0355E-5</v>
      </c>
      <c r="M92" s="43">
        <v>3.9678000000000001E-4</v>
      </c>
      <c r="N92" s="23">
        <f t="shared" si="1"/>
        <v>0.39678000000000002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-5.0174999999999997E-21</v>
      </c>
      <c r="C93" s="43">
        <v>-2.7314E-5</v>
      </c>
      <c r="D93" s="43">
        <v>3.6954000000000002E-4</v>
      </c>
      <c r="E93" s="23">
        <f t="shared" si="0"/>
        <v>0.36954000000000004</v>
      </c>
      <c r="F93" s="44">
        <v>0.5</v>
      </c>
      <c r="G93" s="24"/>
      <c r="H93" s="25"/>
      <c r="I93" s="28"/>
      <c r="J93" s="44">
        <v>13</v>
      </c>
      <c r="K93" s="43">
        <v>1.6725E-21</v>
      </c>
      <c r="L93" s="43">
        <v>2.7314E-5</v>
      </c>
      <c r="M93" s="43">
        <v>3.6954000000000002E-4</v>
      </c>
      <c r="N93" s="23">
        <f t="shared" si="1"/>
        <v>0.36954000000000004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-4.5184999999999997E-21</v>
      </c>
      <c r="C94" s="43">
        <v>-2.4596999999999998E-5</v>
      </c>
      <c r="D94" s="43">
        <v>3.4568000000000001E-4</v>
      </c>
      <c r="E94" s="23">
        <f t="shared" si="0"/>
        <v>0.34567999999999999</v>
      </c>
      <c r="F94" s="44">
        <v>0.55000000000000004</v>
      </c>
      <c r="G94" s="24"/>
      <c r="H94" s="25"/>
      <c r="I94" s="28"/>
      <c r="J94" s="44">
        <v>14</v>
      </c>
      <c r="K94" s="43">
        <v>1.5062E-21</v>
      </c>
      <c r="L94" s="43">
        <v>2.4596999999999998E-5</v>
      </c>
      <c r="M94" s="43">
        <v>3.4568000000000001E-4</v>
      </c>
      <c r="N94" s="23">
        <f t="shared" si="1"/>
        <v>0.34567999999999999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-4.0768E-21</v>
      </c>
      <c r="C95" s="43">
        <v>-2.2192999999999999E-5</v>
      </c>
      <c r="D95" s="43">
        <v>3.2461000000000002E-4</v>
      </c>
      <c r="E95" s="23">
        <f t="shared" si="0"/>
        <v>0.32461000000000001</v>
      </c>
      <c r="F95" s="44">
        <v>0.6</v>
      </c>
      <c r="G95" s="24"/>
      <c r="H95" s="25"/>
      <c r="I95" s="28"/>
      <c r="J95" s="44">
        <v>15</v>
      </c>
      <c r="K95" s="43">
        <v>1.3589000000000001E-21</v>
      </c>
      <c r="L95" s="43">
        <v>2.2192999999999999E-5</v>
      </c>
      <c r="M95" s="43">
        <v>3.2461000000000002E-4</v>
      </c>
      <c r="N95" s="23">
        <f t="shared" si="1"/>
        <v>0.32461000000000001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-3.6874000000000002E-21</v>
      </c>
      <c r="C96" s="43">
        <v>-2.0072999999999999E-5</v>
      </c>
      <c r="D96" s="43">
        <v>3.0584999999999998E-4</v>
      </c>
      <c r="E96" s="23">
        <f t="shared" si="0"/>
        <v>0.30584999999999996</v>
      </c>
      <c r="F96" s="44">
        <v>0.65</v>
      </c>
      <c r="G96" s="24"/>
      <c r="H96" s="25"/>
      <c r="I96" s="28"/>
      <c r="J96" s="44">
        <v>16</v>
      </c>
      <c r="K96" s="43">
        <v>1.2290999999999999E-21</v>
      </c>
      <c r="L96" s="43">
        <v>2.0072999999999999E-5</v>
      </c>
      <c r="M96" s="43">
        <v>3.0584999999999998E-4</v>
      </c>
      <c r="N96" s="23">
        <f t="shared" si="1"/>
        <v>0.30584999999999996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-3.3446999999999999E-21</v>
      </c>
      <c r="C97" s="43">
        <v>-1.8207999999999999E-5</v>
      </c>
      <c r="D97" s="43">
        <v>2.8906E-4</v>
      </c>
      <c r="E97" s="23">
        <f t="shared" si="0"/>
        <v>0.28905999999999998</v>
      </c>
      <c r="F97" s="44">
        <v>0.7</v>
      </c>
      <c r="G97" s="24"/>
      <c r="H97" s="25"/>
      <c r="I97" s="28"/>
      <c r="J97" s="44">
        <v>17</v>
      </c>
      <c r="K97" s="43">
        <v>1.1149E-21</v>
      </c>
      <c r="L97" s="43">
        <v>1.8207999999999999E-5</v>
      </c>
      <c r="M97" s="43">
        <v>2.8906E-4</v>
      </c>
      <c r="N97" s="23">
        <f t="shared" si="1"/>
        <v>0.28905999999999998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-3.0428E-21</v>
      </c>
      <c r="C98" s="43">
        <v>-1.6563999999999999E-5</v>
      </c>
      <c r="D98" s="43">
        <v>2.7394000000000002E-4</v>
      </c>
      <c r="E98" s="23">
        <f t="shared" si="0"/>
        <v>0.27394000000000002</v>
      </c>
      <c r="F98" s="44">
        <v>0.75</v>
      </c>
      <c r="G98" s="24"/>
      <c r="H98" s="25"/>
      <c r="I98" s="28"/>
      <c r="J98" s="44">
        <v>18</v>
      </c>
      <c r="K98" s="43">
        <v>1.0143000000000001E-21</v>
      </c>
      <c r="L98" s="43">
        <v>1.6563999999999999E-5</v>
      </c>
      <c r="M98" s="43">
        <v>2.7394000000000002E-4</v>
      </c>
      <c r="N98" s="23">
        <f t="shared" si="1"/>
        <v>0.27394000000000002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-2.7766000000000001E-21</v>
      </c>
      <c r="C99" s="43">
        <v>-1.5115E-5</v>
      </c>
      <c r="D99" s="43">
        <v>2.6026000000000001E-4</v>
      </c>
      <c r="E99" s="23">
        <f t="shared" si="0"/>
        <v>0.26025999999999999</v>
      </c>
      <c r="F99" s="44">
        <v>0.8</v>
      </c>
      <c r="G99" s="24"/>
      <c r="H99" s="25"/>
      <c r="I99" s="28"/>
      <c r="J99" s="44">
        <v>19</v>
      </c>
      <c r="K99" s="43">
        <v>9.2553000000000005E-22</v>
      </c>
      <c r="L99" s="43">
        <v>1.5115E-5</v>
      </c>
      <c r="M99" s="43">
        <v>2.6026000000000001E-4</v>
      </c>
      <c r="N99" s="23">
        <f t="shared" si="1"/>
        <v>0.26025999999999999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-2.5411999999999998E-21</v>
      </c>
      <c r="C100" s="43">
        <v>-1.3834E-5</v>
      </c>
      <c r="D100" s="43">
        <v>2.4782999999999999E-4</v>
      </c>
      <c r="E100" s="23">
        <f t="shared" si="0"/>
        <v>0.24782999999999999</v>
      </c>
      <c r="F100" s="44">
        <v>0.85</v>
      </c>
      <c r="G100" s="24"/>
      <c r="H100" s="25"/>
      <c r="I100" s="28"/>
      <c r="J100" s="44">
        <v>20</v>
      </c>
      <c r="K100" s="43">
        <v>8.4707000000000005E-22</v>
      </c>
      <c r="L100" s="43">
        <v>1.3834E-5</v>
      </c>
      <c r="M100" s="43">
        <v>2.4782999999999999E-4</v>
      </c>
      <c r="N100" s="23">
        <f t="shared" si="1"/>
        <v>0.24782999999999999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-2.3325000000000002E-21</v>
      </c>
      <c r="C101" s="43">
        <v>-1.2697999999999999E-5</v>
      </c>
      <c r="D101" s="43">
        <v>2.365E-4</v>
      </c>
      <c r="E101" s="23">
        <f t="shared" si="0"/>
        <v>0.23650000000000002</v>
      </c>
      <c r="F101" s="44">
        <v>0.9</v>
      </c>
      <c r="G101" s="24"/>
      <c r="H101" s="25"/>
      <c r="I101" s="28"/>
      <c r="J101" s="44">
        <v>21</v>
      </c>
      <c r="K101" s="43">
        <v>7.7751999999999997E-22</v>
      </c>
      <c r="L101" s="43">
        <v>1.2697999999999999E-5</v>
      </c>
      <c r="M101" s="43">
        <v>2.365E-4</v>
      </c>
      <c r="N101" s="23">
        <f t="shared" si="1"/>
        <v>0.23650000000000002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-1.9816000000000002E-21</v>
      </c>
      <c r="C102" s="43">
        <v>-1.0788000000000001E-5</v>
      </c>
      <c r="D102" s="43">
        <v>2.1661E-4</v>
      </c>
      <c r="E102" s="23">
        <f t="shared" si="0"/>
        <v>0.21661</v>
      </c>
      <c r="F102" s="44">
        <v>1</v>
      </c>
      <c r="G102" s="24"/>
      <c r="H102" s="25"/>
      <c r="I102" s="28"/>
      <c r="J102" s="44">
        <v>22</v>
      </c>
      <c r="K102" s="43">
        <v>6.6054999999999996E-22</v>
      </c>
      <c r="L102" s="43">
        <v>1.0788000000000001E-5</v>
      </c>
      <c r="M102" s="43">
        <v>2.1661E-4</v>
      </c>
      <c r="N102" s="23">
        <f t="shared" si="1"/>
        <v>0.21661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-1.0052E-21</v>
      </c>
      <c r="C103" s="43">
        <v>-5.4723000000000001E-6</v>
      </c>
      <c r="D103" s="43">
        <v>1.5233999999999999E-4</v>
      </c>
      <c r="E103" s="23">
        <f t="shared" si="0"/>
        <v>0.15234</v>
      </c>
      <c r="F103" s="44">
        <v>1.5</v>
      </c>
      <c r="G103" s="24"/>
      <c r="H103" s="25"/>
      <c r="I103" s="28"/>
      <c r="J103" s="44">
        <v>23</v>
      </c>
      <c r="K103" s="43">
        <v>3.3508000000000001E-22</v>
      </c>
      <c r="L103" s="43">
        <v>5.4723000000000001E-6</v>
      </c>
      <c r="M103" s="43">
        <v>1.5233999999999999E-4</v>
      </c>
      <c r="N103" s="23">
        <f t="shared" si="1"/>
        <v>0.15234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-5.9846E-22</v>
      </c>
      <c r="C104" s="43">
        <v>-3.2578E-6</v>
      </c>
      <c r="D104" s="43">
        <v>1.1801E-4</v>
      </c>
      <c r="E104" s="23">
        <f t="shared" si="0"/>
        <v>0.11801</v>
      </c>
      <c r="F104" s="44">
        <v>2</v>
      </c>
      <c r="G104" s="24"/>
      <c r="H104" s="25"/>
      <c r="I104" s="28"/>
      <c r="J104" s="44">
        <v>24</v>
      </c>
      <c r="K104" s="43">
        <v>1.9949000000000001E-22</v>
      </c>
      <c r="L104" s="43">
        <v>3.2578E-6</v>
      </c>
      <c r="M104" s="43">
        <v>1.1801E-4</v>
      </c>
      <c r="N104" s="23">
        <f t="shared" si="1"/>
        <v>0.11801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-3.9419000000000001E-22</v>
      </c>
      <c r="C105" s="43">
        <v>-2.1459000000000001E-6</v>
      </c>
      <c r="D105" s="43">
        <v>9.6550000000000002E-5</v>
      </c>
      <c r="E105" s="23">
        <f t="shared" si="0"/>
        <v>9.6549999999999997E-2</v>
      </c>
      <c r="F105" s="44">
        <v>2.5</v>
      </c>
      <c r="G105" s="24"/>
      <c r="H105" s="25"/>
      <c r="I105" s="28"/>
      <c r="J105" s="44">
        <v>25</v>
      </c>
      <c r="K105" s="43">
        <v>1.3139999999999999E-22</v>
      </c>
      <c r="L105" s="43">
        <v>2.1459000000000001E-6</v>
      </c>
      <c r="M105" s="43">
        <v>9.6550000000000002E-5</v>
      </c>
      <c r="N105" s="23">
        <f t="shared" si="1"/>
        <v>9.6549999999999997E-2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-2.7759000000000001E-22</v>
      </c>
      <c r="C106" s="43">
        <v>-1.5111E-6</v>
      </c>
      <c r="D106" s="43">
        <v>8.1389000000000003E-5</v>
      </c>
      <c r="E106" s="23">
        <f t="shared" si="0"/>
        <v>8.1389000000000003E-2</v>
      </c>
      <c r="F106" s="44">
        <v>3</v>
      </c>
      <c r="G106" s="24"/>
      <c r="H106" s="25"/>
      <c r="I106" s="28"/>
      <c r="J106" s="44">
        <v>26</v>
      </c>
      <c r="K106" s="43">
        <v>9.2529000000000003E-23</v>
      </c>
      <c r="L106" s="43">
        <v>1.5111E-6</v>
      </c>
      <c r="M106" s="43">
        <v>8.1389000000000003E-5</v>
      </c>
      <c r="N106" s="23">
        <f t="shared" si="1"/>
        <v>8.1389000000000003E-2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-2.0446000000000001E-22</v>
      </c>
      <c r="C107" s="43">
        <v>-1.1131E-6</v>
      </c>
      <c r="D107" s="43">
        <v>6.9752000000000006E-5</v>
      </c>
      <c r="E107" s="23">
        <f t="shared" si="0"/>
        <v>6.9752000000000008E-2</v>
      </c>
      <c r="F107" s="44">
        <v>3.5</v>
      </c>
      <c r="G107" s="24"/>
      <c r="H107" s="25"/>
      <c r="I107" s="28"/>
      <c r="J107" s="44">
        <v>27</v>
      </c>
      <c r="K107" s="43">
        <v>6.8154999999999997E-23</v>
      </c>
      <c r="L107" s="43">
        <v>1.1131E-6</v>
      </c>
      <c r="M107" s="43">
        <v>6.9752000000000006E-5</v>
      </c>
      <c r="N107" s="23">
        <f t="shared" si="1"/>
        <v>6.9752000000000008E-2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-1.5537999999999999E-22</v>
      </c>
      <c r="C108" s="43">
        <v>-8.4582000000000004E-7</v>
      </c>
      <c r="D108" s="43">
        <v>6.0384000000000003E-5</v>
      </c>
      <c r="E108" s="23"/>
      <c r="F108" s="44">
        <v>4</v>
      </c>
      <c r="G108" s="24"/>
      <c r="H108" s="25"/>
      <c r="I108" s="28"/>
      <c r="J108" s="44">
        <v>28</v>
      </c>
      <c r="K108" s="43">
        <v>5.1791999999999997E-23</v>
      </c>
      <c r="L108" s="43">
        <v>8.4582000000000004E-7</v>
      </c>
      <c r="M108" s="43">
        <v>6.0384000000000003E-5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AB1D-EF5A-4B93-AE07-800208DA2027}">
  <sheetPr codeName="Hoja130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1582100</v>
      </c>
      <c r="C19" s="43">
        <v>1406900</v>
      </c>
      <c r="D19" s="43">
        <v>562470</v>
      </c>
      <c r="E19" s="43">
        <v>-3.2184000000000001E-11</v>
      </c>
      <c r="F19" s="43">
        <v>-2.3017E-27</v>
      </c>
      <c r="G19" s="43">
        <v>-1.2529999999999999E-11</v>
      </c>
      <c r="H19" s="48">
        <v>0</v>
      </c>
      <c r="I19" s="28"/>
      <c r="J19" s="44">
        <v>1</v>
      </c>
      <c r="K19" s="43">
        <v>1582100</v>
      </c>
      <c r="L19" s="43">
        <v>1406900</v>
      </c>
      <c r="M19" s="43">
        <v>562470</v>
      </c>
      <c r="N19" s="43">
        <v>-1.0728E-11</v>
      </c>
      <c r="O19" s="43">
        <v>7.6724000000000003E-28</v>
      </c>
      <c r="P19" s="43">
        <v>1.2529999999999999E-11</v>
      </c>
      <c r="Q19" s="48">
        <v>0</v>
      </c>
    </row>
    <row r="20" spans="1:17" x14ac:dyDescent="0.3">
      <c r="A20" s="42">
        <v>31</v>
      </c>
      <c r="B20" s="43">
        <v>-161720</v>
      </c>
      <c r="C20" s="43">
        <v>-169670</v>
      </c>
      <c r="D20" s="43">
        <v>521900</v>
      </c>
      <c r="E20" s="43">
        <v>-1.4601E-12</v>
      </c>
      <c r="F20" s="43">
        <v>-2.5281000000000001E-12</v>
      </c>
      <c r="G20" s="43">
        <v>-13762</v>
      </c>
      <c r="H20" s="54">
        <v>0.03</v>
      </c>
      <c r="I20" s="28"/>
      <c r="J20" s="44">
        <v>2</v>
      </c>
      <c r="K20" s="43">
        <v>-161720</v>
      </c>
      <c r="L20" s="43">
        <v>-169670</v>
      </c>
      <c r="M20" s="43">
        <v>521900</v>
      </c>
      <c r="N20" s="43">
        <v>-4.8669000000000002E-13</v>
      </c>
      <c r="O20" s="43">
        <v>8.4269000000000002E-13</v>
      </c>
      <c r="P20" s="43">
        <v>13762</v>
      </c>
      <c r="Q20" s="54">
        <v>0.03</v>
      </c>
    </row>
    <row r="21" spans="1:17" x14ac:dyDescent="0.3">
      <c r="A21" s="42">
        <v>32</v>
      </c>
      <c r="B21" s="43">
        <v>106790</v>
      </c>
      <c r="C21" s="43">
        <v>116420</v>
      </c>
      <c r="D21" s="43">
        <v>455240</v>
      </c>
      <c r="E21" s="43">
        <v>1.769E-12</v>
      </c>
      <c r="F21" s="43">
        <v>-2.8704E-12</v>
      </c>
      <c r="G21" s="43">
        <v>-15626</v>
      </c>
      <c r="H21" s="57">
        <v>0.05</v>
      </c>
      <c r="I21" s="28"/>
      <c r="J21" s="44">
        <v>3</v>
      </c>
      <c r="K21" s="43">
        <v>106790</v>
      </c>
      <c r="L21" s="43">
        <v>116420</v>
      </c>
      <c r="M21" s="43">
        <v>455240</v>
      </c>
      <c r="N21" s="43">
        <v>5.8967999999999997E-13</v>
      </c>
      <c r="O21" s="43">
        <v>9.5679999999999992E-13</v>
      </c>
      <c r="P21" s="43">
        <v>15626</v>
      </c>
      <c r="Q21" s="57">
        <v>0.05</v>
      </c>
    </row>
    <row r="22" spans="1:17" x14ac:dyDescent="0.3">
      <c r="A22" s="42">
        <v>33</v>
      </c>
      <c r="B22" s="43">
        <v>-76203</v>
      </c>
      <c r="C22" s="43">
        <v>-41577</v>
      </c>
      <c r="D22" s="43">
        <v>279080</v>
      </c>
      <c r="E22" s="43">
        <v>6.3606000000000002E-12</v>
      </c>
      <c r="F22" s="43">
        <v>-3.2885E-12</v>
      </c>
      <c r="G22" s="43">
        <v>-17902</v>
      </c>
      <c r="H22" s="48">
        <v>0.1</v>
      </c>
      <c r="I22" s="28"/>
      <c r="J22" s="44">
        <v>4</v>
      </c>
      <c r="K22" s="43">
        <v>-76203</v>
      </c>
      <c r="L22" s="43">
        <v>-41577</v>
      </c>
      <c r="M22" s="43">
        <v>279080</v>
      </c>
      <c r="N22" s="43">
        <v>2.1202000000000002E-12</v>
      </c>
      <c r="O22" s="43">
        <v>1.0961999999999999E-12</v>
      </c>
      <c r="P22" s="43">
        <v>17902</v>
      </c>
      <c r="Q22" s="48">
        <v>0.1</v>
      </c>
    </row>
    <row r="23" spans="1:17" x14ac:dyDescent="0.3">
      <c r="A23" s="42">
        <v>34</v>
      </c>
      <c r="B23" s="43">
        <v>-187890</v>
      </c>
      <c r="C23" s="43">
        <v>-138240</v>
      </c>
      <c r="D23" s="43">
        <v>208170</v>
      </c>
      <c r="E23" s="43">
        <v>9.1219999999999993E-12</v>
      </c>
      <c r="F23" s="43">
        <v>-3.2451999999999999E-12</v>
      </c>
      <c r="G23" s="43">
        <v>-17666</v>
      </c>
      <c r="H23" s="54">
        <v>0.13</v>
      </c>
      <c r="I23" s="28"/>
      <c r="J23" s="44">
        <v>5</v>
      </c>
      <c r="K23" s="43">
        <v>-187890</v>
      </c>
      <c r="L23" s="43">
        <v>-138240</v>
      </c>
      <c r="M23" s="43">
        <v>208170</v>
      </c>
      <c r="N23" s="43">
        <v>3.0407000000000002E-12</v>
      </c>
      <c r="O23" s="43">
        <v>1.0816999999999999E-12</v>
      </c>
      <c r="P23" s="43">
        <v>17666</v>
      </c>
      <c r="Q23" s="54">
        <v>0.13</v>
      </c>
    </row>
    <row r="24" spans="1:17" x14ac:dyDescent="0.3">
      <c r="A24" s="42">
        <v>35</v>
      </c>
      <c r="B24" s="43">
        <v>-10813</v>
      </c>
      <c r="C24" s="43">
        <v>8747.2000000000007</v>
      </c>
      <c r="D24" s="43">
        <v>179690</v>
      </c>
      <c r="E24" s="43">
        <v>3.5931000000000001E-12</v>
      </c>
      <c r="F24" s="43">
        <v>-3.3081E-12</v>
      </c>
      <c r="G24" s="43">
        <v>-18008</v>
      </c>
      <c r="H24" s="48">
        <v>0.15</v>
      </c>
      <c r="I24" s="28"/>
      <c r="J24" s="44">
        <v>6</v>
      </c>
      <c r="K24" s="43">
        <v>-10813</v>
      </c>
      <c r="L24" s="43">
        <v>8747.2000000000007</v>
      </c>
      <c r="M24" s="43">
        <v>179690</v>
      </c>
      <c r="N24" s="43">
        <v>1.1977E-12</v>
      </c>
      <c r="O24" s="43">
        <v>1.1026999999999999E-12</v>
      </c>
      <c r="P24" s="43">
        <v>18008</v>
      </c>
      <c r="Q24" s="48">
        <v>0.15</v>
      </c>
    </row>
    <row r="25" spans="1:17" x14ac:dyDescent="0.3">
      <c r="A25" s="42">
        <v>36</v>
      </c>
      <c r="B25" s="43">
        <v>-17149</v>
      </c>
      <c r="C25" s="43">
        <v>1102.4000000000001</v>
      </c>
      <c r="D25" s="43">
        <v>129180</v>
      </c>
      <c r="E25" s="43">
        <v>3.3528E-12</v>
      </c>
      <c r="F25" s="43">
        <v>-3.1973000000000001E-12</v>
      </c>
      <c r="G25" s="43">
        <v>-17405</v>
      </c>
      <c r="H25" s="57">
        <v>0.2</v>
      </c>
      <c r="I25" s="28"/>
      <c r="J25" s="44">
        <v>7</v>
      </c>
      <c r="K25" s="43">
        <v>-17149</v>
      </c>
      <c r="L25" s="43">
        <v>1102.4000000000001</v>
      </c>
      <c r="M25" s="43">
        <v>129180</v>
      </c>
      <c r="N25" s="43">
        <v>1.1176E-12</v>
      </c>
      <c r="O25" s="43">
        <v>1.0658E-12</v>
      </c>
      <c r="P25" s="43">
        <v>17405</v>
      </c>
      <c r="Q25" s="57">
        <v>0.2</v>
      </c>
    </row>
    <row r="26" spans="1:17" x14ac:dyDescent="0.3">
      <c r="A26" s="42">
        <v>37</v>
      </c>
      <c r="B26" s="43">
        <v>-22403</v>
      </c>
      <c r="C26" s="43">
        <v>-4744.8999999999996</v>
      </c>
      <c r="D26" s="43">
        <v>109390</v>
      </c>
      <c r="E26" s="43">
        <v>3.2438E-12</v>
      </c>
      <c r="F26" s="43">
        <v>-2.9830000000000001E-12</v>
      </c>
      <c r="G26" s="43">
        <v>-16239</v>
      </c>
      <c r="H26" s="54">
        <v>0.23</v>
      </c>
      <c r="I26" s="28"/>
      <c r="J26" s="44">
        <v>8</v>
      </c>
      <c r="K26" s="43">
        <v>-22403</v>
      </c>
      <c r="L26" s="43">
        <v>-4744.8999999999996</v>
      </c>
      <c r="M26" s="43">
        <v>109390</v>
      </c>
      <c r="N26" s="43">
        <v>1.0813E-12</v>
      </c>
      <c r="O26" s="43">
        <v>9.9433999999999998E-13</v>
      </c>
      <c r="P26" s="43">
        <v>16239</v>
      </c>
      <c r="Q26" s="54">
        <v>0.23</v>
      </c>
    </row>
    <row r="27" spans="1:17" x14ac:dyDescent="0.3">
      <c r="A27" s="42">
        <v>38</v>
      </c>
      <c r="B27" s="43">
        <v>-4685.6000000000004</v>
      </c>
      <c r="C27" s="43">
        <v>5573.1</v>
      </c>
      <c r="D27" s="43">
        <v>79922</v>
      </c>
      <c r="E27" s="43">
        <v>1.8844999999999999E-12</v>
      </c>
      <c r="F27" s="43">
        <v>-2.5874000000000001E-12</v>
      </c>
      <c r="G27" s="43">
        <v>-14085</v>
      </c>
      <c r="H27" s="57">
        <v>0.3</v>
      </c>
      <c r="I27" s="28"/>
      <c r="J27" s="44">
        <v>9</v>
      </c>
      <c r="K27" s="43">
        <v>-4685.6000000000004</v>
      </c>
      <c r="L27" s="43">
        <v>5573.1</v>
      </c>
      <c r="M27" s="43">
        <v>79922</v>
      </c>
      <c r="N27" s="43">
        <v>6.2816000000000002E-13</v>
      </c>
      <c r="O27" s="43">
        <v>8.6246999999999996E-13</v>
      </c>
      <c r="P27" s="43">
        <v>14085</v>
      </c>
      <c r="Q27" s="57">
        <v>0.3</v>
      </c>
    </row>
    <row r="28" spans="1:17" x14ac:dyDescent="0.3">
      <c r="A28" s="42">
        <v>39</v>
      </c>
      <c r="B28" s="43">
        <v>-3926.1</v>
      </c>
      <c r="C28" s="43">
        <v>4104.8</v>
      </c>
      <c r="D28" s="43">
        <v>66217</v>
      </c>
      <c r="E28" s="43">
        <v>1.4753E-12</v>
      </c>
      <c r="F28" s="43">
        <v>-2.2652000000000001E-12</v>
      </c>
      <c r="G28" s="43">
        <v>-12331</v>
      </c>
      <c r="H28" s="57">
        <v>0.35</v>
      </c>
      <c r="I28" s="28"/>
      <c r="J28" s="44">
        <v>10</v>
      </c>
      <c r="K28" s="43">
        <v>-3926.1</v>
      </c>
      <c r="L28" s="43">
        <v>4104.8</v>
      </c>
      <c r="M28" s="43">
        <v>66217</v>
      </c>
      <c r="N28" s="43">
        <v>4.9175E-13</v>
      </c>
      <c r="O28" s="43">
        <v>7.5506000000000002E-13</v>
      </c>
      <c r="P28" s="43">
        <v>12331</v>
      </c>
      <c r="Q28" s="57">
        <v>0.35</v>
      </c>
    </row>
    <row r="29" spans="1:17" x14ac:dyDescent="0.3">
      <c r="A29" s="42">
        <v>40</v>
      </c>
      <c r="B29" s="43">
        <v>-3339.2</v>
      </c>
      <c r="C29" s="43">
        <v>2928.5</v>
      </c>
      <c r="D29" s="43">
        <v>55995</v>
      </c>
      <c r="E29" s="43">
        <v>1.1513999999999999E-12</v>
      </c>
      <c r="F29" s="43">
        <v>-1.9564E-12</v>
      </c>
      <c r="G29" s="43">
        <v>-10650</v>
      </c>
      <c r="H29" s="57">
        <v>0.4</v>
      </c>
      <c r="I29" s="28"/>
      <c r="J29" s="44">
        <v>11</v>
      </c>
      <c r="K29" s="43">
        <v>-3339.2</v>
      </c>
      <c r="L29" s="43">
        <v>2928.5</v>
      </c>
      <c r="M29" s="43">
        <v>55995</v>
      </c>
      <c r="N29" s="43">
        <v>3.8378000000000001E-13</v>
      </c>
      <c r="O29" s="43">
        <v>6.5213999999999999E-13</v>
      </c>
      <c r="P29" s="43">
        <v>10650</v>
      </c>
      <c r="Q29" s="57">
        <v>0.4</v>
      </c>
    </row>
    <row r="30" spans="1:17" x14ac:dyDescent="0.3">
      <c r="A30" s="42">
        <v>41</v>
      </c>
      <c r="B30" s="43">
        <v>-2876.7</v>
      </c>
      <c r="C30" s="43">
        <v>2025.5</v>
      </c>
      <c r="D30" s="43">
        <v>48073</v>
      </c>
      <c r="E30" s="43">
        <v>9.0051999999999998E-13</v>
      </c>
      <c r="F30" s="43">
        <v>-1.6784E-12</v>
      </c>
      <c r="G30" s="43">
        <v>-9137</v>
      </c>
      <c r="H30" s="57">
        <v>0.45</v>
      </c>
      <c r="I30" s="28"/>
      <c r="J30" s="44">
        <v>12</v>
      </c>
      <c r="K30" s="43">
        <v>-2876.7</v>
      </c>
      <c r="L30" s="43">
        <v>2025.5</v>
      </c>
      <c r="M30" s="43">
        <v>48073</v>
      </c>
      <c r="N30" s="43">
        <v>3.0017000000000002E-13</v>
      </c>
      <c r="O30" s="43">
        <v>5.5947999999999995E-13</v>
      </c>
      <c r="P30" s="43">
        <v>9137</v>
      </c>
      <c r="Q30" s="57">
        <v>0.45</v>
      </c>
    </row>
    <row r="31" spans="1:17" x14ac:dyDescent="0.3">
      <c r="A31" s="42">
        <v>42</v>
      </c>
      <c r="B31" s="43">
        <v>-2504.8000000000002</v>
      </c>
      <c r="C31" s="43">
        <v>1349.5</v>
      </c>
      <c r="D31" s="43">
        <v>41756</v>
      </c>
      <c r="E31" s="43">
        <v>7.0802000000000005E-13</v>
      </c>
      <c r="F31" s="43">
        <v>-1.4366E-12</v>
      </c>
      <c r="G31" s="43">
        <v>-7820.3</v>
      </c>
      <c r="H31" s="48">
        <v>0.5</v>
      </c>
      <c r="I31" s="28"/>
      <c r="J31" s="44">
        <v>13</v>
      </c>
      <c r="K31" s="43">
        <v>-2504.8000000000002</v>
      </c>
      <c r="L31" s="43">
        <v>1349.5</v>
      </c>
      <c r="M31" s="43">
        <v>41756</v>
      </c>
      <c r="N31" s="43">
        <v>2.3601000000000002E-13</v>
      </c>
      <c r="O31" s="43">
        <v>4.7885000000000002E-13</v>
      </c>
      <c r="P31" s="43">
        <v>7820.3</v>
      </c>
      <c r="Q31" s="48">
        <v>0.5</v>
      </c>
    </row>
    <row r="32" spans="1:17" x14ac:dyDescent="0.3">
      <c r="A32" s="42">
        <v>43</v>
      </c>
      <c r="B32" s="43">
        <v>-2200.3000000000002</v>
      </c>
      <c r="C32" s="43">
        <v>851.08</v>
      </c>
      <c r="D32" s="43">
        <v>36612</v>
      </c>
      <c r="E32" s="43">
        <v>5.6053999999999995E-13</v>
      </c>
      <c r="F32" s="43">
        <v>-1.2301E-12</v>
      </c>
      <c r="G32" s="43">
        <v>-6696.1</v>
      </c>
      <c r="H32" s="48">
        <v>0.55000000000000004</v>
      </c>
      <c r="I32" s="28"/>
      <c r="J32" s="44">
        <v>14</v>
      </c>
      <c r="K32" s="43">
        <v>-2200.3000000000002</v>
      </c>
      <c r="L32" s="43">
        <v>851.08</v>
      </c>
      <c r="M32" s="43">
        <v>36612</v>
      </c>
      <c r="N32" s="43">
        <v>1.8685000000000001E-13</v>
      </c>
      <c r="O32" s="43">
        <v>4.1002E-13</v>
      </c>
      <c r="P32" s="43">
        <v>6696.1</v>
      </c>
      <c r="Q32" s="48">
        <v>0.55000000000000004</v>
      </c>
    </row>
    <row r="33" spans="1:17" x14ac:dyDescent="0.3">
      <c r="A33" s="42">
        <v>44</v>
      </c>
      <c r="B33" s="43">
        <v>-1947.5</v>
      </c>
      <c r="C33" s="43">
        <v>487.27</v>
      </c>
      <c r="D33" s="43">
        <v>32354</v>
      </c>
      <c r="E33" s="43">
        <v>4.4724999999999999E-13</v>
      </c>
      <c r="F33" s="43">
        <v>-1.0555000000000001E-12</v>
      </c>
      <c r="G33" s="43">
        <v>-5745.9</v>
      </c>
      <c r="H33" s="48">
        <v>0.6</v>
      </c>
      <c r="I33" s="28"/>
      <c r="J33" s="44">
        <v>15</v>
      </c>
      <c r="K33" s="43">
        <v>-1947.5</v>
      </c>
      <c r="L33" s="43">
        <v>487.27</v>
      </c>
      <c r="M33" s="43">
        <v>32354</v>
      </c>
      <c r="N33" s="43">
        <v>1.4908000000000001E-13</v>
      </c>
      <c r="O33" s="43">
        <v>3.5182999999999998E-13</v>
      </c>
      <c r="P33" s="43">
        <v>5745.9</v>
      </c>
      <c r="Q33" s="48">
        <v>0.6</v>
      </c>
    </row>
    <row r="34" spans="1:17" x14ac:dyDescent="0.3">
      <c r="A34" s="42">
        <v>45</v>
      </c>
      <c r="B34" s="43">
        <v>-1734.7</v>
      </c>
      <c r="C34" s="43">
        <v>223.85</v>
      </c>
      <c r="D34" s="43">
        <v>28786</v>
      </c>
      <c r="E34" s="43">
        <v>3.5978000000000001E-13</v>
      </c>
      <c r="F34" s="43">
        <v>-9.0863000000000004E-13</v>
      </c>
      <c r="G34" s="43">
        <v>-4946.3</v>
      </c>
      <c r="H34" s="48">
        <v>0.65</v>
      </c>
      <c r="I34" s="28"/>
      <c r="J34" s="44">
        <v>16</v>
      </c>
      <c r="K34" s="43">
        <v>-1734.7</v>
      </c>
      <c r="L34" s="43">
        <v>223.85</v>
      </c>
      <c r="M34" s="43">
        <v>28786</v>
      </c>
      <c r="N34" s="43">
        <v>1.1993E-13</v>
      </c>
      <c r="O34" s="43">
        <v>3.0288000000000002E-13</v>
      </c>
      <c r="P34" s="43">
        <v>4946.3</v>
      </c>
      <c r="Q34" s="48">
        <v>0.65</v>
      </c>
    </row>
    <row r="35" spans="1:17" x14ac:dyDescent="0.3">
      <c r="A35" s="42">
        <v>46</v>
      </c>
      <c r="B35" s="43">
        <v>-1553.6</v>
      </c>
      <c r="C35" s="43">
        <v>34.715000000000003</v>
      </c>
      <c r="D35" s="43">
        <v>25763</v>
      </c>
      <c r="E35" s="43">
        <v>2.9177999999999999E-13</v>
      </c>
      <c r="F35" s="43">
        <v>-7.8519000000000001E-13</v>
      </c>
      <c r="G35" s="43">
        <v>-4274.3999999999996</v>
      </c>
      <c r="H35" s="48">
        <v>0.7</v>
      </c>
      <c r="I35" s="28"/>
      <c r="J35" s="44">
        <v>17</v>
      </c>
      <c r="K35" s="43">
        <v>-1553.6</v>
      </c>
      <c r="L35" s="43">
        <v>34.715000000000003</v>
      </c>
      <c r="M35" s="43">
        <v>25763</v>
      </c>
      <c r="N35" s="43">
        <v>9.7258999999999997E-14</v>
      </c>
      <c r="O35" s="43">
        <v>2.6172999999999999E-13</v>
      </c>
      <c r="P35" s="43">
        <v>4274.3999999999996</v>
      </c>
      <c r="Q35" s="48">
        <v>0.7</v>
      </c>
    </row>
    <row r="36" spans="1:17" x14ac:dyDescent="0.3">
      <c r="A36" s="42">
        <v>47</v>
      </c>
      <c r="B36" s="43">
        <v>-1398.1</v>
      </c>
      <c r="C36" s="43">
        <v>-99.585999999999999</v>
      </c>
      <c r="D36" s="43">
        <v>23180</v>
      </c>
      <c r="E36" s="43">
        <v>2.3852999999999999E-13</v>
      </c>
      <c r="F36" s="43">
        <v>-6.8135000000000002E-13</v>
      </c>
      <c r="G36" s="43">
        <v>-3709.1</v>
      </c>
      <c r="H36" s="48">
        <v>0.75</v>
      </c>
      <c r="I36" s="28"/>
      <c r="J36" s="44">
        <v>18</v>
      </c>
      <c r="K36" s="43">
        <v>-1398.1</v>
      </c>
      <c r="L36" s="43">
        <v>-99.585999999999999</v>
      </c>
      <c r="M36" s="43">
        <v>23180</v>
      </c>
      <c r="N36" s="43">
        <v>7.9508000000000001E-14</v>
      </c>
      <c r="O36" s="43">
        <v>2.2712E-13</v>
      </c>
      <c r="P36" s="43">
        <v>3709.1</v>
      </c>
      <c r="Q36" s="48">
        <v>0.75</v>
      </c>
    </row>
    <row r="37" spans="1:17" x14ac:dyDescent="0.3">
      <c r="A37" s="42">
        <v>48</v>
      </c>
      <c r="B37" s="43">
        <v>-1263.0999999999999</v>
      </c>
      <c r="C37" s="43">
        <v>-193.4</v>
      </c>
      <c r="D37" s="43">
        <v>20955</v>
      </c>
      <c r="E37" s="43">
        <v>1.965E-13</v>
      </c>
      <c r="F37" s="43">
        <v>-5.9379000000000004E-13</v>
      </c>
      <c r="G37" s="43">
        <v>-3232.4</v>
      </c>
      <c r="H37" s="48">
        <v>0.8</v>
      </c>
      <c r="I37" s="28"/>
      <c r="J37" s="44">
        <v>19</v>
      </c>
      <c r="K37" s="43">
        <v>-1263.0999999999999</v>
      </c>
      <c r="L37" s="43">
        <v>-193.4</v>
      </c>
      <c r="M37" s="43">
        <v>20955</v>
      </c>
      <c r="N37" s="43">
        <v>6.5499000000000002E-14</v>
      </c>
      <c r="O37" s="43">
        <v>1.9793E-13</v>
      </c>
      <c r="P37" s="43">
        <v>3232.4</v>
      </c>
      <c r="Q37" s="48">
        <v>0.8</v>
      </c>
    </row>
    <row r="38" spans="1:17" x14ac:dyDescent="0.3">
      <c r="A38" s="42">
        <v>49</v>
      </c>
      <c r="B38" s="43">
        <v>-1145</v>
      </c>
      <c r="C38" s="43">
        <v>-257.27</v>
      </c>
      <c r="D38" s="43">
        <v>19026</v>
      </c>
      <c r="E38" s="43">
        <v>1.6307000000000001E-13</v>
      </c>
      <c r="F38" s="43">
        <v>-5.1971000000000001E-13</v>
      </c>
      <c r="G38" s="43">
        <v>-2829.2</v>
      </c>
      <c r="H38" s="48">
        <v>0.85</v>
      </c>
      <c r="I38" s="28"/>
      <c r="J38" s="44">
        <v>20</v>
      </c>
      <c r="K38" s="43">
        <v>-1145</v>
      </c>
      <c r="L38" s="43">
        <v>-257.27</v>
      </c>
      <c r="M38" s="43">
        <v>19026</v>
      </c>
      <c r="N38" s="43">
        <v>5.4356000000000002E-14</v>
      </c>
      <c r="O38" s="43">
        <v>1.7324E-13</v>
      </c>
      <c r="P38" s="43">
        <v>2829.2</v>
      </c>
      <c r="Q38" s="48">
        <v>0.85</v>
      </c>
    </row>
    <row r="39" spans="1:17" x14ac:dyDescent="0.3">
      <c r="A39" s="42">
        <v>50</v>
      </c>
      <c r="B39" s="43">
        <v>-1040.8</v>
      </c>
      <c r="C39" s="43">
        <v>-298.93</v>
      </c>
      <c r="D39" s="43">
        <v>17342</v>
      </c>
      <c r="E39" s="43">
        <v>1.3627000000000001E-13</v>
      </c>
      <c r="F39" s="43">
        <v>-4.5681999999999997E-13</v>
      </c>
      <c r="G39" s="43">
        <v>-2486.8000000000002</v>
      </c>
      <c r="H39" s="48">
        <v>0.9</v>
      </c>
      <c r="I39" s="28"/>
      <c r="J39" s="44">
        <v>21</v>
      </c>
      <c r="K39" s="43">
        <v>-1040.8</v>
      </c>
      <c r="L39" s="43">
        <v>-298.93</v>
      </c>
      <c r="M39" s="43">
        <v>17342</v>
      </c>
      <c r="N39" s="43">
        <v>4.5424000000000003E-14</v>
      </c>
      <c r="O39" s="43">
        <v>1.5226999999999999E-13</v>
      </c>
      <c r="P39" s="43">
        <v>2486.8000000000002</v>
      </c>
      <c r="Q39" s="48">
        <v>0.9</v>
      </c>
    </row>
    <row r="40" spans="1:17" x14ac:dyDescent="0.3">
      <c r="A40" s="42">
        <v>51</v>
      </c>
      <c r="B40" s="43">
        <v>-865.14</v>
      </c>
      <c r="C40" s="43">
        <v>-336.93</v>
      </c>
      <c r="D40" s="43">
        <v>14561</v>
      </c>
      <c r="E40" s="43">
        <v>9.7030000000000004E-14</v>
      </c>
      <c r="F40" s="43">
        <v>-3.573E-13</v>
      </c>
      <c r="G40" s="43">
        <v>-1945</v>
      </c>
      <c r="H40" s="48">
        <v>0.95</v>
      </c>
      <c r="I40" s="28"/>
      <c r="J40" s="44">
        <v>22</v>
      </c>
      <c r="K40" s="43">
        <v>-865.14</v>
      </c>
      <c r="L40" s="43">
        <v>-336.93</v>
      </c>
      <c r="M40" s="43">
        <v>14561</v>
      </c>
      <c r="N40" s="43">
        <v>3.2343E-14</v>
      </c>
      <c r="O40" s="43">
        <v>1.1909999999999999E-13</v>
      </c>
      <c r="P40" s="43">
        <v>1945</v>
      </c>
      <c r="Q40" s="48">
        <v>0.95</v>
      </c>
    </row>
    <row r="41" spans="1:17" x14ac:dyDescent="0.3">
      <c r="A41" s="42">
        <v>52</v>
      </c>
      <c r="B41" s="43">
        <v>-349.76</v>
      </c>
      <c r="C41" s="43">
        <v>-218.74</v>
      </c>
      <c r="D41" s="43">
        <v>7109.3</v>
      </c>
      <c r="E41" s="43">
        <v>2.4068999999999999E-14</v>
      </c>
      <c r="F41" s="43">
        <v>-1.2834000000000001E-13</v>
      </c>
      <c r="G41" s="43">
        <v>-698.65</v>
      </c>
      <c r="H41" s="48">
        <v>1</v>
      </c>
      <c r="I41" s="28"/>
      <c r="J41" s="44">
        <v>23</v>
      </c>
      <c r="K41" s="43">
        <v>-349.76</v>
      </c>
      <c r="L41" s="43">
        <v>-218.74</v>
      </c>
      <c r="M41" s="43">
        <v>7109.3</v>
      </c>
      <c r="N41" s="43">
        <v>8.0229000000000003E-15</v>
      </c>
      <c r="O41" s="43">
        <v>4.2780000000000002E-14</v>
      </c>
      <c r="P41" s="43">
        <v>698.65</v>
      </c>
      <c r="Q41" s="48">
        <v>1</v>
      </c>
    </row>
    <row r="42" spans="1:17" x14ac:dyDescent="0.3">
      <c r="A42" s="42">
        <v>53</v>
      </c>
      <c r="B42" s="43">
        <v>-131.9</v>
      </c>
      <c r="C42" s="43">
        <v>-86.134</v>
      </c>
      <c r="D42" s="43">
        <v>4177.3999999999996</v>
      </c>
      <c r="E42" s="43">
        <v>8.4067999999999993E-15</v>
      </c>
      <c r="F42" s="43">
        <v>-5.8783000000000006E-14</v>
      </c>
      <c r="G42" s="43">
        <v>-320</v>
      </c>
      <c r="H42" s="48">
        <v>1.5</v>
      </c>
      <c r="I42" s="28"/>
      <c r="J42" s="44">
        <v>24</v>
      </c>
      <c r="K42" s="43">
        <v>-131.9</v>
      </c>
      <c r="L42" s="43">
        <v>-86.134</v>
      </c>
      <c r="M42" s="43">
        <v>4177.3999999999996</v>
      </c>
      <c r="N42" s="43">
        <v>2.8023000000000002E-15</v>
      </c>
      <c r="O42" s="43">
        <v>1.9594000000000001E-14</v>
      </c>
      <c r="P42" s="43">
        <v>320</v>
      </c>
      <c r="Q42" s="48">
        <v>1.5</v>
      </c>
    </row>
    <row r="43" spans="1:17" x14ac:dyDescent="0.3">
      <c r="A43" s="42">
        <v>54</v>
      </c>
      <c r="B43" s="43">
        <v>-57.805999999999997</v>
      </c>
      <c r="C43" s="43">
        <v>-38.07</v>
      </c>
      <c r="D43" s="43">
        <v>2810.8</v>
      </c>
      <c r="E43" s="43">
        <v>3.6255000000000002E-15</v>
      </c>
      <c r="F43" s="43">
        <v>-3.1476000000000003E-14</v>
      </c>
      <c r="G43" s="43">
        <v>-171.35</v>
      </c>
      <c r="H43" s="48">
        <v>2</v>
      </c>
      <c r="I43" s="28"/>
      <c r="J43" s="44">
        <v>25</v>
      </c>
      <c r="K43" s="43">
        <v>-57.805999999999997</v>
      </c>
      <c r="L43" s="43">
        <v>-38.07</v>
      </c>
      <c r="M43" s="43">
        <v>2810.8</v>
      </c>
      <c r="N43" s="43">
        <v>1.2085E-15</v>
      </c>
      <c r="O43" s="43">
        <v>1.0491999999999999E-14</v>
      </c>
      <c r="P43" s="43">
        <v>171.35</v>
      </c>
      <c r="Q43" s="48">
        <v>2</v>
      </c>
    </row>
    <row r="44" spans="1:17" x14ac:dyDescent="0.3">
      <c r="A44" s="42">
        <v>55</v>
      </c>
      <c r="B44" s="43">
        <v>-45.997999999999998</v>
      </c>
      <c r="C44" s="43">
        <v>-36.179000000000002</v>
      </c>
      <c r="D44" s="43">
        <v>2079</v>
      </c>
      <c r="E44" s="43">
        <v>1.8036E-15</v>
      </c>
      <c r="F44" s="43">
        <v>-1.8774000000000001E-14</v>
      </c>
      <c r="G44" s="43">
        <v>-102.2</v>
      </c>
      <c r="H44" s="48">
        <v>2.5</v>
      </c>
      <c r="I44" s="28"/>
      <c r="J44" s="44">
        <v>26</v>
      </c>
      <c r="K44" s="43">
        <v>-45.997999999999998</v>
      </c>
      <c r="L44" s="43">
        <v>-36.179000000000002</v>
      </c>
      <c r="M44" s="43">
        <v>2079</v>
      </c>
      <c r="N44" s="43">
        <v>6.0120999999999996E-16</v>
      </c>
      <c r="O44" s="43">
        <v>6.2580999999999997E-15</v>
      </c>
      <c r="P44" s="43">
        <v>102.2</v>
      </c>
      <c r="Q44" s="48">
        <v>2.5</v>
      </c>
    </row>
    <row r="45" spans="1:17" x14ac:dyDescent="0.3">
      <c r="A45" s="42">
        <v>56</v>
      </c>
      <c r="B45" s="43">
        <v>-53.201999999999998</v>
      </c>
      <c r="C45" s="43">
        <v>-47.768000000000001</v>
      </c>
      <c r="D45" s="43">
        <v>1628.8</v>
      </c>
      <c r="E45" s="43">
        <v>9.9827999999999992E-16</v>
      </c>
      <c r="F45" s="43">
        <v>-1.21E-14</v>
      </c>
      <c r="G45" s="43">
        <v>-65.870999999999995</v>
      </c>
      <c r="H45" s="48">
        <v>3</v>
      </c>
      <c r="I45" s="28"/>
      <c r="J45" s="44">
        <v>27</v>
      </c>
      <c r="K45" s="43">
        <v>-53.201999999999998</v>
      </c>
      <c r="L45" s="43">
        <v>-47.768000000000001</v>
      </c>
      <c r="M45" s="43">
        <v>1628.8</v>
      </c>
      <c r="N45" s="43">
        <v>3.3276000000000001E-16</v>
      </c>
      <c r="O45" s="43">
        <v>4.0333999999999996E-15</v>
      </c>
      <c r="P45" s="43">
        <v>65.870999999999995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6.6087999999999997E-4</v>
      </c>
      <c r="C50" s="43">
        <v>5.0903999999999999E-4</v>
      </c>
      <c r="D50" s="43">
        <v>-2.2284E-4</v>
      </c>
      <c r="E50" s="43">
        <v>-5.5785999999999996E-20</v>
      </c>
      <c r="F50" s="43">
        <v>-3.9897000000000001E-36</v>
      </c>
      <c r="G50" s="43">
        <v>-2.1719E-20</v>
      </c>
      <c r="H50" s="48">
        <v>0</v>
      </c>
      <c r="I50" s="28"/>
      <c r="J50" s="44">
        <v>1</v>
      </c>
      <c r="K50" s="43">
        <v>6.6087999999999997E-4</v>
      </c>
      <c r="L50" s="43">
        <v>5.0903999999999999E-4</v>
      </c>
      <c r="M50" s="43">
        <v>-2.2284E-4</v>
      </c>
      <c r="N50" s="43">
        <v>-1.8595000000000001E-20</v>
      </c>
      <c r="O50" s="43">
        <v>1.3298999999999999E-36</v>
      </c>
      <c r="P50" s="43">
        <v>2.1719E-20</v>
      </c>
      <c r="Q50" s="48">
        <v>0</v>
      </c>
    </row>
    <row r="51" spans="1:17" x14ac:dyDescent="0.3">
      <c r="A51" s="42">
        <v>31</v>
      </c>
      <c r="B51" s="43">
        <v>-1.7825999999999999E-4</v>
      </c>
      <c r="C51" s="43">
        <v>-1.8515E-4</v>
      </c>
      <c r="D51" s="43">
        <v>4.1420999999999998E-4</v>
      </c>
      <c r="E51" s="43">
        <v>-2.5307999999999999E-21</v>
      </c>
      <c r="F51" s="43">
        <v>-4.3819999999999997E-21</v>
      </c>
      <c r="G51" s="43">
        <v>-2.3853999999999999E-5</v>
      </c>
      <c r="H51" s="54">
        <v>0.03</v>
      </c>
      <c r="I51" s="28"/>
      <c r="J51" s="44">
        <v>2</v>
      </c>
      <c r="K51" s="43">
        <v>-1.7825999999999999E-4</v>
      </c>
      <c r="L51" s="43">
        <v>-1.8515E-4</v>
      </c>
      <c r="M51" s="43">
        <v>4.1420999999999998E-4</v>
      </c>
      <c r="N51" s="43">
        <v>-8.4358999999999996E-22</v>
      </c>
      <c r="O51" s="43">
        <v>1.4606999999999999E-21</v>
      </c>
      <c r="P51" s="43">
        <v>2.3853999999999999E-5</v>
      </c>
      <c r="Q51" s="54">
        <v>0.03</v>
      </c>
    </row>
    <row r="52" spans="1:17" x14ac:dyDescent="0.3">
      <c r="A52" s="42">
        <v>32</v>
      </c>
      <c r="B52" s="43">
        <v>-3.7316999999999998E-4</v>
      </c>
      <c r="C52" s="43">
        <v>-3.2117000000000002E-4</v>
      </c>
      <c r="D52" s="43">
        <v>1.5085000000000001E-3</v>
      </c>
      <c r="E52" s="43">
        <v>1.9106000000000001E-20</v>
      </c>
      <c r="F52" s="43">
        <v>-3.1E-20</v>
      </c>
      <c r="G52" s="43">
        <v>-1.6876E-4</v>
      </c>
      <c r="H52" s="57">
        <v>0.05</v>
      </c>
      <c r="I52" s="28"/>
      <c r="J52" s="44">
        <v>3</v>
      </c>
      <c r="K52" s="43">
        <v>-3.7316999999999998E-4</v>
      </c>
      <c r="L52" s="43">
        <v>-3.2117000000000002E-4</v>
      </c>
      <c r="M52" s="43">
        <v>1.5085000000000001E-3</v>
      </c>
      <c r="N52" s="43">
        <v>6.3685000000000002E-21</v>
      </c>
      <c r="O52" s="43">
        <v>1.0333E-20</v>
      </c>
      <c r="P52" s="43">
        <v>1.6876E-4</v>
      </c>
      <c r="Q52" s="57">
        <v>0.05</v>
      </c>
    </row>
    <row r="53" spans="1:17" x14ac:dyDescent="0.3">
      <c r="A53" s="42">
        <v>33</v>
      </c>
      <c r="B53" s="43">
        <v>-6.3732000000000003E-4</v>
      </c>
      <c r="C53" s="43">
        <v>-4.5033999999999997E-4</v>
      </c>
      <c r="D53" s="43">
        <v>1.2811999999999999E-3</v>
      </c>
      <c r="E53" s="43">
        <v>6.8695000000000003E-20</v>
      </c>
      <c r="F53" s="43">
        <v>-3.5516E-20</v>
      </c>
      <c r="G53" s="43">
        <v>-1.9333999999999999E-4</v>
      </c>
      <c r="H53" s="48">
        <v>0.1</v>
      </c>
      <c r="I53" s="28"/>
      <c r="J53" s="44">
        <v>4</v>
      </c>
      <c r="K53" s="43">
        <v>-6.3732000000000003E-4</v>
      </c>
      <c r="L53" s="43">
        <v>-4.5033999999999997E-4</v>
      </c>
      <c r="M53" s="43">
        <v>1.2811999999999999E-3</v>
      </c>
      <c r="N53" s="43">
        <v>2.2898E-20</v>
      </c>
      <c r="O53" s="43">
        <v>1.1839000000000001E-20</v>
      </c>
      <c r="P53" s="43">
        <v>1.9333999999999999E-4</v>
      </c>
      <c r="Q53" s="48">
        <v>0.1</v>
      </c>
    </row>
    <row r="54" spans="1:17" x14ac:dyDescent="0.3">
      <c r="A54" s="42">
        <v>34</v>
      </c>
      <c r="B54" s="43">
        <v>-8.4948000000000001E-4</v>
      </c>
      <c r="C54" s="43">
        <v>-5.8133000000000002E-4</v>
      </c>
      <c r="D54" s="43">
        <v>1.2893E-3</v>
      </c>
      <c r="E54" s="43">
        <v>9.8517999999999996E-20</v>
      </c>
      <c r="F54" s="43">
        <v>-3.5047999999999997E-20</v>
      </c>
      <c r="G54" s="43">
        <v>-1.908E-4</v>
      </c>
      <c r="H54" s="54">
        <v>0.13</v>
      </c>
      <c r="I54" s="28"/>
      <c r="J54" s="44">
        <v>5</v>
      </c>
      <c r="K54" s="43">
        <v>-8.4948000000000001E-4</v>
      </c>
      <c r="L54" s="43">
        <v>-5.8133000000000002E-4</v>
      </c>
      <c r="M54" s="43">
        <v>1.2893E-3</v>
      </c>
      <c r="N54" s="43">
        <v>3.2839000000000003E-20</v>
      </c>
      <c r="O54" s="43">
        <v>1.1683E-20</v>
      </c>
      <c r="P54" s="43">
        <v>1.908E-4</v>
      </c>
      <c r="Q54" s="54">
        <v>0.13</v>
      </c>
    </row>
    <row r="55" spans="1:17" x14ac:dyDescent="0.3">
      <c r="A55" s="42">
        <v>35</v>
      </c>
      <c r="B55" s="43">
        <v>-7.6767000000000003E-4</v>
      </c>
      <c r="C55" s="43">
        <v>-5.0361000000000004E-4</v>
      </c>
      <c r="D55" s="43">
        <v>1.8041999999999999E-3</v>
      </c>
      <c r="E55" s="43">
        <v>9.7013000000000003E-20</v>
      </c>
      <c r="F55" s="43">
        <v>-8.9318000000000003E-20</v>
      </c>
      <c r="G55" s="43">
        <v>-4.8622999999999998E-4</v>
      </c>
      <c r="H55" s="48">
        <v>0.15</v>
      </c>
      <c r="I55" s="28"/>
      <c r="J55" s="44">
        <v>6</v>
      </c>
      <c r="K55" s="43">
        <v>-7.6767000000000003E-4</v>
      </c>
      <c r="L55" s="43">
        <v>-5.0361000000000004E-4</v>
      </c>
      <c r="M55" s="43">
        <v>1.8041999999999999E-3</v>
      </c>
      <c r="N55" s="43">
        <v>3.2337999999999999E-20</v>
      </c>
      <c r="O55" s="43">
        <v>2.9773000000000003E-20</v>
      </c>
      <c r="P55" s="43">
        <v>4.8622999999999998E-4</v>
      </c>
      <c r="Q55" s="48">
        <v>0.15</v>
      </c>
    </row>
    <row r="56" spans="1:17" x14ac:dyDescent="0.3">
      <c r="A56" s="42">
        <v>36</v>
      </c>
      <c r="B56" s="43">
        <v>-6.2748000000000003E-4</v>
      </c>
      <c r="C56" s="43">
        <v>-3.8108E-4</v>
      </c>
      <c r="D56" s="43">
        <v>1.348E-3</v>
      </c>
      <c r="E56" s="43">
        <v>9.0526000000000001E-20</v>
      </c>
      <c r="F56" s="43">
        <v>-8.6325999999999994E-20</v>
      </c>
      <c r="G56" s="43">
        <v>-4.6994000000000002E-4</v>
      </c>
      <c r="H56" s="57">
        <v>0.2</v>
      </c>
      <c r="I56" s="28"/>
      <c r="J56" s="44">
        <v>7</v>
      </c>
      <c r="K56" s="43">
        <v>-6.2748000000000003E-4</v>
      </c>
      <c r="L56" s="43">
        <v>-3.8108E-4</v>
      </c>
      <c r="M56" s="43">
        <v>1.348E-3</v>
      </c>
      <c r="N56" s="43">
        <v>3.0175000000000003E-20</v>
      </c>
      <c r="O56" s="43">
        <v>2.8774999999999998E-20</v>
      </c>
      <c r="P56" s="43">
        <v>4.6994000000000002E-4</v>
      </c>
      <c r="Q56" s="57">
        <v>0.2</v>
      </c>
    </row>
    <row r="57" spans="1:17" x14ac:dyDescent="0.3">
      <c r="A57" s="42">
        <v>37</v>
      </c>
      <c r="B57" s="43">
        <v>-5.9029000000000004E-4</v>
      </c>
      <c r="C57" s="43">
        <v>-3.5189999999999999E-4</v>
      </c>
      <c r="D57" s="43">
        <v>1.1888999999999999E-3</v>
      </c>
      <c r="E57" s="43">
        <v>8.7583000000000001E-20</v>
      </c>
      <c r="F57" s="43">
        <v>-8.0541000000000002E-20</v>
      </c>
      <c r="G57" s="43">
        <v>-4.3845000000000001E-4</v>
      </c>
      <c r="H57" s="54">
        <v>0.23</v>
      </c>
      <c r="I57" s="28"/>
      <c r="J57" s="44">
        <v>8</v>
      </c>
      <c r="K57" s="43">
        <v>-5.9029000000000004E-4</v>
      </c>
      <c r="L57" s="43">
        <v>-3.5189999999999999E-4</v>
      </c>
      <c r="M57" s="43">
        <v>1.1888999999999999E-3</v>
      </c>
      <c r="N57" s="43">
        <v>2.9193999999999999E-20</v>
      </c>
      <c r="O57" s="43">
        <v>2.6847E-20</v>
      </c>
      <c r="P57" s="43">
        <v>4.3845000000000001E-4</v>
      </c>
      <c r="Q57" s="54">
        <v>0.23</v>
      </c>
    </row>
    <row r="58" spans="1:17" x14ac:dyDescent="0.3">
      <c r="A58" s="42">
        <v>38</v>
      </c>
      <c r="B58" s="43">
        <v>-4.3260999999999999E-4</v>
      </c>
      <c r="C58" s="43">
        <v>-2.5950000000000002E-4</v>
      </c>
      <c r="D58" s="43">
        <v>9.9514000000000004E-4</v>
      </c>
      <c r="E58" s="43">
        <v>6.3600999999999998E-20</v>
      </c>
      <c r="F58" s="43">
        <v>-8.7324999999999998E-20</v>
      </c>
      <c r="G58" s="43">
        <v>-4.7538000000000002E-4</v>
      </c>
      <c r="H58" s="57">
        <v>0.3</v>
      </c>
      <c r="I58" s="28"/>
      <c r="J58" s="44">
        <v>9</v>
      </c>
      <c r="K58" s="43">
        <v>-4.3260999999999999E-4</v>
      </c>
      <c r="L58" s="43">
        <v>-2.5950000000000002E-4</v>
      </c>
      <c r="M58" s="43">
        <v>9.9514000000000004E-4</v>
      </c>
      <c r="N58" s="43">
        <v>2.12E-20</v>
      </c>
      <c r="O58" s="43">
        <v>2.9107999999999998E-20</v>
      </c>
      <c r="P58" s="43">
        <v>4.7538000000000002E-4</v>
      </c>
      <c r="Q58" s="57">
        <v>0.3</v>
      </c>
    </row>
    <row r="59" spans="1:17" x14ac:dyDescent="0.3">
      <c r="A59" s="42">
        <v>39</v>
      </c>
      <c r="B59" s="43">
        <v>-3.5672999999999998E-4</v>
      </c>
      <c r="C59" s="43">
        <v>-2.2121E-4</v>
      </c>
      <c r="D59" s="43">
        <v>8.2693000000000003E-4</v>
      </c>
      <c r="E59" s="43">
        <v>4.9789999999999999E-20</v>
      </c>
      <c r="F59" s="43">
        <v>-7.6449999999999998E-20</v>
      </c>
      <c r="G59" s="43">
        <v>-4.1616999999999999E-4</v>
      </c>
      <c r="H59" s="57">
        <v>0.35</v>
      </c>
      <c r="I59" s="28"/>
      <c r="J59" s="44">
        <v>10</v>
      </c>
      <c r="K59" s="43">
        <v>-3.5672999999999998E-4</v>
      </c>
      <c r="L59" s="43">
        <v>-2.2121E-4</v>
      </c>
      <c r="M59" s="43">
        <v>8.2693000000000003E-4</v>
      </c>
      <c r="N59" s="43">
        <v>1.6596999999999999E-20</v>
      </c>
      <c r="O59" s="43">
        <v>2.5483000000000001E-20</v>
      </c>
      <c r="P59" s="43">
        <v>4.1616999999999999E-4</v>
      </c>
      <c r="Q59" s="57">
        <v>0.35</v>
      </c>
    </row>
    <row r="60" spans="1:17" x14ac:dyDescent="0.3">
      <c r="A60" s="42">
        <v>40</v>
      </c>
      <c r="B60" s="43">
        <v>-2.9953E-4</v>
      </c>
      <c r="C60" s="43">
        <v>-1.9375999999999999E-4</v>
      </c>
      <c r="D60" s="43">
        <v>7.0173000000000002E-4</v>
      </c>
      <c r="E60" s="43">
        <v>3.8858000000000002E-20</v>
      </c>
      <c r="F60" s="43">
        <v>-6.6028999999999998E-20</v>
      </c>
      <c r="G60" s="43">
        <v>-3.5944999999999998E-4</v>
      </c>
      <c r="H60" s="57">
        <v>0.4</v>
      </c>
      <c r="I60" s="28"/>
      <c r="J60" s="44">
        <v>11</v>
      </c>
      <c r="K60" s="43">
        <v>-2.9953E-4</v>
      </c>
      <c r="L60" s="43">
        <v>-1.9375999999999999E-4</v>
      </c>
      <c r="M60" s="43">
        <v>7.0173000000000002E-4</v>
      </c>
      <c r="N60" s="43">
        <v>1.2953000000000001E-20</v>
      </c>
      <c r="O60" s="43">
        <v>2.2010000000000001E-20</v>
      </c>
      <c r="P60" s="43">
        <v>3.5944999999999998E-4</v>
      </c>
      <c r="Q60" s="57">
        <v>0.4</v>
      </c>
    </row>
    <row r="61" spans="1:17" x14ac:dyDescent="0.3">
      <c r="A61" s="42">
        <v>41</v>
      </c>
      <c r="B61" s="43">
        <v>-2.5514E-4</v>
      </c>
      <c r="C61" s="43">
        <v>-1.7241000000000001E-4</v>
      </c>
      <c r="D61" s="43">
        <v>6.0462999999999999E-4</v>
      </c>
      <c r="E61" s="43">
        <v>3.0391999999999998E-20</v>
      </c>
      <c r="F61" s="43">
        <v>-5.6646999999999999E-20</v>
      </c>
      <c r="G61" s="43">
        <v>-3.0836999999999998E-4</v>
      </c>
      <c r="H61" s="57">
        <v>0.45</v>
      </c>
      <c r="I61" s="28"/>
      <c r="J61" s="44">
        <v>12</v>
      </c>
      <c r="K61" s="43">
        <v>-2.5514E-4</v>
      </c>
      <c r="L61" s="43">
        <v>-1.7241000000000001E-4</v>
      </c>
      <c r="M61" s="43">
        <v>6.0462999999999999E-4</v>
      </c>
      <c r="N61" s="43">
        <v>1.0130999999999999E-20</v>
      </c>
      <c r="O61" s="43">
        <v>1.8881999999999999E-20</v>
      </c>
      <c r="P61" s="43">
        <v>3.0836999999999998E-4</v>
      </c>
      <c r="Q61" s="57">
        <v>0.45</v>
      </c>
    </row>
    <row r="62" spans="1:17" x14ac:dyDescent="0.3">
      <c r="A62" s="42">
        <v>42</v>
      </c>
      <c r="B62" s="43">
        <v>-2.1989000000000001E-4</v>
      </c>
      <c r="C62" s="43">
        <v>-1.5485E-4</v>
      </c>
      <c r="D62" s="43">
        <v>5.2700000000000002E-4</v>
      </c>
      <c r="E62" s="43">
        <v>2.3895999999999999E-20</v>
      </c>
      <c r="F62" s="43">
        <v>-4.8484000000000002E-20</v>
      </c>
      <c r="G62" s="43">
        <v>-2.6393E-4</v>
      </c>
      <c r="H62" s="48">
        <v>0.5</v>
      </c>
      <c r="I62" s="28"/>
      <c r="J62" s="44">
        <v>13</v>
      </c>
      <c r="K62" s="43">
        <v>-2.1989000000000001E-4</v>
      </c>
      <c r="L62" s="43">
        <v>-1.5485E-4</v>
      </c>
      <c r="M62" s="43">
        <v>5.2700000000000002E-4</v>
      </c>
      <c r="N62" s="43">
        <v>7.9652000000000001E-21</v>
      </c>
      <c r="O62" s="43">
        <v>1.6160999999999999E-20</v>
      </c>
      <c r="P62" s="43">
        <v>2.6393E-4</v>
      </c>
      <c r="Q62" s="48">
        <v>0.5</v>
      </c>
    </row>
    <row r="63" spans="1:17" x14ac:dyDescent="0.3">
      <c r="A63" s="42">
        <v>43</v>
      </c>
      <c r="B63" s="43">
        <v>-1.9139999999999999E-4</v>
      </c>
      <c r="C63" s="43">
        <v>-1.3991000000000001E-4</v>
      </c>
      <c r="D63" s="43">
        <v>4.6355000000000002E-4</v>
      </c>
      <c r="E63" s="43">
        <v>1.8918000000000001E-20</v>
      </c>
      <c r="F63" s="43">
        <v>-4.1514000000000002E-20</v>
      </c>
      <c r="G63" s="43">
        <v>-2.2599E-4</v>
      </c>
      <c r="H63" s="48">
        <v>0.55000000000000004</v>
      </c>
      <c r="I63" s="28"/>
      <c r="J63" s="44">
        <v>14</v>
      </c>
      <c r="K63" s="43">
        <v>-1.9139999999999999E-4</v>
      </c>
      <c r="L63" s="43">
        <v>-1.3991000000000001E-4</v>
      </c>
      <c r="M63" s="43">
        <v>4.6355000000000002E-4</v>
      </c>
      <c r="N63" s="43">
        <v>6.3059999999999996E-21</v>
      </c>
      <c r="O63" s="43">
        <v>1.3837999999999999E-20</v>
      </c>
      <c r="P63" s="43">
        <v>2.2599E-4</v>
      </c>
      <c r="Q63" s="48">
        <v>0.55000000000000004</v>
      </c>
    </row>
    <row r="64" spans="1:17" x14ac:dyDescent="0.3">
      <c r="A64" s="42">
        <v>44</v>
      </c>
      <c r="B64" s="43">
        <v>-1.6803E-4</v>
      </c>
      <c r="C64" s="43">
        <v>-1.2694E-4</v>
      </c>
      <c r="D64" s="43">
        <v>4.1082E-4</v>
      </c>
      <c r="E64" s="43">
        <v>1.5094999999999999E-20</v>
      </c>
      <c r="F64" s="43">
        <v>-3.5622999999999998E-20</v>
      </c>
      <c r="G64" s="43">
        <v>-1.9391999999999999E-4</v>
      </c>
      <c r="H64" s="48">
        <v>0.6</v>
      </c>
      <c r="I64" s="28"/>
      <c r="J64" s="44">
        <v>15</v>
      </c>
      <c r="K64" s="43">
        <v>-1.6803E-4</v>
      </c>
      <c r="L64" s="43">
        <v>-1.2694E-4</v>
      </c>
      <c r="M64" s="43">
        <v>4.1082E-4</v>
      </c>
      <c r="N64" s="43">
        <v>5.0316000000000002E-21</v>
      </c>
      <c r="O64" s="43">
        <v>1.1874000000000001E-20</v>
      </c>
      <c r="P64" s="43">
        <v>1.9391999999999999E-4</v>
      </c>
      <c r="Q64" s="48">
        <v>0.6</v>
      </c>
    </row>
    <row r="65" spans="1:17" x14ac:dyDescent="0.3">
      <c r="A65" s="42">
        <v>45</v>
      </c>
      <c r="B65" s="43">
        <v>-1.4860000000000001E-4</v>
      </c>
      <c r="C65" s="43">
        <v>-1.1555E-4</v>
      </c>
      <c r="D65" s="43">
        <v>3.6643999999999999E-4</v>
      </c>
      <c r="E65" s="43">
        <v>1.2142E-20</v>
      </c>
      <c r="F65" s="43">
        <v>-3.0666000000000001E-20</v>
      </c>
      <c r="G65" s="43">
        <v>-1.6694E-4</v>
      </c>
      <c r="H65" s="48">
        <v>0.65</v>
      </c>
      <c r="I65" s="28"/>
      <c r="J65" s="44">
        <v>16</v>
      </c>
      <c r="K65" s="43">
        <v>-1.4860000000000001E-4</v>
      </c>
      <c r="L65" s="43">
        <v>-1.1555E-4</v>
      </c>
      <c r="M65" s="43">
        <v>3.6643999999999999E-4</v>
      </c>
      <c r="N65" s="43">
        <v>4.0475E-21</v>
      </c>
      <c r="O65" s="43">
        <v>1.0222E-20</v>
      </c>
      <c r="P65" s="43">
        <v>1.6694E-4</v>
      </c>
      <c r="Q65" s="48">
        <v>0.65</v>
      </c>
    </row>
    <row r="66" spans="1:17" x14ac:dyDescent="0.3">
      <c r="A66" s="42">
        <v>46</v>
      </c>
      <c r="B66" s="43">
        <v>-1.3229E-4</v>
      </c>
      <c r="C66" s="43">
        <v>-1.0548E-4</v>
      </c>
      <c r="D66" s="43">
        <v>3.2869000000000003E-4</v>
      </c>
      <c r="E66" s="43">
        <v>9.8475000000000007E-21</v>
      </c>
      <c r="F66" s="43">
        <v>-2.6500000000000001E-20</v>
      </c>
      <c r="G66" s="43">
        <v>-1.4426E-4</v>
      </c>
      <c r="H66" s="48">
        <v>0.7</v>
      </c>
      <c r="I66" s="28"/>
      <c r="J66" s="44">
        <v>17</v>
      </c>
      <c r="K66" s="43">
        <v>-1.3229E-4</v>
      </c>
      <c r="L66" s="43">
        <v>-1.0548E-4</v>
      </c>
      <c r="M66" s="43">
        <v>3.2869000000000003E-4</v>
      </c>
      <c r="N66" s="43">
        <v>3.2825000000000001E-21</v>
      </c>
      <c r="O66" s="43">
        <v>8.8334000000000001E-21</v>
      </c>
      <c r="P66" s="43">
        <v>1.4426E-4</v>
      </c>
      <c r="Q66" s="48">
        <v>0.7</v>
      </c>
    </row>
    <row r="67" spans="1:17" x14ac:dyDescent="0.3">
      <c r="A67" s="42">
        <v>47</v>
      </c>
      <c r="B67" s="43">
        <v>-1.1845000000000001E-4</v>
      </c>
      <c r="C67" s="43">
        <v>-9.6541999999999998E-5</v>
      </c>
      <c r="D67" s="43">
        <v>2.9629999999999999E-4</v>
      </c>
      <c r="E67" s="43">
        <v>8.0502000000000002E-21</v>
      </c>
      <c r="F67" s="43">
        <v>-2.2995999999999999E-20</v>
      </c>
      <c r="G67" s="43">
        <v>-1.2517999999999999E-4</v>
      </c>
      <c r="H67" s="48">
        <v>0.75</v>
      </c>
      <c r="I67" s="28"/>
      <c r="J67" s="44">
        <v>18</v>
      </c>
      <c r="K67" s="43">
        <v>-1.1845000000000001E-4</v>
      </c>
      <c r="L67" s="43">
        <v>-9.6541999999999998E-5</v>
      </c>
      <c r="M67" s="43">
        <v>2.9629999999999999E-4</v>
      </c>
      <c r="N67" s="43">
        <v>2.6834000000000002E-21</v>
      </c>
      <c r="O67" s="43">
        <v>7.6652000000000006E-21</v>
      </c>
      <c r="P67" s="43">
        <v>1.2517999999999999E-4</v>
      </c>
      <c r="Q67" s="48">
        <v>0.75</v>
      </c>
    </row>
    <row r="68" spans="1:17" x14ac:dyDescent="0.3">
      <c r="A68" s="42">
        <v>48</v>
      </c>
      <c r="B68" s="43">
        <v>-1.0662000000000001E-4</v>
      </c>
      <c r="C68" s="43">
        <v>-8.8571000000000003E-5</v>
      </c>
      <c r="D68" s="43">
        <v>2.6831000000000001E-4</v>
      </c>
      <c r="E68" s="43">
        <v>6.6317999999999999E-21</v>
      </c>
      <c r="F68" s="43">
        <v>-2.0040000000000001E-20</v>
      </c>
      <c r="G68" s="43">
        <v>-1.0909E-4</v>
      </c>
      <c r="H68" s="48">
        <v>0.8</v>
      </c>
      <c r="I68" s="28"/>
      <c r="J68" s="44">
        <v>19</v>
      </c>
      <c r="K68" s="43">
        <v>-1.0662000000000001E-4</v>
      </c>
      <c r="L68" s="43">
        <v>-8.8571000000000003E-5</v>
      </c>
      <c r="M68" s="43">
        <v>2.6831000000000001E-4</v>
      </c>
      <c r="N68" s="43">
        <v>2.2106E-21</v>
      </c>
      <c r="O68" s="43">
        <v>6.6801000000000004E-21</v>
      </c>
      <c r="P68" s="43">
        <v>1.0909E-4</v>
      </c>
      <c r="Q68" s="48">
        <v>0.8</v>
      </c>
    </row>
    <row r="69" spans="1:17" x14ac:dyDescent="0.3">
      <c r="A69" s="42">
        <v>49</v>
      </c>
      <c r="B69" s="43">
        <v>-9.6424999999999999E-5</v>
      </c>
      <c r="C69" s="43">
        <v>-8.1445000000000004E-5</v>
      </c>
      <c r="D69" s="43">
        <v>2.4395999999999999E-4</v>
      </c>
      <c r="E69" s="43">
        <v>5.5035000000000004E-21</v>
      </c>
      <c r="F69" s="43">
        <v>-1.754E-20</v>
      </c>
      <c r="G69" s="43">
        <v>-9.5484999999999998E-5</v>
      </c>
      <c r="H69" s="48">
        <v>0.85</v>
      </c>
      <c r="I69" s="28"/>
      <c r="J69" s="44">
        <v>20</v>
      </c>
      <c r="K69" s="43">
        <v>-9.6424999999999999E-5</v>
      </c>
      <c r="L69" s="43">
        <v>-8.1445000000000004E-5</v>
      </c>
      <c r="M69" s="43">
        <v>2.4395999999999999E-4</v>
      </c>
      <c r="N69" s="43">
        <v>1.8344999999999999E-21</v>
      </c>
      <c r="O69" s="43">
        <v>5.8467999999999999E-21</v>
      </c>
      <c r="P69" s="43">
        <v>9.5484999999999998E-5</v>
      </c>
      <c r="Q69" s="48">
        <v>0.85</v>
      </c>
    </row>
    <row r="70" spans="1:17" x14ac:dyDescent="0.3">
      <c r="A70" s="42">
        <v>50</v>
      </c>
      <c r="B70" s="43">
        <v>-8.7572999999999997E-5</v>
      </c>
      <c r="C70" s="43">
        <v>-7.5055000000000006E-5</v>
      </c>
      <c r="D70" s="43">
        <v>2.2264E-4</v>
      </c>
      <c r="E70" s="43">
        <v>4.5991999999999999E-21</v>
      </c>
      <c r="F70" s="43">
        <v>-1.5417999999999999E-20</v>
      </c>
      <c r="G70" s="43">
        <v>-8.3929000000000002E-5</v>
      </c>
      <c r="H70" s="48">
        <v>0.9</v>
      </c>
      <c r="I70" s="28"/>
      <c r="J70" s="44">
        <v>21</v>
      </c>
      <c r="K70" s="43">
        <v>-8.7572999999999997E-5</v>
      </c>
      <c r="L70" s="43">
        <v>-7.5055000000000006E-5</v>
      </c>
      <c r="M70" s="43">
        <v>2.2264E-4</v>
      </c>
      <c r="N70" s="43">
        <v>1.5331E-21</v>
      </c>
      <c r="O70" s="43">
        <v>5.1392000000000003E-21</v>
      </c>
      <c r="P70" s="43">
        <v>8.3929000000000002E-5</v>
      </c>
      <c r="Q70" s="48">
        <v>0.9</v>
      </c>
    </row>
    <row r="71" spans="1:17" x14ac:dyDescent="0.3">
      <c r="A71" s="42">
        <v>51</v>
      </c>
      <c r="B71" s="43">
        <v>-7.3044000000000001E-5</v>
      </c>
      <c r="C71" s="43">
        <v>-6.4131E-5</v>
      </c>
      <c r="D71" s="43">
        <v>1.8726999999999999E-4</v>
      </c>
      <c r="E71" s="43">
        <v>3.2748E-21</v>
      </c>
      <c r="F71" s="43">
        <v>-1.2059E-20</v>
      </c>
      <c r="G71" s="43">
        <v>-6.5644999999999999E-5</v>
      </c>
      <c r="H71" s="48">
        <v>0.95</v>
      </c>
      <c r="I71" s="28"/>
      <c r="J71" s="44">
        <v>22</v>
      </c>
      <c r="K71" s="43">
        <v>-7.3044000000000001E-5</v>
      </c>
      <c r="L71" s="43">
        <v>-6.4131E-5</v>
      </c>
      <c r="M71" s="43">
        <v>1.8726999999999999E-4</v>
      </c>
      <c r="N71" s="43">
        <v>1.0916000000000001E-21</v>
      </c>
      <c r="O71" s="43">
        <v>4.0196000000000001E-21</v>
      </c>
      <c r="P71" s="43">
        <v>6.5644999999999999E-5</v>
      </c>
      <c r="Q71" s="48">
        <v>0.95</v>
      </c>
    </row>
    <row r="72" spans="1:17" x14ac:dyDescent="0.3">
      <c r="A72" s="42">
        <v>52</v>
      </c>
      <c r="B72" s="43">
        <v>-3.4517999999999997E-5</v>
      </c>
      <c r="C72" s="43">
        <v>-3.2307000000000001E-5</v>
      </c>
      <c r="D72" s="43">
        <v>9.1353000000000004E-5</v>
      </c>
      <c r="E72" s="43">
        <v>8.1230999999999999E-22</v>
      </c>
      <c r="F72" s="43">
        <v>-4.3314999999999999E-21</v>
      </c>
      <c r="G72" s="43">
        <v>-2.3578999999999999E-5</v>
      </c>
      <c r="H72" s="48">
        <v>1</v>
      </c>
      <c r="I72" s="28"/>
      <c r="J72" s="44">
        <v>23</v>
      </c>
      <c r="K72" s="43">
        <v>-3.4517999999999997E-5</v>
      </c>
      <c r="L72" s="43">
        <v>-3.2307000000000001E-5</v>
      </c>
      <c r="M72" s="43">
        <v>9.1353000000000004E-5</v>
      </c>
      <c r="N72" s="43">
        <v>2.7077000000000001E-22</v>
      </c>
      <c r="O72" s="43">
        <v>1.4438E-21</v>
      </c>
      <c r="P72" s="43">
        <v>2.3578999999999999E-5</v>
      </c>
      <c r="Q72" s="48">
        <v>1</v>
      </c>
    </row>
    <row r="73" spans="1:17" x14ac:dyDescent="0.3">
      <c r="A73" s="42">
        <v>53</v>
      </c>
      <c r="B73" s="43">
        <v>-1.9548E-5</v>
      </c>
      <c r="C73" s="43">
        <v>-1.8776000000000001E-5</v>
      </c>
      <c r="D73" s="43">
        <v>5.3171999999999998E-5</v>
      </c>
      <c r="E73" s="43">
        <v>2.8373000000000001E-22</v>
      </c>
      <c r="F73" s="43">
        <v>-1.9838999999999999E-21</v>
      </c>
      <c r="G73" s="43">
        <v>-1.08E-5</v>
      </c>
      <c r="H73" s="48">
        <v>1.5</v>
      </c>
      <c r="I73" s="28"/>
      <c r="J73" s="44">
        <v>24</v>
      </c>
      <c r="K73" s="43">
        <v>-1.9548E-5</v>
      </c>
      <c r="L73" s="43">
        <v>-1.8776000000000001E-5</v>
      </c>
      <c r="M73" s="43">
        <v>5.3171999999999998E-5</v>
      </c>
      <c r="N73" s="43">
        <v>9.4576E-23</v>
      </c>
      <c r="O73" s="43">
        <v>6.6131000000000003E-22</v>
      </c>
      <c r="P73" s="43">
        <v>1.08E-5</v>
      </c>
      <c r="Q73" s="48">
        <v>1.5</v>
      </c>
    </row>
    <row r="74" spans="1:17" x14ac:dyDescent="0.3">
      <c r="A74" s="42">
        <v>54</v>
      </c>
      <c r="B74" s="43">
        <v>-1.2853E-5</v>
      </c>
      <c r="C74" s="43">
        <v>-1.252E-5</v>
      </c>
      <c r="D74" s="43">
        <v>3.5553999999999999E-5</v>
      </c>
      <c r="E74" s="43">
        <v>1.2236E-22</v>
      </c>
      <c r="F74" s="43">
        <v>-1.0623000000000001E-21</v>
      </c>
      <c r="G74" s="43">
        <v>-5.7830000000000004E-6</v>
      </c>
      <c r="H74" s="48">
        <v>2</v>
      </c>
      <c r="I74" s="28"/>
      <c r="J74" s="44">
        <v>25</v>
      </c>
      <c r="K74" s="43">
        <v>-1.2853E-5</v>
      </c>
      <c r="L74" s="43">
        <v>-1.252E-5</v>
      </c>
      <c r="M74" s="43">
        <v>3.5553999999999999E-5</v>
      </c>
      <c r="N74" s="43">
        <v>4.0787000000000003E-23</v>
      </c>
      <c r="O74" s="43">
        <v>3.5411E-22</v>
      </c>
      <c r="P74" s="43">
        <v>5.7830000000000004E-6</v>
      </c>
      <c r="Q74" s="48">
        <v>2</v>
      </c>
    </row>
    <row r="75" spans="1:17" x14ac:dyDescent="0.3">
      <c r="A75" s="42">
        <v>55</v>
      </c>
      <c r="B75" s="43">
        <v>-9.5123000000000004E-6</v>
      </c>
      <c r="C75" s="43">
        <v>-9.3466999999999998E-6</v>
      </c>
      <c r="D75" s="43">
        <v>2.6347E-5</v>
      </c>
      <c r="E75" s="43">
        <v>6.0873000000000003E-23</v>
      </c>
      <c r="F75" s="43">
        <v>-6.3364000000000002E-22</v>
      </c>
      <c r="G75" s="43">
        <v>-3.4493000000000002E-6</v>
      </c>
      <c r="H75" s="48">
        <v>2.5</v>
      </c>
      <c r="I75" s="28"/>
      <c r="J75" s="44">
        <v>26</v>
      </c>
      <c r="K75" s="43">
        <v>-9.5123000000000004E-6</v>
      </c>
      <c r="L75" s="43">
        <v>-9.3466999999999998E-6</v>
      </c>
      <c r="M75" s="43">
        <v>2.6347E-5</v>
      </c>
      <c r="N75" s="43">
        <v>2.0290999999999999E-23</v>
      </c>
      <c r="O75" s="43">
        <v>2.1121000000000001E-22</v>
      </c>
      <c r="P75" s="43">
        <v>3.4493000000000002E-6</v>
      </c>
      <c r="Q75" s="48">
        <v>2.5</v>
      </c>
    </row>
    <row r="76" spans="1:17" x14ac:dyDescent="0.3">
      <c r="A76" s="42">
        <v>56</v>
      </c>
      <c r="B76" s="43">
        <v>-7.5822E-6</v>
      </c>
      <c r="C76" s="43">
        <v>-7.4904999999999997E-6</v>
      </c>
      <c r="D76" s="43">
        <v>2.0801999999999998E-5</v>
      </c>
      <c r="E76" s="43">
        <v>3.3691999999999998E-23</v>
      </c>
      <c r="F76" s="43">
        <v>-4.0837999999999999E-22</v>
      </c>
      <c r="G76" s="43">
        <v>-2.2230999999999999E-6</v>
      </c>
      <c r="H76" s="48">
        <v>3</v>
      </c>
      <c r="I76" s="28"/>
      <c r="J76" s="44">
        <v>27</v>
      </c>
      <c r="K76" s="43">
        <v>-7.5822E-6</v>
      </c>
      <c r="L76" s="43">
        <v>-7.4904999999999997E-6</v>
      </c>
      <c r="M76" s="43">
        <v>2.0801999999999998E-5</v>
      </c>
      <c r="N76" s="43">
        <v>1.1231E-23</v>
      </c>
      <c r="O76" s="43">
        <v>1.3613E-22</v>
      </c>
      <c r="P76" s="43">
        <v>2.2230999999999999E-6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4.9506000000000004E-21</v>
      </c>
      <c r="C81" s="43">
        <v>2.6950000000000001E-5</v>
      </c>
      <c r="D81" s="43">
        <v>8.9778999999999998E-4</v>
      </c>
      <c r="E81" s="23">
        <f>+D81*1000</f>
        <v>0.89778999999999998</v>
      </c>
      <c r="F81" s="44">
        <v>0</v>
      </c>
      <c r="G81" s="24"/>
      <c r="H81" s="25"/>
      <c r="I81" s="28"/>
      <c r="J81" s="44">
        <v>1</v>
      </c>
      <c r="K81" s="43">
        <v>-1.6502000000000001E-21</v>
      </c>
      <c r="L81" s="43">
        <v>-2.6950000000000001E-5</v>
      </c>
      <c r="M81" s="43">
        <v>8.9778999999999998E-4</v>
      </c>
      <c r="N81" s="23">
        <f>+M81*1000</f>
        <v>0.89778999999999998</v>
      </c>
      <c r="O81" s="44">
        <v>0</v>
      </c>
      <c r="P81" s="24"/>
      <c r="Q81" s="25"/>
    </row>
    <row r="82" spans="1:23" x14ac:dyDescent="0.3">
      <c r="A82" s="42">
        <v>31</v>
      </c>
      <c r="B82" s="43">
        <v>1.5357E-21</v>
      </c>
      <c r="C82" s="43">
        <v>8.3598000000000008E-6</v>
      </c>
      <c r="D82" s="43">
        <v>8.9462999999999999E-4</v>
      </c>
      <c r="E82" s="23">
        <f t="shared" ref="E82:E107" si="0">+D82*1000</f>
        <v>0.89463000000000004</v>
      </c>
      <c r="F82" s="170">
        <v>0.03</v>
      </c>
      <c r="G82" s="24"/>
      <c r="H82" s="25"/>
      <c r="I82" s="28"/>
      <c r="J82" s="44">
        <v>2</v>
      </c>
      <c r="K82" s="43">
        <v>-5.1189000000000003E-22</v>
      </c>
      <c r="L82" s="43">
        <v>-8.3598000000000008E-6</v>
      </c>
      <c r="M82" s="43">
        <v>8.9462999999999999E-4</v>
      </c>
      <c r="N82" s="23">
        <f t="shared" ref="N82:N107" si="1">+M82*1000</f>
        <v>0.89463000000000004</v>
      </c>
      <c r="O82" s="170">
        <v>0.03</v>
      </c>
      <c r="P82" s="24"/>
      <c r="Q82" s="25"/>
    </row>
    <row r="83" spans="1:23" x14ac:dyDescent="0.3">
      <c r="A83" s="42">
        <v>32</v>
      </c>
      <c r="B83" s="43">
        <v>-2.0928999999999999E-22</v>
      </c>
      <c r="C83" s="43">
        <v>-1.1393E-6</v>
      </c>
      <c r="D83" s="43">
        <v>8.6437000000000005E-4</v>
      </c>
      <c r="E83" s="23">
        <f t="shared" si="0"/>
        <v>0.86437000000000008</v>
      </c>
      <c r="F83" s="171">
        <v>0.05</v>
      </c>
      <c r="G83" s="24"/>
      <c r="H83" s="25"/>
      <c r="I83" s="28"/>
      <c r="J83" s="44">
        <v>3</v>
      </c>
      <c r="K83" s="43">
        <v>6.9761999999999997E-23</v>
      </c>
      <c r="L83" s="43">
        <v>1.1393E-6</v>
      </c>
      <c r="M83" s="43">
        <v>8.6437000000000005E-4</v>
      </c>
      <c r="N83" s="23">
        <f t="shared" si="1"/>
        <v>0.86437000000000008</v>
      </c>
      <c r="O83" s="171">
        <v>0.05</v>
      </c>
      <c r="Q83" s="25"/>
    </row>
    <row r="84" spans="1:23" x14ac:dyDescent="0.3">
      <c r="A84" s="42">
        <v>33</v>
      </c>
      <c r="B84" s="43">
        <v>-4.3373000000000003E-21</v>
      </c>
      <c r="C84" s="43">
        <v>-2.3611000000000001E-5</v>
      </c>
      <c r="D84" s="43">
        <v>7.9443000000000005E-4</v>
      </c>
      <c r="E84" s="23">
        <f t="shared" si="0"/>
        <v>0.79443000000000008</v>
      </c>
      <c r="F84" s="44">
        <v>0.1</v>
      </c>
      <c r="G84" s="24"/>
      <c r="H84" s="25"/>
      <c r="I84" s="28"/>
      <c r="J84" s="44">
        <v>4</v>
      </c>
      <c r="K84" s="43">
        <v>1.4457999999999999E-21</v>
      </c>
      <c r="L84" s="43">
        <v>2.3611000000000001E-5</v>
      </c>
      <c r="M84" s="43">
        <v>7.9443000000000005E-4</v>
      </c>
      <c r="N84" s="23">
        <f t="shared" si="1"/>
        <v>0.79443000000000008</v>
      </c>
      <c r="O84" s="44">
        <v>0.1</v>
      </c>
      <c r="P84" s="24"/>
      <c r="Q84" s="25"/>
    </row>
    <row r="85" spans="1:23" x14ac:dyDescent="0.3">
      <c r="A85" s="42">
        <v>34</v>
      </c>
      <c r="B85" s="43">
        <v>-6.7160999999999996E-21</v>
      </c>
      <c r="C85" s="43">
        <v>-3.6560999999999998E-5</v>
      </c>
      <c r="D85" s="43">
        <v>7.5650000000000001E-4</v>
      </c>
      <c r="E85" s="23">
        <f t="shared" si="0"/>
        <v>0.75650000000000006</v>
      </c>
      <c r="F85" s="170">
        <v>0.13</v>
      </c>
      <c r="G85" s="24"/>
      <c r="H85" s="25"/>
      <c r="I85" s="28"/>
      <c r="J85" s="44">
        <v>5</v>
      </c>
      <c r="K85" s="43">
        <v>2.2386999999999999E-21</v>
      </c>
      <c r="L85" s="43">
        <v>3.6560999999999998E-5</v>
      </c>
      <c r="M85" s="43">
        <v>7.5650000000000001E-4</v>
      </c>
      <c r="N85" s="23">
        <f t="shared" si="1"/>
        <v>0.75650000000000006</v>
      </c>
      <c r="O85" s="170">
        <v>0.13</v>
      </c>
      <c r="P85" s="24"/>
      <c r="Q85" s="25"/>
    </row>
    <row r="86" spans="1:23" x14ac:dyDescent="0.3">
      <c r="A86" s="42">
        <v>35</v>
      </c>
      <c r="B86" s="43">
        <v>-7.1853999999999996E-21</v>
      </c>
      <c r="C86" s="43">
        <v>-3.9116000000000003E-5</v>
      </c>
      <c r="D86" s="43">
        <v>7.1787000000000001E-4</v>
      </c>
      <c r="E86" s="23">
        <f t="shared" si="0"/>
        <v>0.71787000000000001</v>
      </c>
      <c r="F86" s="44">
        <v>0.15</v>
      </c>
      <c r="G86" s="24"/>
      <c r="H86" s="25"/>
      <c r="I86" s="28"/>
      <c r="J86" s="44">
        <v>6</v>
      </c>
      <c r="K86" s="43">
        <v>2.3951E-21</v>
      </c>
      <c r="L86" s="43">
        <v>3.9116000000000003E-5</v>
      </c>
      <c r="M86" s="43">
        <v>7.1787000000000001E-4</v>
      </c>
      <c r="N86" s="23">
        <f t="shared" si="1"/>
        <v>0.71787000000000001</v>
      </c>
      <c r="O86" s="44">
        <v>0.15</v>
      </c>
      <c r="P86" s="24"/>
      <c r="Q86" s="25"/>
    </row>
    <row r="87" spans="1:23" x14ac:dyDescent="0.3">
      <c r="A87" s="42">
        <v>36</v>
      </c>
      <c r="B87" s="43">
        <v>-8.0278999999999999E-21</v>
      </c>
      <c r="C87" s="43">
        <v>-4.3702000000000003E-5</v>
      </c>
      <c r="D87" s="43">
        <v>6.4015999999999997E-4</v>
      </c>
      <c r="E87" s="23">
        <f t="shared" si="0"/>
        <v>0.64015999999999995</v>
      </c>
      <c r="F87" s="171">
        <v>0.2</v>
      </c>
      <c r="G87" s="24"/>
      <c r="H87" s="25"/>
      <c r="I87" s="28"/>
      <c r="J87" s="44">
        <v>7</v>
      </c>
      <c r="K87" s="43">
        <v>2.6760000000000001E-21</v>
      </c>
      <c r="L87" s="43">
        <v>4.3702000000000003E-5</v>
      </c>
      <c r="M87" s="43">
        <v>6.4015999999999997E-4</v>
      </c>
      <c r="N87" s="23">
        <f t="shared" si="1"/>
        <v>0.64015999999999995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-8.4200999999999999E-21</v>
      </c>
      <c r="C88" s="43">
        <v>-4.5837000000000002E-5</v>
      </c>
      <c r="D88" s="43">
        <v>6.0231E-4</v>
      </c>
      <c r="E88" s="23">
        <f t="shared" si="0"/>
        <v>0.60231000000000001</v>
      </c>
      <c r="F88" s="170">
        <v>0.23</v>
      </c>
      <c r="G88" s="24"/>
      <c r="H88" s="25"/>
      <c r="I88" s="28"/>
      <c r="J88" s="44">
        <v>8</v>
      </c>
      <c r="K88" s="43">
        <v>2.8067000000000001E-21</v>
      </c>
      <c r="L88" s="43">
        <v>4.5837000000000002E-5</v>
      </c>
      <c r="M88" s="43">
        <v>6.0231E-4</v>
      </c>
      <c r="N88" s="23">
        <f t="shared" si="1"/>
        <v>0.60231000000000001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-7.6861999999999997E-21</v>
      </c>
      <c r="C89" s="43">
        <v>-4.1841999999999997E-5</v>
      </c>
      <c r="D89" s="43">
        <v>5.2107E-4</v>
      </c>
      <c r="E89" s="23">
        <f t="shared" si="0"/>
        <v>0.52107000000000003</v>
      </c>
      <c r="F89" s="171">
        <v>0.3</v>
      </c>
      <c r="G89" s="24"/>
      <c r="H89" s="25"/>
      <c r="I89" s="28"/>
      <c r="J89" s="44">
        <v>9</v>
      </c>
      <c r="K89" s="43">
        <v>2.5621E-21</v>
      </c>
      <c r="L89" s="43">
        <v>4.1841999999999997E-5</v>
      </c>
      <c r="M89" s="43">
        <v>5.2107E-4</v>
      </c>
      <c r="N89" s="23">
        <f t="shared" si="1"/>
        <v>0.52107000000000003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-7.0355999999999999E-21</v>
      </c>
      <c r="C90" s="43">
        <v>-3.8300000000000003E-5</v>
      </c>
      <c r="D90" s="43">
        <v>4.7574E-4</v>
      </c>
      <c r="E90" s="23">
        <f t="shared" si="0"/>
        <v>0.47574</v>
      </c>
      <c r="F90" s="171">
        <v>0.35</v>
      </c>
      <c r="G90" s="24"/>
      <c r="H90" s="25"/>
      <c r="I90" s="28"/>
      <c r="J90" s="44">
        <v>10</v>
      </c>
      <c r="K90" s="43">
        <v>2.3451999999999998E-21</v>
      </c>
      <c r="L90" s="43">
        <v>3.8300000000000003E-5</v>
      </c>
      <c r="M90" s="43">
        <v>4.7574E-4</v>
      </c>
      <c r="N90" s="23">
        <f t="shared" si="1"/>
        <v>0.47574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-6.3775999999999996E-21</v>
      </c>
      <c r="C91" s="43">
        <v>-3.4718000000000002E-5</v>
      </c>
      <c r="D91" s="43">
        <v>4.3765999999999998E-4</v>
      </c>
      <c r="E91" s="23">
        <f t="shared" si="0"/>
        <v>0.43765999999999999</v>
      </c>
      <c r="F91" s="171">
        <v>0.4</v>
      </c>
      <c r="G91" s="24"/>
      <c r="H91" s="25"/>
      <c r="I91" s="28"/>
      <c r="J91" s="44">
        <v>11</v>
      </c>
      <c r="K91" s="43">
        <v>2.1258999999999999E-21</v>
      </c>
      <c r="L91" s="43">
        <v>3.4718000000000002E-5</v>
      </c>
      <c r="M91" s="43">
        <v>4.3765999999999998E-4</v>
      </c>
      <c r="N91" s="23">
        <f t="shared" si="1"/>
        <v>0.43765999999999999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-5.7536999999999997E-21</v>
      </c>
      <c r="C92" s="43">
        <v>-3.1322000000000003E-5</v>
      </c>
      <c r="D92" s="43">
        <v>4.0509999999999998E-4</v>
      </c>
      <c r="E92" s="23">
        <f t="shared" si="0"/>
        <v>0.40509999999999996</v>
      </c>
      <c r="F92" s="171">
        <v>0.45</v>
      </c>
      <c r="G92" s="24"/>
      <c r="H92" s="25"/>
      <c r="I92" s="28"/>
      <c r="J92" s="44">
        <v>12</v>
      </c>
      <c r="K92" s="43">
        <v>1.9178999999999999E-21</v>
      </c>
      <c r="L92" s="43">
        <v>3.1322000000000003E-5</v>
      </c>
      <c r="M92" s="43">
        <v>4.0509999999999998E-4</v>
      </c>
      <c r="N92" s="23">
        <f t="shared" si="1"/>
        <v>0.40509999999999996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-5.1822E-21</v>
      </c>
      <c r="C93" s="43">
        <v>-2.8211000000000001E-5</v>
      </c>
      <c r="D93" s="43">
        <v>3.7688000000000001E-4</v>
      </c>
      <c r="E93" s="23">
        <f t="shared" si="0"/>
        <v>0.37687999999999999</v>
      </c>
      <c r="F93" s="44">
        <v>0.5</v>
      </c>
      <c r="G93" s="24"/>
      <c r="H93" s="25"/>
      <c r="I93" s="28"/>
      <c r="J93" s="44">
        <v>13</v>
      </c>
      <c r="K93" s="43">
        <v>1.7273999999999999E-21</v>
      </c>
      <c r="L93" s="43">
        <v>2.8211000000000001E-5</v>
      </c>
      <c r="M93" s="43">
        <v>3.7688000000000001E-4</v>
      </c>
      <c r="N93" s="23">
        <f t="shared" si="1"/>
        <v>0.37687999999999999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-4.6685999999999998E-21</v>
      </c>
      <c r="C94" s="43">
        <v>-2.5415E-5</v>
      </c>
      <c r="D94" s="43">
        <v>3.5216000000000002E-4</v>
      </c>
      <c r="E94" s="23">
        <f t="shared" si="0"/>
        <v>0.35216000000000003</v>
      </c>
      <c r="F94" s="44">
        <v>0.55000000000000004</v>
      </c>
      <c r="G94" s="24"/>
      <c r="H94" s="25"/>
      <c r="I94" s="28"/>
      <c r="J94" s="44">
        <v>14</v>
      </c>
      <c r="K94" s="43">
        <v>1.5561999999999999E-21</v>
      </c>
      <c r="L94" s="43">
        <v>2.5415E-5</v>
      </c>
      <c r="M94" s="43">
        <v>3.5216000000000002E-4</v>
      </c>
      <c r="N94" s="23">
        <f t="shared" si="1"/>
        <v>0.35216000000000003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-4.2120000000000003E-21</v>
      </c>
      <c r="C95" s="43">
        <v>-2.2929E-5</v>
      </c>
      <c r="D95" s="43">
        <v>3.3033999999999998E-4</v>
      </c>
      <c r="E95" s="23">
        <f t="shared" si="0"/>
        <v>0.33033999999999997</v>
      </c>
      <c r="F95" s="44">
        <v>0.6</v>
      </c>
      <c r="G95" s="24"/>
      <c r="H95" s="25"/>
      <c r="I95" s="28"/>
      <c r="J95" s="44">
        <v>15</v>
      </c>
      <c r="K95" s="43">
        <v>1.4040000000000001E-21</v>
      </c>
      <c r="L95" s="43">
        <v>2.2929E-5</v>
      </c>
      <c r="M95" s="43">
        <v>3.3033999999999998E-4</v>
      </c>
      <c r="N95" s="23">
        <f t="shared" si="1"/>
        <v>0.33033999999999997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-3.8084000000000003E-21</v>
      </c>
      <c r="C96" s="43">
        <v>-2.0732000000000001E-5</v>
      </c>
      <c r="D96" s="43">
        <v>3.1094E-4</v>
      </c>
      <c r="E96" s="23">
        <f t="shared" si="0"/>
        <v>0.31093999999999999</v>
      </c>
      <c r="F96" s="44">
        <v>0.65</v>
      </c>
      <c r="G96" s="24"/>
      <c r="H96" s="25"/>
      <c r="I96" s="28"/>
      <c r="J96" s="44">
        <v>16</v>
      </c>
      <c r="K96" s="43">
        <v>1.2695E-21</v>
      </c>
      <c r="L96" s="43">
        <v>2.0732000000000001E-5</v>
      </c>
      <c r="M96" s="43">
        <v>3.1094E-4</v>
      </c>
      <c r="N96" s="23">
        <f t="shared" si="1"/>
        <v>0.31093999999999999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-3.4522999999999999E-21</v>
      </c>
      <c r="C97" s="43">
        <v>-1.8793000000000001E-5</v>
      </c>
      <c r="D97" s="43">
        <v>2.9358999999999999E-4</v>
      </c>
      <c r="E97" s="23">
        <f t="shared" si="0"/>
        <v>0.29358999999999996</v>
      </c>
      <c r="F97" s="44">
        <v>0.7</v>
      </c>
      <c r="G97" s="24"/>
      <c r="H97" s="25"/>
      <c r="I97" s="28"/>
      <c r="J97" s="44">
        <v>17</v>
      </c>
      <c r="K97" s="43">
        <v>1.1508E-21</v>
      </c>
      <c r="L97" s="43">
        <v>1.8793000000000001E-5</v>
      </c>
      <c r="M97" s="43">
        <v>2.9358999999999999E-4</v>
      </c>
      <c r="N97" s="23">
        <f t="shared" si="1"/>
        <v>0.29358999999999996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-3.1383E-21</v>
      </c>
      <c r="C98" s="43">
        <v>-1.7084000000000001E-5</v>
      </c>
      <c r="D98" s="43">
        <v>2.7798999999999999E-4</v>
      </c>
      <c r="E98" s="23">
        <f t="shared" si="0"/>
        <v>0.27798999999999996</v>
      </c>
      <c r="F98" s="44">
        <v>0.75</v>
      </c>
      <c r="G98" s="24"/>
      <c r="H98" s="25"/>
      <c r="I98" s="28"/>
      <c r="J98" s="44">
        <v>18</v>
      </c>
      <c r="K98" s="43">
        <v>1.0461E-21</v>
      </c>
      <c r="L98" s="43">
        <v>1.7084000000000001E-5</v>
      </c>
      <c r="M98" s="43">
        <v>2.7798999999999999E-4</v>
      </c>
      <c r="N98" s="23">
        <f t="shared" si="1"/>
        <v>0.27798999999999996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-2.8611000000000001E-21</v>
      </c>
      <c r="C99" s="43">
        <v>-1.5574999999999999E-5</v>
      </c>
      <c r="D99" s="43">
        <v>2.6389000000000002E-4</v>
      </c>
      <c r="E99" s="23">
        <f t="shared" si="0"/>
        <v>0.26389000000000001</v>
      </c>
      <c r="F99" s="44">
        <v>0.8</v>
      </c>
      <c r="G99" s="24"/>
      <c r="H99" s="25"/>
      <c r="I99" s="28"/>
      <c r="J99" s="44">
        <v>19</v>
      </c>
      <c r="K99" s="43">
        <v>9.5369999999999999E-22</v>
      </c>
      <c r="L99" s="43">
        <v>1.5574999999999999E-5</v>
      </c>
      <c r="M99" s="43">
        <v>2.6389000000000002E-4</v>
      </c>
      <c r="N99" s="23">
        <f t="shared" si="1"/>
        <v>0.26389000000000001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-2.6160000000000001E-21</v>
      </c>
      <c r="C100" s="43">
        <v>-1.4241E-5</v>
      </c>
      <c r="D100" s="43">
        <v>2.5108999999999998E-4</v>
      </c>
      <c r="E100" s="23">
        <f t="shared" si="0"/>
        <v>0.25108999999999998</v>
      </c>
      <c r="F100" s="44">
        <v>0.85</v>
      </c>
      <c r="G100" s="24"/>
      <c r="H100" s="25"/>
      <c r="I100" s="28"/>
      <c r="J100" s="44">
        <v>20</v>
      </c>
      <c r="K100" s="43">
        <v>8.7200000000000008E-22</v>
      </c>
      <c r="L100" s="43">
        <v>1.4241E-5</v>
      </c>
      <c r="M100" s="43">
        <v>2.5108999999999998E-4</v>
      </c>
      <c r="N100" s="23">
        <f t="shared" si="1"/>
        <v>0.25108999999999998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-2.3986999999999998E-21</v>
      </c>
      <c r="C101" s="43">
        <v>-1.3057999999999999E-5</v>
      </c>
      <c r="D101" s="43">
        <v>2.3944E-4</v>
      </c>
      <c r="E101" s="23">
        <f t="shared" si="0"/>
        <v>0.23943999999999999</v>
      </c>
      <c r="F101" s="44">
        <v>0.9</v>
      </c>
      <c r="G101" s="24"/>
      <c r="H101" s="25"/>
      <c r="I101" s="28"/>
      <c r="J101" s="44">
        <v>21</v>
      </c>
      <c r="K101" s="43">
        <v>7.9957999999999997E-22</v>
      </c>
      <c r="L101" s="43">
        <v>1.3057999999999999E-5</v>
      </c>
      <c r="M101" s="43">
        <v>2.3944E-4</v>
      </c>
      <c r="N101" s="23">
        <f t="shared" si="1"/>
        <v>0.23943999999999999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-2.0336000000000001E-21</v>
      </c>
      <c r="C102" s="43">
        <v>-1.1070000000000001E-5</v>
      </c>
      <c r="D102" s="43">
        <v>2.1902E-4</v>
      </c>
      <c r="E102" s="23">
        <f t="shared" si="0"/>
        <v>0.21901999999999999</v>
      </c>
      <c r="F102" s="44">
        <v>1</v>
      </c>
      <c r="G102" s="24"/>
      <c r="H102" s="25"/>
      <c r="I102" s="28"/>
      <c r="J102" s="44">
        <v>22</v>
      </c>
      <c r="K102" s="43">
        <v>6.7786000000000004E-22</v>
      </c>
      <c r="L102" s="43">
        <v>1.1070000000000001E-5</v>
      </c>
      <c r="M102" s="43">
        <v>2.1902E-4</v>
      </c>
      <c r="N102" s="23">
        <f t="shared" si="1"/>
        <v>0.21901999999999999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-1.0222E-21</v>
      </c>
      <c r="C103" s="43">
        <v>-5.5647000000000003E-6</v>
      </c>
      <c r="D103" s="43">
        <v>1.5337E-4</v>
      </c>
      <c r="E103" s="23">
        <f t="shared" si="0"/>
        <v>0.15337000000000001</v>
      </c>
      <c r="F103" s="44">
        <v>1.5</v>
      </c>
      <c r="G103" s="24"/>
      <c r="H103" s="25"/>
      <c r="I103" s="28"/>
      <c r="J103" s="44">
        <v>23</v>
      </c>
      <c r="K103" s="43">
        <v>3.4074000000000001E-22</v>
      </c>
      <c r="L103" s="43">
        <v>5.5647000000000003E-6</v>
      </c>
      <c r="M103" s="43">
        <v>1.5337E-4</v>
      </c>
      <c r="N103" s="23">
        <f t="shared" si="1"/>
        <v>0.15337000000000001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-6.0510000000000002E-22</v>
      </c>
      <c r="C104" s="43">
        <v>-3.2940000000000001E-6</v>
      </c>
      <c r="D104" s="43">
        <v>1.1854E-4</v>
      </c>
      <c r="E104" s="23">
        <f t="shared" si="0"/>
        <v>0.11854000000000001</v>
      </c>
      <c r="F104" s="44">
        <v>2</v>
      </c>
      <c r="G104" s="24"/>
      <c r="H104" s="25"/>
      <c r="I104" s="28"/>
      <c r="J104" s="44">
        <v>24</v>
      </c>
      <c r="K104" s="43">
        <v>2.017E-22</v>
      </c>
      <c r="L104" s="43">
        <v>3.2940000000000001E-6</v>
      </c>
      <c r="M104" s="43">
        <v>1.1854E-4</v>
      </c>
      <c r="N104" s="23">
        <f t="shared" si="1"/>
        <v>0.11854000000000001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-3.9724000000000001E-22</v>
      </c>
      <c r="C105" s="43">
        <v>-2.1625E-6</v>
      </c>
      <c r="D105" s="43">
        <v>9.6873999999999994E-5</v>
      </c>
      <c r="E105" s="23">
        <f t="shared" si="0"/>
        <v>9.6873999999999988E-2</v>
      </c>
      <c r="F105" s="44">
        <v>2.5</v>
      </c>
      <c r="G105" s="24"/>
      <c r="H105" s="25"/>
      <c r="I105" s="28"/>
      <c r="J105" s="44">
        <v>25</v>
      </c>
      <c r="K105" s="43">
        <v>1.3241000000000001E-22</v>
      </c>
      <c r="L105" s="43">
        <v>2.1625E-6</v>
      </c>
      <c r="M105" s="43">
        <v>9.6873999999999994E-5</v>
      </c>
      <c r="N105" s="23">
        <f t="shared" si="1"/>
        <v>9.6873999999999988E-2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-2.7916000000000001E-22</v>
      </c>
      <c r="C106" s="43">
        <v>-1.5197E-6</v>
      </c>
      <c r="D106" s="43">
        <v>8.1618000000000004E-5</v>
      </c>
      <c r="E106" s="23">
        <f t="shared" si="0"/>
        <v>8.161800000000001E-2</v>
      </c>
      <c r="F106" s="44">
        <v>3</v>
      </c>
      <c r="G106" s="24"/>
      <c r="H106" s="25"/>
      <c r="I106" s="28"/>
      <c r="J106" s="44">
        <v>26</v>
      </c>
      <c r="K106" s="43">
        <v>9.3053000000000003E-23</v>
      </c>
      <c r="L106" s="43">
        <v>1.5197E-6</v>
      </c>
      <c r="M106" s="43">
        <v>8.1618000000000004E-5</v>
      </c>
      <c r="N106" s="23">
        <f t="shared" si="1"/>
        <v>8.161800000000001E-2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-2.0537000000000001E-22</v>
      </c>
      <c r="C107" s="43">
        <v>-1.1179999999999999E-6</v>
      </c>
      <c r="D107" s="43">
        <v>6.9930000000000003E-5</v>
      </c>
      <c r="E107" s="23">
        <f t="shared" si="0"/>
        <v>6.9930000000000006E-2</v>
      </c>
      <c r="F107" s="44">
        <v>3.5</v>
      </c>
      <c r="G107" s="24"/>
      <c r="H107" s="25"/>
      <c r="I107" s="28"/>
      <c r="J107" s="44">
        <v>27</v>
      </c>
      <c r="K107" s="43">
        <v>6.8455000000000004E-23</v>
      </c>
      <c r="L107" s="43">
        <v>1.1179999999999999E-6</v>
      </c>
      <c r="M107" s="43">
        <v>6.9930000000000003E-5</v>
      </c>
      <c r="N107" s="23">
        <f t="shared" si="1"/>
        <v>6.9930000000000006E-2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-1.5593E-22</v>
      </c>
      <c r="C108" s="43">
        <v>-8.4886999999999995E-7</v>
      </c>
      <c r="D108" s="43">
        <v>6.0531E-5</v>
      </c>
      <c r="E108" s="23"/>
      <c r="F108" s="44">
        <v>4</v>
      </c>
      <c r="G108" s="24"/>
      <c r="H108" s="25"/>
      <c r="I108" s="28"/>
      <c r="J108" s="44">
        <v>28</v>
      </c>
      <c r="K108" s="43">
        <v>5.1978000000000002E-23</v>
      </c>
      <c r="L108" s="43">
        <v>8.4886999999999995E-7</v>
      </c>
      <c r="M108" s="43">
        <v>6.0531E-5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14B3-1446-44DA-B983-E443E4E02806}">
  <sheetPr codeName="Hoja147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1530600</v>
      </c>
      <c r="C19" s="43">
        <v>1397400</v>
      </c>
      <c r="D19" s="43">
        <v>562470</v>
      </c>
      <c r="E19" s="43">
        <v>-2.4467000000000001E-11</v>
      </c>
      <c r="F19" s="43">
        <v>-1.202E-26</v>
      </c>
      <c r="G19" s="43">
        <v>-6.5435000000000005E-11</v>
      </c>
      <c r="H19" s="48">
        <v>0</v>
      </c>
      <c r="I19" s="28"/>
      <c r="J19" s="44">
        <v>1</v>
      </c>
      <c r="K19" s="43">
        <v>1530600</v>
      </c>
      <c r="L19" s="43">
        <v>1397400</v>
      </c>
      <c r="M19" s="43">
        <v>562470</v>
      </c>
      <c r="N19" s="43">
        <v>-8.1557000000000001E-12</v>
      </c>
      <c r="O19" s="43">
        <v>4.0066999999999997E-27</v>
      </c>
      <c r="P19" s="43">
        <v>6.5435000000000005E-11</v>
      </c>
      <c r="Q19" s="48">
        <v>0</v>
      </c>
    </row>
    <row r="20" spans="1:17" x14ac:dyDescent="0.3">
      <c r="A20" s="42">
        <v>31</v>
      </c>
      <c r="B20" s="43">
        <v>-281270</v>
      </c>
      <c r="C20" s="43">
        <v>-284640</v>
      </c>
      <c r="D20" s="43">
        <v>531730</v>
      </c>
      <c r="E20" s="43">
        <v>-6.1878000000000001E-13</v>
      </c>
      <c r="F20" s="43">
        <v>-2.4946999999999999E-12</v>
      </c>
      <c r="G20" s="43">
        <v>-13581</v>
      </c>
      <c r="H20" s="54">
        <v>0.03</v>
      </c>
      <c r="I20" s="28"/>
      <c r="J20" s="44">
        <v>2</v>
      </c>
      <c r="K20" s="43">
        <v>-281270</v>
      </c>
      <c r="L20" s="43">
        <v>-284640</v>
      </c>
      <c r="M20" s="43">
        <v>531730</v>
      </c>
      <c r="N20" s="43">
        <v>-2.0626E-13</v>
      </c>
      <c r="O20" s="43">
        <v>8.3157999999999998E-13</v>
      </c>
      <c r="P20" s="43">
        <v>13581</v>
      </c>
      <c r="Q20" s="54">
        <v>0.03</v>
      </c>
    </row>
    <row r="21" spans="1:17" x14ac:dyDescent="0.3">
      <c r="A21" s="42">
        <v>32</v>
      </c>
      <c r="B21" s="43">
        <v>128930</v>
      </c>
      <c r="C21" s="43">
        <v>134580</v>
      </c>
      <c r="D21" s="43">
        <v>476810</v>
      </c>
      <c r="E21" s="43">
        <v>1.038E-12</v>
      </c>
      <c r="F21" s="43">
        <v>-2.8237000000000002E-12</v>
      </c>
      <c r="G21" s="43">
        <v>-15372</v>
      </c>
      <c r="H21" s="57">
        <v>0.05</v>
      </c>
      <c r="I21" s="28"/>
      <c r="J21" s="44">
        <v>3</v>
      </c>
      <c r="K21" s="43">
        <v>128930</v>
      </c>
      <c r="L21" s="43">
        <v>134580</v>
      </c>
      <c r="M21" s="43">
        <v>476810</v>
      </c>
      <c r="N21" s="43">
        <v>3.4599000000000002E-13</v>
      </c>
      <c r="O21" s="43">
        <v>9.4123999999999994E-13</v>
      </c>
      <c r="P21" s="43">
        <v>15372</v>
      </c>
      <c r="Q21" s="57">
        <v>0.05</v>
      </c>
    </row>
    <row r="22" spans="1:17" x14ac:dyDescent="0.3">
      <c r="A22" s="42">
        <v>33</v>
      </c>
      <c r="B22" s="43">
        <v>20818</v>
      </c>
      <c r="C22" s="43">
        <v>37584</v>
      </c>
      <c r="D22" s="43">
        <v>324180</v>
      </c>
      <c r="E22" s="43">
        <v>3.0797999999999999E-12</v>
      </c>
      <c r="F22" s="43">
        <v>-3.6306999999999999E-12</v>
      </c>
      <c r="G22" s="43">
        <v>-19765</v>
      </c>
      <c r="H22" s="48">
        <v>0.1</v>
      </c>
      <c r="I22" s="28"/>
      <c r="J22" s="44">
        <v>4</v>
      </c>
      <c r="K22" s="43">
        <v>20818</v>
      </c>
      <c r="L22" s="43">
        <v>37584</v>
      </c>
      <c r="M22" s="43">
        <v>324180</v>
      </c>
      <c r="N22" s="43">
        <v>1.0266000000000001E-12</v>
      </c>
      <c r="O22" s="43">
        <v>1.2102E-12</v>
      </c>
      <c r="P22" s="43">
        <v>19765</v>
      </c>
      <c r="Q22" s="48">
        <v>0.1</v>
      </c>
    </row>
    <row r="23" spans="1:17" x14ac:dyDescent="0.3">
      <c r="A23" s="42">
        <v>34</v>
      </c>
      <c r="B23" s="43">
        <v>-10649</v>
      </c>
      <c r="C23" s="43">
        <v>10288</v>
      </c>
      <c r="D23" s="43">
        <v>248240</v>
      </c>
      <c r="E23" s="43">
        <v>3.8460999999999999E-12</v>
      </c>
      <c r="F23" s="43">
        <v>-3.8979000000000002E-12</v>
      </c>
      <c r="G23" s="43">
        <v>-21219</v>
      </c>
      <c r="H23" s="54">
        <v>0.13</v>
      </c>
      <c r="I23" s="28"/>
      <c r="J23" s="44">
        <v>5</v>
      </c>
      <c r="K23" s="43">
        <v>-10649</v>
      </c>
      <c r="L23" s="43">
        <v>10288</v>
      </c>
      <c r="M23" s="43">
        <v>248240</v>
      </c>
      <c r="N23" s="43">
        <v>1.282E-12</v>
      </c>
      <c r="O23" s="43">
        <v>1.2992999999999999E-12</v>
      </c>
      <c r="P23" s="43">
        <v>21219</v>
      </c>
      <c r="Q23" s="54">
        <v>0.13</v>
      </c>
    </row>
    <row r="24" spans="1:17" x14ac:dyDescent="0.3">
      <c r="A24" s="42">
        <v>35</v>
      </c>
      <c r="B24" s="43">
        <v>-27101</v>
      </c>
      <c r="C24" s="43">
        <v>-3947.2</v>
      </c>
      <c r="D24" s="43">
        <v>206930</v>
      </c>
      <c r="E24" s="43">
        <v>4.2533000000000001E-12</v>
      </c>
      <c r="F24" s="43">
        <v>-3.9271999999999997E-12</v>
      </c>
      <c r="G24" s="43">
        <v>-21379</v>
      </c>
      <c r="H24" s="48">
        <v>0.15</v>
      </c>
      <c r="I24" s="28"/>
      <c r="J24" s="44">
        <v>6</v>
      </c>
      <c r="K24" s="43">
        <v>-27101</v>
      </c>
      <c r="L24" s="43">
        <v>-3947.2</v>
      </c>
      <c r="M24" s="43">
        <v>206930</v>
      </c>
      <c r="N24" s="43">
        <v>1.4178000000000001E-12</v>
      </c>
      <c r="O24" s="43">
        <v>1.3090999999999999E-12</v>
      </c>
      <c r="P24" s="43">
        <v>21379</v>
      </c>
      <c r="Q24" s="48">
        <v>0.15</v>
      </c>
    </row>
    <row r="25" spans="1:17" x14ac:dyDescent="0.3">
      <c r="A25" s="42">
        <v>36</v>
      </c>
      <c r="B25" s="43">
        <v>-69193</v>
      </c>
      <c r="C25" s="43">
        <v>-40170</v>
      </c>
      <c r="D25" s="43">
        <v>133010</v>
      </c>
      <c r="E25" s="43">
        <v>5.3313999999999997E-12</v>
      </c>
      <c r="F25" s="43">
        <v>-3.4303E-12</v>
      </c>
      <c r="G25" s="43">
        <v>-18674</v>
      </c>
      <c r="H25" s="57">
        <v>0.2</v>
      </c>
      <c r="I25" s="28"/>
      <c r="J25" s="44">
        <v>7</v>
      </c>
      <c r="K25" s="43">
        <v>-69193</v>
      </c>
      <c r="L25" s="43">
        <v>-40170</v>
      </c>
      <c r="M25" s="43">
        <v>133010</v>
      </c>
      <c r="N25" s="43">
        <v>1.7771E-12</v>
      </c>
      <c r="O25" s="43">
        <v>1.1434E-12</v>
      </c>
      <c r="P25" s="43">
        <v>18674</v>
      </c>
      <c r="Q25" s="57">
        <v>0.2</v>
      </c>
    </row>
    <row r="26" spans="1:17" x14ac:dyDescent="0.3">
      <c r="A26" s="42">
        <v>37</v>
      </c>
      <c r="B26" s="43">
        <v>-104470</v>
      </c>
      <c r="C26" s="43">
        <v>-70069</v>
      </c>
      <c r="D26" s="43">
        <v>107880</v>
      </c>
      <c r="E26" s="43">
        <v>6.3186999999999997E-12</v>
      </c>
      <c r="F26" s="43">
        <v>-2.7862E-12</v>
      </c>
      <c r="G26" s="43">
        <v>-15168</v>
      </c>
      <c r="H26" s="54">
        <v>0.23</v>
      </c>
      <c r="I26" s="28"/>
      <c r="J26" s="44">
        <v>8</v>
      </c>
      <c r="K26" s="43">
        <v>-104470</v>
      </c>
      <c r="L26" s="43">
        <v>-70069</v>
      </c>
      <c r="M26" s="43">
        <v>107880</v>
      </c>
      <c r="N26" s="43">
        <v>2.1062000000000001E-12</v>
      </c>
      <c r="O26" s="43">
        <v>9.2873999999999994E-13</v>
      </c>
      <c r="P26" s="43">
        <v>15168</v>
      </c>
      <c r="Q26" s="54">
        <v>0.23</v>
      </c>
    </row>
    <row r="27" spans="1:17" x14ac:dyDescent="0.3">
      <c r="A27" s="42">
        <v>38</v>
      </c>
      <c r="B27" s="43">
        <v>-5012.5</v>
      </c>
      <c r="C27" s="43">
        <v>4987</v>
      </c>
      <c r="D27" s="43">
        <v>77839</v>
      </c>
      <c r="E27" s="43">
        <v>1.8369E-12</v>
      </c>
      <c r="F27" s="43">
        <v>-2.4445999999999999E-12</v>
      </c>
      <c r="G27" s="43">
        <v>-13308</v>
      </c>
      <c r="H27" s="57">
        <v>0.3</v>
      </c>
      <c r="I27" s="28"/>
      <c r="J27" s="44">
        <v>9</v>
      </c>
      <c r="K27" s="43">
        <v>-5012.5</v>
      </c>
      <c r="L27" s="43">
        <v>4987</v>
      </c>
      <c r="M27" s="43">
        <v>77839</v>
      </c>
      <c r="N27" s="43">
        <v>6.1230000000000003E-13</v>
      </c>
      <c r="O27" s="43">
        <v>8.1487000000000004E-13</v>
      </c>
      <c r="P27" s="43">
        <v>13308</v>
      </c>
      <c r="Q27" s="57">
        <v>0.3</v>
      </c>
    </row>
    <row r="28" spans="1:17" x14ac:dyDescent="0.3">
      <c r="A28" s="42">
        <v>39</v>
      </c>
      <c r="B28" s="43">
        <v>-4067.3</v>
      </c>
      <c r="C28" s="43">
        <v>3744.2</v>
      </c>
      <c r="D28" s="43">
        <v>64164</v>
      </c>
      <c r="E28" s="43">
        <v>1.4349000000000001E-12</v>
      </c>
      <c r="F28" s="43">
        <v>-2.1486999999999999E-12</v>
      </c>
      <c r="G28" s="43">
        <v>-11697</v>
      </c>
      <c r="H28" s="57">
        <v>0.35</v>
      </c>
      <c r="I28" s="28"/>
      <c r="J28" s="44">
        <v>10</v>
      </c>
      <c r="K28" s="43">
        <v>-4067.3</v>
      </c>
      <c r="L28" s="43">
        <v>3744.2</v>
      </c>
      <c r="M28" s="43">
        <v>64164</v>
      </c>
      <c r="N28" s="43">
        <v>4.7832000000000003E-13</v>
      </c>
      <c r="O28" s="43">
        <v>7.1623999999999999E-13</v>
      </c>
      <c r="P28" s="43">
        <v>11697</v>
      </c>
      <c r="Q28" s="57">
        <v>0.35</v>
      </c>
    </row>
    <row r="29" spans="1:17" x14ac:dyDescent="0.3">
      <c r="A29" s="42">
        <v>40</v>
      </c>
      <c r="B29" s="43">
        <v>-3369.1</v>
      </c>
      <c r="C29" s="43">
        <v>2708.6</v>
      </c>
      <c r="D29" s="43">
        <v>54102</v>
      </c>
      <c r="E29" s="43">
        <v>1.1164999999999999E-12</v>
      </c>
      <c r="F29" s="43">
        <v>-1.8599000000000002E-12</v>
      </c>
      <c r="G29" s="43">
        <v>-10125</v>
      </c>
      <c r="H29" s="57">
        <v>0.4</v>
      </c>
      <c r="I29" s="28"/>
      <c r="J29" s="44">
        <v>11</v>
      </c>
      <c r="K29" s="43">
        <v>-3369.1</v>
      </c>
      <c r="L29" s="43">
        <v>2708.6</v>
      </c>
      <c r="M29" s="43">
        <v>54102</v>
      </c>
      <c r="N29" s="43">
        <v>3.7214999999999998E-13</v>
      </c>
      <c r="O29" s="43">
        <v>6.1996000000000002E-13</v>
      </c>
      <c r="P29" s="43">
        <v>10125</v>
      </c>
      <c r="Q29" s="57">
        <v>0.4</v>
      </c>
    </row>
    <row r="30" spans="1:17" x14ac:dyDescent="0.3">
      <c r="A30" s="42">
        <v>41</v>
      </c>
      <c r="B30" s="43">
        <v>-2842.3</v>
      </c>
      <c r="C30" s="43">
        <v>1895.1</v>
      </c>
      <c r="D30" s="43">
        <v>46381</v>
      </c>
      <c r="E30" s="43">
        <v>8.7024000000000004E-13</v>
      </c>
      <c r="F30" s="43">
        <v>-1.5975E-12</v>
      </c>
      <c r="G30" s="43">
        <v>-8696.2999999999993</v>
      </c>
      <c r="H30" s="57">
        <v>0.45</v>
      </c>
      <c r="I30" s="28"/>
      <c r="J30" s="44">
        <v>12</v>
      </c>
      <c r="K30" s="43">
        <v>-2842.3</v>
      </c>
      <c r="L30" s="43">
        <v>1895.1</v>
      </c>
      <c r="M30" s="43">
        <v>46381</v>
      </c>
      <c r="N30" s="43">
        <v>2.9008000000000001E-13</v>
      </c>
      <c r="O30" s="43">
        <v>5.3248999999999999E-13</v>
      </c>
      <c r="P30" s="43">
        <v>8696.2999999999993</v>
      </c>
      <c r="Q30" s="57">
        <v>0.45</v>
      </c>
    </row>
    <row r="31" spans="1:17" x14ac:dyDescent="0.3">
      <c r="A31" s="42">
        <v>42</v>
      </c>
      <c r="B31" s="43">
        <v>-2435.1999999999998</v>
      </c>
      <c r="C31" s="43">
        <v>1276.9000000000001</v>
      </c>
      <c r="D31" s="43">
        <v>40268</v>
      </c>
      <c r="E31" s="43">
        <v>6.8189999999999995E-13</v>
      </c>
      <c r="F31" s="43">
        <v>-1.3682E-12</v>
      </c>
      <c r="G31" s="43">
        <v>-7448</v>
      </c>
      <c r="H31" s="48">
        <v>0.5</v>
      </c>
      <c r="I31" s="28"/>
      <c r="J31" s="44">
        <v>13</v>
      </c>
      <c r="K31" s="43">
        <v>-2435.1999999999998</v>
      </c>
      <c r="L31" s="43">
        <v>1276.9000000000001</v>
      </c>
      <c r="M31" s="43">
        <v>40268</v>
      </c>
      <c r="N31" s="43">
        <v>2.273E-13</v>
      </c>
      <c r="O31" s="43">
        <v>4.5605999999999998E-13</v>
      </c>
      <c r="P31" s="43">
        <v>7448</v>
      </c>
      <c r="Q31" s="48">
        <v>0.5</v>
      </c>
    </row>
    <row r="32" spans="1:17" x14ac:dyDescent="0.3">
      <c r="A32" s="42">
        <v>43</v>
      </c>
      <c r="B32" s="43">
        <v>-2113.6999999999998</v>
      </c>
      <c r="C32" s="43">
        <v>816.06</v>
      </c>
      <c r="D32" s="43">
        <v>35315</v>
      </c>
      <c r="E32" s="43">
        <v>5.3818000000000004E-13</v>
      </c>
      <c r="F32" s="43">
        <v>-1.1720000000000001E-12</v>
      </c>
      <c r="G32" s="43">
        <v>-6380.2</v>
      </c>
      <c r="H32" s="48">
        <v>0.55000000000000004</v>
      </c>
      <c r="I32" s="28"/>
      <c r="J32" s="44">
        <v>14</v>
      </c>
      <c r="K32" s="43">
        <v>-2113.6999999999998</v>
      </c>
      <c r="L32" s="43">
        <v>816.06</v>
      </c>
      <c r="M32" s="43">
        <v>35315</v>
      </c>
      <c r="N32" s="43">
        <v>1.7939000000000001E-13</v>
      </c>
      <c r="O32" s="43">
        <v>3.9068000000000001E-13</v>
      </c>
      <c r="P32" s="43">
        <v>6380.2</v>
      </c>
      <c r="Q32" s="48">
        <v>0.55000000000000004</v>
      </c>
    </row>
    <row r="33" spans="1:17" x14ac:dyDescent="0.3">
      <c r="A33" s="42">
        <v>44</v>
      </c>
      <c r="B33" s="43">
        <v>-1854.5</v>
      </c>
      <c r="C33" s="43">
        <v>476.7</v>
      </c>
      <c r="D33" s="43">
        <v>31228</v>
      </c>
      <c r="E33" s="43">
        <v>4.2824E-13</v>
      </c>
      <c r="F33" s="43">
        <v>-1.0060999999999999E-12</v>
      </c>
      <c r="G33" s="43">
        <v>-5477</v>
      </c>
      <c r="H33" s="48">
        <v>0.6</v>
      </c>
      <c r="I33" s="28"/>
      <c r="J33" s="44">
        <v>15</v>
      </c>
      <c r="K33" s="43">
        <v>-1854.5</v>
      </c>
      <c r="L33" s="43">
        <v>476.7</v>
      </c>
      <c r="M33" s="43">
        <v>31228</v>
      </c>
      <c r="N33" s="43">
        <v>1.4275E-13</v>
      </c>
      <c r="O33" s="43">
        <v>3.3537000000000001E-13</v>
      </c>
      <c r="P33" s="43">
        <v>5477</v>
      </c>
      <c r="Q33" s="48">
        <v>0.6</v>
      </c>
    </row>
    <row r="34" spans="1:17" x14ac:dyDescent="0.3">
      <c r="A34" s="42">
        <v>45</v>
      </c>
      <c r="B34" s="43">
        <v>-1641.9</v>
      </c>
      <c r="C34" s="43">
        <v>229.06</v>
      </c>
      <c r="D34" s="43">
        <v>27808</v>
      </c>
      <c r="E34" s="43">
        <v>3.4369000000000002E-13</v>
      </c>
      <c r="F34" s="43">
        <v>-8.6651000000000001E-13</v>
      </c>
      <c r="G34" s="43">
        <v>-4717.1000000000004</v>
      </c>
      <c r="H34" s="48">
        <v>0.65</v>
      </c>
      <c r="I34" s="28"/>
      <c r="J34" s="44">
        <v>16</v>
      </c>
      <c r="K34" s="43">
        <v>-1641.9</v>
      </c>
      <c r="L34" s="43">
        <v>229.06</v>
      </c>
      <c r="M34" s="43">
        <v>27808</v>
      </c>
      <c r="N34" s="43">
        <v>1.1455999999999999E-13</v>
      </c>
      <c r="O34" s="43">
        <v>2.8884000000000001E-13</v>
      </c>
      <c r="P34" s="43">
        <v>4717.1000000000004</v>
      </c>
      <c r="Q34" s="48">
        <v>0.65</v>
      </c>
    </row>
    <row r="35" spans="1:17" x14ac:dyDescent="0.3">
      <c r="A35" s="42">
        <v>46</v>
      </c>
      <c r="B35" s="43">
        <v>-1464.6</v>
      </c>
      <c r="C35" s="43">
        <v>49.948999999999998</v>
      </c>
      <c r="D35" s="43">
        <v>24915</v>
      </c>
      <c r="E35" s="43">
        <v>2.7822E-13</v>
      </c>
      <c r="F35" s="43">
        <v>-7.4922000000000001E-13</v>
      </c>
      <c r="G35" s="43">
        <v>-4078.5</v>
      </c>
      <c r="H35" s="48">
        <v>0.7</v>
      </c>
      <c r="I35" s="28"/>
      <c r="J35" s="44">
        <v>17</v>
      </c>
      <c r="K35" s="43">
        <v>-1464.6</v>
      </c>
      <c r="L35" s="43">
        <v>49.948999999999998</v>
      </c>
      <c r="M35" s="43">
        <v>24915</v>
      </c>
      <c r="N35" s="43">
        <v>9.2738999999999995E-14</v>
      </c>
      <c r="O35" s="43">
        <v>2.4974E-13</v>
      </c>
      <c r="P35" s="43">
        <v>4078.5</v>
      </c>
      <c r="Q35" s="48">
        <v>0.7</v>
      </c>
    </row>
    <row r="36" spans="1:17" x14ac:dyDescent="0.3">
      <c r="A36" s="42">
        <v>47</v>
      </c>
      <c r="B36" s="43">
        <v>-1314.6</v>
      </c>
      <c r="C36" s="43">
        <v>-78.194000000000003</v>
      </c>
      <c r="D36" s="43">
        <v>22442</v>
      </c>
      <c r="E36" s="43">
        <v>2.2712E-13</v>
      </c>
      <c r="F36" s="43">
        <v>-6.5058000000000004E-13</v>
      </c>
      <c r="G36" s="43">
        <v>-3541.6</v>
      </c>
      <c r="H36" s="48">
        <v>0.75</v>
      </c>
      <c r="I36" s="28"/>
      <c r="J36" s="44">
        <v>18</v>
      </c>
      <c r="K36" s="43">
        <v>-1314.6</v>
      </c>
      <c r="L36" s="43">
        <v>-78.194000000000003</v>
      </c>
      <c r="M36" s="43">
        <v>22442</v>
      </c>
      <c r="N36" s="43">
        <v>7.5706999999999997E-14</v>
      </c>
      <c r="O36" s="43">
        <v>2.1686E-13</v>
      </c>
      <c r="P36" s="43">
        <v>3541.6</v>
      </c>
      <c r="Q36" s="48">
        <v>0.75</v>
      </c>
    </row>
    <row r="37" spans="1:17" x14ac:dyDescent="0.3">
      <c r="A37" s="42">
        <v>48</v>
      </c>
      <c r="B37" s="43">
        <v>-1186</v>
      </c>
      <c r="C37" s="43">
        <v>-168.44</v>
      </c>
      <c r="D37" s="43">
        <v>20312</v>
      </c>
      <c r="E37" s="43">
        <v>1.8692E-13</v>
      </c>
      <c r="F37" s="43">
        <v>-5.6742000000000002E-13</v>
      </c>
      <c r="G37" s="43">
        <v>-3088.9</v>
      </c>
      <c r="H37" s="48">
        <v>0.8</v>
      </c>
      <c r="I37" s="28"/>
      <c r="J37" s="44">
        <v>19</v>
      </c>
      <c r="K37" s="43">
        <v>-1186</v>
      </c>
      <c r="L37" s="43">
        <v>-168.44</v>
      </c>
      <c r="M37" s="43">
        <v>20312</v>
      </c>
      <c r="N37" s="43">
        <v>6.2305000000000006E-14</v>
      </c>
      <c r="O37" s="43">
        <v>1.8913999999999999E-13</v>
      </c>
      <c r="P37" s="43">
        <v>3088.9</v>
      </c>
      <c r="Q37" s="48">
        <v>0.8</v>
      </c>
    </row>
    <row r="38" spans="1:17" x14ac:dyDescent="0.3">
      <c r="A38" s="42">
        <v>49</v>
      </c>
      <c r="B38" s="43">
        <v>-1074.4000000000001</v>
      </c>
      <c r="C38" s="43">
        <v>-230.47</v>
      </c>
      <c r="D38" s="43">
        <v>18464</v>
      </c>
      <c r="E38" s="43">
        <v>1.5502E-13</v>
      </c>
      <c r="F38" s="43">
        <v>-4.9708999999999995E-13</v>
      </c>
      <c r="G38" s="43">
        <v>-2706</v>
      </c>
      <c r="H38" s="48">
        <v>0.85</v>
      </c>
      <c r="I38" s="28"/>
      <c r="J38" s="44">
        <v>20</v>
      </c>
      <c r="K38" s="43">
        <v>-1074.4000000000001</v>
      </c>
      <c r="L38" s="43">
        <v>-230.47</v>
      </c>
      <c r="M38" s="43">
        <v>18464</v>
      </c>
      <c r="N38" s="43">
        <v>5.1672999999999999E-14</v>
      </c>
      <c r="O38" s="43">
        <v>1.6569999999999999E-13</v>
      </c>
      <c r="P38" s="43">
        <v>2706</v>
      </c>
      <c r="Q38" s="48">
        <v>0.85</v>
      </c>
    </row>
    <row r="39" spans="1:17" x14ac:dyDescent="0.3">
      <c r="A39" s="42">
        <v>50</v>
      </c>
      <c r="B39" s="43">
        <v>-976.44</v>
      </c>
      <c r="C39" s="43">
        <v>-271.44</v>
      </c>
      <c r="D39" s="43">
        <v>16850</v>
      </c>
      <c r="E39" s="43">
        <v>1.2951E-13</v>
      </c>
      <c r="F39" s="43">
        <v>-4.3736999999999998E-13</v>
      </c>
      <c r="G39" s="43">
        <v>-2380.9</v>
      </c>
      <c r="H39" s="48">
        <v>0.9</v>
      </c>
      <c r="I39" s="28"/>
      <c r="J39" s="44">
        <v>21</v>
      </c>
      <c r="K39" s="43">
        <v>-976.44</v>
      </c>
      <c r="L39" s="43">
        <v>-271.44</v>
      </c>
      <c r="M39" s="43">
        <v>16850</v>
      </c>
      <c r="N39" s="43">
        <v>4.3168999999999998E-14</v>
      </c>
      <c r="O39" s="43">
        <v>1.4579E-13</v>
      </c>
      <c r="P39" s="43">
        <v>2380.9</v>
      </c>
      <c r="Q39" s="48">
        <v>0.9</v>
      </c>
    </row>
    <row r="40" spans="1:17" x14ac:dyDescent="0.3">
      <c r="A40" s="42">
        <v>51</v>
      </c>
      <c r="B40" s="43">
        <v>-812.16</v>
      </c>
      <c r="C40" s="43">
        <v>-310.06</v>
      </c>
      <c r="D40" s="43">
        <v>14179</v>
      </c>
      <c r="E40" s="43">
        <v>9.2234999999999998E-14</v>
      </c>
      <c r="F40" s="43">
        <v>-3.4285E-13</v>
      </c>
      <c r="G40" s="43">
        <v>-1866.4</v>
      </c>
      <c r="H40" s="48">
        <v>0.95</v>
      </c>
      <c r="I40" s="28"/>
      <c r="J40" s="44">
        <v>22</v>
      </c>
      <c r="K40" s="43">
        <v>-812.16</v>
      </c>
      <c r="L40" s="43">
        <v>-310.06</v>
      </c>
      <c r="M40" s="43">
        <v>14179</v>
      </c>
      <c r="N40" s="43">
        <v>3.0744999999999999E-14</v>
      </c>
      <c r="O40" s="43">
        <v>1.1427999999999999E-13</v>
      </c>
      <c r="P40" s="43">
        <v>1866.4</v>
      </c>
      <c r="Q40" s="48">
        <v>0.95</v>
      </c>
    </row>
    <row r="41" spans="1:17" x14ac:dyDescent="0.3">
      <c r="A41" s="42">
        <v>52</v>
      </c>
      <c r="B41" s="43">
        <v>-329.18</v>
      </c>
      <c r="C41" s="43">
        <v>-203.46</v>
      </c>
      <c r="D41" s="43">
        <v>6984.7</v>
      </c>
      <c r="E41" s="43">
        <v>2.3093999999999999E-14</v>
      </c>
      <c r="F41" s="43">
        <v>-1.2463E-13</v>
      </c>
      <c r="G41" s="43">
        <v>-678.48</v>
      </c>
      <c r="H41" s="48">
        <v>1</v>
      </c>
      <c r="I41" s="28"/>
      <c r="J41" s="44">
        <v>23</v>
      </c>
      <c r="K41" s="43">
        <v>-329.18</v>
      </c>
      <c r="L41" s="43">
        <v>-203.46</v>
      </c>
      <c r="M41" s="43">
        <v>6984.7</v>
      </c>
      <c r="N41" s="43">
        <v>7.6979000000000007E-15</v>
      </c>
      <c r="O41" s="43">
        <v>4.1545000000000001E-14</v>
      </c>
      <c r="P41" s="43">
        <v>678.48</v>
      </c>
      <c r="Q41" s="48">
        <v>1</v>
      </c>
    </row>
    <row r="42" spans="1:17" x14ac:dyDescent="0.3">
      <c r="A42" s="42">
        <v>53</v>
      </c>
      <c r="B42" s="43">
        <v>-123.88</v>
      </c>
      <c r="C42" s="43">
        <v>-79.477000000000004</v>
      </c>
      <c r="D42" s="43">
        <v>4129.7</v>
      </c>
      <c r="E42" s="43">
        <v>8.1568000000000003E-15</v>
      </c>
      <c r="F42" s="43">
        <v>-5.7619000000000002E-14</v>
      </c>
      <c r="G42" s="43">
        <v>-313.67</v>
      </c>
      <c r="H42" s="48">
        <v>1.5</v>
      </c>
      <c r="I42" s="28"/>
      <c r="J42" s="44">
        <v>24</v>
      </c>
      <c r="K42" s="43">
        <v>-123.88</v>
      </c>
      <c r="L42" s="43">
        <v>-79.477000000000004</v>
      </c>
      <c r="M42" s="43">
        <v>4129.7</v>
      </c>
      <c r="N42" s="43">
        <v>2.7189000000000001E-15</v>
      </c>
      <c r="O42" s="43">
        <v>1.9205999999999999E-14</v>
      </c>
      <c r="P42" s="43">
        <v>313.67</v>
      </c>
      <c r="Q42" s="48">
        <v>1.5</v>
      </c>
    </row>
    <row r="43" spans="1:17" x14ac:dyDescent="0.3">
      <c r="A43" s="42">
        <v>54</v>
      </c>
      <c r="B43" s="43">
        <v>-55.088000000000001</v>
      </c>
      <c r="C43" s="43">
        <v>-35.777999999999999</v>
      </c>
      <c r="D43" s="43">
        <v>2790.6</v>
      </c>
      <c r="E43" s="43">
        <v>3.5472999999999999E-15</v>
      </c>
      <c r="F43" s="43">
        <v>-3.1043000000000002E-14</v>
      </c>
      <c r="G43" s="43">
        <v>-168.99</v>
      </c>
      <c r="H43" s="48">
        <v>2</v>
      </c>
      <c r="I43" s="28"/>
      <c r="J43" s="44">
        <v>25</v>
      </c>
      <c r="K43" s="43">
        <v>-55.088000000000001</v>
      </c>
      <c r="L43" s="43">
        <v>-35.777999999999999</v>
      </c>
      <c r="M43" s="43">
        <v>2790.6</v>
      </c>
      <c r="N43" s="43">
        <v>1.1824E-15</v>
      </c>
      <c r="O43" s="43">
        <v>1.0348E-14</v>
      </c>
      <c r="P43" s="43">
        <v>168.99</v>
      </c>
      <c r="Q43" s="48">
        <v>2</v>
      </c>
    </row>
    <row r="44" spans="1:17" x14ac:dyDescent="0.3">
      <c r="A44" s="42">
        <v>55</v>
      </c>
      <c r="B44" s="43">
        <v>-45.363999999999997</v>
      </c>
      <c r="C44" s="43">
        <v>-35.701999999999998</v>
      </c>
      <c r="D44" s="43">
        <v>2069.4</v>
      </c>
      <c r="E44" s="43">
        <v>1.7748999999999999E-15</v>
      </c>
      <c r="F44" s="43">
        <v>-1.859E-14</v>
      </c>
      <c r="G44" s="43">
        <v>-101.2</v>
      </c>
      <c r="H44" s="48">
        <v>2.5</v>
      </c>
      <c r="I44" s="28"/>
      <c r="J44" s="44">
        <v>26</v>
      </c>
      <c r="K44" s="43">
        <v>-45.363999999999997</v>
      </c>
      <c r="L44" s="43">
        <v>-35.701999999999998</v>
      </c>
      <c r="M44" s="43">
        <v>2069.4</v>
      </c>
      <c r="N44" s="43">
        <v>5.9163000000000001E-16</v>
      </c>
      <c r="O44" s="43">
        <v>6.1966999999999999E-15</v>
      </c>
      <c r="P44" s="43">
        <v>101.2</v>
      </c>
      <c r="Q44" s="48">
        <v>2.5</v>
      </c>
    </row>
    <row r="45" spans="1:17" x14ac:dyDescent="0.3">
      <c r="A45" s="42">
        <v>56</v>
      </c>
      <c r="B45" s="43">
        <v>-53.280999999999999</v>
      </c>
      <c r="C45" s="43">
        <v>-47.911999999999999</v>
      </c>
      <c r="D45" s="43">
        <v>1623.6</v>
      </c>
      <c r="E45" s="43">
        <v>9.8640000000000001E-16</v>
      </c>
      <c r="F45" s="43">
        <v>-1.2013E-14</v>
      </c>
      <c r="G45" s="43">
        <v>-65.397999999999996</v>
      </c>
      <c r="H45" s="48">
        <v>3</v>
      </c>
      <c r="I45" s="28"/>
      <c r="J45" s="44">
        <v>27</v>
      </c>
      <c r="K45" s="43">
        <v>-53.280999999999999</v>
      </c>
      <c r="L45" s="43">
        <v>-47.911999999999999</v>
      </c>
      <c r="M45" s="43">
        <v>1623.6</v>
      </c>
      <c r="N45" s="43">
        <v>3.2879999999999999E-16</v>
      </c>
      <c r="O45" s="43">
        <v>4.0045000000000003E-15</v>
      </c>
      <c r="P45" s="43">
        <v>65.397999999999996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6.2839999999999999E-4</v>
      </c>
      <c r="C50" s="43">
        <v>5.1296999999999996E-4</v>
      </c>
      <c r="D50" s="43">
        <v>-2.106E-4</v>
      </c>
      <c r="E50" s="43">
        <v>-4.2409999999999998E-20</v>
      </c>
      <c r="F50" s="43">
        <v>-2.0835000000000001E-35</v>
      </c>
      <c r="G50" s="43">
        <v>-1.1342E-19</v>
      </c>
      <c r="H50" s="48">
        <v>0</v>
      </c>
      <c r="I50" s="28"/>
      <c r="J50" s="44">
        <v>1</v>
      </c>
      <c r="K50" s="43">
        <v>6.2839999999999999E-4</v>
      </c>
      <c r="L50" s="43">
        <v>5.1296999999999996E-4</v>
      </c>
      <c r="M50" s="43">
        <v>-2.106E-4</v>
      </c>
      <c r="N50" s="43">
        <v>-1.4137E-20</v>
      </c>
      <c r="O50" s="43">
        <v>6.9450000000000002E-36</v>
      </c>
      <c r="P50" s="43">
        <v>1.1342E-19</v>
      </c>
      <c r="Q50" s="48">
        <v>0</v>
      </c>
    </row>
    <row r="51" spans="1:17" x14ac:dyDescent="0.3">
      <c r="A51" s="42">
        <v>31</v>
      </c>
      <c r="B51" s="43">
        <v>-2.3693E-4</v>
      </c>
      <c r="C51" s="43">
        <v>-2.3985E-4</v>
      </c>
      <c r="D51" s="43">
        <v>4.6767E-4</v>
      </c>
      <c r="E51" s="43">
        <v>-1.0726E-21</v>
      </c>
      <c r="F51" s="43">
        <v>-4.3241999999999998E-21</v>
      </c>
      <c r="G51" s="43">
        <v>-2.3540000000000002E-5</v>
      </c>
      <c r="H51" s="54">
        <v>0.03</v>
      </c>
      <c r="I51" s="28"/>
      <c r="J51" s="44">
        <v>2</v>
      </c>
      <c r="K51" s="43">
        <v>-2.3693E-4</v>
      </c>
      <c r="L51" s="43">
        <v>-2.3985E-4</v>
      </c>
      <c r="M51" s="43">
        <v>4.6767E-4</v>
      </c>
      <c r="N51" s="43">
        <v>-3.5752E-22</v>
      </c>
      <c r="O51" s="43">
        <v>1.4414E-21</v>
      </c>
      <c r="P51" s="43">
        <v>2.3540000000000002E-5</v>
      </c>
      <c r="Q51" s="54">
        <v>0.03</v>
      </c>
    </row>
    <row r="52" spans="1:17" x14ac:dyDescent="0.3">
      <c r="A52" s="42">
        <v>32</v>
      </c>
      <c r="B52" s="43">
        <v>-4.2527999999999999E-4</v>
      </c>
      <c r="C52" s="43">
        <v>-3.8714000000000001E-4</v>
      </c>
      <c r="D52" s="43">
        <v>1.9229E-3</v>
      </c>
      <c r="E52" s="43">
        <v>1.4013000000000001E-20</v>
      </c>
      <c r="F52" s="43">
        <v>-3.8119999999999999E-20</v>
      </c>
      <c r="G52" s="43">
        <v>-2.0751999999999999E-4</v>
      </c>
      <c r="H52" s="57">
        <v>0.05</v>
      </c>
      <c r="I52" s="28"/>
      <c r="J52" s="44">
        <v>3</v>
      </c>
      <c r="K52" s="43">
        <v>-4.2527999999999999E-4</v>
      </c>
      <c r="L52" s="43">
        <v>-3.8714000000000001E-4</v>
      </c>
      <c r="M52" s="43">
        <v>1.9229E-3</v>
      </c>
      <c r="N52" s="43">
        <v>4.6709000000000003E-21</v>
      </c>
      <c r="O52" s="43">
        <v>1.2707E-20</v>
      </c>
      <c r="P52" s="43">
        <v>2.0751999999999999E-4</v>
      </c>
      <c r="Q52" s="57">
        <v>0.05</v>
      </c>
    </row>
    <row r="53" spans="1:17" x14ac:dyDescent="0.3">
      <c r="A53" s="42">
        <v>33</v>
      </c>
      <c r="B53" s="43">
        <v>-5.2899000000000002E-4</v>
      </c>
      <c r="C53" s="43">
        <v>-4.1582000000000001E-4</v>
      </c>
      <c r="D53" s="43">
        <v>1.5187E-3</v>
      </c>
      <c r="E53" s="43">
        <v>4.1577000000000001E-20</v>
      </c>
      <c r="F53" s="43">
        <v>-4.9014999999999997E-20</v>
      </c>
      <c r="G53" s="43">
        <v>-2.6682000000000002E-4</v>
      </c>
      <c r="H53" s="48">
        <v>0.1</v>
      </c>
      <c r="I53" s="28"/>
      <c r="J53" s="44">
        <v>4</v>
      </c>
      <c r="K53" s="43">
        <v>-5.2899000000000002E-4</v>
      </c>
      <c r="L53" s="43">
        <v>-4.1582000000000001E-4</v>
      </c>
      <c r="M53" s="43">
        <v>1.5187E-3</v>
      </c>
      <c r="N53" s="43">
        <v>1.3858999999999999E-20</v>
      </c>
      <c r="O53" s="43">
        <v>1.6338E-20</v>
      </c>
      <c r="P53" s="43">
        <v>2.6682000000000002E-4</v>
      </c>
      <c r="Q53" s="48">
        <v>0.1</v>
      </c>
    </row>
    <row r="54" spans="1:17" x14ac:dyDescent="0.3">
      <c r="A54" s="42">
        <v>34</v>
      </c>
      <c r="B54" s="43">
        <v>-5.0566000000000001E-4</v>
      </c>
      <c r="C54" s="43">
        <v>-3.6434E-4</v>
      </c>
      <c r="D54" s="43">
        <v>1.2417999999999999E-3</v>
      </c>
      <c r="E54" s="43">
        <v>5.1921999999999999E-20</v>
      </c>
      <c r="F54" s="43">
        <v>-5.2621999999999998E-20</v>
      </c>
      <c r="G54" s="43">
        <v>-2.8645999999999999E-4</v>
      </c>
      <c r="H54" s="54">
        <v>0.13</v>
      </c>
      <c r="I54" s="28"/>
      <c r="J54" s="44">
        <v>5</v>
      </c>
      <c r="K54" s="43">
        <v>-5.0566000000000001E-4</v>
      </c>
      <c r="L54" s="43">
        <v>-3.6434E-4</v>
      </c>
      <c r="M54" s="43">
        <v>1.2417999999999999E-3</v>
      </c>
      <c r="N54" s="43">
        <v>1.7307000000000001E-20</v>
      </c>
      <c r="O54" s="43">
        <v>1.7540999999999999E-20</v>
      </c>
      <c r="P54" s="43">
        <v>2.8645999999999999E-4</v>
      </c>
      <c r="Q54" s="54">
        <v>0.13</v>
      </c>
    </row>
    <row r="55" spans="1:17" x14ac:dyDescent="0.3">
      <c r="A55" s="42">
        <v>35</v>
      </c>
      <c r="B55" s="43">
        <v>-4.9072999999999999E-4</v>
      </c>
      <c r="C55" s="43">
        <v>-3.3443999999999998E-4</v>
      </c>
      <c r="D55" s="43">
        <v>1.0889999999999999E-3</v>
      </c>
      <c r="E55" s="43">
        <v>5.7420000000000002E-20</v>
      </c>
      <c r="F55" s="43">
        <v>-5.3018000000000002E-20</v>
      </c>
      <c r="G55" s="43">
        <v>-2.8861000000000002E-4</v>
      </c>
      <c r="H55" s="48">
        <v>0.15</v>
      </c>
      <c r="I55" s="28"/>
      <c r="J55" s="44">
        <v>6</v>
      </c>
      <c r="K55" s="43">
        <v>-4.9072999999999999E-4</v>
      </c>
      <c r="L55" s="43">
        <v>-3.3443999999999998E-4</v>
      </c>
      <c r="M55" s="43">
        <v>1.0889999999999999E-3</v>
      </c>
      <c r="N55" s="43">
        <v>1.9139999999999999E-20</v>
      </c>
      <c r="O55" s="43">
        <v>1.7673000000000001E-20</v>
      </c>
      <c r="P55" s="43">
        <v>2.8861000000000002E-4</v>
      </c>
      <c r="Q55" s="48">
        <v>0.15</v>
      </c>
    </row>
    <row r="56" spans="1:17" x14ac:dyDescent="0.3">
      <c r="A56" s="42">
        <v>36</v>
      </c>
      <c r="B56" s="43">
        <v>-5.0843999999999998E-4</v>
      </c>
      <c r="C56" s="43">
        <v>-3.1252999999999999E-4</v>
      </c>
      <c r="D56" s="43">
        <v>8.5643999999999998E-4</v>
      </c>
      <c r="E56" s="43">
        <v>7.1972999999999995E-20</v>
      </c>
      <c r="F56" s="43">
        <v>-4.6309000000000002E-20</v>
      </c>
      <c r="G56" s="43">
        <v>-2.521E-4</v>
      </c>
      <c r="H56" s="57">
        <v>0.2</v>
      </c>
      <c r="I56" s="28"/>
      <c r="J56" s="44">
        <v>7</v>
      </c>
      <c r="K56" s="43">
        <v>-5.0843999999999998E-4</v>
      </c>
      <c r="L56" s="43">
        <v>-3.1252999999999999E-4</v>
      </c>
      <c r="M56" s="43">
        <v>8.5643999999999998E-4</v>
      </c>
      <c r="N56" s="43">
        <v>2.3990999999999999E-20</v>
      </c>
      <c r="O56" s="43">
        <v>1.5435999999999999E-20</v>
      </c>
      <c r="P56" s="43">
        <v>2.521E-4</v>
      </c>
      <c r="Q56" s="57">
        <v>0.2</v>
      </c>
    </row>
    <row r="57" spans="1:17" x14ac:dyDescent="0.3">
      <c r="A57" s="42">
        <v>37</v>
      </c>
      <c r="B57" s="43">
        <v>-5.8850000000000005E-4</v>
      </c>
      <c r="C57" s="43">
        <v>-3.5630999999999998E-4</v>
      </c>
      <c r="D57" s="43">
        <v>8.4482999999999997E-4</v>
      </c>
      <c r="E57" s="43">
        <v>8.5302999999999995E-20</v>
      </c>
      <c r="F57" s="43">
        <v>-3.7613999999999999E-20</v>
      </c>
      <c r="G57" s="43">
        <v>-2.0476000000000001E-4</v>
      </c>
      <c r="H57" s="54">
        <v>0.23</v>
      </c>
      <c r="I57" s="28"/>
      <c r="J57" s="44">
        <v>8</v>
      </c>
      <c r="K57" s="43">
        <v>-5.8850000000000005E-4</v>
      </c>
      <c r="L57" s="43">
        <v>-3.5630999999999998E-4</v>
      </c>
      <c r="M57" s="43">
        <v>8.4482999999999997E-4</v>
      </c>
      <c r="N57" s="43">
        <v>2.8433999999999999E-20</v>
      </c>
      <c r="O57" s="43">
        <v>1.2538000000000001E-20</v>
      </c>
      <c r="P57" s="43">
        <v>2.0476000000000001E-4</v>
      </c>
      <c r="Q57" s="54">
        <v>0.23</v>
      </c>
    </row>
    <row r="58" spans="1:17" x14ac:dyDescent="0.3">
      <c r="A58" s="42">
        <v>38</v>
      </c>
      <c r="B58" s="43">
        <v>-4.2502000000000002E-4</v>
      </c>
      <c r="C58" s="43">
        <v>-2.5628000000000001E-4</v>
      </c>
      <c r="D58" s="43">
        <v>9.7309999999999996E-4</v>
      </c>
      <c r="E58" s="43">
        <v>6.1994999999999997E-20</v>
      </c>
      <c r="F58" s="43">
        <v>-8.2504999999999997E-20</v>
      </c>
      <c r="G58" s="43">
        <v>-4.4914E-4</v>
      </c>
      <c r="H58" s="57">
        <v>0.3</v>
      </c>
      <c r="I58" s="28"/>
      <c r="J58" s="44">
        <v>9</v>
      </c>
      <c r="K58" s="43">
        <v>-4.2502000000000002E-4</v>
      </c>
      <c r="L58" s="43">
        <v>-2.5628000000000001E-4</v>
      </c>
      <c r="M58" s="43">
        <v>9.7309999999999996E-4</v>
      </c>
      <c r="N58" s="43">
        <v>2.0665000000000001E-20</v>
      </c>
      <c r="O58" s="43">
        <v>2.7502000000000003E-20</v>
      </c>
      <c r="P58" s="43">
        <v>4.4914E-4</v>
      </c>
      <c r="Q58" s="57">
        <v>0.3</v>
      </c>
    </row>
    <row r="59" spans="1:17" x14ac:dyDescent="0.3">
      <c r="A59" s="42">
        <v>39</v>
      </c>
      <c r="B59" s="43">
        <v>-3.4793999999999998E-4</v>
      </c>
      <c r="C59" s="43">
        <v>-2.1612000000000001E-4</v>
      </c>
      <c r="D59" s="43">
        <v>8.0345999999999998E-4</v>
      </c>
      <c r="E59" s="43">
        <v>4.8428999999999998E-20</v>
      </c>
      <c r="F59" s="43">
        <v>-7.2519999999999998E-20</v>
      </c>
      <c r="G59" s="43">
        <v>-3.9478000000000001E-4</v>
      </c>
      <c r="H59" s="57">
        <v>0.35</v>
      </c>
      <c r="I59" s="28"/>
      <c r="J59" s="44">
        <v>10</v>
      </c>
      <c r="K59" s="43">
        <v>-3.4793999999999998E-4</v>
      </c>
      <c r="L59" s="43">
        <v>-2.1612000000000001E-4</v>
      </c>
      <c r="M59" s="43">
        <v>8.0345999999999998E-4</v>
      </c>
      <c r="N59" s="43">
        <v>1.6142999999999999E-20</v>
      </c>
      <c r="O59" s="43">
        <v>2.4173E-20</v>
      </c>
      <c r="P59" s="43">
        <v>3.9478000000000001E-4</v>
      </c>
      <c r="Q59" s="57">
        <v>0.35</v>
      </c>
    </row>
    <row r="60" spans="1:17" x14ac:dyDescent="0.3">
      <c r="A60" s="42">
        <v>40</v>
      </c>
      <c r="B60" s="43">
        <v>-2.9065999999999999E-4</v>
      </c>
      <c r="C60" s="43">
        <v>-1.8809999999999999E-4</v>
      </c>
      <c r="D60" s="43">
        <v>6.7916000000000005E-4</v>
      </c>
      <c r="E60" s="43">
        <v>3.7680000000000001E-20</v>
      </c>
      <c r="F60" s="43">
        <v>-6.2771000000000004E-20</v>
      </c>
      <c r="G60" s="43">
        <v>-3.4171000000000001E-4</v>
      </c>
      <c r="H60" s="57">
        <v>0.4</v>
      </c>
      <c r="I60" s="28"/>
      <c r="J60" s="44">
        <v>11</v>
      </c>
      <c r="K60" s="43">
        <v>-2.9065999999999999E-4</v>
      </c>
      <c r="L60" s="43">
        <v>-1.8809999999999999E-4</v>
      </c>
      <c r="M60" s="43">
        <v>6.7916000000000005E-4</v>
      </c>
      <c r="N60" s="43">
        <v>1.256E-20</v>
      </c>
      <c r="O60" s="43">
        <v>2.0924E-20</v>
      </c>
      <c r="P60" s="43">
        <v>3.4171000000000001E-4</v>
      </c>
      <c r="Q60" s="57">
        <v>0.4</v>
      </c>
    </row>
    <row r="61" spans="1:17" x14ac:dyDescent="0.3">
      <c r="A61" s="42">
        <v>41</v>
      </c>
      <c r="B61" s="43">
        <v>-2.4674000000000001E-4</v>
      </c>
      <c r="C61" s="43">
        <v>-1.6678999999999999E-4</v>
      </c>
      <c r="D61" s="43">
        <v>5.8390999999999998E-4</v>
      </c>
      <c r="E61" s="43">
        <v>2.9371000000000003E-20</v>
      </c>
      <c r="F61" s="43">
        <v>-5.3914999999999998E-20</v>
      </c>
      <c r="G61" s="43">
        <v>-2.9349999999999998E-4</v>
      </c>
      <c r="H61" s="57">
        <v>0.45</v>
      </c>
      <c r="I61" s="28"/>
      <c r="J61" s="44">
        <v>12</v>
      </c>
      <c r="K61" s="43">
        <v>-2.4674000000000001E-4</v>
      </c>
      <c r="L61" s="43">
        <v>-1.6678999999999999E-4</v>
      </c>
      <c r="M61" s="43">
        <v>5.8390999999999998E-4</v>
      </c>
      <c r="N61" s="43">
        <v>9.7902000000000005E-21</v>
      </c>
      <c r="O61" s="43">
        <v>1.7972E-20</v>
      </c>
      <c r="P61" s="43">
        <v>2.9349999999999998E-4</v>
      </c>
      <c r="Q61" s="57">
        <v>0.45</v>
      </c>
    </row>
    <row r="62" spans="1:17" x14ac:dyDescent="0.3">
      <c r="A62" s="42">
        <v>42</v>
      </c>
      <c r="B62" s="43">
        <v>-2.1220000000000001E-4</v>
      </c>
      <c r="C62" s="43">
        <v>-1.4956E-4</v>
      </c>
      <c r="D62" s="43">
        <v>5.0841999999999999E-4</v>
      </c>
      <c r="E62" s="43">
        <v>2.3013999999999999E-20</v>
      </c>
      <c r="F62" s="43">
        <v>-4.6175999999999997E-20</v>
      </c>
      <c r="G62" s="43">
        <v>-2.5137E-4</v>
      </c>
      <c r="H62" s="48">
        <v>0.5</v>
      </c>
      <c r="I62" s="28"/>
      <c r="J62" s="44">
        <v>13</v>
      </c>
      <c r="K62" s="43">
        <v>-2.1220000000000001E-4</v>
      </c>
      <c r="L62" s="43">
        <v>-1.4956E-4</v>
      </c>
      <c r="M62" s="43">
        <v>5.0841999999999999E-4</v>
      </c>
      <c r="N62" s="43">
        <v>7.6714000000000003E-21</v>
      </c>
      <c r="O62" s="43">
        <v>1.5391999999999999E-20</v>
      </c>
      <c r="P62" s="43">
        <v>2.5137E-4</v>
      </c>
      <c r="Q62" s="48">
        <v>0.5</v>
      </c>
    </row>
    <row r="63" spans="1:17" x14ac:dyDescent="0.3">
      <c r="A63" s="42">
        <v>43</v>
      </c>
      <c r="B63" s="43">
        <v>-1.8448999999999999E-4</v>
      </c>
      <c r="C63" s="43">
        <v>-1.3505E-4</v>
      </c>
      <c r="D63" s="43">
        <v>4.4711000000000002E-4</v>
      </c>
      <c r="E63" s="43">
        <v>1.8164E-20</v>
      </c>
      <c r="F63" s="43">
        <v>-3.9556000000000003E-20</v>
      </c>
      <c r="G63" s="43">
        <v>-2.1532999999999999E-4</v>
      </c>
      <c r="H63" s="48">
        <v>0.55000000000000004</v>
      </c>
      <c r="I63" s="28"/>
      <c r="J63" s="44">
        <v>14</v>
      </c>
      <c r="K63" s="43">
        <v>-1.8448999999999999E-4</v>
      </c>
      <c r="L63" s="43">
        <v>-1.3505E-4</v>
      </c>
      <c r="M63" s="43">
        <v>4.4711000000000002E-4</v>
      </c>
      <c r="N63" s="43">
        <v>6.0544999999999999E-21</v>
      </c>
      <c r="O63" s="43">
        <v>1.3185E-20</v>
      </c>
      <c r="P63" s="43">
        <v>2.1532999999999999E-4</v>
      </c>
      <c r="Q63" s="48">
        <v>0.55000000000000004</v>
      </c>
    </row>
    <row r="64" spans="1:17" x14ac:dyDescent="0.3">
      <c r="A64" s="42">
        <v>44</v>
      </c>
      <c r="B64" s="43">
        <v>-1.6189000000000001E-4</v>
      </c>
      <c r="C64" s="43">
        <v>-1.2255E-4</v>
      </c>
      <c r="D64" s="43">
        <v>3.9637E-4</v>
      </c>
      <c r="E64" s="43">
        <v>1.4452999999999999E-20</v>
      </c>
      <c r="F64" s="43">
        <v>-3.3955999999999997E-20</v>
      </c>
      <c r="G64" s="43">
        <v>-1.8484999999999999E-4</v>
      </c>
      <c r="H64" s="48">
        <v>0.6</v>
      </c>
      <c r="I64" s="28"/>
      <c r="J64" s="44">
        <v>15</v>
      </c>
      <c r="K64" s="43">
        <v>-1.6189000000000001E-4</v>
      </c>
      <c r="L64" s="43">
        <v>-1.2255E-4</v>
      </c>
      <c r="M64" s="43">
        <v>3.9637E-4</v>
      </c>
      <c r="N64" s="43">
        <v>4.8176999999999998E-21</v>
      </c>
      <c r="O64" s="43">
        <v>1.1318999999999999E-20</v>
      </c>
      <c r="P64" s="43">
        <v>1.8484999999999999E-4</v>
      </c>
      <c r="Q64" s="48">
        <v>0.6</v>
      </c>
    </row>
    <row r="65" spans="1:17" x14ac:dyDescent="0.3">
      <c r="A65" s="42">
        <v>45</v>
      </c>
      <c r="B65" s="43">
        <v>-1.4318999999999999E-4</v>
      </c>
      <c r="C65" s="43">
        <v>-1.1161E-4</v>
      </c>
      <c r="D65" s="43">
        <v>3.5378999999999999E-4</v>
      </c>
      <c r="E65" s="43">
        <v>1.16E-20</v>
      </c>
      <c r="F65" s="43">
        <v>-2.9244999999999999E-20</v>
      </c>
      <c r="G65" s="43">
        <v>-1.5919999999999999E-4</v>
      </c>
      <c r="H65" s="48">
        <v>0.65</v>
      </c>
      <c r="I65" s="28"/>
      <c r="J65" s="44">
        <v>16</v>
      </c>
      <c r="K65" s="43">
        <v>-1.4318999999999999E-4</v>
      </c>
      <c r="L65" s="43">
        <v>-1.1161E-4</v>
      </c>
      <c r="M65" s="43">
        <v>3.5378999999999999E-4</v>
      </c>
      <c r="N65" s="43">
        <v>3.8664999999999998E-21</v>
      </c>
      <c r="O65" s="43">
        <v>9.7481999999999993E-21</v>
      </c>
      <c r="P65" s="43">
        <v>1.5919999999999999E-4</v>
      </c>
      <c r="Q65" s="48">
        <v>0.65</v>
      </c>
    </row>
    <row r="66" spans="1:17" x14ac:dyDescent="0.3">
      <c r="A66" s="42">
        <v>46</v>
      </c>
      <c r="B66" s="43">
        <v>-1.2752999999999999E-4</v>
      </c>
      <c r="C66" s="43">
        <v>-1.0197E-4</v>
      </c>
      <c r="D66" s="43">
        <v>3.1762000000000001E-4</v>
      </c>
      <c r="E66" s="43">
        <v>9.3898000000000007E-21</v>
      </c>
      <c r="F66" s="43">
        <v>-2.5286000000000001E-20</v>
      </c>
      <c r="G66" s="43">
        <v>-1.3765000000000001E-4</v>
      </c>
      <c r="H66" s="48">
        <v>0.7</v>
      </c>
      <c r="I66" s="28"/>
      <c r="J66" s="44">
        <v>17</v>
      </c>
      <c r="K66" s="43">
        <v>-1.2752999999999999E-4</v>
      </c>
      <c r="L66" s="43">
        <v>-1.0197E-4</v>
      </c>
      <c r="M66" s="43">
        <v>3.1762000000000001E-4</v>
      </c>
      <c r="N66" s="43">
        <v>3.1298999999999999E-21</v>
      </c>
      <c r="O66" s="43">
        <v>8.4286999999999997E-21</v>
      </c>
      <c r="P66" s="43">
        <v>1.3765000000000001E-4</v>
      </c>
      <c r="Q66" s="48">
        <v>0.7</v>
      </c>
    </row>
    <row r="67" spans="1:17" x14ac:dyDescent="0.3">
      <c r="A67" s="42">
        <v>47</v>
      </c>
      <c r="B67" s="43">
        <v>-1.1427E-4</v>
      </c>
      <c r="C67" s="43">
        <v>-9.3410000000000002E-5</v>
      </c>
      <c r="D67" s="43">
        <v>2.8662000000000002E-4</v>
      </c>
      <c r="E67" s="43">
        <v>7.6653000000000003E-21</v>
      </c>
      <c r="F67" s="43">
        <v>-2.1956999999999999E-20</v>
      </c>
      <c r="G67" s="43">
        <v>-1.1953E-4</v>
      </c>
      <c r="H67" s="48">
        <v>0.75</v>
      </c>
      <c r="I67" s="28"/>
      <c r="J67" s="44">
        <v>18</v>
      </c>
      <c r="K67" s="43">
        <v>-1.1427E-4</v>
      </c>
      <c r="L67" s="43">
        <v>-9.3410000000000002E-5</v>
      </c>
      <c r="M67" s="43">
        <v>2.8662000000000002E-4</v>
      </c>
      <c r="N67" s="43">
        <v>2.5551E-21</v>
      </c>
      <c r="O67" s="43">
        <v>7.3190000000000005E-21</v>
      </c>
      <c r="P67" s="43">
        <v>1.1953E-4</v>
      </c>
      <c r="Q67" s="48">
        <v>0.75</v>
      </c>
    </row>
    <row r="68" spans="1:17" x14ac:dyDescent="0.3">
      <c r="A68" s="42">
        <v>48</v>
      </c>
      <c r="B68" s="43">
        <v>-1.0295E-4</v>
      </c>
      <c r="C68" s="43">
        <v>-8.5782E-5</v>
      </c>
      <c r="D68" s="43">
        <v>2.5983000000000001E-4</v>
      </c>
      <c r="E68" s="43">
        <v>6.3083999999999998E-21</v>
      </c>
      <c r="F68" s="43">
        <v>-1.9150000000000001E-20</v>
      </c>
      <c r="G68" s="43">
        <v>-1.0425E-4</v>
      </c>
      <c r="H68" s="48">
        <v>0.8</v>
      </c>
      <c r="I68" s="28"/>
      <c r="J68" s="44">
        <v>19</v>
      </c>
      <c r="K68" s="43">
        <v>-1.0295E-4</v>
      </c>
      <c r="L68" s="43">
        <v>-8.5782E-5</v>
      </c>
      <c r="M68" s="43">
        <v>2.5983000000000001E-4</v>
      </c>
      <c r="N68" s="43">
        <v>2.1027999999999999E-21</v>
      </c>
      <c r="O68" s="43">
        <v>6.3834999999999996E-21</v>
      </c>
      <c r="P68" s="43">
        <v>1.0425E-4</v>
      </c>
      <c r="Q68" s="48">
        <v>0.8</v>
      </c>
    </row>
    <row r="69" spans="1:17" x14ac:dyDescent="0.3">
      <c r="A69" s="42">
        <v>49</v>
      </c>
      <c r="B69" s="43">
        <v>-9.3200000000000002E-5</v>
      </c>
      <c r="C69" s="43">
        <v>-7.8960000000000003E-5</v>
      </c>
      <c r="D69" s="43">
        <v>2.3651E-4</v>
      </c>
      <c r="E69" s="43">
        <v>5.2318999999999997E-21</v>
      </c>
      <c r="F69" s="43">
        <v>-1.6776999999999999E-20</v>
      </c>
      <c r="G69" s="43">
        <v>-9.1328000000000004E-5</v>
      </c>
      <c r="H69" s="48">
        <v>0.85</v>
      </c>
      <c r="I69" s="28"/>
      <c r="J69" s="44">
        <v>20</v>
      </c>
      <c r="K69" s="43">
        <v>-9.3200000000000002E-5</v>
      </c>
      <c r="L69" s="43">
        <v>-7.8960000000000003E-5</v>
      </c>
      <c r="M69" s="43">
        <v>2.3651E-4</v>
      </c>
      <c r="N69" s="43">
        <v>1.7440000000000002E-21</v>
      </c>
      <c r="O69" s="43">
        <v>5.5922000000000003E-21</v>
      </c>
      <c r="P69" s="43">
        <v>9.1328000000000004E-5</v>
      </c>
      <c r="Q69" s="48">
        <v>0.85</v>
      </c>
    </row>
    <row r="70" spans="1:17" x14ac:dyDescent="0.3">
      <c r="A70" s="42">
        <v>50</v>
      </c>
      <c r="B70" s="43">
        <v>-8.4734999999999994E-5</v>
      </c>
      <c r="C70" s="43">
        <v>-7.2837999999999996E-5</v>
      </c>
      <c r="D70" s="43">
        <v>2.1608E-4</v>
      </c>
      <c r="E70" s="43">
        <v>4.3709000000000002E-21</v>
      </c>
      <c r="F70" s="43">
        <v>-1.4761000000000001E-20</v>
      </c>
      <c r="G70" s="43">
        <v>-8.0356000000000001E-5</v>
      </c>
      <c r="H70" s="48">
        <v>0.9</v>
      </c>
      <c r="I70" s="28"/>
      <c r="J70" s="44">
        <v>21</v>
      </c>
      <c r="K70" s="43">
        <v>-8.4734999999999994E-5</v>
      </c>
      <c r="L70" s="43">
        <v>-7.2837999999999996E-5</v>
      </c>
      <c r="M70" s="43">
        <v>2.1608E-4</v>
      </c>
      <c r="N70" s="43">
        <v>1.4570000000000001E-21</v>
      </c>
      <c r="O70" s="43">
        <v>4.9204E-21</v>
      </c>
      <c r="P70" s="43">
        <v>8.0356000000000001E-5</v>
      </c>
      <c r="Q70" s="48">
        <v>0.9</v>
      </c>
    </row>
    <row r="71" spans="1:17" x14ac:dyDescent="0.3">
      <c r="A71" s="42">
        <v>51</v>
      </c>
      <c r="B71" s="43">
        <v>-7.0831E-5</v>
      </c>
      <c r="C71" s="43">
        <v>-6.2358000000000002E-5</v>
      </c>
      <c r="D71" s="43">
        <v>1.8215000000000001E-4</v>
      </c>
      <c r="E71" s="43">
        <v>3.1128999999999999E-21</v>
      </c>
      <c r="F71" s="43">
        <v>-1.1571E-20</v>
      </c>
      <c r="G71" s="43">
        <v>-6.2990000000000005E-5</v>
      </c>
      <c r="H71" s="48">
        <v>0.95</v>
      </c>
      <c r="I71" s="28"/>
      <c r="J71" s="44">
        <v>22</v>
      </c>
      <c r="K71" s="43">
        <v>-7.0831E-5</v>
      </c>
      <c r="L71" s="43">
        <v>-6.2358000000000002E-5</v>
      </c>
      <c r="M71" s="43">
        <v>1.8215000000000001E-4</v>
      </c>
      <c r="N71" s="43">
        <v>1.0376E-21</v>
      </c>
      <c r="O71" s="43">
        <v>3.8570000000000004E-21</v>
      </c>
      <c r="P71" s="43">
        <v>6.2990000000000005E-5</v>
      </c>
      <c r="Q71" s="48">
        <v>0.95</v>
      </c>
    </row>
    <row r="72" spans="1:17" x14ac:dyDescent="0.3">
      <c r="A72" s="42">
        <v>52</v>
      </c>
      <c r="B72" s="43">
        <v>-3.3782000000000003E-5</v>
      </c>
      <c r="C72" s="43">
        <v>-3.1661000000000001E-5</v>
      </c>
      <c r="D72" s="43">
        <v>8.9639E-5</v>
      </c>
      <c r="E72" s="43">
        <v>7.7940999999999998E-22</v>
      </c>
      <c r="F72" s="43">
        <v>-4.2063999999999999E-21</v>
      </c>
      <c r="G72" s="43">
        <v>-2.2898999999999999E-5</v>
      </c>
      <c r="H72" s="48">
        <v>1</v>
      </c>
      <c r="I72" s="28"/>
      <c r="J72" s="44">
        <v>23</v>
      </c>
      <c r="K72" s="43">
        <v>-3.3782000000000003E-5</v>
      </c>
      <c r="L72" s="43">
        <v>-3.1661000000000001E-5</v>
      </c>
      <c r="M72" s="43">
        <v>8.9639E-5</v>
      </c>
      <c r="N72" s="43">
        <v>2.5979999999999999E-22</v>
      </c>
      <c r="O72" s="43">
        <v>1.4021E-21</v>
      </c>
      <c r="P72" s="43">
        <v>2.2898999999999999E-5</v>
      </c>
      <c r="Q72" s="48">
        <v>1</v>
      </c>
    </row>
    <row r="73" spans="1:17" x14ac:dyDescent="0.3">
      <c r="A73" s="42">
        <v>53</v>
      </c>
      <c r="B73" s="43">
        <v>-1.9267999999999999E-5</v>
      </c>
      <c r="C73" s="43">
        <v>-1.8519E-5</v>
      </c>
      <c r="D73" s="43">
        <v>5.2509999999999997E-5</v>
      </c>
      <c r="E73" s="43">
        <v>2.7529000000000001E-22</v>
      </c>
      <c r="F73" s="43">
        <v>-1.9447000000000001E-21</v>
      </c>
      <c r="G73" s="43">
        <v>-1.0586E-5</v>
      </c>
      <c r="H73" s="48">
        <v>1.5</v>
      </c>
      <c r="I73" s="28"/>
      <c r="J73" s="44">
        <v>24</v>
      </c>
      <c r="K73" s="43">
        <v>-1.9267999999999999E-5</v>
      </c>
      <c r="L73" s="43">
        <v>-1.8519E-5</v>
      </c>
      <c r="M73" s="43">
        <v>5.2509999999999997E-5</v>
      </c>
      <c r="N73" s="43">
        <v>9.1763999999999997E-23</v>
      </c>
      <c r="O73" s="43">
        <v>6.4821999999999997E-22</v>
      </c>
      <c r="P73" s="43">
        <v>1.0586E-5</v>
      </c>
      <c r="Q73" s="48">
        <v>1.5</v>
      </c>
    </row>
    <row r="74" spans="1:17" x14ac:dyDescent="0.3">
      <c r="A74" s="42">
        <v>54</v>
      </c>
      <c r="B74" s="43">
        <v>-1.2741E-5</v>
      </c>
      <c r="C74" s="43">
        <v>-1.2415000000000001E-5</v>
      </c>
      <c r="D74" s="43">
        <v>3.5280000000000001E-5</v>
      </c>
      <c r="E74" s="43">
        <v>1.1972E-22</v>
      </c>
      <c r="F74" s="43">
        <v>-1.0476999999999999E-21</v>
      </c>
      <c r="G74" s="43">
        <v>-5.7034000000000003E-6</v>
      </c>
      <c r="H74" s="48">
        <v>2</v>
      </c>
      <c r="I74" s="28"/>
      <c r="J74" s="44">
        <v>25</v>
      </c>
      <c r="K74" s="43">
        <v>-1.2741E-5</v>
      </c>
      <c r="L74" s="43">
        <v>-1.2415000000000001E-5</v>
      </c>
      <c r="M74" s="43">
        <v>3.5280000000000001E-5</v>
      </c>
      <c r="N74" s="43">
        <v>3.9907000000000002E-23</v>
      </c>
      <c r="O74" s="43">
        <v>3.4923000000000001E-22</v>
      </c>
      <c r="P74" s="43">
        <v>5.7034000000000003E-6</v>
      </c>
      <c r="Q74" s="48">
        <v>2</v>
      </c>
    </row>
    <row r="75" spans="1:17" x14ac:dyDescent="0.3">
      <c r="A75" s="42">
        <v>55</v>
      </c>
      <c r="B75" s="43">
        <v>-9.4646000000000008E-6</v>
      </c>
      <c r="C75" s="43">
        <v>-9.3015000000000006E-6</v>
      </c>
      <c r="D75" s="43">
        <v>2.6222000000000001E-5</v>
      </c>
      <c r="E75" s="43">
        <v>5.9902999999999998E-23</v>
      </c>
      <c r="F75" s="43">
        <v>-6.2741999999999997E-22</v>
      </c>
      <c r="G75" s="43">
        <v>-3.4155000000000002E-6</v>
      </c>
      <c r="H75" s="48">
        <v>2.5</v>
      </c>
      <c r="I75" s="28"/>
      <c r="J75" s="44">
        <v>26</v>
      </c>
      <c r="K75" s="43">
        <v>-9.4646000000000008E-6</v>
      </c>
      <c r="L75" s="43">
        <v>-9.3015000000000006E-6</v>
      </c>
      <c r="M75" s="43">
        <v>2.6222000000000001E-5</v>
      </c>
      <c r="N75" s="43">
        <v>1.9967999999999999E-23</v>
      </c>
      <c r="O75" s="43">
        <v>2.0914000000000001E-22</v>
      </c>
      <c r="P75" s="43">
        <v>3.4155000000000002E-6</v>
      </c>
      <c r="Q75" s="48">
        <v>2.5</v>
      </c>
    </row>
    <row r="76" spans="1:17" x14ac:dyDescent="0.3">
      <c r="A76" s="42">
        <v>56</v>
      </c>
      <c r="B76" s="43">
        <v>-7.5595000000000002E-6</v>
      </c>
      <c r="C76" s="43">
        <v>-7.4688999999999998E-6</v>
      </c>
      <c r="D76" s="43">
        <v>2.0737000000000002E-5</v>
      </c>
      <c r="E76" s="43">
        <v>3.3290999999999999E-23</v>
      </c>
      <c r="F76" s="43">
        <v>-4.0544999999999999E-22</v>
      </c>
      <c r="G76" s="43">
        <v>-2.2071999999999998E-6</v>
      </c>
      <c r="H76" s="48">
        <v>3</v>
      </c>
      <c r="I76" s="28"/>
      <c r="J76" s="44">
        <v>27</v>
      </c>
      <c r="K76" s="43">
        <v>-7.5595000000000002E-6</v>
      </c>
      <c r="L76" s="43">
        <v>-7.4688999999999998E-6</v>
      </c>
      <c r="M76" s="43">
        <v>2.0737000000000002E-5</v>
      </c>
      <c r="N76" s="43">
        <v>1.1097E-23</v>
      </c>
      <c r="O76" s="43">
        <v>1.3515E-22</v>
      </c>
      <c r="P76" s="43">
        <v>2.2071999999999998E-6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4.4563999999999999E-21</v>
      </c>
      <c r="C81" s="43">
        <v>2.4260000000000002E-5</v>
      </c>
      <c r="D81" s="43">
        <v>8.564E-4</v>
      </c>
      <c r="E81" s="23">
        <f>+D81*1000</f>
        <v>0.85640000000000005</v>
      </c>
      <c r="F81" s="44">
        <v>0</v>
      </c>
      <c r="G81" s="24"/>
      <c r="H81" s="25"/>
      <c r="I81" s="28"/>
      <c r="J81" s="44">
        <v>1</v>
      </c>
      <c r="K81" s="43">
        <v>-1.4855E-21</v>
      </c>
      <c r="L81" s="43">
        <v>-2.4260000000000002E-5</v>
      </c>
      <c r="M81" s="43">
        <v>8.564E-4</v>
      </c>
      <c r="N81" s="23">
        <f>+M81*1000</f>
        <v>0.85640000000000005</v>
      </c>
      <c r="O81" s="44">
        <v>0</v>
      </c>
      <c r="P81" s="24"/>
      <c r="Q81" s="25"/>
    </row>
    <row r="82" spans="1:23" x14ac:dyDescent="0.3">
      <c r="A82" s="42">
        <v>31</v>
      </c>
      <c r="B82" s="43">
        <v>1.6650000000000001E-21</v>
      </c>
      <c r="C82" s="43">
        <v>9.064E-6</v>
      </c>
      <c r="D82" s="43">
        <v>8.5229999999999995E-4</v>
      </c>
      <c r="E82" s="23">
        <f t="shared" ref="E82:E107" si="0">+D82*1000</f>
        <v>0.85229999999999995</v>
      </c>
      <c r="F82" s="170">
        <v>0.03</v>
      </c>
      <c r="G82" s="24"/>
      <c r="H82" s="25"/>
      <c r="I82" s="28"/>
      <c r="J82" s="44">
        <v>2</v>
      </c>
      <c r="K82" s="43">
        <v>-5.5500999999999997E-22</v>
      </c>
      <c r="L82" s="43">
        <v>-9.064E-6</v>
      </c>
      <c r="M82" s="43">
        <v>8.5229999999999995E-4</v>
      </c>
      <c r="N82" s="23">
        <f t="shared" ref="N82:N107" si="1">+M82*1000</f>
        <v>0.85229999999999995</v>
      </c>
      <c r="O82" s="170">
        <v>0.03</v>
      </c>
      <c r="P82" s="24"/>
      <c r="Q82" s="25"/>
    </row>
    <row r="83" spans="1:23" x14ac:dyDescent="0.3">
      <c r="A83" s="42">
        <v>32</v>
      </c>
      <c r="B83" s="43">
        <v>4.6594999999999996E-22</v>
      </c>
      <c r="C83" s="43">
        <v>2.5365000000000002E-6</v>
      </c>
      <c r="D83" s="43">
        <v>8.1366000000000001E-4</v>
      </c>
      <c r="E83" s="23">
        <f t="shared" si="0"/>
        <v>0.81366000000000005</v>
      </c>
      <c r="F83" s="171">
        <v>0.05</v>
      </c>
      <c r="G83" s="24"/>
      <c r="H83" s="25"/>
      <c r="I83" s="28"/>
      <c r="J83" s="44">
        <v>3</v>
      </c>
      <c r="K83" s="43">
        <v>-1.5531999999999999E-22</v>
      </c>
      <c r="L83" s="43">
        <v>-2.5365000000000002E-6</v>
      </c>
      <c r="M83" s="43">
        <v>8.1366000000000001E-4</v>
      </c>
      <c r="N83" s="23">
        <f t="shared" si="1"/>
        <v>0.81366000000000005</v>
      </c>
      <c r="O83" s="171">
        <v>0.05</v>
      </c>
      <c r="Q83" s="25"/>
    </row>
    <row r="84" spans="1:23" x14ac:dyDescent="0.3">
      <c r="A84" s="42">
        <v>33</v>
      </c>
      <c r="B84" s="43">
        <v>-2.2009000000000001E-21</v>
      </c>
      <c r="C84" s="43">
        <v>-1.1980999999999999E-5</v>
      </c>
      <c r="D84" s="43">
        <v>7.2637000000000005E-4</v>
      </c>
      <c r="E84" s="23">
        <f t="shared" si="0"/>
        <v>0.72637000000000007</v>
      </c>
      <c r="F84" s="44">
        <v>0.1</v>
      </c>
      <c r="G84" s="24"/>
      <c r="H84" s="25"/>
      <c r="I84" s="28"/>
      <c r="J84" s="44">
        <v>4</v>
      </c>
      <c r="K84" s="43">
        <v>7.3363999999999996E-22</v>
      </c>
      <c r="L84" s="43">
        <v>1.1980999999999999E-5</v>
      </c>
      <c r="M84" s="43">
        <v>7.2637000000000005E-4</v>
      </c>
      <c r="N84" s="23">
        <f t="shared" si="1"/>
        <v>0.72637000000000007</v>
      </c>
      <c r="O84" s="44">
        <v>0.1</v>
      </c>
      <c r="P84" s="24"/>
      <c r="Q84" s="25"/>
    </row>
    <row r="85" spans="1:23" x14ac:dyDescent="0.3">
      <c r="A85" s="42">
        <v>34</v>
      </c>
      <c r="B85" s="43">
        <v>-3.5953E-21</v>
      </c>
      <c r="C85" s="43">
        <v>-1.9572000000000002E-5</v>
      </c>
      <c r="D85" s="43">
        <v>6.8506999999999997E-4</v>
      </c>
      <c r="E85" s="23">
        <f t="shared" si="0"/>
        <v>0.68506999999999996</v>
      </c>
      <c r="F85" s="170">
        <v>0.13</v>
      </c>
      <c r="G85" s="24"/>
      <c r="H85" s="25"/>
      <c r="I85" s="28"/>
      <c r="J85" s="44">
        <v>5</v>
      </c>
      <c r="K85" s="43">
        <v>1.1984000000000001E-21</v>
      </c>
      <c r="L85" s="43">
        <v>1.9572000000000002E-5</v>
      </c>
      <c r="M85" s="43">
        <v>6.8506999999999997E-4</v>
      </c>
      <c r="N85" s="23">
        <f t="shared" si="1"/>
        <v>0.68506999999999996</v>
      </c>
      <c r="O85" s="170">
        <v>0.13</v>
      </c>
      <c r="P85" s="24"/>
      <c r="Q85" s="25"/>
    </row>
    <row r="86" spans="1:23" x14ac:dyDescent="0.3">
      <c r="A86" s="42">
        <v>35</v>
      </c>
      <c r="B86" s="43">
        <v>-4.4714000000000001E-21</v>
      </c>
      <c r="C86" s="43">
        <v>-2.4341E-5</v>
      </c>
      <c r="D86" s="43">
        <v>6.6182000000000003E-4</v>
      </c>
      <c r="E86" s="23">
        <f t="shared" si="0"/>
        <v>0.66182000000000007</v>
      </c>
      <c r="F86" s="44">
        <v>0.15</v>
      </c>
      <c r="G86" s="24"/>
      <c r="H86" s="25"/>
      <c r="I86" s="28"/>
      <c r="J86" s="44">
        <v>6</v>
      </c>
      <c r="K86" s="43">
        <v>1.4904999999999999E-21</v>
      </c>
      <c r="L86" s="43">
        <v>2.4341E-5</v>
      </c>
      <c r="M86" s="43">
        <v>6.6182000000000003E-4</v>
      </c>
      <c r="N86" s="23">
        <f t="shared" si="1"/>
        <v>0.66182000000000007</v>
      </c>
      <c r="O86" s="44">
        <v>0.15</v>
      </c>
      <c r="P86" s="24"/>
      <c r="Q86" s="25"/>
    </row>
    <row r="87" spans="1:23" x14ac:dyDescent="0.3">
      <c r="A87" s="42">
        <v>36</v>
      </c>
      <c r="B87" s="43">
        <v>-6.6450999999999996E-21</v>
      </c>
      <c r="C87" s="43">
        <v>-3.6174000000000003E-5</v>
      </c>
      <c r="D87" s="43">
        <v>6.1414E-4</v>
      </c>
      <c r="E87" s="23">
        <f t="shared" si="0"/>
        <v>0.61414000000000002</v>
      </c>
      <c r="F87" s="171">
        <v>0.2</v>
      </c>
      <c r="G87" s="24"/>
      <c r="H87" s="25"/>
      <c r="I87" s="28"/>
      <c r="J87" s="44">
        <v>7</v>
      </c>
      <c r="K87" s="43">
        <v>2.2149999999999999E-21</v>
      </c>
      <c r="L87" s="43">
        <v>3.6174000000000003E-5</v>
      </c>
      <c r="M87" s="43">
        <v>6.1414E-4</v>
      </c>
      <c r="N87" s="23">
        <f t="shared" si="1"/>
        <v>0.61414000000000002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-8.0596999999999997E-21</v>
      </c>
      <c r="C88" s="43">
        <v>-4.3875000000000003E-5</v>
      </c>
      <c r="D88" s="43">
        <v>5.8891E-4</v>
      </c>
      <c r="E88" s="23">
        <f t="shared" si="0"/>
        <v>0.58891000000000004</v>
      </c>
      <c r="F88" s="170">
        <v>0.23</v>
      </c>
      <c r="G88" s="24"/>
      <c r="H88" s="25"/>
      <c r="I88" s="28"/>
      <c r="J88" s="44">
        <v>8</v>
      </c>
      <c r="K88" s="43">
        <v>2.6866E-21</v>
      </c>
      <c r="L88" s="43">
        <v>4.3875000000000003E-5</v>
      </c>
      <c r="M88" s="43">
        <v>5.8891E-4</v>
      </c>
      <c r="N88" s="23">
        <f t="shared" si="1"/>
        <v>0.58891000000000004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-7.3724999999999998E-21</v>
      </c>
      <c r="C89" s="43">
        <v>-4.0133999999999999E-5</v>
      </c>
      <c r="D89" s="43">
        <v>5.0889999999999996E-4</v>
      </c>
      <c r="E89" s="23">
        <f t="shared" si="0"/>
        <v>0.50889999999999991</v>
      </c>
      <c r="F89" s="171">
        <v>0.3</v>
      </c>
      <c r="G89" s="24"/>
      <c r="H89" s="25"/>
      <c r="I89" s="28"/>
      <c r="J89" s="44">
        <v>9</v>
      </c>
      <c r="K89" s="43">
        <v>2.4575000000000002E-21</v>
      </c>
      <c r="L89" s="43">
        <v>4.0133999999999999E-5</v>
      </c>
      <c r="M89" s="43">
        <v>5.0889999999999996E-4</v>
      </c>
      <c r="N89" s="23">
        <f t="shared" si="1"/>
        <v>0.50889999999999991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-6.7528000000000001E-21</v>
      </c>
      <c r="C90" s="43">
        <v>-3.6761000000000003E-5</v>
      </c>
      <c r="D90" s="43">
        <v>4.6473E-4</v>
      </c>
      <c r="E90" s="23">
        <f t="shared" si="0"/>
        <v>0.46472999999999998</v>
      </c>
      <c r="F90" s="171">
        <v>0.35</v>
      </c>
      <c r="G90" s="24"/>
      <c r="H90" s="25"/>
      <c r="I90" s="28"/>
      <c r="J90" s="44">
        <v>10</v>
      </c>
      <c r="K90" s="43">
        <v>2.2508999999999999E-21</v>
      </c>
      <c r="L90" s="43">
        <v>3.6761000000000003E-5</v>
      </c>
      <c r="M90" s="43">
        <v>4.6473E-4</v>
      </c>
      <c r="N90" s="23">
        <f t="shared" si="1"/>
        <v>0.46472999999999998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-6.1236999999999998E-21</v>
      </c>
      <c r="C91" s="43">
        <v>-3.3336000000000001E-5</v>
      </c>
      <c r="D91" s="43">
        <v>4.2780999999999998E-4</v>
      </c>
      <c r="E91" s="23">
        <f t="shared" si="0"/>
        <v>0.42780999999999997</v>
      </c>
      <c r="F91" s="171">
        <v>0.4</v>
      </c>
      <c r="G91" s="24"/>
      <c r="H91" s="25"/>
      <c r="I91" s="28"/>
      <c r="J91" s="44">
        <v>11</v>
      </c>
      <c r="K91" s="43">
        <v>2.0412000000000002E-21</v>
      </c>
      <c r="L91" s="43">
        <v>3.3336000000000001E-5</v>
      </c>
      <c r="M91" s="43">
        <v>4.2780999999999998E-4</v>
      </c>
      <c r="N91" s="23">
        <f t="shared" si="1"/>
        <v>0.42780999999999997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-5.5265000000000003E-21</v>
      </c>
      <c r="C92" s="43">
        <v>-3.0085000000000001E-5</v>
      </c>
      <c r="D92" s="43">
        <v>3.9633000000000002E-4</v>
      </c>
      <c r="E92" s="23">
        <f t="shared" si="0"/>
        <v>0.39633000000000002</v>
      </c>
      <c r="F92" s="171">
        <v>0.45</v>
      </c>
      <c r="G92" s="24"/>
      <c r="H92" s="25"/>
      <c r="I92" s="28"/>
      <c r="J92" s="44">
        <v>12</v>
      </c>
      <c r="K92" s="43">
        <v>1.8422E-21</v>
      </c>
      <c r="L92" s="43">
        <v>3.0085000000000001E-5</v>
      </c>
      <c r="M92" s="43">
        <v>3.9633000000000002E-4</v>
      </c>
      <c r="N92" s="23">
        <f t="shared" si="1"/>
        <v>0.39633000000000002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-4.9797000000000003E-21</v>
      </c>
      <c r="C93" s="43">
        <v>-2.7107999999999999E-5</v>
      </c>
      <c r="D93" s="43">
        <v>3.6908999999999998E-4</v>
      </c>
      <c r="E93" s="23">
        <f t="shared" si="0"/>
        <v>0.36908999999999997</v>
      </c>
      <c r="F93" s="44">
        <v>0.5</v>
      </c>
      <c r="G93" s="24"/>
      <c r="H93" s="25"/>
      <c r="I93" s="28"/>
      <c r="J93" s="44">
        <v>13</v>
      </c>
      <c r="K93" s="43">
        <v>1.6598999999999999E-21</v>
      </c>
      <c r="L93" s="43">
        <v>2.7107999999999999E-5</v>
      </c>
      <c r="M93" s="43">
        <v>3.6908999999999998E-4</v>
      </c>
      <c r="N93" s="23">
        <f t="shared" si="1"/>
        <v>0.36908999999999997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-4.4885999999999997E-21</v>
      </c>
      <c r="C94" s="43">
        <v>-2.4434999999999999E-5</v>
      </c>
      <c r="D94" s="43">
        <v>3.4525000000000002E-4</v>
      </c>
      <c r="E94" s="23">
        <f t="shared" si="0"/>
        <v>0.34525</v>
      </c>
      <c r="F94" s="44">
        <v>0.55000000000000004</v>
      </c>
      <c r="G94" s="24"/>
      <c r="H94" s="25"/>
      <c r="I94" s="28"/>
      <c r="J94" s="44">
        <v>14</v>
      </c>
      <c r="K94" s="43">
        <v>1.4962000000000001E-21</v>
      </c>
      <c r="L94" s="43">
        <v>2.4434999999999999E-5</v>
      </c>
      <c r="M94" s="43">
        <v>3.4525000000000002E-4</v>
      </c>
      <c r="N94" s="23">
        <f t="shared" si="1"/>
        <v>0.34525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-4.0525000000000003E-21</v>
      </c>
      <c r="C95" s="43">
        <v>-2.2061000000000001E-5</v>
      </c>
      <c r="D95" s="43">
        <v>3.2420000000000002E-4</v>
      </c>
      <c r="E95" s="23">
        <f t="shared" si="0"/>
        <v>0.32420000000000004</v>
      </c>
      <c r="F95" s="44">
        <v>0.6</v>
      </c>
      <c r="G95" s="24"/>
      <c r="H95" s="25"/>
      <c r="I95" s="28"/>
      <c r="J95" s="44">
        <v>15</v>
      </c>
      <c r="K95" s="43">
        <v>1.3507999999999999E-21</v>
      </c>
      <c r="L95" s="43">
        <v>2.2061000000000001E-5</v>
      </c>
      <c r="M95" s="43">
        <v>3.2420000000000002E-4</v>
      </c>
      <c r="N95" s="23">
        <f t="shared" si="1"/>
        <v>0.32420000000000004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-3.6671999999999996E-21</v>
      </c>
      <c r="C96" s="43">
        <v>-1.9962999999999998E-5</v>
      </c>
      <c r="D96" s="43">
        <v>3.0548000000000001E-4</v>
      </c>
      <c r="E96" s="23">
        <f t="shared" si="0"/>
        <v>0.30548000000000003</v>
      </c>
      <c r="F96" s="44">
        <v>0.65</v>
      </c>
      <c r="G96" s="24"/>
      <c r="H96" s="25"/>
      <c r="I96" s="28"/>
      <c r="J96" s="44">
        <v>16</v>
      </c>
      <c r="K96" s="43">
        <v>1.2224000000000001E-21</v>
      </c>
      <c r="L96" s="43">
        <v>1.9962999999999998E-5</v>
      </c>
      <c r="M96" s="43">
        <v>3.0548000000000001E-4</v>
      </c>
      <c r="N96" s="23">
        <f t="shared" si="1"/>
        <v>0.30548000000000003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-3.3274999999999999E-21</v>
      </c>
      <c r="C97" s="43">
        <v>-1.8114E-5</v>
      </c>
      <c r="D97" s="43">
        <v>2.8872000000000001E-4</v>
      </c>
      <c r="E97" s="23">
        <f t="shared" si="0"/>
        <v>0.28872000000000003</v>
      </c>
      <c r="F97" s="44">
        <v>0.7</v>
      </c>
      <c r="G97" s="24"/>
      <c r="H97" s="25"/>
      <c r="I97" s="28"/>
      <c r="J97" s="44">
        <v>17</v>
      </c>
      <c r="K97" s="43">
        <v>1.1092E-21</v>
      </c>
      <c r="L97" s="43">
        <v>1.8114E-5</v>
      </c>
      <c r="M97" s="43">
        <v>2.8872000000000001E-4</v>
      </c>
      <c r="N97" s="23">
        <f t="shared" si="1"/>
        <v>0.28872000000000003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-3.0280000000000002E-21</v>
      </c>
      <c r="C98" s="43">
        <v>-1.6484E-5</v>
      </c>
      <c r="D98" s="43">
        <v>2.7363000000000002E-4</v>
      </c>
      <c r="E98" s="23">
        <f t="shared" si="0"/>
        <v>0.27363000000000004</v>
      </c>
      <c r="F98" s="44">
        <v>0.75</v>
      </c>
      <c r="G98" s="24"/>
      <c r="H98" s="25"/>
      <c r="I98" s="28"/>
      <c r="J98" s="44">
        <v>18</v>
      </c>
      <c r="K98" s="43">
        <v>1.0092999999999999E-21</v>
      </c>
      <c r="L98" s="43">
        <v>1.6484E-5</v>
      </c>
      <c r="M98" s="43">
        <v>2.7363000000000002E-4</v>
      </c>
      <c r="N98" s="23">
        <f t="shared" si="1"/>
        <v>0.27363000000000004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-2.7637E-21</v>
      </c>
      <c r="C99" s="43">
        <v>-1.5045000000000001E-5</v>
      </c>
      <c r="D99" s="43">
        <v>2.5998999999999998E-4</v>
      </c>
      <c r="E99" s="23">
        <f t="shared" si="0"/>
        <v>0.25999</v>
      </c>
      <c r="F99" s="44">
        <v>0.8</v>
      </c>
      <c r="G99" s="24"/>
      <c r="H99" s="25"/>
      <c r="I99" s="28"/>
      <c r="J99" s="44">
        <v>19</v>
      </c>
      <c r="K99" s="43">
        <v>9.2122999999999996E-22</v>
      </c>
      <c r="L99" s="43">
        <v>1.5045000000000001E-5</v>
      </c>
      <c r="M99" s="43">
        <v>2.5998999999999998E-4</v>
      </c>
      <c r="N99" s="23">
        <f t="shared" si="1"/>
        <v>0.25999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-2.5298999999999999E-21</v>
      </c>
      <c r="C100" s="43">
        <v>-1.3772E-5</v>
      </c>
      <c r="D100" s="43">
        <v>2.4759000000000001E-4</v>
      </c>
      <c r="E100" s="23">
        <f t="shared" si="0"/>
        <v>0.24759</v>
      </c>
      <c r="F100" s="44">
        <v>0.85</v>
      </c>
      <c r="G100" s="24"/>
      <c r="H100" s="25"/>
      <c r="I100" s="28"/>
      <c r="J100" s="44">
        <v>20</v>
      </c>
      <c r="K100" s="43">
        <v>8.4329999999999996E-22</v>
      </c>
      <c r="L100" s="43">
        <v>1.3772E-5</v>
      </c>
      <c r="M100" s="43">
        <v>2.4759000000000001E-4</v>
      </c>
      <c r="N100" s="23">
        <f t="shared" si="1"/>
        <v>0.24759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-2.3225999999999999E-21</v>
      </c>
      <c r="C101" s="43">
        <v>-1.2644E-5</v>
      </c>
      <c r="D101" s="43">
        <v>2.3629E-4</v>
      </c>
      <c r="E101" s="23">
        <f t="shared" si="0"/>
        <v>0.23629</v>
      </c>
      <c r="F101" s="44">
        <v>0.9</v>
      </c>
      <c r="G101" s="24"/>
      <c r="H101" s="25"/>
      <c r="I101" s="28"/>
      <c r="J101" s="44">
        <v>21</v>
      </c>
      <c r="K101" s="43">
        <v>7.7421000000000002E-22</v>
      </c>
      <c r="L101" s="43">
        <v>1.2644E-5</v>
      </c>
      <c r="M101" s="43">
        <v>2.3629E-4</v>
      </c>
      <c r="N101" s="23">
        <f t="shared" si="1"/>
        <v>0.23629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-1.9739E-21</v>
      </c>
      <c r="C102" s="43">
        <v>-1.0746E-5</v>
      </c>
      <c r="D102" s="43">
        <v>2.1644000000000001E-4</v>
      </c>
      <c r="E102" s="23">
        <f t="shared" si="0"/>
        <v>0.21644000000000002</v>
      </c>
      <c r="F102" s="44">
        <v>1</v>
      </c>
      <c r="G102" s="24"/>
      <c r="H102" s="25"/>
      <c r="I102" s="28"/>
      <c r="J102" s="44">
        <v>22</v>
      </c>
      <c r="K102" s="43">
        <v>6.5797000000000002E-22</v>
      </c>
      <c r="L102" s="43">
        <v>1.0746E-5</v>
      </c>
      <c r="M102" s="43">
        <v>2.1644000000000001E-4</v>
      </c>
      <c r="N102" s="23">
        <f t="shared" si="1"/>
        <v>0.21644000000000002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-1.0029999999999999E-21</v>
      </c>
      <c r="C103" s="43">
        <v>-5.4599E-6</v>
      </c>
      <c r="D103" s="43">
        <v>1.5232000000000001E-4</v>
      </c>
      <c r="E103" s="23">
        <f t="shared" si="0"/>
        <v>0.15232000000000001</v>
      </c>
      <c r="F103" s="44">
        <v>1.5</v>
      </c>
      <c r="G103" s="24"/>
      <c r="H103" s="25"/>
      <c r="I103" s="28"/>
      <c r="J103" s="44">
        <v>23</v>
      </c>
      <c r="K103" s="43">
        <v>3.3431999999999999E-22</v>
      </c>
      <c r="L103" s="43">
        <v>5.4599E-6</v>
      </c>
      <c r="M103" s="43">
        <v>1.5232000000000001E-4</v>
      </c>
      <c r="N103" s="23">
        <f t="shared" si="1"/>
        <v>0.15232000000000001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-5.9784000000000001E-22</v>
      </c>
      <c r="C104" s="43">
        <v>-3.2544999999999999E-6</v>
      </c>
      <c r="D104" s="43">
        <v>1.1804E-4</v>
      </c>
      <c r="E104" s="23">
        <f t="shared" si="0"/>
        <v>0.11804000000000001</v>
      </c>
      <c r="F104" s="44">
        <v>2</v>
      </c>
      <c r="G104" s="24"/>
      <c r="H104" s="25"/>
      <c r="I104" s="28"/>
      <c r="J104" s="44">
        <v>24</v>
      </c>
      <c r="K104" s="43">
        <v>1.9928E-22</v>
      </c>
      <c r="L104" s="43">
        <v>3.2544999999999999E-6</v>
      </c>
      <c r="M104" s="43">
        <v>1.1804E-4</v>
      </c>
      <c r="N104" s="23">
        <f t="shared" si="1"/>
        <v>0.11804000000000001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-3.9410000000000002E-22</v>
      </c>
      <c r="C105" s="43">
        <v>-2.1453999999999998E-6</v>
      </c>
      <c r="D105" s="43">
        <v>9.6597999999999999E-5</v>
      </c>
      <c r="E105" s="23">
        <f t="shared" si="0"/>
        <v>9.6598000000000003E-2</v>
      </c>
      <c r="F105" s="44">
        <v>2.5</v>
      </c>
      <c r="G105" s="24"/>
      <c r="H105" s="25"/>
      <c r="I105" s="28"/>
      <c r="J105" s="44">
        <v>25</v>
      </c>
      <c r="K105" s="43">
        <v>1.3137000000000001E-22</v>
      </c>
      <c r="L105" s="43">
        <v>2.1453999999999998E-6</v>
      </c>
      <c r="M105" s="43">
        <v>9.6597999999999999E-5</v>
      </c>
      <c r="N105" s="23">
        <f t="shared" si="1"/>
        <v>9.6598000000000003E-2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-2.7766000000000001E-22</v>
      </c>
      <c r="C106" s="43">
        <v>-1.5115000000000001E-6</v>
      </c>
      <c r="D106" s="43">
        <v>8.1437E-5</v>
      </c>
      <c r="E106" s="23">
        <f t="shared" si="0"/>
        <v>8.1436999999999996E-2</v>
      </c>
      <c r="F106" s="44">
        <v>3</v>
      </c>
      <c r="G106" s="24"/>
      <c r="H106" s="25"/>
      <c r="I106" s="28"/>
      <c r="J106" s="44">
        <v>26</v>
      </c>
      <c r="K106" s="43">
        <v>9.2552999999999995E-23</v>
      </c>
      <c r="L106" s="43">
        <v>1.5115000000000001E-6</v>
      </c>
      <c r="M106" s="43">
        <v>8.1437E-5</v>
      </c>
      <c r="N106" s="23">
        <f t="shared" si="1"/>
        <v>8.1436999999999996E-2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-2.0458E-22</v>
      </c>
      <c r="C107" s="43">
        <v>-1.1137E-6</v>
      </c>
      <c r="D107" s="43">
        <v>6.9794000000000003E-5</v>
      </c>
      <c r="E107" s="23">
        <f t="shared" si="0"/>
        <v>6.9794000000000009E-2</v>
      </c>
      <c r="F107" s="44">
        <v>3.5</v>
      </c>
      <c r="G107" s="24"/>
      <c r="H107" s="25"/>
      <c r="I107" s="28"/>
      <c r="J107" s="44">
        <v>27</v>
      </c>
      <c r="K107" s="43">
        <v>6.8192999999999998E-23</v>
      </c>
      <c r="L107" s="43">
        <v>1.1137E-6</v>
      </c>
      <c r="M107" s="43">
        <v>6.9794000000000003E-5</v>
      </c>
      <c r="N107" s="23">
        <f t="shared" si="1"/>
        <v>6.9794000000000009E-2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-1.5549E-22</v>
      </c>
      <c r="C108" s="43">
        <v>-8.4644E-7</v>
      </c>
      <c r="D108" s="43">
        <v>6.0421000000000003E-5</v>
      </c>
      <c r="E108" s="23"/>
      <c r="F108" s="44">
        <v>4</v>
      </c>
      <c r="G108" s="24"/>
      <c r="H108" s="25"/>
      <c r="I108" s="28"/>
      <c r="J108" s="44">
        <v>28</v>
      </c>
      <c r="K108" s="43">
        <v>5.1829999999999998E-23</v>
      </c>
      <c r="L108" s="43">
        <v>8.4644E-7</v>
      </c>
      <c r="M108" s="43">
        <v>6.0421000000000003E-5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60D1-7D6C-4971-9810-3356BD58480C}">
  <sheetPr codeName="Hoja138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1591400</v>
      </c>
      <c r="C19" s="43">
        <v>1444100</v>
      </c>
      <c r="D19" s="43">
        <v>562470</v>
      </c>
      <c r="E19" s="43">
        <v>-2.7060000000000001E-11</v>
      </c>
      <c r="F19" s="43">
        <v>7.527E-27</v>
      </c>
      <c r="G19" s="43">
        <v>4.0974999999999999E-11</v>
      </c>
      <c r="H19" s="48">
        <v>0</v>
      </c>
      <c r="I19" s="28"/>
      <c r="J19" s="44">
        <v>1</v>
      </c>
      <c r="K19" s="43">
        <v>1591400</v>
      </c>
      <c r="L19" s="43">
        <v>1444100</v>
      </c>
      <c r="M19" s="43">
        <v>562470</v>
      </c>
      <c r="N19" s="43">
        <v>-9.0199999999999999E-12</v>
      </c>
      <c r="O19" s="43">
        <v>-2.5090000000000001E-27</v>
      </c>
      <c r="P19" s="43">
        <v>-4.0974999999999999E-11</v>
      </c>
      <c r="Q19" s="48">
        <v>0</v>
      </c>
    </row>
    <row r="20" spans="1:17" x14ac:dyDescent="0.3">
      <c r="A20" s="42">
        <v>31</v>
      </c>
      <c r="B20" s="43">
        <v>-309690</v>
      </c>
      <c r="C20" s="43">
        <v>-308820</v>
      </c>
      <c r="D20" s="43">
        <v>526910</v>
      </c>
      <c r="E20" s="43">
        <v>1.6059E-13</v>
      </c>
      <c r="F20" s="43">
        <v>-2.3682999999999999E-12</v>
      </c>
      <c r="G20" s="43">
        <v>-12892</v>
      </c>
      <c r="H20" s="54">
        <v>0.03</v>
      </c>
      <c r="I20" s="28"/>
      <c r="J20" s="44">
        <v>2</v>
      </c>
      <c r="K20" s="43">
        <v>-309690</v>
      </c>
      <c r="L20" s="43">
        <v>-308820</v>
      </c>
      <c r="M20" s="43">
        <v>526910</v>
      </c>
      <c r="N20" s="43">
        <v>5.3532E-14</v>
      </c>
      <c r="O20" s="43">
        <v>7.8944000000000002E-13</v>
      </c>
      <c r="P20" s="43">
        <v>12892</v>
      </c>
      <c r="Q20" s="54">
        <v>0.03</v>
      </c>
    </row>
    <row r="21" spans="1:17" x14ac:dyDescent="0.3">
      <c r="A21" s="42">
        <v>32</v>
      </c>
      <c r="B21" s="43">
        <v>118990</v>
      </c>
      <c r="C21" s="43">
        <v>126320</v>
      </c>
      <c r="D21" s="43">
        <v>468400</v>
      </c>
      <c r="E21" s="43">
        <v>1.3475000000000001E-12</v>
      </c>
      <c r="F21" s="43">
        <v>-2.6912000000000001E-12</v>
      </c>
      <c r="G21" s="43">
        <v>-14650</v>
      </c>
      <c r="H21" s="57">
        <v>0.05</v>
      </c>
      <c r="I21" s="28"/>
      <c r="J21" s="44">
        <v>3</v>
      </c>
      <c r="K21" s="43">
        <v>118990</v>
      </c>
      <c r="L21" s="43">
        <v>126320</v>
      </c>
      <c r="M21" s="43">
        <v>468400</v>
      </c>
      <c r="N21" s="43">
        <v>4.4916999999999999E-13</v>
      </c>
      <c r="O21" s="43">
        <v>8.9707999999999995E-13</v>
      </c>
      <c r="P21" s="43">
        <v>14650</v>
      </c>
      <c r="Q21" s="57">
        <v>0.05</v>
      </c>
    </row>
    <row r="22" spans="1:17" x14ac:dyDescent="0.3">
      <c r="A22" s="42">
        <v>33</v>
      </c>
      <c r="B22" s="43">
        <v>-6195.2</v>
      </c>
      <c r="C22" s="43">
        <v>15594</v>
      </c>
      <c r="D22" s="43">
        <v>310200</v>
      </c>
      <c r="E22" s="43">
        <v>4.0025999999999999E-12</v>
      </c>
      <c r="F22" s="43">
        <v>-3.4029E-12</v>
      </c>
      <c r="G22" s="43">
        <v>-18525</v>
      </c>
      <c r="H22" s="48">
        <v>0.1</v>
      </c>
      <c r="I22" s="28"/>
      <c r="J22" s="44">
        <v>4</v>
      </c>
      <c r="K22" s="43">
        <v>-6195.2</v>
      </c>
      <c r="L22" s="43">
        <v>15594</v>
      </c>
      <c r="M22" s="43">
        <v>310200</v>
      </c>
      <c r="N22" s="43">
        <v>1.3341999999999999E-12</v>
      </c>
      <c r="O22" s="43">
        <v>1.1342999999999999E-12</v>
      </c>
      <c r="P22" s="43">
        <v>18525</v>
      </c>
      <c r="Q22" s="48">
        <v>0.1</v>
      </c>
    </row>
    <row r="23" spans="1:17" x14ac:dyDescent="0.3">
      <c r="A23" s="42">
        <v>34</v>
      </c>
      <c r="B23" s="43">
        <v>-58603</v>
      </c>
      <c r="C23" s="43">
        <v>-30027</v>
      </c>
      <c r="D23" s="43">
        <v>236750</v>
      </c>
      <c r="E23" s="43">
        <v>5.2493000000000003E-12</v>
      </c>
      <c r="F23" s="43">
        <v>-3.6240999999999999E-12</v>
      </c>
      <c r="G23" s="43">
        <v>-19729</v>
      </c>
      <c r="H23" s="54">
        <v>0.13</v>
      </c>
      <c r="I23" s="28"/>
      <c r="J23" s="44">
        <v>5</v>
      </c>
      <c r="K23" s="43">
        <v>-58603</v>
      </c>
      <c r="L23" s="43">
        <v>-30027</v>
      </c>
      <c r="M23" s="43">
        <v>236750</v>
      </c>
      <c r="N23" s="43">
        <v>1.7498000000000001E-12</v>
      </c>
      <c r="O23" s="43">
        <v>1.2079999999999999E-12</v>
      </c>
      <c r="P23" s="43">
        <v>19729</v>
      </c>
      <c r="Q23" s="54">
        <v>0.13</v>
      </c>
    </row>
    <row r="24" spans="1:17" x14ac:dyDescent="0.3">
      <c r="A24" s="42">
        <v>35</v>
      </c>
      <c r="B24" s="43">
        <v>-21665</v>
      </c>
      <c r="C24" s="43">
        <v>689.78</v>
      </c>
      <c r="D24" s="43">
        <v>199910</v>
      </c>
      <c r="E24" s="43">
        <v>4.1064000000000004E-12</v>
      </c>
      <c r="F24" s="43">
        <v>-3.6738E-12</v>
      </c>
      <c r="G24" s="43">
        <v>-19999</v>
      </c>
      <c r="H24" s="48">
        <v>0.15</v>
      </c>
      <c r="I24" s="28"/>
      <c r="J24" s="44">
        <v>6</v>
      </c>
      <c r="K24" s="43">
        <v>-21665</v>
      </c>
      <c r="L24" s="43">
        <v>689.78</v>
      </c>
      <c r="M24" s="43">
        <v>199910</v>
      </c>
      <c r="N24" s="43">
        <v>1.3688E-12</v>
      </c>
      <c r="O24" s="43">
        <v>1.2246000000000001E-12</v>
      </c>
      <c r="P24" s="43">
        <v>19999</v>
      </c>
      <c r="Q24" s="48">
        <v>0.15</v>
      </c>
    </row>
    <row r="25" spans="1:17" x14ac:dyDescent="0.3">
      <c r="A25" s="42">
        <v>36</v>
      </c>
      <c r="B25" s="43">
        <v>-45913</v>
      </c>
      <c r="C25" s="43">
        <v>-21308</v>
      </c>
      <c r="D25" s="43">
        <v>134490</v>
      </c>
      <c r="E25" s="43">
        <v>4.5198999999999998E-12</v>
      </c>
      <c r="F25" s="43">
        <v>-3.3621E-12</v>
      </c>
      <c r="G25" s="43">
        <v>-18303</v>
      </c>
      <c r="H25" s="57">
        <v>0.2</v>
      </c>
      <c r="I25" s="28"/>
      <c r="J25" s="44">
        <v>7</v>
      </c>
      <c r="K25" s="43">
        <v>-45913</v>
      </c>
      <c r="L25" s="43">
        <v>-21308</v>
      </c>
      <c r="M25" s="43">
        <v>134490</v>
      </c>
      <c r="N25" s="43">
        <v>1.5066000000000001E-12</v>
      </c>
      <c r="O25" s="43">
        <v>1.1207000000000001E-12</v>
      </c>
      <c r="P25" s="43">
        <v>18303</v>
      </c>
      <c r="Q25" s="57">
        <v>0.2</v>
      </c>
    </row>
    <row r="26" spans="1:17" x14ac:dyDescent="0.3">
      <c r="A26" s="42">
        <v>37</v>
      </c>
      <c r="B26" s="43">
        <v>-66544</v>
      </c>
      <c r="C26" s="43">
        <v>-39488</v>
      </c>
      <c r="D26" s="43">
        <v>110970</v>
      </c>
      <c r="E26" s="43">
        <v>4.97E-12</v>
      </c>
      <c r="F26" s="43">
        <v>-2.9177999999999999E-12</v>
      </c>
      <c r="G26" s="43">
        <v>-15884</v>
      </c>
      <c r="H26" s="54">
        <v>0.23</v>
      </c>
      <c r="I26" s="28"/>
      <c r="J26" s="44">
        <v>8</v>
      </c>
      <c r="K26" s="43">
        <v>-66544</v>
      </c>
      <c r="L26" s="43">
        <v>-39488</v>
      </c>
      <c r="M26" s="43">
        <v>110970</v>
      </c>
      <c r="N26" s="43">
        <v>1.6567E-12</v>
      </c>
      <c r="O26" s="43">
        <v>9.7261000000000003E-13</v>
      </c>
      <c r="P26" s="43">
        <v>15884</v>
      </c>
      <c r="Q26" s="54">
        <v>0.23</v>
      </c>
    </row>
    <row r="27" spans="1:17" x14ac:dyDescent="0.3">
      <c r="A27" s="42">
        <v>38</v>
      </c>
      <c r="B27" s="43">
        <v>-5468</v>
      </c>
      <c r="C27" s="43">
        <v>4970.1000000000004</v>
      </c>
      <c r="D27" s="43">
        <v>79989</v>
      </c>
      <c r="E27" s="43">
        <v>1.9173999999999999E-12</v>
      </c>
      <c r="F27" s="43">
        <v>-2.5459999999999999E-12</v>
      </c>
      <c r="G27" s="43">
        <v>-13860</v>
      </c>
      <c r="H27" s="57">
        <v>0.3</v>
      </c>
      <c r="I27" s="28"/>
      <c r="J27" s="44">
        <v>9</v>
      </c>
      <c r="K27" s="43">
        <v>-5468</v>
      </c>
      <c r="L27" s="43">
        <v>4970.1000000000004</v>
      </c>
      <c r="M27" s="43">
        <v>79989</v>
      </c>
      <c r="N27" s="43">
        <v>6.3914999999999996E-13</v>
      </c>
      <c r="O27" s="43">
        <v>8.4866000000000004E-13</v>
      </c>
      <c r="P27" s="43">
        <v>13860</v>
      </c>
      <c r="Q27" s="57">
        <v>0.3</v>
      </c>
    </row>
    <row r="28" spans="1:17" x14ac:dyDescent="0.3">
      <c r="A28" s="42">
        <v>39</v>
      </c>
      <c r="B28" s="43">
        <v>-4422.8</v>
      </c>
      <c r="C28" s="43">
        <v>3715.3</v>
      </c>
      <c r="D28" s="43">
        <v>65864</v>
      </c>
      <c r="E28" s="43">
        <v>1.495E-12</v>
      </c>
      <c r="F28" s="43">
        <v>-2.2318999999999998E-12</v>
      </c>
      <c r="G28" s="43">
        <v>-12150</v>
      </c>
      <c r="H28" s="57">
        <v>0.35</v>
      </c>
      <c r="I28" s="28"/>
      <c r="J28" s="44">
        <v>10</v>
      </c>
      <c r="K28" s="43">
        <v>-4422.8</v>
      </c>
      <c r="L28" s="43">
        <v>3715.3</v>
      </c>
      <c r="M28" s="43">
        <v>65864</v>
      </c>
      <c r="N28" s="43">
        <v>4.9832000000000004E-13</v>
      </c>
      <c r="O28" s="43">
        <v>7.4394999999999998E-13</v>
      </c>
      <c r="P28" s="43">
        <v>12150</v>
      </c>
      <c r="Q28" s="57">
        <v>0.35</v>
      </c>
    </row>
    <row r="29" spans="1:17" x14ac:dyDescent="0.3">
      <c r="A29" s="42">
        <v>40</v>
      </c>
      <c r="B29" s="43">
        <v>-3651.5</v>
      </c>
      <c r="C29" s="43">
        <v>2671.6</v>
      </c>
      <c r="D29" s="43">
        <v>55465</v>
      </c>
      <c r="E29" s="43">
        <v>1.1615E-12</v>
      </c>
      <c r="F29" s="43">
        <v>-1.9277999999999999E-12</v>
      </c>
      <c r="G29" s="43">
        <v>-10494</v>
      </c>
      <c r="H29" s="57">
        <v>0.4</v>
      </c>
      <c r="I29" s="28"/>
      <c r="J29" s="44">
        <v>11</v>
      </c>
      <c r="K29" s="43">
        <v>-3651.5</v>
      </c>
      <c r="L29" s="43">
        <v>2671.6</v>
      </c>
      <c r="M29" s="43">
        <v>55465</v>
      </c>
      <c r="N29" s="43">
        <v>3.8718000000000002E-13</v>
      </c>
      <c r="O29" s="43">
        <v>6.4258999999999999E-13</v>
      </c>
      <c r="P29" s="43">
        <v>10494</v>
      </c>
      <c r="Q29" s="57">
        <v>0.4</v>
      </c>
    </row>
    <row r="30" spans="1:17" x14ac:dyDescent="0.3">
      <c r="A30" s="42">
        <v>41</v>
      </c>
      <c r="B30" s="43">
        <v>-3069.4</v>
      </c>
      <c r="C30" s="43">
        <v>1853.8</v>
      </c>
      <c r="D30" s="43">
        <v>47487</v>
      </c>
      <c r="E30" s="43">
        <v>9.0438000000000003E-13</v>
      </c>
      <c r="F30" s="43">
        <v>-1.6529E-12</v>
      </c>
      <c r="G30" s="43">
        <v>-8997.7999999999993</v>
      </c>
      <c r="H30" s="57">
        <v>0.45</v>
      </c>
      <c r="I30" s="28"/>
      <c r="J30" s="44">
        <v>12</v>
      </c>
      <c r="K30" s="43">
        <v>-3069.4</v>
      </c>
      <c r="L30" s="43">
        <v>1853.8</v>
      </c>
      <c r="M30" s="43">
        <v>47487</v>
      </c>
      <c r="N30" s="43">
        <v>3.0146000000000001E-13</v>
      </c>
      <c r="O30" s="43">
        <v>5.5096000000000001E-13</v>
      </c>
      <c r="P30" s="43">
        <v>8997.7999999999993</v>
      </c>
      <c r="Q30" s="57">
        <v>0.45</v>
      </c>
    </row>
    <row r="31" spans="1:17" x14ac:dyDescent="0.3">
      <c r="A31" s="42">
        <v>42</v>
      </c>
      <c r="B31" s="43">
        <v>-2619.6999999999998</v>
      </c>
      <c r="C31" s="43">
        <v>1234.4000000000001</v>
      </c>
      <c r="D31" s="43">
        <v>41175</v>
      </c>
      <c r="E31" s="43">
        <v>7.0799E-13</v>
      </c>
      <c r="F31" s="43">
        <v>-1.4134E-12</v>
      </c>
      <c r="G31" s="43">
        <v>-7694.3</v>
      </c>
      <c r="H31" s="48">
        <v>0.5</v>
      </c>
      <c r="I31" s="28"/>
      <c r="J31" s="44">
        <v>13</v>
      </c>
      <c r="K31" s="43">
        <v>-2619.6999999999998</v>
      </c>
      <c r="L31" s="43">
        <v>1234.4000000000001</v>
      </c>
      <c r="M31" s="43">
        <v>41175</v>
      </c>
      <c r="N31" s="43">
        <v>2.36E-13</v>
      </c>
      <c r="O31" s="43">
        <v>4.7114000000000005E-13</v>
      </c>
      <c r="P31" s="43">
        <v>7694.3</v>
      </c>
      <c r="Q31" s="48">
        <v>0.5</v>
      </c>
    </row>
    <row r="32" spans="1:17" x14ac:dyDescent="0.3">
      <c r="A32" s="42">
        <v>43</v>
      </c>
      <c r="B32" s="43">
        <v>-2264.6999999999998</v>
      </c>
      <c r="C32" s="43">
        <v>774.45</v>
      </c>
      <c r="D32" s="43">
        <v>36063</v>
      </c>
      <c r="E32" s="43">
        <v>5.5828000000000002E-13</v>
      </c>
      <c r="F32" s="43">
        <v>-1.2091E-12</v>
      </c>
      <c r="G32" s="43">
        <v>-6581.8</v>
      </c>
      <c r="H32" s="48">
        <v>0.55000000000000004</v>
      </c>
      <c r="I32" s="28"/>
      <c r="J32" s="44">
        <v>14</v>
      </c>
      <c r="K32" s="43">
        <v>-2264.6999999999998</v>
      </c>
      <c r="L32" s="43">
        <v>774.45</v>
      </c>
      <c r="M32" s="43">
        <v>36063</v>
      </c>
      <c r="N32" s="43">
        <v>1.8608999999999999E-13</v>
      </c>
      <c r="O32" s="43">
        <v>4.0301999999999998E-13</v>
      </c>
      <c r="P32" s="43">
        <v>6581.8</v>
      </c>
      <c r="Q32" s="48">
        <v>0.55000000000000004</v>
      </c>
    </row>
    <row r="33" spans="1:17" x14ac:dyDescent="0.3">
      <c r="A33" s="42">
        <v>44</v>
      </c>
      <c r="B33" s="43">
        <v>-1978.9</v>
      </c>
      <c r="C33" s="43">
        <v>437.3</v>
      </c>
      <c r="D33" s="43">
        <v>31850</v>
      </c>
      <c r="E33" s="43">
        <v>4.4385000000000002E-13</v>
      </c>
      <c r="F33" s="43">
        <v>-1.0365000000000001E-12</v>
      </c>
      <c r="G33" s="43">
        <v>-5642.6</v>
      </c>
      <c r="H33" s="48">
        <v>0.6</v>
      </c>
      <c r="I33" s="28"/>
      <c r="J33" s="44">
        <v>15</v>
      </c>
      <c r="K33" s="43">
        <v>-1978.9</v>
      </c>
      <c r="L33" s="43">
        <v>437.3</v>
      </c>
      <c r="M33" s="43">
        <v>31850</v>
      </c>
      <c r="N33" s="43">
        <v>1.4794999999999999E-13</v>
      </c>
      <c r="O33" s="43">
        <v>3.4551000000000001E-13</v>
      </c>
      <c r="P33" s="43">
        <v>5642.6</v>
      </c>
      <c r="Q33" s="48">
        <v>0.6</v>
      </c>
    </row>
    <row r="34" spans="1:17" x14ac:dyDescent="0.3">
      <c r="A34" s="42">
        <v>45</v>
      </c>
      <c r="B34" s="43">
        <v>-1744.9</v>
      </c>
      <c r="C34" s="43">
        <v>192.61</v>
      </c>
      <c r="D34" s="43">
        <v>28330</v>
      </c>
      <c r="E34" s="43">
        <v>3.5591E-13</v>
      </c>
      <c r="F34" s="43">
        <v>-8.9158000000000002E-13</v>
      </c>
      <c r="G34" s="43">
        <v>-4853.5</v>
      </c>
      <c r="H34" s="48">
        <v>0.65</v>
      </c>
      <c r="I34" s="28"/>
      <c r="J34" s="44">
        <v>16</v>
      </c>
      <c r="K34" s="43">
        <v>-1744.9</v>
      </c>
      <c r="L34" s="43">
        <v>192.61</v>
      </c>
      <c r="M34" s="43">
        <v>28330</v>
      </c>
      <c r="N34" s="43">
        <v>1.1864000000000001E-13</v>
      </c>
      <c r="O34" s="43">
        <v>2.9719000000000002E-13</v>
      </c>
      <c r="P34" s="43">
        <v>4853.5</v>
      </c>
      <c r="Q34" s="48">
        <v>0.65</v>
      </c>
    </row>
    <row r="35" spans="1:17" x14ac:dyDescent="0.3">
      <c r="A35" s="42">
        <v>46</v>
      </c>
      <c r="B35" s="43">
        <v>-1550.2</v>
      </c>
      <c r="C35" s="43">
        <v>16.754000000000001</v>
      </c>
      <c r="D35" s="43">
        <v>25354</v>
      </c>
      <c r="E35" s="43">
        <v>2.8784999999999998E-13</v>
      </c>
      <c r="F35" s="43">
        <v>-7.6995999999999998E-13</v>
      </c>
      <c r="G35" s="43">
        <v>-4191.5</v>
      </c>
      <c r="H35" s="48">
        <v>0.7</v>
      </c>
      <c r="I35" s="28"/>
      <c r="J35" s="44">
        <v>17</v>
      </c>
      <c r="K35" s="43">
        <v>-1550.2</v>
      </c>
      <c r="L35" s="43">
        <v>16.754000000000001</v>
      </c>
      <c r="M35" s="43">
        <v>25354</v>
      </c>
      <c r="N35" s="43">
        <v>9.5949999999999998E-14</v>
      </c>
      <c r="O35" s="43">
        <v>2.5665000000000002E-13</v>
      </c>
      <c r="P35" s="43">
        <v>4191.5</v>
      </c>
      <c r="Q35" s="48">
        <v>0.7</v>
      </c>
    </row>
    <row r="36" spans="1:17" x14ac:dyDescent="0.3">
      <c r="A36" s="42">
        <v>47</v>
      </c>
      <c r="B36" s="43">
        <v>-1386.1</v>
      </c>
      <c r="C36" s="43">
        <v>-108.1</v>
      </c>
      <c r="D36" s="43">
        <v>22815</v>
      </c>
      <c r="E36" s="43">
        <v>2.3477000000000002E-13</v>
      </c>
      <c r="F36" s="43">
        <v>-6.6780000000000004E-13</v>
      </c>
      <c r="G36" s="43">
        <v>-3635.3</v>
      </c>
      <c r="H36" s="48">
        <v>0.75</v>
      </c>
      <c r="I36" s="28"/>
      <c r="J36" s="44">
        <v>18</v>
      </c>
      <c r="K36" s="43">
        <v>-1386.1</v>
      </c>
      <c r="L36" s="43">
        <v>-108.1</v>
      </c>
      <c r="M36" s="43">
        <v>22815</v>
      </c>
      <c r="N36" s="43">
        <v>7.8256E-14</v>
      </c>
      <c r="O36" s="43">
        <v>2.2260000000000001E-13</v>
      </c>
      <c r="P36" s="43">
        <v>3635.3</v>
      </c>
      <c r="Q36" s="48">
        <v>0.75</v>
      </c>
    </row>
    <row r="37" spans="1:17" x14ac:dyDescent="0.3">
      <c r="A37" s="42">
        <v>48</v>
      </c>
      <c r="B37" s="43">
        <v>-1246</v>
      </c>
      <c r="C37" s="43">
        <v>-195.17</v>
      </c>
      <c r="D37" s="43">
        <v>20629</v>
      </c>
      <c r="E37" s="43">
        <v>1.9303000000000001E-13</v>
      </c>
      <c r="F37" s="43">
        <v>-5.8177999999999997E-13</v>
      </c>
      <c r="G37" s="43">
        <v>-3167.1</v>
      </c>
      <c r="H37" s="48">
        <v>0.8</v>
      </c>
      <c r="I37" s="28"/>
      <c r="J37" s="44">
        <v>19</v>
      </c>
      <c r="K37" s="43">
        <v>-1246</v>
      </c>
      <c r="L37" s="43">
        <v>-195.17</v>
      </c>
      <c r="M37" s="43">
        <v>20629</v>
      </c>
      <c r="N37" s="43">
        <v>6.4342E-14</v>
      </c>
      <c r="O37" s="43">
        <v>1.9392999999999999E-13</v>
      </c>
      <c r="P37" s="43">
        <v>3167.1</v>
      </c>
      <c r="Q37" s="48">
        <v>0.8</v>
      </c>
    </row>
    <row r="38" spans="1:17" x14ac:dyDescent="0.3">
      <c r="A38" s="42">
        <v>49</v>
      </c>
      <c r="B38" s="43">
        <v>-1124.9000000000001</v>
      </c>
      <c r="C38" s="43">
        <v>-254.25</v>
      </c>
      <c r="D38" s="43">
        <v>18736</v>
      </c>
      <c r="E38" s="43">
        <v>1.5993000000000001E-13</v>
      </c>
      <c r="F38" s="43">
        <v>-5.0911000000000004E-13</v>
      </c>
      <c r="G38" s="43">
        <v>-2771.5</v>
      </c>
      <c r="H38" s="48">
        <v>0.85</v>
      </c>
      <c r="I38" s="28"/>
      <c r="J38" s="44">
        <v>20</v>
      </c>
      <c r="K38" s="43">
        <v>-1124.9000000000001</v>
      </c>
      <c r="L38" s="43">
        <v>-254.25</v>
      </c>
      <c r="M38" s="43">
        <v>18736</v>
      </c>
      <c r="N38" s="43">
        <v>5.3310999999999999E-14</v>
      </c>
      <c r="O38" s="43">
        <v>1.697E-13</v>
      </c>
      <c r="P38" s="43">
        <v>2771.5</v>
      </c>
      <c r="Q38" s="48">
        <v>0.85</v>
      </c>
    </row>
    <row r="39" spans="1:17" x14ac:dyDescent="0.3">
      <c r="A39" s="42">
        <v>50</v>
      </c>
      <c r="B39" s="43">
        <v>-1019.2</v>
      </c>
      <c r="C39" s="43">
        <v>-292.52999999999997</v>
      </c>
      <c r="D39" s="43">
        <v>17084</v>
      </c>
      <c r="E39" s="43">
        <v>1.3348E-13</v>
      </c>
      <c r="F39" s="43">
        <v>-4.4747000000000001E-13</v>
      </c>
      <c r="G39" s="43">
        <v>-2435.9</v>
      </c>
      <c r="H39" s="48">
        <v>0.9</v>
      </c>
      <c r="I39" s="28"/>
      <c r="J39" s="44">
        <v>21</v>
      </c>
      <c r="K39" s="43">
        <v>-1019.2</v>
      </c>
      <c r="L39" s="43">
        <v>-292.52999999999997</v>
      </c>
      <c r="M39" s="43">
        <v>17084</v>
      </c>
      <c r="N39" s="43">
        <v>4.4494000000000001E-14</v>
      </c>
      <c r="O39" s="43">
        <v>1.4915999999999999E-13</v>
      </c>
      <c r="P39" s="43">
        <v>2435.9</v>
      </c>
      <c r="Q39" s="48">
        <v>0.9</v>
      </c>
    </row>
    <row r="40" spans="1:17" x14ac:dyDescent="0.3">
      <c r="A40" s="42">
        <v>51</v>
      </c>
      <c r="B40" s="43">
        <v>-843.07</v>
      </c>
      <c r="C40" s="43">
        <v>-326.58</v>
      </c>
      <c r="D40" s="43">
        <v>14356</v>
      </c>
      <c r="E40" s="43">
        <v>9.4878000000000002E-14</v>
      </c>
      <c r="F40" s="43">
        <v>-3.5006000000000003E-13</v>
      </c>
      <c r="G40" s="43">
        <v>-1905.6</v>
      </c>
      <c r="H40" s="48">
        <v>0.95</v>
      </c>
      <c r="I40" s="28"/>
      <c r="J40" s="44">
        <v>22</v>
      </c>
      <c r="K40" s="43">
        <v>-843.07</v>
      </c>
      <c r="L40" s="43">
        <v>-326.58</v>
      </c>
      <c r="M40" s="43">
        <v>14356</v>
      </c>
      <c r="N40" s="43">
        <v>3.1626000000000001E-14</v>
      </c>
      <c r="O40" s="43">
        <v>1.1669000000000001E-13</v>
      </c>
      <c r="P40" s="43">
        <v>1905.6</v>
      </c>
      <c r="Q40" s="48">
        <v>0.95</v>
      </c>
    </row>
    <row r="41" spans="1:17" x14ac:dyDescent="0.3">
      <c r="A41" s="42">
        <v>52</v>
      </c>
      <c r="B41" s="43">
        <v>-336.46</v>
      </c>
      <c r="C41" s="43">
        <v>-208.29</v>
      </c>
      <c r="D41" s="43">
        <v>7038.8</v>
      </c>
      <c r="E41" s="43">
        <v>2.3543999999999999E-14</v>
      </c>
      <c r="F41" s="43">
        <v>-1.2627E-13</v>
      </c>
      <c r="G41" s="43">
        <v>-687.41</v>
      </c>
      <c r="H41" s="48">
        <v>1</v>
      </c>
      <c r="I41" s="28"/>
      <c r="J41" s="44">
        <v>23</v>
      </c>
      <c r="K41" s="43">
        <v>-336.46</v>
      </c>
      <c r="L41" s="43">
        <v>-208.29</v>
      </c>
      <c r="M41" s="43">
        <v>7038.8</v>
      </c>
      <c r="N41" s="43">
        <v>7.8479000000000004E-15</v>
      </c>
      <c r="O41" s="43">
        <v>4.2092E-14</v>
      </c>
      <c r="P41" s="43">
        <v>687.41</v>
      </c>
      <c r="Q41" s="48">
        <v>1</v>
      </c>
    </row>
    <row r="42" spans="1:17" x14ac:dyDescent="0.3">
      <c r="A42" s="42">
        <v>53</v>
      </c>
      <c r="B42" s="43">
        <v>-125.42</v>
      </c>
      <c r="C42" s="43">
        <v>-80.438000000000002</v>
      </c>
      <c r="D42" s="43">
        <v>4151.1000000000004</v>
      </c>
      <c r="E42" s="43">
        <v>8.2637000000000005E-15</v>
      </c>
      <c r="F42" s="43">
        <v>-5.8111000000000001E-14</v>
      </c>
      <c r="G42" s="43">
        <v>-316.33999999999997</v>
      </c>
      <c r="H42" s="48">
        <v>1.5</v>
      </c>
      <c r="I42" s="28"/>
      <c r="J42" s="44">
        <v>24</v>
      </c>
      <c r="K42" s="43">
        <v>-125.42</v>
      </c>
      <c r="L42" s="43">
        <v>-80.438000000000002</v>
      </c>
      <c r="M42" s="43">
        <v>4151.1000000000004</v>
      </c>
      <c r="N42" s="43">
        <v>2.7545999999999998E-15</v>
      </c>
      <c r="O42" s="43">
        <v>1.937E-14</v>
      </c>
      <c r="P42" s="43">
        <v>316.33999999999997</v>
      </c>
      <c r="Q42" s="48">
        <v>1.5</v>
      </c>
    </row>
    <row r="43" spans="1:17" x14ac:dyDescent="0.3">
      <c r="A43" s="42">
        <v>54</v>
      </c>
      <c r="B43" s="43">
        <v>-54.877000000000002</v>
      </c>
      <c r="C43" s="43">
        <v>-35.390999999999998</v>
      </c>
      <c r="D43" s="43">
        <v>2800.7</v>
      </c>
      <c r="E43" s="43">
        <v>3.5797000000000002E-15</v>
      </c>
      <c r="F43" s="43">
        <v>-3.1225999999999997E-14</v>
      </c>
      <c r="G43" s="43">
        <v>-169.99</v>
      </c>
      <c r="H43" s="48">
        <v>2</v>
      </c>
      <c r="I43" s="28"/>
      <c r="J43" s="44">
        <v>25</v>
      </c>
      <c r="K43" s="43">
        <v>-54.877000000000002</v>
      </c>
      <c r="L43" s="43">
        <v>-35.390999999999998</v>
      </c>
      <c r="M43" s="43">
        <v>2800.7</v>
      </c>
      <c r="N43" s="43">
        <v>1.1931999999999999E-15</v>
      </c>
      <c r="O43" s="43">
        <v>1.0409E-14</v>
      </c>
      <c r="P43" s="43">
        <v>169.99</v>
      </c>
      <c r="Q43" s="48">
        <v>2</v>
      </c>
    </row>
    <row r="44" spans="1:17" x14ac:dyDescent="0.3">
      <c r="A44" s="42">
        <v>55</v>
      </c>
      <c r="B44" s="43">
        <v>-44.710999999999999</v>
      </c>
      <c r="C44" s="43">
        <v>-34.984000000000002</v>
      </c>
      <c r="D44" s="43">
        <v>2075.1999999999998</v>
      </c>
      <c r="E44" s="43">
        <v>1.7868000000000002E-15</v>
      </c>
      <c r="F44" s="43">
        <v>-1.8672E-14</v>
      </c>
      <c r="G44" s="43">
        <v>-101.64</v>
      </c>
      <c r="H44" s="48">
        <v>2.5</v>
      </c>
      <c r="I44" s="28"/>
      <c r="J44" s="44">
        <v>26</v>
      </c>
      <c r="K44" s="43">
        <v>-44.710999999999999</v>
      </c>
      <c r="L44" s="43">
        <v>-34.984000000000002</v>
      </c>
      <c r="M44" s="43">
        <v>2075.1999999999998</v>
      </c>
      <c r="N44" s="43">
        <v>5.9559999999999996E-16</v>
      </c>
      <c r="O44" s="43">
        <v>6.2239E-15</v>
      </c>
      <c r="P44" s="43">
        <v>101.64</v>
      </c>
      <c r="Q44" s="48">
        <v>2.5</v>
      </c>
    </row>
    <row r="45" spans="1:17" x14ac:dyDescent="0.3">
      <c r="A45" s="42">
        <v>56</v>
      </c>
      <c r="B45" s="43">
        <v>-52.634</v>
      </c>
      <c r="C45" s="43">
        <v>-47.237000000000002</v>
      </c>
      <c r="D45" s="43">
        <v>1627.4</v>
      </c>
      <c r="E45" s="43">
        <v>9.9149000000000006E-16</v>
      </c>
      <c r="F45" s="43">
        <v>-1.2055E-14</v>
      </c>
      <c r="G45" s="43">
        <v>-65.626000000000005</v>
      </c>
      <c r="H45" s="48">
        <v>3</v>
      </c>
      <c r="I45" s="28"/>
      <c r="J45" s="44">
        <v>27</v>
      </c>
      <c r="K45" s="43">
        <v>-52.634</v>
      </c>
      <c r="L45" s="43">
        <v>-47.237000000000002</v>
      </c>
      <c r="M45" s="43">
        <v>1627.4</v>
      </c>
      <c r="N45" s="43">
        <v>3.305E-16</v>
      </c>
      <c r="O45" s="43">
        <v>4.0184E-15</v>
      </c>
      <c r="P45" s="43">
        <v>65.626000000000005</v>
      </c>
      <c r="Q45" s="48">
        <v>3</v>
      </c>
    </row>
    <row r="46" spans="1:17" x14ac:dyDescent="0.3">
      <c r="A46" s="42">
        <v>57</v>
      </c>
      <c r="B46" s="43">
        <v>-61.436</v>
      </c>
      <c r="C46" s="43">
        <v>-58.179000000000002</v>
      </c>
      <c r="D46" s="43">
        <v>1317.2</v>
      </c>
      <c r="E46" s="43">
        <v>5.9833E-16</v>
      </c>
      <c r="F46" s="43">
        <v>-8.2186999999999992E-15</v>
      </c>
      <c r="G46" s="43">
        <v>-44.741</v>
      </c>
      <c r="H46" s="48">
        <v>3.5</v>
      </c>
      <c r="I46" s="28"/>
      <c r="J46" s="44">
        <v>28</v>
      </c>
      <c r="K46" s="43">
        <v>-61.436</v>
      </c>
      <c r="L46" s="43">
        <v>-58.179000000000002</v>
      </c>
      <c r="M46" s="43">
        <v>1317.2</v>
      </c>
      <c r="N46" s="43">
        <v>1.9943999999999999E-16</v>
      </c>
      <c r="O46" s="43">
        <v>2.7396000000000002E-15</v>
      </c>
      <c r="P46" s="43">
        <v>44.741</v>
      </c>
      <c r="Q46" s="48">
        <v>3.5</v>
      </c>
    </row>
    <row r="47" spans="1:17" x14ac:dyDescent="0.3">
      <c r="A47" s="42">
        <v>58</v>
      </c>
      <c r="B47" s="43" t="s">
        <v>21</v>
      </c>
      <c r="C47" s="43" t="s">
        <v>21</v>
      </c>
      <c r="D47" s="43" t="s">
        <v>21</v>
      </c>
      <c r="E47" s="43" t="s">
        <v>21</v>
      </c>
      <c r="F47" s="43" t="s">
        <v>21</v>
      </c>
      <c r="G47" s="43" t="s">
        <v>21</v>
      </c>
      <c r="H47" s="48">
        <v>4</v>
      </c>
      <c r="I47" s="28"/>
      <c r="J47" s="44">
        <v>29</v>
      </c>
      <c r="K47" s="44" t="s">
        <v>21</v>
      </c>
      <c r="L47" s="44" t="s">
        <v>21</v>
      </c>
      <c r="M47" s="44" t="s">
        <v>21</v>
      </c>
      <c r="N47" s="44" t="s">
        <v>21</v>
      </c>
      <c r="O47" s="44" t="s">
        <v>21</v>
      </c>
      <c r="P47" s="44" t="s">
        <v>21</v>
      </c>
      <c r="Q47" s="48">
        <v>4</v>
      </c>
    </row>
    <row r="48" spans="1:17" x14ac:dyDescent="0.3">
      <c r="A48" s="28"/>
      <c r="B48" s="24"/>
      <c r="C48" s="24"/>
      <c r="D48" s="24"/>
      <c r="E48" s="24"/>
      <c r="F48" s="24"/>
      <c r="G48" s="24"/>
      <c r="H48" s="25">
        <v>4.5</v>
      </c>
      <c r="I48" s="28"/>
      <c r="J48" s="24"/>
      <c r="K48" s="24"/>
      <c r="L48" s="24"/>
      <c r="M48" s="24"/>
      <c r="N48" s="24"/>
      <c r="O48" s="24"/>
      <c r="P48" s="24"/>
      <c r="Q48" s="25">
        <v>4.5</v>
      </c>
    </row>
    <row r="49" spans="1:17" x14ac:dyDescent="0.3">
      <c r="A49" s="36" t="s">
        <v>22</v>
      </c>
      <c r="B49" s="37"/>
      <c r="C49" s="37"/>
      <c r="D49" s="37"/>
      <c r="E49" s="37"/>
      <c r="F49" s="37"/>
      <c r="G49" s="37"/>
      <c r="H49" s="41"/>
      <c r="I49" s="36"/>
      <c r="J49" s="37" t="s">
        <v>22</v>
      </c>
      <c r="K49" s="37"/>
      <c r="L49" s="37"/>
      <c r="M49" s="37"/>
      <c r="N49" s="37"/>
      <c r="O49" s="37"/>
      <c r="P49" s="37"/>
      <c r="Q49" s="40"/>
    </row>
    <row r="50" spans="1:17" x14ac:dyDescent="0.3">
      <c r="A50" s="28"/>
      <c r="B50" s="24"/>
      <c r="C50" s="24"/>
      <c r="D50" s="24"/>
      <c r="E50" s="24"/>
      <c r="F50" s="24"/>
      <c r="G50" s="24"/>
      <c r="H50" s="25"/>
      <c r="I50" s="28"/>
      <c r="J50" s="24"/>
      <c r="K50" s="24"/>
      <c r="L50" s="24"/>
      <c r="M50" s="24"/>
      <c r="N50" s="24"/>
      <c r="O50" s="24"/>
      <c r="P50" s="24"/>
      <c r="Q50" s="25"/>
    </row>
    <row r="51" spans="1:17" x14ac:dyDescent="0.3">
      <c r="A51" s="38" t="s">
        <v>14</v>
      </c>
      <c r="B51" s="35" t="s">
        <v>23</v>
      </c>
      <c r="C51" s="35" t="s">
        <v>24</v>
      </c>
      <c r="D51" s="35" t="s">
        <v>25</v>
      </c>
      <c r="E51" s="35" t="s">
        <v>26</v>
      </c>
      <c r="F51" s="35" t="s">
        <v>27</v>
      </c>
      <c r="G51" s="35" t="s">
        <v>28</v>
      </c>
      <c r="H51" s="46"/>
      <c r="I51" s="15"/>
      <c r="J51" s="35" t="s">
        <v>14</v>
      </c>
      <c r="K51" s="35" t="s">
        <v>23</v>
      </c>
      <c r="L51" s="35" t="s">
        <v>24</v>
      </c>
      <c r="M51" s="35" t="s">
        <v>25</v>
      </c>
      <c r="N51" s="35" t="s">
        <v>26</v>
      </c>
      <c r="O51" s="35" t="s">
        <v>27</v>
      </c>
      <c r="P51" s="35" t="s">
        <v>28</v>
      </c>
      <c r="Q51" s="16"/>
    </row>
    <row r="52" spans="1:17" x14ac:dyDescent="0.3">
      <c r="A52" s="42">
        <v>30</v>
      </c>
      <c r="B52" s="43">
        <v>6.5961999999999998E-4</v>
      </c>
      <c r="C52" s="43">
        <v>5.3195E-4</v>
      </c>
      <c r="D52" s="43">
        <v>-2.3211999999999999E-4</v>
      </c>
      <c r="E52" s="43">
        <v>-4.6904000000000001E-20</v>
      </c>
      <c r="F52" s="43">
        <v>1.3046999999999999E-35</v>
      </c>
      <c r="G52" s="43">
        <v>7.1023E-20</v>
      </c>
      <c r="H52" s="48">
        <v>0</v>
      </c>
      <c r="I52" s="28"/>
      <c r="J52" s="44">
        <v>1</v>
      </c>
      <c r="K52" s="43">
        <v>6.5961999999999998E-4</v>
      </c>
      <c r="L52" s="43">
        <v>5.3195E-4</v>
      </c>
      <c r="M52" s="43">
        <v>-2.3211999999999999E-4</v>
      </c>
      <c r="N52" s="43">
        <v>-1.5635E-20</v>
      </c>
      <c r="O52" s="43">
        <v>-4.3488999999999997E-36</v>
      </c>
      <c r="P52" s="43">
        <v>-7.1023E-20</v>
      </c>
      <c r="Q52" s="48">
        <v>0</v>
      </c>
    </row>
    <row r="53" spans="1:17" x14ac:dyDescent="0.3">
      <c r="A53" s="42">
        <v>31</v>
      </c>
      <c r="B53" s="43">
        <v>-2.5008000000000002E-4</v>
      </c>
      <c r="C53" s="43">
        <v>-2.4931999999999998E-4</v>
      </c>
      <c r="D53" s="43">
        <v>4.7498000000000001E-4</v>
      </c>
      <c r="E53" s="43">
        <v>2.7836E-22</v>
      </c>
      <c r="F53" s="43">
        <v>-4.1050999999999999E-21</v>
      </c>
      <c r="G53" s="43">
        <v>-2.2347000000000001E-5</v>
      </c>
      <c r="H53" s="54">
        <v>0.03</v>
      </c>
      <c r="I53" s="28"/>
      <c r="J53" s="44">
        <v>2</v>
      </c>
      <c r="K53" s="43">
        <v>-2.5008000000000002E-4</v>
      </c>
      <c r="L53" s="43">
        <v>-2.4931999999999998E-4</v>
      </c>
      <c r="M53" s="43">
        <v>4.7498000000000001E-4</v>
      </c>
      <c r="N53" s="43">
        <v>9.2788000000000005E-23</v>
      </c>
      <c r="O53" s="43">
        <v>1.3684000000000001E-21</v>
      </c>
      <c r="P53" s="43">
        <v>2.2347000000000001E-5</v>
      </c>
      <c r="Q53" s="54">
        <v>0.03</v>
      </c>
    </row>
    <row r="54" spans="1:17" x14ac:dyDescent="0.3">
      <c r="A54" s="42">
        <v>32</v>
      </c>
      <c r="B54" s="43">
        <v>-4.4582999999999998E-4</v>
      </c>
      <c r="C54" s="43">
        <v>-3.9631999999999997E-4</v>
      </c>
      <c r="D54" s="43">
        <v>1.9127E-3</v>
      </c>
      <c r="E54" s="43">
        <v>1.8191E-20</v>
      </c>
      <c r="F54" s="43">
        <v>-3.6331999999999997E-20</v>
      </c>
      <c r="G54" s="43">
        <v>-1.9777999999999999E-4</v>
      </c>
      <c r="H54" s="57">
        <v>0.05</v>
      </c>
      <c r="I54" s="28"/>
      <c r="J54" s="44">
        <v>3</v>
      </c>
      <c r="K54" s="43">
        <v>-4.4582999999999998E-4</v>
      </c>
      <c r="L54" s="43">
        <v>-3.9631999999999997E-4</v>
      </c>
      <c r="M54" s="43">
        <v>1.9127E-3</v>
      </c>
      <c r="N54" s="43">
        <v>6.0638000000000001E-21</v>
      </c>
      <c r="O54" s="43">
        <v>1.2111E-20</v>
      </c>
      <c r="P54" s="43">
        <v>1.9777999999999999E-4</v>
      </c>
      <c r="Q54" s="57">
        <v>0.05</v>
      </c>
    </row>
    <row r="55" spans="1:17" x14ac:dyDescent="0.3">
      <c r="A55" s="42">
        <v>33</v>
      </c>
      <c r="B55" s="43">
        <v>-6.0110999999999997E-4</v>
      </c>
      <c r="C55" s="43">
        <v>-4.5403000000000002E-4</v>
      </c>
      <c r="D55" s="43">
        <v>1.5345000000000001E-3</v>
      </c>
      <c r="E55" s="43">
        <v>5.4035999999999998E-20</v>
      </c>
      <c r="F55" s="43">
        <v>-4.5939999999999998E-20</v>
      </c>
      <c r="G55" s="43">
        <v>-2.5008000000000002E-4</v>
      </c>
      <c r="H55" s="48">
        <v>0.1</v>
      </c>
      <c r="I55" s="28"/>
      <c r="J55" s="44">
        <v>4</v>
      </c>
      <c r="K55" s="43">
        <v>-6.0110999999999997E-4</v>
      </c>
      <c r="L55" s="43">
        <v>-4.5403000000000002E-4</v>
      </c>
      <c r="M55" s="43">
        <v>1.5345000000000001E-3</v>
      </c>
      <c r="N55" s="43">
        <v>1.8011999999999999E-20</v>
      </c>
      <c r="O55" s="43">
        <v>1.5312999999999999E-20</v>
      </c>
      <c r="P55" s="43">
        <v>2.5008000000000002E-4</v>
      </c>
      <c r="Q55" s="48">
        <v>0.1</v>
      </c>
    </row>
    <row r="56" spans="1:17" x14ac:dyDescent="0.3">
      <c r="A56" s="42">
        <v>34</v>
      </c>
      <c r="B56" s="43">
        <v>-6.5477999999999999E-4</v>
      </c>
      <c r="C56" s="43">
        <v>-4.6189000000000001E-4</v>
      </c>
      <c r="D56" s="43">
        <v>1.3388E-3</v>
      </c>
      <c r="E56" s="43">
        <v>7.0865000000000001E-20</v>
      </c>
      <c r="F56" s="43">
        <v>-4.8924999999999999E-20</v>
      </c>
      <c r="G56" s="43">
        <v>-2.6634E-4</v>
      </c>
      <c r="H56" s="54">
        <v>0.13</v>
      </c>
      <c r="I56" s="28"/>
      <c r="J56" s="44">
        <v>5</v>
      </c>
      <c r="K56" s="43">
        <v>-6.5477999999999999E-4</v>
      </c>
      <c r="L56" s="43">
        <v>-4.6189000000000001E-4</v>
      </c>
      <c r="M56" s="43">
        <v>1.3388E-3</v>
      </c>
      <c r="N56" s="43">
        <v>2.3622000000000001E-20</v>
      </c>
      <c r="O56" s="43">
        <v>1.6308E-20</v>
      </c>
      <c r="P56" s="43">
        <v>2.6634E-4</v>
      </c>
      <c r="Q56" s="54">
        <v>0.13</v>
      </c>
    </row>
    <row r="57" spans="1:17" x14ac:dyDescent="0.3">
      <c r="A57" s="42">
        <v>35</v>
      </c>
      <c r="B57" s="43">
        <v>-6.1249000000000004E-4</v>
      </c>
      <c r="C57" s="43">
        <v>-4.1130000000000002E-4</v>
      </c>
      <c r="D57" s="43">
        <v>1.3817E-3</v>
      </c>
      <c r="E57" s="43">
        <v>7.3915999999999999E-20</v>
      </c>
      <c r="F57" s="43">
        <v>-6.6127999999999996E-20</v>
      </c>
      <c r="G57" s="43">
        <v>-3.5997999999999998E-4</v>
      </c>
      <c r="H57" s="48">
        <v>0.15</v>
      </c>
      <c r="I57" s="28"/>
      <c r="J57" s="44">
        <v>6</v>
      </c>
      <c r="K57" s="43">
        <v>-6.1249000000000004E-4</v>
      </c>
      <c r="L57" s="43">
        <v>-4.1130000000000002E-4</v>
      </c>
      <c r="M57" s="43">
        <v>1.3817E-3</v>
      </c>
      <c r="N57" s="43">
        <v>2.4639000000000001E-20</v>
      </c>
      <c r="O57" s="43">
        <v>2.2043E-20</v>
      </c>
      <c r="P57" s="43">
        <v>3.5997999999999998E-4</v>
      </c>
      <c r="Q57" s="48">
        <v>0.15</v>
      </c>
    </row>
    <row r="58" spans="1:17" x14ac:dyDescent="0.3">
      <c r="A58" s="42">
        <v>36</v>
      </c>
      <c r="B58" s="43">
        <v>-5.7019000000000004E-4</v>
      </c>
      <c r="C58" s="43">
        <v>-3.4874E-4</v>
      </c>
      <c r="D58" s="43">
        <v>1.0535E-3</v>
      </c>
      <c r="E58" s="43">
        <v>8.1357999999999999E-20</v>
      </c>
      <c r="F58" s="43">
        <v>-6.0517999999999998E-20</v>
      </c>
      <c r="G58" s="43">
        <v>-3.2945000000000001E-4</v>
      </c>
      <c r="H58" s="57">
        <v>0.2</v>
      </c>
      <c r="I58" s="28"/>
      <c r="J58" s="44">
        <v>7</v>
      </c>
      <c r="K58" s="43">
        <v>-5.7019000000000004E-4</v>
      </c>
      <c r="L58" s="43">
        <v>-3.4874E-4</v>
      </c>
      <c r="M58" s="43">
        <v>1.0535E-3</v>
      </c>
      <c r="N58" s="43">
        <v>2.7119000000000002E-20</v>
      </c>
      <c r="O58" s="43">
        <v>2.0173E-20</v>
      </c>
      <c r="P58" s="43">
        <v>3.2945000000000001E-4</v>
      </c>
      <c r="Q58" s="57">
        <v>0.2</v>
      </c>
    </row>
    <row r="59" spans="1:17" x14ac:dyDescent="0.3">
      <c r="A59" s="42">
        <v>37</v>
      </c>
      <c r="B59" s="43">
        <v>-6.1041999999999997E-4</v>
      </c>
      <c r="C59" s="43">
        <v>-3.6692000000000002E-4</v>
      </c>
      <c r="D59" s="43">
        <v>9.8722999999999997E-4</v>
      </c>
      <c r="E59" s="43">
        <v>8.9460000000000002E-20</v>
      </c>
      <c r="F59" s="43">
        <v>-5.2521000000000001E-20</v>
      </c>
      <c r="G59" s="43">
        <v>-2.8591000000000001E-4</v>
      </c>
      <c r="H59" s="54">
        <v>0.23</v>
      </c>
      <c r="I59" s="28"/>
      <c r="J59" s="44">
        <v>8</v>
      </c>
      <c r="K59" s="43">
        <v>-6.1041999999999997E-4</v>
      </c>
      <c r="L59" s="43">
        <v>-3.6692000000000002E-4</v>
      </c>
      <c r="M59" s="43">
        <v>9.8722999999999997E-4</v>
      </c>
      <c r="N59" s="43">
        <v>2.9820000000000001E-20</v>
      </c>
      <c r="O59" s="43">
        <v>1.7507000000000001E-20</v>
      </c>
      <c r="P59" s="43">
        <v>2.8591000000000001E-4</v>
      </c>
      <c r="Q59" s="54">
        <v>0.23</v>
      </c>
    </row>
    <row r="60" spans="1:17" x14ac:dyDescent="0.3">
      <c r="A60" s="42">
        <v>38</v>
      </c>
      <c r="B60" s="43">
        <v>-4.4004999999999999E-4</v>
      </c>
      <c r="C60" s="43">
        <v>-2.6391000000000001E-4</v>
      </c>
      <c r="D60" s="43">
        <v>1.0020000000000001E-3</v>
      </c>
      <c r="E60" s="43">
        <v>6.4713999999999996E-20</v>
      </c>
      <c r="F60" s="43">
        <v>-8.5926999999999998E-20</v>
      </c>
      <c r="G60" s="43">
        <v>-4.6777E-4</v>
      </c>
      <c r="H60" s="57">
        <v>0.3</v>
      </c>
      <c r="I60" s="28"/>
      <c r="J60" s="44">
        <v>9</v>
      </c>
      <c r="K60" s="43">
        <v>-4.4004999999999999E-4</v>
      </c>
      <c r="L60" s="43">
        <v>-2.6391000000000001E-4</v>
      </c>
      <c r="M60" s="43">
        <v>1.0020000000000001E-3</v>
      </c>
      <c r="N60" s="43">
        <v>2.1571E-20</v>
      </c>
      <c r="O60" s="43">
        <v>2.8642E-20</v>
      </c>
      <c r="P60" s="43">
        <v>4.6777E-4</v>
      </c>
      <c r="Q60" s="57">
        <v>0.3</v>
      </c>
    </row>
    <row r="61" spans="1:17" x14ac:dyDescent="0.3">
      <c r="A61" s="42">
        <v>39</v>
      </c>
      <c r="B61" s="43">
        <v>-3.5969000000000002E-4</v>
      </c>
      <c r="C61" s="43">
        <v>-2.2236000000000001E-4</v>
      </c>
      <c r="D61" s="43">
        <v>8.2638999999999998E-4</v>
      </c>
      <c r="E61" s="43">
        <v>5.0454999999999998E-20</v>
      </c>
      <c r="F61" s="43">
        <v>-7.5324999999999997E-20</v>
      </c>
      <c r="G61" s="43">
        <v>-4.1005000000000002E-4</v>
      </c>
      <c r="H61" s="57">
        <v>0.35</v>
      </c>
      <c r="I61" s="28"/>
      <c r="J61" s="44">
        <v>10</v>
      </c>
      <c r="K61" s="43">
        <v>-3.5969000000000002E-4</v>
      </c>
      <c r="L61" s="43">
        <v>-2.2236000000000001E-4</v>
      </c>
      <c r="M61" s="43">
        <v>8.2638999999999998E-4</v>
      </c>
      <c r="N61" s="43">
        <v>1.6818000000000001E-20</v>
      </c>
      <c r="O61" s="43">
        <v>2.5108E-20</v>
      </c>
      <c r="P61" s="43">
        <v>4.1005000000000002E-4</v>
      </c>
      <c r="Q61" s="57">
        <v>0.35</v>
      </c>
    </row>
    <row r="62" spans="1:17" x14ac:dyDescent="0.3">
      <c r="A62" s="42">
        <v>40</v>
      </c>
      <c r="B62" s="43">
        <v>-2.9998999999999998E-4</v>
      </c>
      <c r="C62" s="43">
        <v>-1.9328999999999999E-4</v>
      </c>
      <c r="D62" s="43">
        <v>6.9760000000000004E-4</v>
      </c>
      <c r="E62" s="43">
        <v>3.9202E-20</v>
      </c>
      <c r="F62" s="43">
        <v>-6.5061999999999997E-20</v>
      </c>
      <c r="G62" s="43">
        <v>-3.5418E-4</v>
      </c>
      <c r="H62" s="57">
        <v>0.4</v>
      </c>
      <c r="I62" s="28"/>
      <c r="J62" s="44">
        <v>11</v>
      </c>
      <c r="K62" s="43">
        <v>-2.9998999999999998E-4</v>
      </c>
      <c r="L62" s="43">
        <v>-1.9328999999999999E-4</v>
      </c>
      <c r="M62" s="43">
        <v>6.9760000000000004E-4</v>
      </c>
      <c r="N62" s="43">
        <v>1.3067E-20</v>
      </c>
      <c r="O62" s="43">
        <v>2.1687000000000001E-20</v>
      </c>
      <c r="P62" s="43">
        <v>3.5418E-4</v>
      </c>
      <c r="Q62" s="57">
        <v>0.4</v>
      </c>
    </row>
    <row r="63" spans="1:17" x14ac:dyDescent="0.3">
      <c r="A63" s="42">
        <v>41</v>
      </c>
      <c r="B63" s="43">
        <v>-2.5423999999999998E-4</v>
      </c>
      <c r="C63" s="43">
        <v>-1.7116000000000001E-4</v>
      </c>
      <c r="D63" s="43">
        <v>5.9891000000000002E-4</v>
      </c>
      <c r="E63" s="43">
        <v>3.0522999999999998E-20</v>
      </c>
      <c r="F63" s="43">
        <v>-5.5783999999999998E-20</v>
      </c>
      <c r="G63" s="43">
        <v>-3.0368000000000002E-4</v>
      </c>
      <c r="H63" s="57">
        <v>0.45</v>
      </c>
      <c r="I63" s="28"/>
      <c r="J63" s="44">
        <v>12</v>
      </c>
      <c r="K63" s="43">
        <v>-2.5423999999999998E-4</v>
      </c>
      <c r="L63" s="43">
        <v>-1.7116000000000001E-4</v>
      </c>
      <c r="M63" s="43">
        <v>5.9891000000000002E-4</v>
      </c>
      <c r="N63" s="43">
        <v>1.0174E-20</v>
      </c>
      <c r="O63" s="43">
        <v>1.8595000000000001E-20</v>
      </c>
      <c r="P63" s="43">
        <v>3.0368000000000002E-4</v>
      </c>
      <c r="Q63" s="57">
        <v>0.45</v>
      </c>
    </row>
    <row r="64" spans="1:17" x14ac:dyDescent="0.3">
      <c r="A64" s="42">
        <v>42</v>
      </c>
      <c r="B64" s="43">
        <v>-2.1829E-4</v>
      </c>
      <c r="C64" s="43">
        <v>-1.5325000000000001E-4</v>
      </c>
      <c r="D64" s="43">
        <v>5.2075000000000005E-4</v>
      </c>
      <c r="E64" s="43">
        <v>2.3894999999999999E-20</v>
      </c>
      <c r="F64" s="43">
        <v>-4.7702999999999999E-20</v>
      </c>
      <c r="G64" s="43">
        <v>-2.5967999999999998E-4</v>
      </c>
      <c r="H64" s="48">
        <v>0.5</v>
      </c>
      <c r="I64" s="28"/>
      <c r="J64" s="44">
        <v>13</v>
      </c>
      <c r="K64" s="43">
        <v>-2.1829E-4</v>
      </c>
      <c r="L64" s="43">
        <v>-1.5325000000000001E-4</v>
      </c>
      <c r="M64" s="43">
        <v>5.2075000000000005E-4</v>
      </c>
      <c r="N64" s="43">
        <v>7.9648999999999997E-21</v>
      </c>
      <c r="O64" s="43">
        <v>1.5901000000000001E-20</v>
      </c>
      <c r="P64" s="43">
        <v>2.5967999999999998E-4</v>
      </c>
      <c r="Q64" s="48">
        <v>0.5</v>
      </c>
    </row>
    <row r="65" spans="1:17" x14ac:dyDescent="0.3">
      <c r="A65" s="42">
        <v>43</v>
      </c>
      <c r="B65" s="43">
        <v>-1.8946999999999999E-4</v>
      </c>
      <c r="C65" s="43">
        <v>-1.3819E-4</v>
      </c>
      <c r="D65" s="43">
        <v>4.5731E-4</v>
      </c>
      <c r="E65" s="43">
        <v>1.8841999999999999E-20</v>
      </c>
      <c r="F65" s="43">
        <v>-4.0806000000000002E-20</v>
      </c>
      <c r="G65" s="43">
        <v>-2.2214000000000001E-4</v>
      </c>
      <c r="H65" s="48">
        <v>0.55000000000000004</v>
      </c>
      <c r="I65" s="28"/>
      <c r="J65" s="44">
        <v>14</v>
      </c>
      <c r="K65" s="43">
        <v>-1.8946999999999999E-4</v>
      </c>
      <c r="L65" s="43">
        <v>-1.3819E-4</v>
      </c>
      <c r="M65" s="43">
        <v>4.5731E-4</v>
      </c>
      <c r="N65" s="43">
        <v>6.2806999999999999E-21</v>
      </c>
      <c r="O65" s="43">
        <v>1.3601999999999999E-20</v>
      </c>
      <c r="P65" s="43">
        <v>2.2214000000000001E-4</v>
      </c>
      <c r="Q65" s="48">
        <v>0.55000000000000004</v>
      </c>
    </row>
    <row r="66" spans="1:17" x14ac:dyDescent="0.3">
      <c r="A66" s="42">
        <v>44</v>
      </c>
      <c r="B66" s="43">
        <v>-1.66E-4</v>
      </c>
      <c r="C66" s="43">
        <v>-1.2522E-4</v>
      </c>
      <c r="D66" s="43">
        <v>4.0487999999999999E-4</v>
      </c>
      <c r="E66" s="43">
        <v>1.498E-20</v>
      </c>
      <c r="F66" s="43">
        <v>-3.4983E-20</v>
      </c>
      <c r="G66" s="43">
        <v>-1.9044E-4</v>
      </c>
      <c r="H66" s="48">
        <v>0.6</v>
      </c>
      <c r="I66" s="28"/>
      <c r="J66" s="44">
        <v>15</v>
      </c>
      <c r="K66" s="43">
        <v>-1.66E-4</v>
      </c>
      <c r="L66" s="43">
        <v>-1.2522E-4</v>
      </c>
      <c r="M66" s="43">
        <v>4.0487999999999999E-4</v>
      </c>
      <c r="N66" s="43">
        <v>4.9932999999999997E-21</v>
      </c>
      <c r="O66" s="43">
        <v>1.1661E-20</v>
      </c>
      <c r="P66" s="43">
        <v>1.9044E-4</v>
      </c>
      <c r="Q66" s="48">
        <v>0.6</v>
      </c>
    </row>
    <row r="67" spans="1:17" x14ac:dyDescent="0.3">
      <c r="A67" s="42">
        <v>45</v>
      </c>
      <c r="B67" s="43">
        <v>-1.4660000000000001E-4</v>
      </c>
      <c r="C67" s="43">
        <v>-1.139E-4</v>
      </c>
      <c r="D67" s="43">
        <v>3.6090999999999999E-4</v>
      </c>
      <c r="E67" s="43">
        <v>1.2012E-20</v>
      </c>
      <c r="F67" s="43">
        <v>-3.0091E-20</v>
      </c>
      <c r="G67" s="43">
        <v>-1.6380999999999999E-4</v>
      </c>
      <c r="H67" s="48">
        <v>0.65</v>
      </c>
      <c r="I67" s="28"/>
      <c r="J67" s="44">
        <v>16</v>
      </c>
      <c r="K67" s="43">
        <v>-1.4660000000000001E-4</v>
      </c>
      <c r="L67" s="43">
        <v>-1.139E-4</v>
      </c>
      <c r="M67" s="43">
        <v>3.6090999999999999E-4</v>
      </c>
      <c r="N67" s="43">
        <v>4.0039999999999999E-21</v>
      </c>
      <c r="O67" s="43">
        <v>1.003E-20</v>
      </c>
      <c r="P67" s="43">
        <v>1.6380999999999999E-4</v>
      </c>
      <c r="Q67" s="48">
        <v>0.65</v>
      </c>
    </row>
    <row r="68" spans="1:17" x14ac:dyDescent="0.3">
      <c r="A68" s="42">
        <v>46</v>
      </c>
      <c r="B68" s="43">
        <v>-1.3036999999999999E-4</v>
      </c>
      <c r="C68" s="43">
        <v>-1.0393E-4</v>
      </c>
      <c r="D68" s="43">
        <v>3.2362999999999999E-4</v>
      </c>
      <c r="E68" s="43">
        <v>9.7149000000000006E-21</v>
      </c>
      <c r="F68" s="43">
        <v>-2.5986E-20</v>
      </c>
      <c r="G68" s="43">
        <v>-1.4145999999999999E-4</v>
      </c>
      <c r="H68" s="48">
        <v>0.7</v>
      </c>
      <c r="I68" s="28"/>
      <c r="J68" s="44">
        <v>17</v>
      </c>
      <c r="K68" s="43">
        <v>-1.3036999999999999E-4</v>
      </c>
      <c r="L68" s="43">
        <v>-1.0393E-4</v>
      </c>
      <c r="M68" s="43">
        <v>3.2362999999999999E-4</v>
      </c>
      <c r="N68" s="43">
        <v>3.2382999999999999E-21</v>
      </c>
      <c r="O68" s="43">
        <v>8.6620000000000005E-21</v>
      </c>
      <c r="P68" s="43">
        <v>1.4145999999999999E-4</v>
      </c>
      <c r="Q68" s="48">
        <v>0.7</v>
      </c>
    </row>
    <row r="69" spans="1:17" x14ac:dyDescent="0.3">
      <c r="A69" s="42">
        <v>47</v>
      </c>
      <c r="B69" s="43">
        <v>-1.1667000000000001E-4</v>
      </c>
      <c r="C69" s="43">
        <v>-9.5099999999999994E-5</v>
      </c>
      <c r="D69" s="43">
        <v>2.9171999999999998E-4</v>
      </c>
      <c r="E69" s="43">
        <v>7.9233999999999997E-21</v>
      </c>
      <c r="F69" s="43">
        <v>-2.2537999999999999E-20</v>
      </c>
      <c r="G69" s="43">
        <v>-1.2269000000000001E-4</v>
      </c>
      <c r="H69" s="48">
        <v>0.75</v>
      </c>
      <c r="I69" s="28"/>
      <c r="J69" s="44">
        <v>18</v>
      </c>
      <c r="K69" s="43">
        <v>-1.1667000000000001E-4</v>
      </c>
      <c r="L69" s="43">
        <v>-9.5099999999999994E-5</v>
      </c>
      <c r="M69" s="43">
        <v>2.9171999999999998E-4</v>
      </c>
      <c r="N69" s="43">
        <v>2.6411000000000001E-21</v>
      </c>
      <c r="O69" s="43">
        <v>7.5128E-21</v>
      </c>
      <c r="P69" s="43">
        <v>1.2269000000000001E-4</v>
      </c>
      <c r="Q69" s="48">
        <v>0.75</v>
      </c>
    </row>
    <row r="70" spans="1:17" x14ac:dyDescent="0.3">
      <c r="A70" s="42">
        <v>48</v>
      </c>
      <c r="B70" s="43">
        <v>-1.0497000000000001E-4</v>
      </c>
      <c r="C70" s="43">
        <v>-8.7243000000000005E-5</v>
      </c>
      <c r="D70" s="43">
        <v>2.6416999999999999E-4</v>
      </c>
      <c r="E70" s="43">
        <v>6.5146E-21</v>
      </c>
      <c r="F70" s="43">
        <v>-1.9635000000000001E-20</v>
      </c>
      <c r="G70" s="43">
        <v>-1.0689E-4</v>
      </c>
      <c r="H70" s="48">
        <v>0.8</v>
      </c>
      <c r="I70" s="28"/>
      <c r="J70" s="44">
        <v>19</v>
      </c>
      <c r="K70" s="43">
        <v>-1.0497000000000001E-4</v>
      </c>
      <c r="L70" s="43">
        <v>-8.7243000000000005E-5</v>
      </c>
      <c r="M70" s="43">
        <v>2.6416999999999999E-4</v>
      </c>
      <c r="N70" s="43">
        <v>2.1715000000000001E-21</v>
      </c>
      <c r="O70" s="43">
        <v>6.5451000000000001E-21</v>
      </c>
      <c r="P70" s="43">
        <v>1.0689E-4</v>
      </c>
      <c r="Q70" s="48">
        <v>0.8</v>
      </c>
    </row>
    <row r="71" spans="1:17" x14ac:dyDescent="0.3">
      <c r="A71" s="42">
        <v>49</v>
      </c>
      <c r="B71" s="43">
        <v>-9.4918000000000002E-5</v>
      </c>
      <c r="C71" s="43">
        <v>-8.0226000000000001E-5</v>
      </c>
      <c r="D71" s="43">
        <v>2.4023E-4</v>
      </c>
      <c r="E71" s="43">
        <v>5.3976999999999997E-21</v>
      </c>
      <c r="F71" s="43">
        <v>-1.7182E-20</v>
      </c>
      <c r="G71" s="43">
        <v>-9.3536999999999996E-5</v>
      </c>
      <c r="H71" s="48">
        <v>0.85</v>
      </c>
      <c r="I71" s="28"/>
      <c r="J71" s="44">
        <v>20</v>
      </c>
      <c r="K71" s="43">
        <v>-9.4918000000000002E-5</v>
      </c>
      <c r="L71" s="43">
        <v>-8.0226000000000001E-5</v>
      </c>
      <c r="M71" s="43">
        <v>2.4023E-4</v>
      </c>
      <c r="N71" s="43">
        <v>1.7991999999999999E-21</v>
      </c>
      <c r="O71" s="43">
        <v>5.7275000000000003E-21</v>
      </c>
      <c r="P71" s="43">
        <v>9.3536999999999996E-5</v>
      </c>
      <c r="Q71" s="48">
        <v>0.85</v>
      </c>
    </row>
    <row r="72" spans="1:17" x14ac:dyDescent="0.3">
      <c r="A72" s="42">
        <v>50</v>
      </c>
      <c r="B72" s="43">
        <v>-8.6201999999999999E-5</v>
      </c>
      <c r="C72" s="43">
        <v>-7.394E-5</v>
      </c>
      <c r="D72" s="43">
        <v>2.1929E-4</v>
      </c>
      <c r="E72" s="43">
        <v>4.505E-21</v>
      </c>
      <c r="F72" s="43">
        <v>-1.5102E-20</v>
      </c>
      <c r="G72" s="43">
        <v>-8.2212000000000005E-5</v>
      </c>
      <c r="H72" s="48">
        <v>0.9</v>
      </c>
      <c r="I72" s="28"/>
      <c r="J72" s="44">
        <v>21</v>
      </c>
      <c r="K72" s="43">
        <v>-8.6201999999999999E-5</v>
      </c>
      <c r="L72" s="43">
        <v>-7.394E-5</v>
      </c>
      <c r="M72" s="43">
        <v>2.1929E-4</v>
      </c>
      <c r="N72" s="43">
        <v>1.5017000000000001E-21</v>
      </c>
      <c r="O72" s="43">
        <v>5.0340000000000004E-21</v>
      </c>
      <c r="P72" s="43">
        <v>8.2212000000000005E-5</v>
      </c>
      <c r="Q72" s="48">
        <v>0.9</v>
      </c>
    </row>
    <row r="73" spans="1:17" x14ac:dyDescent="0.3">
      <c r="A73" s="42">
        <v>51</v>
      </c>
      <c r="B73" s="43">
        <v>-7.1915999999999994E-5</v>
      </c>
      <c r="C73" s="43">
        <v>-6.3200000000000005E-5</v>
      </c>
      <c r="D73" s="43">
        <v>1.8456000000000001E-4</v>
      </c>
      <c r="E73" s="43">
        <v>3.2020999999999999E-21</v>
      </c>
      <c r="F73" s="43">
        <v>-1.1815000000000001E-20</v>
      </c>
      <c r="G73" s="43">
        <v>-6.4314999999999997E-5</v>
      </c>
      <c r="H73" s="48">
        <v>0.95</v>
      </c>
      <c r="I73" s="28"/>
      <c r="J73" s="44">
        <v>22</v>
      </c>
      <c r="K73" s="43">
        <v>-7.1915999999999994E-5</v>
      </c>
      <c r="L73" s="43">
        <v>-6.3200000000000005E-5</v>
      </c>
      <c r="M73" s="43">
        <v>1.8456000000000001E-4</v>
      </c>
      <c r="N73" s="43">
        <v>1.0674E-21</v>
      </c>
      <c r="O73" s="43">
        <v>3.9382000000000002E-21</v>
      </c>
      <c r="P73" s="43">
        <v>6.4314999999999997E-5</v>
      </c>
      <c r="Q73" s="48">
        <v>0.95</v>
      </c>
    </row>
    <row r="74" spans="1:17" x14ac:dyDescent="0.3">
      <c r="A74" s="42">
        <v>52</v>
      </c>
      <c r="B74" s="43">
        <v>-3.4088999999999998E-5</v>
      </c>
      <c r="C74" s="43">
        <v>-3.1925999999999999E-5</v>
      </c>
      <c r="D74" s="43">
        <v>9.0367999999999999E-5</v>
      </c>
      <c r="E74" s="43">
        <v>7.9459999999999998E-22</v>
      </c>
      <c r="F74" s="43">
        <v>-4.2617999999999996E-21</v>
      </c>
      <c r="G74" s="43">
        <v>-2.3200000000000001E-5</v>
      </c>
      <c r="H74" s="48">
        <v>1</v>
      </c>
      <c r="I74" s="28"/>
      <c r="J74" s="44">
        <v>23</v>
      </c>
      <c r="K74" s="43">
        <v>-3.4088999999999998E-5</v>
      </c>
      <c r="L74" s="43">
        <v>-3.1925999999999999E-5</v>
      </c>
      <c r="M74" s="43">
        <v>9.0367999999999999E-5</v>
      </c>
      <c r="N74" s="43">
        <v>2.6487000000000002E-22</v>
      </c>
      <c r="O74" s="43">
        <v>1.4206E-21</v>
      </c>
      <c r="P74" s="43">
        <v>2.3200000000000001E-5</v>
      </c>
      <c r="Q74" s="48">
        <v>1</v>
      </c>
    </row>
    <row r="75" spans="1:17" x14ac:dyDescent="0.3">
      <c r="A75" s="42">
        <v>53</v>
      </c>
      <c r="B75" s="43">
        <v>-1.9377000000000001E-5</v>
      </c>
      <c r="C75" s="43">
        <v>-1.8618E-5</v>
      </c>
      <c r="D75" s="43">
        <v>5.2788999999999999E-5</v>
      </c>
      <c r="E75" s="43">
        <v>2.7890000000000002E-22</v>
      </c>
      <c r="F75" s="43">
        <v>-1.9613E-21</v>
      </c>
      <c r="G75" s="43">
        <v>-1.0677E-5</v>
      </c>
      <c r="H75" s="48">
        <v>1.5</v>
      </c>
      <c r="I75" s="28"/>
      <c r="J75" s="44">
        <v>24</v>
      </c>
      <c r="K75" s="43">
        <v>-1.9377000000000001E-5</v>
      </c>
      <c r="L75" s="43">
        <v>-1.8618E-5</v>
      </c>
      <c r="M75" s="43">
        <v>5.2788999999999999E-5</v>
      </c>
      <c r="N75" s="43">
        <v>9.2967000000000005E-23</v>
      </c>
      <c r="O75" s="43">
        <v>6.5375E-22</v>
      </c>
      <c r="P75" s="43">
        <v>1.0677E-5</v>
      </c>
      <c r="Q75" s="48">
        <v>1.5</v>
      </c>
    </row>
    <row r="76" spans="1:17" x14ac:dyDescent="0.3">
      <c r="A76" s="42">
        <v>54</v>
      </c>
      <c r="B76" s="43">
        <v>-1.2784E-5</v>
      </c>
      <c r="C76" s="43">
        <v>-1.2456000000000001E-5</v>
      </c>
      <c r="D76" s="43">
        <v>3.5404000000000002E-5</v>
      </c>
      <c r="E76" s="43">
        <v>1.2081E-22</v>
      </c>
      <c r="F76" s="43">
        <v>-1.0538999999999999E-21</v>
      </c>
      <c r="G76" s="43">
        <v>-5.7370999999999997E-6</v>
      </c>
      <c r="H76" s="48">
        <v>2</v>
      </c>
      <c r="I76" s="28"/>
      <c r="J76" s="44">
        <v>25</v>
      </c>
      <c r="K76" s="43">
        <v>-1.2784E-5</v>
      </c>
      <c r="L76" s="43">
        <v>-1.2456000000000001E-5</v>
      </c>
      <c r="M76" s="43">
        <v>3.5404000000000002E-5</v>
      </c>
      <c r="N76" s="43">
        <v>4.0270999999999997E-23</v>
      </c>
      <c r="O76" s="43">
        <v>3.5129999999999999E-22</v>
      </c>
      <c r="P76" s="43">
        <v>5.7370999999999997E-6</v>
      </c>
      <c r="Q76" s="48">
        <v>2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4.5403000000000003E-21</v>
      </c>
      <c r="C81" s="43">
        <v>2.4715999999999998E-5</v>
      </c>
      <c r="D81" s="43">
        <v>8.9132000000000002E-4</v>
      </c>
      <c r="E81" s="23">
        <f>+D81*1000</f>
        <v>0.89132</v>
      </c>
      <c r="F81" s="44">
        <v>0</v>
      </c>
      <c r="G81" s="24"/>
      <c r="H81" s="25"/>
      <c r="I81" s="28"/>
      <c r="J81" s="44">
        <v>1</v>
      </c>
      <c r="K81" s="43">
        <v>-1.5134000000000001E-21</v>
      </c>
      <c r="L81" s="43">
        <v>-2.4715999999999998E-5</v>
      </c>
      <c r="M81" s="43">
        <v>8.9132000000000002E-4</v>
      </c>
      <c r="N81" s="23">
        <f>+M81*1000</f>
        <v>0.89132</v>
      </c>
      <c r="O81" s="44">
        <v>0</v>
      </c>
      <c r="P81" s="24"/>
      <c r="Q81" s="25"/>
    </row>
    <row r="82" spans="1:23" x14ac:dyDescent="0.3">
      <c r="A82" s="42">
        <v>31</v>
      </c>
      <c r="B82" s="43">
        <v>1.4951E-21</v>
      </c>
      <c r="C82" s="43">
        <v>8.1388999999999993E-6</v>
      </c>
      <c r="D82" s="43">
        <v>8.8741999999999998E-4</v>
      </c>
      <c r="E82" s="23">
        <f t="shared" ref="E82:E108" si="0">+D82*1000</f>
        <v>0.88741999999999999</v>
      </c>
      <c r="F82" s="170">
        <v>0.03</v>
      </c>
      <c r="G82" s="24"/>
      <c r="H82" s="25"/>
      <c r="I82" s="28"/>
      <c r="J82" s="44">
        <v>2</v>
      </c>
      <c r="K82" s="43">
        <v>-4.9835999999999996E-22</v>
      </c>
      <c r="L82" s="43">
        <v>-8.1388999999999993E-6</v>
      </c>
      <c r="M82" s="43">
        <v>8.8741999999999998E-4</v>
      </c>
      <c r="N82" s="23">
        <f t="shared" ref="N82:N108" si="1">+M82*1000</f>
        <v>0.88741999999999999</v>
      </c>
      <c r="O82" s="170">
        <v>0.03</v>
      </c>
      <c r="P82" s="24"/>
      <c r="Q82" s="25"/>
    </row>
    <row r="83" spans="1:23" x14ac:dyDescent="0.3">
      <c r="A83" s="42">
        <v>32</v>
      </c>
      <c r="B83" s="43">
        <v>9.6874999999999995E-23</v>
      </c>
      <c r="C83" s="43">
        <v>5.2735999999999998E-7</v>
      </c>
      <c r="D83" s="43">
        <v>8.4891999999999997E-4</v>
      </c>
      <c r="E83" s="23">
        <f t="shared" si="0"/>
        <v>0.84892000000000001</v>
      </c>
      <c r="F83" s="171">
        <v>0.05</v>
      </c>
      <c r="G83" s="24"/>
      <c r="H83" s="25"/>
      <c r="I83" s="28"/>
      <c r="J83" s="44">
        <v>3</v>
      </c>
      <c r="K83" s="43">
        <v>-3.2291999999999997E-23</v>
      </c>
      <c r="L83" s="43">
        <v>-5.2735999999999998E-7</v>
      </c>
      <c r="M83" s="43">
        <v>8.4891999999999997E-4</v>
      </c>
      <c r="N83" s="23">
        <f t="shared" si="1"/>
        <v>0.84892000000000001</v>
      </c>
      <c r="O83" s="171">
        <v>0.05</v>
      </c>
      <c r="Q83" s="25"/>
    </row>
    <row r="84" spans="1:23" x14ac:dyDescent="0.3">
      <c r="A84" s="42">
        <v>33</v>
      </c>
      <c r="B84" s="43">
        <v>-3.0761999999999998E-21</v>
      </c>
      <c r="C84" s="43">
        <v>-1.6745999999999999E-5</v>
      </c>
      <c r="D84" s="43">
        <v>7.6183000000000002E-4</v>
      </c>
      <c r="E84" s="23">
        <f t="shared" si="0"/>
        <v>0.76183000000000001</v>
      </c>
      <c r="F84" s="44">
        <v>0.1</v>
      </c>
      <c r="G84" s="24"/>
      <c r="H84" s="25"/>
      <c r="I84" s="28"/>
      <c r="J84" s="44">
        <v>4</v>
      </c>
      <c r="K84" s="43">
        <v>1.0254E-21</v>
      </c>
      <c r="L84" s="43">
        <v>1.6745999999999999E-5</v>
      </c>
      <c r="M84" s="43">
        <v>7.6183000000000002E-4</v>
      </c>
      <c r="N84" s="23">
        <f t="shared" si="1"/>
        <v>0.76183000000000001</v>
      </c>
      <c r="O84" s="44">
        <v>0.1</v>
      </c>
      <c r="P84" s="24"/>
      <c r="Q84" s="25"/>
    </row>
    <row r="85" spans="1:23" x14ac:dyDescent="0.3">
      <c r="A85" s="42">
        <v>34</v>
      </c>
      <c r="B85" s="43">
        <v>-4.7842000000000004E-21</v>
      </c>
      <c r="C85" s="43">
        <v>-2.6044E-5</v>
      </c>
      <c r="D85" s="43">
        <v>7.1904E-4</v>
      </c>
      <c r="E85" s="23">
        <f t="shared" si="0"/>
        <v>0.71904000000000001</v>
      </c>
      <c r="F85" s="170">
        <v>0.13</v>
      </c>
      <c r="G85" s="24"/>
      <c r="H85" s="25"/>
      <c r="I85" s="28"/>
      <c r="J85" s="44">
        <v>5</v>
      </c>
      <c r="K85" s="43">
        <v>1.5946999999999999E-21</v>
      </c>
      <c r="L85" s="43">
        <v>2.6044E-5</v>
      </c>
      <c r="M85" s="43">
        <v>7.1904E-4</v>
      </c>
      <c r="N85" s="23">
        <f t="shared" si="1"/>
        <v>0.71904000000000001</v>
      </c>
      <c r="O85" s="170">
        <v>0.13</v>
      </c>
      <c r="P85" s="24"/>
      <c r="Q85" s="25"/>
    </row>
    <row r="86" spans="1:23" x14ac:dyDescent="0.3">
      <c r="A86" s="42">
        <v>35</v>
      </c>
      <c r="B86" s="43">
        <v>-5.5314999999999999E-21</v>
      </c>
      <c r="C86" s="43">
        <v>-3.0111999999999999E-5</v>
      </c>
      <c r="D86" s="43">
        <v>6.8944999999999998E-4</v>
      </c>
      <c r="E86" s="23">
        <f t="shared" si="0"/>
        <v>0.68945000000000001</v>
      </c>
      <c r="F86" s="44">
        <v>0.15</v>
      </c>
      <c r="G86" s="24"/>
      <c r="H86" s="25"/>
      <c r="I86" s="28"/>
      <c r="J86" s="44">
        <v>6</v>
      </c>
      <c r="K86" s="43">
        <v>1.8438000000000001E-21</v>
      </c>
      <c r="L86" s="43">
        <v>3.0111999999999999E-5</v>
      </c>
      <c r="M86" s="43">
        <v>6.8944999999999998E-4</v>
      </c>
      <c r="N86" s="23">
        <f t="shared" si="1"/>
        <v>0.68945000000000001</v>
      </c>
      <c r="O86" s="44">
        <v>0.15</v>
      </c>
      <c r="P86" s="24"/>
      <c r="Q86" s="25"/>
    </row>
    <row r="87" spans="1:23" x14ac:dyDescent="0.3">
      <c r="A87" s="42">
        <v>36</v>
      </c>
      <c r="B87" s="43">
        <v>-7.2862E-21</v>
      </c>
      <c r="C87" s="43">
        <v>-3.9663999999999998E-5</v>
      </c>
      <c r="D87" s="43">
        <v>6.2964E-4</v>
      </c>
      <c r="E87" s="23">
        <f t="shared" si="0"/>
        <v>0.62963999999999998</v>
      </c>
      <c r="F87" s="171">
        <v>0.2</v>
      </c>
      <c r="G87" s="24"/>
      <c r="H87" s="25"/>
      <c r="I87" s="28"/>
      <c r="J87" s="44">
        <v>7</v>
      </c>
      <c r="K87" s="43">
        <v>2.4286999999999999E-21</v>
      </c>
      <c r="L87" s="43">
        <v>3.9663999999999998E-5</v>
      </c>
      <c r="M87" s="43">
        <v>6.2964E-4</v>
      </c>
      <c r="N87" s="23">
        <f t="shared" si="1"/>
        <v>0.62963999999999998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-8.3831999999999994E-21</v>
      </c>
      <c r="C88" s="43">
        <v>-4.5636000000000001E-5</v>
      </c>
      <c r="D88" s="43">
        <v>5.9929999999999998E-4</v>
      </c>
      <c r="E88" s="23">
        <f t="shared" si="0"/>
        <v>0.59929999999999994</v>
      </c>
      <c r="F88" s="170">
        <v>0.23</v>
      </c>
      <c r="G88" s="24"/>
      <c r="H88" s="25"/>
      <c r="I88" s="28"/>
      <c r="J88" s="44">
        <v>8</v>
      </c>
      <c r="K88" s="43">
        <v>2.7944000000000001E-21</v>
      </c>
      <c r="L88" s="43">
        <v>4.5636000000000001E-5</v>
      </c>
      <c r="M88" s="43">
        <v>5.9929999999999998E-4</v>
      </c>
      <c r="N88" s="23">
        <f t="shared" si="1"/>
        <v>0.59929999999999994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-7.6327000000000005E-21</v>
      </c>
      <c r="C89" s="43">
        <v>-4.1551000000000002E-5</v>
      </c>
      <c r="D89" s="43">
        <v>5.1685999999999995E-4</v>
      </c>
      <c r="E89" s="23">
        <f t="shared" si="0"/>
        <v>0.51685999999999999</v>
      </c>
      <c r="F89" s="171">
        <v>0.3</v>
      </c>
      <c r="G89" s="24"/>
      <c r="H89" s="25"/>
      <c r="I89" s="28"/>
      <c r="J89" s="44">
        <v>9</v>
      </c>
      <c r="K89" s="43">
        <v>2.5442E-21</v>
      </c>
      <c r="L89" s="43">
        <v>4.1551000000000002E-5</v>
      </c>
      <c r="M89" s="43">
        <v>5.1685999999999995E-4</v>
      </c>
      <c r="N89" s="23">
        <f t="shared" si="1"/>
        <v>0.51685999999999999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-6.9737000000000001E-21</v>
      </c>
      <c r="C90" s="43">
        <v>-3.7963000000000002E-5</v>
      </c>
      <c r="D90" s="43">
        <v>4.7139000000000003E-4</v>
      </c>
      <c r="E90" s="23">
        <f t="shared" si="0"/>
        <v>0.47139000000000003</v>
      </c>
      <c r="F90" s="171">
        <v>0.35</v>
      </c>
      <c r="G90" s="24"/>
      <c r="H90" s="25"/>
      <c r="I90" s="28"/>
      <c r="J90" s="44">
        <v>10</v>
      </c>
      <c r="K90" s="43">
        <v>2.3246E-21</v>
      </c>
      <c r="L90" s="43">
        <v>3.7963000000000002E-5</v>
      </c>
      <c r="M90" s="43">
        <v>4.7139000000000003E-4</v>
      </c>
      <c r="N90" s="23">
        <f t="shared" si="1"/>
        <v>0.47139000000000003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-6.3105000000000003E-21</v>
      </c>
      <c r="C91" s="43">
        <v>-3.4353000000000001E-5</v>
      </c>
      <c r="D91" s="43">
        <v>4.3344999999999999E-4</v>
      </c>
      <c r="E91" s="23">
        <f t="shared" si="0"/>
        <v>0.43345</v>
      </c>
      <c r="F91" s="171">
        <v>0.4</v>
      </c>
      <c r="G91" s="24"/>
      <c r="H91" s="25"/>
      <c r="I91" s="28"/>
      <c r="J91" s="44">
        <v>11</v>
      </c>
      <c r="K91" s="43">
        <v>2.1035E-21</v>
      </c>
      <c r="L91" s="43">
        <v>3.4353000000000001E-5</v>
      </c>
      <c r="M91" s="43">
        <v>4.3344999999999999E-4</v>
      </c>
      <c r="N91" s="23">
        <f t="shared" si="1"/>
        <v>0.43345</v>
      </c>
      <c r="O91" s="171">
        <v>0.4</v>
      </c>
      <c r="P91" s="24"/>
      <c r="Q91" s="25"/>
      <c r="W91" t="str">
        <f t="shared" ref="W91:W102" si="2">IF(G52=P52,"Ok","")</f>
        <v/>
      </c>
    </row>
    <row r="92" spans="1:23" x14ac:dyDescent="0.3">
      <c r="A92" s="42">
        <v>41</v>
      </c>
      <c r="B92" s="43">
        <v>-5.6844999999999998E-21</v>
      </c>
      <c r="C92" s="43">
        <v>-3.0945000000000003E-5</v>
      </c>
      <c r="D92" s="43">
        <v>4.0112999999999998E-4</v>
      </c>
      <c r="E92" s="23">
        <f t="shared" si="0"/>
        <v>0.40112999999999999</v>
      </c>
      <c r="F92" s="171">
        <v>0.45</v>
      </c>
      <c r="G92" s="24"/>
      <c r="H92" s="25"/>
      <c r="I92" s="28"/>
      <c r="J92" s="44">
        <v>12</v>
      </c>
      <c r="K92" s="43">
        <v>1.8947999999999999E-21</v>
      </c>
      <c r="L92" s="43">
        <v>3.0945000000000003E-5</v>
      </c>
      <c r="M92" s="43">
        <v>4.0112999999999998E-4</v>
      </c>
      <c r="N92" s="23">
        <f t="shared" si="1"/>
        <v>0.40112999999999999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-5.1132999999999997E-21</v>
      </c>
      <c r="C93" s="43">
        <v>-2.7835999999999999E-5</v>
      </c>
      <c r="D93" s="43">
        <v>3.7321000000000001E-4</v>
      </c>
      <c r="E93" s="23">
        <f t="shared" si="0"/>
        <v>0.37320999999999999</v>
      </c>
      <c r="F93" s="44">
        <v>0.5</v>
      </c>
      <c r="G93" s="24"/>
      <c r="H93" s="25"/>
      <c r="I93" s="28"/>
      <c r="J93" s="44">
        <v>13</v>
      </c>
      <c r="K93" s="43">
        <v>1.7043999999999999E-21</v>
      </c>
      <c r="L93" s="43">
        <v>2.7835999999999999E-5</v>
      </c>
      <c r="M93" s="43">
        <v>3.7321000000000001E-4</v>
      </c>
      <c r="N93" s="23">
        <f t="shared" si="1"/>
        <v>0.37320999999999999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-4.6018999999999997E-21</v>
      </c>
      <c r="C94" s="43">
        <v>-2.5052E-5</v>
      </c>
      <c r="D94" s="43">
        <v>3.4882000000000001E-4</v>
      </c>
      <c r="E94" s="23">
        <f t="shared" si="0"/>
        <v>0.34882000000000002</v>
      </c>
      <c r="F94" s="44">
        <v>0.55000000000000004</v>
      </c>
      <c r="G94" s="24"/>
      <c r="H94" s="25"/>
      <c r="I94" s="28"/>
      <c r="J94" s="44">
        <v>14</v>
      </c>
      <c r="K94" s="43">
        <v>1.534E-21</v>
      </c>
      <c r="L94" s="43">
        <v>2.5052E-5</v>
      </c>
      <c r="M94" s="43">
        <v>3.4882000000000001E-4</v>
      </c>
      <c r="N94" s="23">
        <f t="shared" si="1"/>
        <v>0.34882000000000002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-4.1486999999999996E-21</v>
      </c>
      <c r="C95" s="43">
        <v>-2.2583999999999999E-5</v>
      </c>
      <c r="D95" s="43">
        <v>3.2729999999999999E-4</v>
      </c>
      <c r="E95" s="23">
        <f t="shared" si="0"/>
        <v>0.32729999999999998</v>
      </c>
      <c r="F95" s="44">
        <v>0.6</v>
      </c>
      <c r="G95" s="24"/>
      <c r="H95" s="25"/>
      <c r="I95" s="28"/>
      <c r="J95" s="44">
        <v>15</v>
      </c>
      <c r="K95" s="43">
        <v>1.3829000000000001E-21</v>
      </c>
      <c r="L95" s="43">
        <v>2.2583999999999999E-5</v>
      </c>
      <c r="M95" s="43">
        <v>3.2729999999999999E-4</v>
      </c>
      <c r="N95" s="23">
        <f t="shared" si="1"/>
        <v>0.32729999999999998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-3.7490999999999999E-21</v>
      </c>
      <c r="C96" s="43">
        <v>-2.0409000000000001E-5</v>
      </c>
      <c r="D96" s="43">
        <v>3.0819000000000002E-4</v>
      </c>
      <c r="E96" s="23">
        <f t="shared" si="0"/>
        <v>0.30819000000000002</v>
      </c>
      <c r="F96" s="44">
        <v>0.65</v>
      </c>
      <c r="G96" s="24"/>
      <c r="H96" s="25"/>
      <c r="I96" s="28"/>
      <c r="J96" s="44">
        <v>16</v>
      </c>
      <c r="K96" s="43">
        <v>1.2496999999999999E-21</v>
      </c>
      <c r="L96" s="43">
        <v>2.0409000000000001E-5</v>
      </c>
      <c r="M96" s="43">
        <v>3.0819000000000002E-4</v>
      </c>
      <c r="N96" s="23">
        <f t="shared" si="1"/>
        <v>0.30819000000000002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-3.3973999999999999E-21</v>
      </c>
      <c r="C97" s="43">
        <v>-1.8495000000000002E-5</v>
      </c>
      <c r="D97" s="43">
        <v>2.9109999999999997E-4</v>
      </c>
      <c r="E97" s="23">
        <f t="shared" si="0"/>
        <v>0.29109999999999997</v>
      </c>
      <c r="F97" s="44">
        <v>0.7</v>
      </c>
      <c r="G97" s="24"/>
      <c r="H97" s="25"/>
      <c r="I97" s="28"/>
      <c r="J97" s="44">
        <v>17</v>
      </c>
      <c r="K97" s="43">
        <v>1.1325E-21</v>
      </c>
      <c r="L97" s="43">
        <v>1.8495000000000002E-5</v>
      </c>
      <c r="M97" s="43">
        <v>2.9109999999999997E-4</v>
      </c>
      <c r="N97" s="23">
        <f t="shared" si="1"/>
        <v>0.29109999999999997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-3.0878999999999998E-21</v>
      </c>
      <c r="C98" s="43">
        <v>-1.681E-5</v>
      </c>
      <c r="D98" s="43">
        <v>2.7573000000000002E-4</v>
      </c>
      <c r="E98" s="23">
        <f t="shared" si="0"/>
        <v>0.27573000000000003</v>
      </c>
      <c r="F98" s="44">
        <v>0.75</v>
      </c>
      <c r="G98" s="24"/>
      <c r="H98" s="25"/>
      <c r="I98" s="28"/>
      <c r="J98" s="44">
        <v>18</v>
      </c>
      <c r="K98" s="43">
        <v>1.0293000000000001E-21</v>
      </c>
      <c r="L98" s="43">
        <v>1.681E-5</v>
      </c>
      <c r="M98" s="43">
        <v>2.7573000000000002E-4</v>
      </c>
      <c r="N98" s="23">
        <f t="shared" si="1"/>
        <v>0.27573000000000003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-2.8150999999999999E-21</v>
      </c>
      <c r="C99" s="43">
        <v>-1.5325E-5</v>
      </c>
      <c r="D99" s="43">
        <v>2.6185E-4</v>
      </c>
      <c r="E99" s="23">
        <f t="shared" si="0"/>
        <v>0.26184999999999997</v>
      </c>
      <c r="F99" s="44">
        <v>0.8</v>
      </c>
      <c r="G99" s="24"/>
      <c r="H99" s="25"/>
      <c r="I99" s="28"/>
      <c r="J99" s="44">
        <v>19</v>
      </c>
      <c r="K99" s="43">
        <v>9.3836999999999999E-22</v>
      </c>
      <c r="L99" s="43">
        <v>1.5325E-5</v>
      </c>
      <c r="M99" s="43">
        <v>2.6185E-4</v>
      </c>
      <c r="N99" s="23">
        <f t="shared" si="1"/>
        <v>0.26184999999999997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-2.5742E-21</v>
      </c>
      <c r="C100" s="43">
        <v>-1.4012999999999999E-5</v>
      </c>
      <c r="D100" s="43">
        <v>2.4926000000000001E-4</v>
      </c>
      <c r="E100" s="23">
        <f t="shared" si="0"/>
        <v>0.24926000000000001</v>
      </c>
      <c r="F100" s="44">
        <v>0.85</v>
      </c>
      <c r="G100" s="24"/>
      <c r="H100" s="25"/>
      <c r="I100" s="28"/>
      <c r="J100" s="44">
        <v>20</v>
      </c>
      <c r="K100" s="43">
        <v>8.5806999999999999E-22</v>
      </c>
      <c r="L100" s="43">
        <v>1.4012999999999999E-5</v>
      </c>
      <c r="M100" s="43">
        <v>2.4926000000000001E-4</v>
      </c>
      <c r="N100" s="23">
        <f t="shared" si="1"/>
        <v>0.24926000000000001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-2.3609000000000001E-21</v>
      </c>
      <c r="C101" s="43">
        <v>-1.2852E-5</v>
      </c>
      <c r="D101" s="43">
        <v>2.3777999999999999E-4</v>
      </c>
      <c r="E101" s="23">
        <f t="shared" si="0"/>
        <v>0.23777999999999999</v>
      </c>
      <c r="F101" s="44">
        <v>0.9</v>
      </c>
      <c r="G101" s="24"/>
      <c r="H101" s="25"/>
      <c r="I101" s="28"/>
      <c r="J101" s="44">
        <v>21</v>
      </c>
      <c r="K101" s="43">
        <v>7.8697E-22</v>
      </c>
      <c r="L101" s="43">
        <v>1.2852E-5</v>
      </c>
      <c r="M101" s="43">
        <v>2.3777999999999999E-4</v>
      </c>
      <c r="N101" s="23">
        <f t="shared" si="1"/>
        <v>0.23777999999999999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-2.0027E-21</v>
      </c>
      <c r="C102" s="43">
        <v>-1.0902E-5</v>
      </c>
      <c r="D102" s="43">
        <v>2.1766E-4</v>
      </c>
      <c r="E102" s="23">
        <f t="shared" si="0"/>
        <v>0.21765999999999999</v>
      </c>
      <c r="F102" s="44">
        <v>1</v>
      </c>
      <c r="G102" s="24"/>
      <c r="H102" s="25"/>
      <c r="I102" s="28"/>
      <c r="J102" s="44">
        <v>22</v>
      </c>
      <c r="K102" s="43">
        <v>6.6757999999999999E-22</v>
      </c>
      <c r="L102" s="43">
        <v>1.0902E-5</v>
      </c>
      <c r="M102" s="43">
        <v>2.1766E-4</v>
      </c>
      <c r="N102" s="23">
        <f t="shared" si="1"/>
        <v>0.21765999999999999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-1.0112000000000001E-21</v>
      </c>
      <c r="C103" s="43">
        <v>-5.5045999999999998E-6</v>
      </c>
      <c r="D103" s="43">
        <v>1.5285E-4</v>
      </c>
      <c r="E103" s="23">
        <f t="shared" si="0"/>
        <v>0.15285000000000001</v>
      </c>
      <c r="F103" s="44">
        <v>1.5</v>
      </c>
      <c r="G103" s="24"/>
      <c r="H103" s="25"/>
      <c r="I103" s="28"/>
      <c r="J103" s="44">
        <v>23</v>
      </c>
      <c r="K103" s="43">
        <v>3.3706E-22</v>
      </c>
      <c r="L103" s="43">
        <v>5.5045999999999998E-6</v>
      </c>
      <c r="M103" s="43">
        <v>1.5285E-4</v>
      </c>
      <c r="N103" s="23">
        <f t="shared" si="1"/>
        <v>0.15285000000000001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-6.0080000000000003E-22</v>
      </c>
      <c r="C104" s="43">
        <v>-3.2706000000000001E-6</v>
      </c>
      <c r="D104" s="43">
        <v>1.1834E-4</v>
      </c>
      <c r="E104" s="23">
        <f t="shared" si="0"/>
        <v>0.11834</v>
      </c>
      <c r="F104" s="44">
        <v>2</v>
      </c>
      <c r="G104" s="24"/>
      <c r="H104" s="25"/>
      <c r="I104" s="28"/>
      <c r="J104" s="44">
        <v>24</v>
      </c>
      <c r="K104" s="43">
        <v>2.0026999999999999E-22</v>
      </c>
      <c r="L104" s="43">
        <v>3.2706000000000001E-6</v>
      </c>
      <c r="M104" s="43">
        <v>1.1834E-4</v>
      </c>
      <c r="N104" s="23">
        <f t="shared" si="1"/>
        <v>0.11834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-3.9538999999999999E-22</v>
      </c>
      <c r="C105" s="43">
        <v>-2.1523999999999999E-6</v>
      </c>
      <c r="D105" s="43">
        <v>9.6801999999999999E-5</v>
      </c>
      <c r="E105" s="23">
        <f t="shared" si="0"/>
        <v>9.6801999999999999E-2</v>
      </c>
      <c r="F105" s="44">
        <v>2.5</v>
      </c>
      <c r="G105" s="24"/>
      <c r="H105" s="25"/>
      <c r="I105" s="28"/>
      <c r="J105" s="44">
        <v>25</v>
      </c>
      <c r="K105" s="43">
        <v>1.318E-22</v>
      </c>
      <c r="L105" s="43">
        <v>2.1523999999999999E-6</v>
      </c>
      <c r="M105" s="43">
        <v>9.6801999999999999E-5</v>
      </c>
      <c r="N105" s="23">
        <f t="shared" si="1"/>
        <v>9.6801999999999999E-2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-2.7832000000000002E-22</v>
      </c>
      <c r="C106" s="43">
        <v>-1.5150999999999999E-6</v>
      </c>
      <c r="D106" s="43">
        <v>8.1594999999999994E-5</v>
      </c>
      <c r="E106" s="23">
        <f t="shared" si="0"/>
        <v>8.1594999999999987E-2</v>
      </c>
      <c r="F106" s="44">
        <v>3</v>
      </c>
      <c r="G106" s="24"/>
      <c r="H106" s="25"/>
      <c r="I106" s="28"/>
      <c r="J106" s="44">
        <v>26</v>
      </c>
      <c r="K106" s="43">
        <v>9.2773E-23</v>
      </c>
      <c r="L106" s="43">
        <v>1.5150999999999999E-6</v>
      </c>
      <c r="M106" s="43">
        <v>8.1594999999999994E-5</v>
      </c>
      <c r="N106" s="23">
        <f t="shared" si="1"/>
        <v>8.1594999999999987E-2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-2.0495999999999999E-22</v>
      </c>
      <c r="C107" s="43">
        <v>-1.1157E-6</v>
      </c>
      <c r="D107" s="43">
        <v>6.9925999999999994E-5</v>
      </c>
      <c r="E107" s="23">
        <f t="shared" si="0"/>
        <v>6.9925999999999988E-2</v>
      </c>
      <c r="F107" s="44">
        <v>3.5</v>
      </c>
      <c r="G107" s="24"/>
      <c r="H107" s="25"/>
      <c r="I107" s="28"/>
      <c r="J107" s="44">
        <v>27</v>
      </c>
      <c r="K107" s="43">
        <v>6.8320000000000001E-23</v>
      </c>
      <c r="L107" s="43">
        <v>1.1157E-6</v>
      </c>
      <c r="M107" s="43">
        <v>6.9925999999999994E-5</v>
      </c>
      <c r="N107" s="23">
        <f t="shared" si="1"/>
        <v>6.9925999999999988E-2</v>
      </c>
      <c r="O107" s="44">
        <v>3.5</v>
      </c>
      <c r="P107" s="24"/>
      <c r="Q107" s="25"/>
      <c r="W107" t="str">
        <f>IF(G64=P64,"Ok","")</f>
        <v/>
      </c>
    </row>
    <row r="108" spans="1:23" x14ac:dyDescent="0.3">
      <c r="A108" s="42">
        <v>57</v>
      </c>
      <c r="B108" s="43">
        <v>-1.5572999999999999E-22</v>
      </c>
      <c r="C108" s="43">
        <v>-8.4773999999999999E-7</v>
      </c>
      <c r="D108" s="43">
        <v>6.0535000000000002E-5</v>
      </c>
      <c r="E108" s="23">
        <f t="shared" si="0"/>
        <v>6.0535000000000005E-2</v>
      </c>
      <c r="F108" s="44">
        <v>4</v>
      </c>
      <c r="G108" s="24"/>
      <c r="H108" s="25"/>
      <c r="I108" s="28"/>
      <c r="J108" s="44">
        <v>28</v>
      </c>
      <c r="K108" s="43">
        <v>5.1908999999999998E-23</v>
      </c>
      <c r="L108" s="43">
        <v>8.4773999999999999E-7</v>
      </c>
      <c r="M108" s="43">
        <v>6.0535000000000002E-5</v>
      </c>
      <c r="N108" s="23">
        <f t="shared" si="1"/>
        <v>6.0535000000000005E-2</v>
      </c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5458A-26EB-436D-8EB8-3FFE0D43D04C}">
  <sheetPr codeName="Hoja129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1688700</v>
      </c>
      <c r="C19" s="43">
        <v>1517800</v>
      </c>
      <c r="D19" s="43">
        <v>562470</v>
      </c>
      <c r="E19" s="43">
        <v>-3.1388999999999999E-11</v>
      </c>
      <c r="F19" s="43">
        <v>-6.2151000000000002E-27</v>
      </c>
      <c r="G19" s="43">
        <v>-3.3833000000000001E-11</v>
      </c>
      <c r="H19" s="48">
        <v>0</v>
      </c>
      <c r="I19" s="28"/>
      <c r="J19" s="44">
        <v>1</v>
      </c>
      <c r="K19" s="43">
        <v>1688700</v>
      </c>
      <c r="L19" s="43">
        <v>1517800</v>
      </c>
      <c r="M19" s="43">
        <v>562470</v>
      </c>
      <c r="N19" s="43">
        <v>-1.0463E-11</v>
      </c>
      <c r="O19" s="43">
        <v>2.0716999999999998E-27</v>
      </c>
      <c r="P19" s="43">
        <v>3.3833000000000001E-11</v>
      </c>
      <c r="Q19" s="48">
        <v>0</v>
      </c>
    </row>
    <row r="20" spans="1:17" x14ac:dyDescent="0.3">
      <c r="A20" s="42">
        <v>31</v>
      </c>
      <c r="B20" s="43">
        <v>-350990</v>
      </c>
      <c r="C20" s="43">
        <v>-343690</v>
      </c>
      <c r="D20" s="43">
        <v>519730</v>
      </c>
      <c r="E20" s="43">
        <v>1.341E-12</v>
      </c>
      <c r="F20" s="43">
        <v>-2.2483E-12</v>
      </c>
      <c r="G20" s="43">
        <v>-12239</v>
      </c>
      <c r="H20" s="54">
        <v>0.03</v>
      </c>
      <c r="I20" s="28"/>
      <c r="J20" s="44">
        <v>2</v>
      </c>
      <c r="K20" s="43">
        <v>-350990</v>
      </c>
      <c r="L20" s="43">
        <v>-343690</v>
      </c>
      <c r="M20" s="43">
        <v>519730</v>
      </c>
      <c r="N20" s="43">
        <v>4.4699E-13</v>
      </c>
      <c r="O20" s="43">
        <v>7.4941999999999995E-13</v>
      </c>
      <c r="P20" s="43">
        <v>12239</v>
      </c>
      <c r="Q20" s="54">
        <v>0.03</v>
      </c>
    </row>
    <row r="21" spans="1:17" x14ac:dyDescent="0.3">
      <c r="A21" s="42">
        <v>32</v>
      </c>
      <c r="B21" s="43">
        <v>103910</v>
      </c>
      <c r="C21" s="43">
        <v>113850</v>
      </c>
      <c r="D21" s="43">
        <v>455850</v>
      </c>
      <c r="E21" s="43">
        <v>1.8260000000000001E-12</v>
      </c>
      <c r="F21" s="43">
        <v>-2.5598000000000001E-12</v>
      </c>
      <c r="G21" s="43">
        <v>-13935</v>
      </c>
      <c r="H21" s="57">
        <v>0.05</v>
      </c>
      <c r="I21" s="28"/>
      <c r="J21" s="44">
        <v>3</v>
      </c>
      <c r="K21" s="43">
        <v>103910</v>
      </c>
      <c r="L21" s="43">
        <v>113850</v>
      </c>
      <c r="M21" s="43">
        <v>455850</v>
      </c>
      <c r="N21" s="43">
        <v>6.0866999999999997E-13</v>
      </c>
      <c r="O21" s="43">
        <v>8.5327999999999997E-13</v>
      </c>
      <c r="P21" s="43">
        <v>13935</v>
      </c>
      <c r="Q21" s="57">
        <v>0.05</v>
      </c>
    </row>
    <row r="22" spans="1:17" x14ac:dyDescent="0.3">
      <c r="A22" s="42">
        <v>33</v>
      </c>
      <c r="B22" s="43">
        <v>-47720</v>
      </c>
      <c r="C22" s="43">
        <v>-18015</v>
      </c>
      <c r="D22" s="43">
        <v>289360</v>
      </c>
      <c r="E22" s="43">
        <v>5.4567000000000004E-12</v>
      </c>
      <c r="F22" s="43">
        <v>-3.103E-12</v>
      </c>
      <c r="G22" s="43">
        <v>-16892</v>
      </c>
      <c r="H22" s="48">
        <v>0.1</v>
      </c>
      <c r="I22" s="28"/>
      <c r="J22" s="44">
        <v>4</v>
      </c>
      <c r="K22" s="43">
        <v>-47720</v>
      </c>
      <c r="L22" s="43">
        <v>-18015</v>
      </c>
      <c r="M22" s="43">
        <v>289360</v>
      </c>
      <c r="N22" s="43">
        <v>1.8189000000000001E-12</v>
      </c>
      <c r="O22" s="43">
        <v>1.0342999999999999E-12</v>
      </c>
      <c r="P22" s="43">
        <v>16892</v>
      </c>
      <c r="Q22" s="48">
        <v>0.1</v>
      </c>
    </row>
    <row r="23" spans="1:17" x14ac:dyDescent="0.3">
      <c r="A23" s="42">
        <v>34</v>
      </c>
      <c r="B23" s="43">
        <v>-131950</v>
      </c>
      <c r="C23" s="43">
        <v>-91181</v>
      </c>
      <c r="D23" s="43">
        <v>219680</v>
      </c>
      <c r="E23" s="43">
        <v>7.4891000000000005E-12</v>
      </c>
      <c r="F23" s="43">
        <v>-3.2238000000000001E-12</v>
      </c>
      <c r="G23" s="43">
        <v>-17550</v>
      </c>
      <c r="H23" s="54">
        <v>0.13</v>
      </c>
      <c r="I23" s="28"/>
      <c r="J23" s="44">
        <v>5</v>
      </c>
      <c r="K23" s="43">
        <v>-131950</v>
      </c>
      <c r="L23" s="43">
        <v>-91181</v>
      </c>
      <c r="M23" s="43">
        <v>219680</v>
      </c>
      <c r="N23" s="43">
        <v>2.4964000000000001E-12</v>
      </c>
      <c r="O23" s="43">
        <v>1.0746000000000001E-12</v>
      </c>
      <c r="P23" s="43">
        <v>17550</v>
      </c>
      <c r="Q23" s="54">
        <v>0.13</v>
      </c>
    </row>
    <row r="24" spans="1:17" x14ac:dyDescent="0.3">
      <c r="A24" s="42">
        <v>35</v>
      </c>
      <c r="B24" s="43">
        <v>-10455</v>
      </c>
      <c r="C24" s="43">
        <v>9766.7000000000007</v>
      </c>
      <c r="D24" s="43">
        <v>189270</v>
      </c>
      <c r="E24" s="43">
        <v>3.7146999999999999E-12</v>
      </c>
      <c r="F24" s="43">
        <v>-3.3107E-12</v>
      </c>
      <c r="G24" s="43">
        <v>-18023</v>
      </c>
      <c r="H24" s="48">
        <v>0.15</v>
      </c>
      <c r="I24" s="28"/>
      <c r="J24" s="44">
        <v>6</v>
      </c>
      <c r="K24" s="43">
        <v>-10455</v>
      </c>
      <c r="L24" s="43">
        <v>9766.7000000000007</v>
      </c>
      <c r="M24" s="43">
        <v>189270</v>
      </c>
      <c r="N24" s="43">
        <v>1.2381999999999999E-12</v>
      </c>
      <c r="O24" s="43">
        <v>1.1036000000000001E-12</v>
      </c>
      <c r="P24" s="43">
        <v>18023</v>
      </c>
      <c r="Q24" s="48">
        <v>0.15</v>
      </c>
    </row>
    <row r="25" spans="1:17" x14ac:dyDescent="0.3">
      <c r="A25" s="42">
        <v>36</v>
      </c>
      <c r="B25" s="43">
        <v>-17801</v>
      </c>
      <c r="C25" s="43">
        <v>1287.9000000000001</v>
      </c>
      <c r="D25" s="43">
        <v>135240</v>
      </c>
      <c r="E25" s="43">
        <v>3.5067E-12</v>
      </c>
      <c r="F25" s="43">
        <v>-3.2425E-12</v>
      </c>
      <c r="G25" s="43">
        <v>-17651</v>
      </c>
      <c r="H25" s="57">
        <v>0.2</v>
      </c>
      <c r="I25" s="28"/>
      <c r="J25" s="44">
        <v>7</v>
      </c>
      <c r="K25" s="43">
        <v>-17801</v>
      </c>
      <c r="L25" s="43">
        <v>1287.9000000000001</v>
      </c>
      <c r="M25" s="43">
        <v>135240</v>
      </c>
      <c r="N25" s="43">
        <v>1.1689E-12</v>
      </c>
      <c r="O25" s="43">
        <v>1.0808E-12</v>
      </c>
      <c r="P25" s="43">
        <v>17651</v>
      </c>
      <c r="Q25" s="57">
        <v>0.2</v>
      </c>
    </row>
    <row r="26" spans="1:17" x14ac:dyDescent="0.3">
      <c r="A26" s="42">
        <v>37</v>
      </c>
      <c r="B26" s="43">
        <v>-23532</v>
      </c>
      <c r="C26" s="43">
        <v>-4987.7</v>
      </c>
      <c r="D26" s="43">
        <v>114080</v>
      </c>
      <c r="E26" s="43">
        <v>3.4065000000000001E-12</v>
      </c>
      <c r="F26" s="43">
        <v>-3.0426E-12</v>
      </c>
      <c r="G26" s="43">
        <v>-16563</v>
      </c>
      <c r="H26" s="54">
        <v>0.23</v>
      </c>
      <c r="I26" s="28"/>
      <c r="J26" s="44">
        <v>8</v>
      </c>
      <c r="K26" s="43">
        <v>-23532</v>
      </c>
      <c r="L26" s="43">
        <v>-4987.7</v>
      </c>
      <c r="M26" s="43">
        <v>114080</v>
      </c>
      <c r="N26" s="43">
        <v>1.1355E-12</v>
      </c>
      <c r="O26" s="43">
        <v>1.0142000000000001E-12</v>
      </c>
      <c r="P26" s="43">
        <v>16563</v>
      </c>
      <c r="Q26" s="54">
        <v>0.23</v>
      </c>
    </row>
    <row r="27" spans="1:17" x14ac:dyDescent="0.3">
      <c r="A27" s="42">
        <v>38</v>
      </c>
      <c r="B27" s="43">
        <v>-5054.1000000000004</v>
      </c>
      <c r="C27" s="43">
        <v>5753.8</v>
      </c>
      <c r="D27" s="43">
        <v>82726</v>
      </c>
      <c r="E27" s="43">
        <v>1.9854E-12</v>
      </c>
      <c r="F27" s="43">
        <v>-2.6567000000000002E-12</v>
      </c>
      <c r="G27" s="43">
        <v>-14463</v>
      </c>
      <c r="H27" s="57">
        <v>0.3</v>
      </c>
      <c r="I27" s="28"/>
      <c r="J27" s="44">
        <v>9</v>
      </c>
      <c r="K27" s="43">
        <v>-5054.1000000000004</v>
      </c>
      <c r="L27" s="43">
        <v>5753.8</v>
      </c>
      <c r="M27" s="43">
        <v>82726</v>
      </c>
      <c r="N27" s="43">
        <v>6.6178999999999995E-13</v>
      </c>
      <c r="O27" s="43">
        <v>8.8558000000000005E-13</v>
      </c>
      <c r="P27" s="43">
        <v>14463</v>
      </c>
      <c r="Q27" s="57">
        <v>0.3</v>
      </c>
    </row>
    <row r="28" spans="1:17" x14ac:dyDescent="0.3">
      <c r="A28" s="42">
        <v>39</v>
      </c>
      <c r="B28" s="43">
        <v>-4232.6000000000004</v>
      </c>
      <c r="C28" s="43">
        <v>4228.8</v>
      </c>
      <c r="D28" s="43">
        <v>68242</v>
      </c>
      <c r="E28" s="43">
        <v>1.5543E-12</v>
      </c>
      <c r="F28" s="43">
        <v>-2.3303999999999998E-12</v>
      </c>
      <c r="G28" s="43">
        <v>-12686</v>
      </c>
      <c r="H28" s="57">
        <v>0.35</v>
      </c>
      <c r="I28" s="28"/>
      <c r="J28" s="44">
        <v>10</v>
      </c>
      <c r="K28" s="43">
        <v>-4232.6000000000004</v>
      </c>
      <c r="L28" s="43">
        <v>4228.8</v>
      </c>
      <c r="M28" s="43">
        <v>68242</v>
      </c>
      <c r="N28" s="43">
        <v>5.1811E-13</v>
      </c>
      <c r="O28" s="43">
        <v>7.7681E-13</v>
      </c>
      <c r="P28" s="43">
        <v>12686</v>
      </c>
      <c r="Q28" s="57">
        <v>0.35</v>
      </c>
    </row>
    <row r="29" spans="1:17" x14ac:dyDescent="0.3">
      <c r="A29" s="42">
        <v>40</v>
      </c>
      <c r="B29" s="43">
        <v>-3585.7</v>
      </c>
      <c r="C29" s="43">
        <v>3011.3</v>
      </c>
      <c r="D29" s="43">
        <v>57501</v>
      </c>
      <c r="E29" s="43">
        <v>1.2117999999999999E-12</v>
      </c>
      <c r="F29" s="43">
        <v>-2.0140000000000001E-12</v>
      </c>
      <c r="G29" s="43">
        <v>-10964</v>
      </c>
      <c r="H29" s="57">
        <v>0.4</v>
      </c>
      <c r="I29" s="28"/>
      <c r="J29" s="44">
        <v>11</v>
      </c>
      <c r="K29" s="43">
        <v>-3585.7</v>
      </c>
      <c r="L29" s="43">
        <v>3011.3</v>
      </c>
      <c r="M29" s="43">
        <v>57501</v>
      </c>
      <c r="N29" s="43">
        <v>4.0395000000000001E-13</v>
      </c>
      <c r="O29" s="43">
        <v>6.7134000000000005E-13</v>
      </c>
      <c r="P29" s="43">
        <v>10964</v>
      </c>
      <c r="Q29" s="57">
        <v>0.4</v>
      </c>
    </row>
    <row r="30" spans="1:17" x14ac:dyDescent="0.3">
      <c r="A30" s="42">
        <v>41</v>
      </c>
      <c r="B30" s="43">
        <v>-3072.2</v>
      </c>
      <c r="C30" s="43">
        <v>2078.8000000000002</v>
      </c>
      <c r="D30" s="43">
        <v>49219</v>
      </c>
      <c r="E30" s="43">
        <v>9.462300000000001E-13</v>
      </c>
      <c r="F30" s="43">
        <v>-1.7274000000000001E-12</v>
      </c>
      <c r="G30" s="43">
        <v>-9403.7000000000007</v>
      </c>
      <c r="H30" s="57">
        <v>0.45</v>
      </c>
      <c r="I30" s="28"/>
      <c r="J30" s="44">
        <v>12</v>
      </c>
      <c r="K30" s="43">
        <v>-3072.2</v>
      </c>
      <c r="L30" s="43">
        <v>2078.8000000000002</v>
      </c>
      <c r="M30" s="43">
        <v>49219</v>
      </c>
      <c r="N30" s="43">
        <v>3.1541000000000002E-13</v>
      </c>
      <c r="O30" s="43">
        <v>5.7581000000000005E-13</v>
      </c>
      <c r="P30" s="43">
        <v>9403.7000000000007</v>
      </c>
      <c r="Q30" s="57">
        <v>0.45</v>
      </c>
    </row>
    <row r="31" spans="1:17" x14ac:dyDescent="0.3">
      <c r="A31" s="42">
        <v>42</v>
      </c>
      <c r="B31" s="43">
        <v>-2659.1</v>
      </c>
      <c r="C31" s="43">
        <v>1382.3</v>
      </c>
      <c r="D31" s="43">
        <v>42646</v>
      </c>
      <c r="E31" s="43">
        <v>7.4239000000000003E-13</v>
      </c>
      <c r="F31" s="43">
        <v>-1.4773E-12</v>
      </c>
      <c r="G31" s="43">
        <v>-8042.3</v>
      </c>
      <c r="H31" s="48">
        <v>0.5</v>
      </c>
      <c r="I31" s="28"/>
      <c r="J31" s="44">
        <v>13</v>
      </c>
      <c r="K31" s="43">
        <v>-2659.1</v>
      </c>
      <c r="L31" s="43">
        <v>1382.3</v>
      </c>
      <c r="M31" s="43">
        <v>42646</v>
      </c>
      <c r="N31" s="43">
        <v>2.4745999999999999E-13</v>
      </c>
      <c r="O31" s="43">
        <v>4.9244999999999999E-13</v>
      </c>
      <c r="P31" s="43">
        <v>8042.3</v>
      </c>
      <c r="Q31" s="48">
        <v>0.5</v>
      </c>
    </row>
    <row r="32" spans="1:17" x14ac:dyDescent="0.3">
      <c r="A32" s="42">
        <v>43</v>
      </c>
      <c r="B32" s="43">
        <v>-2321.9</v>
      </c>
      <c r="C32" s="43">
        <v>870.18</v>
      </c>
      <c r="D32" s="43">
        <v>37314</v>
      </c>
      <c r="E32" s="43">
        <v>5.8637999999999997E-13</v>
      </c>
      <c r="F32" s="43">
        <v>-1.2636E-12</v>
      </c>
      <c r="G32" s="43">
        <v>-6878.6</v>
      </c>
      <c r="H32" s="48">
        <v>0.55000000000000004</v>
      </c>
      <c r="I32" s="28"/>
      <c r="J32" s="44">
        <v>14</v>
      </c>
      <c r="K32" s="43">
        <v>-2321.9</v>
      </c>
      <c r="L32" s="43">
        <v>870.18</v>
      </c>
      <c r="M32" s="43">
        <v>37314</v>
      </c>
      <c r="N32" s="43">
        <v>1.9546000000000001E-13</v>
      </c>
      <c r="O32" s="43">
        <v>4.2119E-13</v>
      </c>
      <c r="P32" s="43">
        <v>6878.6</v>
      </c>
      <c r="Q32" s="48">
        <v>0.55000000000000004</v>
      </c>
    </row>
    <row r="33" spans="1:17" x14ac:dyDescent="0.3">
      <c r="A33" s="42">
        <v>44</v>
      </c>
      <c r="B33" s="43">
        <v>-2043.3</v>
      </c>
      <c r="C33" s="43">
        <v>497.48</v>
      </c>
      <c r="D33" s="43">
        <v>32915</v>
      </c>
      <c r="E33" s="43">
        <v>4.6672999999999997E-13</v>
      </c>
      <c r="F33" s="43">
        <v>-1.0829E-12</v>
      </c>
      <c r="G33" s="43">
        <v>-5894.9</v>
      </c>
      <c r="H33" s="48">
        <v>0.6</v>
      </c>
      <c r="I33" s="28"/>
      <c r="J33" s="44">
        <v>15</v>
      </c>
      <c r="K33" s="43">
        <v>-2043.3</v>
      </c>
      <c r="L33" s="43">
        <v>497.48</v>
      </c>
      <c r="M33" s="43">
        <v>32915</v>
      </c>
      <c r="N33" s="43">
        <v>1.5558E-13</v>
      </c>
      <c r="O33" s="43">
        <v>3.6096000000000001E-13</v>
      </c>
      <c r="P33" s="43">
        <v>5894.9</v>
      </c>
      <c r="Q33" s="48">
        <v>0.6</v>
      </c>
    </row>
    <row r="34" spans="1:17" x14ac:dyDescent="0.3">
      <c r="A34" s="42">
        <v>45</v>
      </c>
      <c r="B34" s="43">
        <v>-1810.3</v>
      </c>
      <c r="C34" s="43">
        <v>228.56</v>
      </c>
      <c r="D34" s="43">
        <v>29239</v>
      </c>
      <c r="E34" s="43">
        <v>3.7453000000000002E-13</v>
      </c>
      <c r="F34" s="43">
        <v>-9.3090999999999992E-13</v>
      </c>
      <c r="G34" s="43">
        <v>-5067.7</v>
      </c>
      <c r="H34" s="48">
        <v>0.65</v>
      </c>
      <c r="I34" s="28"/>
      <c r="J34" s="44">
        <v>16</v>
      </c>
      <c r="K34" s="43">
        <v>-1810.3</v>
      </c>
      <c r="L34" s="43">
        <v>228.56</v>
      </c>
      <c r="M34" s="43">
        <v>29239</v>
      </c>
      <c r="N34" s="43">
        <v>1.2484E-13</v>
      </c>
      <c r="O34" s="43">
        <v>3.103E-13</v>
      </c>
      <c r="P34" s="43">
        <v>5067.7</v>
      </c>
      <c r="Q34" s="48">
        <v>0.65</v>
      </c>
    </row>
    <row r="35" spans="1:17" x14ac:dyDescent="0.3">
      <c r="A35" s="42">
        <v>46</v>
      </c>
      <c r="B35" s="43">
        <v>-1613.3</v>
      </c>
      <c r="C35" s="43">
        <v>36.204000000000001</v>
      </c>
      <c r="D35" s="43">
        <v>26133</v>
      </c>
      <c r="E35" s="43">
        <v>3.0300999999999999E-13</v>
      </c>
      <c r="F35" s="43">
        <v>-8.0332999999999997E-13</v>
      </c>
      <c r="G35" s="43">
        <v>-4373.1000000000004</v>
      </c>
      <c r="H35" s="48">
        <v>0.7</v>
      </c>
      <c r="I35" s="28"/>
      <c r="J35" s="44">
        <v>17</v>
      </c>
      <c r="K35" s="43">
        <v>-1613.3</v>
      </c>
      <c r="L35" s="43">
        <v>36.204000000000001</v>
      </c>
      <c r="M35" s="43">
        <v>26133</v>
      </c>
      <c r="N35" s="43">
        <v>1.01E-13</v>
      </c>
      <c r="O35" s="43">
        <v>2.6778E-13</v>
      </c>
      <c r="P35" s="43">
        <v>4373.1000000000004</v>
      </c>
      <c r="Q35" s="48">
        <v>0.7</v>
      </c>
    </row>
    <row r="36" spans="1:17" x14ac:dyDescent="0.3">
      <c r="A36" s="42">
        <v>47</v>
      </c>
      <c r="B36" s="43">
        <v>-1445.1</v>
      </c>
      <c r="C36" s="43">
        <v>-99.816999999999993</v>
      </c>
      <c r="D36" s="43">
        <v>23485</v>
      </c>
      <c r="E36" s="43">
        <v>2.4712999999999998E-13</v>
      </c>
      <c r="F36" s="43">
        <v>-6.9614E-13</v>
      </c>
      <c r="G36" s="43">
        <v>-3789.6</v>
      </c>
      <c r="H36" s="48">
        <v>0.75</v>
      </c>
      <c r="I36" s="28"/>
      <c r="J36" s="44">
        <v>18</v>
      </c>
      <c r="K36" s="43">
        <v>-1445.1</v>
      </c>
      <c r="L36" s="43">
        <v>-99.816999999999993</v>
      </c>
      <c r="M36" s="43">
        <v>23485</v>
      </c>
      <c r="N36" s="43">
        <v>8.2375999999999999E-14</v>
      </c>
      <c r="O36" s="43">
        <v>2.3205000000000001E-13</v>
      </c>
      <c r="P36" s="43">
        <v>3789.6</v>
      </c>
      <c r="Q36" s="48">
        <v>0.75</v>
      </c>
    </row>
    <row r="37" spans="1:17" x14ac:dyDescent="0.3">
      <c r="A37" s="42">
        <v>48</v>
      </c>
      <c r="B37" s="43">
        <v>-1300.2</v>
      </c>
      <c r="C37" s="43">
        <v>-194.4</v>
      </c>
      <c r="D37" s="43">
        <v>21208</v>
      </c>
      <c r="E37" s="43">
        <v>2.0312999999999999E-13</v>
      </c>
      <c r="F37" s="43">
        <v>-6.0587000000000002E-13</v>
      </c>
      <c r="G37" s="43">
        <v>-3298.2</v>
      </c>
      <c r="H37" s="48">
        <v>0.8</v>
      </c>
      <c r="I37" s="28"/>
      <c r="J37" s="44">
        <v>19</v>
      </c>
      <c r="K37" s="43">
        <v>-1300.2</v>
      </c>
      <c r="L37" s="43">
        <v>-194.4</v>
      </c>
      <c r="M37" s="43">
        <v>21208</v>
      </c>
      <c r="N37" s="43">
        <v>6.7709999999999996E-14</v>
      </c>
      <c r="O37" s="43">
        <v>2.0196E-13</v>
      </c>
      <c r="P37" s="43">
        <v>3298.2</v>
      </c>
      <c r="Q37" s="48">
        <v>0.8</v>
      </c>
    </row>
    <row r="38" spans="1:17" x14ac:dyDescent="0.3">
      <c r="A38" s="42">
        <v>49</v>
      </c>
      <c r="B38" s="43">
        <v>-1174.2</v>
      </c>
      <c r="C38" s="43">
        <v>-258.45999999999998</v>
      </c>
      <c r="D38" s="43">
        <v>19238</v>
      </c>
      <c r="E38" s="43">
        <v>1.6821999999999999E-13</v>
      </c>
      <c r="F38" s="43">
        <v>-5.2962000000000002E-13</v>
      </c>
      <c r="G38" s="43">
        <v>-2883.1</v>
      </c>
      <c r="H38" s="48">
        <v>0.85</v>
      </c>
      <c r="I38" s="28"/>
      <c r="J38" s="44">
        <v>20</v>
      </c>
      <c r="K38" s="43">
        <v>-1174.2</v>
      </c>
      <c r="L38" s="43">
        <v>-258.45999999999998</v>
      </c>
      <c r="M38" s="43">
        <v>19238</v>
      </c>
      <c r="N38" s="43">
        <v>5.6072999999999997E-14</v>
      </c>
      <c r="O38" s="43">
        <v>1.7654E-13</v>
      </c>
      <c r="P38" s="43">
        <v>2883.1</v>
      </c>
      <c r="Q38" s="48">
        <v>0.85</v>
      </c>
    </row>
    <row r="39" spans="1:17" x14ac:dyDescent="0.3">
      <c r="A39" s="42">
        <v>50</v>
      </c>
      <c r="B39" s="43">
        <v>-1063.7</v>
      </c>
      <c r="C39" s="43">
        <v>-299.95999999999998</v>
      </c>
      <c r="D39" s="43">
        <v>17521</v>
      </c>
      <c r="E39" s="43">
        <v>1.4029999999999999E-13</v>
      </c>
      <c r="F39" s="43">
        <v>-4.6496999999999999E-13</v>
      </c>
      <c r="G39" s="43">
        <v>-2531.1999999999998</v>
      </c>
      <c r="H39" s="48">
        <v>0.9</v>
      </c>
      <c r="I39" s="28"/>
      <c r="J39" s="44">
        <v>21</v>
      </c>
      <c r="K39" s="43">
        <v>-1063.7</v>
      </c>
      <c r="L39" s="43">
        <v>-299.95999999999998</v>
      </c>
      <c r="M39" s="43">
        <v>17521</v>
      </c>
      <c r="N39" s="43">
        <v>4.6766E-14</v>
      </c>
      <c r="O39" s="43">
        <v>1.5499E-13</v>
      </c>
      <c r="P39" s="43">
        <v>2531.1999999999998</v>
      </c>
      <c r="Q39" s="48">
        <v>0.9</v>
      </c>
    </row>
    <row r="40" spans="1:17" x14ac:dyDescent="0.3">
      <c r="A40" s="42">
        <v>51</v>
      </c>
      <c r="B40" s="43">
        <v>-879.1</v>
      </c>
      <c r="C40" s="43">
        <v>-337.24</v>
      </c>
      <c r="D40" s="43">
        <v>14691</v>
      </c>
      <c r="E40" s="43">
        <v>9.9539000000000001E-14</v>
      </c>
      <c r="F40" s="43">
        <v>-3.6288999999999998E-13</v>
      </c>
      <c r="G40" s="43">
        <v>-1975.5</v>
      </c>
      <c r="H40" s="48">
        <v>0.95</v>
      </c>
      <c r="I40" s="28"/>
      <c r="J40" s="44">
        <v>22</v>
      </c>
      <c r="K40" s="43">
        <v>-879.1</v>
      </c>
      <c r="L40" s="43">
        <v>-337.24</v>
      </c>
      <c r="M40" s="43">
        <v>14691</v>
      </c>
      <c r="N40" s="43">
        <v>3.3179999999999997E-14</v>
      </c>
      <c r="O40" s="43">
        <v>1.2096E-13</v>
      </c>
      <c r="P40" s="43">
        <v>1975.5</v>
      </c>
      <c r="Q40" s="48">
        <v>0.95</v>
      </c>
    </row>
    <row r="41" spans="1:17" x14ac:dyDescent="0.3">
      <c r="A41" s="42">
        <v>52</v>
      </c>
      <c r="B41" s="43">
        <v>-349.49</v>
      </c>
      <c r="C41" s="43">
        <v>-216.63</v>
      </c>
      <c r="D41" s="43">
        <v>7146.9</v>
      </c>
      <c r="E41" s="43">
        <v>2.4406000000000001E-14</v>
      </c>
      <c r="F41" s="43">
        <v>-1.2946000000000001E-13</v>
      </c>
      <c r="G41" s="43">
        <v>-704.72</v>
      </c>
      <c r="H41" s="48">
        <v>1</v>
      </c>
      <c r="I41" s="28"/>
      <c r="J41" s="44">
        <v>23</v>
      </c>
      <c r="K41" s="43">
        <v>-349.49</v>
      </c>
      <c r="L41" s="43">
        <v>-216.63</v>
      </c>
      <c r="M41" s="43">
        <v>7146.9</v>
      </c>
      <c r="N41" s="43">
        <v>8.1352999999999995E-15</v>
      </c>
      <c r="O41" s="43">
        <v>4.3151999999999998E-14</v>
      </c>
      <c r="P41" s="43">
        <v>704.72</v>
      </c>
      <c r="Q41" s="48">
        <v>1</v>
      </c>
    </row>
    <row r="42" spans="1:17" x14ac:dyDescent="0.3">
      <c r="A42" s="42">
        <v>53</v>
      </c>
      <c r="B42" s="43">
        <v>-130.1</v>
      </c>
      <c r="C42" s="43">
        <v>-83.936000000000007</v>
      </c>
      <c r="D42" s="43">
        <v>4194.1000000000004</v>
      </c>
      <c r="E42" s="43">
        <v>8.4795000000000006E-15</v>
      </c>
      <c r="F42" s="43">
        <v>-5.9117999999999999E-14</v>
      </c>
      <c r="G42" s="43">
        <v>-321.82</v>
      </c>
      <c r="H42" s="48">
        <v>1.5</v>
      </c>
      <c r="I42" s="28"/>
      <c r="J42" s="44">
        <v>24</v>
      </c>
      <c r="K42" s="43">
        <v>-130.1</v>
      </c>
      <c r="L42" s="43">
        <v>-83.936000000000007</v>
      </c>
      <c r="M42" s="43">
        <v>4194.1000000000004</v>
      </c>
      <c r="N42" s="43">
        <v>2.8265000000000001E-15</v>
      </c>
      <c r="O42" s="43">
        <v>1.9706E-14</v>
      </c>
      <c r="P42" s="43">
        <v>321.82</v>
      </c>
      <c r="Q42" s="48">
        <v>1.5</v>
      </c>
    </row>
    <row r="43" spans="1:17" x14ac:dyDescent="0.3">
      <c r="A43" s="42">
        <v>54</v>
      </c>
      <c r="B43" s="43">
        <v>-56.073999999999998</v>
      </c>
      <c r="C43" s="43">
        <v>-36.216999999999999</v>
      </c>
      <c r="D43" s="43">
        <v>2820.3</v>
      </c>
      <c r="E43" s="43">
        <v>3.6476999999999997E-15</v>
      </c>
      <c r="F43" s="43">
        <v>-3.1614000000000003E-14</v>
      </c>
      <c r="G43" s="43">
        <v>-172.1</v>
      </c>
      <c r="H43" s="48">
        <v>2</v>
      </c>
      <c r="I43" s="28"/>
      <c r="J43" s="44">
        <v>25</v>
      </c>
      <c r="K43" s="43">
        <v>-56.073999999999998</v>
      </c>
      <c r="L43" s="43">
        <v>-36.216999999999999</v>
      </c>
      <c r="M43" s="43">
        <v>2820.3</v>
      </c>
      <c r="N43" s="43">
        <v>1.2159000000000001E-15</v>
      </c>
      <c r="O43" s="43">
        <v>1.0538E-14</v>
      </c>
      <c r="P43" s="43">
        <v>172.1</v>
      </c>
      <c r="Q43" s="48">
        <v>2</v>
      </c>
    </row>
    <row r="44" spans="1:17" x14ac:dyDescent="0.3">
      <c r="A44" s="42">
        <v>55</v>
      </c>
      <c r="B44" s="43">
        <v>-44.627000000000002</v>
      </c>
      <c r="C44" s="43">
        <v>-34.761000000000003</v>
      </c>
      <c r="D44" s="43">
        <v>2085.4</v>
      </c>
      <c r="E44" s="43">
        <v>1.8124E-15</v>
      </c>
      <c r="F44" s="43">
        <v>-1.8845000000000001E-14</v>
      </c>
      <c r="G44" s="43">
        <v>-102.59</v>
      </c>
      <c r="H44" s="48">
        <v>2.5</v>
      </c>
      <c r="I44" s="28"/>
      <c r="J44" s="44">
        <v>26</v>
      </c>
      <c r="K44" s="43">
        <v>-44.627000000000002</v>
      </c>
      <c r="L44" s="43">
        <v>-34.761000000000003</v>
      </c>
      <c r="M44" s="43">
        <v>2085.4</v>
      </c>
      <c r="N44" s="43">
        <v>6.0413000000000002E-16</v>
      </c>
      <c r="O44" s="43">
        <v>6.2816000000000002E-15</v>
      </c>
      <c r="P44" s="43">
        <v>102.59</v>
      </c>
      <c r="Q44" s="48">
        <v>2.5</v>
      </c>
    </row>
    <row r="45" spans="1:17" x14ac:dyDescent="0.3">
      <c r="A45" s="42">
        <v>56</v>
      </c>
      <c r="B45" s="43">
        <v>-52.21</v>
      </c>
      <c r="C45" s="43">
        <v>-46.753</v>
      </c>
      <c r="D45" s="43">
        <v>1633.6</v>
      </c>
      <c r="E45" s="43">
        <v>1.0025E-15</v>
      </c>
      <c r="F45" s="43">
        <v>-1.2142E-14</v>
      </c>
      <c r="G45" s="43">
        <v>-66.099999999999994</v>
      </c>
      <c r="H45" s="48">
        <v>3</v>
      </c>
      <c r="I45" s="28"/>
      <c r="J45" s="44">
        <v>27</v>
      </c>
      <c r="K45" s="43">
        <v>-52.21</v>
      </c>
      <c r="L45" s="43">
        <v>-46.753</v>
      </c>
      <c r="M45" s="43">
        <v>1633.6</v>
      </c>
      <c r="N45" s="43">
        <v>3.3417000000000001E-16</v>
      </c>
      <c r="O45" s="43">
        <v>4.0475000000000004E-15</v>
      </c>
      <c r="P45" s="43">
        <v>66.099999999999994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7.0974999999999999E-4</v>
      </c>
      <c r="C50" s="43">
        <v>5.6165999999999996E-4</v>
      </c>
      <c r="D50" s="43">
        <v>-2.6633000000000001E-4</v>
      </c>
      <c r="E50" s="43">
        <v>-5.4407000000000002E-20</v>
      </c>
      <c r="F50" s="43">
        <v>-1.0772999999999999E-35</v>
      </c>
      <c r="G50" s="43">
        <v>-5.8644000000000001E-20</v>
      </c>
      <c r="H50" s="48">
        <v>0</v>
      </c>
      <c r="I50" s="28"/>
      <c r="J50" s="44">
        <v>1</v>
      </c>
      <c r="K50" s="43">
        <v>7.0974999999999999E-4</v>
      </c>
      <c r="L50" s="43">
        <v>5.6165999999999996E-4</v>
      </c>
      <c r="M50" s="43">
        <v>-2.6633000000000001E-4</v>
      </c>
      <c r="N50" s="43">
        <v>-1.8136000000000001E-20</v>
      </c>
      <c r="O50" s="43">
        <v>3.5908999999999998E-36</v>
      </c>
      <c r="P50" s="43">
        <v>5.8644000000000001E-20</v>
      </c>
      <c r="Q50" s="48">
        <v>0</v>
      </c>
    </row>
    <row r="51" spans="1:17" x14ac:dyDescent="0.3">
      <c r="A51" s="42">
        <v>31</v>
      </c>
      <c r="B51" s="43">
        <v>-2.6919999999999998E-4</v>
      </c>
      <c r="C51" s="43">
        <v>-2.6287000000000001E-4</v>
      </c>
      <c r="D51" s="43">
        <v>4.8542000000000002E-4</v>
      </c>
      <c r="E51" s="43">
        <v>2.3243E-21</v>
      </c>
      <c r="F51" s="43">
        <v>-3.8969999999999999E-21</v>
      </c>
      <c r="G51" s="43">
        <v>-2.1214000000000001E-5</v>
      </c>
      <c r="H51" s="54">
        <v>0.03</v>
      </c>
      <c r="I51" s="28"/>
      <c r="J51" s="44">
        <v>2</v>
      </c>
      <c r="K51" s="43">
        <v>-2.6919999999999998E-4</v>
      </c>
      <c r="L51" s="43">
        <v>-2.6287000000000001E-4</v>
      </c>
      <c r="M51" s="43">
        <v>4.8542000000000002E-4</v>
      </c>
      <c r="N51" s="43">
        <v>7.7478E-22</v>
      </c>
      <c r="O51" s="43">
        <v>1.299E-21</v>
      </c>
      <c r="P51" s="43">
        <v>2.1214000000000001E-5</v>
      </c>
      <c r="Q51" s="54">
        <v>0.03</v>
      </c>
    </row>
    <row r="52" spans="1:17" x14ac:dyDescent="0.3">
      <c r="A52" s="42">
        <v>32</v>
      </c>
      <c r="B52" s="43">
        <v>-4.7741E-4</v>
      </c>
      <c r="C52" s="43">
        <v>-4.1031999999999999E-4</v>
      </c>
      <c r="D52" s="43">
        <v>1.8982000000000001E-3</v>
      </c>
      <c r="E52" s="43">
        <v>2.4650999999999999E-20</v>
      </c>
      <c r="F52" s="43">
        <v>-3.4557999999999998E-20</v>
      </c>
      <c r="G52" s="43">
        <v>-1.8812000000000001E-4</v>
      </c>
      <c r="H52" s="57">
        <v>0.05</v>
      </c>
      <c r="I52" s="28"/>
      <c r="J52" s="44">
        <v>3</v>
      </c>
      <c r="K52" s="43">
        <v>-4.7741E-4</v>
      </c>
      <c r="L52" s="43">
        <v>-4.1031999999999999E-4</v>
      </c>
      <c r="M52" s="43">
        <v>1.8982000000000001E-3</v>
      </c>
      <c r="N52" s="43">
        <v>8.2170000000000002E-21</v>
      </c>
      <c r="O52" s="43">
        <v>1.1519E-20</v>
      </c>
      <c r="P52" s="43">
        <v>1.8812000000000001E-4</v>
      </c>
      <c r="Q52" s="57">
        <v>0.05</v>
      </c>
    </row>
    <row r="53" spans="1:17" x14ac:dyDescent="0.3">
      <c r="A53" s="42">
        <v>33</v>
      </c>
      <c r="B53" s="43">
        <v>-7.1345000000000002E-4</v>
      </c>
      <c r="C53" s="43">
        <v>-5.1294000000000003E-4</v>
      </c>
      <c r="D53" s="43">
        <v>1.5617999999999999E-3</v>
      </c>
      <c r="E53" s="43">
        <v>7.3664999999999997E-20</v>
      </c>
      <c r="F53" s="43">
        <v>-4.1891000000000001E-20</v>
      </c>
      <c r="G53" s="43">
        <v>-2.2803999999999999E-4</v>
      </c>
      <c r="H53" s="48">
        <v>0.1</v>
      </c>
      <c r="I53" s="28"/>
      <c r="J53" s="44">
        <v>4</v>
      </c>
      <c r="K53" s="43">
        <v>-7.1345000000000002E-4</v>
      </c>
      <c r="L53" s="43">
        <v>-5.1294000000000003E-4</v>
      </c>
      <c r="M53" s="43">
        <v>1.5617999999999999E-3</v>
      </c>
      <c r="N53" s="43">
        <v>2.4554999999999999E-20</v>
      </c>
      <c r="O53" s="43">
        <v>1.3963999999999999E-20</v>
      </c>
      <c r="P53" s="43">
        <v>2.2803999999999999E-4</v>
      </c>
      <c r="Q53" s="48">
        <v>0.1</v>
      </c>
    </row>
    <row r="54" spans="1:17" x14ac:dyDescent="0.3">
      <c r="A54" s="42">
        <v>34</v>
      </c>
      <c r="B54" s="43">
        <v>-8.8462999999999996E-4</v>
      </c>
      <c r="C54" s="43">
        <v>-6.0944000000000005E-4</v>
      </c>
      <c r="D54" s="43">
        <v>1.4889E-3</v>
      </c>
      <c r="E54" s="43">
        <v>1.011E-19</v>
      </c>
      <c r="F54" s="43">
        <v>-4.3520999999999997E-20</v>
      </c>
      <c r="G54" s="43">
        <v>-2.3692E-4</v>
      </c>
      <c r="H54" s="54">
        <v>0.13</v>
      </c>
      <c r="I54" s="28"/>
      <c r="J54" s="44">
        <v>5</v>
      </c>
      <c r="K54" s="43">
        <v>-8.8462999999999996E-4</v>
      </c>
      <c r="L54" s="43">
        <v>-6.0944000000000005E-4</v>
      </c>
      <c r="M54" s="43">
        <v>1.4889E-3</v>
      </c>
      <c r="N54" s="43">
        <v>3.3700999999999999E-20</v>
      </c>
      <c r="O54" s="43">
        <v>1.4507000000000001E-20</v>
      </c>
      <c r="P54" s="43">
        <v>2.3692E-4</v>
      </c>
      <c r="Q54" s="54">
        <v>0.13</v>
      </c>
    </row>
    <row r="55" spans="1:17" x14ac:dyDescent="0.3">
      <c r="A55" s="42">
        <v>35</v>
      </c>
      <c r="B55" s="43">
        <v>-8.0119000000000002E-4</v>
      </c>
      <c r="C55" s="43">
        <v>-5.2819E-4</v>
      </c>
      <c r="D55" s="43">
        <v>1.8951E-3</v>
      </c>
      <c r="E55" s="43">
        <v>1.003E-19</v>
      </c>
      <c r="F55" s="43">
        <v>-8.9388999999999996E-20</v>
      </c>
      <c r="G55" s="43">
        <v>-4.8661E-4</v>
      </c>
      <c r="H55" s="48">
        <v>0.15</v>
      </c>
      <c r="I55" s="28"/>
      <c r="J55" s="44">
        <v>6</v>
      </c>
      <c r="K55" s="43">
        <v>-8.0119000000000002E-4</v>
      </c>
      <c r="L55" s="43">
        <v>-5.2819E-4</v>
      </c>
      <c r="M55" s="43">
        <v>1.8951E-3</v>
      </c>
      <c r="N55" s="43">
        <v>3.3431999999999997E-20</v>
      </c>
      <c r="O55" s="43">
        <v>2.9795999999999999E-20</v>
      </c>
      <c r="P55" s="43">
        <v>4.8661E-4</v>
      </c>
      <c r="Q55" s="48">
        <v>0.15</v>
      </c>
    </row>
    <row r="56" spans="1:17" x14ac:dyDescent="0.3">
      <c r="A56" s="42">
        <v>36</v>
      </c>
      <c r="B56" s="43">
        <v>-6.5585999999999997E-4</v>
      </c>
      <c r="C56" s="43">
        <v>-3.9815E-4</v>
      </c>
      <c r="D56" s="43">
        <v>1.4101999999999999E-3</v>
      </c>
      <c r="E56" s="43">
        <v>9.4680000000000004E-20</v>
      </c>
      <c r="F56" s="43">
        <v>-8.7547999999999995E-20</v>
      </c>
      <c r="G56" s="43">
        <v>-4.7658999999999999E-4</v>
      </c>
      <c r="H56" s="57">
        <v>0.2</v>
      </c>
      <c r="I56" s="28"/>
      <c r="J56" s="44">
        <v>7</v>
      </c>
      <c r="K56" s="43">
        <v>-6.5585999999999997E-4</v>
      </c>
      <c r="L56" s="43">
        <v>-3.9815E-4</v>
      </c>
      <c r="M56" s="43">
        <v>1.4101999999999999E-3</v>
      </c>
      <c r="N56" s="43">
        <v>3.1559999999999999E-20</v>
      </c>
      <c r="O56" s="43">
        <v>2.9183E-20</v>
      </c>
      <c r="P56" s="43">
        <v>4.7658999999999999E-4</v>
      </c>
      <c r="Q56" s="57">
        <v>0.2</v>
      </c>
    </row>
    <row r="57" spans="1:17" x14ac:dyDescent="0.3">
      <c r="A57" s="42">
        <v>37</v>
      </c>
      <c r="B57" s="43">
        <v>-6.1715999999999995E-4</v>
      </c>
      <c r="C57" s="43">
        <v>-3.6681000000000002E-4</v>
      </c>
      <c r="D57" s="43">
        <v>1.2407E-3</v>
      </c>
      <c r="E57" s="43">
        <v>9.1976000000000001E-20</v>
      </c>
      <c r="F57" s="43">
        <v>-8.2151E-20</v>
      </c>
      <c r="G57" s="43">
        <v>-4.4721000000000002E-4</v>
      </c>
      <c r="H57" s="54">
        <v>0.23</v>
      </c>
      <c r="I57" s="28"/>
      <c r="J57" s="44">
        <v>8</v>
      </c>
      <c r="K57" s="43">
        <v>-6.1715999999999995E-4</v>
      </c>
      <c r="L57" s="43">
        <v>-3.6681000000000002E-4</v>
      </c>
      <c r="M57" s="43">
        <v>1.2407E-3</v>
      </c>
      <c r="N57" s="43">
        <v>3.0659E-20</v>
      </c>
      <c r="O57" s="43">
        <v>2.7384E-20</v>
      </c>
      <c r="P57" s="43">
        <v>4.4721000000000002E-4</v>
      </c>
      <c r="Q57" s="54">
        <v>0.23</v>
      </c>
    </row>
    <row r="58" spans="1:17" x14ac:dyDescent="0.3">
      <c r="A58" s="42">
        <v>38</v>
      </c>
      <c r="B58" s="43">
        <v>-4.5028000000000001E-4</v>
      </c>
      <c r="C58" s="43">
        <v>-2.6789000000000001E-4</v>
      </c>
      <c r="D58" s="43">
        <v>1.031E-3</v>
      </c>
      <c r="E58" s="43">
        <v>6.7006000000000005E-20</v>
      </c>
      <c r="F58" s="43">
        <v>-8.9664999999999999E-20</v>
      </c>
      <c r="G58" s="43">
        <v>-4.8810999999999999E-4</v>
      </c>
      <c r="H58" s="57">
        <v>0.3</v>
      </c>
      <c r="I58" s="28"/>
      <c r="J58" s="44">
        <v>9</v>
      </c>
      <c r="K58" s="43">
        <v>-4.5028000000000001E-4</v>
      </c>
      <c r="L58" s="43">
        <v>-2.6789000000000001E-4</v>
      </c>
      <c r="M58" s="43">
        <v>1.031E-3</v>
      </c>
      <c r="N58" s="43">
        <v>2.2335E-20</v>
      </c>
      <c r="O58" s="43">
        <v>2.9888000000000002E-20</v>
      </c>
      <c r="P58" s="43">
        <v>4.8810999999999999E-4</v>
      </c>
      <c r="Q58" s="57">
        <v>0.3</v>
      </c>
    </row>
    <row r="59" spans="1:17" x14ac:dyDescent="0.3">
      <c r="A59" s="42">
        <v>39</v>
      </c>
      <c r="B59" s="43">
        <v>-3.6997000000000001E-4</v>
      </c>
      <c r="C59" s="43">
        <v>-2.2718E-4</v>
      </c>
      <c r="D59" s="43">
        <v>8.5304E-4</v>
      </c>
      <c r="E59" s="43">
        <v>5.2459000000000002E-20</v>
      </c>
      <c r="F59" s="43">
        <v>-7.8651999999999998E-20</v>
      </c>
      <c r="G59" s="43">
        <v>-4.2816000000000002E-4</v>
      </c>
      <c r="H59" s="57">
        <v>0.35</v>
      </c>
      <c r="I59" s="28"/>
      <c r="J59" s="44">
        <v>10</v>
      </c>
      <c r="K59" s="43">
        <v>-3.6997000000000001E-4</v>
      </c>
      <c r="L59" s="43">
        <v>-2.2718E-4</v>
      </c>
      <c r="M59" s="43">
        <v>8.5304E-4</v>
      </c>
      <c r="N59" s="43">
        <v>1.7486000000000001E-20</v>
      </c>
      <c r="O59" s="43">
        <v>2.6217E-20</v>
      </c>
      <c r="P59" s="43">
        <v>4.2816000000000002E-4</v>
      </c>
      <c r="Q59" s="57">
        <v>0.35</v>
      </c>
    </row>
    <row r="60" spans="1:17" x14ac:dyDescent="0.3">
      <c r="A60" s="42">
        <v>40</v>
      </c>
      <c r="B60" s="43">
        <v>-3.0956000000000001E-4</v>
      </c>
      <c r="C60" s="43">
        <v>-1.9824E-4</v>
      </c>
      <c r="D60" s="43">
        <v>7.2126999999999998E-4</v>
      </c>
      <c r="E60" s="43">
        <v>4.0899999999999998E-20</v>
      </c>
      <c r="F60" s="43">
        <v>-6.7972999999999995E-20</v>
      </c>
      <c r="G60" s="43">
        <v>-3.7002999999999998E-4</v>
      </c>
      <c r="H60" s="57">
        <v>0.4</v>
      </c>
      <c r="I60" s="28"/>
      <c r="J60" s="44">
        <v>11</v>
      </c>
      <c r="K60" s="43">
        <v>-3.0956000000000001E-4</v>
      </c>
      <c r="L60" s="43">
        <v>-1.9824E-4</v>
      </c>
      <c r="M60" s="43">
        <v>7.2126999999999998E-4</v>
      </c>
      <c r="N60" s="43">
        <v>1.3633000000000001E-20</v>
      </c>
      <c r="O60" s="43">
        <v>2.2658E-20</v>
      </c>
      <c r="P60" s="43">
        <v>3.7002999999999998E-4</v>
      </c>
      <c r="Q60" s="57">
        <v>0.4</v>
      </c>
    </row>
    <row r="61" spans="1:17" x14ac:dyDescent="0.3">
      <c r="A61" s="42">
        <v>41</v>
      </c>
      <c r="B61" s="43">
        <v>-2.6282999999999998E-4</v>
      </c>
      <c r="C61" s="43">
        <v>-1.7590999999999999E-4</v>
      </c>
      <c r="D61" s="43">
        <v>6.1959000000000005E-4</v>
      </c>
      <c r="E61" s="43">
        <v>3.1935E-20</v>
      </c>
      <c r="F61" s="43">
        <v>-5.8301000000000003E-20</v>
      </c>
      <c r="G61" s="43">
        <v>-3.1736999999999998E-4</v>
      </c>
      <c r="H61" s="57">
        <v>0.45</v>
      </c>
      <c r="I61" s="28"/>
      <c r="J61" s="44">
        <v>12</v>
      </c>
      <c r="K61" s="43">
        <v>-2.6282999999999998E-4</v>
      </c>
      <c r="L61" s="43">
        <v>-1.7590999999999999E-4</v>
      </c>
      <c r="M61" s="43">
        <v>6.1959000000000005E-4</v>
      </c>
      <c r="N61" s="43">
        <v>1.0645E-20</v>
      </c>
      <c r="O61" s="43">
        <v>1.9434000000000001E-20</v>
      </c>
      <c r="P61" s="43">
        <v>3.1736999999999998E-4</v>
      </c>
      <c r="Q61" s="57">
        <v>0.45</v>
      </c>
    </row>
    <row r="62" spans="1:17" x14ac:dyDescent="0.3">
      <c r="A62" s="42">
        <v>42</v>
      </c>
      <c r="B62" s="43">
        <v>-2.2586000000000001E-4</v>
      </c>
      <c r="C62" s="43">
        <v>-1.5766E-4</v>
      </c>
      <c r="D62" s="43">
        <v>5.3866000000000005E-4</v>
      </c>
      <c r="E62" s="43">
        <v>2.5056E-20</v>
      </c>
      <c r="F62" s="43">
        <v>-4.9859999999999999E-20</v>
      </c>
      <c r="G62" s="43">
        <v>-2.7143000000000002E-4</v>
      </c>
      <c r="H62" s="48">
        <v>0.5</v>
      </c>
      <c r="I62" s="28"/>
      <c r="J62" s="44">
        <v>13</v>
      </c>
      <c r="K62" s="43">
        <v>-2.2586000000000001E-4</v>
      </c>
      <c r="L62" s="43">
        <v>-1.5766E-4</v>
      </c>
      <c r="M62" s="43">
        <v>5.3866000000000005E-4</v>
      </c>
      <c r="N62" s="43">
        <v>8.3518999999999993E-21</v>
      </c>
      <c r="O62" s="43">
        <v>1.6619999999999999E-20</v>
      </c>
      <c r="P62" s="43">
        <v>2.7143000000000002E-4</v>
      </c>
      <c r="Q62" s="48">
        <v>0.5</v>
      </c>
    </row>
    <row r="63" spans="1:17" x14ac:dyDescent="0.3">
      <c r="A63" s="42">
        <v>43</v>
      </c>
      <c r="B63" s="43">
        <v>-1.9608000000000001E-4</v>
      </c>
      <c r="C63" s="43">
        <v>-1.4221000000000001E-4</v>
      </c>
      <c r="D63" s="43">
        <v>4.7277000000000002E-4</v>
      </c>
      <c r="E63" s="43">
        <v>1.9789999999999999E-20</v>
      </c>
      <c r="F63" s="43">
        <v>-4.2645999999999998E-20</v>
      </c>
      <c r="G63" s="43">
        <v>-2.3215000000000001E-4</v>
      </c>
      <c r="H63" s="48">
        <v>0.55000000000000004</v>
      </c>
      <c r="I63" s="28"/>
      <c r="J63" s="44">
        <v>14</v>
      </c>
      <c r="K63" s="43">
        <v>-1.9608000000000001E-4</v>
      </c>
      <c r="L63" s="43">
        <v>-1.4221000000000001E-4</v>
      </c>
      <c r="M63" s="43">
        <v>4.7277000000000002E-4</v>
      </c>
      <c r="N63" s="43">
        <v>6.5968E-21</v>
      </c>
      <c r="O63" s="43">
        <v>1.4215000000000001E-20</v>
      </c>
      <c r="P63" s="43">
        <v>2.3215000000000001E-4</v>
      </c>
      <c r="Q63" s="48">
        <v>0.55000000000000004</v>
      </c>
    </row>
    <row r="64" spans="1:17" x14ac:dyDescent="0.3">
      <c r="A64" s="42">
        <v>44</v>
      </c>
      <c r="B64" s="43">
        <v>-1.7171999999999999E-4</v>
      </c>
      <c r="C64" s="43">
        <v>-1.2884999999999999E-4</v>
      </c>
      <c r="D64" s="43">
        <v>4.1821000000000002E-4</v>
      </c>
      <c r="E64" s="43">
        <v>1.5752000000000001E-20</v>
      </c>
      <c r="F64" s="43">
        <v>-3.6547E-20</v>
      </c>
      <c r="G64" s="43">
        <v>-1.9895000000000001E-4</v>
      </c>
      <c r="H64" s="48">
        <v>0.6</v>
      </c>
      <c r="I64" s="28"/>
      <c r="J64" s="44">
        <v>15</v>
      </c>
      <c r="K64" s="43">
        <v>-1.7171999999999999E-4</v>
      </c>
      <c r="L64" s="43">
        <v>-1.2884999999999999E-4</v>
      </c>
      <c r="M64" s="43">
        <v>4.1821000000000002E-4</v>
      </c>
      <c r="N64" s="43">
        <v>5.2507000000000002E-21</v>
      </c>
      <c r="O64" s="43">
        <v>1.2182000000000001E-20</v>
      </c>
      <c r="P64" s="43">
        <v>1.9895000000000001E-4</v>
      </c>
      <c r="Q64" s="48">
        <v>0.6</v>
      </c>
    </row>
    <row r="65" spans="1:17" x14ac:dyDescent="0.3">
      <c r="A65" s="42">
        <v>45</v>
      </c>
      <c r="B65" s="43">
        <v>-1.5155E-4</v>
      </c>
      <c r="C65" s="43">
        <v>-1.1715E-4</v>
      </c>
      <c r="D65" s="43">
        <v>3.7240999999999999E-4</v>
      </c>
      <c r="E65" s="43">
        <v>1.264E-20</v>
      </c>
      <c r="F65" s="43">
        <v>-3.1418000000000001E-20</v>
      </c>
      <c r="G65" s="43">
        <v>-1.7102999999999999E-4</v>
      </c>
      <c r="H65" s="48">
        <v>0.65</v>
      </c>
      <c r="I65" s="28"/>
      <c r="J65" s="44">
        <v>16</v>
      </c>
      <c r="K65" s="43">
        <v>-1.5155E-4</v>
      </c>
      <c r="L65" s="43">
        <v>-1.1715E-4</v>
      </c>
      <c r="M65" s="43">
        <v>3.7240999999999999E-4</v>
      </c>
      <c r="N65" s="43">
        <v>4.2134000000000003E-21</v>
      </c>
      <c r="O65" s="43">
        <v>1.0473E-20</v>
      </c>
      <c r="P65" s="43">
        <v>1.7102999999999999E-4</v>
      </c>
      <c r="Q65" s="48">
        <v>0.65</v>
      </c>
    </row>
    <row r="66" spans="1:17" x14ac:dyDescent="0.3">
      <c r="A66" s="42">
        <v>46</v>
      </c>
      <c r="B66" s="43">
        <v>-1.3465999999999999E-4</v>
      </c>
      <c r="C66" s="43">
        <v>-1.0682E-4</v>
      </c>
      <c r="D66" s="43">
        <v>3.3356999999999999E-4</v>
      </c>
      <c r="E66" s="43">
        <v>1.0226E-20</v>
      </c>
      <c r="F66" s="43">
        <v>-2.7112000000000001E-20</v>
      </c>
      <c r="G66" s="43">
        <v>-1.4758999999999999E-4</v>
      </c>
      <c r="H66" s="48">
        <v>0.7</v>
      </c>
      <c r="I66" s="28"/>
      <c r="J66" s="44">
        <v>17</v>
      </c>
      <c r="K66" s="43">
        <v>-1.3465999999999999E-4</v>
      </c>
      <c r="L66" s="43">
        <v>-1.0682E-4</v>
      </c>
      <c r="M66" s="43">
        <v>3.3356999999999999E-4</v>
      </c>
      <c r="N66" s="43">
        <v>3.4087999999999998E-21</v>
      </c>
      <c r="O66" s="43">
        <v>9.0375000000000006E-21</v>
      </c>
      <c r="P66" s="43">
        <v>1.4758999999999999E-4</v>
      </c>
      <c r="Q66" s="48">
        <v>0.7</v>
      </c>
    </row>
    <row r="67" spans="1:17" x14ac:dyDescent="0.3">
      <c r="A67" s="42">
        <v>47</v>
      </c>
      <c r="B67" s="43">
        <v>-1.2037E-4</v>
      </c>
      <c r="C67" s="43">
        <v>-9.7671999999999996E-5</v>
      </c>
      <c r="D67" s="43">
        <v>3.0032000000000002E-4</v>
      </c>
      <c r="E67" s="43">
        <v>8.3406000000000005E-21</v>
      </c>
      <c r="F67" s="43">
        <v>-2.3495000000000001E-20</v>
      </c>
      <c r="G67" s="43">
        <v>-1.2789999999999999E-4</v>
      </c>
      <c r="H67" s="48">
        <v>0.75</v>
      </c>
      <c r="I67" s="28"/>
      <c r="J67" s="44">
        <v>18</v>
      </c>
      <c r="K67" s="43">
        <v>-1.2037E-4</v>
      </c>
      <c r="L67" s="43">
        <v>-9.7671999999999996E-5</v>
      </c>
      <c r="M67" s="43">
        <v>3.0032000000000002E-4</v>
      </c>
      <c r="N67" s="43">
        <v>2.7801999999999999E-21</v>
      </c>
      <c r="O67" s="43">
        <v>7.8314999999999995E-21</v>
      </c>
      <c r="P67" s="43">
        <v>1.2789999999999999E-4</v>
      </c>
      <c r="Q67" s="48">
        <v>0.75</v>
      </c>
    </row>
    <row r="68" spans="1:17" x14ac:dyDescent="0.3">
      <c r="A68" s="42">
        <v>48</v>
      </c>
      <c r="B68" s="43">
        <v>-1.0819000000000001E-4</v>
      </c>
      <c r="C68" s="43">
        <v>-8.9528000000000001E-5</v>
      </c>
      <c r="D68" s="43">
        <v>2.7164000000000002E-4</v>
      </c>
      <c r="E68" s="43">
        <v>6.8557000000000002E-21</v>
      </c>
      <c r="F68" s="43">
        <v>-2.0448E-20</v>
      </c>
      <c r="G68" s="43">
        <v>-1.1131E-4</v>
      </c>
      <c r="H68" s="48">
        <v>0.8</v>
      </c>
      <c r="I68" s="28"/>
      <c r="J68" s="44">
        <v>19</v>
      </c>
      <c r="K68" s="43">
        <v>-1.0819000000000001E-4</v>
      </c>
      <c r="L68" s="43">
        <v>-8.9528000000000001E-5</v>
      </c>
      <c r="M68" s="43">
        <v>2.7164000000000002E-4</v>
      </c>
      <c r="N68" s="43">
        <v>2.2852000000000002E-21</v>
      </c>
      <c r="O68" s="43">
        <v>6.8159999999999996E-21</v>
      </c>
      <c r="P68" s="43">
        <v>1.1131E-4</v>
      </c>
      <c r="Q68" s="48">
        <v>0.8</v>
      </c>
    </row>
    <row r="69" spans="1:17" x14ac:dyDescent="0.3">
      <c r="A69" s="42">
        <v>49</v>
      </c>
      <c r="B69" s="43">
        <v>-9.7711E-5</v>
      </c>
      <c r="C69" s="43">
        <v>-8.2257999999999997E-5</v>
      </c>
      <c r="D69" s="43">
        <v>2.4674000000000001E-4</v>
      </c>
      <c r="E69" s="43">
        <v>5.6773999999999997E-21</v>
      </c>
      <c r="F69" s="43">
        <v>-1.7875000000000001E-20</v>
      </c>
      <c r="G69" s="43">
        <v>-9.7305000000000004E-5</v>
      </c>
      <c r="H69" s="48">
        <v>0.85</v>
      </c>
      <c r="I69" s="28"/>
      <c r="J69" s="44">
        <v>20</v>
      </c>
      <c r="K69" s="43">
        <v>-9.7711E-5</v>
      </c>
      <c r="L69" s="43">
        <v>-8.2257999999999997E-5</v>
      </c>
      <c r="M69" s="43">
        <v>2.4674000000000001E-4</v>
      </c>
      <c r="N69" s="43">
        <v>1.8925000000000002E-21</v>
      </c>
      <c r="O69" s="43">
        <v>5.9582000000000002E-21</v>
      </c>
      <c r="P69" s="43">
        <v>9.7305000000000004E-5</v>
      </c>
      <c r="Q69" s="48">
        <v>0.85</v>
      </c>
    </row>
    <row r="70" spans="1:17" x14ac:dyDescent="0.3">
      <c r="A70" s="42">
        <v>50</v>
      </c>
      <c r="B70" s="43">
        <v>-8.8636999999999999E-5</v>
      </c>
      <c r="C70" s="43">
        <v>-7.5748999999999996E-5</v>
      </c>
      <c r="D70" s="43">
        <v>2.2497000000000001E-4</v>
      </c>
      <c r="E70" s="43">
        <v>4.7350000000000003E-21</v>
      </c>
      <c r="F70" s="43">
        <v>-1.5692999999999999E-20</v>
      </c>
      <c r="G70" s="43">
        <v>-8.5426999999999994E-5</v>
      </c>
      <c r="H70" s="48">
        <v>0.9</v>
      </c>
      <c r="I70" s="28"/>
      <c r="J70" s="44">
        <v>21</v>
      </c>
      <c r="K70" s="43">
        <v>-8.8636999999999999E-5</v>
      </c>
      <c r="L70" s="43">
        <v>-7.5748999999999996E-5</v>
      </c>
      <c r="M70" s="43">
        <v>2.2497000000000001E-4</v>
      </c>
      <c r="N70" s="43">
        <v>1.5783E-21</v>
      </c>
      <c r="O70" s="43">
        <v>5.2308999999999997E-21</v>
      </c>
      <c r="P70" s="43">
        <v>8.5426999999999994E-5</v>
      </c>
      <c r="Q70" s="48">
        <v>0.9</v>
      </c>
    </row>
    <row r="71" spans="1:17" x14ac:dyDescent="0.3">
      <c r="A71" s="42">
        <v>51</v>
      </c>
      <c r="B71" s="43">
        <v>-7.3784999999999999E-5</v>
      </c>
      <c r="C71" s="43">
        <v>-6.4641000000000007E-5</v>
      </c>
      <c r="D71" s="43">
        <v>1.8895000000000001E-4</v>
      </c>
      <c r="E71" s="43">
        <v>3.3594000000000001E-21</v>
      </c>
      <c r="F71" s="43">
        <v>-1.2246999999999999E-20</v>
      </c>
      <c r="G71" s="43">
        <v>-6.6672000000000001E-5</v>
      </c>
      <c r="H71" s="48">
        <v>0.95</v>
      </c>
      <c r="I71" s="28"/>
      <c r="J71" s="44">
        <v>22</v>
      </c>
      <c r="K71" s="43">
        <v>-7.3784999999999999E-5</v>
      </c>
      <c r="L71" s="43">
        <v>-6.4641000000000007E-5</v>
      </c>
      <c r="M71" s="43">
        <v>1.8895000000000001E-4</v>
      </c>
      <c r="N71" s="43">
        <v>1.1198E-21</v>
      </c>
      <c r="O71" s="43">
        <v>4.0825E-21</v>
      </c>
      <c r="P71" s="43">
        <v>6.6672000000000001E-5</v>
      </c>
      <c r="Q71" s="48">
        <v>0.95</v>
      </c>
    </row>
    <row r="72" spans="1:17" x14ac:dyDescent="0.3">
      <c r="A72" s="42">
        <v>52</v>
      </c>
      <c r="B72" s="43">
        <v>-3.4688999999999999E-5</v>
      </c>
      <c r="C72" s="43">
        <v>-3.2447000000000003E-5</v>
      </c>
      <c r="D72" s="43">
        <v>9.1812999999999997E-5</v>
      </c>
      <c r="E72" s="43">
        <v>8.2370000000000003E-22</v>
      </c>
      <c r="F72" s="43">
        <v>-4.3691E-21</v>
      </c>
      <c r="G72" s="43">
        <v>-2.3784000000000001E-5</v>
      </c>
      <c r="H72" s="48">
        <v>1</v>
      </c>
      <c r="I72" s="28"/>
      <c r="J72" s="44">
        <v>23</v>
      </c>
      <c r="K72" s="43">
        <v>-3.4688999999999999E-5</v>
      </c>
      <c r="L72" s="43">
        <v>-3.2447000000000003E-5</v>
      </c>
      <c r="M72" s="43">
        <v>9.1812999999999997E-5</v>
      </c>
      <c r="N72" s="43">
        <v>2.7457000000000002E-22</v>
      </c>
      <c r="O72" s="43">
        <v>1.4564E-21</v>
      </c>
      <c r="P72" s="43">
        <v>2.3784000000000001E-5</v>
      </c>
      <c r="Q72" s="48">
        <v>1</v>
      </c>
    </row>
    <row r="73" spans="1:17" x14ac:dyDescent="0.3">
      <c r="A73" s="42">
        <v>53</v>
      </c>
      <c r="B73" s="43">
        <v>-1.9607999999999999E-5</v>
      </c>
      <c r="C73" s="43">
        <v>-1.8828999999999999E-5</v>
      </c>
      <c r="D73" s="43">
        <v>5.3362999999999997E-5</v>
      </c>
      <c r="E73" s="43">
        <v>2.8618000000000002E-22</v>
      </c>
      <c r="F73" s="43">
        <v>-1.9951999999999999E-21</v>
      </c>
      <c r="G73" s="43">
        <v>-1.0861E-5</v>
      </c>
      <c r="H73" s="48">
        <v>1.5</v>
      </c>
      <c r="I73" s="28"/>
      <c r="J73" s="44">
        <v>24</v>
      </c>
      <c r="K73" s="43">
        <v>-1.9607999999999999E-5</v>
      </c>
      <c r="L73" s="43">
        <v>-1.8828999999999999E-5</v>
      </c>
      <c r="M73" s="43">
        <v>5.3362999999999997E-5</v>
      </c>
      <c r="N73" s="43">
        <v>9.5394000000000001E-23</v>
      </c>
      <c r="O73" s="43">
        <v>6.6507E-22</v>
      </c>
      <c r="P73" s="43">
        <v>1.0861E-5</v>
      </c>
      <c r="Q73" s="48">
        <v>1.5</v>
      </c>
    </row>
    <row r="74" spans="1:17" x14ac:dyDescent="0.3">
      <c r="A74" s="42">
        <v>54</v>
      </c>
      <c r="B74" s="43">
        <v>-1.2880999999999999E-5</v>
      </c>
      <c r="C74" s="43">
        <v>-1.2546E-5</v>
      </c>
      <c r="D74" s="43">
        <v>3.5657000000000001E-5</v>
      </c>
      <c r="E74" s="43">
        <v>1.2311000000000001E-22</v>
      </c>
      <c r="F74" s="43">
        <v>-1.067E-21</v>
      </c>
      <c r="G74" s="43">
        <v>-5.8082999999999999E-6</v>
      </c>
      <c r="H74" s="48">
        <v>2</v>
      </c>
      <c r="I74" s="28"/>
      <c r="J74" s="44">
        <v>25</v>
      </c>
      <c r="K74" s="43">
        <v>-1.2880999999999999E-5</v>
      </c>
      <c r="L74" s="43">
        <v>-1.2546E-5</v>
      </c>
      <c r="M74" s="43">
        <v>3.5657000000000001E-5</v>
      </c>
      <c r="N74" s="43">
        <v>4.1037000000000001E-23</v>
      </c>
      <c r="O74" s="43">
        <v>3.5564999999999999E-22</v>
      </c>
      <c r="P74" s="43">
        <v>5.8082999999999999E-6</v>
      </c>
      <c r="Q74" s="48">
        <v>2</v>
      </c>
    </row>
    <row r="75" spans="1:17" x14ac:dyDescent="0.3">
      <c r="A75" s="42">
        <v>55</v>
      </c>
      <c r="B75" s="43">
        <v>-9.5294000000000006E-6</v>
      </c>
      <c r="C75" s="43">
        <v>-9.3628999999999998E-6</v>
      </c>
      <c r="D75" s="43">
        <v>2.6415E-5</v>
      </c>
      <c r="E75" s="43">
        <v>6.1168999999999997E-23</v>
      </c>
      <c r="F75" s="43">
        <v>-6.3602000000000004E-22</v>
      </c>
      <c r="G75" s="43">
        <v>-3.4622999999999999E-6</v>
      </c>
      <c r="H75" s="48">
        <v>2.5</v>
      </c>
      <c r="I75" s="28"/>
      <c r="J75" s="44">
        <v>26</v>
      </c>
      <c r="K75" s="43">
        <v>-9.5294000000000006E-6</v>
      </c>
      <c r="L75" s="43">
        <v>-9.3628999999999998E-6</v>
      </c>
      <c r="M75" s="43">
        <v>2.6415E-5</v>
      </c>
      <c r="N75" s="43">
        <v>2.0389999999999999E-23</v>
      </c>
      <c r="O75" s="43">
        <v>2.1200999999999999E-22</v>
      </c>
      <c r="P75" s="43">
        <v>3.4622999999999999E-6</v>
      </c>
      <c r="Q75" s="48">
        <v>2.5</v>
      </c>
    </row>
    <row r="76" spans="1:17" x14ac:dyDescent="0.3">
      <c r="A76" s="42">
        <v>56</v>
      </c>
      <c r="B76" s="43">
        <v>-7.5952999999999999E-6</v>
      </c>
      <c r="C76" s="43">
        <v>-7.5031999999999996E-6</v>
      </c>
      <c r="D76" s="43">
        <v>2.0854000000000001E-5</v>
      </c>
      <c r="E76" s="43">
        <v>3.3834E-23</v>
      </c>
      <c r="F76" s="43">
        <v>-4.0981E-22</v>
      </c>
      <c r="G76" s="43">
        <v>-2.2309000000000001E-6</v>
      </c>
      <c r="H76" s="48">
        <v>3</v>
      </c>
      <c r="I76" s="28"/>
      <c r="J76" s="44">
        <v>27</v>
      </c>
      <c r="K76" s="43">
        <v>-7.5952999999999999E-6</v>
      </c>
      <c r="L76" s="43">
        <v>-7.5031999999999996E-6</v>
      </c>
      <c r="M76" s="43">
        <v>2.0854000000000001E-5</v>
      </c>
      <c r="N76" s="43">
        <v>1.1278E-23</v>
      </c>
      <c r="O76" s="43">
        <v>1.3659999999999999E-22</v>
      </c>
      <c r="P76" s="43">
        <v>2.2309000000000001E-6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4.7342999999999998E-21</v>
      </c>
      <c r="C81" s="43">
        <v>2.5772E-5</v>
      </c>
      <c r="D81" s="43">
        <v>9.4859000000000002E-4</v>
      </c>
      <c r="E81" s="23">
        <f>+D81*1000</f>
        <v>0.94859000000000004</v>
      </c>
      <c r="F81" s="44">
        <v>0</v>
      </c>
      <c r="G81" s="24"/>
      <c r="H81" s="25"/>
      <c r="I81" s="28"/>
      <c r="J81" s="44">
        <v>1</v>
      </c>
      <c r="K81" s="43">
        <v>-1.5781E-21</v>
      </c>
      <c r="L81" s="43">
        <v>-2.5772E-5</v>
      </c>
      <c r="M81" s="43">
        <v>9.4859000000000002E-4</v>
      </c>
      <c r="N81" s="23">
        <f>+M81*1000</f>
        <v>0.94859000000000004</v>
      </c>
      <c r="O81" s="44">
        <v>0</v>
      </c>
      <c r="P81" s="24"/>
      <c r="Q81" s="25"/>
    </row>
    <row r="82" spans="1:23" x14ac:dyDescent="0.3">
      <c r="A82" s="42">
        <v>31</v>
      </c>
      <c r="B82" s="43">
        <v>1.2571E-21</v>
      </c>
      <c r="C82" s="43">
        <v>6.8430999999999998E-6</v>
      </c>
      <c r="D82" s="43">
        <v>9.4503000000000002E-4</v>
      </c>
      <c r="E82" s="23">
        <f t="shared" ref="E82:E107" si="0">+D82*1000</f>
        <v>0.94503000000000004</v>
      </c>
      <c r="F82" s="170">
        <v>0.03</v>
      </c>
      <c r="G82" s="24"/>
      <c r="H82" s="25"/>
      <c r="I82" s="28"/>
      <c r="J82" s="44">
        <v>2</v>
      </c>
      <c r="K82" s="43">
        <v>-4.1901999999999999E-22</v>
      </c>
      <c r="L82" s="43">
        <v>-6.8430999999999998E-6</v>
      </c>
      <c r="M82" s="43">
        <v>9.4503000000000002E-4</v>
      </c>
      <c r="N82" s="23">
        <f t="shared" ref="N82:N107" si="1">+M82*1000</f>
        <v>0.94503000000000004</v>
      </c>
      <c r="O82" s="170">
        <v>0.03</v>
      </c>
      <c r="P82" s="24"/>
      <c r="Q82" s="25"/>
    </row>
    <row r="83" spans="1:23" x14ac:dyDescent="0.3">
      <c r="A83" s="42">
        <v>32</v>
      </c>
      <c r="B83" s="43">
        <v>-4.5720999999999999E-22</v>
      </c>
      <c r="C83" s="43">
        <v>-2.4889E-6</v>
      </c>
      <c r="D83" s="43">
        <v>9.0673999999999995E-4</v>
      </c>
      <c r="E83" s="23">
        <f t="shared" si="0"/>
        <v>0.90673999999999999</v>
      </c>
      <c r="F83" s="171">
        <v>0.05</v>
      </c>
      <c r="G83" s="24"/>
      <c r="H83" s="25"/>
      <c r="I83" s="28"/>
      <c r="J83" s="44">
        <v>3</v>
      </c>
      <c r="K83" s="43">
        <v>1.5240000000000001E-22</v>
      </c>
      <c r="L83" s="43">
        <v>2.4889E-6</v>
      </c>
      <c r="M83" s="43">
        <v>9.0673999999999995E-4</v>
      </c>
      <c r="N83" s="23">
        <f t="shared" si="1"/>
        <v>0.90673999999999999</v>
      </c>
      <c r="O83" s="171">
        <v>0.05</v>
      </c>
      <c r="Q83" s="25"/>
    </row>
    <row r="84" spans="1:23" x14ac:dyDescent="0.3">
      <c r="A84" s="42">
        <v>33</v>
      </c>
      <c r="B84" s="43">
        <v>-4.4411000000000001E-21</v>
      </c>
      <c r="C84" s="43">
        <v>-2.4176E-5</v>
      </c>
      <c r="D84" s="43">
        <v>8.1985999999999995E-4</v>
      </c>
      <c r="E84" s="23">
        <f t="shared" si="0"/>
        <v>0.81985999999999992</v>
      </c>
      <c r="F84" s="44">
        <v>0.1</v>
      </c>
      <c r="G84" s="24"/>
      <c r="H84" s="25"/>
      <c r="I84" s="28"/>
      <c r="J84" s="44">
        <v>4</v>
      </c>
      <c r="K84" s="43">
        <v>1.4804E-21</v>
      </c>
      <c r="L84" s="43">
        <v>2.4176E-5</v>
      </c>
      <c r="M84" s="43">
        <v>8.1985999999999995E-4</v>
      </c>
      <c r="N84" s="23">
        <f t="shared" si="1"/>
        <v>0.81985999999999992</v>
      </c>
      <c r="O84" s="44">
        <v>0.1</v>
      </c>
      <c r="P84" s="24"/>
      <c r="Q84" s="25"/>
    </row>
    <row r="85" spans="1:23" x14ac:dyDescent="0.3">
      <c r="A85" s="42">
        <v>34</v>
      </c>
      <c r="B85" s="43">
        <v>-6.6616999999999999E-21</v>
      </c>
      <c r="C85" s="43">
        <v>-3.6263999999999997E-5</v>
      </c>
      <c r="D85" s="43">
        <v>7.7468999999999997E-4</v>
      </c>
      <c r="E85" s="23">
        <f t="shared" si="0"/>
        <v>0.77468999999999999</v>
      </c>
      <c r="F85" s="170">
        <v>0.13</v>
      </c>
      <c r="G85" s="24"/>
      <c r="H85" s="25"/>
      <c r="I85" s="28"/>
      <c r="J85" s="44">
        <v>5</v>
      </c>
      <c r="K85" s="43">
        <v>2.2205999999999999E-21</v>
      </c>
      <c r="L85" s="43">
        <v>3.6263999999999997E-5</v>
      </c>
      <c r="M85" s="43">
        <v>7.7468999999999997E-4</v>
      </c>
      <c r="N85" s="23">
        <f t="shared" si="1"/>
        <v>0.77468999999999999</v>
      </c>
      <c r="O85" s="170">
        <v>0.13</v>
      </c>
      <c r="P85" s="24"/>
      <c r="Q85" s="25"/>
    </row>
    <row r="86" spans="1:23" x14ac:dyDescent="0.3">
      <c r="A86" s="42">
        <v>35</v>
      </c>
      <c r="B86" s="43">
        <v>-7.1816999999999998E-21</v>
      </c>
      <c r="C86" s="43">
        <v>-3.9096E-5</v>
      </c>
      <c r="D86" s="43">
        <v>7.3410000000000001E-4</v>
      </c>
      <c r="E86" s="23">
        <f t="shared" si="0"/>
        <v>0.73409999999999997</v>
      </c>
      <c r="F86" s="44">
        <v>0.15</v>
      </c>
      <c r="G86" s="24"/>
      <c r="H86" s="25"/>
      <c r="I86" s="28"/>
      <c r="J86" s="44">
        <v>6</v>
      </c>
      <c r="K86" s="43">
        <v>2.3938999999999999E-21</v>
      </c>
      <c r="L86" s="43">
        <v>3.9096E-5</v>
      </c>
      <c r="M86" s="43">
        <v>7.3410000000000001E-4</v>
      </c>
      <c r="N86" s="23">
        <f t="shared" si="1"/>
        <v>0.73409999999999997</v>
      </c>
      <c r="O86" s="44">
        <v>0.15</v>
      </c>
      <c r="P86" s="24"/>
      <c r="Q86" s="25"/>
    </row>
    <row r="87" spans="1:23" x14ac:dyDescent="0.3">
      <c r="A87" s="42">
        <v>36</v>
      </c>
      <c r="B87" s="43">
        <v>-8.1182999999999996E-21</v>
      </c>
      <c r="C87" s="43">
        <v>-4.4193999999999997E-5</v>
      </c>
      <c r="D87" s="43">
        <v>6.5260999999999997E-4</v>
      </c>
      <c r="E87" s="23">
        <f t="shared" si="0"/>
        <v>0.65261000000000002</v>
      </c>
      <c r="F87" s="171">
        <v>0.2</v>
      </c>
      <c r="G87" s="24"/>
      <c r="H87" s="25"/>
      <c r="I87" s="28"/>
      <c r="J87" s="44">
        <v>7</v>
      </c>
      <c r="K87" s="43">
        <v>2.7061000000000001E-21</v>
      </c>
      <c r="L87" s="43">
        <v>4.4193999999999997E-5</v>
      </c>
      <c r="M87" s="43">
        <v>6.5260999999999997E-4</v>
      </c>
      <c r="N87" s="23">
        <f t="shared" si="1"/>
        <v>0.65261000000000002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-8.5483999999999994E-21</v>
      </c>
      <c r="C88" s="43">
        <v>-4.6536000000000003E-5</v>
      </c>
      <c r="D88" s="43">
        <v>6.1306000000000002E-4</v>
      </c>
      <c r="E88" s="23">
        <f t="shared" si="0"/>
        <v>0.61306000000000005</v>
      </c>
      <c r="F88" s="170">
        <v>0.23</v>
      </c>
      <c r="G88" s="24"/>
      <c r="H88" s="25"/>
      <c r="I88" s="28"/>
      <c r="J88" s="44">
        <v>8</v>
      </c>
      <c r="K88" s="43">
        <v>2.8495000000000002E-21</v>
      </c>
      <c r="L88" s="43">
        <v>4.6536000000000003E-5</v>
      </c>
      <c r="M88" s="43">
        <v>6.1306000000000002E-4</v>
      </c>
      <c r="N88" s="23">
        <f t="shared" si="1"/>
        <v>0.61306000000000005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-7.8346000000000001E-21</v>
      </c>
      <c r="C89" s="43">
        <v>-4.2648999999999998E-5</v>
      </c>
      <c r="D89" s="43">
        <v>5.2857999999999996E-4</v>
      </c>
      <c r="E89" s="23">
        <f t="shared" si="0"/>
        <v>0.52857999999999994</v>
      </c>
      <c r="F89" s="171">
        <v>0.3</v>
      </c>
      <c r="G89" s="24"/>
      <c r="H89" s="25"/>
      <c r="I89" s="28"/>
      <c r="J89" s="44">
        <v>9</v>
      </c>
      <c r="K89" s="43">
        <v>2.6115000000000001E-21</v>
      </c>
      <c r="L89" s="43">
        <v>4.2648999999999998E-5</v>
      </c>
      <c r="M89" s="43">
        <v>5.2857999999999996E-4</v>
      </c>
      <c r="N89" s="23">
        <f t="shared" si="1"/>
        <v>0.52857999999999994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-7.1775999999999999E-21</v>
      </c>
      <c r="C90" s="43">
        <v>-3.9072999999999997E-5</v>
      </c>
      <c r="D90" s="43">
        <v>4.8171999999999999E-4</v>
      </c>
      <c r="E90" s="23">
        <f t="shared" si="0"/>
        <v>0.48171999999999998</v>
      </c>
      <c r="F90" s="171">
        <v>0.35</v>
      </c>
      <c r="G90" s="24"/>
      <c r="H90" s="25"/>
      <c r="I90" s="28"/>
      <c r="J90" s="44">
        <v>10</v>
      </c>
      <c r="K90" s="43">
        <v>2.3924999999999998E-21</v>
      </c>
      <c r="L90" s="43">
        <v>3.9072999999999997E-5</v>
      </c>
      <c r="M90" s="43">
        <v>4.8171999999999999E-4</v>
      </c>
      <c r="N90" s="23">
        <f t="shared" si="1"/>
        <v>0.48171999999999998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-6.5060999999999999E-21</v>
      </c>
      <c r="C91" s="43">
        <v>-3.5417999999999999E-5</v>
      </c>
      <c r="D91" s="43">
        <v>4.4252000000000001E-4</v>
      </c>
      <c r="E91" s="23">
        <f t="shared" si="0"/>
        <v>0.44252000000000002</v>
      </c>
      <c r="F91" s="171">
        <v>0.4</v>
      </c>
      <c r="G91" s="24"/>
      <c r="H91" s="25"/>
      <c r="I91" s="28"/>
      <c r="J91" s="44">
        <v>11</v>
      </c>
      <c r="K91" s="43">
        <v>2.1687E-21</v>
      </c>
      <c r="L91" s="43">
        <v>3.5417999999999999E-5</v>
      </c>
      <c r="M91" s="43">
        <v>4.4252000000000001E-4</v>
      </c>
      <c r="N91" s="23">
        <f t="shared" si="1"/>
        <v>0.44252000000000002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-5.8661999999999996E-21</v>
      </c>
      <c r="C92" s="43">
        <v>-3.1934000000000003E-5</v>
      </c>
      <c r="D92" s="43">
        <v>4.0910000000000002E-4</v>
      </c>
      <c r="E92" s="23">
        <f t="shared" si="0"/>
        <v>0.40910000000000002</v>
      </c>
      <c r="F92" s="171">
        <v>0.45</v>
      </c>
      <c r="G92" s="24"/>
      <c r="H92" s="25"/>
      <c r="I92" s="28"/>
      <c r="J92" s="44">
        <v>12</v>
      </c>
      <c r="K92" s="43">
        <v>1.9554E-21</v>
      </c>
      <c r="L92" s="43">
        <v>3.1934000000000003E-5</v>
      </c>
      <c r="M92" s="43">
        <v>4.0910000000000002E-4</v>
      </c>
      <c r="N92" s="23">
        <f t="shared" si="1"/>
        <v>0.40910000000000002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-5.2788000000000001E-21</v>
      </c>
      <c r="C93" s="43">
        <v>-2.8736999999999999E-5</v>
      </c>
      <c r="D93" s="43">
        <v>3.8021000000000002E-4</v>
      </c>
      <c r="E93" s="23">
        <f t="shared" si="0"/>
        <v>0.38021000000000005</v>
      </c>
      <c r="F93" s="44">
        <v>0.5</v>
      </c>
      <c r="G93" s="24"/>
      <c r="H93" s="25"/>
      <c r="I93" s="28"/>
      <c r="J93" s="44">
        <v>13</v>
      </c>
      <c r="K93" s="43">
        <v>1.7596E-21</v>
      </c>
      <c r="L93" s="43">
        <v>2.8736999999999999E-5</v>
      </c>
      <c r="M93" s="43">
        <v>3.8021000000000002E-4</v>
      </c>
      <c r="N93" s="23">
        <f t="shared" si="1"/>
        <v>0.38021000000000005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-4.7507000000000001E-21</v>
      </c>
      <c r="C94" s="43">
        <v>-2.5862000000000001E-5</v>
      </c>
      <c r="D94" s="43">
        <v>3.5498000000000002E-4</v>
      </c>
      <c r="E94" s="23">
        <f t="shared" si="0"/>
        <v>0.35498000000000002</v>
      </c>
      <c r="F94" s="44">
        <v>0.55000000000000004</v>
      </c>
      <c r="G94" s="24"/>
      <c r="H94" s="25"/>
      <c r="I94" s="28"/>
      <c r="J94" s="44">
        <v>14</v>
      </c>
      <c r="K94" s="43">
        <v>1.5836E-21</v>
      </c>
      <c r="L94" s="43">
        <v>2.5862000000000001E-5</v>
      </c>
      <c r="M94" s="43">
        <v>3.5498000000000002E-4</v>
      </c>
      <c r="N94" s="23">
        <f t="shared" si="1"/>
        <v>0.35498000000000002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-4.2814000000000001E-21</v>
      </c>
      <c r="C95" s="43">
        <v>-2.3306999999999999E-5</v>
      </c>
      <c r="D95" s="43">
        <v>3.3274999999999998E-4</v>
      </c>
      <c r="E95" s="23">
        <f t="shared" si="0"/>
        <v>0.33274999999999999</v>
      </c>
      <c r="F95" s="44">
        <v>0.6</v>
      </c>
      <c r="G95" s="24"/>
      <c r="H95" s="25"/>
      <c r="I95" s="28"/>
      <c r="J95" s="44">
        <v>15</v>
      </c>
      <c r="K95" s="43">
        <v>1.4271E-21</v>
      </c>
      <c r="L95" s="43">
        <v>2.3306999999999999E-5</v>
      </c>
      <c r="M95" s="43">
        <v>3.3274999999999998E-4</v>
      </c>
      <c r="N95" s="23">
        <f t="shared" si="1"/>
        <v>0.33274999999999999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-3.8666999999999998E-21</v>
      </c>
      <c r="C96" s="43">
        <v>-2.105E-5</v>
      </c>
      <c r="D96" s="43">
        <v>3.1301000000000001E-4</v>
      </c>
      <c r="E96" s="23">
        <f t="shared" si="0"/>
        <v>0.31301000000000001</v>
      </c>
      <c r="F96" s="44">
        <v>0.65</v>
      </c>
      <c r="G96" s="24"/>
      <c r="H96" s="25"/>
      <c r="I96" s="28"/>
      <c r="J96" s="44">
        <v>16</v>
      </c>
      <c r="K96" s="43">
        <v>1.2888999999999999E-21</v>
      </c>
      <c r="L96" s="43">
        <v>2.105E-5</v>
      </c>
      <c r="M96" s="43">
        <v>3.1301000000000001E-4</v>
      </c>
      <c r="N96" s="23">
        <f t="shared" si="1"/>
        <v>0.31301000000000001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-3.5013999999999997E-21</v>
      </c>
      <c r="C97" s="43">
        <v>-1.9060999999999999E-5</v>
      </c>
      <c r="D97" s="43">
        <v>2.9538999999999998E-4</v>
      </c>
      <c r="E97" s="23">
        <f t="shared" si="0"/>
        <v>0.29538999999999999</v>
      </c>
      <c r="F97" s="44">
        <v>0.7</v>
      </c>
      <c r="G97" s="24"/>
      <c r="H97" s="25"/>
      <c r="I97" s="28"/>
      <c r="J97" s="44">
        <v>17</v>
      </c>
      <c r="K97" s="43">
        <v>1.1671E-21</v>
      </c>
      <c r="L97" s="43">
        <v>1.9060999999999999E-5</v>
      </c>
      <c r="M97" s="43">
        <v>2.9538999999999998E-4</v>
      </c>
      <c r="N97" s="23">
        <f t="shared" si="1"/>
        <v>0.29538999999999999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-3.1797E-21</v>
      </c>
      <c r="C98" s="43">
        <v>-1.7309E-5</v>
      </c>
      <c r="D98" s="43">
        <v>2.7955999999999999E-4</v>
      </c>
      <c r="E98" s="23">
        <f t="shared" si="0"/>
        <v>0.27955999999999998</v>
      </c>
      <c r="F98" s="44">
        <v>0.75</v>
      </c>
      <c r="G98" s="24"/>
      <c r="H98" s="25"/>
      <c r="I98" s="28"/>
      <c r="J98" s="44">
        <v>18</v>
      </c>
      <c r="K98" s="43">
        <v>1.0598999999999999E-21</v>
      </c>
      <c r="L98" s="43">
        <v>1.7309E-5</v>
      </c>
      <c r="M98" s="43">
        <v>2.7955999999999999E-4</v>
      </c>
      <c r="N98" s="23">
        <f t="shared" si="1"/>
        <v>0.27955999999999998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-2.8960000000000001E-21</v>
      </c>
      <c r="C99" s="43">
        <v>-1.5764999999999999E-5</v>
      </c>
      <c r="D99" s="43">
        <v>2.6528000000000001E-4</v>
      </c>
      <c r="E99" s="23">
        <f t="shared" si="0"/>
        <v>0.26528000000000002</v>
      </c>
      <c r="F99" s="44">
        <v>0.8</v>
      </c>
      <c r="G99" s="24"/>
      <c r="H99" s="25"/>
      <c r="I99" s="28"/>
      <c r="J99" s="44">
        <v>19</v>
      </c>
      <c r="K99" s="43">
        <v>9.6534000000000005E-22</v>
      </c>
      <c r="L99" s="43">
        <v>1.5764999999999999E-5</v>
      </c>
      <c r="M99" s="43">
        <v>2.6528000000000001E-4</v>
      </c>
      <c r="N99" s="23">
        <f t="shared" si="1"/>
        <v>0.26528000000000002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-2.6456000000000001E-21</v>
      </c>
      <c r="C100" s="43">
        <v>-1.4402E-5</v>
      </c>
      <c r="D100" s="43">
        <v>2.5233999999999999E-4</v>
      </c>
      <c r="E100" s="23">
        <f t="shared" si="0"/>
        <v>0.25234000000000001</v>
      </c>
      <c r="F100" s="44">
        <v>0.85</v>
      </c>
      <c r="G100" s="24"/>
      <c r="H100" s="25"/>
      <c r="I100" s="28"/>
      <c r="J100" s="44">
        <v>20</v>
      </c>
      <c r="K100" s="43">
        <v>8.8184999999999995E-22</v>
      </c>
      <c r="L100" s="43">
        <v>1.4402E-5</v>
      </c>
      <c r="M100" s="43">
        <v>2.5233999999999999E-4</v>
      </c>
      <c r="N100" s="23">
        <f t="shared" si="1"/>
        <v>0.25234000000000001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-2.4237999999999999E-21</v>
      </c>
      <c r="C101" s="43">
        <v>-1.3195E-5</v>
      </c>
      <c r="D101" s="43">
        <v>2.4055999999999999E-4</v>
      </c>
      <c r="E101" s="23">
        <f t="shared" si="0"/>
        <v>0.24056</v>
      </c>
      <c r="F101" s="44">
        <v>0.9</v>
      </c>
      <c r="G101" s="24"/>
      <c r="H101" s="25"/>
      <c r="I101" s="28"/>
      <c r="J101" s="44">
        <v>21</v>
      </c>
      <c r="K101" s="43">
        <v>8.0794999999999998E-22</v>
      </c>
      <c r="L101" s="43">
        <v>1.3195E-5</v>
      </c>
      <c r="M101" s="43">
        <v>2.4055999999999999E-4</v>
      </c>
      <c r="N101" s="23">
        <f t="shared" si="1"/>
        <v>0.24056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-2.0519000000000001E-21</v>
      </c>
      <c r="C102" s="43">
        <v>-1.117E-5</v>
      </c>
      <c r="D102" s="43">
        <v>2.1992999999999999E-4</v>
      </c>
      <c r="E102" s="23">
        <f t="shared" si="0"/>
        <v>0.21992999999999999</v>
      </c>
      <c r="F102" s="44">
        <v>1</v>
      </c>
      <c r="G102" s="24"/>
      <c r="H102" s="25"/>
      <c r="I102" s="28"/>
      <c r="J102" s="44">
        <v>22</v>
      </c>
      <c r="K102" s="43">
        <v>6.8396999999999997E-22</v>
      </c>
      <c r="L102" s="43">
        <v>1.117E-5</v>
      </c>
      <c r="M102" s="43">
        <v>2.1992999999999999E-4</v>
      </c>
      <c r="N102" s="23">
        <f t="shared" si="1"/>
        <v>0.21992999999999999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-1.0270999999999999E-21</v>
      </c>
      <c r="C103" s="43">
        <v>-5.5910999999999997E-6</v>
      </c>
      <c r="D103" s="43">
        <v>1.5383000000000001E-4</v>
      </c>
      <c r="E103" s="23">
        <f t="shared" si="0"/>
        <v>0.15383000000000002</v>
      </c>
      <c r="F103" s="44">
        <v>1.5</v>
      </c>
      <c r="G103" s="24"/>
      <c r="H103" s="25"/>
      <c r="I103" s="28"/>
      <c r="J103" s="44">
        <v>23</v>
      </c>
      <c r="K103" s="43">
        <v>3.4236000000000001E-22</v>
      </c>
      <c r="L103" s="43">
        <v>5.5910999999999997E-6</v>
      </c>
      <c r="M103" s="43">
        <v>1.5383000000000001E-4</v>
      </c>
      <c r="N103" s="23">
        <f t="shared" si="1"/>
        <v>0.15383000000000002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-6.0700999999999997E-22</v>
      </c>
      <c r="C104" s="43">
        <v>-3.3044000000000001E-6</v>
      </c>
      <c r="D104" s="43">
        <v>1.1885E-4</v>
      </c>
      <c r="E104" s="23">
        <f t="shared" si="0"/>
        <v>0.11885</v>
      </c>
      <c r="F104" s="44">
        <v>2</v>
      </c>
      <c r="G104" s="24"/>
      <c r="H104" s="25"/>
      <c r="I104" s="28"/>
      <c r="J104" s="44">
        <v>24</v>
      </c>
      <c r="K104" s="43">
        <v>2.0234E-22</v>
      </c>
      <c r="L104" s="43">
        <v>3.3044000000000001E-6</v>
      </c>
      <c r="M104" s="43">
        <v>1.1885E-4</v>
      </c>
      <c r="N104" s="23">
        <f t="shared" si="1"/>
        <v>0.11885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-3.9825E-22</v>
      </c>
      <c r="C105" s="43">
        <v>-2.1679E-6</v>
      </c>
      <c r="D105" s="43">
        <v>9.7120999999999994E-5</v>
      </c>
      <c r="E105" s="23">
        <f t="shared" si="0"/>
        <v>9.7120999999999999E-2</v>
      </c>
      <c r="F105" s="44">
        <v>2.5</v>
      </c>
      <c r="G105" s="24"/>
      <c r="H105" s="25"/>
      <c r="I105" s="28"/>
      <c r="J105" s="44">
        <v>25</v>
      </c>
      <c r="K105" s="43">
        <v>1.3275000000000001E-22</v>
      </c>
      <c r="L105" s="43">
        <v>2.1679E-6</v>
      </c>
      <c r="M105" s="43">
        <v>9.7120999999999994E-5</v>
      </c>
      <c r="N105" s="23">
        <f t="shared" si="1"/>
        <v>9.7120999999999999E-2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-2.7979999999999998E-22</v>
      </c>
      <c r="C106" s="43">
        <v>-1.5232000000000001E-6</v>
      </c>
      <c r="D106" s="43">
        <v>8.1823000000000006E-5</v>
      </c>
      <c r="E106" s="23">
        <f t="shared" si="0"/>
        <v>8.1823000000000007E-2</v>
      </c>
      <c r="F106" s="44">
        <v>3</v>
      </c>
      <c r="G106" s="24"/>
      <c r="H106" s="25"/>
      <c r="I106" s="28"/>
      <c r="J106" s="44">
        <v>26</v>
      </c>
      <c r="K106" s="43">
        <v>9.3267999999999998E-23</v>
      </c>
      <c r="L106" s="43">
        <v>1.5232000000000001E-6</v>
      </c>
      <c r="M106" s="43">
        <v>8.1823000000000006E-5</v>
      </c>
      <c r="N106" s="23">
        <f t="shared" si="1"/>
        <v>8.1823000000000007E-2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-2.0581999999999999E-22</v>
      </c>
      <c r="C107" s="43">
        <v>-1.1203999999999999E-6</v>
      </c>
      <c r="D107" s="43">
        <v>7.0106999999999998E-5</v>
      </c>
      <c r="E107" s="23">
        <f t="shared" si="0"/>
        <v>7.0107000000000003E-2</v>
      </c>
      <c r="F107" s="44">
        <v>3.5</v>
      </c>
      <c r="G107" s="24"/>
      <c r="H107" s="25"/>
      <c r="I107" s="28"/>
      <c r="J107" s="44">
        <v>27</v>
      </c>
      <c r="K107" s="43">
        <v>6.8605000000000002E-23</v>
      </c>
      <c r="L107" s="43">
        <v>1.1203999999999999E-6</v>
      </c>
      <c r="M107" s="43">
        <v>7.0106999999999998E-5</v>
      </c>
      <c r="N107" s="23">
        <f t="shared" si="1"/>
        <v>7.0107000000000003E-2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-1.5626000000000001E-22</v>
      </c>
      <c r="C108" s="43">
        <v>-8.5066000000000002E-7</v>
      </c>
      <c r="D108" s="43">
        <v>6.0683999999999997E-5</v>
      </c>
      <c r="E108" s="23"/>
      <c r="F108" s="44">
        <v>4</v>
      </c>
      <c r="G108" s="24"/>
      <c r="H108" s="25"/>
      <c r="I108" s="28"/>
      <c r="J108" s="44">
        <v>28</v>
      </c>
      <c r="K108" s="43">
        <v>5.2087999999999998E-23</v>
      </c>
      <c r="L108" s="43">
        <v>8.5066000000000002E-7</v>
      </c>
      <c r="M108" s="43">
        <v>6.0683999999999997E-5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9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3250000000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150000000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200000000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1512400</v>
      </c>
      <c r="C19" s="43">
        <v>1260200</v>
      </c>
      <c r="D19" s="43">
        <v>562470</v>
      </c>
      <c r="E19" s="43">
        <v>-4.6330000000000003E-11</v>
      </c>
      <c r="F19" s="43">
        <v>-3.4486000000000001E-28</v>
      </c>
      <c r="G19" s="43">
        <v>-1.8773000000000001E-12</v>
      </c>
      <c r="H19" s="23">
        <v>0</v>
      </c>
      <c r="I19" s="47"/>
      <c r="J19" s="28"/>
      <c r="K19" s="44">
        <v>1</v>
      </c>
      <c r="L19" s="43">
        <v>1512400</v>
      </c>
      <c r="M19" s="43">
        <v>1260200</v>
      </c>
      <c r="N19" s="43">
        <v>562470</v>
      </c>
      <c r="O19" s="43">
        <v>-1.5443E-11</v>
      </c>
      <c r="P19" s="43">
        <v>1.1494999999999999E-28</v>
      </c>
      <c r="Q19" s="43">
        <v>1.8773000000000001E-12</v>
      </c>
      <c r="R19" s="23">
        <v>0</v>
      </c>
      <c r="S19" s="25"/>
    </row>
    <row r="20" spans="1:19" x14ac:dyDescent="0.3">
      <c r="A20" s="42">
        <v>29</v>
      </c>
      <c r="B20" s="43">
        <v>-1162800</v>
      </c>
      <c r="C20" s="43">
        <v>-917180</v>
      </c>
      <c r="D20" s="43">
        <v>151180</v>
      </c>
      <c r="E20" s="43">
        <v>4.5123999999999997E-11</v>
      </c>
      <c r="F20" s="43">
        <v>-2.5991000000000001E-12</v>
      </c>
      <c r="G20" s="43">
        <v>-14149</v>
      </c>
      <c r="H20" s="23">
        <v>0.1</v>
      </c>
      <c r="I20" s="47"/>
      <c r="J20" s="28"/>
      <c r="K20" s="44">
        <v>2</v>
      </c>
      <c r="L20" s="43">
        <v>-1162800</v>
      </c>
      <c r="M20" s="43">
        <v>-917180</v>
      </c>
      <c r="N20" s="43">
        <v>151180</v>
      </c>
      <c r="O20" s="43">
        <v>1.5040999999999999E-11</v>
      </c>
      <c r="P20" s="43">
        <v>8.6635000000000004E-13</v>
      </c>
      <c r="Q20" s="43">
        <v>14149</v>
      </c>
      <c r="R20" s="23">
        <v>0.1</v>
      </c>
      <c r="S20" s="25"/>
    </row>
    <row r="21" spans="1:19" x14ac:dyDescent="0.3">
      <c r="A21" s="42">
        <v>30</v>
      </c>
      <c r="B21" s="43">
        <v>10998</v>
      </c>
      <c r="C21" s="43">
        <v>22154</v>
      </c>
      <c r="D21" s="43">
        <v>119060</v>
      </c>
      <c r="E21" s="43">
        <v>2.0493000000000002E-12</v>
      </c>
      <c r="F21" s="43">
        <v>-2.7994999999999999E-12</v>
      </c>
      <c r="G21" s="43">
        <v>-15240</v>
      </c>
      <c r="H21" s="23">
        <v>0.15</v>
      </c>
      <c r="I21" s="47"/>
      <c r="J21" s="28"/>
      <c r="K21" s="44">
        <v>3</v>
      </c>
      <c r="L21" s="43">
        <v>10998</v>
      </c>
      <c r="M21" s="43">
        <v>22154</v>
      </c>
      <c r="N21" s="43">
        <v>119060</v>
      </c>
      <c r="O21" s="43">
        <v>6.8309999999999999E-13</v>
      </c>
      <c r="P21" s="43">
        <v>9.3316000000000003E-13</v>
      </c>
      <c r="Q21" s="43">
        <v>15240</v>
      </c>
      <c r="R21" s="23">
        <v>0.15</v>
      </c>
      <c r="S21" s="25"/>
    </row>
    <row r="22" spans="1:19" x14ac:dyDescent="0.3">
      <c r="A22" s="42">
        <v>31</v>
      </c>
      <c r="B22" s="43">
        <v>6267.1</v>
      </c>
      <c r="C22" s="43">
        <v>16289</v>
      </c>
      <c r="D22" s="43">
        <v>96355</v>
      </c>
      <c r="E22" s="43">
        <v>1.8409999999999999E-12</v>
      </c>
      <c r="F22" s="43">
        <v>-2.7822E-12</v>
      </c>
      <c r="G22" s="43">
        <v>-15146</v>
      </c>
      <c r="H22" s="23">
        <v>0.2</v>
      </c>
      <c r="I22" s="47"/>
      <c r="J22" s="28"/>
      <c r="K22" s="44">
        <v>4</v>
      </c>
      <c r="L22" s="43">
        <v>6267.1</v>
      </c>
      <c r="M22" s="43">
        <v>16289</v>
      </c>
      <c r="N22" s="43">
        <v>96355</v>
      </c>
      <c r="O22" s="43">
        <v>6.1365000000000002E-13</v>
      </c>
      <c r="P22" s="43">
        <v>9.2740000000000007E-13</v>
      </c>
      <c r="Q22" s="43">
        <v>15146</v>
      </c>
      <c r="R22" s="23">
        <v>0.2</v>
      </c>
      <c r="S22" s="25"/>
    </row>
    <row r="23" spans="1:19" x14ac:dyDescent="0.3">
      <c r="A23" s="42">
        <v>32</v>
      </c>
      <c r="B23" s="43">
        <v>4128.7</v>
      </c>
      <c r="C23" s="43">
        <v>12476</v>
      </c>
      <c r="D23" s="43">
        <v>79738</v>
      </c>
      <c r="E23" s="43">
        <v>1.5332999999999999E-12</v>
      </c>
      <c r="F23" s="43">
        <v>-2.6508999999999999E-12</v>
      </c>
      <c r="G23" s="43">
        <v>-14431</v>
      </c>
      <c r="H23" s="23">
        <v>0.25</v>
      </c>
      <c r="I23" s="47"/>
      <c r="J23" s="28"/>
      <c r="K23" s="44">
        <v>5</v>
      </c>
      <c r="L23" s="43">
        <v>4128.7</v>
      </c>
      <c r="M23" s="43">
        <v>12476</v>
      </c>
      <c r="N23" s="43">
        <v>79738</v>
      </c>
      <c r="O23" s="43">
        <v>5.1112000000000005E-13</v>
      </c>
      <c r="P23" s="43">
        <v>8.8363999999999996E-13</v>
      </c>
      <c r="Q23" s="43">
        <v>14431</v>
      </c>
      <c r="R23" s="23">
        <v>0.25</v>
      </c>
      <c r="S23" s="25"/>
    </row>
    <row r="24" spans="1:19" x14ac:dyDescent="0.3">
      <c r="A24" s="42">
        <v>33</v>
      </c>
      <c r="B24" s="43">
        <v>3685.5</v>
      </c>
      <c r="C24" s="43">
        <v>10169</v>
      </c>
      <c r="D24" s="43">
        <v>66823</v>
      </c>
      <c r="E24" s="43">
        <v>1.1911E-12</v>
      </c>
      <c r="F24" s="43">
        <v>-2.4897000000000002E-12</v>
      </c>
      <c r="G24" s="43">
        <v>-13553</v>
      </c>
      <c r="H24" s="23">
        <v>0.3</v>
      </c>
      <c r="I24" s="47"/>
      <c r="J24" s="28"/>
      <c r="K24" s="44">
        <v>6</v>
      </c>
      <c r="L24" s="43">
        <v>3685.5</v>
      </c>
      <c r="M24" s="43">
        <v>10169</v>
      </c>
      <c r="N24" s="43">
        <v>66823</v>
      </c>
      <c r="O24" s="43">
        <v>3.9702000000000001E-13</v>
      </c>
      <c r="P24" s="43">
        <v>8.2990000000000003E-13</v>
      </c>
      <c r="Q24" s="43">
        <v>13553</v>
      </c>
      <c r="R24" s="23">
        <v>0.3</v>
      </c>
      <c r="S24" s="25"/>
    </row>
    <row r="25" spans="1:19" x14ac:dyDescent="0.3">
      <c r="A25" s="42">
        <v>34</v>
      </c>
      <c r="B25" s="43">
        <v>4774</v>
      </c>
      <c r="C25" s="43">
        <v>9239.5</v>
      </c>
      <c r="D25" s="43">
        <v>56056</v>
      </c>
      <c r="E25" s="43">
        <v>8.2029000000000003E-13</v>
      </c>
      <c r="F25" s="43">
        <v>-2.3608000000000002E-12</v>
      </c>
      <c r="G25" s="43">
        <v>-12852</v>
      </c>
      <c r="H25" s="23">
        <v>0.35</v>
      </c>
      <c r="I25" s="47"/>
      <c r="J25" s="28"/>
      <c r="K25" s="44">
        <v>7</v>
      </c>
      <c r="L25" s="43">
        <v>4774</v>
      </c>
      <c r="M25" s="43">
        <v>9239.5</v>
      </c>
      <c r="N25" s="43">
        <v>56056</v>
      </c>
      <c r="O25" s="43">
        <v>2.7342999999999998E-13</v>
      </c>
      <c r="P25" s="43">
        <v>7.8693999999999998E-13</v>
      </c>
      <c r="Q25" s="43">
        <v>12852</v>
      </c>
      <c r="R25" s="23">
        <v>0.35</v>
      </c>
      <c r="S25" s="25"/>
    </row>
    <row r="26" spans="1:19" x14ac:dyDescent="0.3">
      <c r="A26" s="42">
        <v>35</v>
      </c>
      <c r="B26" s="43">
        <v>-7058.6</v>
      </c>
      <c r="C26" s="43">
        <v>-2099</v>
      </c>
      <c r="D26" s="43">
        <v>46825</v>
      </c>
      <c r="E26" s="43">
        <v>9.1105999999999996E-13</v>
      </c>
      <c r="F26" s="43">
        <v>-2.092E-12</v>
      </c>
      <c r="G26" s="43">
        <v>-11388</v>
      </c>
      <c r="H26" s="23">
        <v>0.4</v>
      </c>
      <c r="I26" s="47"/>
      <c r="J26" s="28"/>
      <c r="K26" s="44">
        <v>8</v>
      </c>
      <c r="L26" s="43">
        <v>-7058.6</v>
      </c>
      <c r="M26" s="43">
        <v>-2099</v>
      </c>
      <c r="N26" s="43">
        <v>46825</v>
      </c>
      <c r="O26" s="43">
        <v>3.0368999999999999E-13</v>
      </c>
      <c r="P26" s="43">
        <v>6.9733000000000002E-13</v>
      </c>
      <c r="Q26" s="43">
        <v>11388</v>
      </c>
      <c r="R26" s="23">
        <v>0.4</v>
      </c>
      <c r="S26" s="25"/>
    </row>
    <row r="27" spans="1:19" x14ac:dyDescent="0.3">
      <c r="A27" s="42">
        <v>36</v>
      </c>
      <c r="B27" s="43">
        <v>-10429</v>
      </c>
      <c r="C27" s="43">
        <v>-6218.8</v>
      </c>
      <c r="D27" s="43">
        <v>39154</v>
      </c>
      <c r="E27" s="43">
        <v>7.7348999999999997E-13</v>
      </c>
      <c r="F27" s="43">
        <v>-1.8072E-12</v>
      </c>
      <c r="G27" s="43">
        <v>-9838.2000000000007</v>
      </c>
      <c r="H27" s="23">
        <v>0.45</v>
      </c>
      <c r="I27" s="47"/>
      <c r="J27" s="28"/>
      <c r="K27" s="44">
        <v>9</v>
      </c>
      <c r="L27" s="43">
        <v>-10429</v>
      </c>
      <c r="M27" s="43">
        <v>-6218.8</v>
      </c>
      <c r="N27" s="43">
        <v>39154</v>
      </c>
      <c r="O27" s="43">
        <v>2.5783000000000002E-13</v>
      </c>
      <c r="P27" s="43">
        <v>6.0240999999999995E-13</v>
      </c>
      <c r="Q27" s="43">
        <v>9838.2000000000007</v>
      </c>
      <c r="R27" s="23">
        <v>0.45</v>
      </c>
      <c r="S27" s="25"/>
    </row>
    <row r="28" spans="1:19" x14ac:dyDescent="0.3">
      <c r="A28" s="42">
        <v>37</v>
      </c>
      <c r="B28" s="43">
        <v>-14170</v>
      </c>
      <c r="C28" s="43">
        <v>-10422</v>
      </c>
      <c r="D28" s="43">
        <v>32855</v>
      </c>
      <c r="E28" s="43">
        <v>6.8862000000000005E-13</v>
      </c>
      <c r="F28" s="43">
        <v>-1.5030999999999999E-12</v>
      </c>
      <c r="G28" s="43">
        <v>-8182.7</v>
      </c>
      <c r="H28" s="23">
        <v>0.5</v>
      </c>
      <c r="I28" s="47"/>
      <c r="J28" s="28"/>
      <c r="K28" s="44">
        <v>10</v>
      </c>
      <c r="L28" s="43">
        <v>-14170</v>
      </c>
      <c r="M28" s="43">
        <v>-10422</v>
      </c>
      <c r="N28" s="43">
        <v>32855</v>
      </c>
      <c r="O28" s="43">
        <v>2.2954E-13</v>
      </c>
      <c r="P28" s="43">
        <v>5.0104999999999997E-13</v>
      </c>
      <c r="Q28" s="43">
        <v>8182.7</v>
      </c>
      <c r="R28" s="23">
        <v>0.5</v>
      </c>
      <c r="S28" s="25"/>
    </row>
    <row r="29" spans="1:19" x14ac:dyDescent="0.3">
      <c r="A29" s="42">
        <v>38</v>
      </c>
      <c r="B29" s="43">
        <v>-18659</v>
      </c>
      <c r="C29" s="43">
        <v>-15028</v>
      </c>
      <c r="D29" s="43">
        <v>27886</v>
      </c>
      <c r="E29" s="43">
        <v>6.6701E-13</v>
      </c>
      <c r="F29" s="43">
        <v>-1.1640000000000001E-12</v>
      </c>
      <c r="G29" s="43">
        <v>-6336.4</v>
      </c>
      <c r="H29" s="23">
        <v>0.55000000000000004</v>
      </c>
      <c r="I29" s="47"/>
      <c r="J29" s="28"/>
      <c r="K29" s="44">
        <v>11</v>
      </c>
      <c r="L29" s="43">
        <v>-18659</v>
      </c>
      <c r="M29" s="43">
        <v>-15028</v>
      </c>
      <c r="N29" s="43">
        <v>27886</v>
      </c>
      <c r="O29" s="43">
        <v>2.2233999999999999E-13</v>
      </c>
      <c r="P29" s="43">
        <v>3.8799E-13</v>
      </c>
      <c r="Q29" s="43">
        <v>6336.4</v>
      </c>
      <c r="R29" s="23">
        <v>0.55000000000000004</v>
      </c>
      <c r="S29" s="25"/>
    </row>
    <row r="30" spans="1:19" x14ac:dyDescent="0.3">
      <c r="A30" s="42">
        <v>39</v>
      </c>
      <c r="B30" s="43">
        <v>-24357</v>
      </c>
      <c r="C30" s="43">
        <v>-20395</v>
      </c>
      <c r="D30" s="43">
        <v>24360</v>
      </c>
      <c r="E30" s="43">
        <v>7.2770000000000002E-13</v>
      </c>
      <c r="F30" s="43">
        <v>-7.6174000000000004E-13</v>
      </c>
      <c r="G30" s="43">
        <v>-4146.7</v>
      </c>
      <c r="H30" s="23">
        <v>0.6</v>
      </c>
      <c r="I30" s="47"/>
      <c r="J30" s="28"/>
      <c r="K30" s="44">
        <v>12</v>
      </c>
      <c r="L30" s="43">
        <v>-24357</v>
      </c>
      <c r="M30" s="43">
        <v>-20395</v>
      </c>
      <c r="N30" s="43">
        <v>24360</v>
      </c>
      <c r="O30" s="43">
        <v>2.4257E-13</v>
      </c>
      <c r="P30" s="43">
        <v>2.5390999999999998E-13</v>
      </c>
      <c r="Q30" s="43">
        <v>4146.7</v>
      </c>
      <c r="R30" s="23">
        <v>0.6</v>
      </c>
      <c r="S30" s="25"/>
    </row>
    <row r="31" spans="1:19" x14ac:dyDescent="0.3">
      <c r="A31" s="42">
        <v>40</v>
      </c>
      <c r="B31" s="43">
        <v>-1683.8</v>
      </c>
      <c r="C31" s="43">
        <v>-391.22</v>
      </c>
      <c r="D31" s="43">
        <v>21844</v>
      </c>
      <c r="E31" s="43">
        <v>2.3745000000000001E-13</v>
      </c>
      <c r="F31" s="43">
        <v>-6.5937999999999996E-13</v>
      </c>
      <c r="G31" s="43">
        <v>-3589.5</v>
      </c>
      <c r="H31" s="23">
        <v>0.65</v>
      </c>
      <c r="I31" s="47"/>
      <c r="J31" s="28"/>
      <c r="K31" s="44">
        <v>13</v>
      </c>
      <c r="L31" s="43">
        <v>-1683.8</v>
      </c>
      <c r="M31" s="43">
        <v>-391.22</v>
      </c>
      <c r="N31" s="43">
        <v>21844</v>
      </c>
      <c r="O31" s="43">
        <v>7.9148000000000003E-14</v>
      </c>
      <c r="P31" s="43">
        <v>2.1978999999999999E-13</v>
      </c>
      <c r="Q31" s="43">
        <v>3589.5</v>
      </c>
      <c r="R31" s="23">
        <v>0.65</v>
      </c>
      <c r="S31" s="25"/>
    </row>
    <row r="32" spans="1:19" x14ac:dyDescent="0.3">
      <c r="A32" s="42">
        <v>41</v>
      </c>
      <c r="B32" s="43">
        <v>-1517</v>
      </c>
      <c r="C32" s="43">
        <v>-455.1</v>
      </c>
      <c r="D32" s="43">
        <v>19685</v>
      </c>
      <c r="E32" s="43">
        <v>1.9507E-13</v>
      </c>
      <c r="F32" s="43">
        <v>-5.7303000000000003E-13</v>
      </c>
      <c r="G32" s="43">
        <v>-3119.4</v>
      </c>
      <c r="H32" s="23">
        <v>0.7</v>
      </c>
      <c r="I32" s="47"/>
      <c r="J32" s="28"/>
      <c r="K32" s="44">
        <v>14</v>
      </c>
      <c r="L32" s="43">
        <v>-1517</v>
      </c>
      <c r="M32" s="43">
        <v>-455.1</v>
      </c>
      <c r="N32" s="43">
        <v>19685</v>
      </c>
      <c r="O32" s="43">
        <v>6.5023999999999996E-14</v>
      </c>
      <c r="P32" s="43">
        <v>1.9101000000000001E-13</v>
      </c>
      <c r="Q32" s="43">
        <v>3119.4</v>
      </c>
      <c r="R32" s="23">
        <v>0.7</v>
      </c>
      <c r="S32" s="25"/>
    </row>
    <row r="33" spans="1:19" x14ac:dyDescent="0.3">
      <c r="A33" s="42">
        <v>42</v>
      </c>
      <c r="B33" s="43">
        <v>-1369.5</v>
      </c>
      <c r="C33" s="43">
        <v>-491.05</v>
      </c>
      <c r="D33" s="43">
        <v>17822</v>
      </c>
      <c r="E33" s="43">
        <v>1.6137E-13</v>
      </c>
      <c r="F33" s="43">
        <v>-5.0003999999999996E-13</v>
      </c>
      <c r="G33" s="43">
        <v>-2722.1</v>
      </c>
      <c r="H33" s="23">
        <v>0.75</v>
      </c>
      <c r="I33" s="47"/>
      <c r="J33" s="28"/>
      <c r="K33" s="44">
        <v>15</v>
      </c>
      <c r="L33" s="43">
        <v>-1369.5</v>
      </c>
      <c r="M33" s="43">
        <v>-491.05</v>
      </c>
      <c r="N33" s="43">
        <v>17822</v>
      </c>
      <c r="O33" s="43">
        <v>5.3789000000000001E-14</v>
      </c>
      <c r="P33" s="43">
        <v>1.6668E-13</v>
      </c>
      <c r="Q33" s="43">
        <v>2722.1</v>
      </c>
      <c r="R33" s="23">
        <v>0.75</v>
      </c>
      <c r="S33" s="25"/>
    </row>
    <row r="34" spans="1:19" x14ac:dyDescent="0.3">
      <c r="A34" s="42">
        <v>43</v>
      </c>
      <c r="B34" s="43">
        <v>-1238.8</v>
      </c>
      <c r="C34" s="43">
        <v>-507.32</v>
      </c>
      <c r="D34" s="43">
        <v>16204</v>
      </c>
      <c r="E34" s="43">
        <v>1.3437000000000001E-13</v>
      </c>
      <c r="F34" s="43">
        <v>-4.3813999999999999E-13</v>
      </c>
      <c r="G34" s="43">
        <v>-2385.1</v>
      </c>
      <c r="H34" s="23">
        <v>0.8</v>
      </c>
      <c r="I34" s="47"/>
      <c r="J34" s="28"/>
      <c r="K34" s="44">
        <v>16</v>
      </c>
      <c r="L34" s="43">
        <v>-1238.8</v>
      </c>
      <c r="M34" s="43">
        <v>-507.32</v>
      </c>
      <c r="N34" s="43">
        <v>16204</v>
      </c>
      <c r="O34" s="43">
        <v>4.4791000000000001E-14</v>
      </c>
      <c r="P34" s="43">
        <v>1.4604999999999999E-13</v>
      </c>
      <c r="Q34" s="43">
        <v>2385.1</v>
      </c>
      <c r="R34" s="23">
        <v>0.8</v>
      </c>
      <c r="S34" s="25"/>
    </row>
    <row r="35" spans="1:19" x14ac:dyDescent="0.3">
      <c r="A35" s="42">
        <v>44</v>
      </c>
      <c r="B35" s="43">
        <v>-1122.8</v>
      </c>
      <c r="C35" s="43">
        <v>-509.8</v>
      </c>
      <c r="D35" s="43">
        <v>14790</v>
      </c>
      <c r="E35" s="43">
        <v>1.1261E-13</v>
      </c>
      <c r="F35" s="43">
        <v>-3.8549000000000001E-13</v>
      </c>
      <c r="G35" s="43">
        <v>-2098.5</v>
      </c>
      <c r="H35" s="23">
        <v>0.85</v>
      </c>
      <c r="I35" s="47"/>
      <c r="J35" s="28"/>
      <c r="K35" s="44">
        <v>17</v>
      </c>
      <c r="L35" s="43">
        <v>-1122.8</v>
      </c>
      <c r="M35" s="43">
        <v>-509.8</v>
      </c>
      <c r="N35" s="43">
        <v>14790</v>
      </c>
      <c r="O35" s="43">
        <v>3.7535000000000001E-14</v>
      </c>
      <c r="P35" s="43">
        <v>1.2850000000000001E-13</v>
      </c>
      <c r="Q35" s="43">
        <v>2098.5</v>
      </c>
      <c r="R35" s="23">
        <v>0.85</v>
      </c>
      <c r="S35" s="25"/>
    </row>
    <row r="36" spans="1:19" x14ac:dyDescent="0.3">
      <c r="A36" s="42">
        <v>45</v>
      </c>
      <c r="B36" s="43">
        <v>-1019.5</v>
      </c>
      <c r="C36" s="43">
        <v>-502.68</v>
      </c>
      <c r="D36" s="43">
        <v>13549</v>
      </c>
      <c r="E36" s="43">
        <v>9.4938000000000004E-14</v>
      </c>
      <c r="F36" s="43">
        <v>-3.4052E-13</v>
      </c>
      <c r="G36" s="43">
        <v>-1853.7</v>
      </c>
      <c r="H36" s="23">
        <v>0.9</v>
      </c>
      <c r="I36" s="47"/>
      <c r="J36" s="28"/>
      <c r="K36" s="44">
        <v>18</v>
      </c>
      <c r="L36" s="43">
        <v>-1019.5</v>
      </c>
      <c r="M36" s="43">
        <v>-502.68</v>
      </c>
      <c r="N36" s="43">
        <v>13549</v>
      </c>
      <c r="O36" s="43">
        <v>3.1645999999999997E-14</v>
      </c>
      <c r="P36" s="43">
        <v>1.1351E-13</v>
      </c>
      <c r="Q36" s="43">
        <v>1853.7</v>
      </c>
      <c r="R36" s="23">
        <v>0.9</v>
      </c>
      <c r="S36" s="25"/>
    </row>
    <row r="37" spans="1:19" x14ac:dyDescent="0.3">
      <c r="A37" s="42">
        <v>46</v>
      </c>
      <c r="B37" s="43">
        <v>-927.25</v>
      </c>
      <c r="C37" s="43">
        <v>-489</v>
      </c>
      <c r="D37" s="43">
        <v>12454</v>
      </c>
      <c r="E37" s="43">
        <v>8.0504999999999994E-14</v>
      </c>
      <c r="F37" s="43">
        <v>-3.0197999999999999E-13</v>
      </c>
      <c r="G37" s="43">
        <v>-1643.9</v>
      </c>
      <c r="H37" s="23">
        <v>0.95</v>
      </c>
      <c r="I37" s="47"/>
      <c r="J37" s="28"/>
      <c r="K37" s="44">
        <v>19</v>
      </c>
      <c r="L37" s="43">
        <v>-927.25</v>
      </c>
      <c r="M37" s="43">
        <v>-489</v>
      </c>
      <c r="N37" s="43">
        <v>12454</v>
      </c>
      <c r="O37" s="43">
        <v>2.6835E-14</v>
      </c>
      <c r="P37" s="43">
        <v>1.0066E-13</v>
      </c>
      <c r="Q37" s="43">
        <v>1643.9</v>
      </c>
      <c r="R37" s="23">
        <v>0.95</v>
      </c>
      <c r="S37" s="25"/>
    </row>
    <row r="38" spans="1:19" x14ac:dyDescent="0.3">
      <c r="A38" s="42">
        <v>47</v>
      </c>
      <c r="B38" s="43">
        <v>-844.58</v>
      </c>
      <c r="C38" s="43">
        <v>-470.91</v>
      </c>
      <c r="D38" s="43">
        <v>11483</v>
      </c>
      <c r="E38" s="43">
        <v>6.8642000000000004E-14</v>
      </c>
      <c r="F38" s="43">
        <v>-2.6880999999999999E-13</v>
      </c>
      <c r="G38" s="43">
        <v>-1463.3</v>
      </c>
      <c r="H38" s="23">
        <v>1</v>
      </c>
      <c r="I38" s="47"/>
      <c r="J38" s="28"/>
      <c r="K38" s="44">
        <v>20</v>
      </c>
      <c r="L38" s="43">
        <v>-844.58</v>
      </c>
      <c r="M38" s="43">
        <v>-470.91</v>
      </c>
      <c r="N38" s="43">
        <v>11483</v>
      </c>
      <c r="O38" s="43">
        <v>2.2880999999999999E-14</v>
      </c>
      <c r="P38" s="43">
        <v>8.9604000000000004E-14</v>
      </c>
      <c r="Q38" s="43">
        <v>1463.3</v>
      </c>
      <c r="R38" s="23">
        <v>1</v>
      </c>
      <c r="S38" s="25"/>
    </row>
    <row r="39" spans="1:19" x14ac:dyDescent="0.3">
      <c r="A39" s="42">
        <v>48</v>
      </c>
      <c r="B39" s="43">
        <v>-346.94</v>
      </c>
      <c r="C39" s="43">
        <v>-249.7</v>
      </c>
      <c r="D39" s="43">
        <v>5842.5</v>
      </c>
      <c r="E39" s="43">
        <v>1.7862999999999999E-14</v>
      </c>
      <c r="F39" s="43">
        <v>-1.0014999999999999E-13</v>
      </c>
      <c r="G39" s="43">
        <v>-545.20000000000005</v>
      </c>
      <c r="H39" s="23">
        <v>1.5</v>
      </c>
      <c r="I39" s="47"/>
      <c r="J39" s="28"/>
      <c r="K39" s="44">
        <v>21</v>
      </c>
      <c r="L39" s="43">
        <v>-346.94</v>
      </c>
      <c r="M39" s="43">
        <v>-249.7</v>
      </c>
      <c r="N39" s="43">
        <v>5842.5</v>
      </c>
      <c r="O39" s="43">
        <v>5.9542999999999997E-15</v>
      </c>
      <c r="P39" s="43">
        <v>3.3383999999999998E-14</v>
      </c>
      <c r="Q39" s="43">
        <v>545.20000000000005</v>
      </c>
      <c r="R39" s="23">
        <v>1.5</v>
      </c>
      <c r="S39" s="25"/>
    </row>
    <row r="40" spans="1:19" x14ac:dyDescent="0.3">
      <c r="A40" s="42">
        <v>49</v>
      </c>
      <c r="B40" s="43">
        <v>-153.5</v>
      </c>
      <c r="C40" s="43">
        <v>-118.52</v>
      </c>
      <c r="D40" s="43">
        <v>3563</v>
      </c>
      <c r="E40" s="43">
        <v>6.4257000000000003E-15</v>
      </c>
      <c r="F40" s="43">
        <v>-4.7221999999999999E-14</v>
      </c>
      <c r="G40" s="43">
        <v>-257.07</v>
      </c>
      <c r="H40" s="23">
        <v>2</v>
      </c>
      <c r="I40" s="47"/>
      <c r="J40" s="28"/>
      <c r="K40" s="44">
        <v>22</v>
      </c>
      <c r="L40" s="43">
        <v>-153.5</v>
      </c>
      <c r="M40" s="43">
        <v>-118.52</v>
      </c>
      <c r="N40" s="43">
        <v>3563</v>
      </c>
      <c r="O40" s="43">
        <v>2.1419E-15</v>
      </c>
      <c r="P40" s="43">
        <v>1.5741000000000001E-14</v>
      </c>
      <c r="Q40" s="43">
        <v>257.07</v>
      </c>
      <c r="R40" s="23">
        <v>2</v>
      </c>
      <c r="S40" s="25"/>
    </row>
    <row r="41" spans="1:19" x14ac:dyDescent="0.3">
      <c r="A41" s="42">
        <v>50</v>
      </c>
      <c r="B41" s="43">
        <v>-88.578999999999994</v>
      </c>
      <c r="C41" s="43">
        <v>-73.111000000000004</v>
      </c>
      <c r="D41" s="43">
        <v>2467.3000000000002</v>
      </c>
      <c r="E41" s="43">
        <v>2.8414E-15</v>
      </c>
      <c r="F41" s="43">
        <v>-2.5931E-14</v>
      </c>
      <c r="G41" s="43">
        <v>-141.16</v>
      </c>
      <c r="H41" s="23">
        <v>2.5</v>
      </c>
      <c r="I41" s="47"/>
      <c r="J41" s="28"/>
      <c r="K41" s="44">
        <v>23</v>
      </c>
      <c r="L41" s="43">
        <v>-88.578999999999994</v>
      </c>
      <c r="M41" s="43">
        <v>-73.111000000000004</v>
      </c>
      <c r="N41" s="43">
        <v>2467.3000000000002</v>
      </c>
      <c r="O41" s="43">
        <v>9.4712000000000009E-16</v>
      </c>
      <c r="P41" s="43">
        <v>8.6438000000000006E-15</v>
      </c>
      <c r="Q41" s="43">
        <v>141.16</v>
      </c>
      <c r="R41" s="23">
        <v>2.5</v>
      </c>
      <c r="S41" s="25"/>
    </row>
    <row r="42" spans="1:19" x14ac:dyDescent="0.3">
      <c r="A42" s="42">
        <v>51</v>
      </c>
      <c r="B42" s="43">
        <v>-74.537999999999997</v>
      </c>
      <c r="C42" s="43">
        <v>-66.658000000000001</v>
      </c>
      <c r="D42" s="43">
        <v>1857.9</v>
      </c>
      <c r="E42" s="43">
        <v>1.4476000000000001E-15</v>
      </c>
      <c r="F42" s="43">
        <v>-1.5798E-14</v>
      </c>
      <c r="G42" s="43">
        <v>-86.001000000000005</v>
      </c>
      <c r="H42" s="23">
        <v>3</v>
      </c>
      <c r="I42" s="47"/>
      <c r="J42" s="28"/>
      <c r="K42" s="44">
        <v>24</v>
      </c>
      <c r="L42" s="43">
        <v>-74.537999999999997</v>
      </c>
      <c r="M42" s="43">
        <v>-66.658000000000001</v>
      </c>
      <c r="N42" s="43">
        <v>1857.9</v>
      </c>
      <c r="O42" s="43">
        <v>4.8254000000000005E-16</v>
      </c>
      <c r="P42" s="43">
        <v>5.266E-15</v>
      </c>
      <c r="Q42" s="43">
        <v>86.001000000000005</v>
      </c>
      <c r="R42" s="23">
        <v>3</v>
      </c>
      <c r="S42" s="25"/>
    </row>
    <row r="43" spans="1:19" x14ac:dyDescent="0.3">
      <c r="A43" s="42">
        <v>52</v>
      </c>
      <c r="B43" s="43">
        <v>-75.399000000000001</v>
      </c>
      <c r="C43" s="43">
        <v>-70.938000000000002</v>
      </c>
      <c r="D43" s="43">
        <v>1469.6</v>
      </c>
      <c r="E43" s="43">
        <v>8.1943999999999996E-16</v>
      </c>
      <c r="F43" s="43">
        <v>-1.035E-14</v>
      </c>
      <c r="G43" s="43">
        <v>-56.344000000000001</v>
      </c>
      <c r="H43" s="23">
        <v>3.5</v>
      </c>
      <c r="I43" s="47"/>
      <c r="J43" s="28"/>
      <c r="K43" s="44">
        <v>25</v>
      </c>
      <c r="L43" s="43">
        <v>-77.418999999999997</v>
      </c>
      <c r="M43" s="43">
        <v>-74.680000000000007</v>
      </c>
      <c r="N43" s="43">
        <v>1194.5</v>
      </c>
      <c r="O43" s="43">
        <v>1.6771999999999999E-16</v>
      </c>
      <c r="P43" s="43">
        <v>2.3766E-15</v>
      </c>
      <c r="Q43" s="43">
        <v>38.813000000000002</v>
      </c>
      <c r="R43" s="23">
        <v>3.5</v>
      </c>
      <c r="S43" s="25"/>
    </row>
    <row r="44" spans="1:19" x14ac:dyDescent="0.3">
      <c r="A44" s="42">
        <v>53</v>
      </c>
      <c r="B44" s="43">
        <v>-77.418999999999997</v>
      </c>
      <c r="C44" s="43">
        <v>-74.680000000000007</v>
      </c>
      <c r="D44" s="43">
        <v>1194.5</v>
      </c>
      <c r="E44" s="43">
        <v>5.0315E-16</v>
      </c>
      <c r="F44" s="43">
        <v>-7.1298999999999994E-15</v>
      </c>
      <c r="G44" s="43">
        <v>-38.813000000000002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2.9712E-4</v>
      </c>
      <c r="C50" s="43">
        <v>1.9623000000000001E-4</v>
      </c>
      <c r="D50" s="43">
        <v>-8.2872000000000002E-5</v>
      </c>
      <c r="E50" s="43">
        <v>-3.7063999999999999E-20</v>
      </c>
      <c r="F50" s="43">
        <v>-2.7588999999999998E-37</v>
      </c>
      <c r="G50" s="43">
        <v>-1.5019000000000001E-21</v>
      </c>
      <c r="H50" s="23">
        <v>0</v>
      </c>
      <c r="I50" s="47"/>
      <c r="J50" s="28"/>
      <c r="K50" s="44">
        <v>1</v>
      </c>
      <c r="L50" s="43">
        <v>2.9712E-4</v>
      </c>
      <c r="M50" s="43">
        <v>1.9623000000000001E-4</v>
      </c>
      <c r="N50" s="43">
        <v>-8.2872000000000002E-5</v>
      </c>
      <c r="O50" s="43">
        <v>-1.2355E-20</v>
      </c>
      <c r="P50" s="43">
        <v>9.1961999999999995E-38</v>
      </c>
      <c r="Q50" s="43">
        <v>1.5019000000000001E-21</v>
      </c>
      <c r="R50" s="23">
        <v>0</v>
      </c>
      <c r="S50" s="25"/>
    </row>
    <row r="51" spans="1:19" x14ac:dyDescent="0.3">
      <c r="A51" s="42">
        <v>29</v>
      </c>
      <c r="B51" s="43">
        <v>-2.8708E-4</v>
      </c>
      <c r="C51" s="43">
        <v>-1.8882999999999999E-4</v>
      </c>
      <c r="D51" s="43">
        <v>2.3852000000000001E-4</v>
      </c>
      <c r="E51" s="43">
        <v>3.6099000000000001E-20</v>
      </c>
      <c r="F51" s="43">
        <v>-2.0792999999999999E-21</v>
      </c>
      <c r="G51" s="43">
        <v>-1.1319E-5</v>
      </c>
      <c r="H51" s="23">
        <v>0.1</v>
      </c>
      <c r="I51" s="47"/>
      <c r="J51" s="28"/>
      <c r="K51" s="44">
        <v>2</v>
      </c>
      <c r="L51" s="43">
        <v>-2.8708E-4</v>
      </c>
      <c r="M51" s="43">
        <v>-1.8882999999999999E-4</v>
      </c>
      <c r="N51" s="43">
        <v>2.3852000000000001E-4</v>
      </c>
      <c r="O51" s="43">
        <v>1.2032999999999999E-20</v>
      </c>
      <c r="P51" s="43">
        <v>6.9308000000000001E-22</v>
      </c>
      <c r="Q51" s="43">
        <v>1.1319E-5</v>
      </c>
      <c r="R51" s="23">
        <v>0.1</v>
      </c>
      <c r="S51" s="25"/>
    </row>
    <row r="52" spans="1:19" x14ac:dyDescent="0.3">
      <c r="A52" s="42">
        <v>30</v>
      </c>
      <c r="B52" s="43">
        <v>-2.5619E-4</v>
      </c>
      <c r="C52" s="43">
        <v>-1.5578E-4</v>
      </c>
      <c r="D52" s="43">
        <v>7.1639999999999996E-4</v>
      </c>
      <c r="E52" s="43">
        <v>3.6887999999999999E-20</v>
      </c>
      <c r="F52" s="43">
        <v>-5.0391E-20</v>
      </c>
      <c r="G52" s="43">
        <v>-2.7430999999999999E-4</v>
      </c>
      <c r="H52" s="23">
        <v>0.15</v>
      </c>
      <c r="I52" s="47"/>
      <c r="J52" s="28"/>
      <c r="K52" s="44">
        <v>3</v>
      </c>
      <c r="L52" s="43">
        <v>-2.5619E-4</v>
      </c>
      <c r="M52" s="43">
        <v>-1.5578E-4</v>
      </c>
      <c r="N52" s="43">
        <v>7.1639999999999996E-4</v>
      </c>
      <c r="O52" s="43">
        <v>1.2296E-20</v>
      </c>
      <c r="P52" s="43">
        <v>1.6797E-20</v>
      </c>
      <c r="Q52" s="43">
        <v>2.7430999999999999E-4</v>
      </c>
      <c r="R52" s="23">
        <v>0.15</v>
      </c>
      <c r="S52" s="25"/>
    </row>
    <row r="53" spans="1:19" x14ac:dyDescent="0.3">
      <c r="A53" s="42">
        <v>31</v>
      </c>
      <c r="B53" s="43">
        <v>-2.2106E-4</v>
      </c>
      <c r="C53" s="43">
        <v>-1.3086E-4</v>
      </c>
      <c r="D53" s="43">
        <v>5.8973999999999995E-4</v>
      </c>
      <c r="E53" s="43">
        <v>3.3137000000000002E-20</v>
      </c>
      <c r="F53" s="43">
        <v>-5.0079999999999998E-20</v>
      </c>
      <c r="G53" s="43">
        <v>-2.7262E-4</v>
      </c>
      <c r="H53" s="23">
        <v>0.2</v>
      </c>
      <c r="I53" s="47"/>
      <c r="J53" s="28"/>
      <c r="K53" s="44">
        <v>4</v>
      </c>
      <c r="L53" s="43">
        <v>-2.2106E-4</v>
      </c>
      <c r="M53" s="43">
        <v>-1.3086E-4</v>
      </c>
      <c r="N53" s="43">
        <v>5.8973999999999995E-4</v>
      </c>
      <c r="O53" s="43">
        <v>1.1045999999999999E-20</v>
      </c>
      <c r="P53" s="43">
        <v>1.6692999999999999E-20</v>
      </c>
      <c r="Q53" s="43">
        <v>2.7262E-4</v>
      </c>
      <c r="R53" s="23">
        <v>0.2</v>
      </c>
      <c r="S53" s="25"/>
    </row>
    <row r="54" spans="1:19" x14ac:dyDescent="0.3">
      <c r="A54" s="42">
        <v>32</v>
      </c>
      <c r="B54" s="43">
        <v>-1.8764000000000001E-4</v>
      </c>
      <c r="C54" s="43">
        <v>-1.1252E-4</v>
      </c>
      <c r="D54" s="43">
        <v>4.9284000000000003E-4</v>
      </c>
      <c r="E54" s="43">
        <v>2.7600000000000001E-20</v>
      </c>
      <c r="F54" s="43">
        <v>-4.7716000000000002E-20</v>
      </c>
      <c r="G54" s="43">
        <v>-2.5975999999999999E-4</v>
      </c>
      <c r="H54" s="23">
        <v>0.25</v>
      </c>
      <c r="I54" s="47"/>
      <c r="J54" s="28"/>
      <c r="K54" s="44">
        <v>5</v>
      </c>
      <c r="L54" s="43">
        <v>-1.8764000000000001E-4</v>
      </c>
      <c r="M54" s="43">
        <v>-1.1252E-4</v>
      </c>
      <c r="N54" s="43">
        <v>4.9284000000000003E-4</v>
      </c>
      <c r="O54" s="43">
        <v>9.2000999999999996E-21</v>
      </c>
      <c r="P54" s="43">
        <v>1.5905000000000001E-20</v>
      </c>
      <c r="Q54" s="43">
        <v>2.5975999999999999E-4</v>
      </c>
      <c r="R54" s="23">
        <v>0.25</v>
      </c>
      <c r="S54" s="25"/>
    </row>
    <row r="55" spans="1:19" x14ac:dyDescent="0.3">
      <c r="A55" s="42">
        <v>33</v>
      </c>
      <c r="B55" s="43">
        <v>-1.5508000000000001E-4</v>
      </c>
      <c r="C55" s="43">
        <v>-9.6725000000000007E-5</v>
      </c>
      <c r="D55" s="43">
        <v>4.1315999999999998E-4</v>
      </c>
      <c r="E55" s="43">
        <v>2.1439E-20</v>
      </c>
      <c r="F55" s="43">
        <v>-4.4815000000000002E-20</v>
      </c>
      <c r="G55" s="43">
        <v>-2.4395999999999999E-4</v>
      </c>
      <c r="H55" s="23">
        <v>0.3</v>
      </c>
      <c r="I55" s="47"/>
      <c r="J55" s="28"/>
      <c r="K55" s="44">
        <v>6</v>
      </c>
      <c r="L55" s="43">
        <v>-1.5508000000000001E-4</v>
      </c>
      <c r="M55" s="43">
        <v>-9.6725000000000007E-5</v>
      </c>
      <c r="N55" s="43">
        <v>4.1315999999999998E-4</v>
      </c>
      <c r="O55" s="43">
        <v>7.1462999999999998E-21</v>
      </c>
      <c r="P55" s="43">
        <v>1.4937999999999999E-20</v>
      </c>
      <c r="Q55" s="43">
        <v>2.4395999999999999E-4</v>
      </c>
      <c r="R55" s="23">
        <v>0.3</v>
      </c>
      <c r="S55" s="25"/>
    </row>
    <row r="56" spans="1:19" x14ac:dyDescent="0.3">
      <c r="A56" s="42">
        <v>34</v>
      </c>
      <c r="B56" s="43">
        <v>-1.2053E-4</v>
      </c>
      <c r="C56" s="43">
        <v>-8.0340000000000007E-5</v>
      </c>
      <c r="D56" s="43">
        <v>3.4100999999999999E-4</v>
      </c>
      <c r="E56" s="43">
        <v>1.4765000000000001E-20</v>
      </c>
      <c r="F56" s="43">
        <v>-4.2495E-20</v>
      </c>
      <c r="G56" s="43">
        <v>-2.3133E-4</v>
      </c>
      <c r="H56" s="23">
        <v>0.35</v>
      </c>
      <c r="I56" s="47"/>
      <c r="J56" s="28"/>
      <c r="K56" s="44">
        <v>7</v>
      </c>
      <c r="L56" s="43">
        <v>-1.2053E-4</v>
      </c>
      <c r="M56" s="43">
        <v>-8.0340000000000007E-5</v>
      </c>
      <c r="N56" s="43">
        <v>3.4100999999999999E-4</v>
      </c>
      <c r="O56" s="43">
        <v>4.9218E-21</v>
      </c>
      <c r="P56" s="43">
        <v>1.4164999999999999E-20</v>
      </c>
      <c r="Q56" s="43">
        <v>2.3133E-4</v>
      </c>
      <c r="R56" s="23">
        <v>0.35</v>
      </c>
      <c r="S56" s="25"/>
    </row>
    <row r="57" spans="1:19" x14ac:dyDescent="0.3">
      <c r="A57" s="42">
        <v>35</v>
      </c>
      <c r="B57" s="43">
        <v>-1.1356E-4</v>
      </c>
      <c r="C57" s="43">
        <v>-8.0086000000000005E-5</v>
      </c>
      <c r="D57" s="43">
        <v>2.5014999999999998E-4</v>
      </c>
      <c r="E57" s="43">
        <v>1.2299E-20</v>
      </c>
      <c r="F57" s="43">
        <v>-2.8241999999999998E-20</v>
      </c>
      <c r="G57" s="43">
        <v>-1.5374E-4</v>
      </c>
      <c r="H57" s="23">
        <v>0.4</v>
      </c>
      <c r="I57" s="47"/>
      <c r="J57" s="28"/>
      <c r="K57" s="44">
        <v>8</v>
      </c>
      <c r="L57" s="43">
        <v>-1.1356E-4</v>
      </c>
      <c r="M57" s="43">
        <v>-8.0086000000000005E-5</v>
      </c>
      <c r="N57" s="43">
        <v>2.5014999999999998E-4</v>
      </c>
      <c r="O57" s="43">
        <v>4.0997999999999999E-21</v>
      </c>
      <c r="P57" s="43">
        <v>9.4139000000000003E-21</v>
      </c>
      <c r="Q57" s="43">
        <v>1.5374E-4</v>
      </c>
      <c r="R57" s="23">
        <v>0.4</v>
      </c>
      <c r="S57" s="25"/>
    </row>
    <row r="58" spans="1:19" x14ac:dyDescent="0.3">
      <c r="A58" s="42">
        <v>36</v>
      </c>
      <c r="B58" s="43">
        <v>-1.0978E-4</v>
      </c>
      <c r="C58" s="43">
        <v>-8.1361999999999998E-5</v>
      </c>
      <c r="D58" s="43">
        <v>2.2491000000000001E-4</v>
      </c>
      <c r="E58" s="43">
        <v>1.0442E-20</v>
      </c>
      <c r="F58" s="43">
        <v>-2.4397999999999999E-20</v>
      </c>
      <c r="G58" s="43">
        <v>-1.3281999999999999E-4</v>
      </c>
      <c r="H58" s="23">
        <v>0.45</v>
      </c>
      <c r="I58" s="47"/>
      <c r="J58" s="28"/>
      <c r="K58" s="44">
        <v>9</v>
      </c>
      <c r="L58" s="43">
        <v>-1.0978E-4</v>
      </c>
      <c r="M58" s="43">
        <v>-8.1361999999999998E-5</v>
      </c>
      <c r="N58" s="43">
        <v>2.2491000000000001E-4</v>
      </c>
      <c r="O58" s="43">
        <v>3.4807000000000002E-21</v>
      </c>
      <c r="P58" s="43">
        <v>8.1325999999999994E-21</v>
      </c>
      <c r="Q58" s="43">
        <v>1.3281999999999999E-4</v>
      </c>
      <c r="R58" s="23">
        <v>0.45</v>
      </c>
      <c r="S58" s="25"/>
    </row>
    <row r="59" spans="1:19" x14ac:dyDescent="0.3">
      <c r="A59" s="42">
        <v>37</v>
      </c>
      <c r="B59" s="43">
        <v>-1.1011E-4</v>
      </c>
      <c r="C59" s="43">
        <v>-8.4806000000000001E-5</v>
      </c>
      <c r="D59" s="43">
        <v>2.0730999999999999E-4</v>
      </c>
      <c r="E59" s="43">
        <v>9.2963000000000004E-21</v>
      </c>
      <c r="F59" s="43">
        <v>-2.0291999999999999E-20</v>
      </c>
      <c r="G59" s="43">
        <v>-1.1047E-4</v>
      </c>
      <c r="H59" s="23">
        <v>0.5</v>
      </c>
      <c r="I59" s="47"/>
      <c r="J59" s="28"/>
      <c r="K59" s="44">
        <v>10</v>
      </c>
      <c r="L59" s="43">
        <v>-1.1011E-4</v>
      </c>
      <c r="M59" s="43">
        <v>-8.4806000000000001E-5</v>
      </c>
      <c r="N59" s="43">
        <v>2.0730999999999999E-4</v>
      </c>
      <c r="O59" s="43">
        <v>3.0988000000000001E-21</v>
      </c>
      <c r="P59" s="43">
        <v>6.7640999999999997E-21</v>
      </c>
      <c r="Q59" s="43">
        <v>1.1047E-4</v>
      </c>
      <c r="R59" s="23">
        <v>0.5</v>
      </c>
      <c r="S59" s="25"/>
    </row>
    <row r="60" spans="1:19" x14ac:dyDescent="0.3">
      <c r="A60" s="42">
        <v>38</v>
      </c>
      <c r="B60" s="43">
        <v>-1.158E-4</v>
      </c>
      <c r="C60" s="43">
        <v>-9.1286999999999995E-5</v>
      </c>
      <c r="D60" s="43">
        <v>1.9838000000000001E-4</v>
      </c>
      <c r="E60" s="43">
        <v>9.0046000000000004E-21</v>
      </c>
      <c r="F60" s="43">
        <v>-1.5714E-20</v>
      </c>
      <c r="G60" s="43">
        <v>-8.5542000000000002E-5</v>
      </c>
      <c r="H60" s="23">
        <v>0.55000000000000004</v>
      </c>
      <c r="I60" s="47"/>
      <c r="J60" s="28"/>
      <c r="K60" s="44">
        <v>11</v>
      </c>
      <c r="L60" s="43">
        <v>-1.158E-4</v>
      </c>
      <c r="M60" s="43">
        <v>-9.1286999999999995E-5</v>
      </c>
      <c r="N60" s="43">
        <v>1.9838000000000001E-4</v>
      </c>
      <c r="O60" s="43">
        <v>3.0015E-21</v>
      </c>
      <c r="P60" s="43">
        <v>5.2379000000000001E-21</v>
      </c>
      <c r="Q60" s="43">
        <v>8.5542000000000002E-5</v>
      </c>
      <c r="R60" s="23">
        <v>0.55000000000000004</v>
      </c>
      <c r="S60" s="25"/>
    </row>
    <row r="61" spans="1:19" x14ac:dyDescent="0.3">
      <c r="A61" s="42">
        <v>39</v>
      </c>
      <c r="B61" s="43">
        <v>-1.2872E-4</v>
      </c>
      <c r="C61" s="43">
        <v>-1.0198E-4</v>
      </c>
      <c r="D61" s="43">
        <v>2.0012E-4</v>
      </c>
      <c r="E61" s="43">
        <v>9.8239000000000007E-21</v>
      </c>
      <c r="F61" s="43">
        <v>-1.0283E-20</v>
      </c>
      <c r="G61" s="43">
        <v>-5.5980999999999998E-5</v>
      </c>
      <c r="H61" s="23">
        <v>0.6</v>
      </c>
      <c r="I61" s="47"/>
      <c r="J61" s="28"/>
      <c r="K61" s="44">
        <v>12</v>
      </c>
      <c r="L61" s="43">
        <v>-1.2872E-4</v>
      </c>
      <c r="M61" s="43">
        <v>-1.0198E-4</v>
      </c>
      <c r="N61" s="43">
        <v>2.0012E-4</v>
      </c>
      <c r="O61" s="43">
        <v>3.2746E-21</v>
      </c>
      <c r="P61" s="43">
        <v>3.4278000000000003E-21</v>
      </c>
      <c r="Q61" s="43">
        <v>5.5980999999999998E-5</v>
      </c>
      <c r="R61" s="23">
        <v>0.6</v>
      </c>
      <c r="S61" s="25"/>
    </row>
    <row r="62" spans="1:19" x14ac:dyDescent="0.3">
      <c r="A62" s="42">
        <v>40</v>
      </c>
      <c r="B62" s="43">
        <v>-1.149E-4</v>
      </c>
      <c r="C62" s="43">
        <v>-9.3089000000000003E-5</v>
      </c>
      <c r="D62" s="43">
        <v>2.8212000000000002E-4</v>
      </c>
      <c r="E62" s="43">
        <v>8.0137999999999994E-21</v>
      </c>
      <c r="F62" s="43">
        <v>-2.2253999999999999E-20</v>
      </c>
      <c r="G62" s="43">
        <v>-1.2115E-4</v>
      </c>
      <c r="H62" s="23">
        <v>0.65</v>
      </c>
      <c r="I62" s="47"/>
      <c r="J62" s="28"/>
      <c r="K62" s="44">
        <v>13</v>
      </c>
      <c r="L62" s="43">
        <v>-1.149E-4</v>
      </c>
      <c r="M62" s="43">
        <v>-9.3089000000000003E-5</v>
      </c>
      <c r="N62" s="43">
        <v>2.8212000000000002E-4</v>
      </c>
      <c r="O62" s="43">
        <v>2.6713000000000002E-21</v>
      </c>
      <c r="P62" s="43">
        <v>7.418E-21</v>
      </c>
      <c r="Q62" s="43">
        <v>1.2115E-4</v>
      </c>
      <c r="R62" s="23">
        <v>0.65</v>
      </c>
      <c r="S62" s="25"/>
    </row>
    <row r="63" spans="1:19" x14ac:dyDescent="0.3">
      <c r="A63" s="42">
        <v>41</v>
      </c>
      <c r="B63" s="43">
        <v>-1.031E-4</v>
      </c>
      <c r="C63" s="43">
        <v>-8.5175999999999999E-5</v>
      </c>
      <c r="D63" s="43">
        <v>2.5470000000000001E-4</v>
      </c>
      <c r="E63" s="43">
        <v>6.5837000000000003E-21</v>
      </c>
      <c r="F63" s="43">
        <v>-1.9339999999999999E-20</v>
      </c>
      <c r="G63" s="43">
        <v>-1.0527999999999999E-4</v>
      </c>
      <c r="H63" s="23">
        <v>0.7</v>
      </c>
      <c r="I63" s="47"/>
      <c r="J63" s="28"/>
      <c r="K63" s="44">
        <v>14</v>
      </c>
      <c r="L63" s="43">
        <v>-1.031E-4</v>
      </c>
      <c r="M63" s="43">
        <v>-8.5175999999999999E-5</v>
      </c>
      <c r="N63" s="43">
        <v>2.5470000000000001E-4</v>
      </c>
      <c r="O63" s="43">
        <v>2.1946000000000001E-21</v>
      </c>
      <c r="P63" s="43">
        <v>6.4466000000000003E-21</v>
      </c>
      <c r="Q63" s="43">
        <v>1.0527999999999999E-4</v>
      </c>
      <c r="R63" s="23">
        <v>0.7</v>
      </c>
      <c r="S63" s="25"/>
    </row>
    <row r="64" spans="1:19" x14ac:dyDescent="0.3">
      <c r="A64" s="42">
        <v>42</v>
      </c>
      <c r="B64" s="43">
        <v>-9.2942999999999994E-5</v>
      </c>
      <c r="C64" s="43">
        <v>-7.8120000000000004E-5</v>
      </c>
      <c r="D64" s="43">
        <v>2.3091999999999999E-4</v>
      </c>
      <c r="E64" s="43">
        <v>5.4460999999999997E-21</v>
      </c>
      <c r="F64" s="43">
        <v>-1.6876E-20</v>
      </c>
      <c r="G64" s="43">
        <v>-9.187E-5</v>
      </c>
      <c r="H64" s="23">
        <v>0.75</v>
      </c>
      <c r="I64" s="47"/>
      <c r="J64" s="28"/>
      <c r="K64" s="44">
        <v>15</v>
      </c>
      <c r="L64" s="43">
        <v>-9.2942999999999994E-5</v>
      </c>
      <c r="M64" s="43">
        <v>-7.8120000000000004E-5</v>
      </c>
      <c r="N64" s="43">
        <v>2.3091999999999999E-4</v>
      </c>
      <c r="O64" s="43">
        <v>1.8154000000000002E-21</v>
      </c>
      <c r="P64" s="43">
        <v>5.6254000000000002E-21</v>
      </c>
      <c r="Q64" s="43">
        <v>9.187E-5</v>
      </c>
      <c r="R64" s="23">
        <v>0.75</v>
      </c>
      <c r="S64" s="25"/>
    </row>
    <row r="65" spans="1:19" x14ac:dyDescent="0.3">
      <c r="A65" s="42">
        <v>43</v>
      </c>
      <c r="B65" s="43">
        <v>-8.4158000000000003E-5</v>
      </c>
      <c r="C65" s="43">
        <v>-7.1814000000000001E-5</v>
      </c>
      <c r="D65" s="43">
        <v>2.1018999999999999E-4</v>
      </c>
      <c r="E65" s="43">
        <v>4.5349999999999996E-21</v>
      </c>
      <c r="F65" s="43">
        <v>-1.4787000000000001E-20</v>
      </c>
      <c r="G65" s="43">
        <v>-8.0499000000000003E-5</v>
      </c>
      <c r="H65" s="23">
        <v>0.8</v>
      </c>
      <c r="I65" s="47"/>
      <c r="J65" s="28"/>
      <c r="K65" s="44">
        <v>16</v>
      </c>
      <c r="L65" s="43">
        <v>-8.4158000000000003E-5</v>
      </c>
      <c r="M65" s="43">
        <v>-7.1814000000000001E-5</v>
      </c>
      <c r="N65" s="43">
        <v>2.1018999999999999E-4</v>
      </c>
      <c r="O65" s="43">
        <v>1.5116999999999999E-21</v>
      </c>
      <c r="P65" s="43">
        <v>4.9291000000000001E-21</v>
      </c>
      <c r="Q65" s="43">
        <v>8.0499000000000003E-5</v>
      </c>
      <c r="R65" s="23">
        <v>0.8</v>
      </c>
      <c r="S65" s="25"/>
    </row>
    <row r="66" spans="1:19" x14ac:dyDescent="0.3">
      <c r="A66" s="42">
        <v>44</v>
      </c>
      <c r="B66" s="43">
        <v>-7.6513000000000004E-5</v>
      </c>
      <c r="C66" s="43">
        <v>-6.6167999999999994E-5</v>
      </c>
      <c r="D66" s="43">
        <v>1.9201999999999999E-4</v>
      </c>
      <c r="E66" s="43">
        <v>3.8003999999999998E-21</v>
      </c>
      <c r="F66" s="43">
        <v>-1.301E-20</v>
      </c>
      <c r="G66" s="43">
        <v>-7.0823999999999998E-5</v>
      </c>
      <c r="H66" s="23">
        <v>0.85</v>
      </c>
      <c r="I66" s="47"/>
      <c r="J66" s="28"/>
      <c r="K66" s="44">
        <v>17</v>
      </c>
      <c r="L66" s="43">
        <v>-7.6513000000000004E-5</v>
      </c>
      <c r="M66" s="43">
        <v>-6.6167999999999994E-5</v>
      </c>
      <c r="N66" s="43">
        <v>1.9201999999999999E-4</v>
      </c>
      <c r="O66" s="43">
        <v>1.2668000000000001E-21</v>
      </c>
      <c r="P66" s="43">
        <v>4.3367000000000003E-21</v>
      </c>
      <c r="Q66" s="43">
        <v>7.0823999999999998E-5</v>
      </c>
      <c r="R66" s="23">
        <v>0.85</v>
      </c>
      <c r="S66" s="25"/>
    </row>
    <row r="67" spans="1:19" x14ac:dyDescent="0.3">
      <c r="A67" s="42">
        <v>45</v>
      </c>
      <c r="B67" s="43">
        <v>-6.9821999999999997E-5</v>
      </c>
      <c r="C67" s="43">
        <v>-6.1099999999999994E-5</v>
      </c>
      <c r="D67" s="43">
        <v>1.7602000000000001E-4</v>
      </c>
      <c r="E67" s="43">
        <v>3.2041E-21</v>
      </c>
      <c r="F67" s="43">
        <v>-1.1493E-20</v>
      </c>
      <c r="G67" s="43">
        <v>-6.2563000000000004E-5</v>
      </c>
      <c r="H67" s="23">
        <v>0.9</v>
      </c>
      <c r="I67" s="47"/>
      <c r="J67" s="28"/>
      <c r="K67" s="44">
        <v>18</v>
      </c>
      <c r="L67" s="43">
        <v>-6.9821999999999997E-5</v>
      </c>
      <c r="M67" s="43">
        <v>-6.1099999999999994E-5</v>
      </c>
      <c r="N67" s="43">
        <v>1.7602000000000001E-4</v>
      </c>
      <c r="O67" s="43">
        <v>1.0680000000000001E-21</v>
      </c>
      <c r="P67" s="43">
        <v>3.8308999999999998E-21</v>
      </c>
      <c r="Q67" s="43">
        <v>6.2563000000000004E-5</v>
      </c>
      <c r="R67" s="23">
        <v>0.9</v>
      </c>
      <c r="S67" s="25"/>
    </row>
    <row r="68" spans="1:19" x14ac:dyDescent="0.3">
      <c r="A68" s="42">
        <v>46</v>
      </c>
      <c r="B68" s="43">
        <v>-6.3936999999999994E-5</v>
      </c>
      <c r="C68" s="43">
        <v>-5.6541E-5</v>
      </c>
      <c r="D68" s="43">
        <v>1.6186999999999999E-4</v>
      </c>
      <c r="E68" s="43">
        <v>2.7170000000000001E-21</v>
      </c>
      <c r="F68" s="43">
        <v>-1.0192E-20</v>
      </c>
      <c r="G68" s="43">
        <v>-5.5482000000000002E-5</v>
      </c>
      <c r="H68" s="23">
        <v>0.95</v>
      </c>
      <c r="I68" s="47"/>
      <c r="J68" s="28"/>
      <c r="K68" s="44">
        <v>19</v>
      </c>
      <c r="L68" s="43">
        <v>-6.3936999999999994E-5</v>
      </c>
      <c r="M68" s="43">
        <v>-5.6541E-5</v>
      </c>
      <c r="N68" s="43">
        <v>1.6186999999999999E-4</v>
      </c>
      <c r="O68" s="43">
        <v>9.0567999999999992E-22</v>
      </c>
      <c r="P68" s="43">
        <v>3.3973000000000002E-21</v>
      </c>
      <c r="Q68" s="43">
        <v>5.5482000000000002E-5</v>
      </c>
      <c r="R68" s="23">
        <v>0.95</v>
      </c>
      <c r="S68" s="25"/>
    </row>
    <row r="69" spans="1:19" x14ac:dyDescent="0.3">
      <c r="A69" s="42">
        <v>47</v>
      </c>
      <c r="B69" s="43">
        <v>-5.8734999999999999E-5</v>
      </c>
      <c r="C69" s="43">
        <v>-5.2429000000000002E-5</v>
      </c>
      <c r="D69" s="43">
        <v>1.4929E-4</v>
      </c>
      <c r="E69" s="43">
        <v>2.3166999999999999E-21</v>
      </c>
      <c r="F69" s="43">
        <v>-9.0723999999999994E-21</v>
      </c>
      <c r="G69" s="43">
        <v>-4.9388000000000002E-5</v>
      </c>
      <c r="H69" s="23">
        <v>1</v>
      </c>
      <c r="I69" s="47"/>
      <c r="J69" s="28"/>
      <c r="K69" s="44">
        <v>20</v>
      </c>
      <c r="L69" s="43">
        <v>-5.8734999999999999E-5</v>
      </c>
      <c r="M69" s="43">
        <v>-5.2429000000000002E-5</v>
      </c>
      <c r="N69" s="43">
        <v>1.4929E-4</v>
      </c>
      <c r="O69" s="43">
        <v>7.7222000000000001E-22</v>
      </c>
      <c r="P69" s="43">
        <v>3.0240999999999999E-21</v>
      </c>
      <c r="Q69" s="43">
        <v>4.9388000000000002E-5</v>
      </c>
      <c r="R69" s="23">
        <v>1</v>
      </c>
      <c r="S69" s="25"/>
    </row>
    <row r="70" spans="1:19" x14ac:dyDescent="0.3">
      <c r="A70" s="42">
        <v>48</v>
      </c>
      <c r="B70" s="43">
        <v>-2.8804999999999999E-5</v>
      </c>
      <c r="C70" s="43">
        <v>-2.7163999999999999E-5</v>
      </c>
      <c r="D70" s="43">
        <v>7.5642000000000005E-5</v>
      </c>
      <c r="E70" s="43">
        <v>6.0287000000000001E-22</v>
      </c>
      <c r="F70" s="43">
        <v>-3.3800999999999999E-21</v>
      </c>
      <c r="G70" s="43">
        <v>-1.8400999999999999E-5</v>
      </c>
      <c r="H70" s="23">
        <v>1.5</v>
      </c>
      <c r="I70" s="47"/>
      <c r="J70" s="28"/>
      <c r="K70" s="44">
        <v>21</v>
      </c>
      <c r="L70" s="43">
        <v>-2.8804999999999999E-5</v>
      </c>
      <c r="M70" s="43">
        <v>-2.7163999999999999E-5</v>
      </c>
      <c r="N70" s="43">
        <v>7.5642000000000005E-5</v>
      </c>
      <c r="O70" s="43">
        <v>2.0096E-22</v>
      </c>
      <c r="P70" s="43">
        <v>1.1267E-21</v>
      </c>
      <c r="Q70" s="43">
        <v>1.8400999999999999E-5</v>
      </c>
      <c r="R70" s="23">
        <v>1.5</v>
      </c>
      <c r="S70" s="25"/>
    </row>
    <row r="71" spans="1:19" x14ac:dyDescent="0.3">
      <c r="A71" s="42">
        <v>49</v>
      </c>
      <c r="B71" s="43">
        <v>-1.6988000000000001E-5</v>
      </c>
      <c r="C71" s="43">
        <v>-1.6398000000000001E-5</v>
      </c>
      <c r="D71" s="43">
        <v>4.5728E-5</v>
      </c>
      <c r="E71" s="43">
        <v>2.1686999999999999E-22</v>
      </c>
      <c r="F71" s="43">
        <v>-1.5938000000000001E-21</v>
      </c>
      <c r="G71" s="43">
        <v>-8.6759999999999996E-6</v>
      </c>
      <c r="H71" s="23">
        <v>2</v>
      </c>
      <c r="I71" s="47"/>
      <c r="J71" s="28"/>
      <c r="K71" s="44">
        <v>22</v>
      </c>
      <c r="L71" s="43">
        <v>-1.6988000000000001E-5</v>
      </c>
      <c r="M71" s="43">
        <v>-1.6398000000000001E-5</v>
      </c>
      <c r="N71" s="43">
        <v>4.5728E-5</v>
      </c>
      <c r="O71" s="43">
        <v>7.2288999999999998E-23</v>
      </c>
      <c r="P71" s="43">
        <v>5.3124999999999996E-22</v>
      </c>
      <c r="Q71" s="43">
        <v>8.6759999999999996E-6</v>
      </c>
      <c r="R71" s="23">
        <v>2</v>
      </c>
      <c r="S71" s="25"/>
    </row>
    <row r="72" spans="1:19" x14ac:dyDescent="0.3">
      <c r="A72" s="42">
        <v>50</v>
      </c>
      <c r="B72" s="43">
        <v>-1.1582E-5</v>
      </c>
      <c r="C72" s="43">
        <v>-1.1321000000000001E-5</v>
      </c>
      <c r="D72" s="43">
        <v>3.1547999999999997E-5</v>
      </c>
      <c r="E72" s="43">
        <v>9.5896000000000003E-23</v>
      </c>
      <c r="F72" s="43">
        <v>-8.7518000000000006E-22</v>
      </c>
      <c r="G72" s="43">
        <v>-4.7643000000000003E-6</v>
      </c>
      <c r="H72" s="23">
        <v>2.5</v>
      </c>
      <c r="I72" s="47"/>
      <c r="J72" s="28"/>
      <c r="K72" s="44">
        <v>23</v>
      </c>
      <c r="L72" s="43">
        <v>-1.1582E-5</v>
      </c>
      <c r="M72" s="43">
        <v>-1.1321000000000001E-5</v>
      </c>
      <c r="N72" s="43">
        <v>3.1547999999999997E-5</v>
      </c>
      <c r="O72" s="43">
        <v>3.1965E-23</v>
      </c>
      <c r="P72" s="43">
        <v>2.9172999999999999E-22</v>
      </c>
      <c r="Q72" s="43">
        <v>4.7643000000000003E-6</v>
      </c>
      <c r="R72" s="23">
        <v>2.5</v>
      </c>
      <c r="S72" s="25"/>
    </row>
    <row r="73" spans="1:19" x14ac:dyDescent="0.3">
      <c r="A73" s="42">
        <v>51</v>
      </c>
      <c r="B73" s="43">
        <v>-8.7685000000000008E-6</v>
      </c>
      <c r="C73" s="43">
        <v>-8.6355000000000006E-6</v>
      </c>
      <c r="D73" s="43">
        <v>2.3842E-5</v>
      </c>
      <c r="E73" s="43">
        <v>4.8856999999999999E-23</v>
      </c>
      <c r="F73" s="43">
        <v>-5.3318999999999997E-22</v>
      </c>
      <c r="G73" s="43">
        <v>-2.9025000000000002E-6</v>
      </c>
      <c r="H73" s="23">
        <v>3</v>
      </c>
      <c r="I73" s="47"/>
      <c r="J73" s="28"/>
      <c r="K73" s="44">
        <v>24</v>
      </c>
      <c r="L73" s="43">
        <v>-8.7685000000000008E-6</v>
      </c>
      <c r="M73" s="43">
        <v>-8.6355000000000006E-6</v>
      </c>
      <c r="N73" s="43">
        <v>2.3842E-5</v>
      </c>
      <c r="O73" s="43">
        <v>1.6286000000000001E-23</v>
      </c>
      <c r="P73" s="43">
        <v>1.7773E-22</v>
      </c>
      <c r="Q73" s="43">
        <v>2.9025000000000002E-6</v>
      </c>
      <c r="R73" s="23">
        <v>3</v>
      </c>
      <c r="S73" s="25"/>
    </row>
    <row r="74" spans="1:19" x14ac:dyDescent="0.3">
      <c r="A74" s="42">
        <v>52</v>
      </c>
      <c r="B74" s="43">
        <v>-7.0615000000000001E-6</v>
      </c>
      <c r="C74" s="43">
        <v>-6.9863000000000003E-6</v>
      </c>
      <c r="D74" s="43">
        <v>1.9009999999999999E-5</v>
      </c>
      <c r="E74" s="43">
        <v>2.7656E-23</v>
      </c>
      <c r="F74" s="43">
        <v>-3.4932E-22</v>
      </c>
      <c r="G74" s="43">
        <v>-1.9015999999999999E-6</v>
      </c>
      <c r="H74" s="23">
        <v>3.5</v>
      </c>
      <c r="I74" s="47"/>
      <c r="J74" s="28"/>
      <c r="K74" s="44">
        <v>25</v>
      </c>
      <c r="L74" s="43">
        <v>-5.8668000000000003E-6</v>
      </c>
      <c r="M74" s="43">
        <v>-5.8204999999999996E-6</v>
      </c>
      <c r="N74" s="43">
        <v>1.5596000000000001E-5</v>
      </c>
      <c r="O74" s="43">
        <v>5.6603999999999998E-24</v>
      </c>
      <c r="P74" s="43">
        <v>8.0211000000000003E-23</v>
      </c>
      <c r="Q74" s="43">
        <v>1.3098999999999999E-6</v>
      </c>
      <c r="R74" s="23">
        <v>3.5</v>
      </c>
      <c r="S74" s="25"/>
    </row>
    <row r="75" spans="1:19" x14ac:dyDescent="0.3">
      <c r="A75" s="42">
        <v>53</v>
      </c>
      <c r="B75" s="43">
        <v>-5.8668000000000003E-6</v>
      </c>
      <c r="C75" s="43">
        <v>-5.8204999999999996E-6</v>
      </c>
      <c r="D75" s="43">
        <v>1.5596000000000001E-5</v>
      </c>
      <c r="E75" s="43">
        <v>1.6981E-23</v>
      </c>
      <c r="F75" s="43">
        <v>-2.4063E-22</v>
      </c>
      <c r="G75" s="43">
        <v>-1.3098999999999999E-6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>
        <v>55</v>
      </c>
      <c r="B77" s="24" t="s">
        <v>21</v>
      </c>
      <c r="C77" s="24" t="s">
        <v>21</v>
      </c>
      <c r="D77" s="24" t="s">
        <v>21</v>
      </c>
      <c r="E77" s="24" t="s">
        <v>21</v>
      </c>
      <c r="F77" s="24" t="s">
        <v>21</v>
      </c>
      <c r="G77" s="24" t="s">
        <v>21</v>
      </c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3.4443999999999998E-21</v>
      </c>
      <c r="C81" s="43">
        <v>1.8751000000000001E-5</v>
      </c>
      <c r="D81" s="43">
        <v>4.8233999999999999E-4</v>
      </c>
      <c r="E81" s="23">
        <f>+D81*1000</f>
        <v>0.48233999999999999</v>
      </c>
      <c r="F81" s="23">
        <v>0</v>
      </c>
      <c r="G81" s="24"/>
      <c r="H81" s="24"/>
      <c r="I81" s="25"/>
      <c r="J81" s="28"/>
      <c r="K81" s="44">
        <v>1</v>
      </c>
      <c r="L81" s="43">
        <v>-1.1481000000000001E-21</v>
      </c>
      <c r="M81" s="43">
        <v>-1.8751000000000001E-5</v>
      </c>
      <c r="N81" s="43">
        <v>4.8233999999999999E-4</v>
      </c>
      <c r="O81" s="23">
        <f>+N81*1000</f>
        <v>0.48233999999999999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-2.7310999999999998E-21</v>
      </c>
      <c r="C82" s="43">
        <v>-1.4868000000000001E-5</v>
      </c>
      <c r="D82" s="43">
        <v>4.7382000000000001E-4</v>
      </c>
      <c r="E82" s="23">
        <f t="shared" ref="E82:E106" si="0">+D82*1000</f>
        <v>0.47382000000000002</v>
      </c>
      <c r="F82" s="23">
        <v>0.1</v>
      </c>
      <c r="G82" s="24"/>
      <c r="H82" s="24"/>
      <c r="I82" s="25"/>
      <c r="J82" s="28"/>
      <c r="K82" s="44">
        <v>2</v>
      </c>
      <c r="L82" s="43">
        <v>9.1038000000000003E-22</v>
      </c>
      <c r="M82" s="43">
        <v>1.4868000000000001E-5</v>
      </c>
      <c r="N82" s="43">
        <v>4.7382000000000001E-4</v>
      </c>
      <c r="O82" s="23">
        <f t="shared" ref="O82:O105" si="1">+N82*1000</f>
        <v>0.47382000000000002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-3.3415000000000001E-21</v>
      </c>
      <c r="C83" s="43">
        <v>-1.819E-5</v>
      </c>
      <c r="D83" s="43">
        <v>4.3397999999999999E-4</v>
      </c>
      <c r="E83" s="23">
        <f t="shared" si="0"/>
        <v>0.43397999999999998</v>
      </c>
      <c r="F83" s="23">
        <v>0.15</v>
      </c>
      <c r="G83" s="24"/>
      <c r="H83" s="24"/>
      <c r="I83" s="25"/>
      <c r="J83" s="28"/>
      <c r="K83" s="44">
        <v>3</v>
      </c>
      <c r="L83" s="43">
        <v>1.1138E-21</v>
      </c>
      <c r="M83" s="43">
        <v>1.819E-5</v>
      </c>
      <c r="N83" s="43">
        <v>4.3397999999999999E-4</v>
      </c>
      <c r="O83" s="23">
        <f t="shared" si="1"/>
        <v>0.43397999999999998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-3.5143999999999997E-21</v>
      </c>
      <c r="C84" s="43">
        <v>-1.9131999999999999E-5</v>
      </c>
      <c r="D84" s="43">
        <v>4.0148000000000001E-4</v>
      </c>
      <c r="E84" s="23">
        <f t="shared" si="0"/>
        <v>0.40148</v>
      </c>
      <c r="F84" s="23">
        <v>0.2</v>
      </c>
      <c r="G84" s="24"/>
      <c r="H84" s="24"/>
      <c r="I84" s="25"/>
      <c r="J84" s="28"/>
      <c r="K84" s="44">
        <v>4</v>
      </c>
      <c r="L84" s="43">
        <v>1.1715E-21</v>
      </c>
      <c r="M84" s="43">
        <v>1.9131999999999999E-5</v>
      </c>
      <c r="N84" s="43">
        <v>4.0148000000000001E-4</v>
      </c>
      <c r="O84" s="23">
        <f t="shared" si="1"/>
        <v>0.40148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-3.4026999999999998E-21</v>
      </c>
      <c r="C85" s="43">
        <v>-1.8522999999999999E-5</v>
      </c>
      <c r="D85" s="43">
        <v>3.7450999999999999E-4</v>
      </c>
      <c r="E85" s="23">
        <f t="shared" si="0"/>
        <v>0.37451000000000001</v>
      </c>
      <c r="F85" s="23">
        <v>0.25</v>
      </c>
      <c r="G85" s="24"/>
      <c r="H85" s="24"/>
      <c r="I85" s="25"/>
      <c r="J85" s="28"/>
      <c r="K85" s="44">
        <v>5</v>
      </c>
      <c r="L85" s="43">
        <v>1.1341999999999999E-21</v>
      </c>
      <c r="M85" s="43">
        <v>1.8522999999999999E-5</v>
      </c>
      <c r="N85" s="43">
        <v>3.7450999999999999E-4</v>
      </c>
      <c r="O85" s="23">
        <f t="shared" si="1"/>
        <v>0.37451000000000001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-3.0995999999999998E-21</v>
      </c>
      <c r="C86" s="43">
        <v>-1.6872999999999999E-5</v>
      </c>
      <c r="D86" s="43">
        <v>3.5190999999999998E-4</v>
      </c>
      <c r="E86" s="23">
        <f t="shared" si="0"/>
        <v>0.35191</v>
      </c>
      <c r="F86" s="23">
        <v>0.3</v>
      </c>
      <c r="G86" s="24"/>
      <c r="H86" s="24"/>
      <c r="I86" s="25"/>
      <c r="J86" s="28"/>
      <c r="K86" s="44">
        <v>6</v>
      </c>
      <c r="L86" s="43">
        <v>1.0331999999999999E-21</v>
      </c>
      <c r="M86" s="43">
        <v>1.6872999999999999E-5</v>
      </c>
      <c r="N86" s="43">
        <v>3.5190999999999998E-4</v>
      </c>
      <c r="O86" s="23">
        <f t="shared" si="1"/>
        <v>0.35191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-2.6487999999999999E-21</v>
      </c>
      <c r="C87" s="43">
        <v>-1.4419999999999999E-5</v>
      </c>
      <c r="D87" s="43">
        <v>3.3306999999999998E-4</v>
      </c>
      <c r="E87" s="23">
        <f t="shared" si="0"/>
        <v>0.33306999999999998</v>
      </c>
      <c r="F87" s="23">
        <v>0.35</v>
      </c>
      <c r="G87" s="24"/>
      <c r="H87" s="24"/>
      <c r="I87" s="25"/>
      <c r="J87" s="28"/>
      <c r="K87" s="44">
        <v>7</v>
      </c>
      <c r="L87" s="43">
        <v>8.8293999999999991E-22</v>
      </c>
      <c r="M87" s="43">
        <v>1.4419999999999999E-5</v>
      </c>
      <c r="N87" s="43">
        <v>3.3306999999999998E-4</v>
      </c>
      <c r="O87" s="23">
        <f t="shared" si="1"/>
        <v>0.33306999999999998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-2.6595000000000002E-21</v>
      </c>
      <c r="C88" s="43">
        <v>-1.4477999999999999E-5</v>
      </c>
      <c r="D88" s="43">
        <v>3.1977999999999998E-4</v>
      </c>
      <c r="E88" s="23">
        <f t="shared" si="0"/>
        <v>0.31977999999999995</v>
      </c>
      <c r="F88" s="23">
        <v>0.4</v>
      </c>
      <c r="G88" s="24"/>
      <c r="H88" s="24"/>
      <c r="I88" s="25"/>
      <c r="J88" s="28"/>
      <c r="K88" s="44">
        <v>8</v>
      </c>
      <c r="L88" s="43">
        <v>8.8650000000000006E-22</v>
      </c>
      <c r="M88" s="43">
        <v>1.4477999999999999E-5</v>
      </c>
      <c r="N88" s="43">
        <v>3.1977999999999998E-4</v>
      </c>
      <c r="O88" s="23">
        <f t="shared" si="1"/>
        <v>0.31977999999999995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-2.6971999999999999E-21</v>
      </c>
      <c r="C89" s="43">
        <v>-1.4683E-5</v>
      </c>
      <c r="D89" s="43">
        <v>3.0792999999999999E-4</v>
      </c>
      <c r="E89" s="23">
        <f t="shared" si="0"/>
        <v>0.30792999999999998</v>
      </c>
      <c r="F89" s="23">
        <v>0.45</v>
      </c>
      <c r="G89" s="24"/>
      <c r="H89" s="24"/>
      <c r="I89" s="25"/>
      <c r="J89" s="28"/>
      <c r="K89" s="44">
        <v>9</v>
      </c>
      <c r="L89" s="43">
        <v>8.9904999999999991E-22</v>
      </c>
      <c r="M89" s="43">
        <v>1.4683E-5</v>
      </c>
      <c r="N89" s="43">
        <v>3.0792999999999999E-4</v>
      </c>
      <c r="O89" s="23">
        <f t="shared" si="1"/>
        <v>0.30792999999999998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-2.799E-21</v>
      </c>
      <c r="C90" s="43">
        <v>-1.5237E-5</v>
      </c>
      <c r="D90" s="43">
        <v>2.9715999999999998E-4</v>
      </c>
      <c r="E90" s="23">
        <f t="shared" si="0"/>
        <v>0.29715999999999998</v>
      </c>
      <c r="F90" s="23">
        <v>0.5</v>
      </c>
      <c r="G90" s="24"/>
      <c r="H90" s="24"/>
      <c r="I90" s="25"/>
      <c r="J90" s="28"/>
      <c r="K90" s="44">
        <v>10</v>
      </c>
      <c r="L90" s="43">
        <v>9.3299000000000007E-22</v>
      </c>
      <c r="M90" s="43">
        <v>1.5237E-5</v>
      </c>
      <c r="N90" s="43">
        <v>2.9715999999999998E-4</v>
      </c>
      <c r="O90" s="23">
        <f t="shared" si="1"/>
        <v>0.29715999999999998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-3.0027000000000001E-21</v>
      </c>
      <c r="C91" s="43">
        <v>-1.6345999999999999E-5</v>
      </c>
      <c r="D91" s="43">
        <v>2.8705000000000001E-4</v>
      </c>
      <c r="E91" s="23">
        <f t="shared" si="0"/>
        <v>0.28705000000000003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1.0009E-21</v>
      </c>
      <c r="M91" s="43">
        <v>1.6345999999999999E-5</v>
      </c>
      <c r="N91" s="43">
        <v>2.8705000000000001E-4</v>
      </c>
      <c r="O91" s="23">
        <f t="shared" si="1"/>
        <v>0.28705000000000003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-3.3529000000000001E-21</v>
      </c>
      <c r="C92" s="43">
        <v>-1.8252000000000001E-5</v>
      </c>
      <c r="D92" s="43">
        <v>2.7713999999999999E-4</v>
      </c>
      <c r="E92" s="23">
        <f t="shared" si="0"/>
        <v>0.27714</v>
      </c>
      <c r="F92" s="23">
        <v>0.6</v>
      </c>
      <c r="G92" s="24"/>
      <c r="H92" s="24"/>
      <c r="I92" s="25"/>
      <c r="J92" s="28"/>
      <c r="K92" s="44">
        <v>12</v>
      </c>
      <c r="L92" s="43">
        <v>1.1176E-21</v>
      </c>
      <c r="M92" s="43">
        <v>1.8252000000000001E-5</v>
      </c>
      <c r="N92" s="43">
        <v>2.7713999999999999E-4</v>
      </c>
      <c r="O92" s="23">
        <f t="shared" si="1"/>
        <v>0.27714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-3.0427E-21</v>
      </c>
      <c r="C93" s="43">
        <v>-1.6563999999999999E-5</v>
      </c>
      <c r="D93" s="43">
        <v>2.6226E-4</v>
      </c>
      <c r="E93" s="23">
        <f t="shared" si="0"/>
        <v>0.26225999999999999</v>
      </c>
      <c r="F93" s="23">
        <v>0.65</v>
      </c>
      <c r="G93" s="24"/>
      <c r="H93" s="24"/>
      <c r="I93" s="25"/>
      <c r="J93" s="28"/>
      <c r="K93" s="44">
        <v>13</v>
      </c>
      <c r="L93" s="43">
        <v>1.0142000000000001E-21</v>
      </c>
      <c r="M93" s="43">
        <v>1.6563999999999999E-5</v>
      </c>
      <c r="N93" s="43">
        <v>2.6226E-4</v>
      </c>
      <c r="O93" s="23">
        <f t="shared" si="1"/>
        <v>0.26225999999999999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-2.7686999999999999E-21</v>
      </c>
      <c r="C94" s="43">
        <v>-1.5072000000000001E-5</v>
      </c>
      <c r="D94" s="43">
        <v>2.4886E-4</v>
      </c>
      <c r="E94" s="23">
        <f t="shared" si="0"/>
        <v>0.24886</v>
      </c>
      <c r="F94" s="23">
        <v>0.7</v>
      </c>
      <c r="G94" s="24"/>
      <c r="H94" s="24"/>
      <c r="I94" s="25"/>
      <c r="J94" s="28"/>
      <c r="K94" s="44">
        <v>14</v>
      </c>
      <c r="L94" s="43">
        <v>9.2288000000000007E-22</v>
      </c>
      <c r="M94" s="43">
        <v>1.5072000000000001E-5</v>
      </c>
      <c r="N94" s="43">
        <v>2.4886E-4</v>
      </c>
      <c r="O94" s="23">
        <f t="shared" si="1"/>
        <v>0.24886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-2.5264E-21</v>
      </c>
      <c r="C95" s="43">
        <v>-1.3753E-5</v>
      </c>
      <c r="D95" s="43">
        <v>2.3672999999999999E-4</v>
      </c>
      <c r="E95" s="23">
        <f t="shared" si="0"/>
        <v>0.23673</v>
      </c>
      <c r="F95" s="23">
        <v>0.75</v>
      </c>
      <c r="G95" s="24"/>
      <c r="H95" s="24"/>
      <c r="I95" s="25"/>
      <c r="J95" s="28"/>
      <c r="K95" s="44">
        <v>15</v>
      </c>
      <c r="L95" s="43">
        <v>8.4213000000000003E-22</v>
      </c>
      <c r="M95" s="43">
        <v>1.3753E-5</v>
      </c>
      <c r="N95" s="43">
        <v>2.3672999999999999E-4</v>
      </c>
      <c r="O95" s="23">
        <f t="shared" si="1"/>
        <v>0.23673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-2.3119E-21</v>
      </c>
      <c r="C96" s="43">
        <v>-1.2585999999999999E-5</v>
      </c>
      <c r="D96" s="43">
        <v>2.2571000000000001E-4</v>
      </c>
      <c r="E96" s="23">
        <f t="shared" si="0"/>
        <v>0.22570999999999999</v>
      </c>
      <c r="F96" s="23">
        <v>0.8</v>
      </c>
      <c r="G96" s="24"/>
      <c r="H96" s="24"/>
      <c r="I96" s="25"/>
      <c r="J96" s="28"/>
      <c r="K96" s="44">
        <v>16</v>
      </c>
      <c r="L96" s="43">
        <v>7.7064000000000004E-22</v>
      </c>
      <c r="M96" s="43">
        <v>1.2585999999999999E-5</v>
      </c>
      <c r="N96" s="43">
        <v>2.2571000000000001E-4</v>
      </c>
      <c r="O96" s="23">
        <f t="shared" si="1"/>
        <v>0.22570999999999999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-2.1217E-21</v>
      </c>
      <c r="C97" s="43">
        <v>-1.155E-5</v>
      </c>
      <c r="D97" s="43">
        <v>2.1567E-4</v>
      </c>
      <c r="E97" s="23">
        <f t="shared" si="0"/>
        <v>0.21567</v>
      </c>
      <c r="F97" s="23">
        <v>0.85</v>
      </c>
      <c r="G97" s="24"/>
      <c r="H97" s="24"/>
      <c r="I97" s="25"/>
      <c r="J97" s="28"/>
      <c r="K97" s="44">
        <v>17</v>
      </c>
      <c r="L97" s="43">
        <v>7.0722000000000003E-22</v>
      </c>
      <c r="M97" s="43">
        <v>1.155E-5</v>
      </c>
      <c r="N97" s="43">
        <v>2.1567E-4</v>
      </c>
      <c r="O97" s="23">
        <f t="shared" si="1"/>
        <v>0.21567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-1.9524000000000002E-21</v>
      </c>
      <c r="C98" s="43">
        <v>-1.0628999999999999E-5</v>
      </c>
      <c r="D98" s="43">
        <v>2.0647999999999999E-4</v>
      </c>
      <c r="E98" s="23">
        <f t="shared" si="0"/>
        <v>0.20648</v>
      </c>
      <c r="F98" s="23">
        <v>0.9</v>
      </c>
      <c r="G98" s="24"/>
      <c r="H98" s="24"/>
      <c r="I98" s="25"/>
      <c r="J98" s="28"/>
      <c r="K98" s="44">
        <v>18</v>
      </c>
      <c r="L98" s="43">
        <v>6.5081000000000002E-22</v>
      </c>
      <c r="M98" s="43">
        <v>1.0628999999999999E-5</v>
      </c>
      <c r="N98" s="43">
        <v>2.0647999999999999E-4</v>
      </c>
      <c r="O98" s="23">
        <f t="shared" si="1"/>
        <v>0.20648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-1.8016E-21</v>
      </c>
      <c r="C99" s="43">
        <v>-9.8071999999999999E-6</v>
      </c>
      <c r="D99" s="43">
        <v>1.9803999999999999E-4</v>
      </c>
      <c r="E99" s="23">
        <f t="shared" si="0"/>
        <v>0.19803999999999999</v>
      </c>
      <c r="F99" s="23">
        <v>0.95</v>
      </c>
      <c r="G99" s="24"/>
      <c r="H99" s="24"/>
      <c r="I99" s="25"/>
      <c r="J99" s="28"/>
      <c r="K99" s="44">
        <v>19</v>
      </c>
      <c r="L99" s="43">
        <v>6.0051999999999996E-22</v>
      </c>
      <c r="M99" s="43">
        <v>9.8071999999999999E-6</v>
      </c>
      <c r="N99" s="43">
        <v>1.9803999999999999E-4</v>
      </c>
      <c r="O99" s="23">
        <f t="shared" si="1"/>
        <v>0.19803999999999999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-1.6667E-21</v>
      </c>
      <c r="C100" s="43">
        <v>-9.0729000000000008E-6</v>
      </c>
      <c r="D100" s="43">
        <v>1.9026000000000001E-4</v>
      </c>
      <c r="E100" s="23">
        <f t="shared" si="0"/>
        <v>0.19026000000000001</v>
      </c>
      <c r="F100" s="23">
        <v>1</v>
      </c>
      <c r="G100" s="24"/>
      <c r="H100" s="24"/>
      <c r="I100" s="25"/>
      <c r="J100" s="28"/>
      <c r="K100" s="44">
        <v>20</v>
      </c>
      <c r="L100" s="43">
        <v>5.5556000000000001E-22</v>
      </c>
      <c r="M100" s="43">
        <v>9.0729000000000008E-6</v>
      </c>
      <c r="N100" s="43">
        <v>1.9026000000000001E-4</v>
      </c>
      <c r="O100" s="23">
        <f t="shared" si="1"/>
        <v>0.19026000000000001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-8.6326000000000002E-22</v>
      </c>
      <c r="C101" s="43">
        <v>-4.6994000000000003E-6</v>
      </c>
      <c r="D101" s="43">
        <v>1.3704E-4</v>
      </c>
      <c r="E101" s="23">
        <f t="shared" si="0"/>
        <v>0.13704</v>
      </c>
      <c r="F101" s="23">
        <v>1.5</v>
      </c>
      <c r="G101" s="24"/>
      <c r="H101" s="24"/>
      <c r="I101" s="25"/>
      <c r="J101" s="28"/>
      <c r="K101" s="44">
        <v>21</v>
      </c>
      <c r="L101" s="43">
        <v>2.8775000000000002E-22</v>
      </c>
      <c r="M101" s="43">
        <v>4.6994000000000003E-6</v>
      </c>
      <c r="N101" s="43">
        <v>1.3704E-4</v>
      </c>
      <c r="O101" s="23">
        <f t="shared" si="1"/>
        <v>0.13704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-5.2363E-22</v>
      </c>
      <c r="C102" s="43">
        <v>-2.8505000000000001E-6</v>
      </c>
      <c r="D102" s="43">
        <v>1.0768999999999999E-4</v>
      </c>
      <c r="E102" s="23">
        <f t="shared" si="0"/>
        <v>0.10768999999999999</v>
      </c>
      <c r="F102" s="23">
        <v>2</v>
      </c>
      <c r="G102" s="24"/>
      <c r="H102" s="24"/>
      <c r="I102" s="25"/>
      <c r="J102" s="28"/>
      <c r="K102" s="44">
        <v>22</v>
      </c>
      <c r="L102" s="43">
        <v>1.7454E-22</v>
      </c>
      <c r="M102" s="43">
        <v>2.8505000000000001E-6</v>
      </c>
      <c r="N102" s="43">
        <v>1.0768999999999999E-4</v>
      </c>
      <c r="O102" s="23">
        <f t="shared" si="1"/>
        <v>0.10768999999999999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-3.5042000000000002E-22</v>
      </c>
      <c r="C103" s="43">
        <v>-1.9076000000000002E-6</v>
      </c>
      <c r="D103" s="43">
        <v>8.8768000000000001E-5</v>
      </c>
      <c r="E103" s="23">
        <f t="shared" si="0"/>
        <v>8.8768E-2</v>
      </c>
      <c r="F103" s="23">
        <v>2.5</v>
      </c>
      <c r="G103" s="24"/>
      <c r="H103" s="24"/>
      <c r="I103" s="25"/>
      <c r="J103" s="28"/>
      <c r="K103" s="44">
        <v>23</v>
      </c>
      <c r="L103" s="43">
        <v>1.1681000000000001E-22</v>
      </c>
      <c r="M103" s="43">
        <v>1.9076000000000002E-6</v>
      </c>
      <c r="N103" s="43">
        <v>8.8768000000000001E-5</v>
      </c>
      <c r="O103" s="23">
        <f t="shared" si="1"/>
        <v>8.8768E-2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-2.4982E-22</v>
      </c>
      <c r="C104" s="43">
        <v>-1.3599999999999999E-6</v>
      </c>
      <c r="D104" s="43">
        <v>7.5091000000000003E-5</v>
      </c>
      <c r="E104" s="23">
        <f t="shared" si="0"/>
        <v>7.5091000000000005E-2</v>
      </c>
      <c r="F104" s="23">
        <v>3</v>
      </c>
      <c r="G104" s="24"/>
      <c r="H104" s="24"/>
      <c r="I104" s="25"/>
      <c r="J104" s="28"/>
      <c r="K104" s="44">
        <v>24</v>
      </c>
      <c r="L104" s="43">
        <v>8.3273999999999995E-23</v>
      </c>
      <c r="M104" s="43">
        <v>1.3599999999999999E-6</v>
      </c>
      <c r="N104" s="43">
        <v>7.5091000000000003E-5</v>
      </c>
      <c r="O104" s="23">
        <f t="shared" si="1"/>
        <v>7.5091000000000005E-2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-1.8574000000000001E-22</v>
      </c>
      <c r="C105" s="43">
        <v>-1.0110999999999999E-6</v>
      </c>
      <c r="D105" s="43">
        <v>6.4457999999999998E-5</v>
      </c>
      <c r="E105" s="23">
        <f t="shared" si="0"/>
        <v>6.4458000000000001E-2</v>
      </c>
      <c r="F105" s="23">
        <v>3.5</v>
      </c>
      <c r="G105" s="24"/>
      <c r="H105" s="24"/>
      <c r="I105" s="25"/>
      <c r="J105" s="28"/>
      <c r="K105" s="44">
        <v>25</v>
      </c>
      <c r="L105" s="43">
        <v>4.7405E-23</v>
      </c>
      <c r="M105" s="43">
        <v>7.7418000000000001E-7</v>
      </c>
      <c r="N105" s="43">
        <v>5.5849E-5</v>
      </c>
      <c r="O105" s="23">
        <f t="shared" si="1"/>
        <v>5.5849000000000003E-2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-1.4220999999999999E-22</v>
      </c>
      <c r="C106" s="43">
        <v>-7.7418000000000001E-7</v>
      </c>
      <c r="D106" s="43">
        <v>5.5849E-5</v>
      </c>
      <c r="E106" s="23">
        <f t="shared" si="0"/>
        <v>5.5849000000000003E-2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96FDE-EF74-4E39-8A82-522F70A5DEF0}">
  <sheetPr codeName="Hoja146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1695100</v>
      </c>
      <c r="C19" s="43">
        <v>1567500</v>
      </c>
      <c r="D19" s="43">
        <v>562470</v>
      </c>
      <c r="E19" s="43">
        <v>-2.3444000000000001E-11</v>
      </c>
      <c r="F19" s="43">
        <v>-1.1931E-26</v>
      </c>
      <c r="G19" s="43">
        <v>-6.4947000000000006E-11</v>
      </c>
      <c r="H19" s="48">
        <v>0</v>
      </c>
      <c r="I19" s="28"/>
      <c r="J19" s="44">
        <v>1</v>
      </c>
      <c r="K19" s="43">
        <v>1695100</v>
      </c>
      <c r="L19" s="43">
        <v>1567500</v>
      </c>
      <c r="M19" s="43">
        <v>562470</v>
      </c>
      <c r="N19" s="43">
        <v>-7.8145999999999994E-12</v>
      </c>
      <c r="O19" s="43">
        <v>3.9768999999999999E-27</v>
      </c>
      <c r="P19" s="43">
        <v>6.4947000000000006E-11</v>
      </c>
      <c r="Q19" s="48">
        <v>0</v>
      </c>
    </row>
    <row r="20" spans="1:17" x14ac:dyDescent="0.3">
      <c r="A20" s="42">
        <v>31</v>
      </c>
      <c r="B20" s="43">
        <v>-541470</v>
      </c>
      <c r="C20" s="43">
        <v>-529470</v>
      </c>
      <c r="D20" s="43">
        <v>526270</v>
      </c>
      <c r="E20" s="43">
        <v>2.2038999999999999E-12</v>
      </c>
      <c r="F20" s="43">
        <v>-2.2256000000000001E-12</v>
      </c>
      <c r="G20" s="43">
        <v>-12115</v>
      </c>
      <c r="H20" s="54">
        <v>0.03</v>
      </c>
      <c r="I20" s="28"/>
      <c r="J20" s="44">
        <v>2</v>
      </c>
      <c r="K20" s="43">
        <v>-541470</v>
      </c>
      <c r="L20" s="43">
        <v>-529470</v>
      </c>
      <c r="M20" s="43">
        <v>526270</v>
      </c>
      <c r="N20" s="43">
        <v>7.3463999999999999E-13</v>
      </c>
      <c r="O20" s="43">
        <v>7.4185000000000001E-13</v>
      </c>
      <c r="P20" s="43">
        <v>12115</v>
      </c>
      <c r="Q20" s="54">
        <v>0.03</v>
      </c>
    </row>
    <row r="21" spans="1:17" x14ac:dyDescent="0.3">
      <c r="A21" s="42">
        <v>32</v>
      </c>
      <c r="B21" s="43">
        <v>126150</v>
      </c>
      <c r="C21" s="43">
        <v>132050</v>
      </c>
      <c r="D21" s="43">
        <v>474600</v>
      </c>
      <c r="E21" s="43">
        <v>1.0829999999999999E-12</v>
      </c>
      <c r="F21" s="43">
        <v>-2.5162000000000001E-12</v>
      </c>
      <c r="G21" s="43">
        <v>-13698</v>
      </c>
      <c r="H21" s="57">
        <v>0.05</v>
      </c>
      <c r="I21" s="28"/>
      <c r="J21" s="44">
        <v>3</v>
      </c>
      <c r="K21" s="43">
        <v>126150</v>
      </c>
      <c r="L21" s="43">
        <v>132050</v>
      </c>
      <c r="M21" s="43">
        <v>474600</v>
      </c>
      <c r="N21" s="43">
        <v>3.6099000000000001E-13</v>
      </c>
      <c r="O21" s="43">
        <v>8.3873E-13</v>
      </c>
      <c r="P21" s="43">
        <v>13698</v>
      </c>
      <c r="Q21" s="57">
        <v>0.05</v>
      </c>
    </row>
    <row r="22" spans="1:17" x14ac:dyDescent="0.3">
      <c r="A22" s="42">
        <v>33</v>
      </c>
      <c r="B22" s="43">
        <v>44353</v>
      </c>
      <c r="C22" s="43">
        <v>57501</v>
      </c>
      <c r="D22" s="43">
        <v>333300</v>
      </c>
      <c r="E22" s="43">
        <v>2.4152E-12</v>
      </c>
      <c r="F22" s="43">
        <v>-3.3856E-12</v>
      </c>
      <c r="G22" s="43">
        <v>-18430</v>
      </c>
      <c r="H22" s="48">
        <v>0.1</v>
      </c>
      <c r="I22" s="28"/>
      <c r="J22" s="44">
        <v>4</v>
      </c>
      <c r="K22" s="43">
        <v>44353</v>
      </c>
      <c r="L22" s="43">
        <v>57501</v>
      </c>
      <c r="M22" s="43">
        <v>333300</v>
      </c>
      <c r="N22" s="43">
        <v>8.0507000000000002E-13</v>
      </c>
      <c r="O22" s="43">
        <v>1.1285000000000001E-12</v>
      </c>
      <c r="P22" s="43">
        <v>18430</v>
      </c>
      <c r="Q22" s="48">
        <v>0.1</v>
      </c>
    </row>
    <row r="23" spans="1:17" x14ac:dyDescent="0.3">
      <c r="A23" s="42">
        <v>34</v>
      </c>
      <c r="B23" s="43">
        <v>36421</v>
      </c>
      <c r="C23" s="43">
        <v>50776</v>
      </c>
      <c r="D23" s="43">
        <v>260070</v>
      </c>
      <c r="E23" s="43">
        <v>2.6371000000000001E-12</v>
      </c>
      <c r="F23" s="43">
        <v>-3.7301E-12</v>
      </c>
      <c r="G23" s="43">
        <v>-20306</v>
      </c>
      <c r="H23" s="54">
        <v>0.13</v>
      </c>
      <c r="I23" s="28"/>
      <c r="J23" s="44">
        <v>5</v>
      </c>
      <c r="K23" s="43">
        <v>36421</v>
      </c>
      <c r="L23" s="43">
        <v>50776</v>
      </c>
      <c r="M23" s="43">
        <v>260070</v>
      </c>
      <c r="N23" s="43">
        <v>8.7902000000000002E-13</v>
      </c>
      <c r="O23" s="43">
        <v>1.2433999999999999E-12</v>
      </c>
      <c r="P23" s="43">
        <v>20306</v>
      </c>
      <c r="Q23" s="54">
        <v>0.13</v>
      </c>
    </row>
    <row r="24" spans="1:17" x14ac:dyDescent="0.3">
      <c r="A24" s="42">
        <v>35</v>
      </c>
      <c r="B24" s="43">
        <v>-18753</v>
      </c>
      <c r="C24" s="43">
        <v>3494.6</v>
      </c>
      <c r="D24" s="43">
        <v>217640</v>
      </c>
      <c r="E24" s="43">
        <v>4.0867999999999999E-12</v>
      </c>
      <c r="F24" s="43">
        <v>-3.8165999999999997E-12</v>
      </c>
      <c r="G24" s="43">
        <v>-20777</v>
      </c>
      <c r="H24" s="48">
        <v>0.15</v>
      </c>
      <c r="I24" s="28"/>
      <c r="J24" s="44">
        <v>6</v>
      </c>
      <c r="K24" s="43">
        <v>-18753</v>
      </c>
      <c r="L24" s="43">
        <v>3494.6</v>
      </c>
      <c r="M24" s="43">
        <v>217640</v>
      </c>
      <c r="N24" s="43">
        <v>1.3623E-12</v>
      </c>
      <c r="O24" s="43">
        <v>1.2722E-12</v>
      </c>
      <c r="P24" s="43">
        <v>20777</v>
      </c>
      <c r="Q24" s="48">
        <v>0.15</v>
      </c>
    </row>
    <row r="25" spans="1:17" x14ac:dyDescent="0.3">
      <c r="A25" s="42">
        <v>36</v>
      </c>
      <c r="B25" s="43">
        <v>-68000</v>
      </c>
      <c r="C25" s="43">
        <v>-38249</v>
      </c>
      <c r="D25" s="43">
        <v>140350</v>
      </c>
      <c r="E25" s="43">
        <v>5.4651999999999998E-12</v>
      </c>
      <c r="F25" s="43">
        <v>-3.4341000000000001E-12</v>
      </c>
      <c r="G25" s="43">
        <v>-18694</v>
      </c>
      <c r="H25" s="57">
        <v>0.2</v>
      </c>
      <c r="I25" s="28"/>
      <c r="J25" s="44">
        <v>7</v>
      </c>
      <c r="K25" s="43">
        <v>-68000</v>
      </c>
      <c r="L25" s="43">
        <v>-38249</v>
      </c>
      <c r="M25" s="43">
        <v>140350</v>
      </c>
      <c r="N25" s="43">
        <v>1.8216999999999998E-12</v>
      </c>
      <c r="O25" s="43">
        <v>1.1447E-12</v>
      </c>
      <c r="P25" s="43">
        <v>18694</v>
      </c>
      <c r="Q25" s="57">
        <v>0.2</v>
      </c>
    </row>
    <row r="26" spans="1:17" x14ac:dyDescent="0.3">
      <c r="A26" s="42">
        <v>37</v>
      </c>
      <c r="B26" s="43">
        <v>-107050</v>
      </c>
      <c r="C26" s="43">
        <v>-71096</v>
      </c>
      <c r="D26" s="43">
        <v>113710</v>
      </c>
      <c r="E26" s="43">
        <v>6.6046000000000004E-12</v>
      </c>
      <c r="F26" s="43">
        <v>-2.8366999999999998E-12</v>
      </c>
      <c r="G26" s="43">
        <v>-15442</v>
      </c>
      <c r="H26" s="54">
        <v>0.23</v>
      </c>
      <c r="I26" s="28"/>
      <c r="J26" s="44">
        <v>8</v>
      </c>
      <c r="K26" s="43">
        <v>-107050</v>
      </c>
      <c r="L26" s="43">
        <v>-71096</v>
      </c>
      <c r="M26" s="43">
        <v>113710</v>
      </c>
      <c r="N26" s="43">
        <v>2.2014999999999999E-12</v>
      </c>
      <c r="O26" s="43">
        <v>9.455800000000001E-13</v>
      </c>
      <c r="P26" s="43">
        <v>15442</v>
      </c>
      <c r="Q26" s="54">
        <v>0.23</v>
      </c>
    </row>
    <row r="27" spans="1:17" x14ac:dyDescent="0.3">
      <c r="A27" s="42">
        <v>38</v>
      </c>
      <c r="B27" s="43">
        <v>-4842.3</v>
      </c>
      <c r="C27" s="43">
        <v>5768.8</v>
      </c>
      <c r="D27" s="43">
        <v>81717</v>
      </c>
      <c r="E27" s="43">
        <v>1.9491999999999998E-12</v>
      </c>
      <c r="F27" s="43">
        <v>-2.5272E-12</v>
      </c>
      <c r="G27" s="43">
        <v>-13757</v>
      </c>
      <c r="H27" s="57">
        <v>0.3</v>
      </c>
      <c r="I27" s="28"/>
      <c r="J27" s="44">
        <v>9</v>
      </c>
      <c r="K27" s="43">
        <v>-4842.3</v>
      </c>
      <c r="L27" s="43">
        <v>5768.8</v>
      </c>
      <c r="M27" s="43">
        <v>81717</v>
      </c>
      <c r="N27" s="43">
        <v>6.4974000000000002E-13</v>
      </c>
      <c r="O27" s="43">
        <v>8.4240000000000003E-13</v>
      </c>
      <c r="P27" s="43">
        <v>13757</v>
      </c>
      <c r="Q27" s="57">
        <v>0.3</v>
      </c>
    </row>
    <row r="28" spans="1:17" x14ac:dyDescent="0.3">
      <c r="A28" s="42">
        <v>39</v>
      </c>
      <c r="B28" s="43">
        <v>-4073</v>
      </c>
      <c r="C28" s="43">
        <v>4262</v>
      </c>
      <c r="D28" s="43">
        <v>67127</v>
      </c>
      <c r="E28" s="43">
        <v>1.5311E-12</v>
      </c>
      <c r="F28" s="43">
        <v>-2.2341999999999999E-12</v>
      </c>
      <c r="G28" s="43">
        <v>-12162</v>
      </c>
      <c r="H28" s="57">
        <v>0.35</v>
      </c>
      <c r="I28" s="28"/>
      <c r="J28" s="44">
        <v>10</v>
      </c>
      <c r="K28" s="43">
        <v>-4073</v>
      </c>
      <c r="L28" s="43">
        <v>4262</v>
      </c>
      <c r="M28" s="43">
        <v>67127</v>
      </c>
      <c r="N28" s="43">
        <v>5.1036999999999998E-13</v>
      </c>
      <c r="O28" s="43">
        <v>7.4471999999999998E-13</v>
      </c>
      <c r="P28" s="43">
        <v>12162</v>
      </c>
      <c r="Q28" s="57">
        <v>0.35</v>
      </c>
    </row>
    <row r="29" spans="1:17" x14ac:dyDescent="0.3">
      <c r="A29" s="42">
        <v>40</v>
      </c>
      <c r="B29" s="43">
        <v>-3448.3</v>
      </c>
      <c r="C29" s="43">
        <v>3055.3</v>
      </c>
      <c r="D29" s="43">
        <v>56407</v>
      </c>
      <c r="E29" s="43">
        <v>1.1946999999999999E-12</v>
      </c>
      <c r="F29" s="43">
        <v>-1.9399999999999998E-12</v>
      </c>
      <c r="G29" s="43">
        <v>-10561</v>
      </c>
      <c r="H29" s="57">
        <v>0.4</v>
      </c>
      <c r="I29" s="28"/>
      <c r="J29" s="44">
        <v>11</v>
      </c>
      <c r="K29" s="43">
        <v>-3448.3</v>
      </c>
      <c r="L29" s="43">
        <v>3055.3</v>
      </c>
      <c r="M29" s="43">
        <v>56407</v>
      </c>
      <c r="N29" s="43">
        <v>3.9823000000000001E-13</v>
      </c>
      <c r="O29" s="43">
        <v>6.4668000000000003E-13</v>
      </c>
      <c r="P29" s="43">
        <v>10561</v>
      </c>
      <c r="Q29" s="57">
        <v>0.4</v>
      </c>
    </row>
    <row r="30" spans="1:17" x14ac:dyDescent="0.3">
      <c r="A30" s="42">
        <v>41</v>
      </c>
      <c r="B30" s="43">
        <v>-2947.4</v>
      </c>
      <c r="C30" s="43">
        <v>2127.5</v>
      </c>
      <c r="D30" s="43">
        <v>48203</v>
      </c>
      <c r="E30" s="43">
        <v>9.3224999999999999E-13</v>
      </c>
      <c r="F30" s="43">
        <v>-1.6687999999999999E-12</v>
      </c>
      <c r="G30" s="43">
        <v>-9084.7000000000007</v>
      </c>
      <c r="H30" s="57">
        <v>0.45</v>
      </c>
      <c r="I30" s="28"/>
      <c r="J30" s="44">
        <v>12</v>
      </c>
      <c r="K30" s="43">
        <v>-2947.4</v>
      </c>
      <c r="L30" s="43">
        <v>2127.5</v>
      </c>
      <c r="M30" s="43">
        <v>48203</v>
      </c>
      <c r="N30" s="43">
        <v>3.1075000000000001E-13</v>
      </c>
      <c r="O30" s="43">
        <v>5.5628000000000003E-13</v>
      </c>
      <c r="P30" s="43">
        <v>9084.7000000000007</v>
      </c>
      <c r="Q30" s="57">
        <v>0.45</v>
      </c>
    </row>
    <row r="31" spans="1:17" x14ac:dyDescent="0.3">
      <c r="A31" s="42">
        <v>42</v>
      </c>
      <c r="B31" s="43">
        <v>-2544.1999999999998</v>
      </c>
      <c r="C31" s="43">
        <v>1431.8</v>
      </c>
      <c r="D31" s="43">
        <v>41728</v>
      </c>
      <c r="E31" s="43">
        <v>7.3037999999999996E-13</v>
      </c>
      <c r="F31" s="43">
        <v>-1.4298E-12</v>
      </c>
      <c r="G31" s="43">
        <v>-7783.4</v>
      </c>
      <c r="H31" s="48">
        <v>0.5</v>
      </c>
      <c r="I31" s="28"/>
      <c r="J31" s="44">
        <v>13</v>
      </c>
      <c r="K31" s="43">
        <v>-2544.1999999999998</v>
      </c>
      <c r="L31" s="43">
        <v>1431.8</v>
      </c>
      <c r="M31" s="43">
        <v>41728</v>
      </c>
      <c r="N31" s="43">
        <v>2.4346E-13</v>
      </c>
      <c r="O31" s="43">
        <v>4.7660000000000001E-13</v>
      </c>
      <c r="P31" s="43">
        <v>7783.4</v>
      </c>
      <c r="Q31" s="48">
        <v>0.5</v>
      </c>
    </row>
    <row r="32" spans="1:17" x14ac:dyDescent="0.3">
      <c r="A32" s="42">
        <v>43</v>
      </c>
      <c r="B32" s="43">
        <v>-2216.4</v>
      </c>
      <c r="C32" s="43">
        <v>918.32</v>
      </c>
      <c r="D32" s="43">
        <v>36496</v>
      </c>
      <c r="E32" s="43">
        <v>5.7585000000000002E-13</v>
      </c>
      <c r="F32" s="43">
        <v>-1.2242999999999999E-12</v>
      </c>
      <c r="G32" s="43">
        <v>-6664.6</v>
      </c>
      <c r="H32" s="48">
        <v>0.55000000000000004</v>
      </c>
      <c r="I32" s="28"/>
      <c r="J32" s="44">
        <v>14</v>
      </c>
      <c r="K32" s="43">
        <v>-2216.4</v>
      </c>
      <c r="L32" s="43">
        <v>918.32</v>
      </c>
      <c r="M32" s="43">
        <v>36496</v>
      </c>
      <c r="N32" s="43">
        <v>1.9195000000000001E-13</v>
      </c>
      <c r="O32" s="43">
        <v>4.0808999999999998E-13</v>
      </c>
      <c r="P32" s="43">
        <v>6664.6</v>
      </c>
      <c r="Q32" s="48">
        <v>0.55000000000000004</v>
      </c>
    </row>
    <row r="33" spans="1:17" x14ac:dyDescent="0.3">
      <c r="A33" s="42">
        <v>44</v>
      </c>
      <c r="B33" s="43">
        <v>-1947.1</v>
      </c>
      <c r="C33" s="43">
        <v>543.25</v>
      </c>
      <c r="D33" s="43">
        <v>32194</v>
      </c>
      <c r="E33" s="43">
        <v>4.5745999999999995E-13</v>
      </c>
      <c r="F33" s="43">
        <v>-1.0499E-12</v>
      </c>
      <c r="G33" s="43">
        <v>-5715.6</v>
      </c>
      <c r="H33" s="48">
        <v>0.6</v>
      </c>
      <c r="I33" s="28"/>
      <c r="J33" s="44">
        <v>15</v>
      </c>
      <c r="K33" s="43">
        <v>-1947.1</v>
      </c>
      <c r="L33" s="43">
        <v>543.25</v>
      </c>
      <c r="M33" s="43">
        <v>32194</v>
      </c>
      <c r="N33" s="43">
        <v>1.5248999999999999E-13</v>
      </c>
      <c r="O33" s="43">
        <v>3.4997999999999999E-13</v>
      </c>
      <c r="P33" s="43">
        <v>5715.6</v>
      </c>
      <c r="Q33" s="48">
        <v>0.6</v>
      </c>
    </row>
    <row r="34" spans="1:17" x14ac:dyDescent="0.3">
      <c r="A34" s="42">
        <v>45</v>
      </c>
      <c r="B34" s="43">
        <v>-1723.1</v>
      </c>
      <c r="C34" s="43">
        <v>271.49</v>
      </c>
      <c r="D34" s="43">
        <v>28605</v>
      </c>
      <c r="E34" s="43">
        <v>3.6639999999999998E-13</v>
      </c>
      <c r="F34" s="43">
        <v>-9.0308000000000003E-13</v>
      </c>
      <c r="G34" s="43">
        <v>-4916.1000000000004</v>
      </c>
      <c r="H34" s="48">
        <v>0.65</v>
      </c>
      <c r="I34" s="28"/>
      <c r="J34" s="44">
        <v>16</v>
      </c>
      <c r="K34" s="43">
        <v>-1723.1</v>
      </c>
      <c r="L34" s="43">
        <v>271.49</v>
      </c>
      <c r="M34" s="43">
        <v>28605</v>
      </c>
      <c r="N34" s="43">
        <v>1.2213000000000001E-13</v>
      </c>
      <c r="O34" s="43">
        <v>3.0102999999999998E-13</v>
      </c>
      <c r="P34" s="43">
        <v>4916.1000000000004</v>
      </c>
      <c r="Q34" s="48">
        <v>0.65</v>
      </c>
    </row>
    <row r="35" spans="1:17" x14ac:dyDescent="0.3">
      <c r="A35" s="42">
        <v>46</v>
      </c>
      <c r="B35" s="43">
        <v>-1534.7</v>
      </c>
      <c r="C35" s="43">
        <v>76.176000000000002</v>
      </c>
      <c r="D35" s="43">
        <v>25577</v>
      </c>
      <c r="E35" s="43">
        <v>2.9592000000000002E-13</v>
      </c>
      <c r="F35" s="43">
        <v>-7.7964E-13</v>
      </c>
      <c r="G35" s="43">
        <v>-4244.2</v>
      </c>
      <c r="H35" s="48">
        <v>0.7</v>
      </c>
      <c r="I35" s="28"/>
      <c r="J35" s="44">
        <v>17</v>
      </c>
      <c r="K35" s="43">
        <v>-1534.7</v>
      </c>
      <c r="L35" s="43">
        <v>76.176000000000002</v>
      </c>
      <c r="M35" s="43">
        <v>25577</v>
      </c>
      <c r="N35" s="43">
        <v>9.8639E-14</v>
      </c>
      <c r="O35" s="43">
        <v>2.5988E-13</v>
      </c>
      <c r="P35" s="43">
        <v>4244.2</v>
      </c>
      <c r="Q35" s="48">
        <v>0.7</v>
      </c>
    </row>
    <row r="36" spans="1:17" x14ac:dyDescent="0.3">
      <c r="A36" s="42">
        <v>47</v>
      </c>
      <c r="B36" s="43">
        <v>-1374.6</v>
      </c>
      <c r="C36" s="43">
        <v>-62.750999999999998</v>
      </c>
      <c r="D36" s="43">
        <v>22996</v>
      </c>
      <c r="E36" s="43">
        <v>2.4098E-13</v>
      </c>
      <c r="F36" s="43">
        <v>-6.7588000000000004E-13</v>
      </c>
      <c r="G36" s="43">
        <v>-3679.3</v>
      </c>
      <c r="H36" s="48">
        <v>0.75</v>
      </c>
      <c r="I36" s="28"/>
      <c r="J36" s="44">
        <v>18</v>
      </c>
      <c r="K36" s="43">
        <v>-1374.6</v>
      </c>
      <c r="L36" s="43">
        <v>-62.750999999999998</v>
      </c>
      <c r="M36" s="43">
        <v>22996</v>
      </c>
      <c r="N36" s="43">
        <v>8.0325000000000001E-14</v>
      </c>
      <c r="O36" s="43">
        <v>2.2528999999999999E-13</v>
      </c>
      <c r="P36" s="43">
        <v>3679.3</v>
      </c>
      <c r="Q36" s="48">
        <v>0.75</v>
      </c>
    </row>
    <row r="37" spans="1:17" x14ac:dyDescent="0.3">
      <c r="A37" s="42">
        <v>48</v>
      </c>
      <c r="B37" s="43">
        <v>-1237</v>
      </c>
      <c r="C37" s="43">
        <v>-160.1</v>
      </c>
      <c r="D37" s="43">
        <v>20778</v>
      </c>
      <c r="E37" s="43">
        <v>1.9782000000000001E-13</v>
      </c>
      <c r="F37" s="43">
        <v>-5.8848000000000003E-13</v>
      </c>
      <c r="G37" s="43">
        <v>-3203.6</v>
      </c>
      <c r="H37" s="48">
        <v>0.8</v>
      </c>
      <c r="I37" s="28"/>
      <c r="J37" s="44">
        <v>19</v>
      </c>
      <c r="K37" s="43">
        <v>-1237</v>
      </c>
      <c r="L37" s="43">
        <v>-160.1</v>
      </c>
      <c r="M37" s="43">
        <v>20778</v>
      </c>
      <c r="N37" s="43">
        <v>6.5938999999999998E-14</v>
      </c>
      <c r="O37" s="43">
        <v>1.9615999999999999E-13</v>
      </c>
      <c r="P37" s="43">
        <v>3203.6</v>
      </c>
      <c r="Q37" s="48">
        <v>0.8</v>
      </c>
    </row>
    <row r="38" spans="1:17" x14ac:dyDescent="0.3">
      <c r="A38" s="42">
        <v>49</v>
      </c>
      <c r="B38" s="43">
        <v>-1117.5999999999999</v>
      </c>
      <c r="C38" s="43">
        <v>-226.73</v>
      </c>
      <c r="D38" s="43">
        <v>18859</v>
      </c>
      <c r="E38" s="43">
        <v>1.6364E-13</v>
      </c>
      <c r="F38" s="43">
        <v>-5.1465000000000003E-13</v>
      </c>
      <c r="G38" s="43">
        <v>-2801.6</v>
      </c>
      <c r="H38" s="48">
        <v>0.85</v>
      </c>
      <c r="I38" s="28"/>
      <c r="J38" s="44">
        <v>20</v>
      </c>
      <c r="K38" s="43">
        <v>-1117.5999999999999</v>
      </c>
      <c r="L38" s="43">
        <v>-226.73</v>
      </c>
      <c r="M38" s="43">
        <v>18859</v>
      </c>
      <c r="N38" s="43">
        <v>5.4547000000000002E-14</v>
      </c>
      <c r="O38" s="43">
        <v>1.7155000000000001E-13</v>
      </c>
      <c r="P38" s="43">
        <v>2801.6</v>
      </c>
      <c r="Q38" s="48">
        <v>0.85</v>
      </c>
    </row>
    <row r="39" spans="1:17" x14ac:dyDescent="0.3">
      <c r="A39" s="42">
        <v>50</v>
      </c>
      <c r="B39" s="43">
        <v>-1013</v>
      </c>
      <c r="C39" s="43">
        <v>-270.62</v>
      </c>
      <c r="D39" s="43">
        <v>17186</v>
      </c>
      <c r="E39" s="43">
        <v>1.3637E-13</v>
      </c>
      <c r="F39" s="43">
        <v>-4.5205999999999999E-13</v>
      </c>
      <c r="G39" s="43">
        <v>-2460.9</v>
      </c>
      <c r="H39" s="48">
        <v>0.9</v>
      </c>
      <c r="I39" s="28"/>
      <c r="J39" s="44">
        <v>21</v>
      </c>
      <c r="K39" s="43">
        <v>-1013</v>
      </c>
      <c r="L39" s="43">
        <v>-270.62</v>
      </c>
      <c r="M39" s="43">
        <v>17186</v>
      </c>
      <c r="N39" s="43">
        <v>4.5455E-14</v>
      </c>
      <c r="O39" s="43">
        <v>1.5069000000000001E-13</v>
      </c>
      <c r="P39" s="43">
        <v>2460.9</v>
      </c>
      <c r="Q39" s="48">
        <v>0.9</v>
      </c>
    </row>
    <row r="40" spans="1:17" x14ac:dyDescent="0.3">
      <c r="A40" s="42">
        <v>51</v>
      </c>
      <c r="B40" s="43">
        <v>-838.23</v>
      </c>
      <c r="C40" s="43">
        <v>-312.10000000000002</v>
      </c>
      <c r="D40" s="43">
        <v>14428</v>
      </c>
      <c r="E40" s="43">
        <v>9.6649E-14</v>
      </c>
      <c r="F40" s="43">
        <v>-3.5321000000000002E-13</v>
      </c>
      <c r="G40" s="43">
        <v>-1922.8</v>
      </c>
      <c r="H40" s="48">
        <v>0.95</v>
      </c>
      <c r="I40" s="28"/>
      <c r="J40" s="44">
        <v>22</v>
      </c>
      <c r="K40" s="43">
        <v>-838.23</v>
      </c>
      <c r="L40" s="43">
        <v>-312.10000000000002</v>
      </c>
      <c r="M40" s="43">
        <v>14428</v>
      </c>
      <c r="N40" s="43">
        <v>3.2216000000000001E-14</v>
      </c>
      <c r="O40" s="43">
        <v>1.1774000000000001E-13</v>
      </c>
      <c r="P40" s="43">
        <v>1922.8</v>
      </c>
      <c r="Q40" s="48">
        <v>0.95</v>
      </c>
    </row>
    <row r="41" spans="1:17" x14ac:dyDescent="0.3">
      <c r="A41" s="42">
        <v>52</v>
      </c>
      <c r="B41" s="43">
        <v>-334.5</v>
      </c>
      <c r="C41" s="43">
        <v>-205.16</v>
      </c>
      <c r="D41" s="43">
        <v>7057.9</v>
      </c>
      <c r="E41" s="43">
        <v>2.3758000000000001E-14</v>
      </c>
      <c r="F41" s="43">
        <v>-1.2689E-13</v>
      </c>
      <c r="G41" s="43">
        <v>-690.73</v>
      </c>
      <c r="H41" s="48">
        <v>1</v>
      </c>
      <c r="I41" s="28"/>
      <c r="J41" s="44">
        <v>23</v>
      </c>
      <c r="K41" s="43">
        <v>-334.5</v>
      </c>
      <c r="L41" s="43">
        <v>-205.16</v>
      </c>
      <c r="M41" s="43">
        <v>7057.9</v>
      </c>
      <c r="N41" s="43">
        <v>7.9194000000000001E-15</v>
      </c>
      <c r="O41" s="43">
        <v>4.2294999999999998E-14</v>
      </c>
      <c r="P41" s="43">
        <v>690.73</v>
      </c>
      <c r="Q41" s="48">
        <v>1</v>
      </c>
    </row>
    <row r="42" spans="1:17" x14ac:dyDescent="0.3">
      <c r="A42" s="42">
        <v>53</v>
      </c>
      <c r="B42" s="43">
        <v>-124.7</v>
      </c>
      <c r="C42" s="43">
        <v>-79.481999999999999</v>
      </c>
      <c r="D42" s="43">
        <v>4159.3999999999996</v>
      </c>
      <c r="E42" s="43">
        <v>8.3068999999999994E-15</v>
      </c>
      <c r="F42" s="43">
        <v>-5.8295000000000006E-14</v>
      </c>
      <c r="G42" s="43">
        <v>-317.35000000000002</v>
      </c>
      <c r="H42" s="48">
        <v>1.5</v>
      </c>
      <c r="I42" s="28"/>
      <c r="J42" s="44">
        <v>24</v>
      </c>
      <c r="K42" s="43">
        <v>-124.7</v>
      </c>
      <c r="L42" s="43">
        <v>-79.481999999999999</v>
      </c>
      <c r="M42" s="43">
        <v>4159.3999999999996</v>
      </c>
      <c r="N42" s="43">
        <v>2.7689999999999998E-15</v>
      </c>
      <c r="O42" s="43">
        <v>1.9431999999999999E-14</v>
      </c>
      <c r="P42" s="43">
        <v>317.35000000000002</v>
      </c>
      <c r="Q42" s="48">
        <v>1.5</v>
      </c>
    </row>
    <row r="43" spans="1:17" x14ac:dyDescent="0.3">
      <c r="A43" s="42">
        <v>54</v>
      </c>
      <c r="B43" s="43">
        <v>-54.543999999999997</v>
      </c>
      <c r="C43" s="43">
        <v>-34.987000000000002</v>
      </c>
      <c r="D43" s="43">
        <v>2805.3</v>
      </c>
      <c r="E43" s="43">
        <v>3.5927000000000002E-15</v>
      </c>
      <c r="F43" s="43">
        <v>-3.1304000000000002E-14</v>
      </c>
      <c r="G43" s="43">
        <v>-170.41</v>
      </c>
      <c r="H43" s="48">
        <v>2</v>
      </c>
      <c r="I43" s="28"/>
      <c r="J43" s="44">
        <v>25</v>
      </c>
      <c r="K43" s="43">
        <v>-54.543999999999997</v>
      </c>
      <c r="L43" s="43">
        <v>-34.987000000000002</v>
      </c>
      <c r="M43" s="43">
        <v>2805.3</v>
      </c>
      <c r="N43" s="43">
        <v>1.1976E-15</v>
      </c>
      <c r="O43" s="43">
        <v>1.0435E-14</v>
      </c>
      <c r="P43" s="43">
        <v>170.41</v>
      </c>
      <c r="Q43" s="48">
        <v>2</v>
      </c>
    </row>
    <row r="44" spans="1:17" x14ac:dyDescent="0.3">
      <c r="A44" s="42">
        <v>55</v>
      </c>
      <c r="B44" s="43">
        <v>-44.517000000000003</v>
      </c>
      <c r="C44" s="43">
        <v>-34.762</v>
      </c>
      <c r="D44" s="43">
        <v>2078.1</v>
      </c>
      <c r="E44" s="43">
        <v>1.7919999999999999E-15</v>
      </c>
      <c r="F44" s="43">
        <v>-1.8712E-14</v>
      </c>
      <c r="G44" s="43">
        <v>-101.87</v>
      </c>
      <c r="H44" s="48">
        <v>2.5</v>
      </c>
      <c r="I44" s="28"/>
      <c r="J44" s="44">
        <v>26</v>
      </c>
      <c r="K44" s="43">
        <v>-44.517000000000003</v>
      </c>
      <c r="L44" s="43">
        <v>-34.762</v>
      </c>
      <c r="M44" s="43">
        <v>2078.1</v>
      </c>
      <c r="N44" s="43">
        <v>5.9732999999999999E-16</v>
      </c>
      <c r="O44" s="43">
        <v>6.2375000000000001E-15</v>
      </c>
      <c r="P44" s="43">
        <v>101.87</v>
      </c>
      <c r="Q44" s="48">
        <v>2.5</v>
      </c>
    </row>
    <row r="45" spans="1:17" x14ac:dyDescent="0.3">
      <c r="A45" s="42">
        <v>56</v>
      </c>
      <c r="B45" s="43">
        <v>-52.524000000000001</v>
      </c>
      <c r="C45" s="43">
        <v>-47.113</v>
      </c>
      <c r="D45" s="43">
        <v>1629.4</v>
      </c>
      <c r="E45" s="43">
        <v>9.9398000000000003E-16</v>
      </c>
      <c r="F45" s="43">
        <v>-1.2078999999999999E-14</v>
      </c>
      <c r="G45" s="43">
        <v>-65.757000000000005</v>
      </c>
      <c r="H45" s="48">
        <v>3</v>
      </c>
      <c r="I45" s="28"/>
      <c r="J45" s="44">
        <v>27</v>
      </c>
      <c r="K45" s="43">
        <v>-52.524000000000001</v>
      </c>
      <c r="L45" s="43">
        <v>-47.113</v>
      </c>
      <c r="M45" s="43">
        <v>1629.4</v>
      </c>
      <c r="N45" s="43">
        <v>3.3133E-16</v>
      </c>
      <c r="O45" s="43">
        <v>4.0265000000000002E-15</v>
      </c>
      <c r="P45" s="43">
        <v>65.757000000000005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5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7.0408999999999999E-4</v>
      </c>
      <c r="C50" s="43">
        <v>5.9347999999999996E-4</v>
      </c>
      <c r="D50" s="43">
        <v>-2.7754E-4</v>
      </c>
      <c r="E50" s="43">
        <v>-4.0635999999999999E-20</v>
      </c>
      <c r="F50" s="43">
        <v>-2.0680000000000001E-35</v>
      </c>
      <c r="G50" s="43">
        <v>-1.1258E-19</v>
      </c>
      <c r="H50" s="48">
        <v>0</v>
      </c>
      <c r="I50" s="28"/>
      <c r="J50" s="44">
        <v>1</v>
      </c>
      <c r="K50" s="43">
        <v>7.0408999999999999E-4</v>
      </c>
      <c r="L50" s="43">
        <v>5.9347999999999996E-4</v>
      </c>
      <c r="M50" s="43">
        <v>-2.7754E-4</v>
      </c>
      <c r="N50" s="43">
        <v>-1.3545E-20</v>
      </c>
      <c r="O50" s="43">
        <v>6.8933000000000001E-36</v>
      </c>
      <c r="P50" s="43">
        <v>1.1258E-19</v>
      </c>
      <c r="Q50" s="48">
        <v>0</v>
      </c>
    </row>
    <row r="51" spans="1:17" x14ac:dyDescent="0.3">
      <c r="A51" s="42">
        <v>31</v>
      </c>
      <c r="B51" s="43">
        <v>-3.6034000000000001E-4</v>
      </c>
      <c r="C51" s="43">
        <v>-3.4993999999999997E-4</v>
      </c>
      <c r="D51" s="43">
        <v>5.6504000000000005E-4</v>
      </c>
      <c r="E51" s="43">
        <v>3.8200999999999999E-21</v>
      </c>
      <c r="F51" s="43">
        <v>-3.8575999999999996E-21</v>
      </c>
      <c r="G51" s="43">
        <v>-2.0999999999999999E-5</v>
      </c>
      <c r="H51" s="54">
        <v>0.03</v>
      </c>
      <c r="I51" s="28"/>
      <c r="J51" s="44">
        <v>2</v>
      </c>
      <c r="K51" s="43">
        <v>-3.6034000000000001E-4</v>
      </c>
      <c r="L51" s="43">
        <v>-3.4993999999999997E-4</v>
      </c>
      <c r="M51" s="43">
        <v>5.6504000000000005E-4</v>
      </c>
      <c r="N51" s="43">
        <v>1.2733999999999999E-21</v>
      </c>
      <c r="O51" s="43">
        <v>1.2858999999999999E-21</v>
      </c>
      <c r="P51" s="43">
        <v>2.0999999999999999E-5</v>
      </c>
      <c r="Q51" s="54">
        <v>0.03</v>
      </c>
    </row>
    <row r="52" spans="1:17" x14ac:dyDescent="0.3">
      <c r="A52" s="42">
        <v>32</v>
      </c>
      <c r="B52" s="43">
        <v>-5.7450000000000003E-4</v>
      </c>
      <c r="C52" s="43">
        <v>-5.2145000000000002E-4</v>
      </c>
      <c r="D52" s="43">
        <v>2.5615E-3</v>
      </c>
      <c r="E52" s="43">
        <v>1.9492999999999999E-20</v>
      </c>
      <c r="F52" s="43">
        <v>-4.5290999999999999E-20</v>
      </c>
      <c r="G52" s="43">
        <v>-2.4656E-4</v>
      </c>
      <c r="H52" s="57">
        <v>0.05</v>
      </c>
      <c r="I52" s="28"/>
      <c r="J52" s="44">
        <v>3</v>
      </c>
      <c r="K52" s="43">
        <v>-5.7450000000000003E-4</v>
      </c>
      <c r="L52" s="43">
        <v>-5.2145000000000002E-4</v>
      </c>
      <c r="M52" s="43">
        <v>2.5615E-3</v>
      </c>
      <c r="N52" s="43">
        <v>6.4977999999999997E-21</v>
      </c>
      <c r="O52" s="43">
        <v>1.5097000000000001E-20</v>
      </c>
      <c r="P52" s="43">
        <v>2.4656E-4</v>
      </c>
      <c r="Q52" s="57">
        <v>0.05</v>
      </c>
    </row>
    <row r="53" spans="1:17" x14ac:dyDescent="0.3">
      <c r="A53" s="42">
        <v>33</v>
      </c>
      <c r="B53" s="43">
        <v>-6.1618999999999997E-4</v>
      </c>
      <c r="C53" s="43">
        <v>-4.9786000000000003E-4</v>
      </c>
      <c r="D53" s="43">
        <v>1.9843999999999999E-3</v>
      </c>
      <c r="E53" s="43">
        <v>4.3474E-20</v>
      </c>
      <c r="F53" s="43">
        <v>-6.0941000000000001E-20</v>
      </c>
      <c r="G53" s="43">
        <v>-3.3175000000000001E-4</v>
      </c>
      <c r="H53" s="48">
        <v>0.1</v>
      </c>
      <c r="I53" s="28"/>
      <c r="J53" s="44">
        <v>4</v>
      </c>
      <c r="K53" s="43">
        <v>-6.1618999999999997E-4</v>
      </c>
      <c r="L53" s="43">
        <v>-4.9786000000000003E-4</v>
      </c>
      <c r="M53" s="43">
        <v>1.9843999999999999E-3</v>
      </c>
      <c r="N53" s="43">
        <v>1.4491E-20</v>
      </c>
      <c r="O53" s="43">
        <v>2.0313999999999999E-20</v>
      </c>
      <c r="P53" s="43">
        <v>3.3175000000000001E-4</v>
      </c>
      <c r="Q53" s="48">
        <v>0.1</v>
      </c>
    </row>
    <row r="54" spans="1:17" x14ac:dyDescent="0.3">
      <c r="A54" s="42">
        <v>34</v>
      </c>
      <c r="B54" s="43">
        <v>-4.8251000000000001E-4</v>
      </c>
      <c r="C54" s="43">
        <v>-3.5331000000000002E-4</v>
      </c>
      <c r="D54" s="43">
        <v>1.5303000000000001E-3</v>
      </c>
      <c r="E54" s="43">
        <v>4.7466999999999999E-20</v>
      </c>
      <c r="F54" s="43">
        <v>-6.7141999999999996E-20</v>
      </c>
      <c r="G54" s="43">
        <v>-3.6549999999999999E-4</v>
      </c>
      <c r="H54" s="54">
        <v>0.13</v>
      </c>
      <c r="I54" s="28"/>
      <c r="J54" s="44">
        <v>5</v>
      </c>
      <c r="K54" s="43">
        <v>-4.8251000000000001E-4</v>
      </c>
      <c r="L54" s="43">
        <v>-3.5331000000000002E-4</v>
      </c>
      <c r="M54" s="43">
        <v>1.5303000000000001E-3</v>
      </c>
      <c r="N54" s="43">
        <v>1.5822000000000001E-20</v>
      </c>
      <c r="O54" s="43">
        <v>2.2381000000000001E-20</v>
      </c>
      <c r="P54" s="43">
        <v>3.6549999999999999E-4</v>
      </c>
      <c r="Q54" s="54">
        <v>0.13</v>
      </c>
    </row>
    <row r="55" spans="1:17" x14ac:dyDescent="0.3">
      <c r="A55" s="42">
        <v>35</v>
      </c>
      <c r="B55" s="43">
        <v>-4.8075E-4</v>
      </c>
      <c r="C55" s="43">
        <v>-3.3056999999999997E-4</v>
      </c>
      <c r="D55" s="43">
        <v>1.1149E-3</v>
      </c>
      <c r="E55" s="43">
        <v>5.5171999999999998E-20</v>
      </c>
      <c r="F55" s="43">
        <v>-5.1524000000000002E-20</v>
      </c>
      <c r="G55" s="43">
        <v>-2.8048999999999999E-4</v>
      </c>
      <c r="H55" s="48">
        <v>0.15</v>
      </c>
      <c r="I55" s="28"/>
      <c r="J55" s="44">
        <v>6</v>
      </c>
      <c r="K55" s="43">
        <v>-4.8075E-4</v>
      </c>
      <c r="L55" s="43">
        <v>-3.3056999999999997E-4</v>
      </c>
      <c r="M55" s="43">
        <v>1.1149E-3</v>
      </c>
      <c r="N55" s="43">
        <v>1.8391E-20</v>
      </c>
      <c r="O55" s="43">
        <v>1.7175000000000001E-20</v>
      </c>
      <c r="P55" s="43">
        <v>2.8048999999999999E-4</v>
      </c>
      <c r="Q55" s="48">
        <v>0.15</v>
      </c>
    </row>
    <row r="56" spans="1:17" x14ac:dyDescent="0.3">
      <c r="A56" s="42">
        <v>36</v>
      </c>
      <c r="B56" s="43">
        <v>-5.1867000000000005E-4</v>
      </c>
      <c r="C56" s="43">
        <v>-3.1785E-4</v>
      </c>
      <c r="D56" s="43">
        <v>8.8767000000000002E-4</v>
      </c>
      <c r="E56" s="43">
        <v>7.3779999999999996E-20</v>
      </c>
      <c r="F56" s="43">
        <v>-4.6359999999999997E-20</v>
      </c>
      <c r="G56" s="43">
        <v>-2.5237000000000002E-4</v>
      </c>
      <c r="H56" s="57">
        <v>0.2</v>
      </c>
      <c r="I56" s="28"/>
      <c r="J56" s="44">
        <v>7</v>
      </c>
      <c r="K56" s="43">
        <v>-5.1867000000000005E-4</v>
      </c>
      <c r="L56" s="43">
        <v>-3.1785E-4</v>
      </c>
      <c r="M56" s="43">
        <v>8.8767000000000002E-4</v>
      </c>
      <c r="N56" s="43">
        <v>2.4593E-20</v>
      </c>
      <c r="O56" s="43">
        <v>1.5452999999999999E-20</v>
      </c>
      <c r="P56" s="43">
        <v>2.5237000000000002E-4</v>
      </c>
      <c r="Q56" s="57">
        <v>0.2</v>
      </c>
    </row>
    <row r="57" spans="1:17" x14ac:dyDescent="0.3">
      <c r="A57" s="42">
        <v>37</v>
      </c>
      <c r="B57" s="43">
        <v>-6.0983000000000001E-4</v>
      </c>
      <c r="C57" s="43">
        <v>-3.6714000000000001E-4</v>
      </c>
      <c r="D57" s="43">
        <v>8.8031999999999997E-4</v>
      </c>
      <c r="E57" s="43">
        <v>8.9162000000000002E-20</v>
      </c>
      <c r="F57" s="43">
        <v>-3.8295999999999998E-20</v>
      </c>
      <c r="G57" s="43">
        <v>-2.0846999999999999E-4</v>
      </c>
      <c r="H57" s="54">
        <v>0.23</v>
      </c>
      <c r="I57" s="28"/>
      <c r="J57" s="44">
        <v>8</v>
      </c>
      <c r="K57" s="43">
        <v>-6.0983000000000001E-4</v>
      </c>
      <c r="L57" s="43">
        <v>-3.6714000000000001E-4</v>
      </c>
      <c r="M57" s="43">
        <v>8.8031999999999997E-4</v>
      </c>
      <c r="N57" s="43">
        <v>2.9721000000000003E-20</v>
      </c>
      <c r="O57" s="43">
        <v>1.2765000000000001E-20</v>
      </c>
      <c r="P57" s="43">
        <v>2.0846999999999999E-4</v>
      </c>
      <c r="Q57" s="54">
        <v>0.23</v>
      </c>
    </row>
    <row r="58" spans="1:17" x14ac:dyDescent="0.3">
      <c r="A58" s="42">
        <v>38</v>
      </c>
      <c r="B58" s="43">
        <v>-4.4328E-4</v>
      </c>
      <c r="C58" s="43">
        <v>-2.6422000000000001E-4</v>
      </c>
      <c r="D58" s="43">
        <v>1.0173999999999999E-3</v>
      </c>
      <c r="E58" s="43">
        <v>6.5786000000000003E-20</v>
      </c>
      <c r="F58" s="43">
        <v>-8.5293000000000002E-20</v>
      </c>
      <c r="G58" s="43">
        <v>-4.6431E-4</v>
      </c>
      <c r="H58" s="57">
        <v>0.3</v>
      </c>
      <c r="I58" s="28"/>
      <c r="J58" s="44">
        <v>9</v>
      </c>
      <c r="K58" s="43">
        <v>-4.4328E-4</v>
      </c>
      <c r="L58" s="43">
        <v>-2.6422000000000001E-4</v>
      </c>
      <c r="M58" s="43">
        <v>1.0173999999999999E-3</v>
      </c>
      <c r="N58" s="43">
        <v>2.1929E-20</v>
      </c>
      <c r="O58" s="43">
        <v>2.8431000000000001E-20</v>
      </c>
      <c r="P58" s="43">
        <v>4.6431E-4</v>
      </c>
      <c r="Q58" s="57">
        <v>0.3</v>
      </c>
    </row>
    <row r="59" spans="1:17" x14ac:dyDescent="0.3">
      <c r="A59" s="42">
        <v>39</v>
      </c>
      <c r="B59" s="43">
        <v>-3.6324000000000003E-4</v>
      </c>
      <c r="C59" s="43">
        <v>-2.2258E-4</v>
      </c>
      <c r="D59" s="43">
        <v>8.3825000000000002E-4</v>
      </c>
      <c r="E59" s="43">
        <v>5.1675E-20</v>
      </c>
      <c r="F59" s="43">
        <v>-7.5403000000000003E-20</v>
      </c>
      <c r="G59" s="43">
        <v>-4.1048000000000001E-4</v>
      </c>
      <c r="H59" s="57">
        <v>0.35</v>
      </c>
      <c r="I59" s="28"/>
      <c r="J59" s="44">
        <v>10</v>
      </c>
      <c r="K59" s="43">
        <v>-3.6324000000000003E-4</v>
      </c>
      <c r="L59" s="43">
        <v>-2.2258E-4</v>
      </c>
      <c r="M59" s="43">
        <v>8.3825000000000002E-4</v>
      </c>
      <c r="N59" s="43">
        <v>1.7225E-20</v>
      </c>
      <c r="O59" s="43">
        <v>2.5134E-20</v>
      </c>
      <c r="P59" s="43">
        <v>4.1048000000000001E-4</v>
      </c>
      <c r="Q59" s="57">
        <v>0.35</v>
      </c>
    </row>
    <row r="60" spans="1:17" x14ac:dyDescent="0.3">
      <c r="A60" s="42">
        <v>40</v>
      </c>
      <c r="B60" s="43">
        <v>-3.0325000000000003E-4</v>
      </c>
      <c r="C60" s="43">
        <v>-1.9349999999999999E-4</v>
      </c>
      <c r="D60" s="43">
        <v>7.0680999999999999E-4</v>
      </c>
      <c r="E60" s="43">
        <v>4.0320999999999999E-20</v>
      </c>
      <c r="F60" s="43">
        <v>-6.5476E-20</v>
      </c>
      <c r="G60" s="43">
        <v>-3.5644000000000002E-4</v>
      </c>
      <c r="H60" s="57">
        <v>0.4</v>
      </c>
      <c r="I60" s="28"/>
      <c r="J60" s="44">
        <v>11</v>
      </c>
      <c r="K60" s="43">
        <v>-3.0325000000000003E-4</v>
      </c>
      <c r="L60" s="43">
        <v>-1.9349999999999999E-4</v>
      </c>
      <c r="M60" s="43">
        <v>7.0680999999999999E-4</v>
      </c>
      <c r="N60" s="43">
        <v>1.3440000000000001E-20</v>
      </c>
      <c r="O60" s="43">
        <v>2.1824999999999999E-20</v>
      </c>
      <c r="P60" s="43">
        <v>3.5644000000000002E-4</v>
      </c>
      <c r="Q60" s="57">
        <v>0.4</v>
      </c>
    </row>
    <row r="61" spans="1:17" x14ac:dyDescent="0.3">
      <c r="A61" s="42">
        <v>41</v>
      </c>
      <c r="B61" s="43">
        <v>-2.5703999999999999E-4</v>
      </c>
      <c r="C61" s="43">
        <v>-1.7139999999999999E-4</v>
      </c>
      <c r="D61" s="43">
        <v>6.0612000000000003E-4</v>
      </c>
      <c r="E61" s="43">
        <v>3.1463E-20</v>
      </c>
      <c r="F61" s="43">
        <v>-5.6323000000000005E-20</v>
      </c>
      <c r="G61" s="43">
        <v>-3.0661000000000002E-4</v>
      </c>
      <c r="H61" s="57">
        <v>0.45</v>
      </c>
      <c r="I61" s="28"/>
      <c r="J61" s="44">
        <v>12</v>
      </c>
      <c r="K61" s="43">
        <v>-2.5703999999999999E-4</v>
      </c>
      <c r="L61" s="43">
        <v>-1.7139999999999999E-4</v>
      </c>
      <c r="M61" s="43">
        <v>6.0612000000000003E-4</v>
      </c>
      <c r="N61" s="43">
        <v>1.0488E-20</v>
      </c>
      <c r="O61" s="43">
        <v>1.8774000000000001E-20</v>
      </c>
      <c r="P61" s="43">
        <v>3.0661000000000002E-4</v>
      </c>
      <c r="Q61" s="57">
        <v>0.45</v>
      </c>
    </row>
    <row r="62" spans="1:17" x14ac:dyDescent="0.3">
      <c r="A62" s="42">
        <v>42</v>
      </c>
      <c r="B62" s="43">
        <v>-2.2062000000000001E-4</v>
      </c>
      <c r="C62" s="43">
        <v>-1.5353E-4</v>
      </c>
      <c r="D62" s="43">
        <v>5.2645999999999997E-4</v>
      </c>
      <c r="E62" s="43">
        <v>2.465E-20</v>
      </c>
      <c r="F62" s="43">
        <v>-4.8254999999999997E-20</v>
      </c>
      <c r="G62" s="43">
        <v>-2.6268999999999999E-4</v>
      </c>
      <c r="H62" s="48">
        <v>0.5</v>
      </c>
      <c r="I62" s="28"/>
      <c r="J62" s="44">
        <v>13</v>
      </c>
      <c r="K62" s="43">
        <v>-2.2062000000000001E-4</v>
      </c>
      <c r="L62" s="43">
        <v>-1.5353E-4</v>
      </c>
      <c r="M62" s="43">
        <v>5.2645999999999997E-4</v>
      </c>
      <c r="N62" s="43">
        <v>8.2166999999999998E-21</v>
      </c>
      <c r="O62" s="43">
        <v>1.6085E-20</v>
      </c>
      <c r="P62" s="43">
        <v>2.6268999999999999E-4</v>
      </c>
      <c r="Q62" s="48">
        <v>0.5</v>
      </c>
    </row>
    <row r="63" spans="1:17" x14ac:dyDescent="0.3">
      <c r="A63" s="42">
        <v>43</v>
      </c>
      <c r="B63" s="43">
        <v>-1.9139E-4</v>
      </c>
      <c r="C63" s="43">
        <v>-1.3850000000000001E-4</v>
      </c>
      <c r="D63" s="43">
        <v>4.6188000000000002E-4</v>
      </c>
      <c r="E63" s="43">
        <v>1.9435E-20</v>
      </c>
      <c r="F63" s="43">
        <v>-4.1318999999999998E-20</v>
      </c>
      <c r="G63" s="43">
        <v>-2.2493E-4</v>
      </c>
      <c r="H63" s="48">
        <v>0.55000000000000004</v>
      </c>
      <c r="I63" s="28"/>
      <c r="J63" s="44">
        <v>14</v>
      </c>
      <c r="K63" s="43">
        <v>-1.9139E-4</v>
      </c>
      <c r="L63" s="43">
        <v>-1.3850000000000001E-4</v>
      </c>
      <c r="M63" s="43">
        <v>4.6188000000000002E-4</v>
      </c>
      <c r="N63" s="43">
        <v>6.4782999999999996E-21</v>
      </c>
      <c r="O63" s="43">
        <v>1.3773000000000001E-20</v>
      </c>
      <c r="P63" s="43">
        <v>2.2493E-4</v>
      </c>
      <c r="Q63" s="48">
        <v>0.55000000000000004</v>
      </c>
    </row>
    <row r="64" spans="1:17" x14ac:dyDescent="0.3">
      <c r="A64" s="42">
        <v>44</v>
      </c>
      <c r="B64" s="43">
        <v>-1.6756E-4</v>
      </c>
      <c r="C64" s="43">
        <v>-1.2553999999999999E-4</v>
      </c>
      <c r="D64" s="43">
        <v>4.0857000000000003E-4</v>
      </c>
      <c r="E64" s="43">
        <v>1.5439E-20</v>
      </c>
      <c r="F64" s="43">
        <v>-3.5436000000000001E-20</v>
      </c>
      <c r="G64" s="43">
        <v>-1.929E-4</v>
      </c>
      <c r="H64" s="48">
        <v>0.6</v>
      </c>
      <c r="I64" s="28"/>
      <c r="J64" s="44">
        <v>15</v>
      </c>
      <c r="K64" s="43">
        <v>-1.6756E-4</v>
      </c>
      <c r="L64" s="43">
        <v>-1.2553999999999999E-4</v>
      </c>
      <c r="M64" s="43">
        <v>4.0857000000000003E-4</v>
      </c>
      <c r="N64" s="43">
        <v>5.1465000000000003E-21</v>
      </c>
      <c r="O64" s="43">
        <v>1.1812E-20</v>
      </c>
      <c r="P64" s="43">
        <v>1.929E-4</v>
      </c>
      <c r="Q64" s="48">
        <v>0.6</v>
      </c>
    </row>
    <row r="65" spans="1:17" x14ac:dyDescent="0.3">
      <c r="A65" s="42">
        <v>45</v>
      </c>
      <c r="B65" s="43">
        <v>-1.4787000000000001E-4</v>
      </c>
      <c r="C65" s="43">
        <v>-1.1422E-4</v>
      </c>
      <c r="D65" s="43">
        <v>3.6391E-4</v>
      </c>
      <c r="E65" s="43">
        <v>1.2366E-20</v>
      </c>
      <c r="F65" s="43">
        <v>-3.0478999999999998E-20</v>
      </c>
      <c r="G65" s="43">
        <v>-1.6592000000000001E-4</v>
      </c>
      <c r="H65" s="48">
        <v>0.65</v>
      </c>
      <c r="I65" s="28"/>
      <c r="J65" s="44">
        <v>16</v>
      </c>
      <c r="K65" s="43">
        <v>-1.4787000000000001E-4</v>
      </c>
      <c r="L65" s="43">
        <v>-1.1422E-4</v>
      </c>
      <c r="M65" s="43">
        <v>3.6391E-4</v>
      </c>
      <c r="N65" s="43">
        <v>4.1219999999999998E-21</v>
      </c>
      <c r="O65" s="43">
        <v>1.0160000000000001E-20</v>
      </c>
      <c r="P65" s="43">
        <v>1.6592000000000001E-4</v>
      </c>
      <c r="Q65" s="48">
        <v>0.65</v>
      </c>
    </row>
    <row r="66" spans="1:17" x14ac:dyDescent="0.3">
      <c r="A66" s="42">
        <v>46</v>
      </c>
      <c r="B66" s="43">
        <v>-1.3140999999999999E-4</v>
      </c>
      <c r="C66" s="43">
        <v>-1.0423E-4</v>
      </c>
      <c r="D66" s="43">
        <v>3.2609000000000002E-4</v>
      </c>
      <c r="E66" s="43">
        <v>9.9872000000000001E-21</v>
      </c>
      <c r="F66" s="43">
        <v>-2.6313E-20</v>
      </c>
      <c r="G66" s="43">
        <v>-1.4323999999999999E-4</v>
      </c>
      <c r="H66" s="48">
        <v>0.7</v>
      </c>
      <c r="I66" s="28"/>
      <c r="J66" s="44">
        <v>17</v>
      </c>
      <c r="K66" s="43">
        <v>-1.3140999999999999E-4</v>
      </c>
      <c r="L66" s="43">
        <v>-1.0423E-4</v>
      </c>
      <c r="M66" s="43">
        <v>3.2609000000000002E-4</v>
      </c>
      <c r="N66" s="43">
        <v>3.3291000000000001E-21</v>
      </c>
      <c r="O66" s="43">
        <v>8.7710000000000007E-21</v>
      </c>
      <c r="P66" s="43">
        <v>1.4323999999999999E-4</v>
      </c>
      <c r="Q66" s="48">
        <v>0.7</v>
      </c>
    </row>
    <row r="67" spans="1:17" x14ac:dyDescent="0.3">
      <c r="A67" s="42">
        <v>47</v>
      </c>
      <c r="B67" s="43">
        <v>-1.1751E-4</v>
      </c>
      <c r="C67" s="43">
        <v>-9.5377999999999994E-5</v>
      </c>
      <c r="D67" s="43">
        <v>2.9374000000000002E-4</v>
      </c>
      <c r="E67" s="43">
        <v>8.1328999999999998E-21</v>
      </c>
      <c r="F67" s="43">
        <v>-2.2811E-20</v>
      </c>
      <c r="G67" s="43">
        <v>-1.2417999999999999E-4</v>
      </c>
      <c r="H67" s="48">
        <v>0.75</v>
      </c>
      <c r="I67" s="28"/>
      <c r="J67" s="44">
        <v>18</v>
      </c>
      <c r="K67" s="43">
        <v>-1.1751E-4</v>
      </c>
      <c r="L67" s="43">
        <v>-9.5377999999999994E-5</v>
      </c>
      <c r="M67" s="43">
        <v>2.9374000000000002E-4</v>
      </c>
      <c r="N67" s="43">
        <v>2.7110000000000001E-21</v>
      </c>
      <c r="O67" s="43">
        <v>7.6035999999999998E-21</v>
      </c>
      <c r="P67" s="43">
        <v>1.2417999999999999E-4</v>
      </c>
      <c r="Q67" s="48">
        <v>0.75</v>
      </c>
    </row>
    <row r="68" spans="1:17" x14ac:dyDescent="0.3">
      <c r="A68" s="42">
        <v>48</v>
      </c>
      <c r="B68" s="43">
        <v>-1.0567E-4</v>
      </c>
      <c r="C68" s="43">
        <v>-8.7495000000000002E-5</v>
      </c>
      <c r="D68" s="43">
        <v>2.6583999999999999E-4</v>
      </c>
      <c r="E68" s="43">
        <v>6.6763000000000001E-21</v>
      </c>
      <c r="F68" s="43">
        <v>-1.9861000000000001E-20</v>
      </c>
      <c r="G68" s="43">
        <v>-1.0812E-4</v>
      </c>
      <c r="H68" s="48">
        <v>0.8</v>
      </c>
      <c r="I68" s="28"/>
      <c r="J68" s="44">
        <v>19</v>
      </c>
      <c r="K68" s="43">
        <v>-1.0567E-4</v>
      </c>
      <c r="L68" s="43">
        <v>-8.7495000000000002E-5</v>
      </c>
      <c r="M68" s="43">
        <v>2.6583999999999999E-4</v>
      </c>
      <c r="N68" s="43">
        <v>2.2254000000000002E-21</v>
      </c>
      <c r="O68" s="43">
        <v>6.6204E-21</v>
      </c>
      <c r="P68" s="43">
        <v>1.0812E-4</v>
      </c>
      <c r="Q68" s="48">
        <v>0.8</v>
      </c>
    </row>
    <row r="69" spans="1:17" x14ac:dyDescent="0.3">
      <c r="A69" s="42">
        <v>49</v>
      </c>
      <c r="B69" s="43">
        <v>-9.5484999999999998E-5</v>
      </c>
      <c r="C69" s="43">
        <v>-8.0452999999999997E-5</v>
      </c>
      <c r="D69" s="43">
        <v>2.4162000000000001E-4</v>
      </c>
      <c r="E69" s="43">
        <v>5.5229000000000001E-21</v>
      </c>
      <c r="F69" s="43">
        <v>-1.7369999999999999E-20</v>
      </c>
      <c r="G69" s="43">
        <v>-9.4555999999999994E-5</v>
      </c>
      <c r="H69" s="48">
        <v>0.85</v>
      </c>
      <c r="I69" s="28"/>
      <c r="J69" s="44">
        <v>20</v>
      </c>
      <c r="K69" s="43">
        <v>-9.5484999999999998E-5</v>
      </c>
      <c r="L69" s="43">
        <v>-8.0452999999999997E-5</v>
      </c>
      <c r="M69" s="43">
        <v>2.4162000000000001E-4</v>
      </c>
      <c r="N69" s="43">
        <v>1.8409999999999999E-21</v>
      </c>
      <c r="O69" s="43">
        <v>5.7898999999999997E-21</v>
      </c>
      <c r="P69" s="43">
        <v>9.4555999999999994E-5</v>
      </c>
      <c r="Q69" s="48">
        <v>0.85</v>
      </c>
    </row>
    <row r="70" spans="1:17" x14ac:dyDescent="0.3">
      <c r="A70" s="42">
        <v>50</v>
      </c>
      <c r="B70" s="43">
        <v>-8.6668000000000004E-5</v>
      </c>
      <c r="C70" s="43">
        <v>-7.4140999999999994E-5</v>
      </c>
      <c r="D70" s="43">
        <v>2.2044999999999999E-4</v>
      </c>
      <c r="E70" s="43">
        <v>4.6024000000000001E-21</v>
      </c>
      <c r="F70" s="43">
        <v>-1.5256999999999999E-20</v>
      </c>
      <c r="G70" s="43">
        <v>-8.3054999999999997E-5</v>
      </c>
      <c r="H70" s="48">
        <v>0.9</v>
      </c>
      <c r="I70" s="28"/>
      <c r="J70" s="44">
        <v>21</v>
      </c>
      <c r="K70" s="43">
        <v>-8.6668000000000004E-5</v>
      </c>
      <c r="L70" s="43">
        <v>-7.4140999999999994E-5</v>
      </c>
      <c r="M70" s="43">
        <v>2.2044999999999999E-4</v>
      </c>
      <c r="N70" s="43">
        <v>1.5341E-21</v>
      </c>
      <c r="O70" s="43">
        <v>5.0855999999999999E-21</v>
      </c>
      <c r="P70" s="43">
        <v>8.3054999999999997E-5</v>
      </c>
      <c r="Q70" s="48">
        <v>0.9</v>
      </c>
    </row>
    <row r="71" spans="1:17" x14ac:dyDescent="0.3">
      <c r="A71" s="42">
        <v>51</v>
      </c>
      <c r="B71" s="43">
        <v>-7.2236000000000004E-5</v>
      </c>
      <c r="C71" s="43">
        <v>-6.3357999999999999E-5</v>
      </c>
      <c r="D71" s="43">
        <v>1.8539000000000001E-4</v>
      </c>
      <c r="E71" s="43">
        <v>3.2618999999999999E-21</v>
      </c>
      <c r="F71" s="43">
        <v>-1.1921E-20</v>
      </c>
      <c r="G71" s="43">
        <v>-6.4894999999999994E-5</v>
      </c>
      <c r="H71" s="48">
        <v>0.95</v>
      </c>
      <c r="I71" s="28"/>
      <c r="J71" s="44">
        <v>22</v>
      </c>
      <c r="K71" s="43">
        <v>-7.2236000000000004E-5</v>
      </c>
      <c r="L71" s="43">
        <v>-6.3357999999999999E-5</v>
      </c>
      <c r="M71" s="43">
        <v>1.8539000000000001E-4</v>
      </c>
      <c r="N71" s="43">
        <v>1.0873E-21</v>
      </c>
      <c r="O71" s="43">
        <v>3.9736999999999998E-21</v>
      </c>
      <c r="P71" s="43">
        <v>6.4894999999999994E-5</v>
      </c>
      <c r="Q71" s="48">
        <v>0.95</v>
      </c>
    </row>
    <row r="72" spans="1:17" x14ac:dyDescent="0.3">
      <c r="A72" s="42">
        <v>52</v>
      </c>
      <c r="B72" s="43">
        <v>-3.4162000000000003E-5</v>
      </c>
      <c r="C72" s="43">
        <v>-3.1979E-5</v>
      </c>
      <c r="D72" s="43">
        <v>9.0585000000000001E-5</v>
      </c>
      <c r="E72" s="43">
        <v>8.0184000000000004E-22</v>
      </c>
      <c r="F72" s="43">
        <v>-4.2824000000000002E-21</v>
      </c>
      <c r="G72" s="43">
        <v>-2.3312E-5</v>
      </c>
      <c r="H72" s="48">
        <v>1</v>
      </c>
      <c r="I72" s="28"/>
      <c r="J72" s="44">
        <v>23</v>
      </c>
      <c r="K72" s="43">
        <v>-3.4162000000000003E-5</v>
      </c>
      <c r="L72" s="43">
        <v>-3.1979E-5</v>
      </c>
      <c r="M72" s="43">
        <v>9.0585000000000001E-5</v>
      </c>
      <c r="N72" s="43">
        <v>2.6728E-22</v>
      </c>
      <c r="O72" s="43">
        <v>1.4275000000000001E-21</v>
      </c>
      <c r="P72" s="43">
        <v>2.3312E-5</v>
      </c>
      <c r="Q72" s="48">
        <v>1</v>
      </c>
    </row>
    <row r="73" spans="1:17" x14ac:dyDescent="0.3">
      <c r="A73" s="42">
        <v>53</v>
      </c>
      <c r="B73" s="43">
        <v>-1.9409E-5</v>
      </c>
      <c r="C73" s="43">
        <v>-1.8646000000000001E-5</v>
      </c>
      <c r="D73" s="43">
        <v>5.2886000000000002E-5</v>
      </c>
      <c r="E73" s="43">
        <v>2.8035999999999999E-22</v>
      </c>
      <c r="F73" s="43">
        <v>-1.9675E-21</v>
      </c>
      <c r="G73" s="43">
        <v>-1.0710000000000001E-5</v>
      </c>
      <c r="H73" s="48">
        <v>1.5</v>
      </c>
      <c r="I73" s="28"/>
      <c r="J73" s="44">
        <v>24</v>
      </c>
      <c r="K73" s="43">
        <v>-1.9409E-5</v>
      </c>
      <c r="L73" s="43">
        <v>-1.8646000000000001E-5</v>
      </c>
      <c r="M73" s="43">
        <v>5.2886000000000002E-5</v>
      </c>
      <c r="N73" s="43">
        <v>9.3453000000000005E-23</v>
      </c>
      <c r="O73" s="43">
        <v>6.5581999999999998E-22</v>
      </c>
      <c r="P73" s="43">
        <v>1.0710000000000001E-5</v>
      </c>
      <c r="Q73" s="48">
        <v>1.5</v>
      </c>
    </row>
    <row r="74" spans="1:17" x14ac:dyDescent="0.3">
      <c r="A74" s="42">
        <v>54</v>
      </c>
      <c r="B74" s="43">
        <v>-1.2802E-5</v>
      </c>
      <c r="C74" s="43">
        <v>-1.2472E-5</v>
      </c>
      <c r="D74" s="43">
        <v>3.5457999999999998E-5</v>
      </c>
      <c r="E74" s="43">
        <v>1.2125000000000001E-22</v>
      </c>
      <c r="F74" s="43">
        <v>-1.0564999999999999E-21</v>
      </c>
      <c r="G74" s="43">
        <v>-5.7513999999999997E-6</v>
      </c>
      <c r="H74" s="48">
        <v>2</v>
      </c>
      <c r="I74" s="28"/>
      <c r="J74" s="44">
        <v>25</v>
      </c>
      <c r="K74" s="43">
        <v>-1.2802E-5</v>
      </c>
      <c r="L74" s="43">
        <v>-1.2472E-5</v>
      </c>
      <c r="M74" s="43">
        <v>3.5457999999999998E-5</v>
      </c>
      <c r="N74" s="43">
        <v>4.0417E-23</v>
      </c>
      <c r="O74" s="43">
        <v>3.5216999999999999E-22</v>
      </c>
      <c r="P74" s="43">
        <v>5.7513999999999997E-6</v>
      </c>
      <c r="Q74" s="48">
        <v>2</v>
      </c>
    </row>
    <row r="75" spans="1:17" x14ac:dyDescent="0.3">
      <c r="A75" s="42">
        <v>55</v>
      </c>
      <c r="B75" s="43">
        <v>-9.4959E-6</v>
      </c>
      <c r="C75" s="43">
        <v>-9.3312999999999999E-6</v>
      </c>
      <c r="D75" s="43">
        <v>2.6322999999999999E-5</v>
      </c>
      <c r="E75" s="43">
        <v>6.0478999999999996E-23</v>
      </c>
      <c r="F75" s="43">
        <v>-6.3153999999999998E-22</v>
      </c>
      <c r="G75" s="43">
        <v>-3.4379999999999999E-6</v>
      </c>
      <c r="H75" s="48">
        <v>2.5</v>
      </c>
      <c r="I75" s="28"/>
      <c r="J75" s="44">
        <v>26</v>
      </c>
      <c r="K75" s="43">
        <v>-9.4959E-6</v>
      </c>
      <c r="L75" s="43">
        <v>-9.3312999999999999E-6</v>
      </c>
      <c r="M75" s="43">
        <v>2.6322999999999999E-5</v>
      </c>
      <c r="N75" s="43">
        <v>2.0159999999999999E-23</v>
      </c>
      <c r="O75" s="43">
        <v>2.1050999999999999E-22</v>
      </c>
      <c r="P75" s="43">
        <v>3.4379999999999999E-6</v>
      </c>
      <c r="Q75" s="48">
        <v>2.5</v>
      </c>
    </row>
    <row r="76" spans="1:17" x14ac:dyDescent="0.3">
      <c r="A76" s="42">
        <v>56</v>
      </c>
      <c r="B76" s="43">
        <v>-7.5791E-6</v>
      </c>
      <c r="C76" s="43">
        <v>-7.4877999999999997E-6</v>
      </c>
      <c r="D76" s="43">
        <v>2.0803999999999999E-5</v>
      </c>
      <c r="E76" s="43">
        <v>3.3546999999999998E-23</v>
      </c>
      <c r="F76" s="43">
        <v>-4.0768E-22</v>
      </c>
      <c r="G76" s="43">
        <v>-2.2193000000000001E-6</v>
      </c>
      <c r="H76" s="48">
        <v>3</v>
      </c>
      <c r="I76" s="28"/>
      <c r="J76" s="44">
        <v>27</v>
      </c>
      <c r="K76" s="43">
        <v>-7.5791E-6</v>
      </c>
      <c r="L76" s="43">
        <v>-7.4877999999999997E-6</v>
      </c>
      <c r="M76" s="43">
        <v>2.0803999999999999E-5</v>
      </c>
      <c r="N76" s="43">
        <v>1.1182E-23</v>
      </c>
      <c r="O76" s="43">
        <v>1.3589E-22</v>
      </c>
      <c r="P76" s="43">
        <v>2.2193000000000001E-6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4.2177000000000002E-21</v>
      </c>
      <c r="C81" s="43">
        <v>2.296E-5</v>
      </c>
      <c r="D81" s="43">
        <v>9.2765999999999996E-4</v>
      </c>
      <c r="E81" s="23">
        <f>+D81*1000</f>
        <v>0.92765999999999993</v>
      </c>
      <c r="F81" s="44">
        <v>0</v>
      </c>
      <c r="G81" s="24"/>
      <c r="H81" s="25"/>
      <c r="I81" s="28"/>
      <c r="J81" s="44">
        <v>1</v>
      </c>
      <c r="K81" s="43">
        <v>-1.4059E-21</v>
      </c>
      <c r="L81" s="43">
        <v>-2.296E-5</v>
      </c>
      <c r="M81" s="43">
        <v>9.2765999999999996E-4</v>
      </c>
      <c r="N81" s="23">
        <f>+M81*1000</f>
        <v>0.92765999999999993</v>
      </c>
      <c r="O81" s="44">
        <v>0</v>
      </c>
      <c r="P81" s="24"/>
      <c r="Q81" s="25"/>
    </row>
    <row r="82" spans="1:23" x14ac:dyDescent="0.3">
      <c r="A82" s="42">
        <v>31</v>
      </c>
      <c r="B82" s="43">
        <v>1.3653000000000001E-21</v>
      </c>
      <c r="C82" s="43">
        <v>7.4324000000000002E-6</v>
      </c>
      <c r="D82" s="43">
        <v>9.2312000000000004E-4</v>
      </c>
      <c r="E82" s="23">
        <f t="shared" ref="E82:E107" si="0">+D82*1000</f>
        <v>0.92312000000000005</v>
      </c>
      <c r="F82" s="170">
        <v>0.03</v>
      </c>
      <c r="G82" s="24"/>
      <c r="H82" s="25"/>
      <c r="I82" s="28"/>
      <c r="J82" s="44">
        <v>2</v>
      </c>
      <c r="K82" s="43">
        <v>-4.5511000000000005E-22</v>
      </c>
      <c r="L82" s="43">
        <v>-7.4324000000000002E-6</v>
      </c>
      <c r="M82" s="43">
        <v>9.2312000000000004E-4</v>
      </c>
      <c r="N82" s="23">
        <f t="shared" ref="N82:N107" si="1">+M82*1000</f>
        <v>0.92312000000000005</v>
      </c>
      <c r="O82" s="170">
        <v>0.03</v>
      </c>
      <c r="P82" s="24"/>
      <c r="Q82" s="25"/>
    </row>
    <row r="83" spans="1:23" x14ac:dyDescent="0.3">
      <c r="A83" s="42">
        <v>32</v>
      </c>
      <c r="B83" s="43">
        <v>2.6477000000000001E-22</v>
      </c>
      <c r="C83" s="43">
        <v>1.4413000000000001E-6</v>
      </c>
      <c r="D83" s="43">
        <v>8.7144999999999996E-4</v>
      </c>
      <c r="E83" s="23">
        <f t="shared" si="0"/>
        <v>0.87144999999999995</v>
      </c>
      <c r="F83" s="171">
        <v>0.05</v>
      </c>
      <c r="G83" s="24"/>
      <c r="H83" s="25"/>
      <c r="I83" s="28"/>
      <c r="J83" s="44">
        <v>3</v>
      </c>
      <c r="K83" s="43">
        <v>-8.8255E-23</v>
      </c>
      <c r="L83" s="43">
        <v>-1.4413000000000001E-6</v>
      </c>
      <c r="M83" s="43">
        <v>8.7144999999999996E-4</v>
      </c>
      <c r="N83" s="23">
        <f t="shared" si="1"/>
        <v>0.87144999999999995</v>
      </c>
      <c r="O83" s="171">
        <v>0.05</v>
      </c>
      <c r="Q83" s="25"/>
    </row>
    <row r="84" spans="1:23" x14ac:dyDescent="0.3">
      <c r="A84" s="42">
        <v>33</v>
      </c>
      <c r="B84" s="43">
        <v>-2.0611999999999999E-21</v>
      </c>
      <c r="C84" s="43">
        <v>-1.1221E-5</v>
      </c>
      <c r="D84" s="43">
        <v>7.5600000000000005E-4</v>
      </c>
      <c r="E84" s="23">
        <f t="shared" si="0"/>
        <v>0.75600000000000001</v>
      </c>
      <c r="F84" s="44">
        <v>0.1</v>
      </c>
      <c r="G84" s="24"/>
      <c r="H84" s="25"/>
      <c r="I84" s="28"/>
      <c r="J84" s="44">
        <v>4</v>
      </c>
      <c r="K84" s="43">
        <v>6.8708E-22</v>
      </c>
      <c r="L84" s="43">
        <v>1.1221E-5</v>
      </c>
      <c r="M84" s="43">
        <v>7.5600000000000005E-4</v>
      </c>
      <c r="N84" s="23">
        <f t="shared" si="1"/>
        <v>0.75600000000000001</v>
      </c>
      <c r="O84" s="44">
        <v>0.1</v>
      </c>
      <c r="P84" s="24"/>
      <c r="Q84" s="25"/>
    </row>
    <row r="85" spans="1:23" x14ac:dyDescent="0.3">
      <c r="A85" s="42">
        <v>34</v>
      </c>
      <c r="B85" s="43">
        <v>-3.1580000000000001E-21</v>
      </c>
      <c r="C85" s="43">
        <v>-1.7190999999999999E-5</v>
      </c>
      <c r="D85" s="43">
        <v>7.0319000000000002E-4</v>
      </c>
      <c r="E85" s="23">
        <f t="shared" si="0"/>
        <v>0.70318999999999998</v>
      </c>
      <c r="F85" s="170">
        <v>0.13</v>
      </c>
      <c r="G85" s="24"/>
      <c r="H85" s="25"/>
      <c r="I85" s="28"/>
      <c r="J85" s="44">
        <v>5</v>
      </c>
      <c r="K85" s="43">
        <v>1.0527E-21</v>
      </c>
      <c r="L85" s="43">
        <v>1.7190999999999999E-5</v>
      </c>
      <c r="M85" s="43">
        <v>7.0319000000000002E-4</v>
      </c>
      <c r="N85" s="23">
        <f t="shared" si="1"/>
        <v>0.70318999999999998</v>
      </c>
      <c r="O85" s="170">
        <v>0.13</v>
      </c>
      <c r="P85" s="24"/>
      <c r="Q85" s="25"/>
    </row>
    <row r="86" spans="1:23" x14ac:dyDescent="0.3">
      <c r="A86" s="42">
        <v>35</v>
      </c>
      <c r="B86" s="43">
        <v>-4.1451000000000002E-21</v>
      </c>
      <c r="C86" s="43">
        <v>-2.2565000000000002E-5</v>
      </c>
      <c r="D86" s="43">
        <v>6.7947999999999999E-4</v>
      </c>
      <c r="E86" s="23">
        <f t="shared" si="0"/>
        <v>0.67947999999999997</v>
      </c>
      <c r="F86" s="44">
        <v>0.15</v>
      </c>
      <c r="G86" s="24"/>
      <c r="H86" s="25"/>
      <c r="I86" s="28"/>
      <c r="J86" s="44">
        <v>6</v>
      </c>
      <c r="K86" s="43">
        <v>1.3817E-21</v>
      </c>
      <c r="L86" s="43">
        <v>2.2565000000000002E-5</v>
      </c>
      <c r="M86" s="43">
        <v>6.7947999999999999E-4</v>
      </c>
      <c r="N86" s="23">
        <f t="shared" si="1"/>
        <v>0.67947999999999997</v>
      </c>
      <c r="O86" s="44">
        <v>0.15</v>
      </c>
      <c r="P86" s="24"/>
      <c r="Q86" s="25"/>
    </row>
    <row r="87" spans="1:23" x14ac:dyDescent="0.3">
      <c r="A87" s="42">
        <v>36</v>
      </c>
      <c r="B87" s="43">
        <v>-6.5506999999999997E-21</v>
      </c>
      <c r="C87" s="43">
        <v>-3.5661000000000003E-5</v>
      </c>
      <c r="D87" s="43">
        <v>6.3035000000000001E-4</v>
      </c>
      <c r="E87" s="23">
        <f t="shared" si="0"/>
        <v>0.63034999999999997</v>
      </c>
      <c r="F87" s="171">
        <v>0.2</v>
      </c>
      <c r="G87" s="24"/>
      <c r="H87" s="25"/>
      <c r="I87" s="28"/>
      <c r="J87" s="44">
        <v>7</v>
      </c>
      <c r="K87" s="43">
        <v>2.1836000000000002E-21</v>
      </c>
      <c r="L87" s="43">
        <v>3.5661000000000003E-5</v>
      </c>
      <c r="M87" s="43">
        <v>6.3035000000000001E-4</v>
      </c>
      <c r="N87" s="23">
        <f t="shared" si="1"/>
        <v>0.63034999999999997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-8.0779000000000001E-21</v>
      </c>
      <c r="C88" s="43">
        <v>-4.3974000000000003E-5</v>
      </c>
      <c r="D88" s="43">
        <v>6.0413000000000003E-4</v>
      </c>
      <c r="E88" s="23">
        <f t="shared" si="0"/>
        <v>0.60413000000000006</v>
      </c>
      <c r="F88" s="170">
        <v>0.23</v>
      </c>
      <c r="G88" s="24"/>
      <c r="H88" s="25"/>
      <c r="I88" s="28"/>
      <c r="J88" s="44">
        <v>8</v>
      </c>
      <c r="K88" s="43">
        <v>2.6926E-21</v>
      </c>
      <c r="L88" s="43">
        <v>4.3974000000000003E-5</v>
      </c>
      <c r="M88" s="43">
        <v>6.0413000000000003E-4</v>
      </c>
      <c r="N88" s="23">
        <f t="shared" si="1"/>
        <v>0.60413000000000006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-7.5002E-21</v>
      </c>
      <c r="C89" s="43">
        <v>-4.0828999999999998E-5</v>
      </c>
      <c r="D89" s="43">
        <v>5.2041000000000001E-4</v>
      </c>
      <c r="E89" s="23">
        <f t="shared" si="0"/>
        <v>0.52041000000000004</v>
      </c>
      <c r="F89" s="171">
        <v>0.3</v>
      </c>
      <c r="G89" s="24"/>
      <c r="H89" s="25"/>
      <c r="I89" s="28"/>
      <c r="J89" s="44">
        <v>9</v>
      </c>
      <c r="K89" s="43">
        <v>2.5000999999999999E-21</v>
      </c>
      <c r="L89" s="43">
        <v>4.0828999999999998E-5</v>
      </c>
      <c r="M89" s="43">
        <v>5.2041000000000001E-4</v>
      </c>
      <c r="N89" s="23">
        <f t="shared" si="1"/>
        <v>0.52041000000000004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-6.9075999999999993E-21</v>
      </c>
      <c r="C90" s="43">
        <v>-3.7602999999999999E-5</v>
      </c>
      <c r="D90" s="43">
        <v>4.7427E-4</v>
      </c>
      <c r="E90" s="23">
        <f t="shared" si="0"/>
        <v>0.47427000000000002</v>
      </c>
      <c r="F90" s="171">
        <v>0.35</v>
      </c>
      <c r="G90" s="24"/>
      <c r="H90" s="25"/>
      <c r="I90" s="28"/>
      <c r="J90" s="44">
        <v>10</v>
      </c>
      <c r="K90" s="43">
        <v>2.3025000000000002E-21</v>
      </c>
      <c r="L90" s="43">
        <v>3.7602999999999999E-5</v>
      </c>
      <c r="M90" s="43">
        <v>4.7427E-4</v>
      </c>
      <c r="N90" s="23">
        <f t="shared" si="1"/>
        <v>0.47427000000000002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-6.2831000000000001E-21</v>
      </c>
      <c r="C91" s="43">
        <v>-3.4204E-5</v>
      </c>
      <c r="D91" s="43">
        <v>4.3580000000000002E-4</v>
      </c>
      <c r="E91" s="23">
        <f t="shared" si="0"/>
        <v>0.43580000000000002</v>
      </c>
      <c r="F91" s="171">
        <v>0.4</v>
      </c>
      <c r="G91" s="24"/>
      <c r="H91" s="25"/>
      <c r="I91" s="28"/>
      <c r="J91" s="44">
        <v>11</v>
      </c>
      <c r="K91" s="43">
        <v>2.0944000000000001E-21</v>
      </c>
      <c r="L91" s="43">
        <v>3.4204E-5</v>
      </c>
      <c r="M91" s="43">
        <v>4.3580000000000002E-4</v>
      </c>
      <c r="N91" s="23">
        <f t="shared" si="1"/>
        <v>0.43580000000000002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-5.6785999999999998E-21</v>
      </c>
      <c r="C92" s="43">
        <v>-3.0913E-5</v>
      </c>
      <c r="D92" s="43">
        <v>4.0308E-4</v>
      </c>
      <c r="E92" s="23">
        <f t="shared" si="0"/>
        <v>0.40307999999999999</v>
      </c>
      <c r="F92" s="171">
        <v>0.45</v>
      </c>
      <c r="G92" s="24"/>
      <c r="H92" s="25"/>
      <c r="I92" s="28"/>
      <c r="J92" s="44">
        <v>12</v>
      </c>
      <c r="K92" s="43">
        <v>1.8929000000000002E-21</v>
      </c>
      <c r="L92" s="43">
        <v>3.0913E-5</v>
      </c>
      <c r="M92" s="43">
        <v>4.0308E-4</v>
      </c>
      <c r="N92" s="23">
        <f t="shared" si="1"/>
        <v>0.40307999999999999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-5.1187999999999997E-21</v>
      </c>
      <c r="C93" s="43">
        <v>-2.7866000000000001E-5</v>
      </c>
      <c r="D93" s="43">
        <v>3.7483999999999998E-4</v>
      </c>
      <c r="E93" s="23">
        <f t="shared" si="0"/>
        <v>0.37484000000000001</v>
      </c>
      <c r="F93" s="44">
        <v>0.5</v>
      </c>
      <c r="G93" s="24"/>
      <c r="H93" s="25"/>
      <c r="I93" s="28"/>
      <c r="J93" s="44">
        <v>13</v>
      </c>
      <c r="K93" s="43">
        <v>1.7063E-21</v>
      </c>
      <c r="L93" s="43">
        <v>2.7866000000000001E-5</v>
      </c>
      <c r="M93" s="43">
        <v>3.7483999999999998E-4</v>
      </c>
      <c r="N93" s="23">
        <f t="shared" si="1"/>
        <v>0.37484000000000001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-4.6128999999999997E-21</v>
      </c>
      <c r="C94" s="43">
        <v>-2.5111999999999999E-5</v>
      </c>
      <c r="D94" s="43">
        <v>3.5018000000000001E-4</v>
      </c>
      <c r="E94" s="23">
        <f t="shared" si="0"/>
        <v>0.35017999999999999</v>
      </c>
      <c r="F94" s="44">
        <v>0.55000000000000004</v>
      </c>
      <c r="G94" s="24"/>
      <c r="H94" s="25"/>
      <c r="I94" s="28"/>
      <c r="J94" s="44">
        <v>14</v>
      </c>
      <c r="K94" s="43">
        <v>1.5376000000000001E-21</v>
      </c>
      <c r="L94" s="43">
        <v>2.5111999999999999E-5</v>
      </c>
      <c r="M94" s="43">
        <v>3.5018000000000001E-4</v>
      </c>
      <c r="N94" s="23">
        <f t="shared" si="1"/>
        <v>0.35017999999999999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-4.1618999999999997E-21</v>
      </c>
      <c r="C95" s="43">
        <v>-2.2656000000000001E-5</v>
      </c>
      <c r="D95" s="43">
        <v>3.2845999999999998E-4</v>
      </c>
      <c r="E95" s="23">
        <f t="shared" si="0"/>
        <v>0.32845999999999997</v>
      </c>
      <c r="F95" s="44">
        <v>0.6</v>
      </c>
      <c r="G95" s="24"/>
      <c r="H95" s="25"/>
      <c r="I95" s="28"/>
      <c r="J95" s="44">
        <v>15</v>
      </c>
      <c r="K95" s="43">
        <v>1.3873E-21</v>
      </c>
      <c r="L95" s="43">
        <v>2.2656000000000001E-5</v>
      </c>
      <c r="M95" s="43">
        <v>3.2845999999999998E-4</v>
      </c>
      <c r="N95" s="23">
        <f t="shared" si="1"/>
        <v>0.32845999999999997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-3.7627E-21</v>
      </c>
      <c r="C96" s="43">
        <v>-2.0483E-5</v>
      </c>
      <c r="D96" s="43">
        <v>3.0917999999999999E-4</v>
      </c>
      <c r="E96" s="23">
        <f t="shared" si="0"/>
        <v>0.30918000000000001</v>
      </c>
      <c r="F96" s="44">
        <v>0.65</v>
      </c>
      <c r="G96" s="24"/>
      <c r="H96" s="25"/>
      <c r="I96" s="28"/>
      <c r="J96" s="44">
        <v>16</v>
      </c>
      <c r="K96" s="43">
        <v>1.2542E-21</v>
      </c>
      <c r="L96" s="43">
        <v>2.0483E-5</v>
      </c>
      <c r="M96" s="43">
        <v>3.0917999999999999E-4</v>
      </c>
      <c r="N96" s="23">
        <f t="shared" si="1"/>
        <v>0.30918000000000001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-3.4103999999999999E-21</v>
      </c>
      <c r="C97" s="43">
        <v>-1.8564999999999999E-5</v>
      </c>
      <c r="D97" s="43">
        <v>2.9196000000000002E-4</v>
      </c>
      <c r="E97" s="23">
        <f t="shared" si="0"/>
        <v>0.29196</v>
      </c>
      <c r="F97" s="44">
        <v>0.7</v>
      </c>
      <c r="G97" s="24"/>
      <c r="H97" s="25"/>
      <c r="I97" s="28"/>
      <c r="J97" s="44">
        <v>17</v>
      </c>
      <c r="K97" s="43">
        <v>1.1367999999999999E-21</v>
      </c>
      <c r="L97" s="43">
        <v>1.8564999999999999E-5</v>
      </c>
      <c r="M97" s="43">
        <v>2.9196000000000002E-4</v>
      </c>
      <c r="N97" s="23">
        <f t="shared" si="1"/>
        <v>0.29196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-3.0998999999999998E-21</v>
      </c>
      <c r="C98" s="43">
        <v>-1.6875E-5</v>
      </c>
      <c r="D98" s="43">
        <v>2.7648000000000001E-4</v>
      </c>
      <c r="E98" s="23">
        <f t="shared" si="0"/>
        <v>0.27648</v>
      </c>
      <c r="F98" s="44">
        <v>0.75</v>
      </c>
      <c r="G98" s="24"/>
      <c r="H98" s="25"/>
      <c r="I98" s="28"/>
      <c r="J98" s="44">
        <v>18</v>
      </c>
      <c r="K98" s="43">
        <v>1.0332999999999999E-21</v>
      </c>
      <c r="L98" s="43">
        <v>1.6875E-5</v>
      </c>
      <c r="M98" s="43">
        <v>2.7648000000000001E-4</v>
      </c>
      <c r="N98" s="23">
        <f t="shared" si="1"/>
        <v>0.27648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-2.8259000000000002E-21</v>
      </c>
      <c r="C99" s="43">
        <v>-1.5384E-5</v>
      </c>
      <c r="D99" s="43">
        <v>2.6250999999999998E-4</v>
      </c>
      <c r="E99" s="23">
        <f t="shared" si="0"/>
        <v>0.26250999999999997</v>
      </c>
      <c r="F99" s="44">
        <v>0.8</v>
      </c>
      <c r="G99" s="24"/>
      <c r="H99" s="25"/>
      <c r="I99" s="28"/>
      <c r="J99" s="44">
        <v>19</v>
      </c>
      <c r="K99" s="43">
        <v>9.4197000000000003E-22</v>
      </c>
      <c r="L99" s="43">
        <v>1.5384E-5</v>
      </c>
      <c r="M99" s="43">
        <v>2.6250999999999998E-4</v>
      </c>
      <c r="N99" s="23">
        <f t="shared" si="1"/>
        <v>0.26250999999999997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-2.5837999999999999E-21</v>
      </c>
      <c r="C100" s="43">
        <v>-1.4066000000000001E-5</v>
      </c>
      <c r="D100" s="43">
        <v>2.4983999999999998E-4</v>
      </c>
      <c r="E100" s="23">
        <f t="shared" si="0"/>
        <v>0.24983999999999998</v>
      </c>
      <c r="F100" s="44">
        <v>0.85</v>
      </c>
      <c r="G100" s="24"/>
      <c r="H100" s="25"/>
      <c r="I100" s="28"/>
      <c r="J100" s="44">
        <v>20</v>
      </c>
      <c r="K100" s="43">
        <v>8.6127E-22</v>
      </c>
      <c r="L100" s="43">
        <v>1.4066000000000001E-5</v>
      </c>
      <c r="M100" s="43">
        <v>2.4983999999999998E-4</v>
      </c>
      <c r="N100" s="23">
        <f t="shared" si="1"/>
        <v>0.24983999999999998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-2.3693999999999999E-21</v>
      </c>
      <c r="C101" s="43">
        <v>-1.2897999999999999E-5</v>
      </c>
      <c r="D101" s="43">
        <v>2.3829999999999999E-4</v>
      </c>
      <c r="E101" s="23">
        <f t="shared" si="0"/>
        <v>0.23829999999999998</v>
      </c>
      <c r="F101" s="44">
        <v>0.9</v>
      </c>
      <c r="G101" s="24"/>
      <c r="H101" s="25"/>
      <c r="I101" s="28"/>
      <c r="J101" s="44">
        <v>21</v>
      </c>
      <c r="K101" s="43">
        <v>7.8979999999999996E-22</v>
      </c>
      <c r="L101" s="43">
        <v>1.2897999999999999E-5</v>
      </c>
      <c r="M101" s="43">
        <v>2.3829999999999999E-4</v>
      </c>
      <c r="N101" s="23">
        <f t="shared" si="1"/>
        <v>0.23829999999999998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-2.0093E-21</v>
      </c>
      <c r="C102" s="43">
        <v>-1.0937999999999999E-5</v>
      </c>
      <c r="D102" s="43">
        <v>2.1808E-4</v>
      </c>
      <c r="E102" s="23">
        <f t="shared" si="0"/>
        <v>0.21808</v>
      </c>
      <c r="F102" s="44">
        <v>1</v>
      </c>
      <c r="G102" s="24"/>
      <c r="H102" s="25"/>
      <c r="I102" s="28"/>
      <c r="J102" s="44">
        <v>22</v>
      </c>
      <c r="K102" s="43">
        <v>6.6977000000000002E-22</v>
      </c>
      <c r="L102" s="43">
        <v>1.0937999999999999E-5</v>
      </c>
      <c r="M102" s="43">
        <v>2.1808E-4</v>
      </c>
      <c r="N102" s="23">
        <f t="shared" si="1"/>
        <v>0.21808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-1.0133E-21</v>
      </c>
      <c r="C103" s="43">
        <v>-5.5163E-6</v>
      </c>
      <c r="D103" s="43">
        <v>1.5306E-4</v>
      </c>
      <c r="E103" s="23">
        <f t="shared" si="0"/>
        <v>0.15306</v>
      </c>
      <c r="F103" s="44">
        <v>1.5</v>
      </c>
      <c r="G103" s="24"/>
      <c r="H103" s="25"/>
      <c r="I103" s="28"/>
      <c r="J103" s="44">
        <v>23</v>
      </c>
      <c r="K103" s="43">
        <v>3.3777000000000002E-22</v>
      </c>
      <c r="L103" s="43">
        <v>5.5163E-6</v>
      </c>
      <c r="M103" s="43">
        <v>1.5306E-4</v>
      </c>
      <c r="N103" s="23">
        <f t="shared" si="1"/>
        <v>0.15306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-6.0182999999999997E-22</v>
      </c>
      <c r="C104" s="43">
        <v>-3.2762000000000001E-6</v>
      </c>
      <c r="D104" s="43">
        <v>1.1847E-4</v>
      </c>
      <c r="E104" s="23">
        <f t="shared" si="0"/>
        <v>0.11846999999999999</v>
      </c>
      <c r="F104" s="44">
        <v>2</v>
      </c>
      <c r="G104" s="24"/>
      <c r="H104" s="25"/>
      <c r="I104" s="28"/>
      <c r="J104" s="44">
        <v>24</v>
      </c>
      <c r="K104" s="43">
        <v>2.0061E-22</v>
      </c>
      <c r="L104" s="43">
        <v>3.2762000000000001E-6</v>
      </c>
      <c r="M104" s="43">
        <v>1.1847E-4</v>
      </c>
      <c r="N104" s="23">
        <f t="shared" si="1"/>
        <v>0.11846999999999999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-3.9601999999999999E-22</v>
      </c>
      <c r="C105" s="43">
        <v>-2.1558000000000002E-6</v>
      </c>
      <c r="D105" s="43">
        <v>9.6897000000000004E-5</v>
      </c>
      <c r="E105" s="23">
        <f t="shared" si="0"/>
        <v>9.6897000000000011E-2</v>
      </c>
      <c r="F105" s="44">
        <v>2.5</v>
      </c>
      <c r="G105" s="24"/>
      <c r="H105" s="25"/>
      <c r="I105" s="28"/>
      <c r="J105" s="44">
        <v>25</v>
      </c>
      <c r="K105" s="43">
        <v>1.3201E-22</v>
      </c>
      <c r="L105" s="43">
        <v>2.1558000000000002E-6</v>
      </c>
      <c r="M105" s="43">
        <v>9.6897000000000004E-5</v>
      </c>
      <c r="N105" s="23">
        <f t="shared" si="1"/>
        <v>9.6897000000000011E-2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-2.7875000000000001E-22</v>
      </c>
      <c r="C106" s="43">
        <v>-1.5174000000000001E-6</v>
      </c>
      <c r="D106" s="43">
        <v>8.1668000000000005E-5</v>
      </c>
      <c r="E106" s="23">
        <f t="shared" si="0"/>
        <v>8.1668000000000004E-2</v>
      </c>
      <c r="F106" s="44">
        <v>3</v>
      </c>
      <c r="G106" s="24"/>
      <c r="H106" s="25"/>
      <c r="I106" s="28"/>
      <c r="J106" s="44">
        <v>26</v>
      </c>
      <c r="K106" s="43">
        <v>9.2914999999999996E-23</v>
      </c>
      <c r="L106" s="43">
        <v>1.5174000000000001E-6</v>
      </c>
      <c r="M106" s="43">
        <v>8.1668000000000005E-5</v>
      </c>
      <c r="N106" s="23">
        <f t="shared" si="1"/>
        <v>8.1668000000000004E-2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-2.0527E-22</v>
      </c>
      <c r="C107" s="43">
        <v>-1.1174000000000001E-6</v>
      </c>
      <c r="D107" s="43">
        <v>6.9985000000000002E-5</v>
      </c>
      <c r="E107" s="23">
        <f t="shared" si="0"/>
        <v>6.9985000000000006E-2</v>
      </c>
      <c r="F107" s="44">
        <v>3.5</v>
      </c>
      <c r="G107" s="24"/>
      <c r="H107" s="25"/>
      <c r="I107" s="28"/>
      <c r="J107" s="44">
        <v>27</v>
      </c>
      <c r="K107" s="43">
        <v>6.8422000000000001E-23</v>
      </c>
      <c r="L107" s="43">
        <v>1.1174000000000001E-6</v>
      </c>
      <c r="M107" s="43">
        <v>6.9985000000000002E-5</v>
      </c>
      <c r="N107" s="23">
        <f t="shared" si="1"/>
        <v>6.9985000000000006E-2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-1.5595E-22</v>
      </c>
      <c r="C108" s="43">
        <v>-8.4898000000000002E-7</v>
      </c>
      <c r="D108" s="43">
        <v>6.0582999999999999E-5</v>
      </c>
      <c r="E108" s="23"/>
      <c r="F108" s="44">
        <v>4</v>
      </c>
      <c r="G108" s="24"/>
      <c r="H108" s="25"/>
      <c r="I108" s="28"/>
      <c r="J108" s="44">
        <v>28</v>
      </c>
      <c r="K108" s="43">
        <v>5.1985E-23</v>
      </c>
      <c r="L108" s="43">
        <v>8.4898000000000002E-7</v>
      </c>
      <c r="M108" s="43">
        <v>6.0582999999999999E-5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4687-B556-4FCB-9E92-5E60722568E9}">
  <sheetPr codeName="Hoja137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1756800</v>
      </c>
      <c r="C19" s="43">
        <v>1615200</v>
      </c>
      <c r="D19" s="43">
        <v>562470</v>
      </c>
      <c r="E19" s="43">
        <v>-2.6012999999999999E-11</v>
      </c>
      <c r="F19" s="43">
        <v>9.7034E-27</v>
      </c>
      <c r="G19" s="43">
        <v>5.2822999999999998E-11</v>
      </c>
      <c r="H19" s="48">
        <v>0</v>
      </c>
      <c r="I19" s="28"/>
      <c r="J19" s="44">
        <v>1</v>
      </c>
      <c r="K19" s="43">
        <v>1756800</v>
      </c>
      <c r="L19" s="43">
        <v>1615200</v>
      </c>
      <c r="M19" s="43">
        <v>562470</v>
      </c>
      <c r="N19" s="43">
        <v>-8.6710999999999993E-12</v>
      </c>
      <c r="O19" s="43">
        <v>-3.2344999999999998E-27</v>
      </c>
      <c r="P19" s="43">
        <v>-5.2822999999999998E-11</v>
      </c>
      <c r="Q19" s="48">
        <v>0</v>
      </c>
    </row>
    <row r="20" spans="1:17" x14ac:dyDescent="0.3">
      <c r="A20" s="42">
        <v>31</v>
      </c>
      <c r="B20" s="43">
        <v>-577760</v>
      </c>
      <c r="C20" s="43">
        <v>-559830</v>
      </c>
      <c r="D20" s="43">
        <v>521560</v>
      </c>
      <c r="E20" s="43">
        <v>3.2951E-12</v>
      </c>
      <c r="F20" s="43">
        <v>-2.0783000000000001E-12</v>
      </c>
      <c r="G20" s="43">
        <v>-11314</v>
      </c>
      <c r="H20" s="54">
        <v>0.03</v>
      </c>
      <c r="I20" s="28"/>
      <c r="J20" s="44">
        <v>2</v>
      </c>
      <c r="K20" s="43">
        <v>-577760</v>
      </c>
      <c r="L20" s="43">
        <v>-559830</v>
      </c>
      <c r="M20" s="43">
        <v>521560</v>
      </c>
      <c r="N20" s="43">
        <v>1.0984E-12</v>
      </c>
      <c r="O20" s="43">
        <v>6.9275999999999997E-13</v>
      </c>
      <c r="P20" s="43">
        <v>11314</v>
      </c>
      <c r="Q20" s="54">
        <v>0.03</v>
      </c>
    </row>
    <row r="21" spans="1:17" x14ac:dyDescent="0.3">
      <c r="A21" s="42">
        <v>32</v>
      </c>
      <c r="B21" s="43">
        <v>117340</v>
      </c>
      <c r="C21" s="43">
        <v>124720</v>
      </c>
      <c r="D21" s="43">
        <v>466750</v>
      </c>
      <c r="E21" s="43">
        <v>1.3564E-12</v>
      </c>
      <c r="F21" s="43">
        <v>-2.3690000000000001E-12</v>
      </c>
      <c r="G21" s="43">
        <v>-12896</v>
      </c>
      <c r="H21" s="57">
        <v>0.05</v>
      </c>
      <c r="I21" s="28"/>
      <c r="J21" s="44">
        <v>3</v>
      </c>
      <c r="K21" s="43">
        <v>117340</v>
      </c>
      <c r="L21" s="43">
        <v>124720</v>
      </c>
      <c r="M21" s="43">
        <v>466750</v>
      </c>
      <c r="N21" s="43">
        <v>4.5215E-13</v>
      </c>
      <c r="O21" s="43">
        <v>7.8964999999999997E-13</v>
      </c>
      <c r="P21" s="43">
        <v>12896</v>
      </c>
      <c r="Q21" s="57">
        <v>0.05</v>
      </c>
    </row>
    <row r="22" spans="1:17" x14ac:dyDescent="0.3">
      <c r="A22" s="42">
        <v>33</v>
      </c>
      <c r="B22" s="43">
        <v>21633</v>
      </c>
      <c r="C22" s="43">
        <v>38963</v>
      </c>
      <c r="D22" s="43">
        <v>320660</v>
      </c>
      <c r="E22" s="43">
        <v>3.1833999999999999E-12</v>
      </c>
      <c r="F22" s="43">
        <v>-3.1738000000000001E-12</v>
      </c>
      <c r="G22" s="43">
        <v>-17277</v>
      </c>
      <c r="H22" s="48">
        <v>0.1</v>
      </c>
      <c r="I22" s="28"/>
      <c r="J22" s="44">
        <v>4</v>
      </c>
      <c r="K22" s="43">
        <v>21633</v>
      </c>
      <c r="L22" s="43">
        <v>38963</v>
      </c>
      <c r="M22" s="43">
        <v>320660</v>
      </c>
      <c r="N22" s="43">
        <v>1.0611E-12</v>
      </c>
      <c r="O22" s="43">
        <v>1.0579E-12</v>
      </c>
      <c r="P22" s="43">
        <v>17277</v>
      </c>
      <c r="Q22" s="48">
        <v>0.1</v>
      </c>
    </row>
    <row r="23" spans="1:17" x14ac:dyDescent="0.3">
      <c r="A23" s="42">
        <v>34</v>
      </c>
      <c r="B23" s="43">
        <v>-4033.4</v>
      </c>
      <c r="C23" s="43">
        <v>16604</v>
      </c>
      <c r="D23" s="43">
        <v>249570</v>
      </c>
      <c r="E23" s="43">
        <v>3.7910000000000003E-12</v>
      </c>
      <c r="F23" s="43">
        <v>-3.4993999999999998E-12</v>
      </c>
      <c r="G23" s="43">
        <v>-19050</v>
      </c>
      <c r="H23" s="54">
        <v>0.13</v>
      </c>
      <c r="I23" s="28"/>
      <c r="J23" s="44">
        <v>5</v>
      </c>
      <c r="K23" s="43">
        <v>-4033.4</v>
      </c>
      <c r="L23" s="43">
        <v>16604</v>
      </c>
      <c r="M23" s="43">
        <v>249570</v>
      </c>
      <c r="N23" s="43">
        <v>1.2637E-12</v>
      </c>
      <c r="O23" s="43">
        <v>1.1664999999999999E-12</v>
      </c>
      <c r="P23" s="43">
        <v>19050</v>
      </c>
      <c r="Q23" s="54">
        <v>0.13</v>
      </c>
    </row>
    <row r="24" spans="1:17" x14ac:dyDescent="0.3">
      <c r="A24" s="42">
        <v>35</v>
      </c>
      <c r="B24" s="43">
        <v>-16455</v>
      </c>
      <c r="C24" s="43">
        <v>5693.1</v>
      </c>
      <c r="D24" s="43">
        <v>211130</v>
      </c>
      <c r="E24" s="43">
        <v>4.0685000000000003E-12</v>
      </c>
      <c r="F24" s="43">
        <v>-3.5959000000000001E-12</v>
      </c>
      <c r="G24" s="43">
        <v>-19575</v>
      </c>
      <c r="H24" s="48">
        <v>0.15</v>
      </c>
      <c r="I24" s="28"/>
      <c r="J24" s="44">
        <v>6</v>
      </c>
      <c r="K24" s="43">
        <v>-16455</v>
      </c>
      <c r="L24" s="43">
        <v>5693.1</v>
      </c>
      <c r="M24" s="43">
        <v>211130</v>
      </c>
      <c r="N24" s="43">
        <v>1.3562E-12</v>
      </c>
      <c r="O24" s="43">
        <v>1.1986E-12</v>
      </c>
      <c r="P24" s="43">
        <v>19575</v>
      </c>
      <c r="Q24" s="48">
        <v>0.15</v>
      </c>
    </row>
    <row r="25" spans="1:17" x14ac:dyDescent="0.3">
      <c r="A25" s="42">
        <v>36</v>
      </c>
      <c r="B25" s="43">
        <v>-45374</v>
      </c>
      <c r="C25" s="43">
        <v>-19949</v>
      </c>
      <c r="D25" s="43">
        <v>142010</v>
      </c>
      <c r="E25" s="43">
        <v>4.6705000000000003E-12</v>
      </c>
      <c r="F25" s="43">
        <v>-3.3766999999999999E-12</v>
      </c>
      <c r="G25" s="43">
        <v>-18382</v>
      </c>
      <c r="H25" s="57">
        <v>0.2</v>
      </c>
      <c r="I25" s="28"/>
      <c r="J25" s="44">
        <v>7</v>
      </c>
      <c r="K25" s="43">
        <v>-45374</v>
      </c>
      <c r="L25" s="43">
        <v>-19949</v>
      </c>
      <c r="M25" s="43">
        <v>142010</v>
      </c>
      <c r="N25" s="43">
        <v>1.5568E-12</v>
      </c>
      <c r="O25" s="43">
        <v>1.1256E-12</v>
      </c>
      <c r="P25" s="43">
        <v>18382</v>
      </c>
      <c r="Q25" s="57">
        <v>0.2</v>
      </c>
    </row>
    <row r="26" spans="1:17" x14ac:dyDescent="0.3">
      <c r="A26" s="42">
        <v>37</v>
      </c>
      <c r="B26" s="43">
        <v>-68386</v>
      </c>
      <c r="C26" s="43">
        <v>-40027</v>
      </c>
      <c r="D26" s="43">
        <v>116930</v>
      </c>
      <c r="E26" s="43">
        <v>5.2095000000000004E-12</v>
      </c>
      <c r="F26" s="43">
        <v>-2.9700000000000001E-12</v>
      </c>
      <c r="G26" s="43">
        <v>-16168</v>
      </c>
      <c r="H26" s="54">
        <v>0.23</v>
      </c>
      <c r="I26" s="28"/>
      <c r="J26" s="44">
        <v>8</v>
      </c>
      <c r="K26" s="43">
        <v>-68386</v>
      </c>
      <c r="L26" s="43">
        <v>-40027</v>
      </c>
      <c r="M26" s="43">
        <v>116930</v>
      </c>
      <c r="N26" s="43">
        <v>1.7364999999999999E-12</v>
      </c>
      <c r="O26" s="43">
        <v>9.899899999999999E-13</v>
      </c>
      <c r="P26" s="43">
        <v>16168</v>
      </c>
      <c r="Q26" s="54">
        <v>0.23</v>
      </c>
    </row>
    <row r="27" spans="1:17" x14ac:dyDescent="0.3">
      <c r="A27" s="42">
        <v>38</v>
      </c>
      <c r="B27" s="43">
        <v>-5459</v>
      </c>
      <c r="C27" s="43">
        <v>5617</v>
      </c>
      <c r="D27" s="43">
        <v>83817</v>
      </c>
      <c r="E27" s="43">
        <v>2.0345999999999998E-12</v>
      </c>
      <c r="F27" s="43">
        <v>-2.6274999999999999E-12</v>
      </c>
      <c r="G27" s="43">
        <v>-14303</v>
      </c>
      <c r="H27" s="57">
        <v>0.3</v>
      </c>
      <c r="I27" s="28"/>
      <c r="J27" s="44">
        <v>9</v>
      </c>
      <c r="K27" s="43">
        <v>-5459</v>
      </c>
      <c r="L27" s="43">
        <v>5617</v>
      </c>
      <c r="M27" s="43">
        <v>83817</v>
      </c>
      <c r="N27" s="43">
        <v>6.7820999999999999E-13</v>
      </c>
      <c r="O27" s="43">
        <v>8.7583000000000002E-13</v>
      </c>
      <c r="P27" s="43">
        <v>14303</v>
      </c>
      <c r="Q27" s="57">
        <v>0.3</v>
      </c>
    </row>
    <row r="28" spans="1:17" x14ac:dyDescent="0.3">
      <c r="A28" s="42">
        <v>39</v>
      </c>
      <c r="B28" s="43">
        <v>-4524.8</v>
      </c>
      <c r="C28" s="43">
        <v>4146.7</v>
      </c>
      <c r="D28" s="43">
        <v>68739</v>
      </c>
      <c r="E28" s="43">
        <v>1.5929E-12</v>
      </c>
      <c r="F28" s="43">
        <v>-2.3150000000000001E-12</v>
      </c>
      <c r="G28" s="43">
        <v>-12603</v>
      </c>
      <c r="H28" s="57">
        <v>0.35</v>
      </c>
      <c r="I28" s="28"/>
      <c r="J28" s="44">
        <v>10</v>
      </c>
      <c r="K28" s="43">
        <v>-4524.8</v>
      </c>
      <c r="L28" s="43">
        <v>4146.7</v>
      </c>
      <c r="M28" s="43">
        <v>68739</v>
      </c>
      <c r="N28" s="43">
        <v>5.3098000000000003E-13</v>
      </c>
      <c r="O28" s="43">
        <v>7.7168E-13</v>
      </c>
      <c r="P28" s="43">
        <v>12603</v>
      </c>
      <c r="Q28" s="57">
        <v>0.35</v>
      </c>
    </row>
    <row r="29" spans="1:17" x14ac:dyDescent="0.3">
      <c r="A29" s="42">
        <v>40</v>
      </c>
      <c r="B29" s="43">
        <v>-3788.4</v>
      </c>
      <c r="C29" s="43">
        <v>2961.6</v>
      </c>
      <c r="D29" s="43">
        <v>57673</v>
      </c>
      <c r="E29" s="43">
        <v>1.24E-12</v>
      </c>
      <c r="F29" s="43">
        <v>-2.0051E-12</v>
      </c>
      <c r="G29" s="43">
        <v>-10915</v>
      </c>
      <c r="H29" s="57">
        <v>0.4</v>
      </c>
      <c r="I29" s="28"/>
      <c r="J29" s="44">
        <v>11</v>
      </c>
      <c r="K29" s="43">
        <v>-3788.4</v>
      </c>
      <c r="L29" s="43">
        <v>2961.6</v>
      </c>
      <c r="M29" s="43">
        <v>57673</v>
      </c>
      <c r="N29" s="43">
        <v>4.1332E-13</v>
      </c>
      <c r="O29" s="43">
        <v>6.6835999999999999E-13</v>
      </c>
      <c r="P29" s="43">
        <v>10915</v>
      </c>
      <c r="Q29" s="57">
        <v>0.4</v>
      </c>
    </row>
    <row r="30" spans="1:17" x14ac:dyDescent="0.3">
      <c r="A30" s="42">
        <v>41</v>
      </c>
      <c r="B30" s="43">
        <v>-3208.8</v>
      </c>
      <c r="C30" s="43">
        <v>2048.5</v>
      </c>
      <c r="D30" s="43">
        <v>49214</v>
      </c>
      <c r="E30" s="43">
        <v>9.6575E-13</v>
      </c>
      <c r="F30" s="43">
        <v>-1.7211E-12</v>
      </c>
      <c r="G30" s="43">
        <v>-9369.4</v>
      </c>
      <c r="H30" s="57">
        <v>0.45</v>
      </c>
      <c r="I30" s="28"/>
      <c r="J30" s="44">
        <v>12</v>
      </c>
      <c r="K30" s="43">
        <v>-3208.8</v>
      </c>
      <c r="L30" s="43">
        <v>2048.5</v>
      </c>
      <c r="M30" s="43">
        <v>49214</v>
      </c>
      <c r="N30" s="43">
        <v>3.2192000000000001E-13</v>
      </c>
      <c r="O30" s="43">
        <v>5.7370999999999999E-13</v>
      </c>
      <c r="P30" s="43">
        <v>9369.4</v>
      </c>
      <c r="Q30" s="57">
        <v>0.45</v>
      </c>
    </row>
    <row r="31" spans="1:17" x14ac:dyDescent="0.3">
      <c r="A31" s="42">
        <v>42</v>
      </c>
      <c r="B31" s="43">
        <v>-2748.5</v>
      </c>
      <c r="C31" s="43">
        <v>1364.1</v>
      </c>
      <c r="D31" s="43">
        <v>42546</v>
      </c>
      <c r="E31" s="43">
        <v>7.5547000000000001E-13</v>
      </c>
      <c r="F31" s="43">
        <v>-1.472E-12</v>
      </c>
      <c r="G31" s="43">
        <v>-8012.9</v>
      </c>
      <c r="H31" s="48">
        <v>0.5</v>
      </c>
      <c r="I31" s="28"/>
      <c r="J31" s="44">
        <v>13</v>
      </c>
      <c r="K31" s="43">
        <v>-2748.5</v>
      </c>
      <c r="L31" s="43">
        <v>1364.1</v>
      </c>
      <c r="M31" s="43">
        <v>42546</v>
      </c>
      <c r="N31" s="43">
        <v>2.5181999999999998E-13</v>
      </c>
      <c r="O31" s="43">
        <v>4.9065000000000003E-13</v>
      </c>
      <c r="P31" s="43">
        <v>8012.9</v>
      </c>
      <c r="Q31" s="48">
        <v>0.5</v>
      </c>
    </row>
    <row r="32" spans="1:17" x14ac:dyDescent="0.3">
      <c r="A32" s="42">
        <v>43</v>
      </c>
      <c r="B32" s="43">
        <v>-2378.3000000000002</v>
      </c>
      <c r="C32" s="43">
        <v>859.92</v>
      </c>
      <c r="D32" s="43">
        <v>37166</v>
      </c>
      <c r="E32" s="43">
        <v>5.9484000000000002E-13</v>
      </c>
      <c r="F32" s="43">
        <v>-1.2584E-12</v>
      </c>
      <c r="G32" s="43">
        <v>-6850.4</v>
      </c>
      <c r="H32" s="48">
        <v>0.55000000000000004</v>
      </c>
      <c r="I32" s="28"/>
      <c r="J32" s="44">
        <v>14</v>
      </c>
      <c r="K32" s="43">
        <v>-2378.3000000000002</v>
      </c>
      <c r="L32" s="43">
        <v>859.92</v>
      </c>
      <c r="M32" s="43">
        <v>37166</v>
      </c>
      <c r="N32" s="43">
        <v>1.9827999999999999E-13</v>
      </c>
      <c r="O32" s="43">
        <v>4.1946000000000001E-13</v>
      </c>
      <c r="P32" s="43">
        <v>6850.4</v>
      </c>
      <c r="Q32" s="48">
        <v>0.55000000000000004</v>
      </c>
    </row>
    <row r="33" spans="1:17" x14ac:dyDescent="0.3">
      <c r="A33" s="42">
        <v>44</v>
      </c>
      <c r="B33" s="43">
        <v>-2076.6</v>
      </c>
      <c r="C33" s="43">
        <v>492.79</v>
      </c>
      <c r="D33" s="43">
        <v>32747</v>
      </c>
      <c r="E33" s="43">
        <v>4.7200000000000001E-13</v>
      </c>
      <c r="F33" s="43">
        <v>-1.0776999999999999E-12</v>
      </c>
      <c r="G33" s="43">
        <v>-5866.6</v>
      </c>
      <c r="H33" s="48">
        <v>0.6</v>
      </c>
      <c r="I33" s="28"/>
      <c r="J33" s="44">
        <v>15</v>
      </c>
      <c r="K33" s="43">
        <v>-2076.6</v>
      </c>
      <c r="L33" s="43">
        <v>492.79</v>
      </c>
      <c r="M33" s="43">
        <v>32747</v>
      </c>
      <c r="N33" s="43">
        <v>1.5733E-13</v>
      </c>
      <c r="O33" s="43">
        <v>3.5922999999999997E-13</v>
      </c>
      <c r="P33" s="43">
        <v>5866.6</v>
      </c>
      <c r="Q33" s="48">
        <v>0.6</v>
      </c>
    </row>
    <row r="34" spans="1:17" x14ac:dyDescent="0.3">
      <c r="A34" s="42">
        <v>45</v>
      </c>
      <c r="B34" s="43">
        <v>-1827.8</v>
      </c>
      <c r="C34" s="43">
        <v>227.91</v>
      </c>
      <c r="D34" s="43">
        <v>29065</v>
      </c>
      <c r="E34" s="43">
        <v>3.7762000000000001E-13</v>
      </c>
      <c r="F34" s="43">
        <v>-9.2572999999999993E-13</v>
      </c>
      <c r="G34" s="43">
        <v>-5039.5</v>
      </c>
      <c r="H34" s="48">
        <v>0.65</v>
      </c>
      <c r="I34" s="28"/>
      <c r="J34" s="44">
        <v>16</v>
      </c>
      <c r="K34" s="43">
        <v>-1827.8</v>
      </c>
      <c r="L34" s="43">
        <v>227.91</v>
      </c>
      <c r="M34" s="43">
        <v>29065</v>
      </c>
      <c r="N34" s="43">
        <v>1.2587E-13</v>
      </c>
      <c r="O34" s="43">
        <v>3.0857999999999998E-13</v>
      </c>
      <c r="P34" s="43">
        <v>5039.5</v>
      </c>
      <c r="Q34" s="48">
        <v>0.65</v>
      </c>
    </row>
    <row r="35" spans="1:17" x14ac:dyDescent="0.3">
      <c r="A35" s="42">
        <v>46</v>
      </c>
      <c r="B35" s="43">
        <v>-1620</v>
      </c>
      <c r="C35" s="43">
        <v>38.573999999999998</v>
      </c>
      <c r="D35" s="43">
        <v>25962</v>
      </c>
      <c r="E35" s="43">
        <v>3.0467E-13</v>
      </c>
      <c r="F35" s="43">
        <v>-7.9824000000000004E-13</v>
      </c>
      <c r="G35" s="43">
        <v>-4345.3999999999996</v>
      </c>
      <c r="H35" s="48">
        <v>0.7</v>
      </c>
      <c r="I35" s="28"/>
      <c r="J35" s="44">
        <v>17</v>
      </c>
      <c r="K35" s="43">
        <v>-1620</v>
      </c>
      <c r="L35" s="43">
        <v>38.573999999999998</v>
      </c>
      <c r="M35" s="43">
        <v>25962</v>
      </c>
      <c r="N35" s="43">
        <v>1.0156E-13</v>
      </c>
      <c r="O35" s="43">
        <v>2.6608000000000001E-13</v>
      </c>
      <c r="P35" s="43">
        <v>4345.3999999999996</v>
      </c>
      <c r="Q35" s="48">
        <v>0.7</v>
      </c>
    </row>
    <row r="36" spans="1:17" x14ac:dyDescent="0.3">
      <c r="A36" s="42">
        <v>47</v>
      </c>
      <c r="B36" s="43">
        <v>-1444.4</v>
      </c>
      <c r="C36" s="43">
        <v>-95.171000000000006</v>
      </c>
      <c r="D36" s="43">
        <v>23322</v>
      </c>
      <c r="E36" s="43">
        <v>2.4786000000000002E-13</v>
      </c>
      <c r="F36" s="43">
        <v>-6.9121999999999996E-13</v>
      </c>
      <c r="G36" s="43">
        <v>-3762.8</v>
      </c>
      <c r="H36" s="48">
        <v>0.75</v>
      </c>
      <c r="I36" s="28"/>
      <c r="J36" s="44">
        <v>18</v>
      </c>
      <c r="K36" s="43">
        <v>-1444.4</v>
      </c>
      <c r="L36" s="43">
        <v>-95.171000000000006</v>
      </c>
      <c r="M36" s="43">
        <v>23322</v>
      </c>
      <c r="N36" s="43">
        <v>8.2618999999999996E-14</v>
      </c>
      <c r="O36" s="43">
        <v>2.3041000000000002E-13</v>
      </c>
      <c r="P36" s="43">
        <v>3762.8</v>
      </c>
      <c r="Q36" s="48">
        <v>0.75</v>
      </c>
    </row>
    <row r="37" spans="1:17" x14ac:dyDescent="0.3">
      <c r="A37" s="42">
        <v>48</v>
      </c>
      <c r="B37" s="43">
        <v>-1294.5999999999999</v>
      </c>
      <c r="C37" s="43">
        <v>-188.04</v>
      </c>
      <c r="D37" s="43">
        <v>21055</v>
      </c>
      <c r="E37" s="43">
        <v>2.0327E-13</v>
      </c>
      <c r="F37" s="43">
        <v>-6.012E-13</v>
      </c>
      <c r="G37" s="43">
        <v>-3272.8</v>
      </c>
      <c r="H37" s="48">
        <v>0.8</v>
      </c>
      <c r="I37" s="28"/>
      <c r="J37" s="44">
        <v>19</v>
      </c>
      <c r="K37" s="43">
        <v>-1294.5999999999999</v>
      </c>
      <c r="L37" s="43">
        <v>-188.04</v>
      </c>
      <c r="M37" s="43">
        <v>21055</v>
      </c>
      <c r="N37" s="43">
        <v>6.7757000000000004E-14</v>
      </c>
      <c r="O37" s="43">
        <v>2.0040000000000001E-13</v>
      </c>
      <c r="P37" s="43">
        <v>3272.8</v>
      </c>
      <c r="Q37" s="48">
        <v>0.8</v>
      </c>
    </row>
    <row r="38" spans="1:17" x14ac:dyDescent="0.3">
      <c r="A38" s="42">
        <v>49</v>
      </c>
      <c r="B38" s="43">
        <v>-1165.3</v>
      </c>
      <c r="C38" s="43">
        <v>-250.82</v>
      </c>
      <c r="D38" s="43">
        <v>19096</v>
      </c>
      <c r="E38" s="43">
        <v>1.6799999999999999E-13</v>
      </c>
      <c r="F38" s="43">
        <v>-5.2523999999999999E-13</v>
      </c>
      <c r="G38" s="43">
        <v>-2859.3</v>
      </c>
      <c r="H38" s="48">
        <v>0.85</v>
      </c>
      <c r="I38" s="28"/>
      <c r="J38" s="44">
        <v>20</v>
      </c>
      <c r="K38" s="43">
        <v>-1165.3</v>
      </c>
      <c r="L38" s="43">
        <v>-250.82</v>
      </c>
      <c r="M38" s="43">
        <v>19096</v>
      </c>
      <c r="N38" s="43">
        <v>5.5998000000000002E-14</v>
      </c>
      <c r="O38" s="43">
        <v>1.7508E-13</v>
      </c>
      <c r="P38" s="43">
        <v>2859.3</v>
      </c>
      <c r="Q38" s="48">
        <v>0.85</v>
      </c>
    </row>
    <row r="39" spans="1:17" x14ac:dyDescent="0.3">
      <c r="A39" s="42">
        <v>50</v>
      </c>
      <c r="B39" s="43">
        <v>-1052.8</v>
      </c>
      <c r="C39" s="43">
        <v>-291.39999999999998</v>
      </c>
      <c r="D39" s="43">
        <v>17390</v>
      </c>
      <c r="E39" s="43">
        <v>1.3986999999999999E-13</v>
      </c>
      <c r="F39" s="43">
        <v>-4.6091E-13</v>
      </c>
      <c r="G39" s="43">
        <v>-2509.1</v>
      </c>
      <c r="H39" s="48">
        <v>0.9</v>
      </c>
      <c r="I39" s="28"/>
      <c r="J39" s="44">
        <v>21</v>
      </c>
      <c r="K39" s="43">
        <v>-1052.8</v>
      </c>
      <c r="L39" s="43">
        <v>-291.39999999999998</v>
      </c>
      <c r="M39" s="43">
        <v>17390</v>
      </c>
      <c r="N39" s="43">
        <v>4.6622000000000001E-14</v>
      </c>
      <c r="O39" s="43">
        <v>1.5363999999999999E-13</v>
      </c>
      <c r="P39" s="43">
        <v>2509.1</v>
      </c>
      <c r="Q39" s="48">
        <v>0.9</v>
      </c>
    </row>
    <row r="40" spans="1:17" x14ac:dyDescent="0.3">
      <c r="A40" s="42">
        <v>51</v>
      </c>
      <c r="B40" s="43">
        <v>-866.29</v>
      </c>
      <c r="C40" s="43">
        <v>-327.61</v>
      </c>
      <c r="D40" s="43">
        <v>14581</v>
      </c>
      <c r="E40" s="43">
        <v>9.8953999999999997E-14</v>
      </c>
      <c r="F40" s="43">
        <v>-3.5949000000000002E-13</v>
      </c>
      <c r="G40" s="43">
        <v>-1957</v>
      </c>
      <c r="H40" s="48">
        <v>0.95</v>
      </c>
      <c r="I40" s="28"/>
      <c r="J40" s="44">
        <v>22</v>
      </c>
      <c r="K40" s="43">
        <v>-866.29</v>
      </c>
      <c r="L40" s="43">
        <v>-327.61</v>
      </c>
      <c r="M40" s="43">
        <v>14581</v>
      </c>
      <c r="N40" s="43">
        <v>3.2984999999999998E-14</v>
      </c>
      <c r="O40" s="43">
        <v>1.1983000000000001E-13</v>
      </c>
      <c r="P40" s="43">
        <v>1957</v>
      </c>
      <c r="Q40" s="48">
        <v>0.95</v>
      </c>
    </row>
    <row r="41" spans="1:17" x14ac:dyDescent="0.3">
      <c r="A41" s="42">
        <v>52</v>
      </c>
      <c r="B41" s="43">
        <v>-340.24</v>
      </c>
      <c r="C41" s="43">
        <v>-208.82</v>
      </c>
      <c r="D41" s="43">
        <v>7105</v>
      </c>
      <c r="E41" s="43">
        <v>2.4142000000000001E-14</v>
      </c>
      <c r="F41" s="43">
        <v>-1.2829E-13</v>
      </c>
      <c r="G41" s="43">
        <v>-698.39</v>
      </c>
      <c r="H41" s="48">
        <v>1</v>
      </c>
      <c r="I41" s="28"/>
      <c r="J41" s="44">
        <v>23</v>
      </c>
      <c r="K41" s="43">
        <v>-340.24</v>
      </c>
      <c r="L41" s="43">
        <v>-208.82</v>
      </c>
      <c r="M41" s="43">
        <v>7105</v>
      </c>
      <c r="N41" s="43">
        <v>8.0474000000000006E-15</v>
      </c>
      <c r="O41" s="43">
        <v>4.2763999999999998E-14</v>
      </c>
      <c r="P41" s="43">
        <v>698.39</v>
      </c>
      <c r="Q41" s="48">
        <v>1</v>
      </c>
    </row>
    <row r="42" spans="1:17" x14ac:dyDescent="0.3">
      <c r="A42" s="42">
        <v>53</v>
      </c>
      <c r="B42" s="43">
        <v>-125.49</v>
      </c>
      <c r="C42" s="43">
        <v>-79.772000000000006</v>
      </c>
      <c r="D42" s="43">
        <v>4178.5</v>
      </c>
      <c r="E42" s="43">
        <v>8.3979999999999996E-15</v>
      </c>
      <c r="F42" s="43">
        <v>-5.8719000000000005E-14</v>
      </c>
      <c r="G42" s="43">
        <v>-319.64999999999998</v>
      </c>
      <c r="H42" s="48">
        <v>1.5</v>
      </c>
      <c r="I42" s="28"/>
      <c r="J42" s="44">
        <v>24</v>
      </c>
      <c r="K42" s="43">
        <v>-125.49</v>
      </c>
      <c r="L42" s="43">
        <v>-79.772000000000006</v>
      </c>
      <c r="M42" s="43">
        <v>4178.5</v>
      </c>
      <c r="N42" s="43">
        <v>2.7992999999999999E-15</v>
      </c>
      <c r="O42" s="43">
        <v>1.9573000000000002E-14</v>
      </c>
      <c r="P42" s="43">
        <v>319.64999999999998</v>
      </c>
      <c r="Q42" s="48">
        <v>1.5</v>
      </c>
    </row>
    <row r="43" spans="1:17" x14ac:dyDescent="0.3">
      <c r="A43" s="42">
        <v>54</v>
      </c>
      <c r="B43" s="43">
        <v>-53.962000000000003</v>
      </c>
      <c r="C43" s="43">
        <v>-34.253</v>
      </c>
      <c r="D43" s="43">
        <v>2814.7</v>
      </c>
      <c r="E43" s="43">
        <v>3.6204000000000002E-15</v>
      </c>
      <c r="F43" s="43">
        <v>-3.1465000000000001E-14</v>
      </c>
      <c r="G43" s="43">
        <v>-171.29</v>
      </c>
      <c r="H43" s="48">
        <v>2</v>
      </c>
      <c r="I43" s="28"/>
      <c r="J43" s="44">
        <v>25</v>
      </c>
      <c r="K43" s="43">
        <v>-53.962000000000003</v>
      </c>
      <c r="L43" s="43">
        <v>-34.253</v>
      </c>
      <c r="M43" s="43">
        <v>2814.7</v>
      </c>
      <c r="N43" s="43">
        <v>1.2068E-15</v>
      </c>
      <c r="O43" s="43">
        <v>1.0488E-14</v>
      </c>
      <c r="P43" s="43">
        <v>171.29</v>
      </c>
      <c r="Q43" s="48">
        <v>2</v>
      </c>
    </row>
    <row r="44" spans="1:17" x14ac:dyDescent="0.3">
      <c r="A44" s="42">
        <v>55</v>
      </c>
      <c r="B44" s="43">
        <v>-43.68</v>
      </c>
      <c r="C44" s="43">
        <v>-33.868000000000002</v>
      </c>
      <c r="D44" s="43">
        <v>2083.6</v>
      </c>
      <c r="E44" s="43">
        <v>1.8023000000000001E-15</v>
      </c>
      <c r="F44" s="43">
        <v>-1.8784999999999999E-14</v>
      </c>
      <c r="G44" s="43">
        <v>-102.26</v>
      </c>
      <c r="H44" s="48">
        <v>2.5</v>
      </c>
      <c r="I44" s="28"/>
      <c r="J44" s="44">
        <v>26</v>
      </c>
      <c r="K44" s="43">
        <v>-43.68</v>
      </c>
      <c r="L44" s="43">
        <v>-33.868000000000002</v>
      </c>
      <c r="M44" s="43">
        <v>2083.6</v>
      </c>
      <c r="N44" s="43">
        <v>6.0077E-16</v>
      </c>
      <c r="O44" s="43">
        <v>6.2618000000000001E-15</v>
      </c>
      <c r="P44" s="43">
        <v>102.26</v>
      </c>
      <c r="Q44" s="48">
        <v>2.5</v>
      </c>
    </row>
    <row r="45" spans="1:17" x14ac:dyDescent="0.3">
      <c r="A45" s="42">
        <v>56</v>
      </c>
      <c r="B45" s="43">
        <v>-51.783000000000001</v>
      </c>
      <c r="C45" s="43">
        <v>-46.347000000000001</v>
      </c>
      <c r="D45" s="43">
        <v>1633.2</v>
      </c>
      <c r="E45" s="43">
        <v>9.9848999999999998E-16</v>
      </c>
      <c r="F45" s="43">
        <v>-1.2118E-14</v>
      </c>
      <c r="G45" s="43">
        <v>-65.966999999999999</v>
      </c>
      <c r="H45" s="48">
        <v>3</v>
      </c>
      <c r="I45" s="28"/>
      <c r="J45" s="44">
        <v>27</v>
      </c>
      <c r="K45" s="43">
        <v>-51.783000000000001</v>
      </c>
      <c r="L45" s="43">
        <v>-46.347000000000001</v>
      </c>
      <c r="M45" s="43">
        <v>1633.2</v>
      </c>
      <c r="N45" s="43">
        <v>3.3282999999999998E-16</v>
      </c>
      <c r="O45" s="43">
        <v>4.0393E-15</v>
      </c>
      <c r="P45" s="43">
        <v>65.966999999999999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7.3565999999999996E-4</v>
      </c>
      <c r="C50" s="43">
        <v>6.1293000000000003E-4</v>
      </c>
      <c r="D50" s="43">
        <v>-2.9941000000000001E-4</v>
      </c>
      <c r="E50" s="43">
        <v>-4.5089999999999999E-20</v>
      </c>
      <c r="F50" s="43">
        <v>1.6819000000000001E-35</v>
      </c>
      <c r="G50" s="43">
        <v>9.1559000000000006E-20</v>
      </c>
      <c r="H50" s="48">
        <v>0</v>
      </c>
      <c r="I50" s="28"/>
      <c r="J50" s="44">
        <v>1</v>
      </c>
      <c r="K50" s="43">
        <v>7.3565999999999996E-4</v>
      </c>
      <c r="L50" s="43">
        <v>6.1293000000000003E-4</v>
      </c>
      <c r="M50" s="43">
        <v>-2.9941000000000001E-4</v>
      </c>
      <c r="N50" s="43">
        <v>-1.5029999999999999E-20</v>
      </c>
      <c r="O50" s="43">
        <v>-5.6063999999999997E-36</v>
      </c>
      <c r="P50" s="43">
        <v>-9.1559000000000006E-20</v>
      </c>
      <c r="Q50" s="48">
        <v>0</v>
      </c>
    </row>
    <row r="51" spans="1:17" x14ac:dyDescent="0.3">
      <c r="A51" s="42">
        <v>31</v>
      </c>
      <c r="B51" s="43">
        <v>-3.7752E-4</v>
      </c>
      <c r="C51" s="43">
        <v>-3.6197999999999997E-4</v>
      </c>
      <c r="D51" s="43">
        <v>5.7521999999999998E-4</v>
      </c>
      <c r="E51" s="43">
        <v>5.7115999999999996E-21</v>
      </c>
      <c r="F51" s="43">
        <v>-3.6024E-21</v>
      </c>
      <c r="G51" s="43">
        <v>-1.961E-5</v>
      </c>
      <c r="H51" s="54">
        <v>0.03</v>
      </c>
      <c r="I51" s="28"/>
      <c r="J51" s="44">
        <v>2</v>
      </c>
      <c r="K51" s="43">
        <v>-3.7752E-4</v>
      </c>
      <c r="L51" s="43">
        <v>-3.6197999999999997E-4</v>
      </c>
      <c r="M51" s="43">
        <v>5.7521999999999998E-4</v>
      </c>
      <c r="N51" s="43">
        <v>1.9039000000000001E-21</v>
      </c>
      <c r="O51" s="43">
        <v>1.2008E-21</v>
      </c>
      <c r="P51" s="43">
        <v>1.961E-5</v>
      </c>
      <c r="Q51" s="54">
        <v>0.03</v>
      </c>
    </row>
    <row r="52" spans="1:17" x14ac:dyDescent="0.3">
      <c r="A52" s="42">
        <v>32</v>
      </c>
      <c r="B52" s="43">
        <v>-5.9783000000000004E-4</v>
      </c>
      <c r="C52" s="43">
        <v>-5.3138000000000003E-4</v>
      </c>
      <c r="D52" s="43">
        <v>2.5468000000000001E-3</v>
      </c>
      <c r="E52" s="43">
        <v>2.4415999999999999E-20</v>
      </c>
      <c r="F52" s="43">
        <v>-4.2641000000000002E-20</v>
      </c>
      <c r="G52" s="43">
        <v>-2.3212999999999999E-4</v>
      </c>
      <c r="H52" s="57">
        <v>0.05</v>
      </c>
      <c r="I52" s="28"/>
      <c r="J52" s="44">
        <v>3</v>
      </c>
      <c r="K52" s="43">
        <v>-5.9783000000000004E-4</v>
      </c>
      <c r="L52" s="43">
        <v>-5.3138000000000003E-4</v>
      </c>
      <c r="M52" s="43">
        <v>2.5468000000000001E-3</v>
      </c>
      <c r="N52" s="43">
        <v>8.1385999999999998E-21</v>
      </c>
      <c r="O52" s="43">
        <v>1.4214000000000001E-20</v>
      </c>
      <c r="P52" s="43">
        <v>2.3212999999999999E-4</v>
      </c>
      <c r="Q52" s="57">
        <v>0.05</v>
      </c>
    </row>
    <row r="53" spans="1:17" x14ac:dyDescent="0.3">
      <c r="A53" s="42">
        <v>33</v>
      </c>
      <c r="B53" s="43">
        <v>-6.9490000000000003E-4</v>
      </c>
      <c r="C53" s="43">
        <v>-5.3892999999999996E-4</v>
      </c>
      <c r="D53" s="43">
        <v>1.9962999999999999E-3</v>
      </c>
      <c r="E53" s="43">
        <v>5.7301000000000006E-20</v>
      </c>
      <c r="F53" s="43">
        <v>-5.7127999999999999E-20</v>
      </c>
      <c r="G53" s="43">
        <v>-3.1098999999999998E-4</v>
      </c>
      <c r="H53" s="48">
        <v>0.1</v>
      </c>
      <c r="I53" s="28"/>
      <c r="J53" s="44">
        <v>4</v>
      </c>
      <c r="K53" s="43">
        <v>-6.9490000000000003E-4</v>
      </c>
      <c r="L53" s="43">
        <v>-5.3892999999999996E-4</v>
      </c>
      <c r="M53" s="43">
        <v>1.9962999999999999E-3</v>
      </c>
      <c r="N53" s="43">
        <v>1.9099999999999999E-20</v>
      </c>
      <c r="O53" s="43">
        <v>1.9042999999999999E-20</v>
      </c>
      <c r="P53" s="43">
        <v>3.1098999999999998E-4</v>
      </c>
      <c r="Q53" s="48">
        <v>0.1</v>
      </c>
    </row>
    <row r="54" spans="1:17" x14ac:dyDescent="0.3">
      <c r="A54" s="42">
        <v>34</v>
      </c>
      <c r="B54" s="43">
        <v>-6.4796000000000005E-4</v>
      </c>
      <c r="C54" s="43">
        <v>-4.6223E-4</v>
      </c>
      <c r="D54" s="43">
        <v>1.6345000000000001E-3</v>
      </c>
      <c r="E54" s="43">
        <v>6.8237999999999999E-20</v>
      </c>
      <c r="F54" s="43">
        <v>-6.2988999999999999E-20</v>
      </c>
      <c r="G54" s="43">
        <v>-3.4288999999999999E-4</v>
      </c>
      <c r="H54" s="54">
        <v>0.13</v>
      </c>
      <c r="I54" s="28"/>
      <c r="J54" s="44">
        <v>5</v>
      </c>
      <c r="K54" s="43">
        <v>-6.4796000000000005E-4</v>
      </c>
      <c r="L54" s="43">
        <v>-4.6223E-4</v>
      </c>
      <c r="M54" s="43">
        <v>1.6345000000000001E-3</v>
      </c>
      <c r="N54" s="43">
        <v>2.2746E-20</v>
      </c>
      <c r="O54" s="43">
        <v>2.0995999999999999E-20</v>
      </c>
      <c r="P54" s="43">
        <v>3.4288999999999999E-4</v>
      </c>
      <c r="Q54" s="54">
        <v>0.13</v>
      </c>
    </row>
    <row r="55" spans="1:17" x14ac:dyDescent="0.3">
      <c r="A55" s="42">
        <v>35</v>
      </c>
      <c r="B55" s="43">
        <v>-6.1561999999999999E-4</v>
      </c>
      <c r="C55" s="43">
        <v>-4.1628999999999999E-4</v>
      </c>
      <c r="D55" s="43">
        <v>1.4326E-3</v>
      </c>
      <c r="E55" s="43">
        <v>7.3233000000000006E-20</v>
      </c>
      <c r="F55" s="43">
        <v>-6.4727000000000005E-20</v>
      </c>
      <c r="G55" s="43">
        <v>-3.5236000000000002E-4</v>
      </c>
      <c r="H55" s="48">
        <v>0.15</v>
      </c>
      <c r="I55" s="28"/>
      <c r="J55" s="44">
        <v>6</v>
      </c>
      <c r="K55" s="43">
        <v>-6.1561999999999999E-4</v>
      </c>
      <c r="L55" s="43">
        <v>-4.1628999999999999E-4</v>
      </c>
      <c r="M55" s="43">
        <v>1.4326E-3</v>
      </c>
      <c r="N55" s="43">
        <v>2.4410999999999999E-20</v>
      </c>
      <c r="O55" s="43">
        <v>2.1575999999999999E-20</v>
      </c>
      <c r="P55" s="43">
        <v>3.5236000000000002E-4</v>
      </c>
      <c r="Q55" s="48">
        <v>0.15</v>
      </c>
    </row>
    <row r="56" spans="1:17" x14ac:dyDescent="0.3">
      <c r="A56" s="42">
        <v>36</v>
      </c>
      <c r="B56" s="43">
        <v>-5.8730999999999996E-4</v>
      </c>
      <c r="C56" s="43">
        <v>-3.5848E-4</v>
      </c>
      <c r="D56" s="43">
        <v>1.0992E-3</v>
      </c>
      <c r="E56" s="43">
        <v>8.4067999999999997E-20</v>
      </c>
      <c r="F56" s="43">
        <v>-6.0781000000000003E-20</v>
      </c>
      <c r="G56" s="43">
        <v>-3.3087999999999998E-4</v>
      </c>
      <c r="H56" s="57">
        <v>0.2</v>
      </c>
      <c r="I56" s="28"/>
      <c r="J56" s="44">
        <v>7</v>
      </c>
      <c r="K56" s="43">
        <v>-5.8730999999999996E-4</v>
      </c>
      <c r="L56" s="43">
        <v>-3.5848E-4</v>
      </c>
      <c r="M56" s="43">
        <v>1.0992E-3</v>
      </c>
      <c r="N56" s="43">
        <v>2.8022999999999999E-20</v>
      </c>
      <c r="O56" s="43">
        <v>2.026E-20</v>
      </c>
      <c r="P56" s="43">
        <v>3.3087999999999998E-4</v>
      </c>
      <c r="Q56" s="57">
        <v>0.2</v>
      </c>
    </row>
    <row r="57" spans="1:17" x14ac:dyDescent="0.3">
      <c r="A57" s="42">
        <v>37</v>
      </c>
      <c r="B57" s="43">
        <v>-6.3533999999999997E-4</v>
      </c>
      <c r="C57" s="43">
        <v>-3.8011000000000002E-4</v>
      </c>
      <c r="D57" s="43">
        <v>1.0325E-3</v>
      </c>
      <c r="E57" s="43">
        <v>9.3770000000000005E-20</v>
      </c>
      <c r="F57" s="43">
        <v>-5.3459999999999998E-20</v>
      </c>
      <c r="G57" s="43">
        <v>-2.9102000000000002E-4</v>
      </c>
      <c r="H57" s="54">
        <v>0.23</v>
      </c>
      <c r="I57" s="28"/>
      <c r="J57" s="44">
        <v>8</v>
      </c>
      <c r="K57" s="43">
        <v>-6.3533999999999997E-4</v>
      </c>
      <c r="L57" s="43">
        <v>-3.8011000000000002E-4</v>
      </c>
      <c r="M57" s="43">
        <v>1.0325E-3</v>
      </c>
      <c r="N57" s="43">
        <v>3.1256999999999997E-20</v>
      </c>
      <c r="O57" s="43">
        <v>1.7819999999999999E-20</v>
      </c>
      <c r="P57" s="43">
        <v>2.9102000000000002E-4</v>
      </c>
      <c r="Q57" s="54">
        <v>0.23</v>
      </c>
    </row>
    <row r="58" spans="1:17" x14ac:dyDescent="0.3">
      <c r="A58" s="42">
        <v>38</v>
      </c>
      <c r="B58" s="43">
        <v>-4.5951E-4</v>
      </c>
      <c r="C58" s="43">
        <v>-2.7261000000000001E-4</v>
      </c>
      <c r="D58" s="43">
        <v>1.047E-3</v>
      </c>
      <c r="E58" s="43">
        <v>6.8668999999999997E-20</v>
      </c>
      <c r="F58" s="43">
        <v>-8.8677999999999999E-20</v>
      </c>
      <c r="G58" s="43">
        <v>-4.8274E-4</v>
      </c>
      <c r="H58" s="57">
        <v>0.3</v>
      </c>
      <c r="I58" s="28"/>
      <c r="J58" s="44">
        <v>9</v>
      </c>
      <c r="K58" s="43">
        <v>-4.5951E-4</v>
      </c>
      <c r="L58" s="43">
        <v>-2.7261000000000001E-4</v>
      </c>
      <c r="M58" s="43">
        <v>1.047E-3</v>
      </c>
      <c r="N58" s="43">
        <v>2.289E-20</v>
      </c>
      <c r="O58" s="43">
        <v>2.9559E-20</v>
      </c>
      <c r="P58" s="43">
        <v>4.8274E-4</v>
      </c>
      <c r="Q58" s="57">
        <v>0.3</v>
      </c>
    </row>
    <row r="59" spans="1:17" x14ac:dyDescent="0.3">
      <c r="A59" s="42">
        <v>39</v>
      </c>
      <c r="B59" s="43">
        <v>-3.7543E-4</v>
      </c>
      <c r="C59" s="43">
        <v>-2.2910000000000001E-4</v>
      </c>
      <c r="D59" s="43">
        <v>8.6089000000000001E-4</v>
      </c>
      <c r="E59" s="43">
        <v>5.3762000000000001E-20</v>
      </c>
      <c r="F59" s="43">
        <v>-7.8133E-20</v>
      </c>
      <c r="G59" s="43">
        <v>-4.2534000000000002E-4</v>
      </c>
      <c r="H59" s="57">
        <v>0.35</v>
      </c>
      <c r="I59" s="28"/>
      <c r="J59" s="44">
        <v>10</v>
      </c>
      <c r="K59" s="43">
        <v>-3.7543E-4</v>
      </c>
      <c r="L59" s="43">
        <v>-2.2910000000000001E-4</v>
      </c>
      <c r="M59" s="43">
        <v>8.6089000000000001E-4</v>
      </c>
      <c r="N59" s="43">
        <v>1.7920999999999999E-20</v>
      </c>
      <c r="O59" s="43">
        <v>2.6043999999999999E-20</v>
      </c>
      <c r="P59" s="43">
        <v>4.2534000000000002E-4</v>
      </c>
      <c r="Q59" s="57">
        <v>0.35</v>
      </c>
    </row>
    <row r="60" spans="1:17" x14ac:dyDescent="0.3">
      <c r="A60" s="42">
        <v>40</v>
      </c>
      <c r="B60" s="43">
        <v>-3.1262999999999999E-4</v>
      </c>
      <c r="C60" s="43">
        <v>-1.9871999999999999E-4</v>
      </c>
      <c r="D60" s="43">
        <v>7.2451999999999998E-4</v>
      </c>
      <c r="E60" s="43">
        <v>4.1849E-20</v>
      </c>
      <c r="F60" s="43">
        <v>-6.7670999999999998E-20</v>
      </c>
      <c r="G60" s="43">
        <v>-3.6838000000000002E-4</v>
      </c>
      <c r="H60" s="57">
        <v>0.4</v>
      </c>
      <c r="I60" s="28"/>
      <c r="J60" s="44">
        <v>11</v>
      </c>
      <c r="K60" s="43">
        <v>-3.1262999999999999E-4</v>
      </c>
      <c r="L60" s="43">
        <v>-1.9871999999999999E-4</v>
      </c>
      <c r="M60" s="43">
        <v>7.2451999999999998E-4</v>
      </c>
      <c r="N60" s="43">
        <v>1.395E-20</v>
      </c>
      <c r="O60" s="43">
        <v>2.2557E-20</v>
      </c>
      <c r="P60" s="43">
        <v>3.6838000000000002E-4</v>
      </c>
      <c r="Q60" s="57">
        <v>0.4</v>
      </c>
    </row>
    <row r="61" spans="1:17" x14ac:dyDescent="0.3">
      <c r="A61" s="42">
        <v>41</v>
      </c>
      <c r="B61" s="43">
        <v>-2.6437999999999999E-4</v>
      </c>
      <c r="C61" s="43">
        <v>-1.7567E-4</v>
      </c>
      <c r="D61" s="43">
        <v>6.2025000000000003E-4</v>
      </c>
      <c r="E61" s="43">
        <v>3.2593999999999997E-20</v>
      </c>
      <c r="F61" s="43">
        <v>-5.8087999999999999E-20</v>
      </c>
      <c r="G61" s="43">
        <v>-3.1621999999999998E-4</v>
      </c>
      <c r="H61" s="57">
        <v>0.45</v>
      </c>
      <c r="I61" s="28"/>
      <c r="J61" s="44">
        <v>12</v>
      </c>
      <c r="K61" s="43">
        <v>-2.6437999999999999E-4</v>
      </c>
      <c r="L61" s="43">
        <v>-1.7567E-4</v>
      </c>
      <c r="M61" s="43">
        <v>6.2025000000000003E-4</v>
      </c>
      <c r="N61" s="43">
        <v>1.0864999999999999E-20</v>
      </c>
      <c r="O61" s="43">
        <v>1.9363000000000001E-20</v>
      </c>
      <c r="P61" s="43">
        <v>3.1621999999999998E-4</v>
      </c>
      <c r="Q61" s="57">
        <v>0.45</v>
      </c>
    </row>
    <row r="62" spans="1:17" x14ac:dyDescent="0.3">
      <c r="A62" s="42">
        <v>42</v>
      </c>
      <c r="B62" s="43">
        <v>-2.2646E-4</v>
      </c>
      <c r="C62" s="43">
        <v>-1.5705999999999999E-4</v>
      </c>
      <c r="D62" s="43">
        <v>5.3788000000000002E-4</v>
      </c>
      <c r="E62" s="43">
        <v>2.5497E-20</v>
      </c>
      <c r="F62" s="43">
        <v>-4.9677999999999998E-20</v>
      </c>
      <c r="G62" s="43">
        <v>-2.7043999999999999E-4</v>
      </c>
      <c r="H62" s="48">
        <v>0.5</v>
      </c>
      <c r="I62" s="28"/>
      <c r="J62" s="44">
        <v>13</v>
      </c>
      <c r="K62" s="43">
        <v>-2.2646E-4</v>
      </c>
      <c r="L62" s="43">
        <v>-1.5705999999999999E-4</v>
      </c>
      <c r="M62" s="43">
        <v>5.3788000000000002E-4</v>
      </c>
      <c r="N62" s="43">
        <v>8.499E-21</v>
      </c>
      <c r="O62" s="43">
        <v>1.6558999999999999E-20</v>
      </c>
      <c r="P62" s="43">
        <v>2.7043999999999999E-4</v>
      </c>
      <c r="Q62" s="48">
        <v>0.5</v>
      </c>
    </row>
    <row r="63" spans="1:17" x14ac:dyDescent="0.3">
      <c r="A63" s="42">
        <v>43</v>
      </c>
      <c r="B63" s="43">
        <v>-1.9609E-4</v>
      </c>
      <c r="C63" s="43">
        <v>-1.4145E-4</v>
      </c>
      <c r="D63" s="43">
        <v>4.7122E-4</v>
      </c>
      <c r="E63" s="43">
        <v>2.0076000000000001E-20</v>
      </c>
      <c r="F63" s="43">
        <v>-4.2470999999999998E-20</v>
      </c>
      <c r="G63" s="43">
        <v>-2.3120000000000001E-4</v>
      </c>
      <c r="H63" s="48">
        <v>0.55000000000000004</v>
      </c>
      <c r="I63" s="28"/>
      <c r="J63" s="44">
        <v>14</v>
      </c>
      <c r="K63" s="43">
        <v>-1.9609E-4</v>
      </c>
      <c r="L63" s="43">
        <v>-1.4145E-4</v>
      </c>
      <c r="M63" s="43">
        <v>4.7122E-4</v>
      </c>
      <c r="N63" s="43">
        <v>6.692E-21</v>
      </c>
      <c r="O63" s="43">
        <v>1.4157000000000001E-20</v>
      </c>
      <c r="P63" s="43">
        <v>2.3120000000000001E-4</v>
      </c>
      <c r="Q63" s="48">
        <v>0.55000000000000004</v>
      </c>
    </row>
    <row r="64" spans="1:17" x14ac:dyDescent="0.3">
      <c r="A64" s="42">
        <v>44</v>
      </c>
      <c r="B64" s="43">
        <v>-1.7138E-4</v>
      </c>
      <c r="C64" s="43">
        <v>-1.2802000000000001E-4</v>
      </c>
      <c r="D64" s="43">
        <v>4.1626E-4</v>
      </c>
      <c r="E64" s="43">
        <v>1.5929999999999999E-20</v>
      </c>
      <c r="F64" s="43">
        <v>-3.6372E-20</v>
      </c>
      <c r="G64" s="43">
        <v>-1.9799999999999999E-4</v>
      </c>
      <c r="H64" s="48">
        <v>0.6</v>
      </c>
      <c r="I64" s="28"/>
      <c r="J64" s="44">
        <v>15</v>
      </c>
      <c r="K64" s="43">
        <v>-1.7138E-4</v>
      </c>
      <c r="L64" s="43">
        <v>-1.2802000000000001E-4</v>
      </c>
      <c r="M64" s="43">
        <v>4.1626E-4</v>
      </c>
      <c r="N64" s="43">
        <v>5.3099999999999998E-21</v>
      </c>
      <c r="O64" s="43">
        <v>1.2124E-20</v>
      </c>
      <c r="P64" s="43">
        <v>1.9799999999999999E-4</v>
      </c>
      <c r="Q64" s="48">
        <v>0.6</v>
      </c>
    </row>
    <row r="65" spans="1:17" x14ac:dyDescent="0.3">
      <c r="A65" s="42">
        <v>45</v>
      </c>
      <c r="B65" s="43">
        <v>-1.5101000000000001E-4</v>
      </c>
      <c r="C65" s="43">
        <v>-1.1632E-4</v>
      </c>
      <c r="D65" s="43">
        <v>3.7031999999999999E-4</v>
      </c>
      <c r="E65" s="43">
        <v>1.2744999999999999E-20</v>
      </c>
      <c r="F65" s="43">
        <v>-3.1243000000000001E-20</v>
      </c>
      <c r="G65" s="43">
        <v>-1.7008E-4</v>
      </c>
      <c r="H65" s="48">
        <v>0.65</v>
      </c>
      <c r="I65" s="28"/>
      <c r="J65" s="44">
        <v>16</v>
      </c>
      <c r="K65" s="43">
        <v>-1.5101000000000001E-4</v>
      </c>
      <c r="L65" s="43">
        <v>-1.1632E-4</v>
      </c>
      <c r="M65" s="43">
        <v>3.7031999999999999E-4</v>
      </c>
      <c r="N65" s="43">
        <v>4.2482999999999999E-21</v>
      </c>
      <c r="O65" s="43">
        <v>1.0414E-20</v>
      </c>
      <c r="P65" s="43">
        <v>1.7008E-4</v>
      </c>
      <c r="Q65" s="48">
        <v>0.65</v>
      </c>
    </row>
    <row r="66" spans="1:17" x14ac:dyDescent="0.3">
      <c r="A66" s="42">
        <v>46</v>
      </c>
      <c r="B66" s="43">
        <v>-1.34E-4</v>
      </c>
      <c r="C66" s="43">
        <v>-1.0602E-4</v>
      </c>
      <c r="D66" s="43">
        <v>3.3145000000000001E-4</v>
      </c>
      <c r="E66" s="43">
        <v>1.0283E-20</v>
      </c>
      <c r="F66" s="43">
        <v>-2.6941000000000001E-20</v>
      </c>
      <c r="G66" s="43">
        <v>-1.4666000000000001E-4</v>
      </c>
      <c r="H66" s="48">
        <v>0.7</v>
      </c>
      <c r="I66" s="28"/>
      <c r="J66" s="44">
        <v>17</v>
      </c>
      <c r="K66" s="43">
        <v>-1.34E-4</v>
      </c>
      <c r="L66" s="43">
        <v>-1.0602E-4</v>
      </c>
      <c r="M66" s="43">
        <v>3.3145000000000001E-4</v>
      </c>
      <c r="N66" s="43">
        <v>3.4274999999999999E-21</v>
      </c>
      <c r="O66" s="43">
        <v>8.9802000000000004E-21</v>
      </c>
      <c r="P66" s="43">
        <v>1.4666000000000001E-4</v>
      </c>
      <c r="Q66" s="48">
        <v>0.7</v>
      </c>
    </row>
    <row r="67" spans="1:17" x14ac:dyDescent="0.3">
      <c r="A67" s="42">
        <v>47</v>
      </c>
      <c r="B67" s="43">
        <v>-1.1967E-4</v>
      </c>
      <c r="C67" s="43">
        <v>-9.6903000000000004E-5</v>
      </c>
      <c r="D67" s="43">
        <v>2.9826000000000001E-4</v>
      </c>
      <c r="E67" s="43">
        <v>8.3651999999999998E-21</v>
      </c>
      <c r="F67" s="43">
        <v>-2.3329000000000001E-20</v>
      </c>
      <c r="G67" s="43">
        <v>-1.2699E-4</v>
      </c>
      <c r="H67" s="48">
        <v>0.75</v>
      </c>
      <c r="I67" s="28"/>
      <c r="J67" s="44">
        <v>18</v>
      </c>
      <c r="K67" s="43">
        <v>-1.1967E-4</v>
      </c>
      <c r="L67" s="43">
        <v>-9.6903000000000004E-5</v>
      </c>
      <c r="M67" s="43">
        <v>2.9826000000000001E-4</v>
      </c>
      <c r="N67" s="43">
        <v>2.7884000000000001E-21</v>
      </c>
      <c r="O67" s="43">
        <v>7.7761999999999994E-21</v>
      </c>
      <c r="P67" s="43">
        <v>1.2699E-4</v>
      </c>
      <c r="Q67" s="48">
        <v>0.75</v>
      </c>
    </row>
    <row r="68" spans="1:17" x14ac:dyDescent="0.3">
      <c r="A68" s="42">
        <v>48</v>
      </c>
      <c r="B68" s="43">
        <v>-1.0747999999999999E-4</v>
      </c>
      <c r="C68" s="43">
        <v>-8.8803999999999999E-5</v>
      </c>
      <c r="D68" s="43">
        <v>2.6968000000000001E-4</v>
      </c>
      <c r="E68" s="43">
        <v>6.8603999999999994E-21</v>
      </c>
      <c r="F68" s="43">
        <v>-2.0290000000000001E-20</v>
      </c>
      <c r="G68" s="43">
        <v>-1.1046E-4</v>
      </c>
      <c r="H68" s="48">
        <v>0.8</v>
      </c>
      <c r="I68" s="28"/>
      <c r="J68" s="44">
        <v>19</v>
      </c>
      <c r="K68" s="43">
        <v>-1.0747999999999999E-4</v>
      </c>
      <c r="L68" s="43">
        <v>-8.8803999999999999E-5</v>
      </c>
      <c r="M68" s="43">
        <v>2.6968000000000001E-4</v>
      </c>
      <c r="N68" s="43">
        <v>2.2867999999999999E-21</v>
      </c>
      <c r="O68" s="43">
        <v>6.7635000000000004E-21</v>
      </c>
      <c r="P68" s="43">
        <v>1.1046E-4</v>
      </c>
      <c r="Q68" s="48">
        <v>0.8</v>
      </c>
    </row>
    <row r="69" spans="1:17" x14ac:dyDescent="0.3">
      <c r="A69" s="42">
        <v>49</v>
      </c>
      <c r="B69" s="43">
        <v>-9.7013000000000001E-5</v>
      </c>
      <c r="C69" s="43">
        <v>-8.1581000000000004E-5</v>
      </c>
      <c r="D69" s="43">
        <v>2.4488999999999999E-4</v>
      </c>
      <c r="E69" s="43">
        <v>5.6698E-21</v>
      </c>
      <c r="F69" s="43">
        <v>-1.7727E-20</v>
      </c>
      <c r="G69" s="43">
        <v>-9.6501000000000003E-5</v>
      </c>
      <c r="H69" s="48">
        <v>0.85</v>
      </c>
      <c r="I69" s="28"/>
      <c r="J69" s="44">
        <v>20</v>
      </c>
      <c r="K69" s="43">
        <v>-9.7013000000000001E-5</v>
      </c>
      <c r="L69" s="43">
        <v>-8.1581000000000004E-5</v>
      </c>
      <c r="M69" s="43">
        <v>2.4488999999999999E-4</v>
      </c>
      <c r="N69" s="43">
        <v>1.8899E-21</v>
      </c>
      <c r="O69" s="43">
        <v>5.9090000000000001E-21</v>
      </c>
      <c r="P69" s="43">
        <v>9.6501000000000003E-5</v>
      </c>
      <c r="Q69" s="48">
        <v>0.85</v>
      </c>
    </row>
    <row r="70" spans="1:17" x14ac:dyDescent="0.3">
      <c r="A70" s="42">
        <v>50</v>
      </c>
      <c r="B70" s="43">
        <v>-8.7966000000000004E-5</v>
      </c>
      <c r="C70" s="43">
        <v>-7.5117999999999995E-5</v>
      </c>
      <c r="D70" s="43">
        <v>2.2326E-4</v>
      </c>
      <c r="E70" s="43">
        <v>4.7204999999999997E-21</v>
      </c>
      <c r="F70" s="43">
        <v>-1.5556000000000001E-20</v>
      </c>
      <c r="G70" s="43">
        <v>-8.4682E-5</v>
      </c>
      <c r="H70" s="48">
        <v>0.9</v>
      </c>
      <c r="I70" s="28"/>
      <c r="J70" s="44">
        <v>21</v>
      </c>
      <c r="K70" s="43">
        <v>-8.7966000000000004E-5</v>
      </c>
      <c r="L70" s="43">
        <v>-7.5117999999999995E-5</v>
      </c>
      <c r="M70" s="43">
        <v>2.2326E-4</v>
      </c>
      <c r="N70" s="43">
        <v>1.5735000000000001E-21</v>
      </c>
      <c r="O70" s="43">
        <v>5.1852999999999998E-21</v>
      </c>
      <c r="P70" s="43">
        <v>8.4682E-5</v>
      </c>
      <c r="Q70" s="48">
        <v>0.9</v>
      </c>
    </row>
    <row r="71" spans="1:17" x14ac:dyDescent="0.3">
      <c r="A71" s="42">
        <v>51</v>
      </c>
      <c r="B71" s="43">
        <v>-7.3188000000000005E-5</v>
      </c>
      <c r="C71" s="43">
        <v>-6.4097999999999995E-5</v>
      </c>
      <c r="D71" s="43">
        <v>1.8749000000000001E-4</v>
      </c>
      <c r="E71" s="43">
        <v>3.3397E-21</v>
      </c>
      <c r="F71" s="43">
        <v>-1.2133E-20</v>
      </c>
      <c r="G71" s="43">
        <v>-6.6048000000000002E-5</v>
      </c>
      <c r="H71" s="48">
        <v>0.95</v>
      </c>
      <c r="I71" s="28"/>
      <c r="J71" s="44">
        <v>22</v>
      </c>
      <c r="K71" s="43">
        <v>-7.3188000000000005E-5</v>
      </c>
      <c r="L71" s="43">
        <v>-6.4097999999999995E-5</v>
      </c>
      <c r="M71" s="43">
        <v>1.8749000000000001E-4</v>
      </c>
      <c r="N71" s="43">
        <v>1.1131999999999999E-21</v>
      </c>
      <c r="O71" s="43">
        <v>4.0442999999999998E-21</v>
      </c>
      <c r="P71" s="43">
        <v>6.6048000000000002E-5</v>
      </c>
      <c r="Q71" s="48">
        <v>0.95</v>
      </c>
    </row>
    <row r="72" spans="1:17" x14ac:dyDescent="0.3">
      <c r="A72" s="42">
        <v>52</v>
      </c>
      <c r="B72" s="43">
        <v>-3.4424000000000001E-5</v>
      </c>
      <c r="C72" s="43">
        <v>-3.2206000000000003E-5</v>
      </c>
      <c r="D72" s="43">
        <v>9.1215E-5</v>
      </c>
      <c r="E72" s="43">
        <v>8.1479000000000002E-22</v>
      </c>
      <c r="F72" s="43">
        <v>-4.3298999999999998E-21</v>
      </c>
      <c r="G72" s="43">
        <v>-2.3570999999999998E-5</v>
      </c>
      <c r="H72" s="48">
        <v>1</v>
      </c>
      <c r="I72" s="28"/>
      <c r="J72" s="44">
        <v>23</v>
      </c>
      <c r="K72" s="43">
        <v>-3.4424000000000001E-5</v>
      </c>
      <c r="L72" s="43">
        <v>-3.2206000000000003E-5</v>
      </c>
      <c r="M72" s="43">
        <v>9.1215E-5</v>
      </c>
      <c r="N72" s="43">
        <v>2.7159999999999998E-22</v>
      </c>
      <c r="O72" s="43">
        <v>1.4432999999999999E-21</v>
      </c>
      <c r="P72" s="43">
        <v>2.3570999999999998E-5</v>
      </c>
      <c r="Q72" s="48">
        <v>1</v>
      </c>
    </row>
    <row r="73" spans="1:17" x14ac:dyDescent="0.3">
      <c r="A73" s="42">
        <v>53</v>
      </c>
      <c r="B73" s="43">
        <v>-1.9500999999999998E-5</v>
      </c>
      <c r="C73" s="43">
        <v>-1.8729E-5</v>
      </c>
      <c r="D73" s="43">
        <v>5.3128999999999999E-5</v>
      </c>
      <c r="E73" s="43">
        <v>2.8342999999999999E-22</v>
      </c>
      <c r="F73" s="43">
        <v>-1.9818000000000002E-21</v>
      </c>
      <c r="G73" s="43">
        <v>-1.0788000000000001E-5</v>
      </c>
      <c r="H73" s="48">
        <v>1.5</v>
      </c>
      <c r="I73" s="28"/>
      <c r="J73" s="44">
        <v>24</v>
      </c>
      <c r="K73" s="43">
        <v>-1.9500999999999998E-5</v>
      </c>
      <c r="L73" s="43">
        <v>-1.8729E-5</v>
      </c>
      <c r="M73" s="43">
        <v>5.3128999999999999E-5</v>
      </c>
      <c r="N73" s="43">
        <v>9.4477000000000002E-23</v>
      </c>
      <c r="O73" s="43">
        <v>6.6059000000000004E-22</v>
      </c>
      <c r="P73" s="43">
        <v>1.0788000000000001E-5</v>
      </c>
      <c r="Q73" s="48">
        <v>1.5</v>
      </c>
    </row>
    <row r="74" spans="1:17" x14ac:dyDescent="0.3">
      <c r="A74" s="42">
        <v>54</v>
      </c>
      <c r="B74" s="43">
        <v>-1.2839E-5</v>
      </c>
      <c r="C74" s="43">
        <v>-1.2506E-5</v>
      </c>
      <c r="D74" s="43">
        <v>3.5568999999999998E-5</v>
      </c>
      <c r="E74" s="43">
        <v>1.2219E-22</v>
      </c>
      <c r="F74" s="43">
        <v>-1.0619000000000001E-21</v>
      </c>
      <c r="G74" s="43">
        <v>-5.7809E-6</v>
      </c>
      <c r="H74" s="48">
        <v>2</v>
      </c>
      <c r="I74" s="28"/>
      <c r="J74" s="44">
        <v>25</v>
      </c>
      <c r="K74" s="43">
        <v>-1.2839E-5</v>
      </c>
      <c r="L74" s="43">
        <v>-1.2506E-5</v>
      </c>
      <c r="M74" s="43">
        <v>3.5568999999999998E-5</v>
      </c>
      <c r="N74" s="43">
        <v>4.0730000000000001E-23</v>
      </c>
      <c r="O74" s="43">
        <v>3.5397999999999998E-22</v>
      </c>
      <c r="P74" s="43">
        <v>5.7809E-6</v>
      </c>
      <c r="Q74" s="48">
        <v>2</v>
      </c>
    </row>
    <row r="75" spans="1:17" x14ac:dyDescent="0.3">
      <c r="A75" s="42">
        <v>55</v>
      </c>
      <c r="B75" s="43">
        <v>-9.5134999999999996E-6</v>
      </c>
      <c r="C75" s="43">
        <v>-9.3479999999999993E-6</v>
      </c>
      <c r="D75" s="43">
        <v>2.6384E-5</v>
      </c>
      <c r="E75" s="43">
        <v>6.0827999999999997E-23</v>
      </c>
      <c r="F75" s="43">
        <v>-6.3400999999999999E-22</v>
      </c>
      <c r="G75" s="43">
        <v>-3.4514000000000001E-6</v>
      </c>
      <c r="H75" s="48">
        <v>2.5</v>
      </c>
      <c r="I75" s="28"/>
      <c r="J75" s="44">
        <v>26</v>
      </c>
      <c r="K75" s="43">
        <v>-9.5134999999999996E-6</v>
      </c>
      <c r="L75" s="43">
        <v>-9.3479999999999993E-6</v>
      </c>
      <c r="M75" s="43">
        <v>2.6384E-5</v>
      </c>
      <c r="N75" s="43">
        <v>2.0275999999999999E-23</v>
      </c>
      <c r="O75" s="43">
        <v>2.1134E-22</v>
      </c>
      <c r="P75" s="43">
        <v>3.4514000000000001E-6</v>
      </c>
      <c r="Q75" s="48">
        <v>2.5</v>
      </c>
    </row>
    <row r="76" spans="1:17" x14ac:dyDescent="0.3">
      <c r="A76" s="42">
        <v>56</v>
      </c>
      <c r="B76" s="43">
        <v>-7.5900000000000002E-6</v>
      </c>
      <c r="C76" s="43">
        <v>-7.4981999999999996E-6</v>
      </c>
      <c r="D76" s="43">
        <v>2.0845000000000001E-5</v>
      </c>
      <c r="E76" s="43">
        <v>3.3699000000000002E-23</v>
      </c>
      <c r="F76" s="43">
        <v>-4.0897999999999999E-22</v>
      </c>
      <c r="G76" s="43">
        <v>-2.2264E-6</v>
      </c>
      <c r="H76" s="48">
        <v>3</v>
      </c>
      <c r="I76" s="28"/>
      <c r="J76" s="44">
        <v>27</v>
      </c>
      <c r="K76" s="43">
        <v>-7.5900000000000002E-6</v>
      </c>
      <c r="L76" s="43">
        <v>-7.4981999999999996E-6</v>
      </c>
      <c r="M76" s="43">
        <v>2.0845000000000001E-5</v>
      </c>
      <c r="N76" s="43">
        <v>1.1233000000000001E-23</v>
      </c>
      <c r="O76" s="43">
        <v>1.3633000000000001E-22</v>
      </c>
      <c r="P76" s="43">
        <v>2.2264E-6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4.2836999999999999E-21</v>
      </c>
      <c r="C81" s="43">
        <v>2.332E-5</v>
      </c>
      <c r="D81" s="43">
        <v>9.6380000000000001E-4</v>
      </c>
      <c r="E81" s="23">
        <f>+D81*1000</f>
        <v>0.96379999999999999</v>
      </c>
      <c r="F81" s="44">
        <v>0</v>
      </c>
      <c r="G81" s="24"/>
      <c r="H81" s="25"/>
      <c r="I81" s="28"/>
      <c r="J81" s="44">
        <v>1</v>
      </c>
      <c r="K81" s="43">
        <v>-1.4278999999999999E-21</v>
      </c>
      <c r="L81" s="43">
        <v>-2.332E-5</v>
      </c>
      <c r="M81" s="43">
        <v>9.6380000000000001E-4</v>
      </c>
      <c r="N81" s="23">
        <f>+M81*1000</f>
        <v>0.96379999999999999</v>
      </c>
      <c r="O81" s="44">
        <v>0</v>
      </c>
      <c r="P81" s="24"/>
      <c r="Q81" s="25"/>
    </row>
    <row r="82" spans="1:23" x14ac:dyDescent="0.3">
      <c r="A82" s="42">
        <v>31</v>
      </c>
      <c r="B82" s="43">
        <v>1.1786999999999999E-21</v>
      </c>
      <c r="C82" s="43">
        <v>6.4164000000000001E-6</v>
      </c>
      <c r="D82" s="43">
        <v>9.5942E-4</v>
      </c>
      <c r="E82" s="23">
        <f t="shared" ref="E82:E108" si="0">+D82*1000</f>
        <v>0.95942000000000005</v>
      </c>
      <c r="F82" s="170">
        <v>0.03</v>
      </c>
      <c r="G82" s="24"/>
      <c r="H82" s="25"/>
      <c r="I82" s="28"/>
      <c r="J82" s="44">
        <v>2</v>
      </c>
      <c r="K82" s="43">
        <v>-3.9289000000000002E-22</v>
      </c>
      <c r="L82" s="43">
        <v>-6.4164000000000001E-6</v>
      </c>
      <c r="M82" s="43">
        <v>9.5942E-4</v>
      </c>
      <c r="N82" s="23">
        <f t="shared" ref="N82:N108" si="1">+M82*1000</f>
        <v>0.95942000000000005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-1.3720000000000001E-22</v>
      </c>
      <c r="C83" s="43">
        <v>-7.4689000000000004E-7</v>
      </c>
      <c r="D83" s="43">
        <v>9.0795999999999997E-4</v>
      </c>
      <c r="E83" s="23">
        <f t="shared" si="0"/>
        <v>0.90795999999999999</v>
      </c>
      <c r="F83" s="171">
        <v>0.05</v>
      </c>
      <c r="G83" s="24"/>
      <c r="H83" s="25"/>
      <c r="I83" s="28"/>
      <c r="J83" s="44">
        <v>3</v>
      </c>
      <c r="K83" s="43">
        <v>4.5734000000000001E-23</v>
      </c>
      <c r="L83" s="43">
        <v>7.4689000000000004E-7</v>
      </c>
      <c r="M83" s="43">
        <v>9.0795999999999997E-4</v>
      </c>
      <c r="N83" s="23">
        <f t="shared" si="1"/>
        <v>0.90795999999999999</v>
      </c>
      <c r="O83" s="171">
        <v>0.05</v>
      </c>
      <c r="Q83" s="25"/>
    </row>
    <row r="84" spans="1:23" x14ac:dyDescent="0.3">
      <c r="A84" s="42">
        <v>33</v>
      </c>
      <c r="B84" s="43">
        <v>-3.0001999999999999E-21</v>
      </c>
      <c r="C84" s="43">
        <v>-1.6331999999999999E-5</v>
      </c>
      <c r="D84" s="43">
        <v>7.9297999999999999E-4</v>
      </c>
      <c r="E84" s="23">
        <f t="shared" si="0"/>
        <v>0.79298000000000002</v>
      </c>
      <c r="F84" s="44">
        <v>0.1</v>
      </c>
      <c r="G84" s="24"/>
      <c r="H84" s="25"/>
      <c r="I84" s="28"/>
      <c r="J84" s="44">
        <v>4</v>
      </c>
      <c r="K84" s="43">
        <v>1.0000999999999999E-21</v>
      </c>
      <c r="L84" s="43">
        <v>1.6331999999999999E-5</v>
      </c>
      <c r="M84" s="43">
        <v>7.9297999999999999E-4</v>
      </c>
      <c r="N84" s="23">
        <f t="shared" si="1"/>
        <v>0.79298000000000002</v>
      </c>
      <c r="O84" s="44">
        <v>0.1</v>
      </c>
      <c r="P84" s="24"/>
      <c r="Q84" s="25"/>
    </row>
    <row r="85" spans="1:23" x14ac:dyDescent="0.3">
      <c r="A85" s="42">
        <v>34</v>
      </c>
      <c r="B85" s="43">
        <v>-4.4189999999999998E-21</v>
      </c>
      <c r="C85" s="43">
        <v>-2.4056000000000001E-5</v>
      </c>
      <c r="D85" s="43">
        <v>7.3866000000000003E-4</v>
      </c>
      <c r="E85" s="23">
        <f t="shared" si="0"/>
        <v>0.73865999999999998</v>
      </c>
      <c r="F85" s="170">
        <v>0.13</v>
      </c>
      <c r="G85" s="24"/>
      <c r="H85" s="25"/>
      <c r="I85" s="28"/>
      <c r="J85" s="44">
        <v>5</v>
      </c>
      <c r="K85" s="43">
        <v>1.4729999999999999E-21</v>
      </c>
      <c r="L85" s="43">
        <v>2.4056000000000001E-5</v>
      </c>
      <c r="M85" s="43">
        <v>7.3866000000000003E-4</v>
      </c>
      <c r="N85" s="23">
        <f t="shared" si="1"/>
        <v>0.73865999999999998</v>
      </c>
      <c r="O85" s="170">
        <v>0.13</v>
      </c>
      <c r="P85" s="24"/>
      <c r="Q85" s="25"/>
    </row>
    <row r="86" spans="1:23" x14ac:dyDescent="0.3">
      <c r="A86" s="42">
        <v>35</v>
      </c>
      <c r="B86" s="43">
        <v>-5.2690999999999998E-21</v>
      </c>
      <c r="C86" s="43">
        <v>-2.8683999999999998E-5</v>
      </c>
      <c r="D86" s="43">
        <v>7.0805E-4</v>
      </c>
      <c r="E86" s="23">
        <f t="shared" si="0"/>
        <v>0.70804999999999996</v>
      </c>
      <c r="F86" s="44">
        <v>0.15</v>
      </c>
      <c r="G86" s="24"/>
      <c r="H86" s="25"/>
      <c r="I86" s="28"/>
      <c r="J86" s="44">
        <v>6</v>
      </c>
      <c r="K86" s="43">
        <v>1.7563999999999998E-21</v>
      </c>
      <c r="L86" s="43">
        <v>2.8683999999999998E-5</v>
      </c>
      <c r="M86" s="43">
        <v>7.0805E-4</v>
      </c>
      <c r="N86" s="23">
        <f t="shared" si="1"/>
        <v>0.70804999999999996</v>
      </c>
      <c r="O86" s="44">
        <v>0.15</v>
      </c>
      <c r="P86" s="24"/>
      <c r="Q86" s="25"/>
    </row>
    <row r="87" spans="1:23" x14ac:dyDescent="0.3">
      <c r="A87" s="42">
        <v>36</v>
      </c>
      <c r="B87" s="43">
        <v>-7.2331000000000008E-21</v>
      </c>
      <c r="C87" s="43">
        <v>-3.9375000000000002E-5</v>
      </c>
      <c r="D87" s="43">
        <v>6.4581000000000003E-4</v>
      </c>
      <c r="E87" s="23">
        <f t="shared" si="0"/>
        <v>0.64581</v>
      </c>
      <c r="F87" s="171">
        <v>0.2</v>
      </c>
      <c r="G87" s="24"/>
      <c r="H87" s="25"/>
      <c r="I87" s="28"/>
      <c r="J87" s="44">
        <v>7</v>
      </c>
      <c r="K87" s="43">
        <v>2.4109999999999999E-21</v>
      </c>
      <c r="L87" s="43">
        <v>3.9375000000000002E-5</v>
      </c>
      <c r="M87" s="43">
        <v>6.4581000000000003E-4</v>
      </c>
      <c r="N87" s="23">
        <f t="shared" si="1"/>
        <v>0.64581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-8.4274E-21</v>
      </c>
      <c r="C88" s="43">
        <v>-4.5875999999999999E-5</v>
      </c>
      <c r="D88" s="43">
        <v>6.1412999999999995E-4</v>
      </c>
      <c r="E88" s="23">
        <f t="shared" si="0"/>
        <v>0.61412999999999995</v>
      </c>
      <c r="F88" s="170">
        <v>0.23</v>
      </c>
      <c r="G88" s="24"/>
      <c r="H88" s="25"/>
      <c r="I88" s="28"/>
      <c r="J88" s="44">
        <v>8</v>
      </c>
      <c r="K88" s="43">
        <v>2.8090999999999999E-21</v>
      </c>
      <c r="L88" s="43">
        <v>4.5875999999999999E-5</v>
      </c>
      <c r="M88" s="43">
        <v>6.1412999999999995E-4</v>
      </c>
      <c r="N88" s="23">
        <f t="shared" si="1"/>
        <v>0.61412999999999995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-7.7691000000000001E-21</v>
      </c>
      <c r="C89" s="43">
        <v>-4.2293000000000003E-5</v>
      </c>
      <c r="D89" s="43">
        <v>5.2782999999999997E-4</v>
      </c>
      <c r="E89" s="23">
        <f t="shared" si="0"/>
        <v>0.52783000000000002</v>
      </c>
      <c r="F89" s="171">
        <v>0.3</v>
      </c>
      <c r="G89" s="24"/>
      <c r="H89" s="25"/>
      <c r="I89" s="28"/>
      <c r="J89" s="44">
        <v>9</v>
      </c>
      <c r="K89" s="43">
        <v>2.5896999999999999E-21</v>
      </c>
      <c r="L89" s="43">
        <v>4.2293000000000003E-5</v>
      </c>
      <c r="M89" s="43">
        <v>5.2782999999999997E-4</v>
      </c>
      <c r="N89" s="23">
        <f t="shared" si="1"/>
        <v>0.52783000000000002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-7.1299999999999999E-21</v>
      </c>
      <c r="C90" s="43">
        <v>-3.8813999999999998E-5</v>
      </c>
      <c r="D90" s="43">
        <v>4.8039000000000003E-4</v>
      </c>
      <c r="E90" s="23">
        <f t="shared" si="0"/>
        <v>0.48039000000000004</v>
      </c>
      <c r="F90" s="171">
        <v>0.35</v>
      </c>
      <c r="G90" s="24"/>
      <c r="H90" s="25"/>
      <c r="I90" s="28"/>
      <c r="J90" s="44">
        <v>10</v>
      </c>
      <c r="K90" s="43">
        <v>2.3767E-21</v>
      </c>
      <c r="L90" s="43">
        <v>3.8813999999999998E-5</v>
      </c>
      <c r="M90" s="43">
        <v>4.8039000000000003E-4</v>
      </c>
      <c r="N90" s="23">
        <f t="shared" si="1"/>
        <v>0.48039000000000004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-6.467E-21</v>
      </c>
      <c r="C91" s="43">
        <v>-3.5204999999999999E-5</v>
      </c>
      <c r="D91" s="43">
        <v>4.4091999999999997E-4</v>
      </c>
      <c r="E91" s="23">
        <f t="shared" si="0"/>
        <v>0.44091999999999998</v>
      </c>
      <c r="F91" s="171">
        <v>0.4</v>
      </c>
      <c r="G91" s="24"/>
      <c r="H91" s="25"/>
      <c r="I91" s="28"/>
      <c r="J91" s="44">
        <v>11</v>
      </c>
      <c r="K91" s="43">
        <v>2.1556999999999999E-21</v>
      </c>
      <c r="L91" s="43">
        <v>3.5204999999999999E-5</v>
      </c>
      <c r="M91" s="43">
        <v>4.4091999999999997E-4</v>
      </c>
      <c r="N91" s="23">
        <f t="shared" si="1"/>
        <v>0.44091999999999998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-5.8311999999999997E-21</v>
      </c>
      <c r="C92" s="43">
        <v>-3.1742999999999997E-5</v>
      </c>
      <c r="D92" s="43">
        <v>4.0740999999999998E-4</v>
      </c>
      <c r="E92" s="23">
        <f t="shared" si="0"/>
        <v>0.40740999999999999</v>
      </c>
      <c r="F92" s="171">
        <v>0.45</v>
      </c>
      <c r="G92" s="24"/>
      <c r="H92" s="25"/>
      <c r="I92" s="28"/>
      <c r="J92" s="44">
        <v>12</v>
      </c>
      <c r="K92" s="43">
        <v>1.9437E-21</v>
      </c>
      <c r="L92" s="43">
        <v>3.1742999999999997E-5</v>
      </c>
      <c r="M92" s="43">
        <v>4.0740999999999998E-4</v>
      </c>
      <c r="N92" s="23">
        <f t="shared" si="1"/>
        <v>0.40740999999999999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-5.2458000000000002E-21</v>
      </c>
      <c r="C93" s="43">
        <v>-2.8557000000000001E-5</v>
      </c>
      <c r="D93" s="43">
        <v>3.7853000000000002E-4</v>
      </c>
      <c r="E93" s="23">
        <f t="shared" si="0"/>
        <v>0.37853000000000003</v>
      </c>
      <c r="F93" s="44">
        <v>0.5</v>
      </c>
      <c r="G93" s="24"/>
      <c r="H93" s="25"/>
      <c r="I93" s="28"/>
      <c r="J93" s="44">
        <v>13</v>
      </c>
      <c r="K93" s="43">
        <v>1.7486000000000001E-21</v>
      </c>
      <c r="L93" s="43">
        <v>2.8557000000000001E-5</v>
      </c>
      <c r="M93" s="43">
        <v>3.7853000000000002E-4</v>
      </c>
      <c r="N93" s="23">
        <f t="shared" si="1"/>
        <v>0.37853000000000003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-4.719E-21</v>
      </c>
      <c r="C94" s="43">
        <v>-2.5689000000000001E-5</v>
      </c>
      <c r="D94" s="43">
        <v>3.5335999999999999E-4</v>
      </c>
      <c r="E94" s="23">
        <f t="shared" si="0"/>
        <v>0.35336000000000001</v>
      </c>
      <c r="F94" s="44">
        <v>0.55000000000000004</v>
      </c>
      <c r="G94" s="24"/>
      <c r="H94" s="25"/>
      <c r="I94" s="28"/>
      <c r="J94" s="44">
        <v>14</v>
      </c>
      <c r="K94" s="43">
        <v>1.5730000000000001E-21</v>
      </c>
      <c r="L94" s="43">
        <v>2.5689000000000001E-5</v>
      </c>
      <c r="M94" s="43">
        <v>3.5335999999999999E-4</v>
      </c>
      <c r="N94" s="23">
        <f t="shared" si="1"/>
        <v>0.35336000000000001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-4.2509000000000001E-21</v>
      </c>
      <c r="C95" s="43">
        <v>-2.3141000000000001E-5</v>
      </c>
      <c r="D95" s="43">
        <v>3.3121000000000002E-4</v>
      </c>
      <c r="E95" s="23">
        <f t="shared" si="0"/>
        <v>0.33121</v>
      </c>
      <c r="F95" s="44">
        <v>0.6</v>
      </c>
      <c r="G95" s="24"/>
      <c r="H95" s="25"/>
      <c r="I95" s="28"/>
      <c r="J95" s="44">
        <v>15</v>
      </c>
      <c r="K95" s="43">
        <v>1.417E-21</v>
      </c>
      <c r="L95" s="43">
        <v>2.3141000000000001E-5</v>
      </c>
      <c r="M95" s="43">
        <v>3.3121000000000002E-4</v>
      </c>
      <c r="N95" s="23">
        <f t="shared" si="1"/>
        <v>0.33121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-3.8377000000000003E-21</v>
      </c>
      <c r="C96" s="43">
        <v>-2.0891E-5</v>
      </c>
      <c r="D96" s="43">
        <v>3.1157999999999999E-4</v>
      </c>
      <c r="E96" s="23">
        <f t="shared" si="0"/>
        <v>0.31157999999999997</v>
      </c>
      <c r="F96" s="44">
        <v>0.65</v>
      </c>
      <c r="G96" s="24"/>
      <c r="H96" s="25"/>
      <c r="I96" s="28"/>
      <c r="J96" s="44">
        <v>16</v>
      </c>
      <c r="K96" s="43">
        <v>1.2792000000000001E-21</v>
      </c>
      <c r="L96" s="43">
        <v>2.0891E-5</v>
      </c>
      <c r="M96" s="43">
        <v>3.1157999999999999E-4</v>
      </c>
      <c r="N96" s="23">
        <f t="shared" si="1"/>
        <v>0.31157999999999997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-3.4738999999999998E-21</v>
      </c>
      <c r="C97" s="43">
        <v>-1.8910999999999999E-5</v>
      </c>
      <c r="D97" s="43">
        <v>2.9406000000000001E-4</v>
      </c>
      <c r="E97" s="23">
        <f t="shared" si="0"/>
        <v>0.29405999999999999</v>
      </c>
      <c r="F97" s="44">
        <v>0.7</v>
      </c>
      <c r="G97" s="24"/>
      <c r="H97" s="25"/>
      <c r="I97" s="28"/>
      <c r="J97" s="44">
        <v>17</v>
      </c>
      <c r="K97" s="43">
        <v>1.1579999999999999E-21</v>
      </c>
      <c r="L97" s="43">
        <v>1.8910999999999999E-5</v>
      </c>
      <c r="M97" s="43">
        <v>2.9406000000000001E-4</v>
      </c>
      <c r="N97" s="23">
        <f t="shared" si="1"/>
        <v>0.29405999999999999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-3.1537999999999999E-21</v>
      </c>
      <c r="C98" s="43">
        <v>-1.7167999999999999E-5</v>
      </c>
      <c r="D98" s="43">
        <v>2.7834000000000002E-4</v>
      </c>
      <c r="E98" s="23">
        <f t="shared" si="0"/>
        <v>0.27834000000000003</v>
      </c>
      <c r="F98" s="44">
        <v>0.75</v>
      </c>
      <c r="G98" s="24"/>
      <c r="H98" s="25"/>
      <c r="I98" s="28"/>
      <c r="J98" s="44">
        <v>18</v>
      </c>
      <c r="K98" s="43">
        <v>1.0513E-21</v>
      </c>
      <c r="L98" s="43">
        <v>1.7167999999999999E-5</v>
      </c>
      <c r="M98" s="43">
        <v>2.7834000000000002E-4</v>
      </c>
      <c r="N98" s="23">
        <f t="shared" si="1"/>
        <v>0.27834000000000003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-2.8719000000000001E-21</v>
      </c>
      <c r="C99" s="43">
        <v>-1.5634E-5</v>
      </c>
      <c r="D99" s="43">
        <v>2.6415999999999999E-4</v>
      </c>
      <c r="E99" s="23">
        <f t="shared" si="0"/>
        <v>0.26416000000000001</v>
      </c>
      <c r="F99" s="44">
        <v>0.8</v>
      </c>
      <c r="G99" s="24"/>
      <c r="H99" s="25"/>
      <c r="I99" s="28"/>
      <c r="J99" s="44">
        <v>19</v>
      </c>
      <c r="K99" s="43">
        <v>9.5730000000000003E-22</v>
      </c>
      <c r="L99" s="43">
        <v>1.5634E-5</v>
      </c>
      <c r="M99" s="43">
        <v>2.6415999999999999E-4</v>
      </c>
      <c r="N99" s="23">
        <f t="shared" si="1"/>
        <v>0.26416000000000001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-2.6232000000000001E-21</v>
      </c>
      <c r="C100" s="43">
        <v>-1.428E-5</v>
      </c>
      <c r="D100" s="43">
        <v>2.5130999999999998E-4</v>
      </c>
      <c r="E100" s="23">
        <f t="shared" si="0"/>
        <v>0.25130999999999998</v>
      </c>
      <c r="F100" s="44">
        <v>0.85</v>
      </c>
      <c r="G100" s="24"/>
      <c r="H100" s="25"/>
      <c r="I100" s="28"/>
      <c r="J100" s="44">
        <v>20</v>
      </c>
      <c r="K100" s="43">
        <v>8.7440000000000005E-22</v>
      </c>
      <c r="L100" s="43">
        <v>1.428E-5</v>
      </c>
      <c r="M100" s="43">
        <v>2.5130999999999998E-4</v>
      </c>
      <c r="N100" s="23">
        <f t="shared" si="1"/>
        <v>0.25130999999999998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-2.4032000000000001E-21</v>
      </c>
      <c r="C101" s="43">
        <v>-1.3081999999999999E-5</v>
      </c>
      <c r="D101" s="43">
        <v>2.3962000000000001E-4</v>
      </c>
      <c r="E101" s="23">
        <f t="shared" si="0"/>
        <v>0.23962</v>
      </c>
      <c r="F101" s="44">
        <v>0.9</v>
      </c>
      <c r="G101" s="24"/>
      <c r="H101" s="25"/>
      <c r="I101" s="28"/>
      <c r="J101" s="44">
        <v>21</v>
      </c>
      <c r="K101" s="43">
        <v>8.0106999999999996E-22</v>
      </c>
      <c r="L101" s="43">
        <v>1.3081999999999999E-5</v>
      </c>
      <c r="M101" s="43">
        <v>2.3962000000000001E-4</v>
      </c>
      <c r="N101" s="23">
        <f t="shared" si="1"/>
        <v>0.23962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-2.0346000000000001E-21</v>
      </c>
      <c r="C102" s="43">
        <v>-1.1076E-5</v>
      </c>
      <c r="D102" s="43">
        <v>2.1916000000000001E-4</v>
      </c>
      <c r="E102" s="23">
        <f t="shared" si="0"/>
        <v>0.21916000000000002</v>
      </c>
      <c r="F102" s="44">
        <v>1</v>
      </c>
      <c r="G102" s="24"/>
      <c r="H102" s="25"/>
      <c r="I102" s="28"/>
      <c r="J102" s="44">
        <v>22</v>
      </c>
      <c r="K102" s="43">
        <v>6.7819000000000002E-22</v>
      </c>
      <c r="L102" s="43">
        <v>1.1076E-5</v>
      </c>
      <c r="M102" s="43">
        <v>2.1916000000000001E-4</v>
      </c>
      <c r="N102" s="23">
        <f t="shared" si="1"/>
        <v>0.21916000000000002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-1.0204000000000001E-21</v>
      </c>
      <c r="C103" s="43">
        <v>-5.5546000000000001E-6</v>
      </c>
      <c r="D103" s="43">
        <v>1.5354E-4</v>
      </c>
      <c r="E103" s="23">
        <f t="shared" si="0"/>
        <v>0.15354000000000001</v>
      </c>
      <c r="F103" s="44">
        <v>1.5</v>
      </c>
      <c r="G103" s="24"/>
      <c r="H103" s="25"/>
      <c r="I103" s="28"/>
      <c r="J103" s="44">
        <v>23</v>
      </c>
      <c r="K103" s="43">
        <v>3.4011999999999998E-22</v>
      </c>
      <c r="L103" s="43">
        <v>5.5546000000000001E-6</v>
      </c>
      <c r="M103" s="43">
        <v>1.5354E-4</v>
      </c>
      <c r="N103" s="23">
        <f t="shared" si="1"/>
        <v>0.15354000000000001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-6.0437000000000001E-22</v>
      </c>
      <c r="C104" s="43">
        <v>-3.2901000000000001E-6</v>
      </c>
      <c r="D104" s="43">
        <v>1.1875999999999999E-4</v>
      </c>
      <c r="E104" s="23">
        <f t="shared" si="0"/>
        <v>0.11875999999999999</v>
      </c>
      <c r="F104" s="44">
        <v>2</v>
      </c>
      <c r="G104" s="24"/>
      <c r="H104" s="25"/>
      <c r="I104" s="28"/>
      <c r="J104" s="44">
        <v>24</v>
      </c>
      <c r="K104" s="43">
        <v>2.0146E-22</v>
      </c>
      <c r="L104" s="43">
        <v>3.2901000000000001E-6</v>
      </c>
      <c r="M104" s="43">
        <v>1.1875999999999999E-4</v>
      </c>
      <c r="N104" s="23">
        <f t="shared" si="1"/>
        <v>0.11875999999999999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-3.9714999999999998E-22</v>
      </c>
      <c r="C105" s="43">
        <v>-2.1619999999999998E-6</v>
      </c>
      <c r="D105" s="43">
        <v>9.7099E-5</v>
      </c>
      <c r="E105" s="23">
        <f t="shared" si="0"/>
        <v>9.7099000000000005E-2</v>
      </c>
      <c r="F105" s="44">
        <v>2.5</v>
      </c>
      <c r="G105" s="24"/>
      <c r="H105" s="25"/>
      <c r="I105" s="28"/>
      <c r="J105" s="44">
        <v>25</v>
      </c>
      <c r="K105" s="43">
        <v>1.3237999999999999E-22</v>
      </c>
      <c r="L105" s="43">
        <v>2.1619999999999998E-6</v>
      </c>
      <c r="M105" s="43">
        <v>9.7099E-5</v>
      </c>
      <c r="N105" s="23">
        <f t="shared" si="1"/>
        <v>9.7099000000000005E-2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-2.7933999999999998E-22</v>
      </c>
      <c r="C106" s="43">
        <v>-1.5206999999999999E-6</v>
      </c>
      <c r="D106" s="43">
        <v>8.1829999999999994E-5</v>
      </c>
      <c r="E106" s="23">
        <f t="shared" si="0"/>
        <v>8.183E-2</v>
      </c>
      <c r="F106" s="44">
        <v>3</v>
      </c>
      <c r="G106" s="24"/>
      <c r="H106" s="25"/>
      <c r="I106" s="28"/>
      <c r="J106" s="44">
        <v>26</v>
      </c>
      <c r="K106" s="43">
        <v>9.3113000000000003E-23</v>
      </c>
      <c r="L106" s="43">
        <v>1.5206999999999999E-6</v>
      </c>
      <c r="M106" s="43">
        <v>8.1829999999999994E-5</v>
      </c>
      <c r="N106" s="23">
        <f t="shared" si="1"/>
        <v>8.183E-2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-2.0562E-22</v>
      </c>
      <c r="C107" s="43">
        <v>-1.1193E-6</v>
      </c>
      <c r="D107" s="43">
        <v>7.0122000000000004E-5</v>
      </c>
      <c r="E107" s="23">
        <f t="shared" si="0"/>
        <v>7.0122000000000004E-2</v>
      </c>
      <c r="F107" s="44">
        <v>3.5</v>
      </c>
      <c r="G107" s="24"/>
      <c r="H107" s="25"/>
      <c r="I107" s="28"/>
      <c r="J107" s="44">
        <v>27</v>
      </c>
      <c r="K107" s="43">
        <v>6.8540000000000005E-23</v>
      </c>
      <c r="L107" s="43">
        <v>1.1193E-6</v>
      </c>
      <c r="M107" s="43">
        <v>7.0122000000000004E-5</v>
      </c>
      <c r="N107" s="23">
        <f t="shared" si="1"/>
        <v>7.0122000000000004E-2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-1.5618E-22</v>
      </c>
      <c r="C108" s="43">
        <v>-8.5022000000000005E-7</v>
      </c>
      <c r="D108" s="43">
        <v>6.0701E-5</v>
      </c>
      <c r="E108" s="23">
        <f t="shared" si="0"/>
        <v>6.0700999999999998E-2</v>
      </c>
      <c r="F108" s="44">
        <v>4</v>
      </c>
      <c r="G108" s="24"/>
      <c r="H108" s="25"/>
      <c r="I108" s="28"/>
      <c r="J108" s="44">
        <v>28</v>
      </c>
      <c r="K108" s="43">
        <v>5.2061000000000002E-23</v>
      </c>
      <c r="L108" s="43">
        <v>8.5022000000000005E-7</v>
      </c>
      <c r="M108" s="43">
        <v>6.0701E-5</v>
      </c>
      <c r="N108" s="23">
        <f t="shared" si="1"/>
        <v>6.0700999999999998E-2</v>
      </c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112C-E541-438E-9E18-3A73D924D53B}">
  <sheetPr codeName="Hoja128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1858000</v>
      </c>
      <c r="C19" s="43">
        <v>1692500</v>
      </c>
      <c r="D19" s="43">
        <v>562470</v>
      </c>
      <c r="E19" s="43">
        <v>-3.0395999999999998E-11</v>
      </c>
      <c r="F19" s="43">
        <v>-2.4063999999999998E-27</v>
      </c>
      <c r="G19" s="43">
        <v>-1.31E-11</v>
      </c>
      <c r="H19" s="48">
        <v>0</v>
      </c>
      <c r="I19" s="28"/>
      <c r="J19" s="44">
        <v>1</v>
      </c>
      <c r="K19" s="43">
        <v>1858000</v>
      </c>
      <c r="L19" s="43">
        <v>1692500</v>
      </c>
      <c r="M19" s="43">
        <v>562470</v>
      </c>
      <c r="N19" s="43">
        <v>-1.0131999999999999E-11</v>
      </c>
      <c r="O19" s="43">
        <v>8.0214E-28</v>
      </c>
      <c r="P19" s="43">
        <v>1.31E-11</v>
      </c>
      <c r="Q19" s="48">
        <v>0</v>
      </c>
    </row>
    <row r="20" spans="1:17" x14ac:dyDescent="0.3">
      <c r="A20" s="42">
        <v>31</v>
      </c>
      <c r="B20" s="43">
        <v>-633280</v>
      </c>
      <c r="C20" s="43">
        <v>-605800</v>
      </c>
      <c r="D20" s="43">
        <v>514290</v>
      </c>
      <c r="E20" s="43">
        <v>5.0480999999999999E-12</v>
      </c>
      <c r="F20" s="43">
        <v>-1.9065E-12</v>
      </c>
      <c r="G20" s="43">
        <v>-10379</v>
      </c>
      <c r="H20" s="54">
        <v>0.03</v>
      </c>
      <c r="I20" s="28"/>
      <c r="J20" s="44">
        <v>2</v>
      </c>
      <c r="K20" s="43">
        <v>-633280</v>
      </c>
      <c r="L20" s="43">
        <v>-605800</v>
      </c>
      <c r="M20" s="43">
        <v>514290</v>
      </c>
      <c r="N20" s="43">
        <v>1.6827000000000001E-12</v>
      </c>
      <c r="O20" s="43">
        <v>6.3549999999999997E-13</v>
      </c>
      <c r="P20" s="43">
        <v>10379</v>
      </c>
      <c r="Q20" s="54">
        <v>0.03</v>
      </c>
    </row>
    <row r="21" spans="1:17" x14ac:dyDescent="0.3">
      <c r="A21" s="42">
        <v>32</v>
      </c>
      <c r="B21" s="43">
        <v>103490</v>
      </c>
      <c r="C21" s="43">
        <v>113270</v>
      </c>
      <c r="D21" s="43">
        <v>454620</v>
      </c>
      <c r="E21" s="43">
        <v>1.7956999999999999E-12</v>
      </c>
      <c r="F21" s="43">
        <v>-2.1948999999999999E-12</v>
      </c>
      <c r="G21" s="43">
        <v>-11949</v>
      </c>
      <c r="H21" s="57">
        <v>0.05</v>
      </c>
      <c r="I21" s="28"/>
      <c r="J21" s="44">
        <v>3</v>
      </c>
      <c r="K21" s="43">
        <v>103490</v>
      </c>
      <c r="L21" s="43">
        <v>113270</v>
      </c>
      <c r="M21" s="43">
        <v>454620</v>
      </c>
      <c r="N21" s="43">
        <v>5.9857000000000004E-13</v>
      </c>
      <c r="O21" s="43">
        <v>7.3165000000000002E-13</v>
      </c>
      <c r="P21" s="43">
        <v>11949</v>
      </c>
      <c r="Q21" s="57">
        <v>0.05</v>
      </c>
    </row>
    <row r="22" spans="1:17" x14ac:dyDescent="0.3">
      <c r="A22" s="42">
        <v>33</v>
      </c>
      <c r="B22" s="43">
        <v>-14485</v>
      </c>
      <c r="C22" s="43">
        <v>9650.4</v>
      </c>
      <c r="D22" s="43">
        <v>301200</v>
      </c>
      <c r="E22" s="43">
        <v>4.4337000000000004E-12</v>
      </c>
      <c r="F22" s="43">
        <v>-2.8819000000000001E-12</v>
      </c>
      <c r="G22" s="43">
        <v>-15688</v>
      </c>
      <c r="H22" s="48">
        <v>0.1</v>
      </c>
      <c r="I22" s="28"/>
      <c r="J22" s="44">
        <v>4</v>
      </c>
      <c r="K22" s="43">
        <v>-14485</v>
      </c>
      <c r="L22" s="43">
        <v>9650.4</v>
      </c>
      <c r="M22" s="43">
        <v>301200</v>
      </c>
      <c r="N22" s="43">
        <v>1.4779E-12</v>
      </c>
      <c r="O22" s="43">
        <v>9.6062999999999992E-13</v>
      </c>
      <c r="P22" s="43">
        <v>15688</v>
      </c>
      <c r="Q22" s="48">
        <v>0.1</v>
      </c>
    </row>
    <row r="23" spans="1:17" x14ac:dyDescent="0.3">
      <c r="A23" s="42">
        <v>34</v>
      </c>
      <c r="B23" s="43">
        <v>-68077</v>
      </c>
      <c r="C23" s="43">
        <v>-37092</v>
      </c>
      <c r="D23" s="43">
        <v>233560</v>
      </c>
      <c r="E23" s="43">
        <v>5.6919E-12</v>
      </c>
      <c r="F23" s="43">
        <v>-3.1579000000000001E-12</v>
      </c>
      <c r="G23" s="43">
        <v>-17191</v>
      </c>
      <c r="H23" s="54">
        <v>0.13</v>
      </c>
      <c r="I23" s="28"/>
      <c r="J23" s="44">
        <v>5</v>
      </c>
      <c r="K23" s="43">
        <v>-68077</v>
      </c>
      <c r="L23" s="43">
        <v>-37092</v>
      </c>
      <c r="M23" s="43">
        <v>233560</v>
      </c>
      <c r="N23" s="43">
        <v>1.8973E-12</v>
      </c>
      <c r="O23" s="43">
        <v>1.0526E-12</v>
      </c>
      <c r="P23" s="43">
        <v>17191</v>
      </c>
      <c r="Q23" s="54">
        <v>0.13</v>
      </c>
    </row>
    <row r="24" spans="1:17" x14ac:dyDescent="0.3">
      <c r="A24" s="42">
        <v>35</v>
      </c>
      <c r="B24" s="43">
        <v>-8491.5</v>
      </c>
      <c r="C24" s="43">
        <v>12278</v>
      </c>
      <c r="D24" s="43">
        <v>201080</v>
      </c>
      <c r="E24" s="43">
        <v>3.8152999999999997E-12</v>
      </c>
      <c r="F24" s="43">
        <v>-3.2814000000000001E-12</v>
      </c>
      <c r="G24" s="43">
        <v>-17863</v>
      </c>
      <c r="H24" s="48">
        <v>0.15</v>
      </c>
      <c r="I24" s="28"/>
      <c r="J24" s="44">
        <v>6</v>
      </c>
      <c r="K24" s="43">
        <v>-8491.5</v>
      </c>
      <c r="L24" s="43">
        <v>12278</v>
      </c>
      <c r="M24" s="43">
        <v>201080</v>
      </c>
      <c r="N24" s="43">
        <v>1.2718000000000001E-12</v>
      </c>
      <c r="O24" s="43">
        <v>1.0938E-12</v>
      </c>
      <c r="P24" s="43">
        <v>17863</v>
      </c>
      <c r="Q24" s="48">
        <v>0.15</v>
      </c>
    </row>
    <row r="25" spans="1:17" x14ac:dyDescent="0.3">
      <c r="A25" s="42">
        <v>36</v>
      </c>
      <c r="B25" s="43">
        <v>-17851</v>
      </c>
      <c r="C25" s="43">
        <v>2170.4</v>
      </c>
      <c r="D25" s="43">
        <v>143040</v>
      </c>
      <c r="E25" s="43">
        <v>3.6778999999999999E-12</v>
      </c>
      <c r="F25" s="43">
        <v>-3.2816000000000001E-12</v>
      </c>
      <c r="G25" s="43">
        <v>-17864</v>
      </c>
      <c r="H25" s="57">
        <v>0.2</v>
      </c>
      <c r="I25" s="28"/>
      <c r="J25" s="44">
        <v>7</v>
      </c>
      <c r="K25" s="43">
        <v>-17851</v>
      </c>
      <c r="L25" s="43">
        <v>2170.4</v>
      </c>
      <c r="M25" s="43">
        <v>143040</v>
      </c>
      <c r="N25" s="43">
        <v>1.226E-12</v>
      </c>
      <c r="O25" s="43">
        <v>1.0939E-12</v>
      </c>
      <c r="P25" s="43">
        <v>17864</v>
      </c>
      <c r="Q25" s="57">
        <v>0.2</v>
      </c>
    </row>
    <row r="26" spans="1:17" x14ac:dyDescent="0.3">
      <c r="A26" s="42">
        <v>37</v>
      </c>
      <c r="B26" s="43">
        <v>-24425</v>
      </c>
      <c r="C26" s="43">
        <v>-4827.5</v>
      </c>
      <c r="D26" s="43">
        <v>120240</v>
      </c>
      <c r="E26" s="43">
        <v>3.5999E-12</v>
      </c>
      <c r="F26" s="43">
        <v>-3.1071E-12</v>
      </c>
      <c r="G26" s="43">
        <v>-16914</v>
      </c>
      <c r="H26" s="54">
        <v>0.23</v>
      </c>
      <c r="I26" s="28"/>
      <c r="J26" s="44">
        <v>8</v>
      </c>
      <c r="K26" s="43">
        <v>-24425</v>
      </c>
      <c r="L26" s="43">
        <v>-4827.5</v>
      </c>
      <c r="M26" s="43">
        <v>120240</v>
      </c>
      <c r="N26" s="43">
        <v>1.1999999999999999E-12</v>
      </c>
      <c r="O26" s="43">
        <v>1.0356999999999999E-12</v>
      </c>
      <c r="P26" s="43">
        <v>16914</v>
      </c>
      <c r="Q26" s="54">
        <v>0.23</v>
      </c>
    </row>
    <row r="27" spans="1:17" x14ac:dyDescent="0.3">
      <c r="A27" s="42">
        <v>38</v>
      </c>
      <c r="B27" s="43">
        <v>-5321.7</v>
      </c>
      <c r="C27" s="43">
        <v>6183.5</v>
      </c>
      <c r="D27" s="43">
        <v>86519</v>
      </c>
      <c r="E27" s="43">
        <v>2.1134999999999998E-12</v>
      </c>
      <c r="F27" s="43">
        <v>-2.7427E-12</v>
      </c>
      <c r="G27" s="43">
        <v>-14930</v>
      </c>
      <c r="H27" s="57">
        <v>0.3</v>
      </c>
      <c r="I27" s="28"/>
      <c r="J27" s="44">
        <v>9</v>
      </c>
      <c r="K27" s="43">
        <v>-5321.7</v>
      </c>
      <c r="L27" s="43">
        <v>6183.5</v>
      </c>
      <c r="M27" s="43">
        <v>86519</v>
      </c>
      <c r="N27" s="43">
        <v>7.0448999999999996E-13</v>
      </c>
      <c r="O27" s="43">
        <v>9.1423000000000003E-13</v>
      </c>
      <c r="P27" s="43">
        <v>14930</v>
      </c>
      <c r="Q27" s="57">
        <v>0.3</v>
      </c>
    </row>
    <row r="28" spans="1:17" x14ac:dyDescent="0.3">
      <c r="A28" s="42">
        <v>39</v>
      </c>
      <c r="B28" s="43">
        <v>-4505.3</v>
      </c>
      <c r="C28" s="43">
        <v>4517.5</v>
      </c>
      <c r="D28" s="43">
        <v>71024</v>
      </c>
      <c r="E28" s="43">
        <v>1.6574E-12</v>
      </c>
      <c r="F28" s="43">
        <v>-2.4146999999999998E-12</v>
      </c>
      <c r="G28" s="43">
        <v>-13145</v>
      </c>
      <c r="H28" s="57">
        <v>0.35</v>
      </c>
      <c r="I28" s="28"/>
      <c r="J28" s="44">
        <v>10</v>
      </c>
      <c r="K28" s="43">
        <v>-4505.3</v>
      </c>
      <c r="L28" s="43">
        <v>4517.5</v>
      </c>
      <c r="M28" s="43">
        <v>71024</v>
      </c>
      <c r="N28" s="43">
        <v>5.5247999999999998E-13</v>
      </c>
      <c r="O28" s="43">
        <v>8.0489000000000002E-13</v>
      </c>
      <c r="P28" s="43">
        <v>13145</v>
      </c>
      <c r="Q28" s="57">
        <v>0.35</v>
      </c>
    </row>
    <row r="29" spans="1:17" x14ac:dyDescent="0.3">
      <c r="A29" s="42">
        <v>40</v>
      </c>
      <c r="B29" s="43">
        <v>-3829.4</v>
      </c>
      <c r="C29" s="43">
        <v>3205.1</v>
      </c>
      <c r="D29" s="43">
        <v>59596</v>
      </c>
      <c r="E29" s="43">
        <v>1.2922000000000001E-12</v>
      </c>
      <c r="F29" s="43">
        <v>-2.0903000000000001E-12</v>
      </c>
      <c r="G29" s="43">
        <v>-11379</v>
      </c>
      <c r="H29" s="57">
        <v>0.4</v>
      </c>
      <c r="I29" s="28"/>
      <c r="J29" s="44">
        <v>11</v>
      </c>
      <c r="K29" s="43">
        <v>-3829.4</v>
      </c>
      <c r="L29" s="43">
        <v>3205.1</v>
      </c>
      <c r="M29" s="43">
        <v>59596</v>
      </c>
      <c r="N29" s="43">
        <v>4.3073999999999999E-13</v>
      </c>
      <c r="O29" s="43">
        <v>6.9675000000000004E-13</v>
      </c>
      <c r="P29" s="43">
        <v>11379</v>
      </c>
      <c r="Q29" s="57">
        <v>0.4</v>
      </c>
    </row>
    <row r="30" spans="1:17" x14ac:dyDescent="0.3">
      <c r="A30" s="42">
        <v>41</v>
      </c>
      <c r="B30" s="43">
        <v>-3278.9</v>
      </c>
      <c r="C30" s="43">
        <v>2207.4</v>
      </c>
      <c r="D30" s="43">
        <v>50831</v>
      </c>
      <c r="E30" s="43">
        <v>1.0078E-12</v>
      </c>
      <c r="F30" s="43">
        <v>-1.7935E-12</v>
      </c>
      <c r="G30" s="43">
        <v>-9763.1</v>
      </c>
      <c r="H30" s="57">
        <v>0.45</v>
      </c>
      <c r="I30" s="28"/>
      <c r="J30" s="44">
        <v>12</v>
      </c>
      <c r="K30" s="43">
        <v>-3278.9</v>
      </c>
      <c r="L30" s="43">
        <v>2207.4</v>
      </c>
      <c r="M30" s="43">
        <v>50831</v>
      </c>
      <c r="N30" s="43">
        <v>3.3593999999999998E-13</v>
      </c>
      <c r="O30" s="43">
        <v>5.9781999999999997E-13</v>
      </c>
      <c r="P30" s="43">
        <v>9763.1</v>
      </c>
      <c r="Q30" s="57">
        <v>0.45</v>
      </c>
    </row>
    <row r="31" spans="1:17" x14ac:dyDescent="0.3">
      <c r="A31" s="42">
        <v>42</v>
      </c>
      <c r="B31" s="43">
        <v>-2830.2</v>
      </c>
      <c r="C31" s="43">
        <v>1466.2</v>
      </c>
      <c r="D31" s="43">
        <v>43908</v>
      </c>
      <c r="E31" s="43">
        <v>7.8923999999999998E-13</v>
      </c>
      <c r="F31" s="43">
        <v>-1.5331E-12</v>
      </c>
      <c r="G31" s="43">
        <v>-8345.7000000000007</v>
      </c>
      <c r="H31" s="48">
        <v>0.5</v>
      </c>
      <c r="I31" s="28"/>
      <c r="J31" s="44">
        <v>13</v>
      </c>
      <c r="K31" s="43">
        <v>-2830.2</v>
      </c>
      <c r="L31" s="43">
        <v>1466.2</v>
      </c>
      <c r="M31" s="43">
        <v>43908</v>
      </c>
      <c r="N31" s="43">
        <v>2.6307999999999998E-13</v>
      </c>
      <c r="O31" s="43">
        <v>5.1101999999999998E-13</v>
      </c>
      <c r="P31" s="43">
        <v>8345.7000000000007</v>
      </c>
      <c r="Q31" s="48">
        <v>0.5</v>
      </c>
    </row>
    <row r="32" spans="1:17" x14ac:dyDescent="0.3">
      <c r="A32" s="42">
        <v>43</v>
      </c>
      <c r="B32" s="43">
        <v>-2461.9</v>
      </c>
      <c r="C32" s="43">
        <v>923.76</v>
      </c>
      <c r="D32" s="43">
        <v>38317</v>
      </c>
      <c r="E32" s="43">
        <v>6.2193999999999997E-13</v>
      </c>
      <c r="F32" s="43">
        <v>-1.3098999999999999E-12</v>
      </c>
      <c r="G32" s="43">
        <v>-7130.9</v>
      </c>
      <c r="H32" s="48">
        <v>0.55000000000000004</v>
      </c>
      <c r="I32" s="28"/>
      <c r="J32" s="44">
        <v>14</v>
      </c>
      <c r="K32" s="43">
        <v>-2461.9</v>
      </c>
      <c r="L32" s="43">
        <v>923.76</v>
      </c>
      <c r="M32" s="43">
        <v>38317</v>
      </c>
      <c r="N32" s="43">
        <v>2.0731E-13</v>
      </c>
      <c r="O32" s="43">
        <v>4.3664E-13</v>
      </c>
      <c r="P32" s="43">
        <v>7130.9</v>
      </c>
      <c r="Q32" s="48">
        <v>0.55000000000000004</v>
      </c>
    </row>
    <row r="33" spans="1:17" x14ac:dyDescent="0.3">
      <c r="A33" s="42">
        <v>44</v>
      </c>
      <c r="B33" s="43">
        <v>-2157.1</v>
      </c>
      <c r="C33" s="43">
        <v>530.76</v>
      </c>
      <c r="D33" s="43">
        <v>33723</v>
      </c>
      <c r="E33" s="43">
        <v>4.9376000000000001E-13</v>
      </c>
      <c r="F33" s="43">
        <v>-1.1210999999999999E-12</v>
      </c>
      <c r="G33" s="43">
        <v>-6102.9</v>
      </c>
      <c r="H33" s="48">
        <v>0.6</v>
      </c>
      <c r="I33" s="28"/>
      <c r="J33" s="44">
        <v>15</v>
      </c>
      <c r="K33" s="43">
        <v>-2157.1</v>
      </c>
      <c r="L33" s="43">
        <v>530.76</v>
      </c>
      <c r="M33" s="43">
        <v>33723</v>
      </c>
      <c r="N33" s="43">
        <v>1.6459000000000001E-13</v>
      </c>
      <c r="O33" s="43">
        <v>3.7370000000000001E-13</v>
      </c>
      <c r="P33" s="43">
        <v>6102.9</v>
      </c>
      <c r="Q33" s="48">
        <v>0.6</v>
      </c>
    </row>
    <row r="34" spans="1:17" x14ac:dyDescent="0.3">
      <c r="A34" s="42">
        <v>45</v>
      </c>
      <c r="B34" s="43">
        <v>-1902.6</v>
      </c>
      <c r="C34" s="43">
        <v>248.46</v>
      </c>
      <c r="D34" s="43">
        <v>29896</v>
      </c>
      <c r="E34" s="43">
        <v>3.9514000000000002E-13</v>
      </c>
      <c r="F34" s="43">
        <v>-9.6230000000000005E-13</v>
      </c>
      <c r="G34" s="43">
        <v>-5238.5</v>
      </c>
      <c r="H34" s="48">
        <v>0.65</v>
      </c>
      <c r="I34" s="28"/>
      <c r="J34" s="44">
        <v>16</v>
      </c>
      <c r="K34" s="43">
        <v>-1902.6</v>
      </c>
      <c r="L34" s="43">
        <v>248.46</v>
      </c>
      <c r="M34" s="43">
        <v>29896</v>
      </c>
      <c r="N34" s="43">
        <v>1.3171E-13</v>
      </c>
      <c r="O34" s="43">
        <v>3.2077000000000001E-13</v>
      </c>
      <c r="P34" s="43">
        <v>5238.5</v>
      </c>
      <c r="Q34" s="48">
        <v>0.65</v>
      </c>
    </row>
    <row r="35" spans="1:17" x14ac:dyDescent="0.3">
      <c r="A35" s="42">
        <v>46</v>
      </c>
      <c r="B35" s="43">
        <v>-1688</v>
      </c>
      <c r="C35" s="43">
        <v>47.457999999999998</v>
      </c>
      <c r="D35" s="43">
        <v>26673</v>
      </c>
      <c r="E35" s="43">
        <v>3.1880000000000001E-13</v>
      </c>
      <c r="F35" s="43">
        <v>-8.2908000000000004E-13</v>
      </c>
      <c r="G35" s="43">
        <v>-4513.3</v>
      </c>
      <c r="H35" s="48">
        <v>0.7</v>
      </c>
      <c r="I35" s="28"/>
      <c r="J35" s="44">
        <v>17</v>
      </c>
      <c r="K35" s="43">
        <v>-1688</v>
      </c>
      <c r="L35" s="43">
        <v>47.457999999999998</v>
      </c>
      <c r="M35" s="43">
        <v>26673</v>
      </c>
      <c r="N35" s="43">
        <v>1.0627E-13</v>
      </c>
      <c r="O35" s="43">
        <v>2.7636E-13</v>
      </c>
      <c r="P35" s="43">
        <v>4513.3</v>
      </c>
      <c r="Q35" s="48">
        <v>0.7</v>
      </c>
    </row>
    <row r="36" spans="1:17" x14ac:dyDescent="0.3">
      <c r="A36" s="42">
        <v>47</v>
      </c>
      <c r="B36" s="43">
        <v>-1505.6</v>
      </c>
      <c r="C36" s="43">
        <v>-94.016000000000005</v>
      </c>
      <c r="D36" s="43">
        <v>23931</v>
      </c>
      <c r="E36" s="43">
        <v>2.5930000000000002E-13</v>
      </c>
      <c r="F36" s="43">
        <v>-7.1727000000000003E-13</v>
      </c>
      <c r="G36" s="43">
        <v>-3904.6</v>
      </c>
      <c r="H36" s="48">
        <v>0.75</v>
      </c>
      <c r="I36" s="28"/>
      <c r="J36" s="44">
        <v>18</v>
      </c>
      <c r="K36" s="43">
        <v>-1505.6</v>
      </c>
      <c r="L36" s="43">
        <v>-94.016000000000005</v>
      </c>
      <c r="M36" s="43">
        <v>23931</v>
      </c>
      <c r="N36" s="43">
        <v>8.6434000000000003E-14</v>
      </c>
      <c r="O36" s="43">
        <v>2.3908999999999999E-13</v>
      </c>
      <c r="P36" s="43">
        <v>3904.6</v>
      </c>
      <c r="Q36" s="48">
        <v>0.75</v>
      </c>
    </row>
    <row r="37" spans="1:17" x14ac:dyDescent="0.3">
      <c r="A37" s="42">
        <v>48</v>
      </c>
      <c r="B37" s="43">
        <v>-1349.1</v>
      </c>
      <c r="C37" s="43">
        <v>-191.93</v>
      </c>
      <c r="D37" s="43">
        <v>21581</v>
      </c>
      <c r="E37" s="43">
        <v>2.1257E-13</v>
      </c>
      <c r="F37" s="43">
        <v>-6.2324999999999999E-13</v>
      </c>
      <c r="G37" s="43">
        <v>-3392.8</v>
      </c>
      <c r="H37" s="48">
        <v>0.8</v>
      </c>
      <c r="I37" s="28"/>
      <c r="J37" s="44">
        <v>19</v>
      </c>
      <c r="K37" s="43">
        <v>-1349.1</v>
      </c>
      <c r="L37" s="43">
        <v>-191.93</v>
      </c>
      <c r="M37" s="43">
        <v>21581</v>
      </c>
      <c r="N37" s="43">
        <v>7.0856999999999998E-14</v>
      </c>
      <c r="O37" s="43">
        <v>2.0775E-13</v>
      </c>
      <c r="P37" s="43">
        <v>3392.8</v>
      </c>
      <c r="Q37" s="48">
        <v>0.8</v>
      </c>
    </row>
    <row r="38" spans="1:17" x14ac:dyDescent="0.3">
      <c r="A38" s="42">
        <v>49</v>
      </c>
      <c r="B38" s="43">
        <v>-1213.8</v>
      </c>
      <c r="C38" s="43">
        <v>-257.91000000000003</v>
      </c>
      <c r="D38" s="43">
        <v>19551</v>
      </c>
      <c r="E38" s="43">
        <v>1.7559000000000001E-13</v>
      </c>
      <c r="F38" s="43">
        <v>-5.4395000000000002E-13</v>
      </c>
      <c r="G38" s="43">
        <v>-2961.1</v>
      </c>
      <c r="H38" s="48">
        <v>0.85</v>
      </c>
      <c r="I38" s="28"/>
      <c r="J38" s="44">
        <v>20</v>
      </c>
      <c r="K38" s="43">
        <v>-1213.8</v>
      </c>
      <c r="L38" s="43">
        <v>-257.91000000000003</v>
      </c>
      <c r="M38" s="43">
        <v>19551</v>
      </c>
      <c r="N38" s="43">
        <v>5.8528999999999995E-14</v>
      </c>
      <c r="O38" s="43">
        <v>1.8132E-13</v>
      </c>
      <c r="P38" s="43">
        <v>2961.1</v>
      </c>
      <c r="Q38" s="48">
        <v>0.85</v>
      </c>
    </row>
    <row r="39" spans="1:17" x14ac:dyDescent="0.3">
      <c r="A39" s="42">
        <v>50</v>
      </c>
      <c r="B39" s="43">
        <v>-1095.7</v>
      </c>
      <c r="C39" s="43">
        <v>-300.45</v>
      </c>
      <c r="D39" s="43">
        <v>17786</v>
      </c>
      <c r="E39" s="43">
        <v>1.4609000000000001E-13</v>
      </c>
      <c r="F39" s="43">
        <v>-4.7683E-13</v>
      </c>
      <c r="G39" s="43">
        <v>-2595.8000000000002</v>
      </c>
      <c r="H39" s="48">
        <v>0.9</v>
      </c>
      <c r="I39" s="28"/>
      <c r="J39" s="44">
        <v>21</v>
      </c>
      <c r="K39" s="43">
        <v>-1095.7</v>
      </c>
      <c r="L39" s="43">
        <v>-300.45</v>
      </c>
      <c r="M39" s="43">
        <v>17786</v>
      </c>
      <c r="N39" s="43">
        <v>4.8695000000000001E-14</v>
      </c>
      <c r="O39" s="43">
        <v>1.5894E-13</v>
      </c>
      <c r="P39" s="43">
        <v>2595.8000000000002</v>
      </c>
      <c r="Q39" s="48">
        <v>0.9</v>
      </c>
    </row>
    <row r="40" spans="1:17" x14ac:dyDescent="0.3">
      <c r="A40" s="42">
        <v>51</v>
      </c>
      <c r="B40" s="43">
        <v>-900.01</v>
      </c>
      <c r="C40" s="43">
        <v>-338.32</v>
      </c>
      <c r="D40" s="43">
        <v>14884</v>
      </c>
      <c r="E40" s="43">
        <v>1.0318E-13</v>
      </c>
      <c r="F40" s="43">
        <v>-3.7111000000000002E-13</v>
      </c>
      <c r="G40" s="43">
        <v>-2020.2</v>
      </c>
      <c r="H40" s="48">
        <v>0.95</v>
      </c>
      <c r="I40" s="28"/>
      <c r="J40" s="44">
        <v>22</v>
      </c>
      <c r="K40" s="43">
        <v>-900.01</v>
      </c>
      <c r="L40" s="43">
        <v>-338.32</v>
      </c>
      <c r="M40" s="43">
        <v>14884</v>
      </c>
      <c r="N40" s="43">
        <v>3.4393999999999998E-14</v>
      </c>
      <c r="O40" s="43">
        <v>1.2369999999999999E-13</v>
      </c>
      <c r="P40" s="43">
        <v>2020.2</v>
      </c>
      <c r="Q40" s="48">
        <v>0.95</v>
      </c>
    </row>
    <row r="41" spans="1:17" x14ac:dyDescent="0.3">
      <c r="A41" s="42">
        <v>52</v>
      </c>
      <c r="B41" s="43">
        <v>-351.51</v>
      </c>
      <c r="C41" s="43">
        <v>-215.88</v>
      </c>
      <c r="D41" s="43">
        <v>7203.2</v>
      </c>
      <c r="E41" s="43">
        <v>2.4915E-14</v>
      </c>
      <c r="F41" s="43">
        <v>-1.3115E-13</v>
      </c>
      <c r="G41" s="43">
        <v>-713.96</v>
      </c>
      <c r="H41" s="48">
        <v>1</v>
      </c>
      <c r="I41" s="28"/>
      <c r="J41" s="44">
        <v>23</v>
      </c>
      <c r="K41" s="43">
        <v>-351.51</v>
      </c>
      <c r="L41" s="43">
        <v>-215.88</v>
      </c>
      <c r="M41" s="43">
        <v>7203.2</v>
      </c>
      <c r="N41" s="43">
        <v>8.3048999999999997E-15</v>
      </c>
      <c r="O41" s="43">
        <v>4.3718000000000002E-14</v>
      </c>
      <c r="P41" s="43">
        <v>713.96</v>
      </c>
      <c r="Q41" s="48">
        <v>1</v>
      </c>
    </row>
    <row r="42" spans="1:17" x14ac:dyDescent="0.3">
      <c r="A42" s="42">
        <v>53</v>
      </c>
      <c r="B42" s="43">
        <v>-129.22999999999999</v>
      </c>
      <c r="C42" s="43">
        <v>-82.463999999999999</v>
      </c>
      <c r="D42" s="43">
        <v>4217.8999999999996</v>
      </c>
      <c r="E42" s="43">
        <v>8.5914999999999993E-15</v>
      </c>
      <c r="F42" s="43">
        <v>-5.9628000000000001E-14</v>
      </c>
      <c r="G42" s="43">
        <v>-324.60000000000002</v>
      </c>
      <c r="H42" s="48">
        <v>1.5</v>
      </c>
      <c r="I42" s="28"/>
      <c r="J42" s="44">
        <v>24</v>
      </c>
      <c r="K42" s="43">
        <v>-129.22999999999999</v>
      </c>
      <c r="L42" s="43">
        <v>-82.463999999999999</v>
      </c>
      <c r="M42" s="43">
        <v>4217.8999999999996</v>
      </c>
      <c r="N42" s="43">
        <v>2.8638000000000001E-15</v>
      </c>
      <c r="O42" s="43">
        <v>1.9876E-14</v>
      </c>
      <c r="P42" s="43">
        <v>324.60000000000002</v>
      </c>
      <c r="Q42" s="48">
        <v>1.5</v>
      </c>
    </row>
    <row r="43" spans="1:17" x14ac:dyDescent="0.3">
      <c r="A43" s="42">
        <v>54</v>
      </c>
      <c r="B43" s="43">
        <v>-54.704000000000001</v>
      </c>
      <c r="C43" s="43">
        <v>-34.661000000000001</v>
      </c>
      <c r="D43" s="43">
        <v>2832.9</v>
      </c>
      <c r="E43" s="43">
        <v>3.6818E-15</v>
      </c>
      <c r="F43" s="43">
        <v>-3.1817000000000001E-14</v>
      </c>
      <c r="G43" s="43">
        <v>-173.21</v>
      </c>
      <c r="H43" s="48">
        <v>2</v>
      </c>
      <c r="I43" s="28"/>
      <c r="J43" s="44">
        <v>25</v>
      </c>
      <c r="K43" s="43">
        <v>-54.704000000000001</v>
      </c>
      <c r="L43" s="43">
        <v>-34.661000000000001</v>
      </c>
      <c r="M43" s="43">
        <v>2832.9</v>
      </c>
      <c r="N43" s="43">
        <v>1.2273E-15</v>
      </c>
      <c r="O43" s="43">
        <v>1.0606000000000001E-14</v>
      </c>
      <c r="P43" s="43">
        <v>173.21</v>
      </c>
      <c r="Q43" s="48">
        <v>2</v>
      </c>
    </row>
    <row r="44" spans="1:17" x14ac:dyDescent="0.3">
      <c r="A44" s="42">
        <v>55</v>
      </c>
      <c r="B44" s="43">
        <v>-43.375999999999998</v>
      </c>
      <c r="C44" s="43">
        <v>-33.438000000000002</v>
      </c>
      <c r="D44" s="43">
        <v>2093.3000000000002</v>
      </c>
      <c r="E44" s="43">
        <v>1.8255999999999999E-15</v>
      </c>
      <c r="F44" s="43">
        <v>-1.8945000000000002E-14</v>
      </c>
      <c r="G44" s="43">
        <v>-103.13</v>
      </c>
      <c r="H44" s="48">
        <v>2.5</v>
      </c>
      <c r="I44" s="28"/>
      <c r="J44" s="44">
        <v>26</v>
      </c>
      <c r="K44" s="43">
        <v>-43.375999999999998</v>
      </c>
      <c r="L44" s="43">
        <v>-33.438000000000002</v>
      </c>
      <c r="M44" s="43">
        <v>2093.3000000000002</v>
      </c>
      <c r="N44" s="43">
        <v>6.0853000000000005E-16</v>
      </c>
      <c r="O44" s="43">
        <v>6.3150000000000003E-15</v>
      </c>
      <c r="P44" s="43">
        <v>103.13</v>
      </c>
      <c r="Q44" s="48">
        <v>2.5</v>
      </c>
    </row>
    <row r="45" spans="1:17" x14ac:dyDescent="0.3">
      <c r="A45" s="42">
        <v>56</v>
      </c>
      <c r="B45" s="43">
        <v>-51.249000000000002</v>
      </c>
      <c r="C45" s="43">
        <v>-45.758000000000003</v>
      </c>
      <c r="D45" s="43">
        <v>1639.4</v>
      </c>
      <c r="E45" s="43">
        <v>1.0086000000000001E-15</v>
      </c>
      <c r="F45" s="43">
        <v>-1.2199E-14</v>
      </c>
      <c r="G45" s="43">
        <v>-66.41</v>
      </c>
      <c r="H45" s="48">
        <v>3</v>
      </c>
      <c r="I45" s="28"/>
      <c r="J45" s="44">
        <v>27</v>
      </c>
      <c r="K45" s="43">
        <v>-51.249000000000002</v>
      </c>
      <c r="L45" s="43">
        <v>-45.758000000000003</v>
      </c>
      <c r="M45" s="43">
        <v>1639.4</v>
      </c>
      <c r="N45" s="43">
        <v>3.3620000000000002E-16</v>
      </c>
      <c r="O45" s="43">
        <v>4.0664E-15</v>
      </c>
      <c r="P45" s="43">
        <v>66.41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7.8766999999999997E-4</v>
      </c>
      <c r="C50" s="43">
        <v>6.4426999999999996E-4</v>
      </c>
      <c r="D50" s="43">
        <v>-3.3513E-4</v>
      </c>
      <c r="E50" s="43">
        <v>-5.2687000000000001E-20</v>
      </c>
      <c r="F50" s="43">
        <v>-4.1711999999999999E-36</v>
      </c>
      <c r="G50" s="43">
        <v>-2.2706999999999999E-20</v>
      </c>
      <c r="H50" s="48">
        <v>0</v>
      </c>
      <c r="I50" s="28"/>
      <c r="J50" s="44">
        <v>1</v>
      </c>
      <c r="K50" s="43">
        <v>7.8766999999999997E-4</v>
      </c>
      <c r="L50" s="43">
        <v>6.4426999999999996E-4</v>
      </c>
      <c r="M50" s="43">
        <v>-3.3513E-4</v>
      </c>
      <c r="N50" s="43">
        <v>-1.7562E-20</v>
      </c>
      <c r="O50" s="43">
        <v>1.3904E-36</v>
      </c>
      <c r="P50" s="43">
        <v>2.2706999999999999E-20</v>
      </c>
      <c r="Q50" s="48">
        <v>0</v>
      </c>
    </row>
    <row r="51" spans="1:17" x14ac:dyDescent="0.3">
      <c r="A51" s="42">
        <v>31</v>
      </c>
      <c r="B51" s="43">
        <v>-4.0389000000000001E-4</v>
      </c>
      <c r="C51" s="43">
        <v>-3.8006999999999998E-4</v>
      </c>
      <c r="D51" s="43">
        <v>5.9066999999999995E-4</v>
      </c>
      <c r="E51" s="43">
        <v>8.7500000000000001E-21</v>
      </c>
      <c r="F51" s="43">
        <v>-3.3046E-21</v>
      </c>
      <c r="G51" s="43">
        <v>-1.7989E-5</v>
      </c>
      <c r="H51" s="54">
        <v>0.03</v>
      </c>
      <c r="I51" s="28"/>
      <c r="J51" s="44">
        <v>2</v>
      </c>
      <c r="K51" s="43">
        <v>-4.0389000000000001E-4</v>
      </c>
      <c r="L51" s="43">
        <v>-3.8006999999999998E-4</v>
      </c>
      <c r="M51" s="43">
        <v>5.9066999999999995E-4</v>
      </c>
      <c r="N51" s="43">
        <v>2.9166999999999999E-21</v>
      </c>
      <c r="O51" s="43">
        <v>1.1014999999999999E-21</v>
      </c>
      <c r="P51" s="43">
        <v>1.7989E-5</v>
      </c>
      <c r="Q51" s="54">
        <v>0.03</v>
      </c>
    </row>
    <row r="52" spans="1:17" x14ac:dyDescent="0.3">
      <c r="A52" s="42">
        <v>32</v>
      </c>
      <c r="B52" s="43">
        <v>-6.3511999999999998E-4</v>
      </c>
      <c r="C52" s="43">
        <v>-5.4714E-4</v>
      </c>
      <c r="D52" s="43">
        <v>2.5249999999999999E-3</v>
      </c>
      <c r="E52" s="43">
        <v>3.2322999999999997E-20</v>
      </c>
      <c r="F52" s="43">
        <v>-3.9508999999999999E-20</v>
      </c>
      <c r="G52" s="43">
        <v>-2.1508000000000001E-4</v>
      </c>
      <c r="H52" s="57">
        <v>0.05</v>
      </c>
      <c r="I52" s="28"/>
      <c r="J52" s="44">
        <v>3</v>
      </c>
      <c r="K52" s="43">
        <v>-6.3511999999999998E-4</v>
      </c>
      <c r="L52" s="43">
        <v>-5.4714E-4</v>
      </c>
      <c r="M52" s="43">
        <v>2.5249999999999999E-3</v>
      </c>
      <c r="N52" s="43">
        <v>1.0774E-20</v>
      </c>
      <c r="O52" s="43">
        <v>1.317E-20</v>
      </c>
      <c r="P52" s="43">
        <v>2.1508000000000001E-4</v>
      </c>
      <c r="Q52" s="57">
        <v>0.05</v>
      </c>
    </row>
    <row r="53" spans="1:17" x14ac:dyDescent="0.3">
      <c r="A53" s="42">
        <v>33</v>
      </c>
      <c r="B53" s="43">
        <v>-8.2187999999999998E-4</v>
      </c>
      <c r="C53" s="43">
        <v>-6.0466000000000003E-4</v>
      </c>
      <c r="D53" s="43">
        <v>2.0192999999999999E-3</v>
      </c>
      <c r="E53" s="43">
        <v>7.9805999999999997E-20</v>
      </c>
      <c r="F53" s="43">
        <v>-5.1874000000000002E-20</v>
      </c>
      <c r="G53" s="43">
        <v>-2.8238999999999998E-4</v>
      </c>
      <c r="H53" s="48">
        <v>0.1</v>
      </c>
      <c r="I53" s="28"/>
      <c r="J53" s="44">
        <v>4</v>
      </c>
      <c r="K53" s="43">
        <v>-8.2187999999999998E-4</v>
      </c>
      <c r="L53" s="43">
        <v>-6.0466000000000003E-4</v>
      </c>
      <c r="M53" s="43">
        <v>2.0192999999999999E-3</v>
      </c>
      <c r="N53" s="43">
        <v>2.6602E-20</v>
      </c>
      <c r="O53" s="43">
        <v>1.7291E-20</v>
      </c>
      <c r="P53" s="43">
        <v>2.8238999999999998E-4</v>
      </c>
      <c r="Q53" s="48">
        <v>0.1</v>
      </c>
    </row>
    <row r="54" spans="1:17" x14ac:dyDescent="0.3">
      <c r="A54" s="42">
        <v>34</v>
      </c>
      <c r="B54" s="43">
        <v>-9.1226999999999996E-4</v>
      </c>
      <c r="C54" s="43">
        <v>-6.334E-4</v>
      </c>
      <c r="D54" s="43">
        <v>1.8024E-3</v>
      </c>
      <c r="E54" s="43">
        <v>1.0244999999999999E-19</v>
      </c>
      <c r="F54" s="43">
        <v>-5.6842999999999996E-20</v>
      </c>
      <c r="G54" s="43">
        <v>-3.0944000000000002E-4</v>
      </c>
      <c r="H54" s="54">
        <v>0.13</v>
      </c>
      <c r="I54" s="28"/>
      <c r="J54" s="44">
        <v>5</v>
      </c>
      <c r="K54" s="43">
        <v>-9.1226999999999996E-4</v>
      </c>
      <c r="L54" s="43">
        <v>-6.334E-4</v>
      </c>
      <c r="M54" s="43">
        <v>1.8024E-3</v>
      </c>
      <c r="N54" s="43">
        <v>3.4151000000000002E-20</v>
      </c>
      <c r="O54" s="43">
        <v>1.8947999999999999E-20</v>
      </c>
      <c r="P54" s="43">
        <v>3.0944000000000002E-4</v>
      </c>
      <c r="Q54" s="54">
        <v>0.13</v>
      </c>
    </row>
    <row r="55" spans="1:17" x14ac:dyDescent="0.3">
      <c r="A55" s="42">
        <v>35</v>
      </c>
      <c r="B55" s="43">
        <v>-8.3168000000000001E-4</v>
      </c>
      <c r="C55" s="43">
        <v>-5.5128999999999996E-4</v>
      </c>
      <c r="D55" s="43">
        <v>1.9976E-3</v>
      </c>
      <c r="E55" s="43">
        <v>1.0301000000000001E-19</v>
      </c>
      <c r="F55" s="43">
        <v>-8.8597E-20</v>
      </c>
      <c r="G55" s="43">
        <v>-4.8230000000000001E-4</v>
      </c>
      <c r="H55" s="48">
        <v>0.15</v>
      </c>
      <c r="I55" s="28"/>
      <c r="J55" s="44">
        <v>6</v>
      </c>
      <c r="K55" s="43">
        <v>-8.3168000000000001E-4</v>
      </c>
      <c r="L55" s="43">
        <v>-5.5128999999999996E-4</v>
      </c>
      <c r="M55" s="43">
        <v>1.9976E-3</v>
      </c>
      <c r="N55" s="43">
        <v>3.4337E-20</v>
      </c>
      <c r="O55" s="43">
        <v>2.9532E-20</v>
      </c>
      <c r="P55" s="43">
        <v>4.8230000000000001E-4</v>
      </c>
      <c r="Q55" s="48">
        <v>0.15</v>
      </c>
    </row>
    <row r="56" spans="1:17" x14ac:dyDescent="0.3">
      <c r="A56" s="42">
        <v>36</v>
      </c>
      <c r="B56" s="43">
        <v>-6.8674999999999997E-4</v>
      </c>
      <c r="C56" s="43">
        <v>-4.1645000000000001E-4</v>
      </c>
      <c r="D56" s="43">
        <v>1.4852999999999999E-3</v>
      </c>
      <c r="E56" s="43">
        <v>9.9303999999999996E-20</v>
      </c>
      <c r="F56" s="43">
        <v>-8.8604000000000002E-20</v>
      </c>
      <c r="G56" s="43">
        <v>-4.8233999999999999E-4</v>
      </c>
      <c r="H56" s="57">
        <v>0.2</v>
      </c>
      <c r="I56" s="28"/>
      <c r="J56" s="44">
        <v>7</v>
      </c>
      <c r="K56" s="43">
        <v>-6.8674999999999997E-4</v>
      </c>
      <c r="L56" s="43">
        <v>-4.1645000000000001E-4</v>
      </c>
      <c r="M56" s="43">
        <v>1.4852999999999999E-3</v>
      </c>
      <c r="N56" s="43">
        <v>3.3101000000000003E-20</v>
      </c>
      <c r="O56" s="43">
        <v>2.9534999999999998E-20</v>
      </c>
      <c r="P56" s="43">
        <v>4.8233999999999999E-4</v>
      </c>
      <c r="Q56" s="57">
        <v>0.2</v>
      </c>
    </row>
    <row r="57" spans="1:17" x14ac:dyDescent="0.3">
      <c r="A57" s="42">
        <v>37</v>
      </c>
      <c r="B57" s="43">
        <v>-6.4820000000000003E-4</v>
      </c>
      <c r="C57" s="43">
        <v>-3.8363999999999998E-4</v>
      </c>
      <c r="D57" s="43">
        <v>1.3048000000000001E-3</v>
      </c>
      <c r="E57" s="43">
        <v>9.7198000000000002E-20</v>
      </c>
      <c r="F57" s="43">
        <v>-8.3891000000000005E-20</v>
      </c>
      <c r="G57" s="43">
        <v>-4.5668E-4</v>
      </c>
      <c r="H57" s="54">
        <v>0.23</v>
      </c>
      <c r="I57" s="28"/>
      <c r="J57" s="44">
        <v>8</v>
      </c>
      <c r="K57" s="43">
        <v>-6.4820000000000003E-4</v>
      </c>
      <c r="L57" s="43">
        <v>-3.8363999999999998E-4</v>
      </c>
      <c r="M57" s="43">
        <v>1.3048000000000001E-3</v>
      </c>
      <c r="N57" s="43">
        <v>3.2398999999999999E-20</v>
      </c>
      <c r="O57" s="43">
        <v>2.7963999999999997E-20</v>
      </c>
      <c r="P57" s="43">
        <v>4.5668E-4</v>
      </c>
      <c r="Q57" s="54">
        <v>0.23</v>
      </c>
    </row>
    <row r="58" spans="1:17" x14ac:dyDescent="0.3">
      <c r="A58" s="42">
        <v>38</v>
      </c>
      <c r="B58" s="43">
        <v>-4.7209999999999998E-4</v>
      </c>
      <c r="C58" s="43">
        <v>-2.7794000000000001E-4</v>
      </c>
      <c r="D58" s="43">
        <v>1.0777E-3</v>
      </c>
      <c r="E58" s="43">
        <v>7.1329999999999999E-20</v>
      </c>
      <c r="F58" s="43">
        <v>-9.2564999999999999E-20</v>
      </c>
      <c r="G58" s="43">
        <v>-5.0390000000000005E-4</v>
      </c>
      <c r="H58" s="57">
        <v>0.3</v>
      </c>
      <c r="I58" s="28"/>
      <c r="J58" s="44">
        <v>9</v>
      </c>
      <c r="K58" s="43">
        <v>-4.7209999999999998E-4</v>
      </c>
      <c r="L58" s="43">
        <v>-2.7794000000000001E-4</v>
      </c>
      <c r="M58" s="43">
        <v>1.0777E-3</v>
      </c>
      <c r="N58" s="43">
        <v>2.3776999999999999E-20</v>
      </c>
      <c r="O58" s="43">
        <v>3.0854999999999998E-20</v>
      </c>
      <c r="P58" s="43">
        <v>5.0390000000000005E-4</v>
      </c>
      <c r="Q58" s="57">
        <v>0.3</v>
      </c>
    </row>
    <row r="59" spans="1:17" x14ac:dyDescent="0.3">
      <c r="A59" s="42">
        <v>39</v>
      </c>
      <c r="B59" s="43">
        <v>-3.8681000000000002E-4</v>
      </c>
      <c r="C59" s="43">
        <v>-2.3455000000000001E-4</v>
      </c>
      <c r="D59" s="43">
        <v>8.8774999999999998E-4</v>
      </c>
      <c r="E59" s="43">
        <v>5.5939000000000005E-20</v>
      </c>
      <c r="F59" s="43">
        <v>-8.1494999999999995E-20</v>
      </c>
      <c r="G59" s="43">
        <v>-4.4363999999999997E-4</v>
      </c>
      <c r="H59" s="57">
        <v>0.35</v>
      </c>
      <c r="I59" s="28"/>
      <c r="J59" s="44">
        <v>10</v>
      </c>
      <c r="K59" s="43">
        <v>-3.8681000000000002E-4</v>
      </c>
      <c r="L59" s="43">
        <v>-2.3455000000000001E-4</v>
      </c>
      <c r="M59" s="43">
        <v>8.8774999999999998E-4</v>
      </c>
      <c r="N59" s="43">
        <v>1.8645999999999999E-20</v>
      </c>
      <c r="O59" s="43">
        <v>2.7165E-20</v>
      </c>
      <c r="P59" s="43">
        <v>4.4363999999999997E-4</v>
      </c>
      <c r="Q59" s="57">
        <v>0.35</v>
      </c>
    </row>
    <row r="60" spans="1:17" x14ac:dyDescent="0.3">
      <c r="A60" s="42">
        <v>40</v>
      </c>
      <c r="B60" s="43">
        <v>-3.2262000000000002E-4</v>
      </c>
      <c r="C60" s="43">
        <v>-2.0390999999999999E-4</v>
      </c>
      <c r="D60" s="43">
        <v>7.4768000000000002E-4</v>
      </c>
      <c r="E60" s="43">
        <v>4.3612000000000001E-20</v>
      </c>
      <c r="F60" s="43">
        <v>-7.0545999999999998E-20</v>
      </c>
      <c r="G60" s="43">
        <v>-3.8402999999999999E-4</v>
      </c>
      <c r="H60" s="57">
        <v>0.4</v>
      </c>
      <c r="I60" s="28"/>
      <c r="J60" s="44">
        <v>11</v>
      </c>
      <c r="K60" s="43">
        <v>-3.2262000000000002E-4</v>
      </c>
      <c r="L60" s="43">
        <v>-2.0390999999999999E-4</v>
      </c>
      <c r="M60" s="43">
        <v>7.4768000000000002E-4</v>
      </c>
      <c r="N60" s="43">
        <v>1.4537000000000001E-20</v>
      </c>
      <c r="O60" s="43">
        <v>2.3514999999999999E-20</v>
      </c>
      <c r="P60" s="43">
        <v>3.8402999999999999E-4</v>
      </c>
      <c r="Q60" s="57">
        <v>0.4</v>
      </c>
    </row>
    <row r="61" spans="1:17" x14ac:dyDescent="0.3">
      <c r="A61" s="42">
        <v>41</v>
      </c>
      <c r="B61" s="43">
        <v>-2.7303000000000001E-4</v>
      </c>
      <c r="C61" s="43">
        <v>-1.8045E-4</v>
      </c>
      <c r="D61" s="43">
        <v>6.4008000000000001E-4</v>
      </c>
      <c r="E61" s="43">
        <v>3.4014E-20</v>
      </c>
      <c r="F61" s="43">
        <v>-6.0528999999999996E-20</v>
      </c>
      <c r="G61" s="43">
        <v>-3.2950999999999998E-4</v>
      </c>
      <c r="H61" s="57">
        <v>0.45</v>
      </c>
      <c r="I61" s="28"/>
      <c r="J61" s="44">
        <v>12</v>
      </c>
      <c r="K61" s="43">
        <v>-2.7303000000000001E-4</v>
      </c>
      <c r="L61" s="43">
        <v>-1.8045E-4</v>
      </c>
      <c r="M61" s="43">
        <v>6.4008000000000001E-4</v>
      </c>
      <c r="N61" s="43">
        <v>1.1338E-20</v>
      </c>
      <c r="O61" s="43">
        <v>2.0176000000000001E-20</v>
      </c>
      <c r="P61" s="43">
        <v>3.2950999999999998E-4</v>
      </c>
      <c r="Q61" s="57">
        <v>0.45</v>
      </c>
    </row>
    <row r="62" spans="1:17" x14ac:dyDescent="0.3">
      <c r="A62" s="42">
        <v>42</v>
      </c>
      <c r="B62" s="43">
        <v>-2.3389E-4</v>
      </c>
      <c r="C62" s="43">
        <v>-1.6139E-4</v>
      </c>
      <c r="D62" s="43">
        <v>5.5482000000000003E-4</v>
      </c>
      <c r="E62" s="43">
        <v>2.6637E-20</v>
      </c>
      <c r="F62" s="43">
        <v>-5.1741000000000003E-20</v>
      </c>
      <c r="G62" s="43">
        <v>-2.8166999999999998E-4</v>
      </c>
      <c r="H62" s="48">
        <v>0.5</v>
      </c>
      <c r="I62" s="28"/>
      <c r="J62" s="44">
        <v>13</v>
      </c>
      <c r="K62" s="43">
        <v>-2.3389E-4</v>
      </c>
      <c r="L62" s="43">
        <v>-1.6139E-4</v>
      </c>
      <c r="M62" s="43">
        <v>5.5482000000000003E-4</v>
      </c>
      <c r="N62" s="43">
        <v>8.879E-21</v>
      </c>
      <c r="O62" s="43">
        <v>1.7247E-20</v>
      </c>
      <c r="P62" s="43">
        <v>2.8166999999999998E-4</v>
      </c>
      <c r="Q62" s="48">
        <v>0.5</v>
      </c>
    </row>
    <row r="63" spans="1:17" x14ac:dyDescent="0.3">
      <c r="A63" s="42">
        <v>43</v>
      </c>
      <c r="B63" s="43">
        <v>-2.0244999999999999E-4</v>
      </c>
      <c r="C63" s="43">
        <v>-1.4532E-4</v>
      </c>
      <c r="D63" s="43">
        <v>4.8568999999999999E-4</v>
      </c>
      <c r="E63" s="43">
        <v>2.0990999999999999E-20</v>
      </c>
      <c r="F63" s="43">
        <v>-4.4209999999999998E-20</v>
      </c>
      <c r="G63" s="43">
        <v>-2.4067000000000001E-4</v>
      </c>
      <c r="H63" s="48">
        <v>0.55000000000000004</v>
      </c>
      <c r="I63" s="28"/>
      <c r="J63" s="44">
        <v>14</v>
      </c>
      <c r="K63" s="43">
        <v>-2.0244999999999999E-4</v>
      </c>
      <c r="L63" s="43">
        <v>-1.4532E-4</v>
      </c>
      <c r="M63" s="43">
        <v>4.8568999999999999E-4</v>
      </c>
      <c r="N63" s="43">
        <v>6.9969000000000001E-21</v>
      </c>
      <c r="O63" s="43">
        <v>1.4736999999999999E-20</v>
      </c>
      <c r="P63" s="43">
        <v>2.4067000000000001E-4</v>
      </c>
      <c r="Q63" s="48">
        <v>0.55000000000000004</v>
      </c>
    </row>
    <row r="64" spans="1:17" x14ac:dyDescent="0.3">
      <c r="A64" s="42">
        <v>44</v>
      </c>
      <c r="B64" s="43">
        <v>-1.7682E-4</v>
      </c>
      <c r="C64" s="43">
        <v>-1.3147000000000001E-4</v>
      </c>
      <c r="D64" s="43">
        <v>4.2864999999999998E-4</v>
      </c>
      <c r="E64" s="43">
        <v>1.6664000000000001E-20</v>
      </c>
      <c r="F64" s="43">
        <v>-3.7837000000000002E-20</v>
      </c>
      <c r="G64" s="43">
        <v>-2.0597000000000001E-4</v>
      </c>
      <c r="H64" s="48">
        <v>0.6</v>
      </c>
      <c r="I64" s="28"/>
      <c r="J64" s="44">
        <v>15</v>
      </c>
      <c r="K64" s="43">
        <v>-1.7682E-4</v>
      </c>
      <c r="L64" s="43">
        <v>-1.3147000000000001E-4</v>
      </c>
      <c r="M64" s="43">
        <v>4.2864999999999998E-4</v>
      </c>
      <c r="N64" s="43">
        <v>5.5548000000000002E-21</v>
      </c>
      <c r="O64" s="43">
        <v>1.2611999999999999E-20</v>
      </c>
      <c r="P64" s="43">
        <v>2.0597000000000001E-4</v>
      </c>
      <c r="Q64" s="48">
        <v>0.6</v>
      </c>
    </row>
    <row r="65" spans="1:17" x14ac:dyDescent="0.3">
      <c r="A65" s="42">
        <v>45</v>
      </c>
      <c r="B65" s="43">
        <v>-1.5566000000000001E-4</v>
      </c>
      <c r="C65" s="43">
        <v>-1.1937E-4</v>
      </c>
      <c r="D65" s="43">
        <v>3.8094000000000002E-4</v>
      </c>
      <c r="E65" s="43">
        <v>1.3336E-20</v>
      </c>
      <c r="F65" s="43">
        <v>-3.2477999999999999E-20</v>
      </c>
      <c r="G65" s="43">
        <v>-1.7679999999999999E-4</v>
      </c>
      <c r="H65" s="48">
        <v>0.65</v>
      </c>
      <c r="I65" s="28"/>
      <c r="J65" s="44">
        <v>16</v>
      </c>
      <c r="K65" s="43">
        <v>-1.5566000000000001E-4</v>
      </c>
      <c r="L65" s="43">
        <v>-1.1937E-4</v>
      </c>
      <c r="M65" s="43">
        <v>3.8094000000000002E-4</v>
      </c>
      <c r="N65" s="43">
        <v>4.4453000000000004E-21</v>
      </c>
      <c r="O65" s="43">
        <v>1.0826000000000001E-20</v>
      </c>
      <c r="P65" s="43">
        <v>1.7679999999999999E-4</v>
      </c>
      <c r="Q65" s="48">
        <v>0.65</v>
      </c>
    </row>
    <row r="66" spans="1:17" x14ac:dyDescent="0.3">
      <c r="A66" s="42">
        <v>46</v>
      </c>
      <c r="B66" s="43">
        <v>-1.3799999999999999E-4</v>
      </c>
      <c r="C66" s="43">
        <v>-1.0870999999999999E-4</v>
      </c>
      <c r="D66" s="43">
        <v>3.4058999999999999E-4</v>
      </c>
      <c r="E66" s="43">
        <v>1.0759999999999999E-20</v>
      </c>
      <c r="F66" s="43">
        <v>-2.7980999999999998E-20</v>
      </c>
      <c r="G66" s="43">
        <v>-1.5232000000000001E-4</v>
      </c>
      <c r="H66" s="48">
        <v>0.7</v>
      </c>
      <c r="I66" s="28"/>
      <c r="J66" s="44">
        <v>17</v>
      </c>
      <c r="K66" s="43">
        <v>-1.3799999999999999E-4</v>
      </c>
      <c r="L66" s="43">
        <v>-1.0870999999999999E-4</v>
      </c>
      <c r="M66" s="43">
        <v>3.4058999999999999E-4</v>
      </c>
      <c r="N66" s="43">
        <v>3.5865000000000002E-21</v>
      </c>
      <c r="O66" s="43">
        <v>9.3270999999999994E-21</v>
      </c>
      <c r="P66" s="43">
        <v>1.5232000000000001E-4</v>
      </c>
      <c r="Q66" s="48">
        <v>0.7</v>
      </c>
    </row>
    <row r="67" spans="1:17" x14ac:dyDescent="0.3">
      <c r="A67" s="42">
        <v>47</v>
      </c>
      <c r="B67" s="43">
        <v>-1.2311000000000001E-4</v>
      </c>
      <c r="C67" s="43">
        <v>-9.9288000000000002E-5</v>
      </c>
      <c r="D67" s="43">
        <v>3.0613999999999999E-4</v>
      </c>
      <c r="E67" s="43">
        <v>8.7513999999999994E-21</v>
      </c>
      <c r="F67" s="43">
        <v>-2.4208E-20</v>
      </c>
      <c r="G67" s="43">
        <v>-1.3177999999999999E-4</v>
      </c>
      <c r="H67" s="48">
        <v>0.75</v>
      </c>
      <c r="I67" s="28"/>
      <c r="J67" s="44">
        <v>18</v>
      </c>
      <c r="K67" s="43">
        <v>-1.2311000000000001E-4</v>
      </c>
      <c r="L67" s="43">
        <v>-9.9288000000000002E-5</v>
      </c>
      <c r="M67" s="43">
        <v>3.0613999999999999E-4</v>
      </c>
      <c r="N67" s="43">
        <v>2.9170999999999999E-21</v>
      </c>
      <c r="O67" s="43">
        <v>8.0693000000000003E-21</v>
      </c>
      <c r="P67" s="43">
        <v>1.3177999999999999E-4</v>
      </c>
      <c r="Q67" s="48">
        <v>0.75</v>
      </c>
    </row>
    <row r="68" spans="1:17" x14ac:dyDescent="0.3">
      <c r="A68" s="42">
        <v>48</v>
      </c>
      <c r="B68" s="43">
        <v>-1.1044000000000001E-4</v>
      </c>
      <c r="C68" s="43">
        <v>-9.0913000000000002E-5</v>
      </c>
      <c r="D68" s="43">
        <v>2.765E-4</v>
      </c>
      <c r="E68" s="43">
        <v>7.1743E-21</v>
      </c>
      <c r="F68" s="43">
        <v>-2.1034999999999999E-20</v>
      </c>
      <c r="G68" s="43">
        <v>-1.1451E-4</v>
      </c>
      <c r="H68" s="48">
        <v>0.8</v>
      </c>
      <c r="I68" s="28"/>
      <c r="J68" s="44">
        <v>19</v>
      </c>
      <c r="K68" s="43">
        <v>-1.1044000000000001E-4</v>
      </c>
      <c r="L68" s="43">
        <v>-9.0913000000000002E-5</v>
      </c>
      <c r="M68" s="43">
        <v>2.765E-4</v>
      </c>
      <c r="N68" s="43">
        <v>2.3914000000000001E-21</v>
      </c>
      <c r="O68" s="43">
        <v>7.0115000000000003E-21</v>
      </c>
      <c r="P68" s="43">
        <v>1.1451E-4</v>
      </c>
      <c r="Q68" s="48">
        <v>0.8</v>
      </c>
    </row>
    <row r="69" spans="1:17" x14ac:dyDescent="0.3">
      <c r="A69" s="42">
        <v>49</v>
      </c>
      <c r="B69" s="43">
        <v>-9.9578000000000001E-5</v>
      </c>
      <c r="C69" s="43">
        <v>-8.3448000000000005E-5</v>
      </c>
      <c r="D69" s="43">
        <v>2.5082000000000001E-4</v>
      </c>
      <c r="E69" s="43">
        <v>5.9259999999999997E-21</v>
      </c>
      <c r="F69" s="43">
        <v>-1.8357999999999999E-20</v>
      </c>
      <c r="G69" s="43">
        <v>-9.9939000000000007E-5</v>
      </c>
      <c r="H69" s="48">
        <v>0.85</v>
      </c>
      <c r="I69" s="28"/>
      <c r="J69" s="44">
        <v>20</v>
      </c>
      <c r="K69" s="43">
        <v>-9.9578000000000001E-5</v>
      </c>
      <c r="L69" s="43">
        <v>-8.3448000000000005E-5</v>
      </c>
      <c r="M69" s="43">
        <v>2.5082000000000001E-4</v>
      </c>
      <c r="N69" s="43">
        <v>1.9753000000000001E-21</v>
      </c>
      <c r="O69" s="43">
        <v>6.1195000000000002E-21</v>
      </c>
      <c r="P69" s="43">
        <v>9.9939000000000007E-5</v>
      </c>
      <c r="Q69" s="48">
        <v>0.85</v>
      </c>
    </row>
    <row r="70" spans="1:17" x14ac:dyDescent="0.3">
      <c r="A70" s="42">
        <v>50</v>
      </c>
      <c r="B70" s="43">
        <v>-9.0193999999999997E-5</v>
      </c>
      <c r="C70" s="43">
        <v>-7.6773999999999994E-5</v>
      </c>
      <c r="D70" s="43">
        <v>2.2843000000000001E-4</v>
      </c>
      <c r="E70" s="43">
        <v>4.9303999999999998E-21</v>
      </c>
      <c r="F70" s="43">
        <v>-1.6093000000000001E-20</v>
      </c>
      <c r="G70" s="43">
        <v>-8.7607000000000003E-5</v>
      </c>
      <c r="H70" s="48">
        <v>0.9</v>
      </c>
      <c r="I70" s="28"/>
      <c r="J70" s="44">
        <v>21</v>
      </c>
      <c r="K70" s="43">
        <v>-9.0193999999999997E-5</v>
      </c>
      <c r="L70" s="43">
        <v>-7.6773999999999994E-5</v>
      </c>
      <c r="M70" s="43">
        <v>2.2843000000000001E-4</v>
      </c>
      <c r="N70" s="43">
        <v>1.6435E-21</v>
      </c>
      <c r="O70" s="43">
        <v>5.3644000000000002E-21</v>
      </c>
      <c r="P70" s="43">
        <v>8.7607000000000003E-5</v>
      </c>
      <c r="Q70" s="48">
        <v>0.9</v>
      </c>
    </row>
    <row r="71" spans="1:17" x14ac:dyDescent="0.3">
      <c r="A71" s="42">
        <v>51</v>
      </c>
      <c r="B71" s="43">
        <v>-7.4888999999999994E-5</v>
      </c>
      <c r="C71" s="43">
        <v>-6.5409999999999999E-5</v>
      </c>
      <c r="D71" s="43">
        <v>1.9147000000000001E-4</v>
      </c>
      <c r="E71" s="43">
        <v>3.4824E-21</v>
      </c>
      <c r="F71" s="43">
        <v>-1.2525000000000001E-20</v>
      </c>
      <c r="G71" s="43">
        <v>-6.8182999999999994E-5</v>
      </c>
      <c r="H71" s="48">
        <v>0.95</v>
      </c>
      <c r="I71" s="28"/>
      <c r="J71" s="44">
        <v>22</v>
      </c>
      <c r="K71" s="43">
        <v>-7.4888999999999994E-5</v>
      </c>
      <c r="L71" s="43">
        <v>-6.5409999999999999E-5</v>
      </c>
      <c r="M71" s="43">
        <v>1.9147000000000001E-4</v>
      </c>
      <c r="N71" s="43">
        <v>1.1607999999999999E-21</v>
      </c>
      <c r="O71" s="43">
        <v>4.1750000000000002E-21</v>
      </c>
      <c r="P71" s="43">
        <v>6.8182999999999994E-5</v>
      </c>
      <c r="Q71" s="48">
        <v>0.95</v>
      </c>
    </row>
    <row r="72" spans="1:17" x14ac:dyDescent="0.3">
      <c r="A72" s="42">
        <v>52</v>
      </c>
      <c r="B72" s="43">
        <v>-3.4962999999999997E-5</v>
      </c>
      <c r="C72" s="43">
        <v>-3.2675000000000001E-5</v>
      </c>
      <c r="D72" s="43">
        <v>9.2522000000000006E-5</v>
      </c>
      <c r="E72" s="43">
        <v>8.4087000000000003E-22</v>
      </c>
      <c r="F72" s="43">
        <v>-4.4264000000000003E-21</v>
      </c>
      <c r="G72" s="43">
        <v>-2.4096000000000001E-5</v>
      </c>
      <c r="H72" s="48">
        <v>1</v>
      </c>
      <c r="I72" s="28"/>
      <c r="J72" s="44">
        <v>23</v>
      </c>
      <c r="K72" s="43">
        <v>-3.4962999999999997E-5</v>
      </c>
      <c r="L72" s="43">
        <v>-3.2675000000000001E-5</v>
      </c>
      <c r="M72" s="43">
        <v>9.2522000000000006E-5</v>
      </c>
      <c r="N72" s="43">
        <v>2.8028999999999999E-22</v>
      </c>
      <c r="O72" s="43">
        <v>1.4754999999999999E-21</v>
      </c>
      <c r="P72" s="43">
        <v>2.4096000000000001E-5</v>
      </c>
      <c r="Q72" s="48">
        <v>1</v>
      </c>
    </row>
    <row r="73" spans="1:17" x14ac:dyDescent="0.3">
      <c r="A73" s="42">
        <v>53</v>
      </c>
      <c r="B73" s="43">
        <v>-1.9707999999999998E-5</v>
      </c>
      <c r="C73" s="43">
        <v>-1.8919E-5</v>
      </c>
      <c r="D73" s="43">
        <v>5.3650000000000003E-5</v>
      </c>
      <c r="E73" s="43">
        <v>2.8995999999999999E-22</v>
      </c>
      <c r="F73" s="43">
        <v>-2.0123999999999998E-21</v>
      </c>
      <c r="G73" s="43">
        <v>-1.0954999999999999E-5</v>
      </c>
      <c r="H73" s="48">
        <v>1.5</v>
      </c>
      <c r="I73" s="28"/>
      <c r="J73" s="44">
        <v>24</v>
      </c>
      <c r="K73" s="43">
        <v>-1.9707999999999998E-5</v>
      </c>
      <c r="L73" s="43">
        <v>-1.8919E-5</v>
      </c>
      <c r="M73" s="43">
        <v>5.3650000000000003E-5</v>
      </c>
      <c r="N73" s="43">
        <v>9.6655000000000002E-23</v>
      </c>
      <c r="O73" s="43">
        <v>6.7080999999999997E-22</v>
      </c>
      <c r="P73" s="43">
        <v>1.0954999999999999E-5</v>
      </c>
      <c r="Q73" s="48">
        <v>1.5</v>
      </c>
    </row>
    <row r="74" spans="1:17" x14ac:dyDescent="0.3">
      <c r="A74" s="42">
        <v>54</v>
      </c>
      <c r="B74" s="43">
        <v>-1.2926E-5</v>
      </c>
      <c r="C74" s="43">
        <v>-1.2588E-5</v>
      </c>
      <c r="D74" s="43">
        <v>3.5802E-5</v>
      </c>
      <c r="E74" s="43">
        <v>1.2426000000000001E-22</v>
      </c>
      <c r="F74" s="43">
        <v>-1.0738000000000001E-21</v>
      </c>
      <c r="G74" s="43">
        <v>-5.8456999999999998E-6</v>
      </c>
      <c r="H74" s="48">
        <v>2</v>
      </c>
      <c r="I74" s="28"/>
      <c r="J74" s="44">
        <v>25</v>
      </c>
      <c r="K74" s="43">
        <v>-1.2926E-5</v>
      </c>
      <c r="L74" s="43">
        <v>-1.2588E-5</v>
      </c>
      <c r="M74" s="43">
        <v>3.5802E-5</v>
      </c>
      <c r="N74" s="43">
        <v>4.1420000000000002E-23</v>
      </c>
      <c r="O74" s="43">
        <v>3.5794999999999999E-22</v>
      </c>
      <c r="P74" s="43">
        <v>5.8456999999999998E-6</v>
      </c>
      <c r="Q74" s="48">
        <v>2</v>
      </c>
    </row>
    <row r="75" spans="1:17" x14ac:dyDescent="0.3">
      <c r="A75" s="42">
        <v>55</v>
      </c>
      <c r="B75" s="43">
        <v>-9.5542999999999993E-6</v>
      </c>
      <c r="C75" s="43">
        <v>-9.3865999999999992E-6</v>
      </c>
      <c r="D75" s="43">
        <v>2.6503E-5</v>
      </c>
      <c r="E75" s="43">
        <v>6.1614000000000004E-23</v>
      </c>
      <c r="F75" s="43">
        <v>-6.3939000000000001E-22</v>
      </c>
      <c r="G75" s="43">
        <v>-3.4807E-6</v>
      </c>
      <c r="H75" s="48">
        <v>2.5</v>
      </c>
      <c r="I75" s="28"/>
      <c r="J75" s="44">
        <v>26</v>
      </c>
      <c r="K75" s="43">
        <v>-9.5542999999999993E-6</v>
      </c>
      <c r="L75" s="43">
        <v>-9.3865999999999992E-6</v>
      </c>
      <c r="M75" s="43">
        <v>2.6503E-5</v>
      </c>
      <c r="N75" s="43">
        <v>2.0538E-23</v>
      </c>
      <c r="O75" s="43">
        <v>2.1313E-22</v>
      </c>
      <c r="P75" s="43">
        <v>3.4807E-6</v>
      </c>
      <c r="Q75" s="48">
        <v>2.5</v>
      </c>
    </row>
    <row r="76" spans="1:17" x14ac:dyDescent="0.3">
      <c r="A76" s="42">
        <v>56</v>
      </c>
      <c r="B76" s="43">
        <v>-7.6125999999999998E-6</v>
      </c>
      <c r="C76" s="43">
        <v>-7.5198999999999998E-6</v>
      </c>
      <c r="D76" s="43">
        <v>2.0916000000000001E-5</v>
      </c>
      <c r="E76" s="43">
        <v>3.4040000000000002E-23</v>
      </c>
      <c r="F76" s="43">
        <v>-4.1173000000000002E-22</v>
      </c>
      <c r="G76" s="43">
        <v>-2.2413E-6</v>
      </c>
      <c r="H76" s="48">
        <v>3</v>
      </c>
      <c r="I76" s="28"/>
      <c r="J76" s="44">
        <v>27</v>
      </c>
      <c r="K76" s="43">
        <v>-7.6125999999999998E-6</v>
      </c>
      <c r="L76" s="43">
        <v>-7.5198999999999998E-6</v>
      </c>
      <c r="M76" s="43">
        <v>2.0916000000000001E-5</v>
      </c>
      <c r="N76" s="43">
        <v>1.1346999999999999E-23</v>
      </c>
      <c r="O76" s="43">
        <v>1.3723999999999999E-22</v>
      </c>
      <c r="P76" s="43">
        <v>2.2413E-6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4.4476999999999998E-21</v>
      </c>
      <c r="C81" s="43">
        <v>2.4212000000000001E-5</v>
      </c>
      <c r="D81" s="43">
        <v>1.0242999999999999E-3</v>
      </c>
      <c r="E81" s="23">
        <f>+D81*1000</f>
        <v>1.0243</v>
      </c>
      <c r="F81" s="44">
        <v>0</v>
      </c>
      <c r="G81" s="24"/>
      <c r="H81" s="25"/>
      <c r="I81" s="28"/>
      <c r="J81" s="44">
        <v>1</v>
      </c>
      <c r="K81" s="43">
        <v>-1.4826E-21</v>
      </c>
      <c r="L81" s="43">
        <v>-2.4212000000000001E-5</v>
      </c>
      <c r="M81" s="43">
        <v>1.0242999999999999E-3</v>
      </c>
      <c r="N81" s="23">
        <f>+M81*1000</f>
        <v>1.0243</v>
      </c>
      <c r="O81" s="44">
        <v>0</v>
      </c>
      <c r="P81" s="24"/>
      <c r="Q81" s="25"/>
    </row>
    <row r="82" spans="1:23" x14ac:dyDescent="0.3">
      <c r="A82" s="42">
        <v>31</v>
      </c>
      <c r="B82" s="43">
        <v>9.0254000000000002E-22</v>
      </c>
      <c r="C82" s="43">
        <v>4.9131999999999998E-6</v>
      </c>
      <c r="D82" s="43">
        <v>1.0202E-3</v>
      </c>
      <c r="E82" s="23">
        <f t="shared" ref="E82:E109" si="0">+D82*1000</f>
        <v>1.0202</v>
      </c>
      <c r="F82" s="170">
        <v>0.03</v>
      </c>
      <c r="G82" s="24"/>
      <c r="H82" s="25"/>
      <c r="I82" s="28"/>
      <c r="J82" s="44">
        <v>2</v>
      </c>
      <c r="K82" s="43">
        <v>-3.0085E-22</v>
      </c>
      <c r="L82" s="43">
        <v>-4.9131999999999998E-6</v>
      </c>
      <c r="M82" s="43">
        <v>1.0202E-3</v>
      </c>
      <c r="N82" s="23">
        <f t="shared" ref="N82:N109" si="1">+M82*1000</f>
        <v>1.0202</v>
      </c>
      <c r="O82" s="170">
        <v>0.03</v>
      </c>
      <c r="P82" s="24"/>
      <c r="Q82" s="25"/>
    </row>
    <row r="83" spans="1:23" x14ac:dyDescent="0.3">
      <c r="A83" s="42">
        <v>32</v>
      </c>
      <c r="B83" s="43">
        <v>-7.6078999999999998E-22</v>
      </c>
      <c r="C83" s="43">
        <v>-4.1416000000000003E-6</v>
      </c>
      <c r="D83" s="43">
        <v>9.6904000000000001E-4</v>
      </c>
      <c r="E83" s="23">
        <f t="shared" si="0"/>
        <v>0.96904000000000001</v>
      </c>
      <c r="F83" s="171">
        <v>0.05</v>
      </c>
      <c r="G83" s="24"/>
      <c r="H83" s="25"/>
      <c r="I83" s="28"/>
      <c r="J83" s="44">
        <v>3</v>
      </c>
      <c r="K83" s="43">
        <v>2.5360000000000002E-22</v>
      </c>
      <c r="L83" s="43">
        <v>4.1416000000000003E-6</v>
      </c>
      <c r="M83" s="43">
        <v>9.6904000000000001E-4</v>
      </c>
      <c r="N83" s="23">
        <f t="shared" si="1"/>
        <v>0.96904000000000001</v>
      </c>
      <c r="O83" s="171">
        <v>0.05</v>
      </c>
      <c r="Q83" s="25"/>
    </row>
    <row r="84" spans="1:23" x14ac:dyDescent="0.3">
      <c r="A84" s="42">
        <v>33</v>
      </c>
      <c r="B84" s="43">
        <v>-4.4985E-21</v>
      </c>
      <c r="C84" s="43">
        <v>-2.4488999999999999E-5</v>
      </c>
      <c r="D84" s="43">
        <v>8.5466999999999997E-4</v>
      </c>
      <c r="E84" s="23">
        <f t="shared" si="0"/>
        <v>0.85466999999999993</v>
      </c>
      <c r="F84" s="44">
        <v>0.1</v>
      </c>
      <c r="G84" s="24"/>
      <c r="H84" s="25"/>
      <c r="I84" s="28"/>
      <c r="J84" s="44">
        <v>4</v>
      </c>
      <c r="K84" s="43">
        <v>1.4994999999999999E-21</v>
      </c>
      <c r="L84" s="43">
        <v>2.4488999999999999E-5</v>
      </c>
      <c r="M84" s="43">
        <v>8.5466999999999997E-4</v>
      </c>
      <c r="N84" s="23">
        <f t="shared" si="1"/>
        <v>0.85466999999999993</v>
      </c>
      <c r="O84" s="44">
        <v>0.1</v>
      </c>
      <c r="P84" s="24"/>
      <c r="Q84" s="25"/>
    </row>
    <row r="85" spans="1:23" x14ac:dyDescent="0.3">
      <c r="A85" s="42">
        <v>34</v>
      </c>
      <c r="B85" s="43">
        <v>-6.4525999999999999E-21</v>
      </c>
      <c r="C85" s="43">
        <v>-3.5126000000000002E-5</v>
      </c>
      <c r="D85" s="43">
        <v>7.9783999999999996E-4</v>
      </c>
      <c r="E85" s="23">
        <f t="shared" si="0"/>
        <v>0.79783999999999999</v>
      </c>
      <c r="F85" s="170">
        <v>0.13</v>
      </c>
      <c r="G85" s="24"/>
      <c r="H85" s="25"/>
      <c r="I85" s="28"/>
      <c r="J85" s="44">
        <v>5</v>
      </c>
      <c r="K85" s="43">
        <v>2.1509E-21</v>
      </c>
      <c r="L85" s="43">
        <v>3.5126000000000002E-5</v>
      </c>
      <c r="M85" s="43">
        <v>7.9783999999999996E-4</v>
      </c>
      <c r="N85" s="23">
        <f t="shared" si="1"/>
        <v>0.79783999999999999</v>
      </c>
      <c r="O85" s="170">
        <v>0.13</v>
      </c>
      <c r="P85" s="24"/>
      <c r="Q85" s="25"/>
    </row>
    <row r="86" spans="1:23" x14ac:dyDescent="0.3">
      <c r="A86" s="42">
        <v>35</v>
      </c>
      <c r="B86" s="43">
        <v>-7.0587999999999999E-21</v>
      </c>
      <c r="C86" s="43">
        <v>-3.8426000000000001E-5</v>
      </c>
      <c r="D86" s="43">
        <v>7.5507999999999999E-4</v>
      </c>
      <c r="E86" s="23">
        <f t="shared" si="0"/>
        <v>0.75507999999999997</v>
      </c>
      <c r="F86" s="44">
        <v>0.15</v>
      </c>
      <c r="G86" s="24"/>
      <c r="H86" s="25"/>
      <c r="I86" s="28"/>
      <c r="J86" s="44">
        <v>6</v>
      </c>
      <c r="K86" s="43">
        <v>2.3529E-21</v>
      </c>
      <c r="L86" s="43">
        <v>3.8426000000000001E-5</v>
      </c>
      <c r="M86" s="43">
        <v>7.5507999999999999E-4</v>
      </c>
      <c r="N86" s="23">
        <f t="shared" si="1"/>
        <v>0.75507999999999997</v>
      </c>
      <c r="O86" s="44">
        <v>0.15</v>
      </c>
      <c r="P86" s="24"/>
      <c r="Q86" s="25"/>
    </row>
    <row r="87" spans="1:23" x14ac:dyDescent="0.3">
      <c r="A87" s="42">
        <v>36</v>
      </c>
      <c r="B87" s="43">
        <v>-8.1581999999999995E-21</v>
      </c>
      <c r="C87" s="43">
        <v>-4.4410999999999999E-5</v>
      </c>
      <c r="D87" s="43">
        <v>6.6918999999999995E-4</v>
      </c>
      <c r="E87" s="23">
        <f t="shared" si="0"/>
        <v>0.66918999999999995</v>
      </c>
      <c r="F87" s="171">
        <v>0.2</v>
      </c>
      <c r="G87" s="24"/>
      <c r="H87" s="25"/>
      <c r="I87" s="28"/>
      <c r="J87" s="44">
        <v>7</v>
      </c>
      <c r="K87" s="43">
        <v>2.7193999999999998E-21</v>
      </c>
      <c r="L87" s="43">
        <v>4.4410999999999999E-5</v>
      </c>
      <c r="M87" s="43">
        <v>6.6918999999999995E-4</v>
      </c>
      <c r="N87" s="23">
        <f t="shared" si="1"/>
        <v>0.66918999999999995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-8.6555000000000005E-21</v>
      </c>
      <c r="C88" s="43">
        <v>-4.7117999999999998E-5</v>
      </c>
      <c r="D88" s="43">
        <v>6.2755999999999999E-4</v>
      </c>
      <c r="E88" s="23">
        <f t="shared" si="0"/>
        <v>0.62756000000000001</v>
      </c>
      <c r="F88" s="170">
        <v>0.23</v>
      </c>
      <c r="G88" s="24"/>
      <c r="H88" s="25"/>
      <c r="I88" s="28"/>
      <c r="J88" s="44">
        <v>8</v>
      </c>
      <c r="K88" s="43">
        <v>2.8852000000000002E-21</v>
      </c>
      <c r="L88" s="43">
        <v>4.7117999999999998E-5</v>
      </c>
      <c r="M88" s="43">
        <v>6.2755999999999999E-4</v>
      </c>
      <c r="N88" s="23">
        <f t="shared" si="1"/>
        <v>0.62756000000000001</v>
      </c>
      <c r="O88" s="170">
        <v>0.23</v>
      </c>
      <c r="P88" s="24"/>
      <c r="Q88" s="25"/>
    </row>
    <row r="89" spans="1:23" x14ac:dyDescent="0.3">
      <c r="A89" s="42">
        <v>38</v>
      </c>
      <c r="B89" s="43">
        <v>-8.0001000000000004E-21</v>
      </c>
      <c r="C89" s="43">
        <v>-4.3550999999999997E-5</v>
      </c>
      <c r="D89" s="43">
        <v>5.3894999999999995E-4</v>
      </c>
      <c r="E89" s="23">
        <f t="shared" si="0"/>
        <v>0.53894999999999993</v>
      </c>
      <c r="F89" s="171">
        <v>0.3</v>
      </c>
      <c r="G89" s="24"/>
      <c r="H89" s="25"/>
      <c r="I89" s="28"/>
      <c r="J89" s="44">
        <v>9</v>
      </c>
      <c r="K89" s="43">
        <v>2.6666999999999999E-21</v>
      </c>
      <c r="L89" s="43">
        <v>4.3550999999999997E-5</v>
      </c>
      <c r="M89" s="43">
        <v>5.3894999999999995E-4</v>
      </c>
      <c r="N89" s="23">
        <f t="shared" si="1"/>
        <v>0.53894999999999993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-7.3484999999999998E-21</v>
      </c>
      <c r="C90" s="43">
        <v>-4.0003000000000003E-5</v>
      </c>
      <c r="D90" s="43">
        <v>4.9008000000000005E-4</v>
      </c>
      <c r="E90" s="23">
        <f t="shared" si="0"/>
        <v>0.49008000000000007</v>
      </c>
      <c r="F90" s="171">
        <v>0.35</v>
      </c>
      <c r="G90" s="24"/>
      <c r="H90" s="25"/>
      <c r="I90" s="28"/>
      <c r="J90" s="44">
        <v>10</v>
      </c>
      <c r="K90" s="43">
        <v>2.4495000000000001E-21</v>
      </c>
      <c r="L90" s="43">
        <v>4.0003000000000003E-5</v>
      </c>
      <c r="M90" s="43">
        <v>4.9008000000000005E-4</v>
      </c>
      <c r="N90" s="23">
        <f t="shared" si="1"/>
        <v>0.49008000000000007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-6.6678E-21</v>
      </c>
      <c r="C91" s="43">
        <v>-3.6297999999999997E-5</v>
      </c>
      <c r="D91" s="43">
        <v>4.4935E-4</v>
      </c>
      <c r="E91" s="23">
        <f t="shared" si="0"/>
        <v>0.44934999999999997</v>
      </c>
      <c r="F91" s="171">
        <v>0.4</v>
      </c>
      <c r="G91" s="24"/>
      <c r="H91" s="25"/>
      <c r="I91" s="28"/>
      <c r="J91" s="44">
        <v>11</v>
      </c>
      <c r="K91" s="43">
        <v>2.2226E-21</v>
      </c>
      <c r="L91" s="43">
        <v>3.6297999999999997E-5</v>
      </c>
      <c r="M91" s="43">
        <v>4.4935E-4</v>
      </c>
      <c r="N91" s="23">
        <f t="shared" si="1"/>
        <v>0.44934999999999997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-6.0123000000000002E-21</v>
      </c>
      <c r="C92" s="43">
        <v>-3.273E-5</v>
      </c>
      <c r="D92" s="43">
        <v>4.1477000000000001E-4</v>
      </c>
      <c r="E92" s="23">
        <f t="shared" si="0"/>
        <v>0.41477000000000003</v>
      </c>
      <c r="F92" s="171">
        <v>0.45</v>
      </c>
      <c r="G92" s="24"/>
      <c r="H92" s="25"/>
      <c r="I92" s="28"/>
      <c r="J92" s="44">
        <v>12</v>
      </c>
      <c r="K92" s="43">
        <v>2.0041000000000001E-21</v>
      </c>
      <c r="L92" s="43">
        <v>3.273E-5</v>
      </c>
      <c r="M92" s="43">
        <v>4.1477000000000001E-4</v>
      </c>
      <c r="N92" s="23">
        <f t="shared" si="1"/>
        <v>0.41477000000000003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-5.4073000000000003E-21</v>
      </c>
      <c r="C93" s="43">
        <v>-2.9436000000000001E-5</v>
      </c>
      <c r="D93" s="43">
        <v>3.8497999999999999E-4</v>
      </c>
      <c r="E93" s="23">
        <f t="shared" si="0"/>
        <v>0.38497999999999999</v>
      </c>
      <c r="F93" s="44">
        <v>0.5</v>
      </c>
      <c r="G93" s="24"/>
      <c r="H93" s="25"/>
      <c r="I93" s="28"/>
      <c r="J93" s="44">
        <v>13</v>
      </c>
      <c r="K93" s="43">
        <v>1.8024000000000001E-21</v>
      </c>
      <c r="L93" s="43">
        <v>2.9436000000000001E-5</v>
      </c>
      <c r="M93" s="43">
        <v>3.8497999999999999E-4</v>
      </c>
      <c r="N93" s="23">
        <f t="shared" si="1"/>
        <v>0.38497999999999999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-4.8618999999999996E-21</v>
      </c>
      <c r="C94" s="43">
        <v>-2.6466999999999999E-5</v>
      </c>
      <c r="D94" s="43">
        <v>3.5901999999999999E-4</v>
      </c>
      <c r="E94" s="23">
        <f t="shared" si="0"/>
        <v>0.35902000000000001</v>
      </c>
      <c r="F94" s="44">
        <v>0.55000000000000004</v>
      </c>
      <c r="G94" s="24"/>
      <c r="H94" s="25"/>
      <c r="I94" s="28"/>
      <c r="J94" s="44">
        <v>14</v>
      </c>
      <c r="K94" s="43">
        <v>1.6206000000000001E-21</v>
      </c>
      <c r="L94" s="43">
        <v>2.6466999999999999E-5</v>
      </c>
      <c r="M94" s="43">
        <v>3.5901999999999999E-4</v>
      </c>
      <c r="N94" s="23">
        <f t="shared" si="1"/>
        <v>0.35902000000000001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-4.3766999999999998E-21</v>
      </c>
      <c r="C95" s="43">
        <v>-2.3825999999999999E-5</v>
      </c>
      <c r="D95" s="43">
        <v>3.3620999999999998E-4</v>
      </c>
      <c r="E95" s="23">
        <f t="shared" si="0"/>
        <v>0.33621000000000001</v>
      </c>
      <c r="F95" s="44">
        <v>0.6</v>
      </c>
      <c r="G95" s="24"/>
      <c r="H95" s="25"/>
      <c r="I95" s="28"/>
      <c r="J95" s="44">
        <v>15</v>
      </c>
      <c r="K95" s="43">
        <v>1.4589E-21</v>
      </c>
      <c r="L95" s="43">
        <v>2.3825999999999999E-5</v>
      </c>
      <c r="M95" s="43">
        <v>3.3620999999999998E-4</v>
      </c>
      <c r="N95" s="23">
        <f t="shared" si="1"/>
        <v>0.33621000000000001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-3.9480999999999997E-21</v>
      </c>
      <c r="C96" s="43">
        <v>-2.1492999999999999E-5</v>
      </c>
      <c r="D96" s="43">
        <v>3.1599999999999998E-4</v>
      </c>
      <c r="E96" s="23">
        <f t="shared" si="0"/>
        <v>0.316</v>
      </c>
      <c r="F96" s="44">
        <v>0.65</v>
      </c>
      <c r="G96" s="24"/>
      <c r="H96" s="25"/>
      <c r="I96" s="28"/>
      <c r="J96" s="44">
        <v>16</v>
      </c>
      <c r="K96" s="43">
        <v>1.316E-21</v>
      </c>
      <c r="L96" s="43">
        <v>2.1492999999999999E-5</v>
      </c>
      <c r="M96" s="43">
        <v>3.1599999999999998E-4</v>
      </c>
      <c r="N96" s="23">
        <f t="shared" si="1"/>
        <v>0.316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-3.5708000000000003E-21</v>
      </c>
      <c r="C97" s="43">
        <v>-1.9437999999999999E-5</v>
      </c>
      <c r="D97" s="43">
        <v>2.9798999999999998E-4</v>
      </c>
      <c r="E97" s="23">
        <f t="shared" si="0"/>
        <v>0.29798999999999998</v>
      </c>
      <c r="F97" s="44">
        <v>0.7</v>
      </c>
      <c r="G97" s="24"/>
      <c r="H97" s="25"/>
      <c r="I97" s="28"/>
      <c r="J97" s="44">
        <v>17</v>
      </c>
      <c r="K97" s="43">
        <v>1.1902999999999999E-21</v>
      </c>
      <c r="L97" s="43">
        <v>1.9437999999999999E-5</v>
      </c>
      <c r="M97" s="43">
        <v>2.9798999999999998E-4</v>
      </c>
      <c r="N97" s="23">
        <f t="shared" si="1"/>
        <v>0.29798999999999998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-3.2387E-21</v>
      </c>
      <c r="C98" s="43">
        <v>-1.7631000000000001E-5</v>
      </c>
      <c r="D98" s="43">
        <v>2.8184E-4</v>
      </c>
      <c r="E98" s="23">
        <f t="shared" si="0"/>
        <v>0.28183999999999998</v>
      </c>
      <c r="F98" s="44">
        <v>0.75</v>
      </c>
      <c r="G98" s="24"/>
      <c r="H98" s="25"/>
      <c r="I98" s="28"/>
      <c r="J98" s="44">
        <v>18</v>
      </c>
      <c r="K98" s="43">
        <v>1.0796000000000001E-21</v>
      </c>
      <c r="L98" s="43">
        <v>1.7631000000000001E-5</v>
      </c>
      <c r="M98" s="43">
        <v>2.8184E-4</v>
      </c>
      <c r="N98" s="23">
        <f t="shared" si="1"/>
        <v>0.28183999999999998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-2.9463999999999999E-21</v>
      </c>
      <c r="C99" s="43">
        <v>-1.6039E-5</v>
      </c>
      <c r="D99" s="43">
        <v>2.6729999999999999E-4</v>
      </c>
      <c r="E99" s="23">
        <f t="shared" si="0"/>
        <v>0.26729999999999998</v>
      </c>
      <c r="F99" s="44">
        <v>0.8</v>
      </c>
      <c r="G99" s="24"/>
      <c r="H99" s="25"/>
      <c r="I99" s="28"/>
      <c r="J99" s="44">
        <v>19</v>
      </c>
      <c r="K99" s="43">
        <v>9.8213999999999998E-22</v>
      </c>
      <c r="L99" s="43">
        <v>1.6039E-5</v>
      </c>
      <c r="M99" s="43">
        <v>2.6729999999999999E-4</v>
      </c>
      <c r="N99" s="23">
        <f t="shared" si="1"/>
        <v>0.26729999999999998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-2.6886000000000001E-21</v>
      </c>
      <c r="C100" s="43">
        <v>-1.4636E-5</v>
      </c>
      <c r="D100" s="43">
        <v>2.5412999999999998E-4</v>
      </c>
      <c r="E100" s="23">
        <f t="shared" si="0"/>
        <v>0.25412999999999997</v>
      </c>
      <c r="F100" s="44">
        <v>0.85</v>
      </c>
      <c r="G100" s="24"/>
      <c r="H100" s="25"/>
      <c r="I100" s="28"/>
      <c r="J100" s="44">
        <v>20</v>
      </c>
      <c r="K100" s="43">
        <v>8.9619999999999992E-22</v>
      </c>
      <c r="L100" s="43">
        <v>1.4636E-5</v>
      </c>
      <c r="M100" s="43">
        <v>2.5412999999999998E-4</v>
      </c>
      <c r="N100" s="23">
        <f t="shared" si="1"/>
        <v>0.25412999999999997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-2.4607E-21</v>
      </c>
      <c r="C101" s="43">
        <v>-1.3396E-5</v>
      </c>
      <c r="D101" s="43">
        <v>2.4216E-4</v>
      </c>
      <c r="E101" s="23">
        <f t="shared" si="0"/>
        <v>0.24215999999999999</v>
      </c>
      <c r="F101" s="44">
        <v>0.9</v>
      </c>
      <c r="G101" s="24"/>
      <c r="H101" s="25"/>
      <c r="I101" s="28"/>
      <c r="J101" s="44">
        <v>21</v>
      </c>
      <c r="K101" s="43">
        <v>8.2023999999999998E-22</v>
      </c>
      <c r="L101" s="43">
        <v>1.3396E-5</v>
      </c>
      <c r="M101" s="43">
        <v>2.4216E-4</v>
      </c>
      <c r="N101" s="23">
        <f t="shared" si="1"/>
        <v>0.24215999999999999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-2.0791999999999999E-21</v>
      </c>
      <c r="C102" s="43">
        <v>-1.1319E-5</v>
      </c>
      <c r="D102" s="43">
        <v>2.2123999999999999E-4</v>
      </c>
      <c r="E102" s="23">
        <f t="shared" si="0"/>
        <v>0.22123999999999999</v>
      </c>
      <c r="F102" s="44">
        <v>1</v>
      </c>
      <c r="G102" s="24"/>
      <c r="H102" s="25"/>
      <c r="I102" s="28"/>
      <c r="J102" s="44">
        <v>22</v>
      </c>
      <c r="K102" s="43">
        <v>6.9308000000000001E-22</v>
      </c>
      <c r="L102" s="43">
        <v>1.1319E-5</v>
      </c>
      <c r="M102" s="43">
        <v>2.2123999999999999E-4</v>
      </c>
      <c r="N102" s="23">
        <f t="shared" si="1"/>
        <v>0.22123999999999999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-1.0347E-21</v>
      </c>
      <c r="C103" s="43">
        <v>-5.6324999999999999E-6</v>
      </c>
      <c r="D103" s="43">
        <v>1.5444999999999999E-4</v>
      </c>
      <c r="E103" s="23">
        <f t="shared" si="0"/>
        <v>0.15444999999999998</v>
      </c>
      <c r="F103" s="44">
        <v>1.5</v>
      </c>
      <c r="G103" s="24"/>
      <c r="H103" s="25"/>
      <c r="I103" s="28"/>
      <c r="J103" s="44">
        <v>23</v>
      </c>
      <c r="K103" s="43">
        <v>3.4488999999999999E-22</v>
      </c>
      <c r="L103" s="43">
        <v>5.6324999999999999E-6</v>
      </c>
      <c r="M103" s="43">
        <v>1.5444999999999999E-4</v>
      </c>
      <c r="N103" s="23">
        <f t="shared" si="1"/>
        <v>0.15444999999999998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-6.0999000000000003E-22</v>
      </c>
      <c r="C104" s="43">
        <v>-3.3206E-6</v>
      </c>
      <c r="D104" s="43">
        <v>1.1925E-4</v>
      </c>
      <c r="E104" s="23">
        <f t="shared" si="0"/>
        <v>0.11924999999999999</v>
      </c>
      <c r="F104" s="44">
        <v>2</v>
      </c>
      <c r="G104" s="24"/>
      <c r="H104" s="25"/>
      <c r="I104" s="28"/>
      <c r="J104" s="44">
        <v>24</v>
      </c>
      <c r="K104" s="43">
        <v>2.0332999999999999E-22</v>
      </c>
      <c r="L104" s="43">
        <v>3.3206E-6</v>
      </c>
      <c r="M104" s="43">
        <v>1.1925E-4</v>
      </c>
      <c r="N104" s="23">
        <f t="shared" si="1"/>
        <v>0.11924999999999999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-3.9976000000000002E-22</v>
      </c>
      <c r="C105" s="43">
        <v>-2.1762E-6</v>
      </c>
      <c r="D105" s="43">
        <v>9.7411000000000006E-5</v>
      </c>
      <c r="E105" s="23">
        <f t="shared" si="0"/>
        <v>9.7411000000000011E-2</v>
      </c>
      <c r="F105" s="44">
        <v>2.5</v>
      </c>
      <c r="G105" s="24"/>
      <c r="H105" s="25"/>
      <c r="I105" s="28"/>
      <c r="J105" s="44">
        <v>25</v>
      </c>
      <c r="K105" s="43">
        <v>1.3324999999999999E-22</v>
      </c>
      <c r="L105" s="43">
        <v>2.1762E-6</v>
      </c>
      <c r="M105" s="43">
        <v>9.7411000000000006E-5</v>
      </c>
      <c r="N105" s="23">
        <f t="shared" si="1"/>
        <v>9.7411000000000011E-2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-2.8071000000000001E-22</v>
      </c>
      <c r="C106" s="43">
        <v>-1.5281E-6</v>
      </c>
      <c r="D106" s="43">
        <v>8.2058000000000006E-5</v>
      </c>
      <c r="E106" s="23">
        <f t="shared" si="0"/>
        <v>8.2058000000000006E-2</v>
      </c>
      <c r="F106" s="44">
        <v>3</v>
      </c>
      <c r="G106" s="24"/>
      <c r="H106" s="25"/>
      <c r="I106" s="28"/>
      <c r="J106" s="44">
        <v>26</v>
      </c>
      <c r="K106" s="43">
        <v>9.3570999999999997E-23</v>
      </c>
      <c r="L106" s="43">
        <v>1.5281E-6</v>
      </c>
      <c r="M106" s="43">
        <v>8.2058000000000006E-5</v>
      </c>
      <c r="N106" s="23">
        <f t="shared" si="1"/>
        <v>8.2058000000000006E-2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-2.0642000000000001E-22</v>
      </c>
      <c r="C107" s="43">
        <v>-1.1236999999999999E-6</v>
      </c>
      <c r="D107" s="43">
        <v>7.0303999999999996E-5</v>
      </c>
      <c r="E107" s="23">
        <f t="shared" si="0"/>
        <v>7.0303999999999991E-2</v>
      </c>
      <c r="F107" s="44">
        <v>3.5</v>
      </c>
      <c r="G107" s="24"/>
      <c r="H107" s="25"/>
      <c r="I107" s="28"/>
      <c r="J107" s="44">
        <v>27</v>
      </c>
      <c r="K107" s="43">
        <v>6.8807999999999995E-23</v>
      </c>
      <c r="L107" s="43">
        <v>1.1236999999999999E-6</v>
      </c>
      <c r="M107" s="43">
        <v>7.0303999999999996E-5</v>
      </c>
      <c r="N107" s="23">
        <f t="shared" si="1"/>
        <v>7.0303999999999991E-2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-1.5669E-22</v>
      </c>
      <c r="C108" s="43">
        <v>-8.5300000000000003E-7</v>
      </c>
      <c r="D108" s="43">
        <v>6.0853999999999997E-5</v>
      </c>
      <c r="E108" s="23">
        <f t="shared" si="0"/>
        <v>6.0853999999999998E-2</v>
      </c>
      <c r="F108" s="44">
        <v>4</v>
      </c>
      <c r="G108" s="24"/>
      <c r="H108" s="25"/>
      <c r="I108" s="28"/>
      <c r="J108" s="44">
        <v>28</v>
      </c>
      <c r="K108" s="43">
        <v>5.2230999999999997E-23</v>
      </c>
      <c r="L108" s="43">
        <v>8.5300000000000003E-7</v>
      </c>
      <c r="M108" s="43">
        <v>6.0853999999999997E-5</v>
      </c>
      <c r="N108" s="23">
        <f t="shared" si="1"/>
        <v>6.0853999999999998E-2</v>
      </c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7D16-809D-47BD-AFB9-7C7AEC841FEC}">
  <sheetPr codeName="Hoja48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3250000000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150000000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150000000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1538800</v>
      </c>
      <c r="C19" s="43">
        <v>1282000</v>
      </c>
      <c r="D19" s="43">
        <v>562470</v>
      </c>
      <c r="E19" s="43">
        <v>-4.7164999999999999E-11</v>
      </c>
      <c r="F19" s="43">
        <v>-9.2269000000000001E-27</v>
      </c>
      <c r="G19" s="43">
        <v>-5.0229000000000002E-11</v>
      </c>
      <c r="H19" s="23">
        <v>0</v>
      </c>
      <c r="I19" s="47"/>
      <c r="J19" s="28"/>
      <c r="K19" s="44">
        <v>1</v>
      </c>
      <c r="L19" s="43">
        <v>1538800</v>
      </c>
      <c r="M19" s="43">
        <v>1282000</v>
      </c>
      <c r="N19" s="43">
        <v>562470</v>
      </c>
      <c r="O19" s="43">
        <v>-1.5721999999999999E-11</v>
      </c>
      <c r="P19" s="43">
        <v>3.0756E-27</v>
      </c>
      <c r="Q19" s="43">
        <v>5.0229000000000002E-11</v>
      </c>
      <c r="R19" s="23">
        <v>0</v>
      </c>
      <c r="S19" s="25"/>
    </row>
    <row r="20" spans="1:19" x14ac:dyDescent="0.3">
      <c r="A20" s="42">
        <v>29</v>
      </c>
      <c r="B20" s="43">
        <v>-1184800</v>
      </c>
      <c r="C20" s="43">
        <v>-936070</v>
      </c>
      <c r="D20" s="43">
        <v>149290</v>
      </c>
      <c r="E20" s="43">
        <v>4.5688000000000002E-11</v>
      </c>
      <c r="F20" s="43">
        <v>-2.7543000000000001E-12</v>
      </c>
      <c r="G20" s="43">
        <v>-14994</v>
      </c>
      <c r="H20" s="23">
        <v>0.1</v>
      </c>
      <c r="I20" s="47"/>
      <c r="J20" s="28"/>
      <c r="K20" s="44">
        <v>2</v>
      </c>
      <c r="L20" s="43">
        <v>-1184800</v>
      </c>
      <c r="M20" s="43">
        <v>-936070</v>
      </c>
      <c r="N20" s="43">
        <v>149290</v>
      </c>
      <c r="O20" s="43">
        <v>1.5229E-11</v>
      </c>
      <c r="P20" s="43">
        <v>9.181000000000001E-13</v>
      </c>
      <c r="Q20" s="43">
        <v>14994</v>
      </c>
      <c r="R20" s="23">
        <v>0.1</v>
      </c>
      <c r="S20" s="25"/>
    </row>
    <row r="21" spans="1:19" x14ac:dyDescent="0.3">
      <c r="A21" s="42">
        <v>30</v>
      </c>
      <c r="B21" s="43">
        <v>8606.9</v>
      </c>
      <c r="C21" s="43">
        <v>19782</v>
      </c>
      <c r="D21" s="43">
        <v>116630</v>
      </c>
      <c r="E21" s="43">
        <v>2.0527999999999999E-12</v>
      </c>
      <c r="F21" s="43">
        <v>-2.9154999999999998E-12</v>
      </c>
      <c r="G21" s="43">
        <v>-15871</v>
      </c>
      <c r="H21" s="23">
        <v>0.15</v>
      </c>
      <c r="I21" s="47"/>
      <c r="J21" s="28"/>
      <c r="K21" s="44">
        <v>3</v>
      </c>
      <c r="L21" s="43">
        <v>8606.9</v>
      </c>
      <c r="M21" s="43">
        <v>19782</v>
      </c>
      <c r="N21" s="43">
        <v>116630</v>
      </c>
      <c r="O21" s="43">
        <v>6.8426999999999997E-13</v>
      </c>
      <c r="P21" s="43">
        <v>9.7181999999999999E-13</v>
      </c>
      <c r="Q21" s="43">
        <v>15871</v>
      </c>
      <c r="R21" s="23">
        <v>0.15</v>
      </c>
      <c r="S21" s="25"/>
    </row>
    <row r="22" spans="1:19" x14ac:dyDescent="0.3">
      <c r="A22" s="42">
        <v>31</v>
      </c>
      <c r="B22" s="43">
        <v>3139.9</v>
      </c>
      <c r="C22" s="43">
        <v>13189</v>
      </c>
      <c r="D22" s="43">
        <v>93523</v>
      </c>
      <c r="E22" s="43">
        <v>1.8461E-12</v>
      </c>
      <c r="F22" s="43">
        <v>-2.8553000000000002E-12</v>
      </c>
      <c r="G22" s="43">
        <v>-15543</v>
      </c>
      <c r="H22" s="23">
        <v>0.2</v>
      </c>
      <c r="I22" s="47"/>
      <c r="J22" s="28"/>
      <c r="K22" s="44">
        <v>4</v>
      </c>
      <c r="L22" s="43">
        <v>3139.9</v>
      </c>
      <c r="M22" s="43">
        <v>13189</v>
      </c>
      <c r="N22" s="43">
        <v>93523</v>
      </c>
      <c r="O22" s="43">
        <v>6.1536000000000002E-13</v>
      </c>
      <c r="P22" s="43">
        <v>9.5175999999999998E-13</v>
      </c>
      <c r="Q22" s="43">
        <v>15543</v>
      </c>
      <c r="R22" s="23">
        <v>0.2</v>
      </c>
      <c r="S22" s="25"/>
    </row>
    <row r="23" spans="1:19" x14ac:dyDescent="0.3">
      <c r="A23" s="42">
        <v>32</v>
      </c>
      <c r="B23" s="43">
        <v>-216.9</v>
      </c>
      <c r="C23" s="43">
        <v>8309.7999999999993</v>
      </c>
      <c r="D23" s="43">
        <v>76672</v>
      </c>
      <c r="E23" s="43">
        <v>1.5662999999999999E-12</v>
      </c>
      <c r="F23" s="43">
        <v>-2.6649000000000001E-12</v>
      </c>
      <c r="G23" s="43">
        <v>-14507</v>
      </c>
      <c r="H23" s="23">
        <v>0.25</v>
      </c>
      <c r="I23" s="47"/>
      <c r="J23" s="28"/>
      <c r="K23" s="44">
        <v>5</v>
      </c>
      <c r="L23" s="43">
        <v>-216.9</v>
      </c>
      <c r="M23" s="43">
        <v>8309.7999999999993</v>
      </c>
      <c r="N23" s="43">
        <v>76672</v>
      </c>
      <c r="O23" s="43">
        <v>5.2210999999999998E-13</v>
      </c>
      <c r="P23" s="43">
        <v>8.8829999999999996E-13</v>
      </c>
      <c r="Q23" s="43">
        <v>14507</v>
      </c>
      <c r="R23" s="23">
        <v>0.25</v>
      </c>
      <c r="S23" s="25"/>
    </row>
    <row r="24" spans="1:19" x14ac:dyDescent="0.3">
      <c r="A24" s="42">
        <v>33</v>
      </c>
      <c r="B24" s="43">
        <v>-2553.1999999999998</v>
      </c>
      <c r="C24" s="43">
        <v>4472</v>
      </c>
      <c r="D24" s="43">
        <v>63795</v>
      </c>
      <c r="E24" s="43">
        <v>1.2905E-12</v>
      </c>
      <c r="F24" s="43">
        <v>-2.4128999999999999E-12</v>
      </c>
      <c r="G24" s="43">
        <v>-13135</v>
      </c>
      <c r="H24" s="23">
        <v>0.3</v>
      </c>
      <c r="I24" s="47"/>
      <c r="J24" s="28"/>
      <c r="K24" s="44">
        <v>6</v>
      </c>
      <c r="L24" s="43">
        <v>-2553.1999999999998</v>
      </c>
      <c r="M24" s="43">
        <v>4472</v>
      </c>
      <c r="N24" s="43">
        <v>63795</v>
      </c>
      <c r="O24" s="43">
        <v>4.3017000000000002E-13</v>
      </c>
      <c r="P24" s="43">
        <v>8.0430000000000002E-13</v>
      </c>
      <c r="Q24" s="43">
        <v>13135</v>
      </c>
      <c r="R24" s="23">
        <v>0.3</v>
      </c>
      <c r="S24" s="25"/>
    </row>
    <row r="25" spans="1:19" x14ac:dyDescent="0.3">
      <c r="A25" s="42">
        <v>34</v>
      </c>
      <c r="B25" s="43">
        <v>-4406.8</v>
      </c>
      <c r="C25" s="43">
        <v>1310.8</v>
      </c>
      <c r="D25" s="43">
        <v>53581</v>
      </c>
      <c r="E25" s="43">
        <v>1.0503000000000001E-12</v>
      </c>
      <c r="F25" s="43">
        <v>-2.1411999999999998E-12</v>
      </c>
      <c r="G25" s="43">
        <v>-11656</v>
      </c>
      <c r="H25" s="23">
        <v>0.35</v>
      </c>
      <c r="I25" s="47"/>
      <c r="J25" s="28"/>
      <c r="K25" s="44">
        <v>7</v>
      </c>
      <c r="L25" s="43">
        <v>-4406.8</v>
      </c>
      <c r="M25" s="43">
        <v>1310.8</v>
      </c>
      <c r="N25" s="43">
        <v>53581</v>
      </c>
      <c r="O25" s="43">
        <v>3.5009999999999999E-13</v>
      </c>
      <c r="P25" s="43">
        <v>7.1373000000000003E-13</v>
      </c>
      <c r="Q25" s="43">
        <v>11656</v>
      </c>
      <c r="R25" s="23">
        <v>0.35</v>
      </c>
      <c r="S25" s="25"/>
    </row>
    <row r="26" spans="1:19" x14ac:dyDescent="0.3">
      <c r="A26" s="42">
        <v>35</v>
      </c>
      <c r="B26" s="43">
        <v>-6098.5</v>
      </c>
      <c r="C26" s="43">
        <v>-1441.2</v>
      </c>
      <c r="D26" s="43">
        <v>45283</v>
      </c>
      <c r="E26" s="43">
        <v>8.5552999999999999E-13</v>
      </c>
      <c r="F26" s="43">
        <v>-1.8705000000000002E-12</v>
      </c>
      <c r="G26" s="43">
        <v>-10183</v>
      </c>
      <c r="H26" s="23">
        <v>0.4</v>
      </c>
      <c r="I26" s="47"/>
      <c r="J26" s="28"/>
      <c r="K26" s="44">
        <v>8</v>
      </c>
      <c r="L26" s="43">
        <v>-6098.5</v>
      </c>
      <c r="M26" s="43">
        <v>-1441.2</v>
      </c>
      <c r="N26" s="43">
        <v>45283</v>
      </c>
      <c r="O26" s="43">
        <v>2.8518E-13</v>
      </c>
      <c r="P26" s="43">
        <v>6.2351000000000004E-13</v>
      </c>
      <c r="Q26" s="43">
        <v>10183</v>
      </c>
      <c r="R26" s="23">
        <v>0.4</v>
      </c>
      <c r="S26" s="25"/>
    </row>
    <row r="27" spans="1:19" x14ac:dyDescent="0.3">
      <c r="A27" s="42">
        <v>36</v>
      </c>
      <c r="B27" s="43">
        <v>-7858.6</v>
      </c>
      <c r="C27" s="43">
        <v>-4006.9</v>
      </c>
      <c r="D27" s="43">
        <v>38462</v>
      </c>
      <c r="E27" s="43">
        <v>7.0755000000000005E-13</v>
      </c>
      <c r="F27" s="43">
        <v>-1.6069999999999999E-12</v>
      </c>
      <c r="G27" s="43">
        <v>-8748.2999999999993</v>
      </c>
      <c r="H27" s="23">
        <v>0.45</v>
      </c>
      <c r="I27" s="47"/>
      <c r="J27" s="28"/>
      <c r="K27" s="44">
        <v>9</v>
      </c>
      <c r="L27" s="43">
        <v>-7858.6</v>
      </c>
      <c r="M27" s="43">
        <v>-4006.9</v>
      </c>
      <c r="N27" s="43">
        <v>38462</v>
      </c>
      <c r="O27" s="43">
        <v>2.3585E-13</v>
      </c>
      <c r="P27" s="43">
        <v>5.3568E-13</v>
      </c>
      <c r="Q27" s="43">
        <v>8748.2999999999993</v>
      </c>
      <c r="R27" s="23">
        <v>0.45</v>
      </c>
      <c r="S27" s="25"/>
    </row>
    <row r="28" spans="1:19" x14ac:dyDescent="0.3">
      <c r="A28" s="42">
        <v>37</v>
      </c>
      <c r="B28" s="43">
        <v>-9888.6</v>
      </c>
      <c r="C28" s="43">
        <v>-6588.3</v>
      </c>
      <c r="D28" s="43">
        <v>32866</v>
      </c>
      <c r="E28" s="43">
        <v>6.0624000000000005E-13</v>
      </c>
      <c r="F28" s="43">
        <v>-1.347E-12</v>
      </c>
      <c r="G28" s="43">
        <v>-7332.5</v>
      </c>
      <c r="H28" s="23">
        <v>0.5</v>
      </c>
      <c r="I28" s="47"/>
      <c r="J28" s="28"/>
      <c r="K28" s="44">
        <v>10</v>
      </c>
      <c r="L28" s="43">
        <v>-9888.6</v>
      </c>
      <c r="M28" s="43">
        <v>-6588.3</v>
      </c>
      <c r="N28" s="43">
        <v>32866</v>
      </c>
      <c r="O28" s="43">
        <v>2.0208000000000001E-13</v>
      </c>
      <c r="P28" s="43">
        <v>4.4898000000000002E-13</v>
      </c>
      <c r="Q28" s="43">
        <v>7332.5</v>
      </c>
      <c r="R28" s="23">
        <v>0.5</v>
      </c>
      <c r="S28" s="25"/>
    </row>
    <row r="29" spans="1:19" x14ac:dyDescent="0.3">
      <c r="A29" s="42">
        <v>38</v>
      </c>
      <c r="B29" s="43">
        <v>-12402</v>
      </c>
      <c r="C29" s="43">
        <v>-9385.6</v>
      </c>
      <c r="D29" s="43">
        <v>28376</v>
      </c>
      <c r="E29" s="43">
        <v>5.5418999999999998E-13</v>
      </c>
      <c r="F29" s="43">
        <v>-1.0789E-12</v>
      </c>
      <c r="G29" s="43">
        <v>-5873.2</v>
      </c>
      <c r="H29" s="23">
        <v>0.55000000000000004</v>
      </c>
      <c r="I29" s="47"/>
      <c r="J29" s="28"/>
      <c r="K29" s="44">
        <v>11</v>
      </c>
      <c r="L29" s="43">
        <v>-12402</v>
      </c>
      <c r="M29" s="43">
        <v>-9385.6</v>
      </c>
      <c r="N29" s="43">
        <v>28376</v>
      </c>
      <c r="O29" s="43">
        <v>1.8473000000000001E-13</v>
      </c>
      <c r="P29" s="43">
        <v>3.5963E-13</v>
      </c>
      <c r="Q29" s="43">
        <v>5873.2</v>
      </c>
      <c r="R29" s="23">
        <v>0.55000000000000004</v>
      </c>
      <c r="S29" s="25"/>
    </row>
    <row r="30" spans="1:19" x14ac:dyDescent="0.3">
      <c r="A30" s="42">
        <v>39</v>
      </c>
      <c r="B30" s="43">
        <v>-15667</v>
      </c>
      <c r="C30" s="43">
        <v>-12619</v>
      </c>
      <c r="D30" s="43">
        <v>24992</v>
      </c>
      <c r="E30" s="43">
        <v>5.5981000000000001E-13</v>
      </c>
      <c r="F30" s="43">
        <v>-7.8418E-13</v>
      </c>
      <c r="G30" s="43">
        <v>-4268.8999999999996</v>
      </c>
      <c r="H30" s="23">
        <v>0.6</v>
      </c>
      <c r="I30" s="47"/>
      <c r="J30" s="28"/>
      <c r="K30" s="44">
        <v>12</v>
      </c>
      <c r="L30" s="43">
        <v>-15667</v>
      </c>
      <c r="M30" s="43">
        <v>-12619</v>
      </c>
      <c r="N30" s="43">
        <v>24992</v>
      </c>
      <c r="O30" s="43">
        <v>1.8660000000000001E-13</v>
      </c>
      <c r="P30" s="43">
        <v>2.6139000000000001E-13</v>
      </c>
      <c r="Q30" s="43">
        <v>4268.8999999999996</v>
      </c>
      <c r="R30" s="23">
        <v>0.6</v>
      </c>
      <c r="S30" s="25"/>
    </row>
    <row r="31" spans="1:19" x14ac:dyDescent="0.3">
      <c r="A31" s="42">
        <v>40</v>
      </c>
      <c r="B31" s="43">
        <v>-1854.8</v>
      </c>
      <c r="C31" s="43">
        <v>-530.19000000000005</v>
      </c>
      <c r="D31" s="43">
        <v>22404</v>
      </c>
      <c r="E31" s="43">
        <v>2.4332000000000002E-13</v>
      </c>
      <c r="F31" s="43">
        <v>-6.7823000000000003E-13</v>
      </c>
      <c r="G31" s="43">
        <v>-3692.1</v>
      </c>
      <c r="H31" s="23">
        <v>0.65</v>
      </c>
      <c r="I31" s="47"/>
      <c r="J31" s="28"/>
      <c r="K31" s="44">
        <v>13</v>
      </c>
      <c r="L31" s="43">
        <v>-1854.8</v>
      </c>
      <c r="M31" s="43">
        <v>-530.19000000000005</v>
      </c>
      <c r="N31" s="43">
        <v>22404</v>
      </c>
      <c r="O31" s="43">
        <v>8.1108000000000001E-14</v>
      </c>
      <c r="P31" s="43">
        <v>2.2608000000000001E-13</v>
      </c>
      <c r="Q31" s="43">
        <v>3692.1</v>
      </c>
      <c r="R31" s="23">
        <v>0.65</v>
      </c>
      <c r="S31" s="25"/>
    </row>
    <row r="32" spans="1:19" x14ac:dyDescent="0.3">
      <c r="A32" s="42">
        <v>41</v>
      </c>
      <c r="B32" s="43">
        <v>-1662.7</v>
      </c>
      <c r="C32" s="43">
        <v>-575.34</v>
      </c>
      <c r="D32" s="43">
        <v>20185</v>
      </c>
      <c r="E32" s="43">
        <v>1.9975000000000001E-13</v>
      </c>
      <c r="F32" s="43">
        <v>-5.8902000000000005E-13</v>
      </c>
      <c r="G32" s="43">
        <v>-3206.5</v>
      </c>
      <c r="H32" s="23">
        <v>0.7</v>
      </c>
      <c r="I32" s="47"/>
      <c r="J32" s="28"/>
      <c r="K32" s="44">
        <v>14</v>
      </c>
      <c r="L32" s="43">
        <v>-1662.7</v>
      </c>
      <c r="M32" s="43">
        <v>-575.34</v>
      </c>
      <c r="N32" s="43">
        <v>20185</v>
      </c>
      <c r="O32" s="43">
        <v>6.6582999999999995E-14</v>
      </c>
      <c r="P32" s="43">
        <v>1.9634E-13</v>
      </c>
      <c r="Q32" s="43">
        <v>3206.5</v>
      </c>
      <c r="R32" s="23">
        <v>0.7</v>
      </c>
      <c r="S32" s="25"/>
    </row>
    <row r="33" spans="1:19" x14ac:dyDescent="0.3">
      <c r="A33" s="42">
        <v>42</v>
      </c>
      <c r="B33" s="43">
        <v>-1495</v>
      </c>
      <c r="C33" s="43">
        <v>-596</v>
      </c>
      <c r="D33" s="43">
        <v>18270</v>
      </c>
      <c r="E33" s="43">
        <v>1.6513999999999999E-13</v>
      </c>
      <c r="F33" s="43">
        <v>-5.1371999999999996E-13</v>
      </c>
      <c r="G33" s="43">
        <v>-2796.5</v>
      </c>
      <c r="H33" s="23">
        <v>0.75</v>
      </c>
      <c r="I33" s="47"/>
      <c r="J33" s="28"/>
      <c r="K33" s="44">
        <v>15</v>
      </c>
      <c r="L33" s="43">
        <v>-1495</v>
      </c>
      <c r="M33" s="43">
        <v>-596</v>
      </c>
      <c r="N33" s="43">
        <v>18270</v>
      </c>
      <c r="O33" s="43">
        <v>5.5045E-14</v>
      </c>
      <c r="P33" s="43">
        <v>1.7124000000000001E-13</v>
      </c>
      <c r="Q33" s="43">
        <v>2796.5</v>
      </c>
      <c r="R33" s="23">
        <v>0.75</v>
      </c>
      <c r="S33" s="25"/>
    </row>
    <row r="34" spans="1:19" x14ac:dyDescent="0.3">
      <c r="A34" s="42">
        <v>43</v>
      </c>
      <c r="B34" s="43">
        <v>-1347.9</v>
      </c>
      <c r="C34" s="43">
        <v>-599.62</v>
      </c>
      <c r="D34" s="43">
        <v>16607</v>
      </c>
      <c r="E34" s="43">
        <v>1.3745000000000001E-13</v>
      </c>
      <c r="F34" s="43">
        <v>-4.4994E-13</v>
      </c>
      <c r="G34" s="43">
        <v>-2449.4</v>
      </c>
      <c r="H34" s="23">
        <v>0.8</v>
      </c>
      <c r="I34" s="47"/>
      <c r="J34" s="28"/>
      <c r="K34" s="44">
        <v>16</v>
      </c>
      <c r="L34" s="43">
        <v>-1347.9</v>
      </c>
      <c r="M34" s="43">
        <v>-599.62</v>
      </c>
      <c r="N34" s="43">
        <v>16607</v>
      </c>
      <c r="O34" s="43">
        <v>4.5816000000000001E-14</v>
      </c>
      <c r="P34" s="43">
        <v>1.4998000000000001E-13</v>
      </c>
      <c r="Q34" s="43">
        <v>2449.4</v>
      </c>
      <c r="R34" s="23">
        <v>0.8</v>
      </c>
      <c r="S34" s="25"/>
    </row>
    <row r="35" spans="1:19" x14ac:dyDescent="0.3">
      <c r="A35" s="42">
        <v>44</v>
      </c>
      <c r="B35" s="43">
        <v>-1218.3</v>
      </c>
      <c r="C35" s="43">
        <v>-591.48</v>
      </c>
      <c r="D35" s="43">
        <v>15154</v>
      </c>
      <c r="E35" s="43">
        <v>1.1514999999999999E-13</v>
      </c>
      <c r="F35" s="43">
        <v>-3.9573999999999999E-13</v>
      </c>
      <c r="G35" s="43">
        <v>-2154.3000000000002</v>
      </c>
      <c r="H35" s="23">
        <v>0.85</v>
      </c>
      <c r="I35" s="47"/>
      <c r="J35" s="28"/>
      <c r="K35" s="44">
        <v>17</v>
      </c>
      <c r="L35" s="43">
        <v>-1218.3</v>
      </c>
      <c r="M35" s="43">
        <v>-591.48</v>
      </c>
      <c r="N35" s="43">
        <v>15154</v>
      </c>
      <c r="O35" s="43">
        <v>3.8382000000000002E-14</v>
      </c>
      <c r="P35" s="43">
        <v>1.3190999999999999E-13</v>
      </c>
      <c r="Q35" s="43">
        <v>2154.3000000000002</v>
      </c>
      <c r="R35" s="23">
        <v>0.85</v>
      </c>
      <c r="S35" s="25"/>
    </row>
    <row r="36" spans="1:19" x14ac:dyDescent="0.3">
      <c r="A36" s="42">
        <v>45</v>
      </c>
      <c r="B36" s="43">
        <v>-1103.7</v>
      </c>
      <c r="C36" s="43">
        <v>-575.36</v>
      </c>
      <c r="D36" s="43">
        <v>13879</v>
      </c>
      <c r="E36" s="43">
        <v>9.7058999999999996E-14</v>
      </c>
      <c r="F36" s="43">
        <v>-3.4949000000000001E-13</v>
      </c>
      <c r="G36" s="43">
        <v>-1902.6</v>
      </c>
      <c r="H36" s="23">
        <v>0.9</v>
      </c>
      <c r="I36" s="47"/>
      <c r="J36" s="28"/>
      <c r="K36" s="44">
        <v>18</v>
      </c>
      <c r="L36" s="43">
        <v>-1103.7</v>
      </c>
      <c r="M36" s="43">
        <v>-575.36</v>
      </c>
      <c r="N36" s="43">
        <v>13879</v>
      </c>
      <c r="O36" s="43">
        <v>3.2352999999999999E-14</v>
      </c>
      <c r="P36" s="43">
        <v>1.1650000000000001E-13</v>
      </c>
      <c r="Q36" s="43">
        <v>1902.6</v>
      </c>
      <c r="R36" s="23">
        <v>0.9</v>
      </c>
      <c r="S36" s="25"/>
    </row>
    <row r="37" spans="1:19" x14ac:dyDescent="0.3">
      <c r="A37" s="42">
        <v>46</v>
      </c>
      <c r="B37" s="43">
        <v>-1001.9</v>
      </c>
      <c r="C37" s="43">
        <v>-553.95000000000005</v>
      </c>
      <c r="D37" s="43">
        <v>12753</v>
      </c>
      <c r="E37" s="43">
        <v>8.2292999999999998E-14</v>
      </c>
      <c r="F37" s="43">
        <v>-3.0987999999999999E-13</v>
      </c>
      <c r="G37" s="43">
        <v>-1686.9</v>
      </c>
      <c r="H37" s="23">
        <v>0.95</v>
      </c>
      <c r="I37" s="47"/>
      <c r="J37" s="28"/>
      <c r="K37" s="44">
        <v>19</v>
      </c>
      <c r="L37" s="43">
        <v>-1001.9</v>
      </c>
      <c r="M37" s="43">
        <v>-553.95000000000005</v>
      </c>
      <c r="N37" s="43">
        <v>12753</v>
      </c>
      <c r="O37" s="43">
        <v>2.7430999999999999E-14</v>
      </c>
      <c r="P37" s="43">
        <v>1.0328999999999999E-13</v>
      </c>
      <c r="Q37" s="43">
        <v>1686.9</v>
      </c>
      <c r="R37" s="23">
        <v>0.95</v>
      </c>
      <c r="S37" s="25"/>
    </row>
    <row r="38" spans="1:19" x14ac:dyDescent="0.3">
      <c r="A38" s="42">
        <v>47</v>
      </c>
      <c r="B38" s="43">
        <v>-911.13</v>
      </c>
      <c r="C38" s="43">
        <v>-529.16999999999996</v>
      </c>
      <c r="D38" s="43">
        <v>11755</v>
      </c>
      <c r="E38" s="43">
        <v>7.0164E-14</v>
      </c>
      <c r="F38" s="43">
        <v>-2.758E-13</v>
      </c>
      <c r="G38" s="43">
        <v>-1501.4</v>
      </c>
      <c r="H38" s="23">
        <v>1</v>
      </c>
      <c r="I38" s="47"/>
      <c r="J38" s="28"/>
      <c r="K38" s="44">
        <v>20</v>
      </c>
      <c r="L38" s="43">
        <v>-911.13</v>
      </c>
      <c r="M38" s="43">
        <v>-529.16999999999996</v>
      </c>
      <c r="N38" s="43">
        <v>11755</v>
      </c>
      <c r="O38" s="43">
        <v>2.3387999999999999E-14</v>
      </c>
      <c r="P38" s="43">
        <v>9.1934000000000005E-14</v>
      </c>
      <c r="Q38" s="43">
        <v>1501.4</v>
      </c>
      <c r="R38" s="23">
        <v>1</v>
      </c>
      <c r="S38" s="25"/>
    </row>
    <row r="39" spans="1:19" x14ac:dyDescent="0.3">
      <c r="A39" s="42">
        <v>48</v>
      </c>
      <c r="B39" s="43">
        <v>-370.65</v>
      </c>
      <c r="C39" s="43">
        <v>-271.08</v>
      </c>
      <c r="D39" s="43">
        <v>5955.3</v>
      </c>
      <c r="E39" s="43">
        <v>1.829E-14</v>
      </c>
      <c r="F39" s="43">
        <v>-1.0268E-13</v>
      </c>
      <c r="G39" s="43">
        <v>-558.97</v>
      </c>
      <c r="H39" s="23">
        <v>1.5</v>
      </c>
      <c r="I39" s="47"/>
      <c r="J39" s="28"/>
      <c r="K39" s="44">
        <v>21</v>
      </c>
      <c r="L39" s="43">
        <v>-370.65</v>
      </c>
      <c r="M39" s="43">
        <v>-271.08</v>
      </c>
      <c r="N39" s="43">
        <v>5955.3</v>
      </c>
      <c r="O39" s="43">
        <v>6.0965999999999997E-15</v>
      </c>
      <c r="P39" s="43">
        <v>3.4227E-14</v>
      </c>
      <c r="Q39" s="43">
        <v>558.97</v>
      </c>
      <c r="R39" s="23">
        <v>1.5</v>
      </c>
      <c r="S39" s="25"/>
    </row>
    <row r="40" spans="1:19" x14ac:dyDescent="0.3">
      <c r="A40" s="42">
        <v>49</v>
      </c>
      <c r="B40" s="43">
        <v>-162.41999999999999</v>
      </c>
      <c r="C40" s="43">
        <v>-126.55</v>
      </c>
      <c r="D40" s="43">
        <v>3614.9</v>
      </c>
      <c r="E40" s="43">
        <v>6.5888000000000001E-15</v>
      </c>
      <c r="F40" s="43">
        <v>-4.8341000000000002E-14</v>
      </c>
      <c r="G40" s="43">
        <v>-263.16000000000003</v>
      </c>
      <c r="H40" s="23">
        <v>2</v>
      </c>
      <c r="I40" s="47"/>
      <c r="J40" s="28"/>
      <c r="K40" s="44">
        <v>22</v>
      </c>
      <c r="L40" s="43">
        <v>-162.41999999999999</v>
      </c>
      <c r="M40" s="43">
        <v>-126.55</v>
      </c>
      <c r="N40" s="43">
        <v>3614.9</v>
      </c>
      <c r="O40" s="43">
        <v>2.1962999999999998E-15</v>
      </c>
      <c r="P40" s="43">
        <v>1.6114E-14</v>
      </c>
      <c r="Q40" s="43">
        <v>263.16000000000003</v>
      </c>
      <c r="R40" s="23">
        <v>2</v>
      </c>
      <c r="S40" s="25"/>
    </row>
    <row r="41" spans="1:19" x14ac:dyDescent="0.3">
      <c r="A41" s="42">
        <v>50</v>
      </c>
      <c r="B41" s="43">
        <v>-91.994</v>
      </c>
      <c r="C41" s="43">
        <v>-76.14</v>
      </c>
      <c r="D41" s="43">
        <v>2494.3000000000002</v>
      </c>
      <c r="E41" s="43">
        <v>2.9124000000000002E-15</v>
      </c>
      <c r="F41" s="43">
        <v>-2.6480000000000001E-14</v>
      </c>
      <c r="G41" s="43">
        <v>-144.15</v>
      </c>
      <c r="H41" s="23">
        <v>2.5</v>
      </c>
      <c r="I41" s="47"/>
      <c r="J41" s="28"/>
      <c r="K41" s="44">
        <v>23</v>
      </c>
      <c r="L41" s="43">
        <v>-91.994</v>
      </c>
      <c r="M41" s="43">
        <v>-76.14</v>
      </c>
      <c r="N41" s="43">
        <v>2494.3000000000002</v>
      </c>
      <c r="O41" s="43">
        <v>9.7081000000000009E-16</v>
      </c>
      <c r="P41" s="43">
        <v>8.8268000000000006E-15</v>
      </c>
      <c r="Q41" s="43">
        <v>144.15</v>
      </c>
      <c r="R41" s="23">
        <v>2.5</v>
      </c>
      <c r="S41" s="25"/>
    </row>
    <row r="42" spans="1:19" x14ac:dyDescent="0.3">
      <c r="A42" s="42">
        <v>51</v>
      </c>
      <c r="B42" s="43">
        <v>-75.962000000000003</v>
      </c>
      <c r="C42" s="43">
        <v>-67.900000000000006</v>
      </c>
      <c r="D42" s="43">
        <v>1874</v>
      </c>
      <c r="E42" s="43">
        <v>1.4810999999999999E-15</v>
      </c>
      <c r="F42" s="43">
        <v>-1.6090000000000001E-14</v>
      </c>
      <c r="G42" s="43">
        <v>-87.590999999999994</v>
      </c>
      <c r="H42" s="23">
        <v>3</v>
      </c>
      <c r="I42" s="47"/>
      <c r="J42" s="28"/>
      <c r="K42" s="44">
        <v>24</v>
      </c>
      <c r="L42" s="43">
        <v>-75.962000000000003</v>
      </c>
      <c r="M42" s="43">
        <v>-67.900000000000006</v>
      </c>
      <c r="N42" s="43">
        <v>1874</v>
      </c>
      <c r="O42" s="43">
        <v>4.9370000000000002E-16</v>
      </c>
      <c r="P42" s="43">
        <v>5.3634000000000003E-15</v>
      </c>
      <c r="Q42" s="43">
        <v>87.590999999999994</v>
      </c>
      <c r="R42" s="23">
        <v>3</v>
      </c>
      <c r="S42" s="25"/>
    </row>
    <row r="43" spans="1:19" x14ac:dyDescent="0.3">
      <c r="A43" s="42">
        <v>52</v>
      </c>
      <c r="B43" s="43">
        <v>-76.132999999999996</v>
      </c>
      <c r="C43" s="43">
        <v>-71.58</v>
      </c>
      <c r="D43" s="43">
        <v>1480.3</v>
      </c>
      <c r="E43" s="43">
        <v>8.363E-16</v>
      </c>
      <c r="F43" s="43">
        <v>-1.0517999999999999E-14</v>
      </c>
      <c r="G43" s="43">
        <v>-57.256999999999998</v>
      </c>
      <c r="H43" s="23">
        <v>3.5</v>
      </c>
      <c r="I43" s="47"/>
      <c r="J43" s="28"/>
      <c r="K43" s="44">
        <v>25</v>
      </c>
      <c r="L43" s="43">
        <v>-77.92</v>
      </c>
      <c r="M43" s="43">
        <v>-75.131</v>
      </c>
      <c r="N43" s="43">
        <v>1202.0999999999999</v>
      </c>
      <c r="O43" s="43">
        <v>1.7074999999999999E-16</v>
      </c>
      <c r="P43" s="43">
        <v>2.4111000000000001E-15</v>
      </c>
      <c r="Q43" s="43">
        <v>39.375999999999998</v>
      </c>
      <c r="R43" s="23">
        <v>3.5</v>
      </c>
      <c r="S43" s="25"/>
    </row>
    <row r="44" spans="1:19" x14ac:dyDescent="0.3">
      <c r="A44" s="42">
        <v>53</v>
      </c>
      <c r="B44" s="43">
        <v>-77.92</v>
      </c>
      <c r="C44" s="43">
        <v>-75.131</v>
      </c>
      <c r="D44" s="43">
        <v>1202.0999999999999</v>
      </c>
      <c r="E44" s="43">
        <v>5.1225999999999997E-16</v>
      </c>
      <c r="F44" s="43">
        <v>-7.2333000000000002E-15</v>
      </c>
      <c r="G44" s="43">
        <v>-39.375999999999998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3.0320999999999999E-4</v>
      </c>
      <c r="C50" s="43">
        <v>2.0049999999999999E-4</v>
      </c>
      <c r="D50" s="43">
        <v>-8.7311999999999993E-5</v>
      </c>
      <c r="E50" s="43">
        <v>-3.7732000000000002E-20</v>
      </c>
      <c r="F50" s="43">
        <v>-7.3815000000000004E-36</v>
      </c>
      <c r="G50" s="43">
        <v>-4.0182999999999998E-20</v>
      </c>
      <c r="H50" s="23">
        <v>0</v>
      </c>
      <c r="I50" s="47"/>
      <c r="J50" s="28"/>
      <c r="K50" s="44">
        <v>1</v>
      </c>
      <c r="L50" s="43">
        <v>3.0320999999999999E-4</v>
      </c>
      <c r="M50" s="43">
        <v>2.0049999999999999E-4</v>
      </c>
      <c r="N50" s="43">
        <v>-8.7311999999999993E-5</v>
      </c>
      <c r="O50" s="43">
        <v>-1.2576999999999999E-20</v>
      </c>
      <c r="P50" s="43">
        <v>2.4604999999999999E-36</v>
      </c>
      <c r="Q50" s="43">
        <v>4.0182999999999998E-20</v>
      </c>
      <c r="R50" s="23">
        <v>0</v>
      </c>
      <c r="S50" s="25"/>
    </row>
    <row r="51" spans="1:19" x14ac:dyDescent="0.3">
      <c r="A51" s="42">
        <v>29</v>
      </c>
      <c r="B51" s="43">
        <v>-2.9191999999999998E-4</v>
      </c>
      <c r="C51" s="43">
        <v>-1.9243999999999999E-4</v>
      </c>
      <c r="D51" s="43">
        <v>2.4170999999999999E-4</v>
      </c>
      <c r="E51" s="43">
        <v>3.6551000000000003E-20</v>
      </c>
      <c r="F51" s="43">
        <v>-2.2033999999999999E-21</v>
      </c>
      <c r="G51" s="43">
        <v>-1.1995E-5</v>
      </c>
      <c r="H51" s="23">
        <v>0.1</v>
      </c>
      <c r="I51" s="47"/>
      <c r="J51" s="28"/>
      <c r="K51" s="44">
        <v>2</v>
      </c>
      <c r="L51" s="43">
        <v>-2.9191999999999998E-4</v>
      </c>
      <c r="M51" s="43">
        <v>-1.9243999999999999E-4</v>
      </c>
      <c r="N51" s="43">
        <v>2.4170999999999999E-4</v>
      </c>
      <c r="O51" s="43">
        <v>1.2183999999999999E-20</v>
      </c>
      <c r="P51" s="43">
        <v>7.3447999999999999E-22</v>
      </c>
      <c r="Q51" s="43">
        <v>1.1995E-5</v>
      </c>
      <c r="R51" s="23">
        <v>0.1</v>
      </c>
      <c r="S51" s="25"/>
    </row>
    <row r="52" spans="1:19" x14ac:dyDescent="0.3">
      <c r="A52" s="42">
        <v>30</v>
      </c>
      <c r="B52" s="43">
        <v>-2.6091999999999999E-4</v>
      </c>
      <c r="C52" s="43">
        <v>-1.6034E-4</v>
      </c>
      <c r="D52" s="43">
        <v>7.1128999999999995E-4</v>
      </c>
      <c r="E52" s="43">
        <v>3.6950999999999998E-20</v>
      </c>
      <c r="F52" s="43">
        <v>-5.2478000000000001E-20</v>
      </c>
      <c r="G52" s="43">
        <v>-2.8568000000000002E-4</v>
      </c>
      <c r="H52" s="23">
        <v>0.15</v>
      </c>
      <c r="I52" s="47"/>
      <c r="J52" s="28"/>
      <c r="K52" s="44">
        <v>3</v>
      </c>
      <c r="L52" s="43">
        <v>-2.6091999999999999E-4</v>
      </c>
      <c r="M52" s="43">
        <v>-1.6034E-4</v>
      </c>
      <c r="N52" s="43">
        <v>7.1128999999999995E-4</v>
      </c>
      <c r="O52" s="43">
        <v>1.2316999999999999E-20</v>
      </c>
      <c r="P52" s="43">
        <v>1.7492999999999999E-20</v>
      </c>
      <c r="Q52" s="43">
        <v>2.8568000000000002E-4</v>
      </c>
      <c r="R52" s="23">
        <v>0.15</v>
      </c>
      <c r="S52" s="25"/>
    </row>
    <row r="53" spans="1:19" x14ac:dyDescent="0.3">
      <c r="A53" s="42">
        <v>31</v>
      </c>
      <c r="B53" s="43">
        <v>-2.2806000000000001E-4</v>
      </c>
      <c r="C53" s="43">
        <v>-1.3762E-4</v>
      </c>
      <c r="D53" s="43">
        <v>5.8538999999999998E-4</v>
      </c>
      <c r="E53" s="43">
        <v>3.3228999999999999E-20</v>
      </c>
      <c r="F53" s="43">
        <v>-5.1395000000000001E-20</v>
      </c>
      <c r="G53" s="43">
        <v>-2.7977999999999998E-4</v>
      </c>
      <c r="H53" s="23">
        <v>0.2</v>
      </c>
      <c r="I53" s="47"/>
      <c r="J53" s="28"/>
      <c r="K53" s="44">
        <v>4</v>
      </c>
      <c r="L53" s="43">
        <v>-2.2806000000000001E-4</v>
      </c>
      <c r="M53" s="43">
        <v>-1.3762E-4</v>
      </c>
      <c r="N53" s="43">
        <v>5.8538999999999998E-4</v>
      </c>
      <c r="O53" s="43">
        <v>1.1076E-20</v>
      </c>
      <c r="P53" s="43">
        <v>1.7132000000000001E-20</v>
      </c>
      <c r="Q53" s="43">
        <v>2.7977999999999998E-4</v>
      </c>
      <c r="R53" s="23">
        <v>0.2</v>
      </c>
      <c r="S53" s="25"/>
    </row>
    <row r="54" spans="1:19" x14ac:dyDescent="0.3">
      <c r="A54" s="42">
        <v>32</v>
      </c>
      <c r="B54" s="43">
        <v>-1.9974000000000001E-4</v>
      </c>
      <c r="C54" s="43">
        <v>-1.2300000000000001E-4</v>
      </c>
      <c r="D54" s="43">
        <v>4.9226000000000001E-4</v>
      </c>
      <c r="E54" s="43">
        <v>2.8194000000000001E-20</v>
      </c>
      <c r="F54" s="43">
        <v>-4.7968000000000003E-20</v>
      </c>
      <c r="G54" s="43">
        <v>-2.6112999999999999E-4</v>
      </c>
      <c r="H54" s="23">
        <v>0.25</v>
      </c>
      <c r="I54" s="47"/>
      <c r="J54" s="28"/>
      <c r="K54" s="44">
        <v>5</v>
      </c>
      <c r="L54" s="43">
        <v>-1.9974000000000001E-4</v>
      </c>
      <c r="M54" s="43">
        <v>-1.2300000000000001E-4</v>
      </c>
      <c r="N54" s="43">
        <v>4.9226000000000001E-4</v>
      </c>
      <c r="O54" s="43">
        <v>9.3980000000000005E-21</v>
      </c>
      <c r="P54" s="43">
        <v>1.5989E-20</v>
      </c>
      <c r="Q54" s="43">
        <v>2.6112999999999999E-4</v>
      </c>
      <c r="R54" s="23">
        <v>0.25</v>
      </c>
      <c r="S54" s="25"/>
    </row>
    <row r="55" spans="1:19" x14ac:dyDescent="0.3">
      <c r="A55" s="42">
        <v>33</v>
      </c>
      <c r="B55" s="43">
        <v>-1.7631E-4</v>
      </c>
      <c r="C55" s="43">
        <v>-1.1307999999999999E-4</v>
      </c>
      <c r="D55" s="43">
        <v>4.2082000000000003E-4</v>
      </c>
      <c r="E55" s="43">
        <v>2.3229000000000001E-20</v>
      </c>
      <c r="F55" s="43">
        <v>-4.3431999999999998E-20</v>
      </c>
      <c r="G55" s="43">
        <v>-2.3643000000000001E-4</v>
      </c>
      <c r="H55" s="23">
        <v>0.3</v>
      </c>
      <c r="I55" s="47"/>
      <c r="J55" s="28"/>
      <c r="K55" s="44">
        <v>6</v>
      </c>
      <c r="L55" s="43">
        <v>-1.7631E-4</v>
      </c>
      <c r="M55" s="43">
        <v>-1.1307999999999999E-4</v>
      </c>
      <c r="N55" s="43">
        <v>4.2082000000000003E-4</v>
      </c>
      <c r="O55" s="43">
        <v>7.7430999999999999E-21</v>
      </c>
      <c r="P55" s="43">
        <v>1.4477000000000001E-20</v>
      </c>
      <c r="Q55" s="43">
        <v>2.3643000000000001E-4</v>
      </c>
      <c r="R55" s="23">
        <v>0.3</v>
      </c>
      <c r="S55" s="25"/>
    </row>
    <row r="56" spans="1:19" x14ac:dyDescent="0.3">
      <c r="A56" s="42">
        <v>34</v>
      </c>
      <c r="B56" s="43">
        <v>-1.5746E-4</v>
      </c>
      <c r="C56" s="43">
        <v>-1.06E-4</v>
      </c>
      <c r="D56" s="43">
        <v>3.6443000000000001E-4</v>
      </c>
      <c r="E56" s="43">
        <v>1.8905000000000001E-20</v>
      </c>
      <c r="F56" s="43">
        <v>-3.8540999999999998E-20</v>
      </c>
      <c r="G56" s="43">
        <v>-2.0981E-4</v>
      </c>
      <c r="H56" s="23">
        <v>0.35</v>
      </c>
      <c r="I56" s="47"/>
      <c r="J56" s="28"/>
      <c r="K56" s="44">
        <v>7</v>
      </c>
      <c r="L56" s="43">
        <v>-1.5746E-4</v>
      </c>
      <c r="M56" s="43">
        <v>-1.06E-4</v>
      </c>
      <c r="N56" s="43">
        <v>3.6443000000000001E-4</v>
      </c>
      <c r="O56" s="43">
        <v>6.3018000000000001E-21</v>
      </c>
      <c r="P56" s="43">
        <v>1.2847E-20</v>
      </c>
      <c r="Q56" s="43">
        <v>2.0981E-4</v>
      </c>
      <c r="R56" s="23">
        <v>0.35</v>
      </c>
      <c r="S56" s="25"/>
    </row>
    <row r="57" spans="1:19" x14ac:dyDescent="0.3">
      <c r="A57" s="42">
        <v>35</v>
      </c>
      <c r="B57" s="43">
        <v>-1.4295000000000001E-4</v>
      </c>
      <c r="C57" s="43">
        <v>-1.0103999999999999E-4</v>
      </c>
      <c r="D57" s="43">
        <v>3.1948000000000002E-4</v>
      </c>
      <c r="E57" s="43">
        <v>1.54E-20</v>
      </c>
      <c r="F57" s="43">
        <v>-3.3669000000000003E-20</v>
      </c>
      <c r="G57" s="43">
        <v>-1.8328999999999999E-4</v>
      </c>
      <c r="H57" s="23">
        <v>0.4</v>
      </c>
      <c r="I57" s="47"/>
      <c r="J57" s="28"/>
      <c r="K57" s="44">
        <v>8</v>
      </c>
      <c r="L57" s="43">
        <v>-1.4295000000000001E-4</v>
      </c>
      <c r="M57" s="43">
        <v>-1.0103999999999999E-4</v>
      </c>
      <c r="N57" s="43">
        <v>3.1948000000000002E-4</v>
      </c>
      <c r="O57" s="43">
        <v>5.1331999999999999E-21</v>
      </c>
      <c r="P57" s="43">
        <v>1.1222999999999999E-20</v>
      </c>
      <c r="Q57" s="43">
        <v>1.8328999999999999E-4</v>
      </c>
      <c r="R57" s="23">
        <v>0.4</v>
      </c>
      <c r="S57" s="25"/>
    </row>
    <row r="58" spans="1:19" x14ac:dyDescent="0.3">
      <c r="A58" s="42">
        <v>36</v>
      </c>
      <c r="B58" s="43">
        <v>-1.3279000000000001E-4</v>
      </c>
      <c r="C58" s="43">
        <v>-9.8120000000000002E-5</v>
      </c>
      <c r="D58" s="43">
        <v>2.8410000000000002E-4</v>
      </c>
      <c r="E58" s="43">
        <v>1.2736E-20</v>
      </c>
      <c r="F58" s="43">
        <v>-2.8927000000000002E-20</v>
      </c>
      <c r="G58" s="43">
        <v>-1.5746999999999999E-4</v>
      </c>
      <c r="H58" s="23">
        <v>0.45</v>
      </c>
      <c r="I58" s="47"/>
      <c r="J58" s="28"/>
      <c r="K58" s="44">
        <v>9</v>
      </c>
      <c r="L58" s="43">
        <v>-1.3279000000000001E-4</v>
      </c>
      <c r="M58" s="43">
        <v>-9.8120000000000002E-5</v>
      </c>
      <c r="N58" s="43">
        <v>2.8410000000000002E-4</v>
      </c>
      <c r="O58" s="43">
        <v>4.2452999999999997E-21</v>
      </c>
      <c r="P58" s="43">
        <v>9.6422000000000001E-21</v>
      </c>
      <c r="Q58" s="43">
        <v>1.5746999999999999E-4</v>
      </c>
      <c r="R58" s="23">
        <v>0.45</v>
      </c>
      <c r="S58" s="25"/>
    </row>
    <row r="59" spans="1:19" x14ac:dyDescent="0.3">
      <c r="A59" s="42">
        <v>37</v>
      </c>
      <c r="B59" s="43">
        <v>-1.2724000000000001E-4</v>
      </c>
      <c r="C59" s="43">
        <v>-9.7535999999999996E-5</v>
      </c>
      <c r="D59" s="43">
        <v>2.5755E-4</v>
      </c>
      <c r="E59" s="43">
        <v>1.0912E-20</v>
      </c>
      <c r="F59" s="43">
        <v>-2.4244999999999999E-20</v>
      </c>
      <c r="G59" s="43">
        <v>-1.3197999999999999E-4</v>
      </c>
      <c r="H59" s="23">
        <v>0.5</v>
      </c>
      <c r="I59" s="47"/>
      <c r="J59" s="28"/>
      <c r="K59" s="44">
        <v>10</v>
      </c>
      <c r="L59" s="43">
        <v>-1.2724000000000001E-4</v>
      </c>
      <c r="M59" s="43">
        <v>-9.7535999999999996E-5</v>
      </c>
      <c r="N59" s="43">
        <v>2.5755E-4</v>
      </c>
      <c r="O59" s="43">
        <v>3.6374E-21</v>
      </c>
      <c r="P59" s="43">
        <v>8.0816999999999995E-21</v>
      </c>
      <c r="Q59" s="43">
        <v>1.3197999999999999E-4</v>
      </c>
      <c r="R59" s="23">
        <v>0.5</v>
      </c>
      <c r="S59" s="25"/>
    </row>
    <row r="60" spans="1:19" x14ac:dyDescent="0.3">
      <c r="A60" s="42">
        <v>38</v>
      </c>
      <c r="B60" s="43">
        <v>-1.2699E-4</v>
      </c>
      <c r="C60" s="43">
        <v>-9.9841999999999997E-5</v>
      </c>
      <c r="D60" s="43">
        <v>2.4001E-4</v>
      </c>
      <c r="E60" s="43">
        <v>9.9754000000000002E-21</v>
      </c>
      <c r="F60" s="43">
        <v>-1.9420000000000001E-20</v>
      </c>
      <c r="G60" s="43">
        <v>-1.0572E-4</v>
      </c>
      <c r="H60" s="23">
        <v>0.55000000000000004</v>
      </c>
      <c r="I60" s="47"/>
      <c r="J60" s="28"/>
      <c r="K60" s="44">
        <v>11</v>
      </c>
      <c r="L60" s="43">
        <v>-1.2699E-4</v>
      </c>
      <c r="M60" s="43">
        <v>-9.9841999999999997E-5</v>
      </c>
      <c r="N60" s="43">
        <v>2.4001E-4</v>
      </c>
      <c r="O60" s="43">
        <v>3.3251000000000002E-21</v>
      </c>
      <c r="P60" s="43">
        <v>6.4733000000000001E-21</v>
      </c>
      <c r="Q60" s="43">
        <v>1.0572E-4</v>
      </c>
      <c r="R60" s="23">
        <v>0.55000000000000004</v>
      </c>
      <c r="S60" s="25"/>
    </row>
    <row r="61" spans="1:19" x14ac:dyDescent="0.3">
      <c r="A61" s="42">
        <v>39</v>
      </c>
      <c r="B61" s="43">
        <v>-1.3331000000000001E-4</v>
      </c>
      <c r="C61" s="43">
        <v>-1.0589E-4</v>
      </c>
      <c r="D61" s="43">
        <v>2.3261000000000001E-4</v>
      </c>
      <c r="E61" s="43">
        <v>1.0077000000000001E-20</v>
      </c>
      <c r="F61" s="43">
        <v>-1.4115E-20</v>
      </c>
      <c r="G61" s="43">
        <v>-7.6840000000000003E-5</v>
      </c>
      <c r="H61" s="23">
        <v>0.6</v>
      </c>
      <c r="I61" s="47"/>
      <c r="J61" s="28"/>
      <c r="K61" s="44">
        <v>12</v>
      </c>
      <c r="L61" s="43">
        <v>-1.3331000000000001E-4</v>
      </c>
      <c r="M61" s="43">
        <v>-1.0589E-4</v>
      </c>
      <c r="N61" s="43">
        <v>2.3261000000000001E-4</v>
      </c>
      <c r="O61" s="43">
        <v>3.3589000000000001E-21</v>
      </c>
      <c r="P61" s="43">
        <v>4.7051000000000002E-21</v>
      </c>
      <c r="Q61" s="43">
        <v>7.6840000000000003E-5</v>
      </c>
      <c r="R61" s="23">
        <v>0.6</v>
      </c>
      <c r="S61" s="25"/>
    </row>
    <row r="62" spans="1:19" x14ac:dyDescent="0.3">
      <c r="A62" s="42">
        <v>40</v>
      </c>
      <c r="B62" s="43">
        <v>-1.1888E-4</v>
      </c>
      <c r="C62" s="43">
        <v>-9.6528999999999997E-5</v>
      </c>
      <c r="D62" s="43">
        <v>2.9048000000000002E-4</v>
      </c>
      <c r="E62" s="43">
        <v>8.2121999999999999E-21</v>
      </c>
      <c r="F62" s="43">
        <v>-2.289E-20</v>
      </c>
      <c r="G62" s="43">
        <v>-1.2460999999999999E-4</v>
      </c>
      <c r="H62" s="23">
        <v>0.65</v>
      </c>
      <c r="I62" s="47"/>
      <c r="J62" s="28"/>
      <c r="K62" s="44">
        <v>13</v>
      </c>
      <c r="L62" s="43">
        <v>-1.1888E-4</v>
      </c>
      <c r="M62" s="43">
        <v>-9.6528999999999997E-5</v>
      </c>
      <c r="N62" s="43">
        <v>2.9048000000000002E-4</v>
      </c>
      <c r="O62" s="43">
        <v>2.7373999999999998E-21</v>
      </c>
      <c r="P62" s="43">
        <v>7.6300999999999995E-21</v>
      </c>
      <c r="Q62" s="43">
        <v>1.2460999999999999E-4</v>
      </c>
      <c r="R62" s="23">
        <v>0.65</v>
      </c>
      <c r="S62" s="25"/>
    </row>
    <row r="63" spans="1:19" x14ac:dyDescent="0.3">
      <c r="A63" s="42">
        <v>41</v>
      </c>
      <c r="B63" s="43">
        <v>-1.0658E-4</v>
      </c>
      <c r="C63" s="43">
        <v>-8.8226999999999994E-5</v>
      </c>
      <c r="D63" s="43">
        <v>2.6209999999999997E-4</v>
      </c>
      <c r="E63" s="43">
        <v>6.7414999999999997E-21</v>
      </c>
      <c r="F63" s="43">
        <v>-1.9879000000000001E-20</v>
      </c>
      <c r="G63" s="43">
        <v>-1.0822E-4</v>
      </c>
      <c r="H63" s="23">
        <v>0.7</v>
      </c>
      <c r="I63" s="47"/>
      <c r="J63" s="28"/>
      <c r="K63" s="44">
        <v>14</v>
      </c>
      <c r="L63" s="43">
        <v>-1.0658E-4</v>
      </c>
      <c r="M63" s="43">
        <v>-8.8226999999999994E-5</v>
      </c>
      <c r="N63" s="43">
        <v>2.6209999999999997E-4</v>
      </c>
      <c r="O63" s="43">
        <v>2.2472E-21</v>
      </c>
      <c r="P63" s="43">
        <v>6.6265E-21</v>
      </c>
      <c r="Q63" s="43">
        <v>1.0822E-4</v>
      </c>
      <c r="R63" s="23">
        <v>0.7</v>
      </c>
      <c r="S63" s="25"/>
    </row>
    <row r="64" spans="1:19" x14ac:dyDescent="0.3">
      <c r="A64" s="42">
        <v>42</v>
      </c>
      <c r="B64" s="43">
        <v>-9.6012000000000002E-5</v>
      </c>
      <c r="C64" s="43">
        <v>-8.0841999999999996E-5</v>
      </c>
      <c r="D64" s="43">
        <v>2.3753000000000001E-4</v>
      </c>
      <c r="E64" s="43">
        <v>5.5733000000000003E-21</v>
      </c>
      <c r="F64" s="43">
        <v>-1.7338E-20</v>
      </c>
      <c r="G64" s="43">
        <v>-9.4382999999999994E-5</v>
      </c>
      <c r="H64" s="23">
        <v>0.75</v>
      </c>
      <c r="I64" s="47"/>
      <c r="J64" s="28"/>
      <c r="K64" s="44">
        <v>15</v>
      </c>
      <c r="L64" s="43">
        <v>-9.6012000000000002E-5</v>
      </c>
      <c r="M64" s="43">
        <v>-8.0841999999999996E-5</v>
      </c>
      <c r="N64" s="43">
        <v>2.3753000000000001E-4</v>
      </c>
      <c r="O64" s="43">
        <v>1.8577999999999998E-21</v>
      </c>
      <c r="P64" s="43">
        <v>5.7792999999999998E-21</v>
      </c>
      <c r="Q64" s="43">
        <v>9.4382999999999994E-5</v>
      </c>
      <c r="R64" s="23">
        <v>0.75</v>
      </c>
      <c r="S64" s="25"/>
    </row>
    <row r="65" spans="1:19" x14ac:dyDescent="0.3">
      <c r="A65" s="42">
        <v>43</v>
      </c>
      <c r="B65" s="43">
        <v>-8.6880999999999997E-5</v>
      </c>
      <c r="C65" s="43">
        <v>-7.4253999999999998E-5</v>
      </c>
      <c r="D65" s="43">
        <v>2.1610999999999999E-4</v>
      </c>
      <c r="E65" s="43">
        <v>4.6388999999999998E-21</v>
      </c>
      <c r="F65" s="43">
        <v>-1.5186E-20</v>
      </c>
      <c r="G65" s="43">
        <v>-8.2665999999999998E-5</v>
      </c>
      <c r="H65" s="23">
        <v>0.8</v>
      </c>
      <c r="I65" s="47"/>
      <c r="J65" s="28"/>
      <c r="K65" s="44">
        <v>16</v>
      </c>
      <c r="L65" s="43">
        <v>-8.6880999999999997E-5</v>
      </c>
      <c r="M65" s="43">
        <v>-7.4253999999999998E-5</v>
      </c>
      <c r="N65" s="43">
        <v>2.1610999999999999E-4</v>
      </c>
      <c r="O65" s="43">
        <v>1.5463000000000001E-21</v>
      </c>
      <c r="P65" s="43">
        <v>5.0619000000000003E-21</v>
      </c>
      <c r="Q65" s="43">
        <v>8.2665999999999998E-5</v>
      </c>
      <c r="R65" s="23">
        <v>0.8</v>
      </c>
      <c r="S65" s="25"/>
    </row>
    <row r="66" spans="1:19" x14ac:dyDescent="0.3">
      <c r="A66" s="42">
        <v>44</v>
      </c>
      <c r="B66" s="43">
        <v>-7.8941000000000002E-5</v>
      </c>
      <c r="C66" s="43">
        <v>-6.8363999999999998E-5</v>
      </c>
      <c r="D66" s="43">
        <v>1.9735E-4</v>
      </c>
      <c r="E66" s="43">
        <v>3.8862E-21</v>
      </c>
      <c r="F66" s="43">
        <v>-1.3356E-20</v>
      </c>
      <c r="G66" s="43">
        <v>-7.2707999999999996E-5</v>
      </c>
      <c r="H66" s="23">
        <v>0.85</v>
      </c>
      <c r="I66" s="47"/>
      <c r="J66" s="28"/>
      <c r="K66" s="44">
        <v>17</v>
      </c>
      <c r="L66" s="43">
        <v>-7.8941000000000002E-5</v>
      </c>
      <c r="M66" s="43">
        <v>-6.8363999999999998E-5</v>
      </c>
      <c r="N66" s="43">
        <v>1.9735E-4</v>
      </c>
      <c r="O66" s="43">
        <v>1.2954E-21</v>
      </c>
      <c r="P66" s="43">
        <v>4.4521E-21</v>
      </c>
      <c r="Q66" s="43">
        <v>7.2707999999999996E-5</v>
      </c>
      <c r="R66" s="23">
        <v>0.85</v>
      </c>
      <c r="S66" s="25"/>
    </row>
    <row r="67" spans="1:19" x14ac:dyDescent="0.3">
      <c r="A67" s="42">
        <v>45</v>
      </c>
      <c r="B67" s="43">
        <v>-7.1997999999999997E-5</v>
      </c>
      <c r="C67" s="43">
        <v>-6.3082000000000004E-5</v>
      </c>
      <c r="D67" s="43">
        <v>1.8082999999999999E-4</v>
      </c>
      <c r="E67" s="43">
        <v>3.2757000000000001E-21</v>
      </c>
      <c r="F67" s="43">
        <v>-1.1794999999999999E-20</v>
      </c>
      <c r="G67" s="43">
        <v>-6.4210999999999999E-5</v>
      </c>
      <c r="H67" s="23">
        <v>0.9</v>
      </c>
      <c r="I67" s="47"/>
      <c r="J67" s="28"/>
      <c r="K67" s="44">
        <v>18</v>
      </c>
      <c r="L67" s="43">
        <v>-7.1997999999999997E-5</v>
      </c>
      <c r="M67" s="43">
        <v>-6.3082000000000004E-5</v>
      </c>
      <c r="N67" s="43">
        <v>1.8082999999999999E-4</v>
      </c>
      <c r="O67" s="43">
        <v>1.0919000000000001E-21</v>
      </c>
      <c r="P67" s="43">
        <v>3.9317999999999998E-21</v>
      </c>
      <c r="Q67" s="43">
        <v>6.4210999999999999E-5</v>
      </c>
      <c r="R67" s="23">
        <v>0.9</v>
      </c>
      <c r="S67" s="25"/>
    </row>
    <row r="68" spans="1:19" x14ac:dyDescent="0.3">
      <c r="A68" s="42">
        <v>46</v>
      </c>
      <c r="B68" s="43">
        <v>-6.5895000000000005E-5</v>
      </c>
      <c r="C68" s="43">
        <v>-5.8335000000000003E-5</v>
      </c>
      <c r="D68" s="43">
        <v>1.6621999999999999E-4</v>
      </c>
      <c r="E68" s="43">
        <v>2.7774000000000001E-21</v>
      </c>
      <c r="F68" s="43">
        <v>-1.0458E-20</v>
      </c>
      <c r="G68" s="43">
        <v>-5.6932999999999999E-5</v>
      </c>
      <c r="H68" s="23">
        <v>0.95</v>
      </c>
      <c r="I68" s="47"/>
      <c r="J68" s="28"/>
      <c r="K68" s="44">
        <v>19</v>
      </c>
      <c r="L68" s="43">
        <v>-6.5895000000000005E-5</v>
      </c>
      <c r="M68" s="43">
        <v>-5.8335000000000003E-5</v>
      </c>
      <c r="N68" s="43">
        <v>1.6621999999999999E-4</v>
      </c>
      <c r="O68" s="43">
        <v>9.2579999999999991E-22</v>
      </c>
      <c r="P68" s="43">
        <v>3.4860999999999998E-21</v>
      </c>
      <c r="Q68" s="43">
        <v>5.6932999999999999E-5</v>
      </c>
      <c r="R68" s="23">
        <v>0.95</v>
      </c>
      <c r="S68" s="25"/>
    </row>
    <row r="69" spans="1:19" x14ac:dyDescent="0.3">
      <c r="A69" s="42">
        <v>47</v>
      </c>
      <c r="B69" s="43">
        <v>-6.0501999999999998E-5</v>
      </c>
      <c r="C69" s="43">
        <v>-5.4055999999999999E-5</v>
      </c>
      <c r="D69" s="43">
        <v>1.5323999999999999E-4</v>
      </c>
      <c r="E69" s="43">
        <v>2.3680000000000002E-21</v>
      </c>
      <c r="F69" s="43">
        <v>-9.3082999999999997E-21</v>
      </c>
      <c r="G69" s="43">
        <v>-5.0671999999999999E-5</v>
      </c>
      <c r="H69" s="23">
        <v>1</v>
      </c>
      <c r="I69" s="47"/>
      <c r="J69" s="28"/>
      <c r="K69" s="44">
        <v>20</v>
      </c>
      <c r="L69" s="43">
        <v>-6.0501999999999998E-5</v>
      </c>
      <c r="M69" s="43">
        <v>-5.4055999999999999E-5</v>
      </c>
      <c r="N69" s="43">
        <v>1.5323999999999999E-4</v>
      </c>
      <c r="O69" s="43">
        <v>7.8934E-22</v>
      </c>
      <c r="P69" s="43">
        <v>3.1028E-21</v>
      </c>
      <c r="Q69" s="43">
        <v>5.0671999999999999E-5</v>
      </c>
      <c r="R69" s="23">
        <v>1</v>
      </c>
      <c r="S69" s="25"/>
    </row>
    <row r="70" spans="1:19" x14ac:dyDescent="0.3">
      <c r="A70" s="42">
        <v>48</v>
      </c>
      <c r="B70" s="43">
        <v>-2.9502E-5</v>
      </c>
      <c r="C70" s="43">
        <v>-2.7821E-5</v>
      </c>
      <c r="D70" s="43">
        <v>7.7249000000000005E-5</v>
      </c>
      <c r="E70" s="43">
        <v>6.1728E-22</v>
      </c>
      <c r="F70" s="43">
        <v>-3.4655E-21</v>
      </c>
      <c r="G70" s="43">
        <v>-1.8865E-5</v>
      </c>
      <c r="H70" s="23">
        <v>1.5</v>
      </c>
      <c r="I70" s="47"/>
      <c r="J70" s="28"/>
      <c r="K70" s="44">
        <v>21</v>
      </c>
      <c r="L70" s="43">
        <v>-2.9502E-5</v>
      </c>
      <c r="M70" s="43">
        <v>-2.7821E-5</v>
      </c>
      <c r="N70" s="43">
        <v>7.7249000000000005E-5</v>
      </c>
      <c r="O70" s="43">
        <v>2.0575999999999999E-22</v>
      </c>
      <c r="P70" s="43">
        <v>1.1552E-21</v>
      </c>
      <c r="Q70" s="43">
        <v>1.8865E-5</v>
      </c>
      <c r="R70" s="23">
        <v>1.5</v>
      </c>
      <c r="S70" s="25"/>
    </row>
    <row r="71" spans="1:19" x14ac:dyDescent="0.3">
      <c r="A71" s="42">
        <v>49</v>
      </c>
      <c r="B71" s="43">
        <v>-1.7292E-5</v>
      </c>
      <c r="C71" s="43">
        <v>-1.6687000000000001E-5</v>
      </c>
      <c r="D71" s="43">
        <v>4.6451E-5</v>
      </c>
      <c r="E71" s="43">
        <v>2.2237000000000001E-22</v>
      </c>
      <c r="F71" s="43">
        <v>-1.6315E-21</v>
      </c>
      <c r="G71" s="43">
        <v>-8.8814999999999996E-6</v>
      </c>
      <c r="H71" s="23">
        <v>2</v>
      </c>
      <c r="I71" s="47"/>
      <c r="J71" s="28"/>
      <c r="K71" s="44">
        <v>22</v>
      </c>
      <c r="L71" s="43">
        <v>-1.7292E-5</v>
      </c>
      <c r="M71" s="43">
        <v>-1.6687000000000001E-5</v>
      </c>
      <c r="N71" s="43">
        <v>4.6451E-5</v>
      </c>
      <c r="O71" s="43">
        <v>7.4124000000000004E-23</v>
      </c>
      <c r="P71" s="43">
        <v>5.4383999999999998E-22</v>
      </c>
      <c r="Q71" s="43">
        <v>8.8814999999999996E-6</v>
      </c>
      <c r="R71" s="23">
        <v>2</v>
      </c>
      <c r="S71" s="25"/>
    </row>
    <row r="72" spans="1:19" x14ac:dyDescent="0.3">
      <c r="A72" s="42">
        <v>50</v>
      </c>
      <c r="B72" s="43">
        <v>-1.1729000000000001E-5</v>
      </c>
      <c r="C72" s="43">
        <v>-1.1462E-5</v>
      </c>
      <c r="D72" s="43">
        <v>3.1914E-5</v>
      </c>
      <c r="E72" s="43">
        <v>9.8293999999999996E-23</v>
      </c>
      <c r="F72" s="43">
        <v>-8.9371000000000006E-22</v>
      </c>
      <c r="G72" s="43">
        <v>-4.8651000000000002E-6</v>
      </c>
      <c r="H72" s="23">
        <v>2.5</v>
      </c>
      <c r="I72" s="47"/>
      <c r="J72" s="28"/>
      <c r="K72" s="44">
        <v>23</v>
      </c>
      <c r="L72" s="43">
        <v>-1.1729000000000001E-5</v>
      </c>
      <c r="M72" s="43">
        <v>-1.1462E-5</v>
      </c>
      <c r="N72" s="43">
        <v>3.1914E-5</v>
      </c>
      <c r="O72" s="43">
        <v>3.2764999999999998E-23</v>
      </c>
      <c r="P72" s="43">
        <v>2.979E-22</v>
      </c>
      <c r="Q72" s="43">
        <v>4.8651000000000002E-6</v>
      </c>
      <c r="R72" s="23">
        <v>2.5</v>
      </c>
      <c r="S72" s="25"/>
    </row>
    <row r="73" spans="1:19" x14ac:dyDescent="0.3">
      <c r="A73" s="42">
        <v>51</v>
      </c>
      <c r="B73" s="43">
        <v>-8.8511000000000007E-6</v>
      </c>
      <c r="C73" s="43">
        <v>-8.7150000000000004E-6</v>
      </c>
      <c r="D73" s="43">
        <v>2.4054E-5</v>
      </c>
      <c r="E73" s="43">
        <v>4.9986999999999997E-23</v>
      </c>
      <c r="F73" s="43">
        <v>-5.4305000000000005E-22</v>
      </c>
      <c r="G73" s="43">
        <v>-2.9562000000000002E-6</v>
      </c>
      <c r="H73" s="23">
        <v>3</v>
      </c>
      <c r="I73" s="47"/>
      <c r="J73" s="28"/>
      <c r="K73" s="44">
        <v>24</v>
      </c>
      <c r="L73" s="43">
        <v>-8.8511000000000007E-6</v>
      </c>
      <c r="M73" s="43">
        <v>-8.7150000000000004E-6</v>
      </c>
      <c r="N73" s="43">
        <v>2.4054E-5</v>
      </c>
      <c r="O73" s="43">
        <v>1.6662000000000001E-23</v>
      </c>
      <c r="P73" s="43">
        <v>1.8102E-22</v>
      </c>
      <c r="Q73" s="43">
        <v>2.9562000000000002E-6</v>
      </c>
      <c r="R73" s="23">
        <v>3</v>
      </c>
      <c r="S73" s="25"/>
    </row>
    <row r="74" spans="1:19" x14ac:dyDescent="0.3">
      <c r="A74" s="42">
        <v>52</v>
      </c>
      <c r="B74" s="43">
        <v>-7.1145999999999996E-6</v>
      </c>
      <c r="C74" s="43">
        <v>-7.0377999999999998E-6</v>
      </c>
      <c r="D74" s="43">
        <v>1.9148999999999999E-5</v>
      </c>
      <c r="E74" s="43">
        <v>2.8225E-23</v>
      </c>
      <c r="F74" s="43">
        <v>-3.5498E-22</v>
      </c>
      <c r="G74" s="43">
        <v>-1.9323999999999999E-6</v>
      </c>
      <c r="H74" s="23">
        <v>3.5</v>
      </c>
      <c r="I74" s="47"/>
      <c r="J74" s="28"/>
      <c r="K74" s="44">
        <v>25</v>
      </c>
      <c r="L74" s="43">
        <v>-5.9046000000000002E-6</v>
      </c>
      <c r="M74" s="43">
        <v>-5.8575999999999996E-6</v>
      </c>
      <c r="N74" s="43">
        <v>1.5696E-5</v>
      </c>
      <c r="O74" s="43">
        <v>5.7629999999999997E-24</v>
      </c>
      <c r="P74" s="43">
        <v>8.1374000000000004E-23</v>
      </c>
      <c r="Q74" s="43">
        <v>1.3289000000000001E-6</v>
      </c>
      <c r="R74" s="23">
        <v>3.5</v>
      </c>
      <c r="S74" s="25"/>
    </row>
    <row r="75" spans="1:19" x14ac:dyDescent="0.3">
      <c r="A75" s="42">
        <v>53</v>
      </c>
      <c r="B75" s="43">
        <v>-5.9046000000000002E-6</v>
      </c>
      <c r="C75" s="43">
        <v>-5.8575999999999996E-6</v>
      </c>
      <c r="D75" s="43">
        <v>1.5696E-5</v>
      </c>
      <c r="E75" s="43">
        <v>1.7289E-23</v>
      </c>
      <c r="F75" s="43">
        <v>-2.4412000000000002E-22</v>
      </c>
      <c r="G75" s="43">
        <v>-1.3289000000000001E-6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>
        <v>55</v>
      </c>
      <c r="B77" s="24" t="s">
        <v>21</v>
      </c>
      <c r="C77" s="24" t="s">
        <v>21</v>
      </c>
      <c r="D77" s="24" t="s">
        <v>21</v>
      </c>
      <c r="E77" s="24" t="s">
        <v>21</v>
      </c>
      <c r="F77" s="24" t="s">
        <v>21</v>
      </c>
      <c r="G77" s="24" t="s">
        <v>21</v>
      </c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3.5912000000000001E-21</v>
      </c>
      <c r="C81" s="43">
        <v>1.9550000000000001E-5</v>
      </c>
      <c r="D81" s="43">
        <v>5.0149999999999999E-4</v>
      </c>
      <c r="E81" s="23">
        <f>+D81*1000</f>
        <v>0.50149999999999995</v>
      </c>
      <c r="F81" s="23">
        <v>0</v>
      </c>
      <c r="G81" s="24"/>
      <c r="H81" s="24"/>
      <c r="I81" s="25"/>
      <c r="J81" s="28"/>
      <c r="K81" s="44">
        <v>1</v>
      </c>
      <c r="L81" s="43">
        <v>-1.1971E-21</v>
      </c>
      <c r="M81" s="43">
        <v>-1.9550000000000001E-5</v>
      </c>
      <c r="N81" s="43">
        <v>5.0149999999999999E-4</v>
      </c>
      <c r="O81" s="23">
        <f>+N81*1000</f>
        <v>0.50149999999999995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-2.8541000000000001E-21</v>
      </c>
      <c r="C82" s="43">
        <v>-1.5537E-5</v>
      </c>
      <c r="D82" s="43">
        <v>4.9304000000000004E-4</v>
      </c>
      <c r="E82" s="23">
        <f t="shared" ref="E82:E106" si="0">+D82*1000</f>
        <v>0.49304000000000003</v>
      </c>
      <c r="F82" s="23">
        <v>0.1</v>
      </c>
      <c r="G82" s="24"/>
      <c r="H82" s="24"/>
      <c r="I82" s="25"/>
      <c r="J82" s="28"/>
      <c r="K82" s="44">
        <v>2</v>
      </c>
      <c r="L82" s="43">
        <v>9.5135999999999995E-22</v>
      </c>
      <c r="M82" s="43">
        <v>1.5537E-5</v>
      </c>
      <c r="N82" s="43">
        <v>4.9304000000000004E-4</v>
      </c>
      <c r="O82" s="23">
        <f t="shared" ref="O82:O105" si="1">+N82*1000</f>
        <v>0.49304000000000003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-3.4903999999999997E-21</v>
      </c>
      <c r="C83" s="43">
        <v>-1.9001E-5</v>
      </c>
      <c r="D83" s="43">
        <v>4.5342000000000001E-4</v>
      </c>
      <c r="E83" s="23">
        <f t="shared" si="0"/>
        <v>0.45341999999999999</v>
      </c>
      <c r="F83" s="23">
        <v>0.15</v>
      </c>
      <c r="G83" s="24"/>
      <c r="H83" s="24"/>
      <c r="I83" s="25"/>
      <c r="J83" s="28"/>
      <c r="K83" s="44">
        <v>3</v>
      </c>
      <c r="L83" s="43">
        <v>1.1634999999999999E-21</v>
      </c>
      <c r="M83" s="43">
        <v>1.9001E-5</v>
      </c>
      <c r="N83" s="43">
        <v>4.5342000000000001E-4</v>
      </c>
      <c r="O83" s="23">
        <f t="shared" si="1"/>
        <v>0.45341999999999999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-3.7344000000000001E-21</v>
      </c>
      <c r="C84" s="43">
        <v>-2.0329000000000001E-5</v>
      </c>
      <c r="D84" s="43">
        <v>4.2117000000000001E-4</v>
      </c>
      <c r="E84" s="23">
        <f t="shared" si="0"/>
        <v>0.42116999999999999</v>
      </c>
      <c r="F84" s="23">
        <v>0.2</v>
      </c>
      <c r="G84" s="24"/>
      <c r="H84" s="24"/>
      <c r="I84" s="25"/>
      <c r="J84" s="28"/>
      <c r="K84" s="44">
        <v>4</v>
      </c>
      <c r="L84" s="43">
        <v>1.2448E-21</v>
      </c>
      <c r="M84" s="43">
        <v>2.0329000000000001E-5</v>
      </c>
      <c r="N84" s="43">
        <v>4.2117000000000001E-4</v>
      </c>
      <c r="O84" s="23">
        <f t="shared" si="1"/>
        <v>0.42116999999999999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-3.7484999999999999E-21</v>
      </c>
      <c r="C85" s="43">
        <v>-2.0406000000000001E-5</v>
      </c>
      <c r="D85" s="43">
        <v>3.9434000000000002E-4</v>
      </c>
      <c r="E85" s="23">
        <f t="shared" si="0"/>
        <v>0.39434000000000002</v>
      </c>
      <c r="F85" s="23">
        <v>0.25</v>
      </c>
      <c r="G85" s="24"/>
      <c r="H85" s="24"/>
      <c r="I85" s="25"/>
      <c r="J85" s="28"/>
      <c r="K85" s="44">
        <v>5</v>
      </c>
      <c r="L85" s="43">
        <v>1.2495000000000001E-21</v>
      </c>
      <c r="M85" s="43">
        <v>2.0406000000000001E-5</v>
      </c>
      <c r="N85" s="43">
        <v>3.9434000000000002E-4</v>
      </c>
      <c r="O85" s="23">
        <f t="shared" si="1"/>
        <v>0.39434000000000002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-3.6449000000000001E-21</v>
      </c>
      <c r="C86" s="43">
        <v>-1.9842000000000001E-5</v>
      </c>
      <c r="D86" s="43">
        <v>3.7157999999999999E-4</v>
      </c>
      <c r="E86" s="23">
        <f t="shared" si="0"/>
        <v>0.37157999999999997</v>
      </c>
      <c r="F86" s="23">
        <v>0.3</v>
      </c>
      <c r="G86" s="24"/>
      <c r="H86" s="24"/>
      <c r="I86" s="25"/>
      <c r="J86" s="28"/>
      <c r="K86" s="44">
        <v>6</v>
      </c>
      <c r="L86" s="43">
        <v>1.215E-21</v>
      </c>
      <c r="M86" s="43">
        <v>1.9842000000000001E-5</v>
      </c>
      <c r="N86" s="43">
        <v>3.7157999999999999E-4</v>
      </c>
      <c r="O86" s="23">
        <f t="shared" si="1"/>
        <v>0.37157999999999997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-3.4974999999999998E-21</v>
      </c>
      <c r="C87" s="43">
        <v>-1.9040000000000001E-5</v>
      </c>
      <c r="D87" s="43">
        <v>3.5200999999999999E-4</v>
      </c>
      <c r="E87" s="23">
        <f t="shared" si="0"/>
        <v>0.35200999999999999</v>
      </c>
      <c r="F87" s="23">
        <v>0.35</v>
      </c>
      <c r="G87" s="24"/>
      <c r="H87" s="24"/>
      <c r="I87" s="25"/>
      <c r="J87" s="28"/>
      <c r="K87" s="44">
        <v>7</v>
      </c>
      <c r="L87" s="43">
        <v>1.1658000000000001E-21</v>
      </c>
      <c r="M87" s="43">
        <v>1.9040000000000001E-5</v>
      </c>
      <c r="N87" s="43">
        <v>3.5200999999999999E-4</v>
      </c>
      <c r="O87" s="23">
        <f t="shared" si="1"/>
        <v>0.35200999999999999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-3.3553999999999998E-21</v>
      </c>
      <c r="C88" s="43">
        <v>-1.8266000000000001E-5</v>
      </c>
      <c r="D88" s="43">
        <v>3.3494999999999998E-4</v>
      </c>
      <c r="E88" s="23">
        <f t="shared" si="0"/>
        <v>0.33494999999999997</v>
      </c>
      <c r="F88" s="23">
        <v>0.4</v>
      </c>
      <c r="G88" s="24"/>
      <c r="H88" s="24"/>
      <c r="I88" s="25"/>
      <c r="J88" s="28"/>
      <c r="K88" s="44">
        <v>8</v>
      </c>
      <c r="L88" s="43">
        <v>1.1185000000000001E-21</v>
      </c>
      <c r="M88" s="43">
        <v>1.8266000000000001E-5</v>
      </c>
      <c r="N88" s="43">
        <v>3.3494999999999998E-4</v>
      </c>
      <c r="O88" s="23">
        <f t="shared" si="1"/>
        <v>0.33494999999999997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-3.2530000000000001E-21</v>
      </c>
      <c r="C89" s="43">
        <v>-1.7708999999999999E-5</v>
      </c>
      <c r="D89" s="43">
        <v>3.1990000000000002E-4</v>
      </c>
      <c r="E89" s="23">
        <f t="shared" si="0"/>
        <v>0.31990000000000002</v>
      </c>
      <c r="F89" s="23">
        <v>0.45</v>
      </c>
      <c r="G89" s="24"/>
      <c r="H89" s="24"/>
      <c r="I89" s="25"/>
      <c r="J89" s="28"/>
      <c r="K89" s="44">
        <v>9</v>
      </c>
      <c r="L89" s="43">
        <v>1.0843E-21</v>
      </c>
      <c r="M89" s="43">
        <v>1.7708999999999999E-5</v>
      </c>
      <c r="N89" s="43">
        <v>3.1990000000000002E-4</v>
      </c>
      <c r="O89" s="23">
        <f t="shared" si="1"/>
        <v>0.31990000000000002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-3.2187999999999998E-21</v>
      </c>
      <c r="C90" s="43">
        <v>-1.7521999999999999E-5</v>
      </c>
      <c r="D90" s="43">
        <v>3.0640000000000002E-4</v>
      </c>
      <c r="E90" s="23">
        <f t="shared" si="0"/>
        <v>0.30640000000000001</v>
      </c>
      <c r="F90" s="23">
        <v>0.5</v>
      </c>
      <c r="G90" s="24"/>
      <c r="H90" s="24"/>
      <c r="I90" s="25"/>
      <c r="J90" s="28"/>
      <c r="K90" s="44">
        <v>10</v>
      </c>
      <c r="L90" s="43">
        <v>1.0729E-21</v>
      </c>
      <c r="M90" s="43">
        <v>1.7521999999999999E-5</v>
      </c>
      <c r="N90" s="43">
        <v>3.0640000000000002E-4</v>
      </c>
      <c r="O90" s="23">
        <f t="shared" si="1"/>
        <v>0.30640000000000001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-3.2808E-21</v>
      </c>
      <c r="C91" s="43">
        <v>-1.7859999999999998E-5</v>
      </c>
      <c r="D91" s="43">
        <v>2.9399999999999999E-4</v>
      </c>
      <c r="E91" s="23">
        <f t="shared" si="0"/>
        <v>0.29399999999999998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1.0936E-21</v>
      </c>
      <c r="M91" s="43">
        <v>1.7859999999999998E-5</v>
      </c>
      <c r="N91" s="43">
        <v>2.9399999999999999E-4</v>
      </c>
      <c r="O91" s="23">
        <f t="shared" si="1"/>
        <v>0.29399999999999998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-3.4726999999999997E-21</v>
      </c>
      <c r="C92" s="43">
        <v>-1.8904999999999999E-5</v>
      </c>
      <c r="D92" s="43">
        <v>2.8223000000000001E-4</v>
      </c>
      <c r="E92" s="23">
        <f t="shared" si="0"/>
        <v>0.28223000000000004</v>
      </c>
      <c r="F92" s="23">
        <v>0.6</v>
      </c>
      <c r="G92" s="24"/>
      <c r="H92" s="24"/>
      <c r="I92" s="25"/>
      <c r="J92" s="28"/>
      <c r="K92" s="44">
        <v>12</v>
      </c>
      <c r="L92" s="43">
        <v>1.1575999999999999E-21</v>
      </c>
      <c r="M92" s="43">
        <v>1.8904999999999999E-5</v>
      </c>
      <c r="N92" s="43">
        <v>2.8223000000000001E-4</v>
      </c>
      <c r="O92" s="23">
        <f t="shared" si="1"/>
        <v>0.28223000000000004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-3.1468000000000002E-21</v>
      </c>
      <c r="C93" s="43">
        <v>-1.7130999999999999E-5</v>
      </c>
      <c r="D93" s="43">
        <v>2.6689999999999998E-4</v>
      </c>
      <c r="E93" s="23">
        <f t="shared" si="0"/>
        <v>0.26689999999999997</v>
      </c>
      <c r="F93" s="23">
        <v>0.65</v>
      </c>
      <c r="G93" s="24"/>
      <c r="H93" s="24"/>
      <c r="I93" s="25"/>
      <c r="J93" s="28"/>
      <c r="K93" s="44">
        <v>13</v>
      </c>
      <c r="L93" s="43">
        <v>1.0489E-21</v>
      </c>
      <c r="M93" s="43">
        <v>1.7130999999999999E-5</v>
      </c>
      <c r="N93" s="43">
        <v>2.6689999999999998E-4</v>
      </c>
      <c r="O93" s="23">
        <f t="shared" si="1"/>
        <v>0.26689999999999997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-2.8599000000000001E-21</v>
      </c>
      <c r="C94" s="43">
        <v>-1.5568000000000001E-5</v>
      </c>
      <c r="D94" s="43">
        <v>2.5310000000000003E-4</v>
      </c>
      <c r="E94" s="23">
        <f t="shared" si="0"/>
        <v>0.25310000000000005</v>
      </c>
      <c r="F94" s="23">
        <v>0.7</v>
      </c>
      <c r="G94" s="24"/>
      <c r="H94" s="24"/>
      <c r="I94" s="25"/>
      <c r="J94" s="28"/>
      <c r="K94" s="44">
        <v>14</v>
      </c>
      <c r="L94" s="43">
        <v>9.5329000000000004E-22</v>
      </c>
      <c r="M94" s="43">
        <v>1.5568000000000001E-5</v>
      </c>
      <c r="N94" s="43">
        <v>2.5310000000000003E-4</v>
      </c>
      <c r="O94" s="23">
        <f t="shared" si="1"/>
        <v>0.25310000000000005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-2.6068999999999999E-21</v>
      </c>
      <c r="C95" s="43">
        <v>-1.4191E-5</v>
      </c>
      <c r="D95" s="43">
        <v>2.4062000000000001E-4</v>
      </c>
      <c r="E95" s="23">
        <f t="shared" si="0"/>
        <v>0.24062</v>
      </c>
      <c r="F95" s="23">
        <v>0.75</v>
      </c>
      <c r="G95" s="24"/>
      <c r="H95" s="24"/>
      <c r="I95" s="25"/>
      <c r="J95" s="28"/>
      <c r="K95" s="44">
        <v>15</v>
      </c>
      <c r="L95" s="43">
        <v>8.6896E-22</v>
      </c>
      <c r="M95" s="43">
        <v>1.4191E-5</v>
      </c>
      <c r="N95" s="43">
        <v>2.4062000000000001E-4</v>
      </c>
      <c r="O95" s="23">
        <f t="shared" si="1"/>
        <v>0.24062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-2.3834E-21</v>
      </c>
      <c r="C96" s="43">
        <v>-1.2974E-5</v>
      </c>
      <c r="D96" s="43">
        <v>2.2929999999999999E-4</v>
      </c>
      <c r="E96" s="23">
        <f t="shared" si="0"/>
        <v>0.2293</v>
      </c>
      <c r="F96" s="23">
        <v>0.8</v>
      </c>
      <c r="G96" s="24"/>
      <c r="H96" s="24"/>
      <c r="I96" s="25"/>
      <c r="J96" s="28"/>
      <c r="K96" s="44">
        <v>16</v>
      </c>
      <c r="L96" s="43">
        <v>7.9444999999999997E-22</v>
      </c>
      <c r="M96" s="43">
        <v>1.2974E-5</v>
      </c>
      <c r="N96" s="43">
        <v>2.2929999999999999E-4</v>
      </c>
      <c r="O96" s="23">
        <f t="shared" si="1"/>
        <v>0.2293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-2.1853999999999999E-21</v>
      </c>
      <c r="C97" s="43">
        <v>-1.1897E-5</v>
      </c>
      <c r="D97" s="43">
        <v>2.1897E-4</v>
      </c>
      <c r="E97" s="23">
        <f t="shared" si="0"/>
        <v>0.21897</v>
      </c>
      <c r="F97" s="23">
        <v>0.85</v>
      </c>
      <c r="G97" s="24"/>
      <c r="H97" s="24"/>
      <c r="I97" s="25"/>
      <c r="J97" s="28"/>
      <c r="K97" s="44">
        <v>17</v>
      </c>
      <c r="L97" s="43">
        <v>7.2847999999999999E-22</v>
      </c>
      <c r="M97" s="43">
        <v>1.1897E-5</v>
      </c>
      <c r="N97" s="43">
        <v>2.1897E-4</v>
      </c>
      <c r="O97" s="23">
        <f t="shared" si="1"/>
        <v>0.21897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-2.0097000000000001E-21</v>
      </c>
      <c r="C98" s="43">
        <v>-1.094E-5</v>
      </c>
      <c r="D98" s="43">
        <v>2.0952000000000001E-4</v>
      </c>
      <c r="E98" s="23">
        <f t="shared" si="0"/>
        <v>0.20952000000000001</v>
      </c>
      <c r="F98" s="23">
        <v>0.9</v>
      </c>
      <c r="G98" s="24"/>
      <c r="H98" s="24"/>
      <c r="I98" s="25"/>
      <c r="J98" s="28"/>
      <c r="K98" s="44">
        <v>18</v>
      </c>
      <c r="L98" s="43">
        <v>6.6988999999999997E-22</v>
      </c>
      <c r="M98" s="43">
        <v>1.094E-5</v>
      </c>
      <c r="N98" s="43">
        <v>2.0952000000000001E-4</v>
      </c>
      <c r="O98" s="23">
        <f t="shared" si="1"/>
        <v>0.20952000000000001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-1.8531999999999999E-21</v>
      </c>
      <c r="C99" s="43">
        <v>-1.0088000000000001E-5</v>
      </c>
      <c r="D99" s="43">
        <v>2.0086E-4</v>
      </c>
      <c r="E99" s="23">
        <f t="shared" si="0"/>
        <v>0.20086000000000001</v>
      </c>
      <c r="F99" s="23">
        <v>0.95</v>
      </c>
      <c r="G99" s="24"/>
      <c r="H99" s="24"/>
      <c r="I99" s="25"/>
      <c r="J99" s="28"/>
      <c r="K99" s="44">
        <v>19</v>
      </c>
      <c r="L99" s="43">
        <v>6.1772000000000001E-22</v>
      </c>
      <c r="M99" s="43">
        <v>1.0088000000000001E-5</v>
      </c>
      <c r="N99" s="43">
        <v>2.0086E-4</v>
      </c>
      <c r="O99" s="23">
        <f t="shared" si="1"/>
        <v>0.20086000000000001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-1.7134000000000001E-21</v>
      </c>
      <c r="C100" s="43">
        <v>-9.3271999999999994E-6</v>
      </c>
      <c r="D100" s="43">
        <v>1.9288000000000001E-4</v>
      </c>
      <c r="E100" s="23">
        <f t="shared" si="0"/>
        <v>0.19288000000000002</v>
      </c>
      <c r="F100" s="23">
        <v>1</v>
      </c>
      <c r="G100" s="24"/>
      <c r="H100" s="24"/>
      <c r="I100" s="25"/>
      <c r="J100" s="28"/>
      <c r="K100" s="44">
        <v>20</v>
      </c>
      <c r="L100" s="43">
        <v>5.7113E-22</v>
      </c>
      <c r="M100" s="43">
        <v>9.3271999999999994E-6</v>
      </c>
      <c r="N100" s="43">
        <v>1.9288000000000001E-4</v>
      </c>
      <c r="O100" s="23">
        <f t="shared" si="1"/>
        <v>0.19288000000000002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-8.8345000000000005E-22</v>
      </c>
      <c r="C101" s="43">
        <v>-4.8092999999999998E-6</v>
      </c>
      <c r="D101" s="43">
        <v>1.3836E-4</v>
      </c>
      <c r="E101" s="23">
        <f t="shared" si="0"/>
        <v>0.13835999999999998</v>
      </c>
      <c r="F101" s="23">
        <v>1.5</v>
      </c>
      <c r="G101" s="24"/>
      <c r="H101" s="24"/>
      <c r="I101" s="25"/>
      <c r="J101" s="28"/>
      <c r="K101" s="44">
        <v>21</v>
      </c>
      <c r="L101" s="43">
        <v>2.9447999999999998E-22</v>
      </c>
      <c r="M101" s="43">
        <v>4.8092999999999998E-6</v>
      </c>
      <c r="N101" s="43">
        <v>1.3836E-4</v>
      </c>
      <c r="O101" s="23">
        <f t="shared" si="1"/>
        <v>0.13835999999999998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-5.3390999999999996E-22</v>
      </c>
      <c r="C102" s="43">
        <v>-2.9065E-6</v>
      </c>
      <c r="D102" s="43">
        <v>1.0846E-4</v>
      </c>
      <c r="E102" s="23">
        <f t="shared" si="0"/>
        <v>0.10846</v>
      </c>
      <c r="F102" s="23">
        <v>2</v>
      </c>
      <c r="G102" s="24"/>
      <c r="H102" s="24"/>
      <c r="I102" s="25"/>
      <c r="J102" s="28"/>
      <c r="K102" s="44">
        <v>22</v>
      </c>
      <c r="L102" s="43">
        <v>1.7796999999999999E-22</v>
      </c>
      <c r="M102" s="43">
        <v>2.9065E-6</v>
      </c>
      <c r="N102" s="43">
        <v>1.0846E-4</v>
      </c>
      <c r="O102" s="23">
        <f t="shared" si="1"/>
        <v>0.10846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-3.5620000000000002E-22</v>
      </c>
      <c r="C103" s="43">
        <v>-1.939E-6</v>
      </c>
      <c r="D103" s="43">
        <v>8.9282000000000003E-5</v>
      </c>
      <c r="E103" s="23">
        <f t="shared" si="0"/>
        <v>8.9282E-2</v>
      </c>
      <c r="F103" s="23">
        <v>2.5</v>
      </c>
      <c r="G103" s="24"/>
      <c r="H103" s="24"/>
      <c r="I103" s="25"/>
      <c r="J103" s="28"/>
      <c r="K103" s="44">
        <v>23</v>
      </c>
      <c r="L103" s="43">
        <v>1.1873E-22</v>
      </c>
      <c r="M103" s="43">
        <v>1.939E-6</v>
      </c>
      <c r="N103" s="43">
        <v>8.9282000000000003E-5</v>
      </c>
      <c r="O103" s="23">
        <f t="shared" si="1"/>
        <v>8.9282E-2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-2.5333000000000001E-22</v>
      </c>
      <c r="C104" s="43">
        <v>-1.3791000000000001E-6</v>
      </c>
      <c r="D104" s="43">
        <v>7.5464999999999997E-5</v>
      </c>
      <c r="E104" s="23">
        <f t="shared" si="0"/>
        <v>7.546499999999999E-2</v>
      </c>
      <c r="F104" s="23">
        <v>3</v>
      </c>
      <c r="G104" s="24"/>
      <c r="H104" s="24"/>
      <c r="I104" s="25"/>
      <c r="J104" s="28"/>
      <c r="K104" s="44">
        <v>24</v>
      </c>
      <c r="L104" s="43">
        <v>8.4444999999999998E-23</v>
      </c>
      <c r="M104" s="43">
        <v>1.3791000000000001E-6</v>
      </c>
      <c r="N104" s="43">
        <v>7.5464999999999997E-5</v>
      </c>
      <c r="O104" s="23">
        <f t="shared" si="1"/>
        <v>7.546499999999999E-2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-1.8801999999999999E-22</v>
      </c>
      <c r="C105" s="43">
        <v>-1.0235E-6</v>
      </c>
      <c r="D105" s="43">
        <v>6.4746000000000007E-5</v>
      </c>
      <c r="E105" s="23">
        <f t="shared" si="0"/>
        <v>6.4746000000000012E-2</v>
      </c>
      <c r="F105" s="23">
        <v>3.5</v>
      </c>
      <c r="G105" s="24"/>
      <c r="H105" s="24"/>
      <c r="I105" s="25"/>
      <c r="J105" s="28"/>
      <c r="K105" s="44">
        <v>25</v>
      </c>
      <c r="L105" s="43">
        <v>4.7923999999999997E-23</v>
      </c>
      <c r="M105" s="43">
        <v>7.8265000000000004E-7</v>
      </c>
      <c r="N105" s="43">
        <v>5.6078000000000001E-5</v>
      </c>
      <c r="O105" s="23">
        <f t="shared" si="1"/>
        <v>5.6078000000000003E-2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-1.4376999999999999E-22</v>
      </c>
      <c r="C106" s="43">
        <v>-7.8265000000000004E-7</v>
      </c>
      <c r="D106" s="43">
        <v>5.6078000000000001E-5</v>
      </c>
      <c r="E106" s="23">
        <f t="shared" si="0"/>
        <v>5.6078000000000003E-2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90BC-1B45-4ED1-B920-24D2B8D417AC}">
  <sheetPr codeName="Hoja47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3250000000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150000000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1580400</v>
      </c>
      <c r="C19" s="43">
        <v>1316700</v>
      </c>
      <c r="D19" s="43">
        <v>562470</v>
      </c>
      <c r="E19" s="43">
        <v>-4.8436000000000001E-11</v>
      </c>
      <c r="F19" s="43">
        <v>-6.0283000000000002E-28</v>
      </c>
      <c r="G19" s="43">
        <v>-3.2817E-12</v>
      </c>
      <c r="H19" s="23">
        <v>0</v>
      </c>
      <c r="I19" s="47"/>
      <c r="J19" s="28"/>
      <c r="K19" s="44">
        <v>1</v>
      </c>
      <c r="L19" s="43">
        <v>1580400</v>
      </c>
      <c r="M19" s="43">
        <v>1316700</v>
      </c>
      <c r="N19" s="43">
        <v>562470</v>
      </c>
      <c r="O19" s="43">
        <v>-1.6145E-11</v>
      </c>
      <c r="P19" s="43">
        <v>2.0094E-28</v>
      </c>
      <c r="Q19" s="43">
        <v>3.2817E-12</v>
      </c>
      <c r="R19" s="23">
        <v>0</v>
      </c>
      <c r="S19" s="25"/>
    </row>
    <row r="20" spans="1:19" x14ac:dyDescent="0.3">
      <c r="A20" s="42">
        <v>29</v>
      </c>
      <c r="B20" s="43">
        <v>-1218800</v>
      </c>
      <c r="C20" s="43">
        <v>-965400</v>
      </c>
      <c r="D20" s="43">
        <v>146410</v>
      </c>
      <c r="E20" s="43">
        <v>4.6547999999999999E-11</v>
      </c>
      <c r="F20" s="43">
        <v>-2.9927999999999999E-12</v>
      </c>
      <c r="G20" s="43">
        <v>-16292</v>
      </c>
      <c r="H20" s="23">
        <v>0.1</v>
      </c>
      <c r="I20" s="47"/>
      <c r="J20" s="28"/>
      <c r="K20" s="44">
        <v>2</v>
      </c>
      <c r="L20" s="43">
        <v>-1218800</v>
      </c>
      <c r="M20" s="43">
        <v>-965400</v>
      </c>
      <c r="N20" s="43">
        <v>146410</v>
      </c>
      <c r="O20" s="43">
        <v>1.5516E-11</v>
      </c>
      <c r="P20" s="43">
        <v>9.9761000000000003E-13</v>
      </c>
      <c r="Q20" s="43">
        <v>16292</v>
      </c>
      <c r="R20" s="23">
        <v>0.1</v>
      </c>
      <c r="S20" s="25"/>
    </row>
    <row r="21" spans="1:19" x14ac:dyDescent="0.3">
      <c r="A21" s="42">
        <v>30</v>
      </c>
      <c r="B21" s="43">
        <v>4886.3999999999996</v>
      </c>
      <c r="C21" s="43">
        <v>16101</v>
      </c>
      <c r="D21" s="43">
        <v>112930</v>
      </c>
      <c r="E21" s="43">
        <v>2.0602E-12</v>
      </c>
      <c r="F21" s="43">
        <v>-3.0941999999999999E-12</v>
      </c>
      <c r="G21" s="43">
        <v>-16844</v>
      </c>
      <c r="H21" s="23">
        <v>0.15</v>
      </c>
      <c r="I21" s="47"/>
      <c r="J21" s="28"/>
      <c r="K21" s="44">
        <v>3</v>
      </c>
      <c r="L21" s="43">
        <v>4886.3999999999996</v>
      </c>
      <c r="M21" s="43">
        <v>16101</v>
      </c>
      <c r="N21" s="43">
        <v>112930</v>
      </c>
      <c r="O21" s="43">
        <v>6.8672000000000003E-13</v>
      </c>
      <c r="P21" s="43">
        <v>1.0314E-12</v>
      </c>
      <c r="Q21" s="43">
        <v>16844</v>
      </c>
      <c r="R21" s="23">
        <v>0.15</v>
      </c>
      <c r="S21" s="25"/>
    </row>
    <row r="22" spans="1:19" x14ac:dyDescent="0.3">
      <c r="A22" s="42">
        <v>31</v>
      </c>
      <c r="B22" s="43">
        <v>-1750</v>
      </c>
      <c r="C22" s="43">
        <v>8360.1</v>
      </c>
      <c r="D22" s="43">
        <v>89220</v>
      </c>
      <c r="E22" s="43">
        <v>1.8571999999999998E-12</v>
      </c>
      <c r="F22" s="43">
        <v>-2.9677999999999999E-12</v>
      </c>
      <c r="G22" s="43">
        <v>-16156</v>
      </c>
      <c r="H22" s="23">
        <v>0.2</v>
      </c>
      <c r="I22" s="47"/>
      <c r="J22" s="28"/>
      <c r="K22" s="44">
        <v>4</v>
      </c>
      <c r="L22" s="43">
        <v>-1750</v>
      </c>
      <c r="M22" s="43">
        <v>8360.1</v>
      </c>
      <c r="N22" s="43">
        <v>89220</v>
      </c>
      <c r="O22" s="43">
        <v>6.1907000000000001E-13</v>
      </c>
      <c r="P22" s="43">
        <v>9.8928E-13</v>
      </c>
      <c r="Q22" s="43">
        <v>16156</v>
      </c>
      <c r="R22" s="23">
        <v>0.2</v>
      </c>
      <c r="S22" s="25"/>
    </row>
    <row r="23" spans="1:19" x14ac:dyDescent="0.3">
      <c r="A23" s="42">
        <v>32</v>
      </c>
      <c r="B23" s="43">
        <v>-7005.5</v>
      </c>
      <c r="C23" s="43">
        <v>1816.3</v>
      </c>
      <c r="D23" s="43">
        <v>72017</v>
      </c>
      <c r="E23" s="43">
        <v>1.6205E-12</v>
      </c>
      <c r="F23" s="43">
        <v>-2.6861E-12</v>
      </c>
      <c r="G23" s="43">
        <v>-14622</v>
      </c>
      <c r="H23" s="23">
        <v>0.25</v>
      </c>
      <c r="I23" s="47"/>
      <c r="J23" s="28"/>
      <c r="K23" s="44">
        <v>5</v>
      </c>
      <c r="L23" s="43">
        <v>-7005.5</v>
      </c>
      <c r="M23" s="43">
        <v>1816.3</v>
      </c>
      <c r="N23" s="43">
        <v>72017</v>
      </c>
      <c r="O23" s="43">
        <v>5.4018000000000003E-13</v>
      </c>
      <c r="P23" s="43">
        <v>8.9536000000000003E-13</v>
      </c>
      <c r="Q23" s="43">
        <v>14622</v>
      </c>
      <c r="R23" s="23">
        <v>0.25</v>
      </c>
      <c r="S23" s="25"/>
    </row>
    <row r="24" spans="1:19" x14ac:dyDescent="0.3">
      <c r="A24" s="42">
        <v>33</v>
      </c>
      <c r="B24" s="43">
        <v>-12261</v>
      </c>
      <c r="C24" s="43">
        <v>-4391.3</v>
      </c>
      <c r="D24" s="43">
        <v>59205</v>
      </c>
      <c r="E24" s="43">
        <v>1.4456E-12</v>
      </c>
      <c r="F24" s="43">
        <v>-2.2943E-12</v>
      </c>
      <c r="G24" s="43">
        <v>-12490</v>
      </c>
      <c r="H24" s="23">
        <v>0.3</v>
      </c>
      <c r="I24" s="47"/>
      <c r="J24" s="28"/>
      <c r="K24" s="44">
        <v>6</v>
      </c>
      <c r="L24" s="43">
        <v>-12261</v>
      </c>
      <c r="M24" s="43">
        <v>-4391.3</v>
      </c>
      <c r="N24" s="43">
        <v>59205</v>
      </c>
      <c r="O24" s="43">
        <v>4.8187999999999996E-13</v>
      </c>
      <c r="P24" s="43">
        <v>7.6478E-13</v>
      </c>
      <c r="Q24" s="43">
        <v>12490</v>
      </c>
      <c r="R24" s="23">
        <v>0.3</v>
      </c>
      <c r="S24" s="25"/>
    </row>
    <row r="25" spans="1:19" x14ac:dyDescent="0.3">
      <c r="A25" s="42">
        <v>34</v>
      </c>
      <c r="B25" s="43">
        <v>-18617</v>
      </c>
      <c r="C25" s="43">
        <v>-10984</v>
      </c>
      <c r="D25" s="43">
        <v>49844</v>
      </c>
      <c r="E25" s="43">
        <v>1.4023E-12</v>
      </c>
      <c r="F25" s="43">
        <v>-1.8041999999999999E-12</v>
      </c>
      <c r="G25" s="43">
        <v>-9821.4</v>
      </c>
      <c r="H25" s="23">
        <v>0.35</v>
      </c>
      <c r="I25" s="47"/>
      <c r="J25" s="28"/>
      <c r="K25" s="44">
        <v>7</v>
      </c>
      <c r="L25" s="43">
        <v>-18617</v>
      </c>
      <c r="M25" s="43">
        <v>-10984</v>
      </c>
      <c r="N25" s="43">
        <v>49844</v>
      </c>
      <c r="O25" s="43">
        <v>4.6742000000000004E-13</v>
      </c>
      <c r="P25" s="43">
        <v>6.0139000000000003E-13</v>
      </c>
      <c r="Q25" s="43">
        <v>9821.4</v>
      </c>
      <c r="R25" s="23">
        <v>0.35</v>
      </c>
      <c r="S25" s="25"/>
    </row>
    <row r="26" spans="1:19" x14ac:dyDescent="0.3">
      <c r="A26" s="42">
        <v>35</v>
      </c>
      <c r="B26" s="43">
        <v>-3738.4</v>
      </c>
      <c r="C26" s="43">
        <v>330.57</v>
      </c>
      <c r="D26" s="43">
        <v>42911</v>
      </c>
      <c r="E26" s="43">
        <v>7.4746000000000003E-13</v>
      </c>
      <c r="F26" s="43">
        <v>-1.5599E-12</v>
      </c>
      <c r="G26" s="43">
        <v>-8491.7999999999993</v>
      </c>
      <c r="H26" s="23">
        <v>0.4</v>
      </c>
      <c r="I26" s="47"/>
      <c r="J26" s="28"/>
      <c r="K26" s="44">
        <v>8</v>
      </c>
      <c r="L26" s="43">
        <v>-3738.4</v>
      </c>
      <c r="M26" s="43">
        <v>330.57</v>
      </c>
      <c r="N26" s="43">
        <v>42911</v>
      </c>
      <c r="O26" s="43">
        <v>2.4915E-13</v>
      </c>
      <c r="P26" s="43">
        <v>5.1997999999999997E-13</v>
      </c>
      <c r="Q26" s="43">
        <v>8491.7999999999993</v>
      </c>
      <c r="R26" s="23">
        <v>0.4</v>
      </c>
      <c r="S26" s="25"/>
    </row>
    <row r="27" spans="1:19" x14ac:dyDescent="0.3">
      <c r="A27" s="42">
        <v>36</v>
      </c>
      <c r="B27" s="43">
        <v>-4055.1</v>
      </c>
      <c r="C27" s="43">
        <v>-774.75</v>
      </c>
      <c r="D27" s="43">
        <v>37252</v>
      </c>
      <c r="E27" s="43">
        <v>6.0258999999999996E-13</v>
      </c>
      <c r="F27" s="43">
        <v>-1.3400999999999999E-12</v>
      </c>
      <c r="G27" s="43">
        <v>-7295.3</v>
      </c>
      <c r="H27" s="23">
        <v>0.45</v>
      </c>
      <c r="I27" s="47"/>
      <c r="J27" s="28"/>
      <c r="K27" s="44">
        <v>9</v>
      </c>
      <c r="L27" s="43">
        <v>-4055.1</v>
      </c>
      <c r="M27" s="43">
        <v>-774.75</v>
      </c>
      <c r="N27" s="43">
        <v>37252</v>
      </c>
      <c r="O27" s="43">
        <v>2.0085999999999999E-13</v>
      </c>
      <c r="P27" s="43">
        <v>4.4671000000000002E-13</v>
      </c>
      <c r="Q27" s="43">
        <v>7295.3</v>
      </c>
      <c r="R27" s="23">
        <v>0.45</v>
      </c>
      <c r="S27" s="25"/>
    </row>
    <row r="28" spans="1:19" x14ac:dyDescent="0.3">
      <c r="A28" s="42">
        <v>37</v>
      </c>
      <c r="B28" s="43">
        <v>-4471.2</v>
      </c>
      <c r="C28" s="43">
        <v>-1782.6</v>
      </c>
      <c r="D28" s="43">
        <v>32583</v>
      </c>
      <c r="E28" s="43">
        <v>4.9389000000000003E-13</v>
      </c>
      <c r="F28" s="43">
        <v>-1.1425E-12</v>
      </c>
      <c r="G28" s="43">
        <v>-6219.3</v>
      </c>
      <c r="H28" s="23">
        <v>0.5</v>
      </c>
      <c r="I28" s="47"/>
      <c r="J28" s="28"/>
      <c r="K28" s="44">
        <v>10</v>
      </c>
      <c r="L28" s="43">
        <v>-4471.2</v>
      </c>
      <c r="M28" s="43">
        <v>-1782.6</v>
      </c>
      <c r="N28" s="43">
        <v>32583</v>
      </c>
      <c r="O28" s="43">
        <v>1.6463E-13</v>
      </c>
      <c r="P28" s="43">
        <v>3.8081999999999999E-13</v>
      </c>
      <c r="Q28" s="43">
        <v>6219.3</v>
      </c>
      <c r="R28" s="23">
        <v>0.5</v>
      </c>
      <c r="S28" s="25"/>
    </row>
    <row r="29" spans="1:19" x14ac:dyDescent="0.3">
      <c r="A29" s="42">
        <v>38</v>
      </c>
      <c r="B29" s="43">
        <v>-5045.3</v>
      </c>
      <c r="C29" s="43">
        <v>-2776.3</v>
      </c>
      <c r="D29" s="43">
        <v>28727</v>
      </c>
      <c r="E29" s="43">
        <v>4.1681999999999998E-13</v>
      </c>
      <c r="F29" s="43">
        <v>-9.6139999999999992E-13</v>
      </c>
      <c r="G29" s="43">
        <v>-5233.6000000000004</v>
      </c>
      <c r="H29" s="23">
        <v>0.55000000000000004</v>
      </c>
      <c r="I29" s="47"/>
      <c r="J29" s="28"/>
      <c r="K29" s="44">
        <v>11</v>
      </c>
      <c r="L29" s="43">
        <v>-5045.3</v>
      </c>
      <c r="M29" s="43">
        <v>-2776.3</v>
      </c>
      <c r="N29" s="43">
        <v>28727</v>
      </c>
      <c r="O29" s="43">
        <v>1.3894000000000001E-13</v>
      </c>
      <c r="P29" s="43">
        <v>3.2047E-13</v>
      </c>
      <c r="Q29" s="43">
        <v>5233.6000000000004</v>
      </c>
      <c r="R29" s="23">
        <v>0.55000000000000004</v>
      </c>
      <c r="S29" s="25"/>
    </row>
    <row r="30" spans="1:19" x14ac:dyDescent="0.3">
      <c r="A30" s="42">
        <v>39</v>
      </c>
      <c r="B30" s="43">
        <v>-5850.2</v>
      </c>
      <c r="C30" s="43">
        <v>-3838.6</v>
      </c>
      <c r="D30" s="43">
        <v>25580</v>
      </c>
      <c r="E30" s="43">
        <v>3.6952999999999999E-13</v>
      </c>
      <c r="F30" s="43">
        <v>-7.8910999999999996E-13</v>
      </c>
      <c r="G30" s="43">
        <v>-4295.7</v>
      </c>
      <c r="H30" s="23">
        <v>0.6</v>
      </c>
      <c r="I30" s="47"/>
      <c r="J30" s="28"/>
      <c r="K30" s="44">
        <v>12</v>
      </c>
      <c r="L30" s="43">
        <v>-5850.2</v>
      </c>
      <c r="M30" s="43">
        <v>-3838.6</v>
      </c>
      <c r="N30" s="43">
        <v>25580</v>
      </c>
      <c r="O30" s="43">
        <v>1.2318000000000001E-13</v>
      </c>
      <c r="P30" s="43">
        <v>2.6304000000000001E-13</v>
      </c>
      <c r="Q30" s="43">
        <v>4295.7</v>
      </c>
      <c r="R30" s="23">
        <v>0.6</v>
      </c>
      <c r="S30" s="25"/>
    </row>
    <row r="31" spans="1:19" x14ac:dyDescent="0.3">
      <c r="A31" s="42">
        <v>40</v>
      </c>
      <c r="B31" s="43">
        <v>-1737.9</v>
      </c>
      <c r="C31" s="43">
        <v>-422.68</v>
      </c>
      <c r="D31" s="43">
        <v>22977</v>
      </c>
      <c r="E31" s="43">
        <v>2.416E-13</v>
      </c>
      <c r="F31" s="43">
        <v>-6.8425999999999995E-13</v>
      </c>
      <c r="G31" s="43">
        <v>-3724.9</v>
      </c>
      <c r="H31" s="23">
        <v>0.65</v>
      </c>
      <c r="I31" s="47"/>
      <c r="J31" s="28"/>
      <c r="K31" s="44">
        <v>13</v>
      </c>
      <c r="L31" s="43">
        <v>-1737.9</v>
      </c>
      <c r="M31" s="43">
        <v>-422.68</v>
      </c>
      <c r="N31" s="43">
        <v>22977</v>
      </c>
      <c r="O31" s="43">
        <v>8.0533000000000001E-14</v>
      </c>
      <c r="P31" s="43">
        <v>2.2808999999999999E-13</v>
      </c>
      <c r="Q31" s="43">
        <v>3724.9</v>
      </c>
      <c r="R31" s="23">
        <v>0.65</v>
      </c>
      <c r="S31" s="25"/>
    </row>
    <row r="32" spans="1:19" x14ac:dyDescent="0.3">
      <c r="A32" s="42">
        <v>41</v>
      </c>
      <c r="B32" s="43">
        <v>-1572.8</v>
      </c>
      <c r="C32" s="43">
        <v>-490.17</v>
      </c>
      <c r="D32" s="43">
        <v>20738</v>
      </c>
      <c r="E32" s="43">
        <v>1.9888000000000001E-13</v>
      </c>
      <c r="F32" s="43">
        <v>-5.9573000000000003E-13</v>
      </c>
      <c r="G32" s="43">
        <v>-3243</v>
      </c>
      <c r="H32" s="23">
        <v>0.7</v>
      </c>
      <c r="I32" s="47"/>
      <c r="J32" s="28"/>
      <c r="K32" s="44">
        <v>14</v>
      </c>
      <c r="L32" s="43">
        <v>-1572.8</v>
      </c>
      <c r="M32" s="43">
        <v>-490.17</v>
      </c>
      <c r="N32" s="43">
        <v>20738</v>
      </c>
      <c r="O32" s="43">
        <v>6.6294E-14</v>
      </c>
      <c r="P32" s="43">
        <v>1.9858E-13</v>
      </c>
      <c r="Q32" s="43">
        <v>3243</v>
      </c>
      <c r="R32" s="23">
        <v>0.7</v>
      </c>
      <c r="S32" s="25"/>
    </row>
    <row r="33" spans="1:19" x14ac:dyDescent="0.3">
      <c r="A33" s="42">
        <v>42</v>
      </c>
      <c r="B33" s="43">
        <v>-1427</v>
      </c>
      <c r="C33" s="43">
        <v>-529.52</v>
      </c>
      <c r="D33" s="43">
        <v>18800</v>
      </c>
      <c r="E33" s="43">
        <v>1.6487000000000001E-13</v>
      </c>
      <c r="F33" s="43">
        <v>-5.2080999999999998E-13</v>
      </c>
      <c r="G33" s="43">
        <v>-2835.2</v>
      </c>
      <c r="H33" s="23">
        <v>0.75</v>
      </c>
      <c r="I33" s="47"/>
      <c r="J33" s="28"/>
      <c r="K33" s="44">
        <v>15</v>
      </c>
      <c r="L33" s="43">
        <v>-1427</v>
      </c>
      <c r="M33" s="43">
        <v>-529.52</v>
      </c>
      <c r="N33" s="43">
        <v>18800</v>
      </c>
      <c r="O33" s="43">
        <v>5.4956000000000001E-14</v>
      </c>
      <c r="P33" s="43">
        <v>1.7360000000000001E-13</v>
      </c>
      <c r="Q33" s="43">
        <v>2835.2</v>
      </c>
      <c r="R33" s="23">
        <v>0.75</v>
      </c>
      <c r="S33" s="25"/>
    </row>
    <row r="34" spans="1:19" x14ac:dyDescent="0.3">
      <c r="A34" s="42">
        <v>43</v>
      </c>
      <c r="B34" s="43">
        <v>-1297.7</v>
      </c>
      <c r="C34" s="43">
        <v>-548.66999999999996</v>
      </c>
      <c r="D34" s="43">
        <v>17111</v>
      </c>
      <c r="E34" s="43">
        <v>1.3759999999999999E-13</v>
      </c>
      <c r="F34" s="43">
        <v>-4.5721000000000003E-13</v>
      </c>
      <c r="G34" s="43">
        <v>-2488.9</v>
      </c>
      <c r="H34" s="23">
        <v>0.8</v>
      </c>
      <c r="I34" s="47"/>
      <c r="J34" s="28"/>
      <c r="K34" s="44">
        <v>16</v>
      </c>
      <c r="L34" s="43">
        <v>-1297.7</v>
      </c>
      <c r="M34" s="43">
        <v>-548.66999999999996</v>
      </c>
      <c r="N34" s="43">
        <v>17111</v>
      </c>
      <c r="O34" s="43">
        <v>4.5865000000000002E-14</v>
      </c>
      <c r="P34" s="43">
        <v>1.5240000000000001E-13</v>
      </c>
      <c r="Q34" s="43">
        <v>2488.9</v>
      </c>
      <c r="R34" s="23">
        <v>0.8</v>
      </c>
      <c r="S34" s="25"/>
    </row>
    <row r="35" spans="1:19" x14ac:dyDescent="0.3">
      <c r="A35" s="42">
        <v>44</v>
      </c>
      <c r="B35" s="43">
        <v>-1182.5</v>
      </c>
      <c r="C35" s="43">
        <v>-553.37</v>
      </c>
      <c r="D35" s="43">
        <v>15632</v>
      </c>
      <c r="E35" s="43">
        <v>1.1557000000000001E-13</v>
      </c>
      <c r="F35" s="43">
        <v>-4.03E-13</v>
      </c>
      <c r="G35" s="43">
        <v>-2193.9</v>
      </c>
      <c r="H35" s="23">
        <v>0.85</v>
      </c>
      <c r="I35" s="47"/>
      <c r="J35" s="28"/>
      <c r="K35" s="44">
        <v>17</v>
      </c>
      <c r="L35" s="43">
        <v>-1182.5</v>
      </c>
      <c r="M35" s="43">
        <v>-553.37</v>
      </c>
      <c r="N35" s="43">
        <v>15632</v>
      </c>
      <c r="O35" s="43">
        <v>3.8524999999999999E-14</v>
      </c>
      <c r="P35" s="43">
        <v>1.3432999999999999E-13</v>
      </c>
      <c r="Q35" s="43">
        <v>2193.9</v>
      </c>
      <c r="R35" s="23">
        <v>0.85</v>
      </c>
      <c r="S35" s="25"/>
    </row>
    <row r="36" spans="1:19" x14ac:dyDescent="0.3">
      <c r="A36" s="42">
        <v>45</v>
      </c>
      <c r="B36" s="43">
        <v>-1079.5</v>
      </c>
      <c r="C36" s="43">
        <v>-547.78</v>
      </c>
      <c r="D36" s="43">
        <v>14329</v>
      </c>
      <c r="E36" s="43">
        <v>9.7673000000000004E-14</v>
      </c>
      <c r="F36" s="43">
        <v>-3.5663999999999998E-13</v>
      </c>
      <c r="G36" s="43">
        <v>-1941.5</v>
      </c>
      <c r="H36" s="23">
        <v>0.9</v>
      </c>
      <c r="I36" s="47"/>
      <c r="J36" s="28"/>
      <c r="K36" s="44">
        <v>18</v>
      </c>
      <c r="L36" s="43">
        <v>-1079.5</v>
      </c>
      <c r="M36" s="43">
        <v>-547.78</v>
      </c>
      <c r="N36" s="43">
        <v>14329</v>
      </c>
      <c r="O36" s="43">
        <v>3.2558000000000002E-14</v>
      </c>
      <c r="P36" s="43">
        <v>1.1887999999999999E-13</v>
      </c>
      <c r="Q36" s="43">
        <v>1941.5</v>
      </c>
      <c r="R36" s="23">
        <v>0.9</v>
      </c>
      <c r="S36" s="25"/>
    </row>
    <row r="37" spans="1:19" x14ac:dyDescent="0.3">
      <c r="A37" s="42">
        <v>46</v>
      </c>
      <c r="B37" s="43">
        <v>-986.9</v>
      </c>
      <c r="C37" s="43">
        <v>-534.92999999999995</v>
      </c>
      <c r="D37" s="43">
        <v>13177</v>
      </c>
      <c r="E37" s="43">
        <v>8.3025000000000005E-14</v>
      </c>
      <c r="F37" s="43">
        <v>-3.1683000000000002E-13</v>
      </c>
      <c r="G37" s="43">
        <v>-1724.7</v>
      </c>
      <c r="H37" s="23">
        <v>0.95</v>
      </c>
      <c r="I37" s="47"/>
      <c r="J37" s="28"/>
      <c r="K37" s="44">
        <v>19</v>
      </c>
      <c r="L37" s="43">
        <v>-986.9</v>
      </c>
      <c r="M37" s="43">
        <v>-534.92999999999995</v>
      </c>
      <c r="N37" s="43">
        <v>13177</v>
      </c>
      <c r="O37" s="43">
        <v>2.7674999999999999E-14</v>
      </c>
      <c r="P37" s="43">
        <v>1.0561E-13</v>
      </c>
      <c r="Q37" s="43">
        <v>1724.7</v>
      </c>
      <c r="R37" s="23">
        <v>0.95</v>
      </c>
      <c r="S37" s="25"/>
    </row>
    <row r="38" spans="1:19" x14ac:dyDescent="0.3">
      <c r="A38" s="42">
        <v>47</v>
      </c>
      <c r="B38" s="43">
        <v>-903.35</v>
      </c>
      <c r="C38" s="43">
        <v>-517.04999999999995</v>
      </c>
      <c r="D38" s="43">
        <v>12153</v>
      </c>
      <c r="E38" s="43">
        <v>7.0962000000000001E-14</v>
      </c>
      <c r="F38" s="43">
        <v>-2.8250000000000001E-13</v>
      </c>
      <c r="G38" s="43">
        <v>-1537.9</v>
      </c>
      <c r="H38" s="23">
        <v>1</v>
      </c>
      <c r="I38" s="47"/>
      <c r="J38" s="28"/>
      <c r="K38" s="44">
        <v>20</v>
      </c>
      <c r="L38" s="43">
        <v>-903.35</v>
      </c>
      <c r="M38" s="43">
        <v>-517.04999999999995</v>
      </c>
      <c r="N38" s="43">
        <v>12153</v>
      </c>
      <c r="O38" s="43">
        <v>2.3654000000000001E-14</v>
      </c>
      <c r="P38" s="43">
        <v>9.4166000000000005E-14</v>
      </c>
      <c r="Q38" s="43">
        <v>1537.9</v>
      </c>
      <c r="R38" s="23">
        <v>1</v>
      </c>
      <c r="S38" s="25"/>
    </row>
    <row r="39" spans="1:19" x14ac:dyDescent="0.3">
      <c r="A39" s="42">
        <v>48</v>
      </c>
      <c r="B39" s="43">
        <v>-382.73</v>
      </c>
      <c r="C39" s="43">
        <v>-280.05</v>
      </c>
      <c r="D39" s="43">
        <v>6152.3</v>
      </c>
      <c r="E39" s="43">
        <v>1.8862000000000001E-14</v>
      </c>
      <c r="F39" s="43">
        <v>-1.0642E-13</v>
      </c>
      <c r="G39" s="43">
        <v>-579.30999999999995</v>
      </c>
      <c r="H39" s="23">
        <v>1.5</v>
      </c>
      <c r="I39" s="47"/>
      <c r="J39" s="28"/>
      <c r="K39" s="44">
        <v>21</v>
      </c>
      <c r="L39" s="43">
        <v>-382.73</v>
      </c>
      <c r="M39" s="43">
        <v>-280.05</v>
      </c>
      <c r="N39" s="43">
        <v>6152.3</v>
      </c>
      <c r="O39" s="43">
        <v>6.2872000000000001E-15</v>
      </c>
      <c r="P39" s="43">
        <v>3.5471999999999999E-14</v>
      </c>
      <c r="Q39" s="43">
        <v>579.30999999999995</v>
      </c>
      <c r="R39" s="23">
        <v>1.5</v>
      </c>
      <c r="S39" s="25"/>
    </row>
    <row r="40" spans="1:19" x14ac:dyDescent="0.3">
      <c r="A40" s="42">
        <v>49</v>
      </c>
      <c r="B40" s="43">
        <v>-169.13</v>
      </c>
      <c r="C40" s="43">
        <v>-131.77000000000001</v>
      </c>
      <c r="D40" s="43">
        <v>3712.3</v>
      </c>
      <c r="E40" s="43">
        <v>6.8624999999999998E-15</v>
      </c>
      <c r="F40" s="43">
        <v>-5.0244000000000002E-14</v>
      </c>
      <c r="G40" s="43">
        <v>-273.52</v>
      </c>
      <c r="H40" s="23">
        <v>2</v>
      </c>
      <c r="I40" s="47"/>
      <c r="J40" s="28"/>
      <c r="K40" s="44">
        <v>22</v>
      </c>
      <c r="L40" s="43">
        <v>-169.13</v>
      </c>
      <c r="M40" s="43">
        <v>-131.77000000000001</v>
      </c>
      <c r="N40" s="43">
        <v>3712.3</v>
      </c>
      <c r="O40" s="43">
        <v>2.2875000000000002E-15</v>
      </c>
      <c r="P40" s="43">
        <v>1.6748000000000002E-14</v>
      </c>
      <c r="Q40" s="43">
        <v>273.52</v>
      </c>
      <c r="R40" s="23">
        <v>2</v>
      </c>
      <c r="S40" s="25"/>
    </row>
    <row r="41" spans="1:19" x14ac:dyDescent="0.3">
      <c r="A41" s="42">
        <v>50</v>
      </c>
      <c r="B41" s="43">
        <v>-94.432000000000002</v>
      </c>
      <c r="C41" s="43">
        <v>-77.873000000000005</v>
      </c>
      <c r="D41" s="43">
        <v>2546.6</v>
      </c>
      <c r="E41" s="43">
        <v>3.0419E-15</v>
      </c>
      <c r="F41" s="43">
        <v>-2.7473000000000001E-14</v>
      </c>
      <c r="G41" s="43">
        <v>-149.56</v>
      </c>
      <c r="H41" s="23">
        <v>2.5</v>
      </c>
      <c r="I41" s="47"/>
      <c r="J41" s="28"/>
      <c r="K41" s="44">
        <v>23</v>
      </c>
      <c r="L41" s="43">
        <v>-94.432000000000002</v>
      </c>
      <c r="M41" s="43">
        <v>-77.873000000000005</v>
      </c>
      <c r="N41" s="43">
        <v>2546.6</v>
      </c>
      <c r="O41" s="43">
        <v>1.0139999999999999E-15</v>
      </c>
      <c r="P41" s="43">
        <v>9.1576000000000003E-15</v>
      </c>
      <c r="Q41" s="43">
        <v>149.56</v>
      </c>
      <c r="R41" s="23">
        <v>2.5</v>
      </c>
      <c r="S41" s="25"/>
    </row>
    <row r="42" spans="1:19" x14ac:dyDescent="0.3">
      <c r="A42" s="42">
        <v>51</v>
      </c>
      <c r="B42" s="43">
        <v>-76.653999999999996</v>
      </c>
      <c r="C42" s="43">
        <v>-68.245999999999995</v>
      </c>
      <c r="D42" s="43">
        <v>1905.4</v>
      </c>
      <c r="E42" s="43">
        <v>1.5445E-15</v>
      </c>
      <c r="F42" s="43">
        <v>-1.6635E-14</v>
      </c>
      <c r="G42" s="43">
        <v>-90.554000000000002</v>
      </c>
      <c r="H42" s="23">
        <v>3</v>
      </c>
      <c r="I42" s="47"/>
      <c r="J42" s="28"/>
      <c r="K42" s="44">
        <v>24</v>
      </c>
      <c r="L42" s="43">
        <v>-76.653999999999996</v>
      </c>
      <c r="M42" s="43">
        <v>-68.245999999999995</v>
      </c>
      <c r="N42" s="43">
        <v>1905.4</v>
      </c>
      <c r="O42" s="43">
        <v>5.1483000000000003E-16</v>
      </c>
      <c r="P42" s="43">
        <v>5.5448999999999998E-15</v>
      </c>
      <c r="Q42" s="43">
        <v>90.554000000000002</v>
      </c>
      <c r="R42" s="23">
        <v>3</v>
      </c>
      <c r="S42" s="25"/>
    </row>
    <row r="43" spans="1:19" x14ac:dyDescent="0.3">
      <c r="A43" s="42">
        <v>52</v>
      </c>
      <c r="B43" s="43">
        <v>-76.372</v>
      </c>
      <c r="C43" s="43">
        <v>-71.641999999999996</v>
      </c>
      <c r="D43" s="43">
        <v>1501.3</v>
      </c>
      <c r="E43" s="43">
        <v>8.6885999999999998E-16</v>
      </c>
      <c r="F43" s="43">
        <v>-1.0836E-14</v>
      </c>
      <c r="G43" s="43">
        <v>-58.985999999999997</v>
      </c>
      <c r="H43" s="23">
        <v>3.5</v>
      </c>
      <c r="I43" s="47"/>
      <c r="J43" s="28"/>
      <c r="K43" s="44">
        <v>25</v>
      </c>
      <c r="L43" s="43">
        <v>-78.17</v>
      </c>
      <c r="M43" s="43">
        <v>-75.284000000000006</v>
      </c>
      <c r="N43" s="43">
        <v>1217.4000000000001</v>
      </c>
      <c r="O43" s="43">
        <v>1.7666999999999999E-16</v>
      </c>
      <c r="P43" s="43">
        <v>2.4769999999999998E-15</v>
      </c>
      <c r="Q43" s="43">
        <v>40.453000000000003</v>
      </c>
      <c r="R43" s="23">
        <v>3.5</v>
      </c>
      <c r="S43" s="25"/>
    </row>
    <row r="44" spans="1:19" x14ac:dyDescent="0.3">
      <c r="A44" s="42">
        <v>53</v>
      </c>
      <c r="B44" s="43">
        <v>-78.17</v>
      </c>
      <c r="C44" s="43">
        <v>-75.284000000000006</v>
      </c>
      <c r="D44" s="43">
        <v>1217.4000000000001</v>
      </c>
      <c r="E44" s="43">
        <v>5.3001999999999998E-16</v>
      </c>
      <c r="F44" s="43">
        <v>-7.4309999999999995E-15</v>
      </c>
      <c r="G44" s="43">
        <v>-40.453000000000003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3.1281000000000001E-4</v>
      </c>
      <c r="C50" s="43">
        <v>2.0734E-4</v>
      </c>
      <c r="D50" s="43">
        <v>-9.4358999999999996E-5</v>
      </c>
      <c r="E50" s="43">
        <v>-3.8748999999999999E-20</v>
      </c>
      <c r="F50" s="43">
        <v>-4.8227000000000002E-37</v>
      </c>
      <c r="G50" s="43">
        <v>-2.6252999999999999E-21</v>
      </c>
      <c r="H50" s="23">
        <v>0</v>
      </c>
      <c r="I50" s="47"/>
      <c r="J50" s="28"/>
      <c r="K50" s="44">
        <v>1</v>
      </c>
      <c r="L50" s="43">
        <v>3.1281000000000001E-4</v>
      </c>
      <c r="M50" s="43">
        <v>2.0734E-4</v>
      </c>
      <c r="N50" s="43">
        <v>-9.4358999999999996E-5</v>
      </c>
      <c r="O50" s="43">
        <v>-1.2916E-20</v>
      </c>
      <c r="P50" s="43">
        <v>1.6076E-37</v>
      </c>
      <c r="Q50" s="43">
        <v>2.6252999999999999E-21</v>
      </c>
      <c r="R50" s="23">
        <v>0</v>
      </c>
      <c r="S50" s="25"/>
    </row>
    <row r="51" spans="1:19" x14ac:dyDescent="0.3">
      <c r="A51" s="42">
        <v>29</v>
      </c>
      <c r="B51" s="43">
        <v>-2.9941000000000001E-4</v>
      </c>
      <c r="C51" s="43">
        <v>-1.9806000000000001E-4</v>
      </c>
      <c r="D51" s="43">
        <v>2.4666999999999999E-4</v>
      </c>
      <c r="E51" s="43">
        <v>3.7237999999999999E-20</v>
      </c>
      <c r="F51" s="43">
        <v>-2.3942999999999999E-21</v>
      </c>
      <c r="G51" s="43">
        <v>-1.3033999999999999E-5</v>
      </c>
      <c r="H51" s="23">
        <v>0.1</v>
      </c>
      <c r="I51" s="47"/>
      <c r="J51" s="28"/>
      <c r="K51" s="44">
        <v>2</v>
      </c>
      <c r="L51" s="43">
        <v>-2.9941000000000001E-4</v>
      </c>
      <c r="M51" s="43">
        <v>-1.9806000000000001E-4</v>
      </c>
      <c r="N51" s="43">
        <v>2.4666999999999999E-4</v>
      </c>
      <c r="O51" s="43">
        <v>1.2412999999999999E-20</v>
      </c>
      <c r="P51" s="43">
        <v>7.9808999999999999E-22</v>
      </c>
      <c r="Q51" s="43">
        <v>1.3033999999999999E-5</v>
      </c>
      <c r="R51" s="23">
        <v>0.1</v>
      </c>
      <c r="S51" s="25"/>
    </row>
    <row r="52" spans="1:19" x14ac:dyDescent="0.3">
      <c r="A52" s="42">
        <v>30</v>
      </c>
      <c r="B52" s="43">
        <v>-2.6851000000000002E-4</v>
      </c>
      <c r="C52" s="43">
        <v>-1.6757E-4</v>
      </c>
      <c r="D52" s="43">
        <v>7.0392000000000002E-4</v>
      </c>
      <c r="E52" s="43">
        <v>3.7082999999999998E-20</v>
      </c>
      <c r="F52" s="43">
        <v>-5.5695000000000005E-20</v>
      </c>
      <c r="G52" s="43">
        <v>-3.0319E-4</v>
      </c>
      <c r="H52" s="23">
        <v>0.15</v>
      </c>
      <c r="I52" s="47"/>
      <c r="J52" s="28"/>
      <c r="K52" s="44">
        <v>3</v>
      </c>
      <c r="L52" s="43">
        <v>-2.6851000000000002E-4</v>
      </c>
      <c r="M52" s="43">
        <v>-1.6757E-4</v>
      </c>
      <c r="N52" s="43">
        <v>7.0392000000000002E-4</v>
      </c>
      <c r="O52" s="43">
        <v>1.2361000000000001E-20</v>
      </c>
      <c r="P52" s="43">
        <v>1.8565000000000001E-20</v>
      </c>
      <c r="Q52" s="43">
        <v>3.0319E-4</v>
      </c>
      <c r="R52" s="23">
        <v>0.15</v>
      </c>
      <c r="S52" s="25"/>
    </row>
    <row r="53" spans="1:19" x14ac:dyDescent="0.3">
      <c r="A53" s="42">
        <v>31</v>
      </c>
      <c r="B53" s="43">
        <v>-2.3934999999999999E-4</v>
      </c>
      <c r="C53" s="43">
        <v>-1.4836E-4</v>
      </c>
      <c r="D53" s="43">
        <v>5.7938E-4</v>
      </c>
      <c r="E53" s="43">
        <v>3.3429999999999999E-20</v>
      </c>
      <c r="F53" s="43">
        <v>-5.3421000000000001E-20</v>
      </c>
      <c r="G53" s="43">
        <v>-2.9081000000000002E-4</v>
      </c>
      <c r="H53" s="23">
        <v>0.2</v>
      </c>
      <c r="I53" s="47"/>
      <c r="J53" s="28"/>
      <c r="K53" s="44">
        <v>4</v>
      </c>
      <c r="L53" s="43">
        <v>-2.3934999999999999E-4</v>
      </c>
      <c r="M53" s="43">
        <v>-1.4836E-4</v>
      </c>
      <c r="N53" s="43">
        <v>5.7938E-4</v>
      </c>
      <c r="O53" s="43">
        <v>1.1143E-20</v>
      </c>
      <c r="P53" s="43">
        <v>1.7806999999999999E-20</v>
      </c>
      <c r="Q53" s="43">
        <v>2.9081000000000002E-4</v>
      </c>
      <c r="R53" s="23">
        <v>0.2</v>
      </c>
      <c r="S53" s="25"/>
    </row>
    <row r="54" spans="1:19" x14ac:dyDescent="0.3">
      <c r="A54" s="42">
        <v>32</v>
      </c>
      <c r="B54" s="43">
        <v>-2.1897999999999999E-4</v>
      </c>
      <c r="C54" s="43">
        <v>-1.3957999999999999E-4</v>
      </c>
      <c r="D54" s="43">
        <v>4.9222000000000003E-4</v>
      </c>
      <c r="E54" s="43">
        <v>2.9170000000000003E-20</v>
      </c>
      <c r="F54" s="43">
        <v>-4.8349999999999998E-20</v>
      </c>
      <c r="G54" s="43">
        <v>-2.632E-4</v>
      </c>
      <c r="H54" s="23">
        <v>0.25</v>
      </c>
      <c r="I54" s="47"/>
      <c r="J54" s="28"/>
      <c r="K54" s="44">
        <v>5</v>
      </c>
      <c r="L54" s="43">
        <v>-2.1897999999999999E-4</v>
      </c>
      <c r="M54" s="43">
        <v>-1.3957999999999999E-4</v>
      </c>
      <c r="N54" s="43">
        <v>4.9222000000000003E-4</v>
      </c>
      <c r="O54" s="43">
        <v>9.7232E-21</v>
      </c>
      <c r="P54" s="43">
        <v>1.6116999999999999E-20</v>
      </c>
      <c r="Q54" s="43">
        <v>2.632E-4</v>
      </c>
      <c r="R54" s="23">
        <v>0.25</v>
      </c>
      <c r="S54" s="25"/>
    </row>
    <row r="55" spans="1:19" x14ac:dyDescent="0.3">
      <c r="A55" s="42">
        <v>33</v>
      </c>
      <c r="B55" s="43">
        <v>-2.0964000000000001E-4</v>
      </c>
      <c r="C55" s="43">
        <v>-1.3881000000000001E-4</v>
      </c>
      <c r="D55" s="43">
        <v>4.3354999999999999E-4</v>
      </c>
      <c r="E55" s="43">
        <v>2.6021999999999999E-20</v>
      </c>
      <c r="F55" s="43">
        <v>-4.1298E-20</v>
      </c>
      <c r="G55" s="43">
        <v>-2.2482000000000001E-4</v>
      </c>
      <c r="H55" s="23">
        <v>0.3</v>
      </c>
      <c r="I55" s="47"/>
      <c r="J55" s="28"/>
      <c r="K55" s="44">
        <v>6</v>
      </c>
      <c r="L55" s="43">
        <v>-2.0964000000000001E-4</v>
      </c>
      <c r="M55" s="43">
        <v>-1.3881000000000001E-4</v>
      </c>
      <c r="N55" s="43">
        <v>4.3354999999999999E-4</v>
      </c>
      <c r="O55" s="43">
        <v>8.6738000000000005E-21</v>
      </c>
      <c r="P55" s="43">
        <v>1.3766E-20</v>
      </c>
      <c r="Q55" s="43">
        <v>2.2482000000000001E-4</v>
      </c>
      <c r="R55" s="23">
        <v>0.3</v>
      </c>
      <c r="S55" s="25"/>
    </row>
    <row r="56" spans="1:19" x14ac:dyDescent="0.3">
      <c r="A56" s="42">
        <v>34</v>
      </c>
      <c r="B56" s="43">
        <v>-2.1479E-4</v>
      </c>
      <c r="C56" s="43">
        <v>-1.4609000000000001E-4</v>
      </c>
      <c r="D56" s="43">
        <v>4.0137000000000001E-4</v>
      </c>
      <c r="E56" s="43">
        <v>2.5240999999999999E-20</v>
      </c>
      <c r="F56" s="43">
        <v>-3.2475000000000001E-20</v>
      </c>
      <c r="G56" s="43">
        <v>-1.7678E-4</v>
      </c>
      <c r="H56" s="23">
        <v>0.35</v>
      </c>
      <c r="I56" s="47"/>
      <c r="J56" s="28"/>
      <c r="K56" s="44">
        <v>7</v>
      </c>
      <c r="L56" s="43">
        <v>-2.1479E-4</v>
      </c>
      <c r="M56" s="43">
        <v>-1.4609000000000001E-4</v>
      </c>
      <c r="N56" s="43">
        <v>4.0137000000000001E-4</v>
      </c>
      <c r="O56" s="43">
        <v>8.4135999999999999E-21</v>
      </c>
      <c r="P56" s="43">
        <v>1.0825E-20</v>
      </c>
      <c r="Q56" s="43">
        <v>1.7678E-4</v>
      </c>
      <c r="R56" s="23">
        <v>0.35</v>
      </c>
      <c r="S56" s="25"/>
    </row>
    <row r="57" spans="1:19" x14ac:dyDescent="0.3">
      <c r="A57" s="42">
        <v>35</v>
      </c>
      <c r="B57" s="43">
        <v>-1.8872999999999999E-4</v>
      </c>
      <c r="C57" s="43">
        <v>-1.338E-4</v>
      </c>
      <c r="D57" s="43">
        <v>4.4104000000000002E-4</v>
      </c>
      <c r="E57" s="43">
        <v>2.0182E-20</v>
      </c>
      <c r="F57" s="43">
        <v>-4.2118000000000001E-20</v>
      </c>
      <c r="G57" s="43">
        <v>-2.2928E-4</v>
      </c>
      <c r="H57" s="23">
        <v>0.4</v>
      </c>
      <c r="I57" s="47"/>
      <c r="J57" s="28"/>
      <c r="K57" s="44">
        <v>8</v>
      </c>
      <c r="L57" s="43">
        <v>-1.8872999999999999E-4</v>
      </c>
      <c r="M57" s="43">
        <v>-1.338E-4</v>
      </c>
      <c r="N57" s="43">
        <v>4.4104000000000002E-4</v>
      </c>
      <c r="O57" s="43">
        <v>6.7272E-21</v>
      </c>
      <c r="P57" s="43">
        <v>1.4038999999999999E-20</v>
      </c>
      <c r="Q57" s="43">
        <v>2.2928E-4</v>
      </c>
      <c r="R57" s="23">
        <v>0.4</v>
      </c>
      <c r="S57" s="25"/>
    </row>
    <row r="58" spans="1:19" x14ac:dyDescent="0.3">
      <c r="A58" s="42">
        <v>36</v>
      </c>
      <c r="B58" s="43">
        <v>-1.6822000000000001E-4</v>
      </c>
      <c r="C58" s="43">
        <v>-1.2394000000000001E-4</v>
      </c>
      <c r="D58" s="43">
        <v>3.8942000000000002E-4</v>
      </c>
      <c r="E58" s="43">
        <v>1.6269999999999999E-20</v>
      </c>
      <c r="F58" s="43">
        <v>-3.6182999999999998E-20</v>
      </c>
      <c r="G58" s="43">
        <v>-1.9697000000000001E-4</v>
      </c>
      <c r="H58" s="23">
        <v>0.45</v>
      </c>
      <c r="I58" s="47"/>
      <c r="J58" s="28"/>
      <c r="K58" s="44">
        <v>9</v>
      </c>
      <c r="L58" s="43">
        <v>-1.6822000000000001E-4</v>
      </c>
      <c r="M58" s="43">
        <v>-1.2394000000000001E-4</v>
      </c>
      <c r="N58" s="43">
        <v>3.8942000000000002E-4</v>
      </c>
      <c r="O58" s="43">
        <v>5.4232999999999998E-21</v>
      </c>
      <c r="P58" s="43">
        <v>1.2061E-20</v>
      </c>
      <c r="Q58" s="43">
        <v>1.9697000000000001E-4</v>
      </c>
      <c r="R58" s="23">
        <v>0.45</v>
      </c>
      <c r="S58" s="25"/>
    </row>
    <row r="59" spans="1:19" x14ac:dyDescent="0.3">
      <c r="A59" s="42">
        <v>37</v>
      </c>
      <c r="B59" s="43">
        <v>-1.5250999999999999E-4</v>
      </c>
      <c r="C59" s="43">
        <v>-1.1622E-4</v>
      </c>
      <c r="D59" s="43">
        <v>3.4771999999999998E-4</v>
      </c>
      <c r="E59" s="43">
        <v>1.3335000000000001E-20</v>
      </c>
      <c r="F59" s="43">
        <v>-3.0845999999999998E-20</v>
      </c>
      <c r="G59" s="43">
        <v>-1.6792000000000001E-4</v>
      </c>
      <c r="H59" s="23">
        <v>0.5</v>
      </c>
      <c r="I59" s="47"/>
      <c r="J59" s="28"/>
      <c r="K59" s="44">
        <v>10</v>
      </c>
      <c r="L59" s="43">
        <v>-1.5250999999999999E-4</v>
      </c>
      <c r="M59" s="43">
        <v>-1.1622E-4</v>
      </c>
      <c r="N59" s="43">
        <v>3.4771999999999998E-4</v>
      </c>
      <c r="O59" s="43">
        <v>4.445E-21</v>
      </c>
      <c r="P59" s="43">
        <v>1.0282000000000001E-20</v>
      </c>
      <c r="Q59" s="43">
        <v>1.6792000000000001E-4</v>
      </c>
      <c r="R59" s="23">
        <v>0.5</v>
      </c>
      <c r="S59" s="25"/>
    </row>
    <row r="60" spans="1:19" x14ac:dyDescent="0.3">
      <c r="A60" s="42">
        <v>38</v>
      </c>
      <c r="B60" s="43">
        <v>-1.4128E-4</v>
      </c>
      <c r="C60" s="43">
        <v>-1.1065000000000001E-4</v>
      </c>
      <c r="D60" s="43">
        <v>3.1464999999999998E-4</v>
      </c>
      <c r="E60" s="43">
        <v>1.1254000000000001E-20</v>
      </c>
      <c r="F60" s="43">
        <v>-2.5958000000000001E-20</v>
      </c>
      <c r="G60" s="43">
        <v>-1.4130999999999999E-4</v>
      </c>
      <c r="H60" s="23">
        <v>0.55000000000000004</v>
      </c>
      <c r="I60" s="47"/>
      <c r="J60" s="28"/>
      <c r="K60" s="44">
        <v>11</v>
      </c>
      <c r="L60" s="43">
        <v>-1.4128E-4</v>
      </c>
      <c r="M60" s="43">
        <v>-1.1065000000000001E-4</v>
      </c>
      <c r="N60" s="43">
        <v>3.1464999999999998E-4</v>
      </c>
      <c r="O60" s="43">
        <v>3.7513000000000001E-21</v>
      </c>
      <c r="P60" s="43">
        <v>8.6526000000000007E-21</v>
      </c>
      <c r="Q60" s="43">
        <v>1.4130999999999999E-4</v>
      </c>
      <c r="R60" s="23">
        <v>0.55000000000000004</v>
      </c>
      <c r="S60" s="25"/>
    </row>
    <row r="61" spans="1:19" x14ac:dyDescent="0.3">
      <c r="A61" s="42">
        <v>39</v>
      </c>
      <c r="B61" s="43">
        <v>-1.3459999999999999E-4</v>
      </c>
      <c r="C61" s="43">
        <v>-1.0744E-4</v>
      </c>
      <c r="D61" s="43">
        <v>2.8970999999999999E-4</v>
      </c>
      <c r="E61" s="43">
        <v>9.9774000000000003E-21</v>
      </c>
      <c r="F61" s="43">
        <v>-2.1305999999999999E-20</v>
      </c>
      <c r="G61" s="43">
        <v>-1.1598E-4</v>
      </c>
      <c r="H61" s="23">
        <v>0.6</v>
      </c>
      <c r="I61" s="47"/>
      <c r="J61" s="28"/>
      <c r="K61" s="44">
        <v>12</v>
      </c>
      <c r="L61" s="43">
        <v>-1.3459999999999999E-4</v>
      </c>
      <c r="M61" s="43">
        <v>-1.0744E-4</v>
      </c>
      <c r="N61" s="43">
        <v>2.8970999999999999E-4</v>
      </c>
      <c r="O61" s="43">
        <v>3.3257999999999998E-21</v>
      </c>
      <c r="P61" s="43">
        <v>7.1019999999999996E-21</v>
      </c>
      <c r="Q61" s="43">
        <v>1.1598E-4</v>
      </c>
      <c r="R61" s="23">
        <v>0.6</v>
      </c>
      <c r="S61" s="25"/>
    </row>
    <row r="62" spans="1:19" x14ac:dyDescent="0.3">
      <c r="A62" s="42">
        <v>40</v>
      </c>
      <c r="B62" s="43">
        <v>-1.204E-4</v>
      </c>
      <c r="C62" s="43">
        <v>-9.8202999999999995E-5</v>
      </c>
      <c r="D62" s="43">
        <v>2.9666000000000002E-4</v>
      </c>
      <c r="E62" s="43">
        <v>8.154E-21</v>
      </c>
      <c r="F62" s="43">
        <v>-2.3094000000000001E-20</v>
      </c>
      <c r="G62" s="43">
        <v>-1.2572000000000001E-4</v>
      </c>
      <c r="H62" s="23">
        <v>0.65</v>
      </c>
      <c r="I62" s="47"/>
      <c r="J62" s="28"/>
      <c r="K62" s="44">
        <v>13</v>
      </c>
      <c r="L62" s="43">
        <v>-1.204E-4</v>
      </c>
      <c r="M62" s="43">
        <v>-9.8202999999999995E-5</v>
      </c>
      <c r="N62" s="43">
        <v>2.9666000000000002E-4</v>
      </c>
      <c r="O62" s="43">
        <v>2.7180000000000001E-21</v>
      </c>
      <c r="P62" s="43">
        <v>7.6979000000000001E-21</v>
      </c>
      <c r="Q62" s="43">
        <v>1.2572000000000001E-4</v>
      </c>
      <c r="R62" s="23">
        <v>0.65</v>
      </c>
      <c r="S62" s="25"/>
    </row>
    <row r="63" spans="1:19" x14ac:dyDescent="0.3">
      <c r="A63" s="42">
        <v>41</v>
      </c>
      <c r="B63" s="43">
        <v>-1.0823999999999999E-4</v>
      </c>
      <c r="C63" s="43">
        <v>-8.9974000000000003E-5</v>
      </c>
      <c r="D63" s="43">
        <v>2.6824999999999999E-4</v>
      </c>
      <c r="E63" s="43">
        <v>6.7121999999999998E-21</v>
      </c>
      <c r="F63" s="43">
        <v>-2.0106000000000001E-20</v>
      </c>
      <c r="G63" s="43">
        <v>-1.0945E-4</v>
      </c>
      <c r="H63" s="23">
        <v>0.7</v>
      </c>
      <c r="I63" s="47"/>
      <c r="J63" s="28"/>
      <c r="K63" s="44">
        <v>14</v>
      </c>
      <c r="L63" s="43">
        <v>-1.0823999999999999E-4</v>
      </c>
      <c r="M63" s="43">
        <v>-8.9974000000000003E-5</v>
      </c>
      <c r="N63" s="43">
        <v>2.6824999999999999E-4</v>
      </c>
      <c r="O63" s="43">
        <v>2.2374000000000002E-21</v>
      </c>
      <c r="P63" s="43">
        <v>6.7019999999999999E-21</v>
      </c>
      <c r="Q63" s="43">
        <v>1.0945E-4</v>
      </c>
      <c r="R63" s="23">
        <v>0.7</v>
      </c>
      <c r="S63" s="25"/>
    </row>
    <row r="64" spans="1:19" x14ac:dyDescent="0.3">
      <c r="A64" s="42">
        <v>42</v>
      </c>
      <c r="B64" s="43">
        <v>-9.7769000000000005E-5</v>
      </c>
      <c r="C64" s="43">
        <v>-8.2624E-5</v>
      </c>
      <c r="D64" s="43">
        <v>2.4355000000000001E-4</v>
      </c>
      <c r="E64" s="43">
        <v>5.5642999999999997E-21</v>
      </c>
      <c r="F64" s="43">
        <v>-1.7577000000000001E-20</v>
      </c>
      <c r="G64" s="43">
        <v>-9.5686999999999994E-5</v>
      </c>
      <c r="H64" s="23">
        <v>0.75</v>
      </c>
      <c r="I64" s="47"/>
      <c r="J64" s="28"/>
      <c r="K64" s="44">
        <v>15</v>
      </c>
      <c r="L64" s="43">
        <v>-9.7769000000000005E-5</v>
      </c>
      <c r="M64" s="43">
        <v>-8.2624E-5</v>
      </c>
      <c r="N64" s="43">
        <v>2.4355000000000001E-4</v>
      </c>
      <c r="O64" s="43">
        <v>1.8548E-21</v>
      </c>
      <c r="P64" s="43">
        <v>5.8591999999999999E-21</v>
      </c>
      <c r="Q64" s="43">
        <v>9.5686999999999994E-5</v>
      </c>
      <c r="R64" s="23">
        <v>0.75</v>
      </c>
      <c r="S64" s="25"/>
    </row>
    <row r="65" spans="1:19" x14ac:dyDescent="0.3">
      <c r="A65" s="42">
        <v>43</v>
      </c>
      <c r="B65" s="43">
        <v>-8.8681E-5</v>
      </c>
      <c r="C65" s="43">
        <v>-7.6040999999999999E-5</v>
      </c>
      <c r="D65" s="43">
        <v>2.2196E-4</v>
      </c>
      <c r="E65" s="43">
        <v>4.6437999999999998E-21</v>
      </c>
      <c r="F65" s="43">
        <v>-1.5430999999999999E-20</v>
      </c>
      <c r="G65" s="43">
        <v>-8.4000999999999998E-5</v>
      </c>
      <c r="H65" s="23">
        <v>0.8</v>
      </c>
      <c r="I65" s="47"/>
      <c r="J65" s="28"/>
      <c r="K65" s="44">
        <v>16</v>
      </c>
      <c r="L65" s="43">
        <v>-8.8681E-5</v>
      </c>
      <c r="M65" s="43">
        <v>-7.6040999999999999E-5</v>
      </c>
      <c r="N65" s="43">
        <v>2.2196E-4</v>
      </c>
      <c r="O65" s="43">
        <v>1.5479E-21</v>
      </c>
      <c r="P65" s="43">
        <v>5.1435999999999998E-21</v>
      </c>
      <c r="Q65" s="43">
        <v>8.4000999999999998E-5</v>
      </c>
      <c r="R65" s="23">
        <v>0.8</v>
      </c>
      <c r="S65" s="25"/>
    </row>
    <row r="66" spans="1:19" x14ac:dyDescent="0.3">
      <c r="A66" s="42">
        <v>44</v>
      </c>
      <c r="B66" s="43">
        <v>-8.0748999999999995E-5</v>
      </c>
      <c r="C66" s="43">
        <v>-7.0131999999999999E-5</v>
      </c>
      <c r="D66" s="43">
        <v>2.0299000000000001E-4</v>
      </c>
      <c r="E66" s="43">
        <v>3.9006000000000001E-21</v>
      </c>
      <c r="F66" s="43">
        <v>-1.3600999999999999E-20</v>
      </c>
      <c r="G66" s="43">
        <v>-7.4042999999999996E-5</v>
      </c>
      <c r="H66" s="23">
        <v>0.85</v>
      </c>
      <c r="I66" s="47"/>
      <c r="J66" s="28"/>
      <c r="K66" s="44">
        <v>17</v>
      </c>
      <c r="L66" s="43">
        <v>-8.0748999999999995E-5</v>
      </c>
      <c r="M66" s="43">
        <v>-7.0131999999999999E-5</v>
      </c>
      <c r="N66" s="43">
        <v>2.0299000000000001E-4</v>
      </c>
      <c r="O66" s="43">
        <v>1.3001999999999999E-21</v>
      </c>
      <c r="P66" s="43">
        <v>4.5338000000000003E-21</v>
      </c>
      <c r="Q66" s="43">
        <v>7.4042999999999996E-5</v>
      </c>
      <c r="R66" s="23">
        <v>0.85</v>
      </c>
      <c r="S66" s="25"/>
    </row>
    <row r="67" spans="1:19" x14ac:dyDescent="0.3">
      <c r="A67" s="42">
        <v>45</v>
      </c>
      <c r="B67" s="43">
        <v>-7.3787000000000004E-5</v>
      </c>
      <c r="C67" s="43">
        <v>-6.4814999999999995E-5</v>
      </c>
      <c r="D67" s="43">
        <v>1.8623000000000001E-4</v>
      </c>
      <c r="E67" s="43">
        <v>3.2964999999999999E-21</v>
      </c>
      <c r="F67" s="43">
        <v>-1.2037E-20</v>
      </c>
      <c r="G67" s="43">
        <v>-6.5524999999999994E-5</v>
      </c>
      <c r="H67" s="23">
        <v>0.9</v>
      </c>
      <c r="I67" s="47"/>
      <c r="J67" s="28"/>
      <c r="K67" s="44">
        <v>18</v>
      </c>
      <c r="L67" s="43">
        <v>-7.3787000000000004E-5</v>
      </c>
      <c r="M67" s="43">
        <v>-6.4814999999999995E-5</v>
      </c>
      <c r="N67" s="43">
        <v>1.8623000000000001E-4</v>
      </c>
      <c r="O67" s="43">
        <v>1.0988E-21</v>
      </c>
      <c r="P67" s="43">
        <v>4.0121999999999996E-21</v>
      </c>
      <c r="Q67" s="43">
        <v>6.5524999999999994E-5</v>
      </c>
      <c r="R67" s="23">
        <v>0.9</v>
      </c>
      <c r="S67" s="25"/>
    </row>
    <row r="68" spans="1:19" x14ac:dyDescent="0.3">
      <c r="A68" s="42">
        <v>46</v>
      </c>
      <c r="B68" s="43">
        <v>-6.7644000000000005E-5</v>
      </c>
      <c r="C68" s="43">
        <v>-6.0018E-5</v>
      </c>
      <c r="D68" s="43">
        <v>1.7137000000000001E-4</v>
      </c>
      <c r="E68" s="43">
        <v>2.8021000000000002E-21</v>
      </c>
      <c r="F68" s="43">
        <v>-1.0693E-20</v>
      </c>
      <c r="G68" s="43">
        <v>-5.821E-5</v>
      </c>
      <c r="H68" s="23">
        <v>0.95</v>
      </c>
      <c r="I68" s="47"/>
      <c r="J68" s="28"/>
      <c r="K68" s="44">
        <v>19</v>
      </c>
      <c r="L68" s="43">
        <v>-6.7644000000000005E-5</v>
      </c>
      <c r="M68" s="43">
        <v>-6.0018E-5</v>
      </c>
      <c r="N68" s="43">
        <v>1.7137000000000001E-4</v>
      </c>
      <c r="O68" s="43">
        <v>9.3403000000000002E-22</v>
      </c>
      <c r="P68" s="43">
        <v>3.5643000000000003E-21</v>
      </c>
      <c r="Q68" s="43">
        <v>5.821E-5</v>
      </c>
      <c r="R68" s="23">
        <v>0.95</v>
      </c>
      <c r="S68" s="25"/>
    </row>
    <row r="69" spans="1:19" x14ac:dyDescent="0.3">
      <c r="A69" s="42">
        <v>47</v>
      </c>
      <c r="B69" s="43">
        <v>-6.2198000000000003E-5</v>
      </c>
      <c r="C69" s="43">
        <v>-5.5679E-5</v>
      </c>
      <c r="D69" s="43">
        <v>1.5812000000000001E-4</v>
      </c>
      <c r="E69" s="43">
        <v>2.395E-21</v>
      </c>
      <c r="F69" s="43">
        <v>-9.5343000000000004E-21</v>
      </c>
      <c r="G69" s="43">
        <v>-5.1903000000000001E-5</v>
      </c>
      <c r="H69" s="23">
        <v>1</v>
      </c>
      <c r="I69" s="47"/>
      <c r="J69" s="28"/>
      <c r="K69" s="44">
        <v>20</v>
      </c>
      <c r="L69" s="43">
        <v>-6.2198000000000003E-5</v>
      </c>
      <c r="M69" s="43">
        <v>-5.5679E-5</v>
      </c>
      <c r="N69" s="43">
        <v>1.5812000000000001E-4</v>
      </c>
      <c r="O69" s="43">
        <v>7.9831999999999997E-22</v>
      </c>
      <c r="P69" s="43">
        <v>3.1780999999999999E-21</v>
      </c>
      <c r="Q69" s="43">
        <v>5.1903000000000001E-5</v>
      </c>
      <c r="R69" s="23">
        <v>1</v>
      </c>
      <c r="S69" s="25"/>
    </row>
    <row r="70" spans="1:19" x14ac:dyDescent="0.3">
      <c r="A70" s="42">
        <v>48</v>
      </c>
      <c r="B70" s="43">
        <v>-3.0474999999999999E-5</v>
      </c>
      <c r="C70" s="43">
        <v>-2.8742E-5</v>
      </c>
      <c r="D70" s="43">
        <v>7.9802999999999995E-5</v>
      </c>
      <c r="E70" s="43">
        <v>6.3658E-22</v>
      </c>
      <c r="F70" s="43">
        <v>-3.5916000000000001E-21</v>
      </c>
      <c r="G70" s="43">
        <v>-1.9551999999999998E-5</v>
      </c>
      <c r="H70" s="23">
        <v>1.5</v>
      </c>
      <c r="I70" s="47"/>
      <c r="J70" s="28"/>
      <c r="K70" s="44">
        <v>21</v>
      </c>
      <c r="L70" s="43">
        <v>-3.0474999999999999E-5</v>
      </c>
      <c r="M70" s="43">
        <v>-2.8742E-5</v>
      </c>
      <c r="N70" s="43">
        <v>7.9802999999999995E-5</v>
      </c>
      <c r="O70" s="43">
        <v>2.1219000000000001E-22</v>
      </c>
      <c r="P70" s="43">
        <v>1.1972E-21</v>
      </c>
      <c r="Q70" s="43">
        <v>1.9551999999999998E-5</v>
      </c>
      <c r="R70" s="23">
        <v>1.5</v>
      </c>
      <c r="S70" s="25"/>
    </row>
    <row r="71" spans="1:19" x14ac:dyDescent="0.3">
      <c r="A71" s="42">
        <v>49</v>
      </c>
      <c r="B71" s="43">
        <v>-1.7779E-5</v>
      </c>
      <c r="C71" s="43">
        <v>-1.7149000000000001E-5</v>
      </c>
      <c r="D71" s="43">
        <v>4.7719999999999997E-5</v>
      </c>
      <c r="E71" s="43">
        <v>2.3161000000000001E-22</v>
      </c>
      <c r="F71" s="43">
        <v>-1.6957000000000001E-21</v>
      </c>
      <c r="G71" s="43">
        <v>-9.2312000000000007E-6</v>
      </c>
      <c r="H71" s="23">
        <v>2</v>
      </c>
      <c r="I71" s="47"/>
      <c r="J71" s="28"/>
      <c r="K71" s="44">
        <v>22</v>
      </c>
      <c r="L71" s="43">
        <v>-1.7779E-5</v>
      </c>
      <c r="M71" s="43">
        <v>-1.7149000000000001E-5</v>
      </c>
      <c r="N71" s="43">
        <v>4.7719999999999997E-5</v>
      </c>
      <c r="O71" s="43">
        <v>7.7202999999999999E-23</v>
      </c>
      <c r="P71" s="43">
        <v>5.6525000000000004E-22</v>
      </c>
      <c r="Q71" s="43">
        <v>9.2312000000000007E-6</v>
      </c>
      <c r="R71" s="23">
        <v>2</v>
      </c>
      <c r="S71" s="25"/>
    </row>
    <row r="72" spans="1:19" x14ac:dyDescent="0.3">
      <c r="A72" s="42">
        <v>50</v>
      </c>
      <c r="B72" s="43">
        <v>-1.1980999999999999E-5</v>
      </c>
      <c r="C72" s="43">
        <v>-1.1702000000000001E-5</v>
      </c>
      <c r="D72" s="43">
        <v>3.2586000000000003E-5</v>
      </c>
      <c r="E72" s="43">
        <v>1.0266E-22</v>
      </c>
      <c r="F72" s="43">
        <v>-9.2720999999999993E-22</v>
      </c>
      <c r="G72" s="43">
        <v>-5.0475000000000004E-6</v>
      </c>
      <c r="H72" s="23">
        <v>2.5</v>
      </c>
      <c r="I72" s="47"/>
      <c r="J72" s="28"/>
      <c r="K72" s="44">
        <v>23</v>
      </c>
      <c r="L72" s="43">
        <v>-1.1980999999999999E-5</v>
      </c>
      <c r="M72" s="43">
        <v>-1.1702000000000001E-5</v>
      </c>
      <c r="N72" s="43">
        <v>3.2586000000000003E-5</v>
      </c>
      <c r="O72" s="43">
        <v>3.4221000000000002E-23</v>
      </c>
      <c r="P72" s="43">
        <v>3.0906999999999999E-22</v>
      </c>
      <c r="Q72" s="43">
        <v>5.0475000000000004E-6</v>
      </c>
      <c r="R72" s="23">
        <v>2.5</v>
      </c>
      <c r="S72" s="25"/>
    </row>
    <row r="73" spans="1:19" x14ac:dyDescent="0.3">
      <c r="A73" s="42">
        <v>51</v>
      </c>
      <c r="B73" s="43">
        <v>-8.9957999999999995E-6</v>
      </c>
      <c r="C73" s="43">
        <v>-8.8540000000000003E-6</v>
      </c>
      <c r="D73" s="43">
        <v>2.4451999999999999E-5</v>
      </c>
      <c r="E73" s="43">
        <v>5.2125999999999999E-23</v>
      </c>
      <c r="F73" s="43">
        <v>-5.6142000000000002E-22</v>
      </c>
      <c r="G73" s="43">
        <v>-3.0562000000000001E-6</v>
      </c>
      <c r="H73" s="23">
        <v>3</v>
      </c>
      <c r="I73" s="47"/>
      <c r="J73" s="28"/>
      <c r="K73" s="44">
        <v>24</v>
      </c>
      <c r="L73" s="43">
        <v>-8.9957999999999995E-6</v>
      </c>
      <c r="M73" s="43">
        <v>-8.8540000000000003E-6</v>
      </c>
      <c r="N73" s="43">
        <v>2.4451999999999999E-5</v>
      </c>
      <c r="O73" s="43">
        <v>1.7375000000000001E-23</v>
      </c>
      <c r="P73" s="43">
        <v>1.8714E-22</v>
      </c>
      <c r="Q73" s="43">
        <v>3.0562000000000001E-6</v>
      </c>
      <c r="R73" s="23">
        <v>3</v>
      </c>
      <c r="S73" s="25"/>
    </row>
    <row r="74" spans="1:19" x14ac:dyDescent="0.3">
      <c r="A74" s="42">
        <v>52</v>
      </c>
      <c r="B74" s="43">
        <v>-7.2095000000000002E-6</v>
      </c>
      <c r="C74" s="43">
        <v>-7.1296000000000003E-6</v>
      </c>
      <c r="D74" s="43">
        <v>1.9414000000000001E-5</v>
      </c>
      <c r="E74" s="43">
        <v>2.9324000000000001E-23</v>
      </c>
      <c r="F74" s="43">
        <v>-3.6570000000000001E-22</v>
      </c>
      <c r="G74" s="43">
        <v>-1.9908000000000001E-6</v>
      </c>
      <c r="H74" s="23">
        <v>3.5</v>
      </c>
      <c r="I74" s="47"/>
      <c r="J74" s="28"/>
      <c r="K74" s="44">
        <v>25</v>
      </c>
      <c r="L74" s="43">
        <v>-5.9738000000000003E-6</v>
      </c>
      <c r="M74" s="43">
        <v>-5.9251000000000002E-6</v>
      </c>
      <c r="N74" s="43">
        <v>1.5889E-5</v>
      </c>
      <c r="O74" s="43">
        <v>5.9627999999999996E-24</v>
      </c>
      <c r="P74" s="43">
        <v>8.3599000000000004E-23</v>
      </c>
      <c r="Q74" s="43">
        <v>1.3653000000000001E-6</v>
      </c>
      <c r="R74" s="23">
        <v>3.5</v>
      </c>
      <c r="S74" s="25"/>
    </row>
    <row r="75" spans="1:19" x14ac:dyDescent="0.3">
      <c r="A75" s="42">
        <v>53</v>
      </c>
      <c r="B75" s="43">
        <v>-5.9738000000000003E-6</v>
      </c>
      <c r="C75" s="43">
        <v>-5.9251000000000002E-6</v>
      </c>
      <c r="D75" s="43">
        <v>1.5889E-5</v>
      </c>
      <c r="E75" s="43">
        <v>1.7887999999999999E-23</v>
      </c>
      <c r="F75" s="43">
        <v>-2.5079999999999998E-22</v>
      </c>
      <c r="G75" s="43">
        <v>-1.3653000000000001E-6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>
        <v>55</v>
      </c>
      <c r="B77" s="24" t="s">
        <v>21</v>
      </c>
      <c r="C77" s="24" t="s">
        <v>21</v>
      </c>
      <c r="D77" s="24" t="s">
        <v>21</v>
      </c>
      <c r="E77" s="24" t="s">
        <v>21</v>
      </c>
      <c r="F77" s="24" t="s">
        <v>21</v>
      </c>
      <c r="G77" s="24" t="s">
        <v>21</v>
      </c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3.8259000000000003E-21</v>
      </c>
      <c r="C81" s="43">
        <v>2.0826999999999999E-5</v>
      </c>
      <c r="D81" s="43">
        <v>5.3302000000000004E-4</v>
      </c>
      <c r="E81" s="23">
        <f>+D81*1000</f>
        <v>0.53302000000000005</v>
      </c>
      <c r="F81" s="23">
        <v>0</v>
      </c>
      <c r="G81" s="24"/>
      <c r="H81" s="24"/>
      <c r="I81" s="25"/>
      <c r="J81" s="28"/>
      <c r="K81" s="44">
        <v>1</v>
      </c>
      <c r="L81" s="43">
        <v>-1.2753E-21</v>
      </c>
      <c r="M81" s="43">
        <v>-2.0826999999999999E-5</v>
      </c>
      <c r="N81" s="43">
        <v>5.3302000000000004E-4</v>
      </c>
      <c r="O81" s="23">
        <f>+N81*1000</f>
        <v>0.53302000000000005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-3.0450000000000001E-21</v>
      </c>
      <c r="C82" s="43">
        <v>-1.6575999999999999E-5</v>
      </c>
      <c r="D82" s="43">
        <v>5.2466000000000004E-4</v>
      </c>
      <c r="E82" s="23">
        <f t="shared" ref="E82:E106" si="0">+D82*1000</f>
        <v>0.52466000000000002</v>
      </c>
      <c r="F82" s="23">
        <v>0.1</v>
      </c>
      <c r="G82" s="24"/>
      <c r="H82" s="24"/>
      <c r="I82" s="25"/>
      <c r="J82" s="28"/>
      <c r="K82" s="44">
        <v>2</v>
      </c>
      <c r="L82" s="43">
        <v>1.0149999999999999E-21</v>
      </c>
      <c r="M82" s="43">
        <v>1.6575999999999999E-5</v>
      </c>
      <c r="N82" s="43">
        <v>5.2466000000000004E-4</v>
      </c>
      <c r="O82" s="23">
        <f t="shared" ref="O82:O105" si="1">+N82*1000</f>
        <v>0.52466000000000002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-3.7264000000000004E-21</v>
      </c>
      <c r="C83" s="43">
        <v>-2.0285E-5</v>
      </c>
      <c r="D83" s="43">
        <v>4.8536E-4</v>
      </c>
      <c r="E83" s="23">
        <f t="shared" si="0"/>
        <v>0.48536000000000001</v>
      </c>
      <c r="F83" s="23">
        <v>0.15</v>
      </c>
      <c r="G83" s="24"/>
      <c r="H83" s="24"/>
      <c r="I83" s="25"/>
      <c r="J83" s="28"/>
      <c r="K83" s="44">
        <v>3</v>
      </c>
      <c r="L83" s="43">
        <v>1.2421E-21</v>
      </c>
      <c r="M83" s="43">
        <v>2.0285E-5</v>
      </c>
      <c r="N83" s="43">
        <v>4.8536E-4</v>
      </c>
      <c r="O83" s="23">
        <f t="shared" si="1"/>
        <v>0.48536000000000001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-4.0837999999999997E-21</v>
      </c>
      <c r="C84" s="43">
        <v>-2.2231000000000001E-5</v>
      </c>
      <c r="D84" s="43">
        <v>4.5345999999999999E-4</v>
      </c>
      <c r="E84" s="23">
        <f t="shared" si="0"/>
        <v>0.45345999999999997</v>
      </c>
      <c r="F84" s="23">
        <v>0.2</v>
      </c>
      <c r="G84" s="24"/>
      <c r="H84" s="24"/>
      <c r="I84" s="25"/>
      <c r="J84" s="28"/>
      <c r="K84" s="44">
        <v>4</v>
      </c>
      <c r="L84" s="43">
        <v>1.3613E-21</v>
      </c>
      <c r="M84" s="43">
        <v>2.2231000000000001E-5</v>
      </c>
      <c r="N84" s="43">
        <v>4.5345999999999999E-4</v>
      </c>
      <c r="O84" s="23">
        <f t="shared" si="1"/>
        <v>0.45345999999999997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-4.2950000000000002E-21</v>
      </c>
      <c r="C85" s="43">
        <v>-2.3380999999999999E-5</v>
      </c>
      <c r="D85" s="43">
        <v>4.2680000000000002E-4</v>
      </c>
      <c r="E85" s="23">
        <f t="shared" si="0"/>
        <v>0.42680000000000001</v>
      </c>
      <c r="F85" s="23">
        <v>0.25</v>
      </c>
      <c r="G85" s="24"/>
      <c r="H85" s="24"/>
      <c r="I85" s="25"/>
      <c r="J85" s="28"/>
      <c r="K85" s="44">
        <v>5</v>
      </c>
      <c r="L85" s="43">
        <v>1.4317E-21</v>
      </c>
      <c r="M85" s="43">
        <v>2.3380999999999999E-5</v>
      </c>
      <c r="N85" s="43">
        <v>4.2680000000000002E-4</v>
      </c>
      <c r="O85" s="23">
        <f t="shared" si="1"/>
        <v>0.42680000000000001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-4.5011000000000001E-21</v>
      </c>
      <c r="C86" s="43">
        <v>-2.4502999999999999E-5</v>
      </c>
      <c r="D86" s="43">
        <v>4.0377000000000002E-4</v>
      </c>
      <c r="E86" s="23">
        <f t="shared" si="0"/>
        <v>0.40377000000000002</v>
      </c>
      <c r="F86" s="23">
        <v>0.3</v>
      </c>
      <c r="G86" s="24"/>
      <c r="H86" s="24"/>
      <c r="I86" s="25"/>
      <c r="J86" s="28"/>
      <c r="K86" s="44">
        <v>6</v>
      </c>
      <c r="L86" s="43">
        <v>1.5004E-21</v>
      </c>
      <c r="M86" s="43">
        <v>2.4502999999999999E-5</v>
      </c>
      <c r="N86" s="43">
        <v>4.0377000000000002E-4</v>
      </c>
      <c r="O86" s="23">
        <f t="shared" si="1"/>
        <v>0.40377000000000002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-4.8219000000000001E-21</v>
      </c>
      <c r="C87" s="43">
        <v>-2.6248999999999999E-5</v>
      </c>
      <c r="D87" s="43">
        <v>3.8300999999999998E-4</v>
      </c>
      <c r="E87" s="23">
        <f t="shared" si="0"/>
        <v>0.38300999999999996</v>
      </c>
      <c r="F87" s="23">
        <v>0.35</v>
      </c>
      <c r="G87" s="24"/>
      <c r="H87" s="24"/>
      <c r="I87" s="25"/>
      <c r="J87" s="28"/>
      <c r="K87" s="44">
        <v>7</v>
      </c>
      <c r="L87" s="43">
        <v>1.6073E-21</v>
      </c>
      <c r="M87" s="43">
        <v>2.6248999999999999E-5</v>
      </c>
      <c r="N87" s="43">
        <v>3.8300999999999998E-4</v>
      </c>
      <c r="O87" s="23">
        <f t="shared" si="1"/>
        <v>0.38300999999999996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-4.4431999999999998E-21</v>
      </c>
      <c r="C88" s="43">
        <v>-2.4187999999999999E-5</v>
      </c>
      <c r="D88" s="43">
        <v>3.5942E-4</v>
      </c>
      <c r="E88" s="23">
        <f t="shared" si="0"/>
        <v>0.35942000000000002</v>
      </c>
      <c r="F88" s="23">
        <v>0.4</v>
      </c>
      <c r="G88" s="24"/>
      <c r="H88" s="24"/>
      <c r="I88" s="25"/>
      <c r="J88" s="28"/>
      <c r="K88" s="44">
        <v>8</v>
      </c>
      <c r="L88" s="43">
        <v>1.4811000000000001E-21</v>
      </c>
      <c r="M88" s="43">
        <v>2.4187999999999999E-5</v>
      </c>
      <c r="N88" s="43">
        <v>3.5942E-4</v>
      </c>
      <c r="O88" s="23">
        <f t="shared" si="1"/>
        <v>0.35942000000000002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-4.1099000000000002E-21</v>
      </c>
      <c r="C89" s="43">
        <v>-2.2373000000000001E-5</v>
      </c>
      <c r="D89" s="43">
        <v>3.3869999999999999E-4</v>
      </c>
      <c r="E89" s="23">
        <f t="shared" si="0"/>
        <v>0.3387</v>
      </c>
      <c r="F89" s="23">
        <v>0.45</v>
      </c>
      <c r="G89" s="24"/>
      <c r="H89" s="24"/>
      <c r="I89" s="25"/>
      <c r="J89" s="28"/>
      <c r="K89" s="44">
        <v>9</v>
      </c>
      <c r="L89" s="43">
        <v>1.37E-21</v>
      </c>
      <c r="M89" s="43">
        <v>2.2373000000000001E-5</v>
      </c>
      <c r="N89" s="43">
        <v>3.3869999999999999E-4</v>
      </c>
      <c r="O89" s="23">
        <f t="shared" si="1"/>
        <v>0.3387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-3.8357999999999998E-21</v>
      </c>
      <c r="C90" s="43">
        <v>-2.0880999999999999E-5</v>
      </c>
      <c r="D90" s="43">
        <v>3.2030999999999997E-4</v>
      </c>
      <c r="E90" s="23">
        <f t="shared" si="0"/>
        <v>0.32030999999999998</v>
      </c>
      <c r="F90" s="23">
        <v>0.5</v>
      </c>
      <c r="G90" s="24"/>
      <c r="H90" s="24"/>
      <c r="I90" s="25"/>
      <c r="J90" s="28"/>
      <c r="K90" s="44">
        <v>10</v>
      </c>
      <c r="L90" s="43">
        <v>1.2786E-21</v>
      </c>
      <c r="M90" s="43">
        <v>2.0880999999999999E-5</v>
      </c>
      <c r="N90" s="43">
        <v>3.2030999999999997E-4</v>
      </c>
      <c r="O90" s="23">
        <f t="shared" si="1"/>
        <v>0.32030999999999998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-3.6317E-21</v>
      </c>
      <c r="C91" s="43">
        <v>-1.9769999999999999E-5</v>
      </c>
      <c r="D91" s="43">
        <v>3.0379000000000002E-4</v>
      </c>
      <c r="E91" s="23">
        <f t="shared" si="0"/>
        <v>0.30379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1.2106000000000001E-21</v>
      </c>
      <c r="M91" s="43">
        <v>1.9769999999999999E-5</v>
      </c>
      <c r="N91" s="43">
        <v>3.0379000000000002E-4</v>
      </c>
      <c r="O91" s="23">
        <f t="shared" si="1"/>
        <v>0.30379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-3.5096999999999998E-21</v>
      </c>
      <c r="C92" s="43">
        <v>-1.9106E-5</v>
      </c>
      <c r="D92" s="43">
        <v>2.8871000000000002E-4</v>
      </c>
      <c r="E92" s="23">
        <f t="shared" si="0"/>
        <v>0.28871000000000002</v>
      </c>
      <c r="F92" s="23">
        <v>0.6</v>
      </c>
      <c r="G92" s="24"/>
      <c r="H92" s="24"/>
      <c r="I92" s="25"/>
      <c r="J92" s="28"/>
      <c r="K92" s="44">
        <v>12</v>
      </c>
      <c r="L92" s="43">
        <v>1.1698999999999999E-21</v>
      </c>
      <c r="M92" s="43">
        <v>1.9106E-5</v>
      </c>
      <c r="N92" s="43">
        <v>2.8871000000000002E-4</v>
      </c>
      <c r="O92" s="23">
        <f t="shared" si="1"/>
        <v>0.28871000000000002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-3.1876000000000001E-21</v>
      </c>
      <c r="C93" s="43">
        <v>-1.7353000000000001E-5</v>
      </c>
      <c r="D93" s="43">
        <v>2.7307999999999998E-4</v>
      </c>
      <c r="E93" s="23">
        <f t="shared" si="0"/>
        <v>0.27307999999999999</v>
      </c>
      <c r="F93" s="23">
        <v>0.65</v>
      </c>
      <c r="G93" s="24"/>
      <c r="H93" s="24"/>
      <c r="I93" s="25"/>
      <c r="J93" s="28"/>
      <c r="K93" s="44">
        <v>13</v>
      </c>
      <c r="L93" s="43">
        <v>1.0624999999999999E-21</v>
      </c>
      <c r="M93" s="43">
        <v>1.7353000000000001E-5</v>
      </c>
      <c r="N93" s="43">
        <v>2.7307999999999998E-4</v>
      </c>
      <c r="O93" s="23">
        <f t="shared" si="1"/>
        <v>0.27307999999999999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-2.9031000000000002E-21</v>
      </c>
      <c r="C94" s="43">
        <v>-1.5804E-5</v>
      </c>
      <c r="D94" s="43">
        <v>2.5897000000000002E-4</v>
      </c>
      <c r="E94" s="23">
        <f t="shared" si="0"/>
        <v>0.25897000000000003</v>
      </c>
      <c r="F94" s="23">
        <v>0.7</v>
      </c>
      <c r="G94" s="24"/>
      <c r="H94" s="24"/>
      <c r="I94" s="25"/>
      <c r="J94" s="28"/>
      <c r="K94" s="44">
        <v>14</v>
      </c>
      <c r="L94" s="43">
        <v>9.6769999999999993E-22</v>
      </c>
      <c r="M94" s="43">
        <v>1.5804E-5</v>
      </c>
      <c r="N94" s="43">
        <v>2.5897000000000002E-4</v>
      </c>
      <c r="O94" s="23">
        <f t="shared" si="1"/>
        <v>0.25897000000000003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-2.6515E-21</v>
      </c>
      <c r="C95" s="43">
        <v>-1.4433999999999999E-5</v>
      </c>
      <c r="D95" s="43">
        <v>2.4619000000000003E-4</v>
      </c>
      <c r="E95" s="23">
        <f t="shared" si="0"/>
        <v>0.24619000000000002</v>
      </c>
      <c r="F95" s="23">
        <v>0.75</v>
      </c>
      <c r="G95" s="24"/>
      <c r="H95" s="24"/>
      <c r="I95" s="25"/>
      <c r="J95" s="28"/>
      <c r="K95" s="44">
        <v>15</v>
      </c>
      <c r="L95" s="43">
        <v>8.8381999999999993E-22</v>
      </c>
      <c r="M95" s="43">
        <v>1.4433999999999999E-5</v>
      </c>
      <c r="N95" s="43">
        <v>2.4619000000000003E-4</v>
      </c>
      <c r="O95" s="23">
        <f t="shared" si="1"/>
        <v>0.24619000000000002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-2.4284999999999999E-21</v>
      </c>
      <c r="C96" s="43">
        <v>-1.322E-5</v>
      </c>
      <c r="D96" s="43">
        <v>2.3457E-4</v>
      </c>
      <c r="E96" s="23">
        <f t="shared" si="0"/>
        <v>0.23457</v>
      </c>
      <c r="F96" s="23">
        <v>0.8</v>
      </c>
      <c r="G96" s="24"/>
      <c r="H96" s="24"/>
      <c r="I96" s="25"/>
      <c r="J96" s="28"/>
      <c r="K96" s="44">
        <v>16</v>
      </c>
      <c r="L96" s="43">
        <v>8.0949999999999998E-22</v>
      </c>
      <c r="M96" s="43">
        <v>1.322E-5</v>
      </c>
      <c r="N96" s="43">
        <v>2.3457E-4</v>
      </c>
      <c r="O96" s="23">
        <f t="shared" si="1"/>
        <v>0.23457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-2.2305000000000001E-21</v>
      </c>
      <c r="C97" s="43">
        <v>-1.2142E-5</v>
      </c>
      <c r="D97" s="43">
        <v>2.2395E-4</v>
      </c>
      <c r="E97" s="23">
        <f t="shared" si="0"/>
        <v>0.22394999999999998</v>
      </c>
      <c r="F97" s="23">
        <v>0.85</v>
      </c>
      <c r="G97" s="24"/>
      <c r="H97" s="24"/>
      <c r="I97" s="25"/>
      <c r="J97" s="28"/>
      <c r="K97" s="44">
        <v>17</v>
      </c>
      <c r="L97" s="43">
        <v>7.4349000000000002E-22</v>
      </c>
      <c r="M97" s="43">
        <v>1.2142E-5</v>
      </c>
      <c r="N97" s="43">
        <v>2.2395E-4</v>
      </c>
      <c r="O97" s="23">
        <f t="shared" si="1"/>
        <v>0.22394999999999998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-2.0540999999999999E-21</v>
      </c>
      <c r="C98" s="43">
        <v>-1.1182000000000001E-5</v>
      </c>
      <c r="D98" s="43">
        <v>2.1422999999999999E-4</v>
      </c>
      <c r="E98" s="23">
        <f t="shared" si="0"/>
        <v>0.21422999999999998</v>
      </c>
      <c r="F98" s="23">
        <v>0.9</v>
      </c>
      <c r="G98" s="24"/>
      <c r="H98" s="24"/>
      <c r="I98" s="25"/>
      <c r="J98" s="28"/>
      <c r="K98" s="44">
        <v>18</v>
      </c>
      <c r="L98" s="43">
        <v>6.8472000000000002E-22</v>
      </c>
      <c r="M98" s="43">
        <v>1.1182000000000001E-5</v>
      </c>
      <c r="N98" s="43">
        <v>2.1422999999999999E-4</v>
      </c>
      <c r="O98" s="23">
        <f t="shared" si="1"/>
        <v>0.21422999999999998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-1.8967E-21</v>
      </c>
      <c r="C99" s="43">
        <v>-1.0325E-5</v>
      </c>
      <c r="D99" s="43">
        <v>2.053E-4</v>
      </c>
      <c r="E99" s="23">
        <f t="shared" si="0"/>
        <v>0.20530000000000001</v>
      </c>
      <c r="F99" s="23">
        <v>0.95</v>
      </c>
      <c r="G99" s="24"/>
      <c r="H99" s="24"/>
      <c r="I99" s="25"/>
      <c r="J99" s="28"/>
      <c r="K99" s="44">
        <v>19</v>
      </c>
      <c r="L99" s="43">
        <v>6.3224000000000003E-22</v>
      </c>
      <c r="M99" s="43">
        <v>1.0325E-5</v>
      </c>
      <c r="N99" s="43">
        <v>2.053E-4</v>
      </c>
      <c r="O99" s="23">
        <f t="shared" si="1"/>
        <v>0.20530000000000001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-1.7558000000000002E-21</v>
      </c>
      <c r="C100" s="43">
        <v>-9.5579000000000004E-6</v>
      </c>
      <c r="D100" s="43">
        <v>1.9707000000000001E-4</v>
      </c>
      <c r="E100" s="23">
        <f t="shared" si="0"/>
        <v>0.19707</v>
      </c>
      <c r="F100" s="23">
        <v>1</v>
      </c>
      <c r="G100" s="24"/>
      <c r="H100" s="24"/>
      <c r="I100" s="25"/>
      <c r="J100" s="28"/>
      <c r="K100" s="44">
        <v>20</v>
      </c>
      <c r="L100" s="43">
        <v>5.8524999999999999E-22</v>
      </c>
      <c r="M100" s="43">
        <v>9.5579000000000004E-6</v>
      </c>
      <c r="N100" s="43">
        <v>1.9707000000000001E-4</v>
      </c>
      <c r="O100" s="23">
        <f t="shared" si="1"/>
        <v>0.19707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-9.1063999999999997E-22</v>
      </c>
      <c r="C101" s="43">
        <v>-4.9573E-6</v>
      </c>
      <c r="D101" s="43">
        <v>1.4072999999999999E-4</v>
      </c>
      <c r="E101" s="23">
        <f t="shared" si="0"/>
        <v>0.14072999999999999</v>
      </c>
      <c r="F101" s="23">
        <v>1.5</v>
      </c>
      <c r="G101" s="24"/>
      <c r="H101" s="24"/>
      <c r="I101" s="25"/>
      <c r="J101" s="28"/>
      <c r="K101" s="44">
        <v>21</v>
      </c>
      <c r="L101" s="43">
        <v>3.0354999999999998E-22</v>
      </c>
      <c r="M101" s="43">
        <v>4.9573E-6</v>
      </c>
      <c r="N101" s="43">
        <v>1.4072999999999999E-4</v>
      </c>
      <c r="O101" s="23">
        <f t="shared" si="1"/>
        <v>0.14072999999999999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-5.4997999999999998E-22</v>
      </c>
      <c r="C102" s="43">
        <v>-2.9938999999999998E-6</v>
      </c>
      <c r="D102" s="43">
        <v>1.0992E-4</v>
      </c>
      <c r="E102" s="23">
        <f t="shared" si="0"/>
        <v>0.10992</v>
      </c>
      <c r="F102" s="23">
        <v>2</v>
      </c>
      <c r="G102" s="24"/>
      <c r="H102" s="24"/>
      <c r="I102" s="25"/>
      <c r="J102" s="28"/>
      <c r="K102" s="44">
        <v>22</v>
      </c>
      <c r="L102" s="43">
        <v>1.8333E-22</v>
      </c>
      <c r="M102" s="43">
        <v>2.9938999999999998E-6</v>
      </c>
      <c r="N102" s="43">
        <v>1.0992E-4</v>
      </c>
      <c r="O102" s="23">
        <f t="shared" si="1"/>
        <v>0.10992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-3.6591E-22</v>
      </c>
      <c r="C103" s="43">
        <v>-1.9918999999999999E-6</v>
      </c>
      <c r="D103" s="43">
        <v>9.0268999999999999E-5</v>
      </c>
      <c r="E103" s="23">
        <f t="shared" si="0"/>
        <v>9.0269000000000002E-2</v>
      </c>
      <c r="F103" s="23">
        <v>2.5</v>
      </c>
      <c r="G103" s="24"/>
      <c r="H103" s="24"/>
      <c r="I103" s="25"/>
      <c r="J103" s="28"/>
      <c r="K103" s="44">
        <v>23</v>
      </c>
      <c r="L103" s="43">
        <v>1.2197E-22</v>
      </c>
      <c r="M103" s="43">
        <v>1.9918999999999999E-6</v>
      </c>
      <c r="N103" s="43">
        <v>9.0268999999999999E-5</v>
      </c>
      <c r="O103" s="23">
        <f t="shared" si="1"/>
        <v>9.0269000000000002E-2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-2.5950000000000001E-22</v>
      </c>
      <c r="C104" s="43">
        <v>-1.4127E-6</v>
      </c>
      <c r="D104" s="43">
        <v>7.6192999999999994E-5</v>
      </c>
      <c r="E104" s="23">
        <f t="shared" si="0"/>
        <v>7.6192999999999997E-2</v>
      </c>
      <c r="F104" s="23">
        <v>3</v>
      </c>
      <c r="G104" s="24"/>
      <c r="H104" s="24"/>
      <c r="I104" s="25"/>
      <c r="J104" s="28"/>
      <c r="K104" s="44">
        <v>24</v>
      </c>
      <c r="L104" s="43">
        <v>8.6499999999999997E-23</v>
      </c>
      <c r="M104" s="43">
        <v>1.4127E-6</v>
      </c>
      <c r="N104" s="43">
        <v>7.6192999999999994E-5</v>
      </c>
      <c r="O104" s="23">
        <f t="shared" si="1"/>
        <v>7.6192999999999997E-2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-1.9215000000000001E-22</v>
      </c>
      <c r="C105" s="43">
        <v>-1.046E-6</v>
      </c>
      <c r="D105" s="43">
        <v>6.5313000000000003E-5</v>
      </c>
      <c r="E105" s="23">
        <f t="shared" si="0"/>
        <v>6.531300000000001E-2</v>
      </c>
      <c r="F105" s="23">
        <v>3.5</v>
      </c>
      <c r="G105" s="24"/>
      <c r="H105" s="24"/>
      <c r="I105" s="25"/>
      <c r="J105" s="28"/>
      <c r="K105" s="44">
        <v>25</v>
      </c>
      <c r="L105" s="43">
        <v>4.8886000000000001E-23</v>
      </c>
      <c r="M105" s="43">
        <v>7.9836000000000001E-7</v>
      </c>
      <c r="N105" s="43">
        <v>5.6532E-5</v>
      </c>
      <c r="O105" s="23">
        <f t="shared" si="1"/>
        <v>5.6531999999999999E-2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-1.4665999999999999E-22</v>
      </c>
      <c r="C106" s="43">
        <v>-7.9836000000000001E-7</v>
      </c>
      <c r="D106" s="43">
        <v>5.6532E-5</v>
      </c>
      <c r="E106" s="23">
        <f t="shared" si="0"/>
        <v>5.6531999999999999E-2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961B-9CBB-4BCA-9958-4AF5EA45AB5D}">
  <sheetPr codeName="Hoja46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2500000000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200000000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1202000</v>
      </c>
      <c r="C19" s="43">
        <v>1029400</v>
      </c>
      <c r="D19" s="43">
        <v>562470</v>
      </c>
      <c r="E19" s="43">
        <v>-3.1702000000000002E-11</v>
      </c>
      <c r="F19" s="43">
        <v>-8.6377999999999996E-27</v>
      </c>
      <c r="G19" s="43">
        <v>-4.7022000000000001E-11</v>
      </c>
      <c r="H19" s="23">
        <v>0</v>
      </c>
      <c r="I19" s="47"/>
      <c r="J19" s="28"/>
      <c r="K19" s="44">
        <v>1</v>
      </c>
      <c r="L19" s="43">
        <v>1202000</v>
      </c>
      <c r="M19" s="43">
        <v>1029400</v>
      </c>
      <c r="N19" s="43">
        <v>562470</v>
      </c>
      <c r="O19" s="43">
        <v>-1.0567000000000001E-11</v>
      </c>
      <c r="P19" s="43">
        <v>2.8793E-27</v>
      </c>
      <c r="Q19" s="43">
        <v>4.7022000000000001E-11</v>
      </c>
      <c r="R19" s="23">
        <v>0</v>
      </c>
      <c r="S19" s="25"/>
    </row>
    <row r="20" spans="1:19" x14ac:dyDescent="0.3">
      <c r="A20" s="42">
        <v>29</v>
      </c>
      <c r="B20" s="43">
        <v>-755280</v>
      </c>
      <c r="C20" s="43">
        <v>-601260</v>
      </c>
      <c r="D20" s="43">
        <v>202110</v>
      </c>
      <c r="E20" s="43">
        <v>2.8292000000000001E-11</v>
      </c>
      <c r="F20" s="43">
        <v>-3.3612999999999998E-12</v>
      </c>
      <c r="G20" s="43">
        <v>-18298</v>
      </c>
      <c r="H20" s="23">
        <v>0.1</v>
      </c>
      <c r="I20" s="47"/>
      <c r="J20" s="28"/>
      <c r="K20" s="44">
        <v>2</v>
      </c>
      <c r="L20" s="43">
        <v>-755280</v>
      </c>
      <c r="M20" s="43">
        <v>-601260</v>
      </c>
      <c r="N20" s="43">
        <v>202110</v>
      </c>
      <c r="O20" s="43">
        <v>9.4304999999999994E-12</v>
      </c>
      <c r="P20" s="43">
        <v>1.1204E-12</v>
      </c>
      <c r="Q20" s="43">
        <v>18298</v>
      </c>
      <c r="R20" s="23">
        <v>0.1</v>
      </c>
      <c r="S20" s="25"/>
    </row>
    <row r="21" spans="1:19" x14ac:dyDescent="0.3">
      <c r="A21" s="42">
        <v>30</v>
      </c>
      <c r="B21" s="43">
        <v>4495.8</v>
      </c>
      <c r="C21" s="43">
        <v>19723</v>
      </c>
      <c r="D21" s="43">
        <v>148790</v>
      </c>
      <c r="E21" s="43">
        <v>2.7972999999999998E-12</v>
      </c>
      <c r="F21" s="43">
        <v>-3.6518000000000003E-12</v>
      </c>
      <c r="G21" s="43">
        <v>-19880</v>
      </c>
      <c r="H21" s="23">
        <v>0.15</v>
      </c>
      <c r="I21" s="47"/>
      <c r="J21" s="28"/>
      <c r="K21" s="44">
        <v>3</v>
      </c>
      <c r="L21" s="43">
        <v>4495.8</v>
      </c>
      <c r="M21" s="43">
        <v>19723</v>
      </c>
      <c r="N21" s="43">
        <v>148790</v>
      </c>
      <c r="O21" s="43">
        <v>9.3241999999999998E-13</v>
      </c>
      <c r="P21" s="43">
        <v>1.2173000000000001E-12</v>
      </c>
      <c r="Q21" s="43">
        <v>19880</v>
      </c>
      <c r="R21" s="23">
        <v>0.15</v>
      </c>
      <c r="S21" s="25"/>
    </row>
    <row r="22" spans="1:19" x14ac:dyDescent="0.3">
      <c r="A22" s="42">
        <v>31</v>
      </c>
      <c r="B22" s="43">
        <v>-3056.9</v>
      </c>
      <c r="C22" s="43">
        <v>10687</v>
      </c>
      <c r="D22" s="43">
        <v>112550</v>
      </c>
      <c r="E22" s="43">
        <v>2.5246999999999999E-12</v>
      </c>
      <c r="F22" s="43">
        <v>-3.6209000000000001E-12</v>
      </c>
      <c r="G22" s="43">
        <v>-19711</v>
      </c>
      <c r="H22" s="23">
        <v>0.2</v>
      </c>
      <c r="I22" s="47"/>
      <c r="J22" s="28"/>
      <c r="K22" s="44">
        <v>4</v>
      </c>
      <c r="L22" s="43">
        <v>-3056.9</v>
      </c>
      <c r="M22" s="43">
        <v>10687</v>
      </c>
      <c r="N22" s="43">
        <v>112550</v>
      </c>
      <c r="O22" s="43">
        <v>8.4156E-13</v>
      </c>
      <c r="P22" s="43">
        <v>1.207E-12</v>
      </c>
      <c r="Q22" s="43">
        <v>19711</v>
      </c>
      <c r="R22" s="23">
        <v>0.2</v>
      </c>
      <c r="S22" s="25"/>
    </row>
    <row r="23" spans="1:19" x14ac:dyDescent="0.3">
      <c r="A23" s="42">
        <v>32</v>
      </c>
      <c r="B23" s="43">
        <v>-8438.9</v>
      </c>
      <c r="C23" s="43">
        <v>3306.2</v>
      </c>
      <c r="D23" s="43">
        <v>87355</v>
      </c>
      <c r="E23" s="43">
        <v>2.1575E-12</v>
      </c>
      <c r="F23" s="43">
        <v>-3.3690999999999999E-12</v>
      </c>
      <c r="G23" s="43">
        <v>-18341</v>
      </c>
      <c r="H23" s="23">
        <v>0.25</v>
      </c>
      <c r="I23" s="47"/>
      <c r="J23" s="28"/>
      <c r="K23" s="44">
        <v>5</v>
      </c>
      <c r="L23" s="43">
        <v>-8438.9</v>
      </c>
      <c r="M23" s="43">
        <v>3306.2</v>
      </c>
      <c r="N23" s="43">
        <v>87355</v>
      </c>
      <c r="O23" s="43">
        <v>7.1917999999999997E-13</v>
      </c>
      <c r="P23" s="43">
        <v>1.123E-12</v>
      </c>
      <c r="Q23" s="43">
        <v>18341</v>
      </c>
      <c r="R23" s="23">
        <v>0.25</v>
      </c>
      <c r="S23" s="25"/>
    </row>
    <row r="24" spans="1:19" x14ac:dyDescent="0.3">
      <c r="A24" s="42">
        <v>33</v>
      </c>
      <c r="B24" s="43">
        <v>-13522</v>
      </c>
      <c r="C24" s="43">
        <v>-3525.7</v>
      </c>
      <c r="D24" s="43">
        <v>69073</v>
      </c>
      <c r="E24" s="43">
        <v>1.8362000000000002E-12</v>
      </c>
      <c r="F24" s="43">
        <v>-2.9776000000000002E-12</v>
      </c>
      <c r="G24" s="43">
        <v>-16210</v>
      </c>
      <c r="H24" s="23">
        <v>0.3</v>
      </c>
      <c r="I24" s="47"/>
      <c r="J24" s="28"/>
      <c r="K24" s="44">
        <v>6</v>
      </c>
      <c r="L24" s="43">
        <v>-13522</v>
      </c>
      <c r="M24" s="43">
        <v>-3525.7</v>
      </c>
      <c r="N24" s="43">
        <v>69073</v>
      </c>
      <c r="O24" s="43">
        <v>6.1207999999999995E-13</v>
      </c>
      <c r="P24" s="43">
        <v>9.9255000000000005E-13</v>
      </c>
      <c r="Q24" s="43">
        <v>16210</v>
      </c>
      <c r="R24" s="23">
        <v>0.3</v>
      </c>
      <c r="S24" s="25"/>
    </row>
    <row r="25" spans="1:19" x14ac:dyDescent="0.3">
      <c r="A25" s="42">
        <v>34</v>
      </c>
      <c r="B25" s="43">
        <v>-19501</v>
      </c>
      <c r="C25" s="43">
        <v>-10550</v>
      </c>
      <c r="D25" s="43">
        <v>55607</v>
      </c>
      <c r="E25" s="43">
        <v>1.6443E-12</v>
      </c>
      <c r="F25" s="43">
        <v>-2.4877E-12</v>
      </c>
      <c r="G25" s="43">
        <v>-13542</v>
      </c>
      <c r="H25" s="23">
        <v>0.35</v>
      </c>
      <c r="I25" s="47"/>
      <c r="J25" s="28"/>
      <c r="K25" s="44">
        <v>7</v>
      </c>
      <c r="L25" s="43">
        <v>-19501</v>
      </c>
      <c r="M25" s="43">
        <v>-10550</v>
      </c>
      <c r="N25" s="43">
        <v>55607</v>
      </c>
      <c r="O25" s="43">
        <v>5.4809999999999996E-13</v>
      </c>
      <c r="P25" s="43">
        <v>8.2921999999999997E-13</v>
      </c>
      <c r="Q25" s="43">
        <v>13542</v>
      </c>
      <c r="R25" s="23">
        <v>0.35</v>
      </c>
      <c r="S25" s="25"/>
    </row>
    <row r="26" spans="1:19" x14ac:dyDescent="0.3">
      <c r="A26" s="42">
        <v>35</v>
      </c>
      <c r="B26" s="43">
        <v>-11134</v>
      </c>
      <c r="C26" s="43">
        <v>-5448.3</v>
      </c>
      <c r="D26" s="43">
        <v>45466</v>
      </c>
      <c r="E26" s="43">
        <v>1.0445E-12</v>
      </c>
      <c r="F26" s="43">
        <v>-2.1430000000000001E-12</v>
      </c>
      <c r="G26" s="43">
        <v>-11666</v>
      </c>
      <c r="H26" s="23">
        <v>0.4</v>
      </c>
      <c r="I26" s="47"/>
      <c r="J26" s="28"/>
      <c r="K26" s="44">
        <v>8</v>
      </c>
      <c r="L26" s="43">
        <v>-11134</v>
      </c>
      <c r="M26" s="43">
        <v>-5448.3</v>
      </c>
      <c r="N26" s="43">
        <v>45466</v>
      </c>
      <c r="O26" s="43">
        <v>3.4814999999999999E-13</v>
      </c>
      <c r="P26" s="43">
        <v>7.1433999999999996E-13</v>
      </c>
      <c r="Q26" s="43">
        <v>11666</v>
      </c>
      <c r="R26" s="23">
        <v>0.4</v>
      </c>
      <c r="S26" s="25"/>
    </row>
    <row r="27" spans="1:19" x14ac:dyDescent="0.3">
      <c r="A27" s="42">
        <v>36</v>
      </c>
      <c r="B27" s="43">
        <v>-13125</v>
      </c>
      <c r="C27" s="43">
        <v>-8504.7999999999993</v>
      </c>
      <c r="D27" s="43">
        <v>37377</v>
      </c>
      <c r="E27" s="43">
        <v>8.4862999999999999E-13</v>
      </c>
      <c r="F27" s="43">
        <v>-1.8094999999999999E-12</v>
      </c>
      <c r="G27" s="43">
        <v>-9850.2000000000007</v>
      </c>
      <c r="H27" s="23">
        <v>0.45</v>
      </c>
      <c r="I27" s="47"/>
      <c r="J27" s="28"/>
      <c r="K27" s="44">
        <v>9</v>
      </c>
      <c r="L27" s="43">
        <v>-13125</v>
      </c>
      <c r="M27" s="43">
        <v>-8504.7999999999993</v>
      </c>
      <c r="N27" s="43">
        <v>37377</v>
      </c>
      <c r="O27" s="43">
        <v>2.8288E-13</v>
      </c>
      <c r="P27" s="43">
        <v>6.0315000000000001E-13</v>
      </c>
      <c r="Q27" s="43">
        <v>9850.2000000000007</v>
      </c>
      <c r="R27" s="23">
        <v>0.45</v>
      </c>
      <c r="S27" s="25"/>
    </row>
    <row r="28" spans="1:19" x14ac:dyDescent="0.3">
      <c r="A28" s="42">
        <v>37</v>
      </c>
      <c r="B28" s="43">
        <v>-15786</v>
      </c>
      <c r="C28" s="43">
        <v>-11837</v>
      </c>
      <c r="D28" s="43">
        <v>30938</v>
      </c>
      <c r="E28" s="43">
        <v>7.2541999999999995E-13</v>
      </c>
      <c r="F28" s="43">
        <v>-1.4770000000000001E-12</v>
      </c>
      <c r="G28" s="43">
        <v>-8040.5</v>
      </c>
      <c r="H28" s="23">
        <v>0.5</v>
      </c>
      <c r="I28" s="47"/>
      <c r="J28" s="28"/>
      <c r="K28" s="44">
        <v>10</v>
      </c>
      <c r="L28" s="43">
        <v>-15786</v>
      </c>
      <c r="M28" s="43">
        <v>-11837</v>
      </c>
      <c r="N28" s="43">
        <v>30938</v>
      </c>
      <c r="O28" s="43">
        <v>2.4181000000000001E-13</v>
      </c>
      <c r="P28" s="43">
        <v>4.9234E-13</v>
      </c>
      <c r="Q28" s="43">
        <v>8040.5</v>
      </c>
      <c r="R28" s="23">
        <v>0.5</v>
      </c>
      <c r="S28" s="25"/>
    </row>
    <row r="29" spans="1:19" x14ac:dyDescent="0.3">
      <c r="A29" s="42">
        <v>38</v>
      </c>
      <c r="B29" s="43">
        <v>-19390</v>
      </c>
      <c r="C29" s="43">
        <v>-15694</v>
      </c>
      <c r="D29" s="43">
        <v>25978</v>
      </c>
      <c r="E29" s="43">
        <v>6.7895999999999997E-13</v>
      </c>
      <c r="F29" s="43">
        <v>-1.1253000000000001E-12</v>
      </c>
      <c r="G29" s="43">
        <v>-6126.1</v>
      </c>
      <c r="H29" s="23">
        <v>0.55000000000000004</v>
      </c>
      <c r="I29" s="47"/>
      <c r="J29" s="28"/>
      <c r="K29" s="44">
        <v>11</v>
      </c>
      <c r="L29" s="43">
        <v>-19390</v>
      </c>
      <c r="M29" s="43">
        <v>-15694</v>
      </c>
      <c r="N29" s="43">
        <v>25978</v>
      </c>
      <c r="O29" s="43">
        <v>2.2631999999999999E-13</v>
      </c>
      <c r="P29" s="43">
        <v>3.7512000000000002E-13</v>
      </c>
      <c r="Q29" s="43">
        <v>6126.1</v>
      </c>
      <c r="R29" s="23">
        <v>0.55000000000000004</v>
      </c>
      <c r="S29" s="25"/>
    </row>
    <row r="30" spans="1:19" x14ac:dyDescent="0.3">
      <c r="A30" s="42">
        <v>39</v>
      </c>
      <c r="B30" s="43">
        <v>-24328</v>
      </c>
      <c r="C30" s="43">
        <v>-20382</v>
      </c>
      <c r="D30" s="43">
        <v>22534</v>
      </c>
      <c r="E30" s="43">
        <v>7.2484999999999999E-13</v>
      </c>
      <c r="F30" s="43">
        <v>-7.2334000000000003E-13</v>
      </c>
      <c r="G30" s="43">
        <v>-3937.7</v>
      </c>
      <c r="H30" s="23">
        <v>0.6</v>
      </c>
      <c r="I30" s="47"/>
      <c r="J30" s="28"/>
      <c r="K30" s="44">
        <v>12</v>
      </c>
      <c r="L30" s="43">
        <v>-24328</v>
      </c>
      <c r="M30" s="43">
        <v>-20382</v>
      </c>
      <c r="N30" s="43">
        <v>22534</v>
      </c>
      <c r="O30" s="43">
        <v>2.4161999999999998E-13</v>
      </c>
      <c r="P30" s="43">
        <v>2.4111000000000002E-13</v>
      </c>
      <c r="Q30" s="43">
        <v>3937.7</v>
      </c>
      <c r="R30" s="23">
        <v>0.6</v>
      </c>
      <c r="S30" s="25"/>
    </row>
    <row r="31" spans="1:19" x14ac:dyDescent="0.3">
      <c r="A31" s="42">
        <v>40</v>
      </c>
      <c r="B31" s="43">
        <v>-2094.4</v>
      </c>
      <c r="C31" s="43">
        <v>-830.66</v>
      </c>
      <c r="D31" s="43">
        <v>20128</v>
      </c>
      <c r="E31" s="43">
        <v>2.3214000000000001E-13</v>
      </c>
      <c r="F31" s="43">
        <v>-6.1946999999999998E-13</v>
      </c>
      <c r="G31" s="43">
        <v>-3372.2</v>
      </c>
      <c r="H31" s="23">
        <v>0.65</v>
      </c>
      <c r="I31" s="47"/>
      <c r="J31" s="28"/>
      <c r="K31" s="44">
        <v>13</v>
      </c>
      <c r="L31" s="43">
        <v>-2094.4</v>
      </c>
      <c r="M31" s="43">
        <v>-830.66</v>
      </c>
      <c r="N31" s="43">
        <v>20128</v>
      </c>
      <c r="O31" s="43">
        <v>7.7381000000000004E-14</v>
      </c>
      <c r="P31" s="43">
        <v>2.0649000000000001E-13</v>
      </c>
      <c r="Q31" s="43">
        <v>3372.2</v>
      </c>
      <c r="R31" s="23">
        <v>0.65</v>
      </c>
      <c r="S31" s="25"/>
    </row>
    <row r="32" spans="1:19" x14ac:dyDescent="0.3">
      <c r="A32" s="42">
        <v>41</v>
      </c>
      <c r="B32" s="43">
        <v>-1804</v>
      </c>
      <c r="C32" s="43">
        <v>-782.81</v>
      </c>
      <c r="D32" s="43">
        <v>18091</v>
      </c>
      <c r="E32" s="43">
        <v>1.8759000000000001E-13</v>
      </c>
      <c r="F32" s="43">
        <v>-5.3345000000000001E-13</v>
      </c>
      <c r="G32" s="43">
        <v>-2904</v>
      </c>
      <c r="H32" s="23">
        <v>0.7</v>
      </c>
      <c r="I32" s="47"/>
      <c r="J32" s="28"/>
      <c r="K32" s="44">
        <v>14</v>
      </c>
      <c r="L32" s="43">
        <v>-1804</v>
      </c>
      <c r="M32" s="43">
        <v>-782.81</v>
      </c>
      <c r="N32" s="43">
        <v>18091</v>
      </c>
      <c r="O32" s="43">
        <v>6.253E-14</v>
      </c>
      <c r="P32" s="43">
        <v>1.7781999999999999E-13</v>
      </c>
      <c r="Q32" s="43">
        <v>2904</v>
      </c>
      <c r="R32" s="23">
        <v>0.7</v>
      </c>
      <c r="S32" s="25"/>
    </row>
    <row r="33" spans="1:19" x14ac:dyDescent="0.3">
      <c r="A33" s="42">
        <v>42</v>
      </c>
      <c r="B33" s="43">
        <v>-1564.9</v>
      </c>
      <c r="C33" s="43">
        <v>-732.32</v>
      </c>
      <c r="D33" s="43">
        <v>16350</v>
      </c>
      <c r="E33" s="43">
        <v>1.5294E-13</v>
      </c>
      <c r="F33" s="43">
        <v>-4.6192000000000001E-13</v>
      </c>
      <c r="G33" s="43">
        <v>-2514.6</v>
      </c>
      <c r="H33" s="23">
        <v>0.75</v>
      </c>
      <c r="I33" s="47"/>
      <c r="J33" s="28"/>
      <c r="K33" s="44">
        <v>15</v>
      </c>
      <c r="L33" s="43">
        <v>-1564.9</v>
      </c>
      <c r="M33" s="43">
        <v>-732.32</v>
      </c>
      <c r="N33" s="43">
        <v>16350</v>
      </c>
      <c r="O33" s="43">
        <v>5.0978000000000001E-14</v>
      </c>
      <c r="P33" s="43">
        <v>1.5397E-13</v>
      </c>
      <c r="Q33" s="43">
        <v>2514.6</v>
      </c>
      <c r="R33" s="23">
        <v>0.75</v>
      </c>
      <c r="S33" s="25"/>
    </row>
    <row r="34" spans="1:19" x14ac:dyDescent="0.3">
      <c r="A34" s="42">
        <v>43</v>
      </c>
      <c r="B34" s="43">
        <v>-1365.9</v>
      </c>
      <c r="C34" s="43">
        <v>-681.41</v>
      </c>
      <c r="D34" s="43">
        <v>14851</v>
      </c>
      <c r="E34" s="43">
        <v>1.2574E-13</v>
      </c>
      <c r="F34" s="43">
        <v>-4.0215000000000001E-13</v>
      </c>
      <c r="G34" s="43">
        <v>-2189.1999999999998</v>
      </c>
      <c r="H34" s="23">
        <v>0.8</v>
      </c>
      <c r="I34" s="47"/>
      <c r="J34" s="28"/>
      <c r="K34" s="44">
        <v>16</v>
      </c>
      <c r="L34" s="43">
        <v>-1365.9</v>
      </c>
      <c r="M34" s="43">
        <v>-681.41</v>
      </c>
      <c r="N34" s="43">
        <v>14851</v>
      </c>
      <c r="O34" s="43">
        <v>4.1912999999999998E-14</v>
      </c>
      <c r="P34" s="43">
        <v>1.3404999999999999E-13</v>
      </c>
      <c r="Q34" s="43">
        <v>2189.1999999999998</v>
      </c>
      <c r="R34" s="23">
        <v>0.8</v>
      </c>
      <c r="S34" s="25"/>
    </row>
    <row r="35" spans="1:19" x14ac:dyDescent="0.3">
      <c r="A35" s="42">
        <v>44</v>
      </c>
      <c r="B35" s="43">
        <v>-1198.8</v>
      </c>
      <c r="C35" s="43">
        <v>-631.53</v>
      </c>
      <c r="D35" s="43">
        <v>13550</v>
      </c>
      <c r="E35" s="43">
        <v>1.0421E-13</v>
      </c>
      <c r="F35" s="43">
        <v>-3.5194999999999998E-13</v>
      </c>
      <c r="G35" s="43">
        <v>-1916</v>
      </c>
      <c r="H35" s="23">
        <v>0.85</v>
      </c>
      <c r="I35" s="47"/>
      <c r="J35" s="28"/>
      <c r="K35" s="44">
        <v>17</v>
      </c>
      <c r="L35" s="43">
        <v>-1198.8</v>
      </c>
      <c r="M35" s="43">
        <v>-631.53</v>
      </c>
      <c r="N35" s="43">
        <v>13550</v>
      </c>
      <c r="O35" s="43">
        <v>3.4736E-14</v>
      </c>
      <c r="P35" s="43">
        <v>1.1732E-13</v>
      </c>
      <c r="Q35" s="43">
        <v>1916</v>
      </c>
      <c r="R35" s="23">
        <v>0.85</v>
      </c>
      <c r="S35" s="25"/>
    </row>
    <row r="36" spans="1:19" x14ac:dyDescent="0.3">
      <c r="A36" s="42">
        <v>45</v>
      </c>
      <c r="B36" s="43">
        <v>-1057.3</v>
      </c>
      <c r="C36" s="43">
        <v>-583.54999999999995</v>
      </c>
      <c r="D36" s="43">
        <v>12415</v>
      </c>
      <c r="E36" s="43">
        <v>8.7018999999999995E-14</v>
      </c>
      <c r="F36" s="43">
        <v>-3.0957999999999998E-13</v>
      </c>
      <c r="G36" s="43">
        <v>-1685.3</v>
      </c>
      <c r="H36" s="23">
        <v>0.9</v>
      </c>
      <c r="I36" s="47"/>
      <c r="J36" s="28"/>
      <c r="K36" s="44">
        <v>18</v>
      </c>
      <c r="L36" s="43">
        <v>-1057.3</v>
      </c>
      <c r="M36" s="43">
        <v>-583.54999999999995</v>
      </c>
      <c r="N36" s="43">
        <v>12415</v>
      </c>
      <c r="O36" s="43">
        <v>2.9006000000000002E-14</v>
      </c>
      <c r="P36" s="43">
        <v>1.0319E-13</v>
      </c>
      <c r="Q36" s="43">
        <v>1685.3</v>
      </c>
      <c r="R36" s="23">
        <v>0.9</v>
      </c>
      <c r="S36" s="25"/>
    </row>
    <row r="37" spans="1:19" x14ac:dyDescent="0.3">
      <c r="A37" s="42">
        <v>46</v>
      </c>
      <c r="B37" s="43">
        <v>-936.36</v>
      </c>
      <c r="C37" s="43">
        <v>-537.95000000000005</v>
      </c>
      <c r="D37" s="43">
        <v>11417</v>
      </c>
      <c r="E37" s="43">
        <v>7.3186000000000002E-14</v>
      </c>
      <c r="F37" s="43">
        <v>-2.7363000000000002E-13</v>
      </c>
      <c r="G37" s="43">
        <v>-1489.5</v>
      </c>
      <c r="H37" s="23">
        <v>0.95</v>
      </c>
      <c r="I37" s="47"/>
      <c r="J37" s="28"/>
      <c r="K37" s="44">
        <v>19</v>
      </c>
      <c r="L37" s="43">
        <v>-936.36</v>
      </c>
      <c r="M37" s="43">
        <v>-537.95000000000005</v>
      </c>
      <c r="N37" s="43">
        <v>11417</v>
      </c>
      <c r="O37" s="43">
        <v>2.4395E-14</v>
      </c>
      <c r="P37" s="43">
        <v>9.1208000000000004E-14</v>
      </c>
      <c r="Q37" s="43">
        <v>1489.5</v>
      </c>
      <c r="R37" s="23">
        <v>0.95</v>
      </c>
      <c r="S37" s="25"/>
    </row>
    <row r="38" spans="1:19" x14ac:dyDescent="0.3">
      <c r="A38" s="42">
        <v>47</v>
      </c>
      <c r="B38" s="43">
        <v>-832.33</v>
      </c>
      <c r="C38" s="43">
        <v>-495</v>
      </c>
      <c r="D38" s="43">
        <v>10537</v>
      </c>
      <c r="E38" s="43">
        <v>6.1966000000000001E-14</v>
      </c>
      <c r="F38" s="43">
        <v>-2.4294999999999999E-13</v>
      </c>
      <c r="G38" s="43">
        <v>-1322.6</v>
      </c>
      <c r="H38" s="23">
        <v>1</v>
      </c>
      <c r="I38" s="47"/>
      <c r="J38" s="28"/>
      <c r="K38" s="44">
        <v>20</v>
      </c>
      <c r="L38" s="43">
        <v>-832.33</v>
      </c>
      <c r="M38" s="43">
        <v>-495</v>
      </c>
      <c r="N38" s="43">
        <v>10537</v>
      </c>
      <c r="O38" s="43">
        <v>2.0655000000000001E-14</v>
      </c>
      <c r="P38" s="43">
        <v>8.0983999999999999E-14</v>
      </c>
      <c r="Q38" s="43">
        <v>1322.6</v>
      </c>
      <c r="R38" s="23">
        <v>1</v>
      </c>
      <c r="S38" s="25"/>
    </row>
    <row r="39" spans="1:19" x14ac:dyDescent="0.3">
      <c r="A39" s="42">
        <v>48</v>
      </c>
      <c r="B39" s="43">
        <v>-288.35000000000002</v>
      </c>
      <c r="C39" s="43">
        <v>-202.72</v>
      </c>
      <c r="D39" s="43">
        <v>5463.2</v>
      </c>
      <c r="E39" s="43">
        <v>1.573E-14</v>
      </c>
      <c r="F39" s="43">
        <v>-9.0622999999999999E-14</v>
      </c>
      <c r="G39" s="43">
        <v>-493.33</v>
      </c>
      <c r="H39" s="23">
        <v>1.5</v>
      </c>
      <c r="I39" s="47"/>
      <c r="J39" s="28"/>
      <c r="K39" s="44">
        <v>21</v>
      </c>
      <c r="L39" s="43">
        <v>-288.35000000000002</v>
      </c>
      <c r="M39" s="43">
        <v>-202.72</v>
      </c>
      <c r="N39" s="43">
        <v>5463.2</v>
      </c>
      <c r="O39" s="43">
        <v>5.2434E-15</v>
      </c>
      <c r="P39" s="43">
        <v>3.0207999999999999E-14</v>
      </c>
      <c r="Q39" s="43">
        <v>493.33</v>
      </c>
      <c r="R39" s="23">
        <v>1.5</v>
      </c>
      <c r="S39" s="25"/>
    </row>
    <row r="40" spans="1:19" x14ac:dyDescent="0.3">
      <c r="A40" s="42">
        <v>49</v>
      </c>
      <c r="B40" s="43">
        <v>-116.63</v>
      </c>
      <c r="C40" s="43">
        <v>-85.453999999999994</v>
      </c>
      <c r="D40" s="43">
        <v>3410.8</v>
      </c>
      <c r="E40" s="43">
        <v>5.7275000000000001E-15</v>
      </c>
      <c r="F40" s="43">
        <v>-4.3539E-14</v>
      </c>
      <c r="G40" s="43">
        <v>-237.02</v>
      </c>
      <c r="H40" s="23">
        <v>2</v>
      </c>
      <c r="I40" s="47"/>
      <c r="J40" s="28"/>
      <c r="K40" s="44">
        <v>22</v>
      </c>
      <c r="L40" s="43">
        <v>-116.63</v>
      </c>
      <c r="M40" s="43">
        <v>-85.453999999999994</v>
      </c>
      <c r="N40" s="43">
        <v>3410.8</v>
      </c>
      <c r="O40" s="43">
        <v>1.9091999999999999E-15</v>
      </c>
      <c r="P40" s="43">
        <v>1.4512999999999999E-14</v>
      </c>
      <c r="Q40" s="43">
        <v>237.02</v>
      </c>
      <c r="R40" s="23">
        <v>2</v>
      </c>
      <c r="S40" s="25"/>
    </row>
    <row r="41" spans="1:19" x14ac:dyDescent="0.3">
      <c r="A41" s="42">
        <v>50</v>
      </c>
      <c r="B41" s="43">
        <v>-69.152000000000001</v>
      </c>
      <c r="C41" s="43">
        <v>-55.088999999999999</v>
      </c>
      <c r="D41" s="43">
        <v>2406.6999999999998</v>
      </c>
      <c r="E41" s="43">
        <v>2.5833E-15</v>
      </c>
      <c r="F41" s="43">
        <v>-2.4379E-14</v>
      </c>
      <c r="G41" s="43">
        <v>-132.71</v>
      </c>
      <c r="H41" s="23">
        <v>2.5</v>
      </c>
      <c r="I41" s="47"/>
      <c r="J41" s="28"/>
      <c r="K41" s="44">
        <v>23</v>
      </c>
      <c r="L41" s="43">
        <v>-69.152000000000001</v>
      </c>
      <c r="M41" s="43">
        <v>-55.088999999999999</v>
      </c>
      <c r="N41" s="43">
        <v>2406.6999999999998</v>
      </c>
      <c r="O41" s="43">
        <v>8.6111E-16</v>
      </c>
      <c r="P41" s="43">
        <v>8.1264000000000005E-15</v>
      </c>
      <c r="Q41" s="43">
        <v>132.71</v>
      </c>
      <c r="R41" s="23">
        <v>2.5</v>
      </c>
      <c r="S41" s="25"/>
    </row>
    <row r="42" spans="1:19" x14ac:dyDescent="0.3">
      <c r="A42" s="42">
        <v>51</v>
      </c>
      <c r="B42" s="43">
        <v>-64.495999999999995</v>
      </c>
      <c r="C42" s="43">
        <v>-57.189</v>
      </c>
      <c r="D42" s="43">
        <v>1834.4</v>
      </c>
      <c r="E42" s="43">
        <v>1.3424000000000001E-15</v>
      </c>
      <c r="F42" s="43">
        <v>-1.5099E-14</v>
      </c>
      <c r="G42" s="43">
        <v>-82.195999999999998</v>
      </c>
      <c r="H42" s="23">
        <v>3</v>
      </c>
      <c r="I42" s="47"/>
      <c r="J42" s="28"/>
      <c r="K42" s="44">
        <v>24</v>
      </c>
      <c r="L42" s="43">
        <v>-64.495999999999995</v>
      </c>
      <c r="M42" s="43">
        <v>-57.189</v>
      </c>
      <c r="N42" s="43">
        <v>1834.4</v>
      </c>
      <c r="O42" s="43">
        <v>4.4746999999999995E-16</v>
      </c>
      <c r="P42" s="43">
        <v>5.0330999999999997E-15</v>
      </c>
      <c r="Q42" s="43">
        <v>82.195999999999998</v>
      </c>
      <c r="R42" s="23">
        <v>3</v>
      </c>
      <c r="S42" s="25"/>
    </row>
    <row r="43" spans="1:19" x14ac:dyDescent="0.3">
      <c r="A43" s="42">
        <v>52</v>
      </c>
      <c r="B43" s="43">
        <v>-69.938999999999993</v>
      </c>
      <c r="C43" s="43">
        <v>-65.727000000000004</v>
      </c>
      <c r="D43" s="43">
        <v>1461</v>
      </c>
      <c r="E43" s="43">
        <v>7.7359999999999999E-16</v>
      </c>
      <c r="F43" s="43">
        <v>-1.0019E-14</v>
      </c>
      <c r="G43" s="43">
        <v>-54.539000000000001</v>
      </c>
      <c r="H43" s="23">
        <v>3.5</v>
      </c>
      <c r="I43" s="47"/>
      <c r="J43" s="28"/>
      <c r="K43" s="44">
        <v>25</v>
      </c>
      <c r="L43" s="43">
        <v>-74.185000000000002</v>
      </c>
      <c r="M43" s="43">
        <v>-71.558999999999997</v>
      </c>
      <c r="N43" s="43">
        <v>1192</v>
      </c>
      <c r="O43" s="43">
        <v>1.6075E-16</v>
      </c>
      <c r="P43" s="43">
        <v>2.3215E-15</v>
      </c>
      <c r="Q43" s="43">
        <v>37.912999999999997</v>
      </c>
      <c r="R43" s="23">
        <v>3.5</v>
      </c>
      <c r="S43" s="25"/>
    </row>
    <row r="44" spans="1:19" x14ac:dyDescent="0.3">
      <c r="A44" s="42">
        <v>53</v>
      </c>
      <c r="B44" s="43">
        <v>-74.185000000000002</v>
      </c>
      <c r="C44" s="43">
        <v>-71.558999999999997</v>
      </c>
      <c r="D44" s="43">
        <v>1192</v>
      </c>
      <c r="E44" s="43">
        <v>4.8224000000000002E-16</v>
      </c>
      <c r="F44" s="43">
        <v>-6.9645000000000003E-15</v>
      </c>
      <c r="G44" s="43">
        <v>-37.912999999999997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2.8977000000000001E-4</v>
      </c>
      <c r="C50" s="43">
        <v>2.0003999999999999E-4</v>
      </c>
      <c r="D50" s="43">
        <v>-4.2784999999999998E-5</v>
      </c>
      <c r="E50" s="43">
        <v>-3.2970000000000003E-20</v>
      </c>
      <c r="F50" s="43">
        <v>-8.9834000000000002E-36</v>
      </c>
      <c r="G50" s="43">
        <v>-4.8903000000000002E-20</v>
      </c>
      <c r="H50" s="23">
        <v>0</v>
      </c>
      <c r="I50" s="47"/>
      <c r="J50" s="28"/>
      <c r="K50" s="44">
        <v>1</v>
      </c>
      <c r="L50" s="43">
        <v>2.8977000000000001E-4</v>
      </c>
      <c r="M50" s="43">
        <v>2.0003999999999999E-4</v>
      </c>
      <c r="N50" s="43">
        <v>-4.2784999999999998E-5</v>
      </c>
      <c r="O50" s="43">
        <v>-1.099E-20</v>
      </c>
      <c r="P50" s="43">
        <v>2.9944999999999999E-36</v>
      </c>
      <c r="Q50" s="43">
        <v>4.8903000000000002E-20</v>
      </c>
      <c r="R50" s="23">
        <v>0</v>
      </c>
      <c r="S50" s="25"/>
    </row>
    <row r="51" spans="1:19" x14ac:dyDescent="0.3">
      <c r="A51" s="42">
        <v>29</v>
      </c>
      <c r="B51" s="43">
        <v>-2.5420999999999999E-4</v>
      </c>
      <c r="C51" s="43">
        <v>-1.7412999999999999E-4</v>
      </c>
      <c r="D51" s="43">
        <v>2.4363E-4</v>
      </c>
      <c r="E51" s="43">
        <v>2.9422999999999997E-20</v>
      </c>
      <c r="F51" s="43">
        <v>-3.4956999999999997E-21</v>
      </c>
      <c r="G51" s="43">
        <v>-1.9029999999999999E-5</v>
      </c>
      <c r="H51" s="23">
        <v>0.1</v>
      </c>
      <c r="I51" s="47"/>
      <c r="J51" s="28"/>
      <c r="K51" s="44">
        <v>2</v>
      </c>
      <c r="L51" s="43">
        <v>-2.5420999999999999E-4</v>
      </c>
      <c r="M51" s="43">
        <v>-1.7412999999999999E-4</v>
      </c>
      <c r="N51" s="43">
        <v>2.4363E-4</v>
      </c>
      <c r="O51" s="43">
        <v>9.8078000000000001E-21</v>
      </c>
      <c r="P51" s="43">
        <v>1.1652E-21</v>
      </c>
      <c r="Q51" s="43">
        <v>1.9029999999999999E-5</v>
      </c>
      <c r="R51" s="23">
        <v>0.1</v>
      </c>
      <c r="S51" s="25"/>
    </row>
    <row r="52" spans="1:19" x14ac:dyDescent="0.3">
      <c r="A52" s="42">
        <v>30</v>
      </c>
      <c r="B52" s="43">
        <v>-2.1793999999999999E-4</v>
      </c>
      <c r="C52" s="43">
        <v>-1.3570999999999999E-4</v>
      </c>
      <c r="D52" s="43">
        <v>5.6127E-4</v>
      </c>
      <c r="E52" s="43">
        <v>3.0210000000000003E-20</v>
      </c>
      <c r="F52" s="43">
        <v>-3.9439999999999998E-20</v>
      </c>
      <c r="G52" s="43">
        <v>-2.1469999999999999E-4</v>
      </c>
      <c r="H52" s="23">
        <v>0.15</v>
      </c>
      <c r="I52" s="47"/>
      <c r="J52" s="28"/>
      <c r="K52" s="44">
        <v>3</v>
      </c>
      <c r="L52" s="43">
        <v>-2.1793999999999999E-4</v>
      </c>
      <c r="M52" s="43">
        <v>-1.3570999999999999E-4</v>
      </c>
      <c r="N52" s="43">
        <v>5.6127E-4</v>
      </c>
      <c r="O52" s="43">
        <v>1.0069999999999999E-20</v>
      </c>
      <c r="P52" s="43">
        <v>1.3146999999999999E-20</v>
      </c>
      <c r="Q52" s="43">
        <v>2.1469999999999999E-4</v>
      </c>
      <c r="R52" s="23">
        <v>0.15</v>
      </c>
      <c r="S52" s="25"/>
    </row>
    <row r="53" spans="1:19" x14ac:dyDescent="0.3">
      <c r="A53" s="42">
        <v>31</v>
      </c>
      <c r="B53" s="43">
        <v>-1.8476000000000001E-4</v>
      </c>
      <c r="C53" s="43">
        <v>-1.1055E-4</v>
      </c>
      <c r="D53" s="43">
        <v>4.3952999999999999E-4</v>
      </c>
      <c r="E53" s="43">
        <v>2.7266000000000003E-20</v>
      </c>
      <c r="F53" s="43">
        <v>-3.9106E-20</v>
      </c>
      <c r="G53" s="43">
        <v>-2.1288000000000001E-4</v>
      </c>
      <c r="H53" s="23">
        <v>0.2</v>
      </c>
      <c r="I53" s="47"/>
      <c r="J53" s="28"/>
      <c r="K53" s="44">
        <v>4</v>
      </c>
      <c r="L53" s="43">
        <v>-1.8476000000000001E-4</v>
      </c>
      <c r="M53" s="43">
        <v>-1.1055E-4</v>
      </c>
      <c r="N53" s="43">
        <v>4.3952999999999999E-4</v>
      </c>
      <c r="O53" s="43">
        <v>9.0888000000000005E-21</v>
      </c>
      <c r="P53" s="43">
        <v>1.3035E-20</v>
      </c>
      <c r="Q53" s="43">
        <v>2.1288000000000001E-4</v>
      </c>
      <c r="R53" s="23">
        <v>0.2</v>
      </c>
      <c r="S53" s="25"/>
    </row>
    <row r="54" spans="1:19" x14ac:dyDescent="0.3">
      <c r="A54" s="42">
        <v>32</v>
      </c>
      <c r="B54" s="43">
        <v>-1.6068000000000001E-4</v>
      </c>
      <c r="C54" s="43">
        <v>-9.7257999999999996E-5</v>
      </c>
      <c r="D54" s="43">
        <v>3.5660999999999999E-4</v>
      </c>
      <c r="E54" s="43">
        <v>2.3300999999999999E-20</v>
      </c>
      <c r="F54" s="43">
        <v>-3.6387000000000002E-20</v>
      </c>
      <c r="G54" s="43">
        <v>-1.9808E-4</v>
      </c>
      <c r="H54" s="23">
        <v>0.25</v>
      </c>
      <c r="I54" s="47"/>
      <c r="J54" s="28"/>
      <c r="K54" s="44">
        <v>5</v>
      </c>
      <c r="L54" s="43">
        <v>-1.6068000000000001E-4</v>
      </c>
      <c r="M54" s="43">
        <v>-9.7257999999999996E-5</v>
      </c>
      <c r="N54" s="43">
        <v>3.5660999999999999E-4</v>
      </c>
      <c r="O54" s="43">
        <v>7.7670999999999999E-21</v>
      </c>
      <c r="P54" s="43">
        <v>1.2129E-20</v>
      </c>
      <c r="Q54" s="43">
        <v>1.9808E-4</v>
      </c>
      <c r="R54" s="23">
        <v>0.25</v>
      </c>
      <c r="S54" s="25"/>
    </row>
    <row r="55" spans="1:19" x14ac:dyDescent="0.3">
      <c r="A55" s="42">
        <v>33</v>
      </c>
      <c r="B55" s="43">
        <v>-1.4584999999999999E-4</v>
      </c>
      <c r="C55" s="43">
        <v>-9.1874999999999997E-5</v>
      </c>
      <c r="D55" s="43">
        <v>3.0016E-4</v>
      </c>
      <c r="E55" s="43">
        <v>1.9831000000000001E-20</v>
      </c>
      <c r="F55" s="43">
        <v>-3.2159000000000002E-20</v>
      </c>
      <c r="G55" s="43">
        <v>-1.7505999999999999E-4</v>
      </c>
      <c r="H55" s="23">
        <v>0.3</v>
      </c>
      <c r="I55" s="47"/>
      <c r="J55" s="28"/>
      <c r="K55" s="44">
        <v>6</v>
      </c>
      <c r="L55" s="43">
        <v>-1.4584999999999999E-4</v>
      </c>
      <c r="M55" s="43">
        <v>-9.1874999999999997E-5</v>
      </c>
      <c r="N55" s="43">
        <v>3.0016E-4</v>
      </c>
      <c r="O55" s="43">
        <v>6.6104000000000001E-21</v>
      </c>
      <c r="P55" s="43">
        <v>1.072E-20</v>
      </c>
      <c r="Q55" s="43">
        <v>1.7505999999999999E-4</v>
      </c>
      <c r="R55" s="23">
        <v>0.3</v>
      </c>
      <c r="S55" s="25"/>
    </row>
    <row r="56" spans="1:19" x14ac:dyDescent="0.3">
      <c r="A56" s="42">
        <v>34</v>
      </c>
      <c r="B56" s="43">
        <v>-1.4108E-4</v>
      </c>
      <c r="C56" s="43">
        <v>-9.2749000000000003E-5</v>
      </c>
      <c r="D56" s="43">
        <v>2.6449999999999998E-4</v>
      </c>
      <c r="E56" s="43">
        <v>1.7758E-20</v>
      </c>
      <c r="F56" s="43">
        <v>-2.6867000000000001E-20</v>
      </c>
      <c r="G56" s="43">
        <v>-1.4626E-4</v>
      </c>
      <c r="H56" s="23">
        <v>0.35</v>
      </c>
      <c r="I56" s="47"/>
      <c r="J56" s="28"/>
      <c r="K56" s="44">
        <v>7</v>
      </c>
      <c r="L56" s="43">
        <v>-1.4108E-4</v>
      </c>
      <c r="M56" s="43">
        <v>-9.2749000000000003E-5</v>
      </c>
      <c r="N56" s="43">
        <v>2.6449999999999998E-4</v>
      </c>
      <c r="O56" s="43">
        <v>5.9195000000000004E-21</v>
      </c>
      <c r="P56" s="43">
        <v>8.9554999999999999E-21</v>
      </c>
      <c r="Q56" s="43">
        <v>1.4626E-4</v>
      </c>
      <c r="R56" s="23">
        <v>0.35</v>
      </c>
      <c r="S56" s="25"/>
    </row>
    <row r="57" spans="1:19" x14ac:dyDescent="0.3">
      <c r="A57" s="42">
        <v>35</v>
      </c>
      <c r="B57" s="43">
        <v>-1.2569999999999999E-4</v>
      </c>
      <c r="C57" s="43">
        <v>-8.7322000000000002E-5</v>
      </c>
      <c r="D57" s="43">
        <v>2.5635000000000002E-4</v>
      </c>
      <c r="E57" s="43">
        <v>1.4099999999999999E-20</v>
      </c>
      <c r="F57" s="43">
        <v>-2.8930999999999999E-20</v>
      </c>
      <c r="G57" s="43">
        <v>-1.5749000000000001E-4</v>
      </c>
      <c r="H57" s="23">
        <v>0.4</v>
      </c>
      <c r="I57" s="47"/>
      <c r="J57" s="28"/>
      <c r="K57" s="44">
        <v>8</v>
      </c>
      <c r="L57" s="43">
        <v>-1.2569999999999999E-4</v>
      </c>
      <c r="M57" s="43">
        <v>-8.7322000000000002E-5</v>
      </c>
      <c r="N57" s="43">
        <v>2.5635000000000002E-4</v>
      </c>
      <c r="O57" s="43">
        <v>4.7000999999999999E-21</v>
      </c>
      <c r="P57" s="43">
        <v>9.6435999999999995E-21</v>
      </c>
      <c r="Q57" s="43">
        <v>1.5749000000000001E-4</v>
      </c>
      <c r="R57" s="23">
        <v>0.4</v>
      </c>
      <c r="S57" s="25"/>
    </row>
    <row r="58" spans="1:19" x14ac:dyDescent="0.3">
      <c r="A58" s="42">
        <v>36</v>
      </c>
      <c r="B58" s="43">
        <v>-1.1615E-4</v>
      </c>
      <c r="C58" s="43">
        <v>-8.4967000000000002E-5</v>
      </c>
      <c r="D58" s="43">
        <v>2.2473999999999999E-4</v>
      </c>
      <c r="E58" s="43">
        <v>1.1457000000000001E-20</v>
      </c>
      <c r="F58" s="43">
        <v>-2.4427999999999999E-20</v>
      </c>
      <c r="G58" s="43">
        <v>-1.3297999999999999E-4</v>
      </c>
      <c r="H58" s="23">
        <v>0.45</v>
      </c>
      <c r="I58" s="47"/>
      <c r="J58" s="28"/>
      <c r="K58" s="44">
        <v>9</v>
      </c>
      <c r="L58" s="43">
        <v>-1.1615E-4</v>
      </c>
      <c r="M58" s="43">
        <v>-8.4967000000000002E-5</v>
      </c>
      <c r="N58" s="43">
        <v>2.2473999999999999E-4</v>
      </c>
      <c r="O58" s="43">
        <v>3.8188000000000002E-21</v>
      </c>
      <c r="P58" s="43">
        <v>8.1426E-21</v>
      </c>
      <c r="Q58" s="43">
        <v>1.3297999999999999E-4</v>
      </c>
      <c r="R58" s="23">
        <v>0.45</v>
      </c>
      <c r="S58" s="25"/>
    </row>
    <row r="59" spans="1:19" x14ac:dyDescent="0.3">
      <c r="A59" s="42">
        <v>37</v>
      </c>
      <c r="B59" s="43">
        <v>-1.1236E-4</v>
      </c>
      <c r="C59" s="43">
        <v>-8.5702E-5</v>
      </c>
      <c r="D59" s="43">
        <v>2.0303000000000001E-4</v>
      </c>
      <c r="E59" s="43">
        <v>9.7931999999999999E-21</v>
      </c>
      <c r="F59" s="43">
        <v>-1.9940000000000001E-20</v>
      </c>
      <c r="G59" s="43">
        <v>-1.0855E-4</v>
      </c>
      <c r="H59" s="23">
        <v>0.5</v>
      </c>
      <c r="I59" s="47"/>
      <c r="J59" s="28"/>
      <c r="K59" s="44">
        <v>10</v>
      </c>
      <c r="L59" s="43">
        <v>-1.1236E-4</v>
      </c>
      <c r="M59" s="43">
        <v>-8.5702E-5</v>
      </c>
      <c r="N59" s="43">
        <v>2.0303000000000001E-4</v>
      </c>
      <c r="O59" s="43">
        <v>3.2644000000000001E-21</v>
      </c>
      <c r="P59" s="43">
        <v>6.6466000000000001E-21</v>
      </c>
      <c r="Q59" s="43">
        <v>1.0855E-4</v>
      </c>
      <c r="R59" s="23">
        <v>0.5</v>
      </c>
      <c r="S59" s="25"/>
    </row>
    <row r="60" spans="1:19" x14ac:dyDescent="0.3">
      <c r="A60" s="42">
        <v>38</v>
      </c>
      <c r="B60" s="43">
        <v>-1.1495E-4</v>
      </c>
      <c r="C60" s="43">
        <v>-9.0000999999999994E-5</v>
      </c>
      <c r="D60" s="43">
        <v>1.9128999999999999E-4</v>
      </c>
      <c r="E60" s="43">
        <v>9.1658999999999997E-21</v>
      </c>
      <c r="F60" s="43">
        <v>-1.5191999999999999E-20</v>
      </c>
      <c r="G60" s="43">
        <v>-8.2702999999999997E-5</v>
      </c>
      <c r="H60" s="23">
        <v>0.55000000000000004</v>
      </c>
      <c r="I60" s="47"/>
      <c r="J60" s="28"/>
      <c r="K60" s="44">
        <v>11</v>
      </c>
      <c r="L60" s="43">
        <v>-1.1495E-4</v>
      </c>
      <c r="M60" s="43">
        <v>-9.0000999999999994E-5</v>
      </c>
      <c r="N60" s="43">
        <v>1.9128999999999999E-4</v>
      </c>
      <c r="O60" s="43">
        <v>3.0553E-21</v>
      </c>
      <c r="P60" s="43">
        <v>5.0640999999999996E-21</v>
      </c>
      <c r="Q60" s="43">
        <v>8.2702999999999997E-5</v>
      </c>
      <c r="R60" s="23">
        <v>0.55000000000000004</v>
      </c>
      <c r="S60" s="25"/>
    </row>
    <row r="61" spans="1:19" x14ac:dyDescent="0.3">
      <c r="A61" s="42">
        <v>39</v>
      </c>
      <c r="B61" s="43">
        <v>-1.2541000000000001E-4</v>
      </c>
      <c r="C61" s="43">
        <v>-9.8770999999999993E-5</v>
      </c>
      <c r="D61" s="43">
        <v>1.9091E-4</v>
      </c>
      <c r="E61" s="43">
        <v>9.7854000000000002E-21</v>
      </c>
      <c r="F61" s="43">
        <v>-9.7650000000000004E-21</v>
      </c>
      <c r="G61" s="43">
        <v>-5.3158000000000002E-5</v>
      </c>
      <c r="H61" s="23">
        <v>0.6</v>
      </c>
      <c r="I61" s="47"/>
      <c r="J61" s="28"/>
      <c r="K61" s="44">
        <v>12</v>
      </c>
      <c r="L61" s="43">
        <v>-1.2541000000000001E-4</v>
      </c>
      <c r="M61" s="43">
        <v>-9.8770999999999993E-5</v>
      </c>
      <c r="N61" s="43">
        <v>1.9091E-4</v>
      </c>
      <c r="O61" s="43">
        <v>3.2617999999999999E-21</v>
      </c>
      <c r="P61" s="43">
        <v>3.2549999999999999E-21</v>
      </c>
      <c r="Q61" s="43">
        <v>5.3158000000000002E-5</v>
      </c>
      <c r="R61" s="23">
        <v>0.6</v>
      </c>
      <c r="S61" s="25"/>
    </row>
    <row r="62" spans="1:19" x14ac:dyDescent="0.3">
      <c r="A62" s="42">
        <v>40</v>
      </c>
      <c r="B62" s="43">
        <v>-1.1061E-4</v>
      </c>
      <c r="C62" s="43">
        <v>-8.9281000000000001E-5</v>
      </c>
      <c r="D62" s="43">
        <v>2.6439999999999998E-4</v>
      </c>
      <c r="E62" s="43">
        <v>7.8349000000000005E-21</v>
      </c>
      <c r="F62" s="43">
        <v>-2.0907E-20</v>
      </c>
      <c r="G62" s="43">
        <v>-1.1381E-4</v>
      </c>
      <c r="H62" s="23">
        <v>0.65</v>
      </c>
      <c r="I62" s="47"/>
      <c r="J62" s="28"/>
      <c r="K62" s="44">
        <v>13</v>
      </c>
      <c r="L62" s="43">
        <v>-1.1061E-4</v>
      </c>
      <c r="M62" s="43">
        <v>-8.9281000000000001E-5</v>
      </c>
      <c r="N62" s="43">
        <v>2.6439999999999998E-4</v>
      </c>
      <c r="O62" s="43">
        <v>2.6116000000000002E-21</v>
      </c>
      <c r="P62" s="43">
        <v>6.9691000000000006E-21</v>
      </c>
      <c r="Q62" s="43">
        <v>1.1381E-4</v>
      </c>
      <c r="R62" s="23">
        <v>0.65</v>
      </c>
      <c r="S62" s="25"/>
    </row>
    <row r="63" spans="1:19" x14ac:dyDescent="0.3">
      <c r="A63" s="42">
        <v>41</v>
      </c>
      <c r="B63" s="43">
        <v>-9.8272999999999999E-5</v>
      </c>
      <c r="C63" s="43">
        <v>-8.1039999999999997E-5</v>
      </c>
      <c r="D63" s="43">
        <v>2.3745E-4</v>
      </c>
      <c r="E63" s="43">
        <v>6.3311999999999997E-21</v>
      </c>
      <c r="F63" s="43">
        <v>-1.8003999999999999E-20</v>
      </c>
      <c r="G63" s="43">
        <v>-9.8009000000000003E-5</v>
      </c>
      <c r="H63" s="23">
        <v>0.7</v>
      </c>
      <c r="I63" s="47"/>
      <c r="J63" s="28"/>
      <c r="K63" s="44">
        <v>14</v>
      </c>
      <c r="L63" s="43">
        <v>-9.8272999999999999E-5</v>
      </c>
      <c r="M63" s="43">
        <v>-8.1039999999999997E-5</v>
      </c>
      <c r="N63" s="43">
        <v>2.3745E-4</v>
      </c>
      <c r="O63" s="43">
        <v>2.1104E-21</v>
      </c>
      <c r="P63" s="43">
        <v>6.0013000000000003E-21</v>
      </c>
      <c r="Q63" s="43">
        <v>9.8009000000000003E-5</v>
      </c>
      <c r="R63" s="23">
        <v>0.7</v>
      </c>
      <c r="S63" s="25"/>
    </row>
    <row r="64" spans="1:19" x14ac:dyDescent="0.3">
      <c r="A64" s="42">
        <v>42</v>
      </c>
      <c r="B64" s="43">
        <v>-8.7888999999999998E-5</v>
      </c>
      <c r="C64" s="43">
        <v>-7.3839999999999998E-5</v>
      </c>
      <c r="D64" s="43">
        <v>2.1442999999999999E-4</v>
      </c>
      <c r="E64" s="43">
        <v>5.1616000000000002E-21</v>
      </c>
      <c r="F64" s="43">
        <v>-1.5590000000000001E-20</v>
      </c>
      <c r="G64" s="43">
        <v>-8.4865999999999997E-5</v>
      </c>
      <c r="H64" s="23">
        <v>0.75</v>
      </c>
      <c r="I64" s="47"/>
      <c r="J64" s="28"/>
      <c r="K64" s="44">
        <v>15</v>
      </c>
      <c r="L64" s="43">
        <v>-8.7888999999999998E-5</v>
      </c>
      <c r="M64" s="43">
        <v>-7.3839999999999998E-5</v>
      </c>
      <c r="N64" s="43">
        <v>2.1442999999999999E-4</v>
      </c>
      <c r="O64" s="43">
        <v>1.7205000000000002E-21</v>
      </c>
      <c r="P64" s="43">
        <v>5.1966000000000001E-21</v>
      </c>
      <c r="Q64" s="43">
        <v>8.4865999999999997E-5</v>
      </c>
      <c r="R64" s="23">
        <v>0.75</v>
      </c>
      <c r="S64" s="25"/>
    </row>
    <row r="65" spans="1:19" x14ac:dyDescent="0.3">
      <c r="A65" s="42">
        <v>43</v>
      </c>
      <c r="B65" s="43">
        <v>-7.9065000000000003E-5</v>
      </c>
      <c r="C65" s="43">
        <v>-6.7514000000000004E-5</v>
      </c>
      <c r="D65" s="43">
        <v>1.9458999999999999E-4</v>
      </c>
      <c r="E65" s="43">
        <v>4.2436999999999996E-21</v>
      </c>
      <c r="F65" s="43">
        <v>-1.3572000000000001E-20</v>
      </c>
      <c r="G65" s="43">
        <v>-7.3885000000000002E-5</v>
      </c>
      <c r="H65" s="23">
        <v>0.8</v>
      </c>
      <c r="I65" s="47"/>
      <c r="J65" s="28"/>
      <c r="K65" s="44">
        <v>16</v>
      </c>
      <c r="L65" s="43">
        <v>-7.9065000000000003E-5</v>
      </c>
      <c r="M65" s="43">
        <v>-6.7514000000000004E-5</v>
      </c>
      <c r="N65" s="43">
        <v>1.9458999999999999E-4</v>
      </c>
      <c r="O65" s="43">
        <v>1.4146E-21</v>
      </c>
      <c r="P65" s="43">
        <v>4.5241999999999997E-21</v>
      </c>
      <c r="Q65" s="43">
        <v>7.3885000000000002E-5</v>
      </c>
      <c r="R65" s="23">
        <v>0.8</v>
      </c>
      <c r="S65" s="25"/>
    </row>
    <row r="66" spans="1:19" x14ac:dyDescent="0.3">
      <c r="A66" s="42">
        <v>44</v>
      </c>
      <c r="B66" s="43">
        <v>-7.1503999999999998E-5</v>
      </c>
      <c r="C66" s="43">
        <v>-6.1931E-5</v>
      </c>
      <c r="D66" s="43">
        <v>1.7739000000000001E-4</v>
      </c>
      <c r="E66" s="43">
        <v>3.5169999999999999E-21</v>
      </c>
      <c r="F66" s="43">
        <v>-1.1877999999999999E-20</v>
      </c>
      <c r="G66" s="43">
        <v>-6.4663000000000001E-5</v>
      </c>
      <c r="H66" s="23">
        <v>0.85</v>
      </c>
      <c r="I66" s="47"/>
      <c r="J66" s="28"/>
      <c r="K66" s="44">
        <v>17</v>
      </c>
      <c r="L66" s="43">
        <v>-7.1503999999999998E-5</v>
      </c>
      <c r="M66" s="43">
        <v>-6.1931E-5</v>
      </c>
      <c r="N66" s="43">
        <v>1.7739000000000001E-4</v>
      </c>
      <c r="O66" s="43">
        <v>1.1723000000000001E-21</v>
      </c>
      <c r="P66" s="43">
        <v>3.9594999999999997E-21</v>
      </c>
      <c r="Q66" s="43">
        <v>6.4663000000000001E-5</v>
      </c>
      <c r="R66" s="23">
        <v>0.85</v>
      </c>
      <c r="S66" s="25"/>
    </row>
    <row r="67" spans="1:19" x14ac:dyDescent="0.3">
      <c r="A67" s="42">
        <v>45</v>
      </c>
      <c r="B67" s="43">
        <v>-6.4976999999999998E-5</v>
      </c>
      <c r="C67" s="43">
        <v>-5.6983E-5</v>
      </c>
      <c r="D67" s="43">
        <v>1.6236000000000001E-4</v>
      </c>
      <c r="E67" s="43">
        <v>2.9369000000000001E-21</v>
      </c>
      <c r="F67" s="43">
        <v>-1.0448000000000001E-20</v>
      </c>
      <c r="G67" s="43">
        <v>-5.6878E-5</v>
      </c>
      <c r="H67" s="23">
        <v>0.9</v>
      </c>
      <c r="I67" s="47"/>
      <c r="J67" s="28"/>
      <c r="K67" s="44">
        <v>18</v>
      </c>
      <c r="L67" s="43">
        <v>-6.4976999999999998E-5</v>
      </c>
      <c r="M67" s="43">
        <v>-5.6983E-5</v>
      </c>
      <c r="N67" s="43">
        <v>1.6236000000000001E-4</v>
      </c>
      <c r="O67" s="43">
        <v>9.7896000000000001E-22</v>
      </c>
      <c r="P67" s="43">
        <v>3.4828E-21</v>
      </c>
      <c r="Q67" s="43">
        <v>5.6878E-5</v>
      </c>
      <c r="R67" s="23">
        <v>0.9</v>
      </c>
      <c r="S67" s="25"/>
    </row>
    <row r="68" spans="1:19" x14ac:dyDescent="0.3">
      <c r="A68" s="42">
        <v>46</v>
      </c>
      <c r="B68" s="43">
        <v>-5.9301E-5</v>
      </c>
      <c r="C68" s="43">
        <v>-5.2577999999999997E-5</v>
      </c>
      <c r="D68" s="43">
        <v>1.4917000000000001E-4</v>
      </c>
      <c r="E68" s="43">
        <v>2.4699999999999998E-21</v>
      </c>
      <c r="F68" s="43">
        <v>-9.2348000000000007E-21</v>
      </c>
      <c r="G68" s="43">
        <v>-5.0272000000000003E-5</v>
      </c>
      <c r="H68" s="23">
        <v>0.95</v>
      </c>
      <c r="I68" s="47"/>
      <c r="J68" s="28"/>
      <c r="K68" s="44">
        <v>19</v>
      </c>
      <c r="L68" s="43">
        <v>-5.9301E-5</v>
      </c>
      <c r="M68" s="43">
        <v>-5.2577999999999997E-5</v>
      </c>
      <c r="N68" s="43">
        <v>1.4917000000000001E-4</v>
      </c>
      <c r="O68" s="43">
        <v>8.2333999999999999E-22</v>
      </c>
      <c r="P68" s="43">
        <v>3.0783E-21</v>
      </c>
      <c r="Q68" s="43">
        <v>5.0272000000000003E-5</v>
      </c>
      <c r="R68" s="23">
        <v>0.95</v>
      </c>
      <c r="S68" s="25"/>
    </row>
    <row r="69" spans="1:19" x14ac:dyDescent="0.3">
      <c r="A69" s="42">
        <v>47</v>
      </c>
      <c r="B69" s="43">
        <v>-5.4336000000000003E-5</v>
      </c>
      <c r="C69" s="43">
        <v>-4.8643999999999997E-5</v>
      </c>
      <c r="D69" s="43">
        <v>1.3751E-4</v>
      </c>
      <c r="E69" s="43">
        <v>2.0914E-21</v>
      </c>
      <c r="F69" s="43">
        <v>-8.1995999999999999E-21</v>
      </c>
      <c r="G69" s="43">
        <v>-4.4637E-5</v>
      </c>
      <c r="H69" s="23">
        <v>1</v>
      </c>
      <c r="I69" s="47"/>
      <c r="J69" s="28"/>
      <c r="K69" s="44">
        <v>20</v>
      </c>
      <c r="L69" s="43">
        <v>-5.4336000000000003E-5</v>
      </c>
      <c r="M69" s="43">
        <v>-4.8643999999999997E-5</v>
      </c>
      <c r="N69" s="43">
        <v>1.3751E-4</v>
      </c>
      <c r="O69" s="43">
        <v>6.9711999999999996E-22</v>
      </c>
      <c r="P69" s="43">
        <v>2.7332E-21</v>
      </c>
      <c r="Q69" s="43">
        <v>4.4637E-5</v>
      </c>
      <c r="R69" s="23">
        <v>1</v>
      </c>
      <c r="S69" s="25"/>
    </row>
    <row r="70" spans="1:19" x14ac:dyDescent="0.3">
      <c r="A70" s="42">
        <v>48</v>
      </c>
      <c r="B70" s="43">
        <v>-2.6619E-5</v>
      </c>
      <c r="C70" s="43">
        <v>-2.5174E-5</v>
      </c>
      <c r="D70" s="43">
        <v>7.0438999999999994E-5</v>
      </c>
      <c r="E70" s="43">
        <v>5.3090000000000003E-22</v>
      </c>
      <c r="F70" s="43">
        <v>-3.0584999999999999E-21</v>
      </c>
      <c r="G70" s="43">
        <v>-1.6650000000000002E-5</v>
      </c>
      <c r="H70" s="23">
        <v>1.5</v>
      </c>
      <c r="I70" s="47"/>
      <c r="J70" s="28"/>
      <c r="K70" s="44">
        <v>21</v>
      </c>
      <c r="L70" s="43">
        <v>-2.6619E-5</v>
      </c>
      <c r="M70" s="43">
        <v>-2.5174E-5</v>
      </c>
      <c r="N70" s="43">
        <v>7.0438999999999994E-5</v>
      </c>
      <c r="O70" s="43">
        <v>1.7697E-22</v>
      </c>
      <c r="P70" s="43">
        <v>1.0195E-21</v>
      </c>
      <c r="Q70" s="43">
        <v>1.6650000000000002E-5</v>
      </c>
      <c r="R70" s="23">
        <v>1.5</v>
      </c>
      <c r="S70" s="25"/>
    </row>
    <row r="71" spans="1:19" x14ac:dyDescent="0.3">
      <c r="A71" s="42">
        <v>49</v>
      </c>
      <c r="B71" s="43">
        <v>-1.6005999999999999E-5</v>
      </c>
      <c r="C71" s="43">
        <v>-1.5480000000000001E-5</v>
      </c>
      <c r="D71" s="43">
        <v>4.3519000000000001E-5</v>
      </c>
      <c r="E71" s="43">
        <v>1.9330000000000001E-22</v>
      </c>
      <c r="F71" s="43">
        <v>-1.4694000000000001E-21</v>
      </c>
      <c r="G71" s="43">
        <v>-7.9992999999999998E-6</v>
      </c>
      <c r="H71" s="23">
        <v>2</v>
      </c>
      <c r="I71" s="47"/>
      <c r="J71" s="28"/>
      <c r="K71" s="44">
        <v>22</v>
      </c>
      <c r="L71" s="43">
        <v>-1.6005999999999999E-5</v>
      </c>
      <c r="M71" s="43">
        <v>-1.5480000000000001E-5</v>
      </c>
      <c r="N71" s="43">
        <v>4.3519000000000001E-5</v>
      </c>
      <c r="O71" s="43">
        <v>6.4433999999999997E-23</v>
      </c>
      <c r="P71" s="43">
        <v>4.8982000000000001E-22</v>
      </c>
      <c r="Q71" s="43">
        <v>7.9992999999999998E-6</v>
      </c>
      <c r="R71" s="23">
        <v>2</v>
      </c>
      <c r="S71" s="25"/>
    </row>
    <row r="72" spans="1:19" x14ac:dyDescent="0.3">
      <c r="A72" s="42">
        <v>50</v>
      </c>
      <c r="B72" s="43">
        <v>-1.1153E-5</v>
      </c>
      <c r="C72" s="43">
        <v>-1.0915E-5</v>
      </c>
      <c r="D72" s="43">
        <v>3.0626999999999997E-5</v>
      </c>
      <c r="E72" s="43">
        <v>8.7186999999999995E-23</v>
      </c>
      <c r="F72" s="43">
        <v>-8.2279999999999998E-22</v>
      </c>
      <c r="G72" s="43">
        <v>-4.4791E-6</v>
      </c>
      <c r="H72" s="23">
        <v>2.5</v>
      </c>
      <c r="I72" s="47"/>
      <c r="J72" s="28"/>
      <c r="K72" s="44">
        <v>23</v>
      </c>
      <c r="L72" s="43">
        <v>-1.1153E-5</v>
      </c>
      <c r="M72" s="43">
        <v>-1.0915E-5</v>
      </c>
      <c r="N72" s="43">
        <v>3.0626999999999997E-5</v>
      </c>
      <c r="O72" s="43">
        <v>2.9062000000000001E-23</v>
      </c>
      <c r="P72" s="43">
        <v>2.7427E-22</v>
      </c>
      <c r="Q72" s="43">
        <v>4.4791E-6</v>
      </c>
      <c r="R72" s="23">
        <v>2.5</v>
      </c>
      <c r="S72" s="25"/>
    </row>
    <row r="73" spans="1:19" x14ac:dyDescent="0.3">
      <c r="A73" s="42">
        <v>51</v>
      </c>
      <c r="B73" s="43">
        <v>-8.5813000000000003E-6</v>
      </c>
      <c r="C73" s="43">
        <v>-8.4579999999999993E-6</v>
      </c>
      <c r="D73" s="43">
        <v>2.3462E-5</v>
      </c>
      <c r="E73" s="43">
        <v>4.5306E-23</v>
      </c>
      <c r="F73" s="43">
        <v>-5.096E-22</v>
      </c>
      <c r="G73" s="43">
        <v>-2.7740999999999998E-6</v>
      </c>
      <c r="H73" s="23">
        <v>3</v>
      </c>
      <c r="I73" s="47"/>
      <c r="J73" s="28"/>
      <c r="K73" s="44">
        <v>24</v>
      </c>
      <c r="L73" s="43">
        <v>-8.5813000000000003E-6</v>
      </c>
      <c r="M73" s="43">
        <v>-8.4579999999999993E-6</v>
      </c>
      <c r="N73" s="43">
        <v>2.3462E-5</v>
      </c>
      <c r="O73" s="43">
        <v>1.5102000000000001E-23</v>
      </c>
      <c r="P73" s="43">
        <v>1.6987E-22</v>
      </c>
      <c r="Q73" s="43">
        <v>2.7740999999999998E-6</v>
      </c>
      <c r="R73" s="23">
        <v>3</v>
      </c>
      <c r="S73" s="25"/>
    </row>
    <row r="74" spans="1:19" x14ac:dyDescent="0.3">
      <c r="A74" s="42">
        <v>52</v>
      </c>
      <c r="B74" s="43">
        <v>-6.9786000000000004E-6</v>
      </c>
      <c r="C74" s="43">
        <v>-6.9075000000000004E-6</v>
      </c>
      <c r="D74" s="43">
        <v>1.8856E-5</v>
      </c>
      <c r="E74" s="43">
        <v>2.6108999999999999E-23</v>
      </c>
      <c r="F74" s="43">
        <v>-3.3813000000000002E-22</v>
      </c>
      <c r="G74" s="43">
        <v>-1.8407E-6</v>
      </c>
      <c r="H74" s="23">
        <v>3.5</v>
      </c>
      <c r="I74" s="47"/>
      <c r="J74" s="28"/>
      <c r="K74" s="44">
        <v>25</v>
      </c>
      <c r="L74" s="43">
        <v>-5.8292E-6</v>
      </c>
      <c r="M74" s="43">
        <v>-5.7849000000000003E-6</v>
      </c>
      <c r="N74" s="43">
        <v>1.5537999999999999E-5</v>
      </c>
      <c r="O74" s="43">
        <v>5.4251999999999997E-24</v>
      </c>
      <c r="P74" s="43">
        <v>7.8350999999999995E-23</v>
      </c>
      <c r="Q74" s="43">
        <v>1.2796E-6</v>
      </c>
      <c r="R74" s="23">
        <v>3.5</v>
      </c>
      <c r="S74" s="25"/>
    </row>
    <row r="75" spans="1:19" x14ac:dyDescent="0.3">
      <c r="A75" s="42">
        <v>53</v>
      </c>
      <c r="B75" s="43">
        <v>-5.8292E-6</v>
      </c>
      <c r="C75" s="43">
        <v>-5.7849000000000003E-6</v>
      </c>
      <c r="D75" s="43">
        <v>1.5537999999999999E-5</v>
      </c>
      <c r="E75" s="43">
        <v>1.6275999999999999E-23</v>
      </c>
      <c r="F75" s="43">
        <v>-2.3505000000000002E-22</v>
      </c>
      <c r="G75" s="43">
        <v>-1.2796E-6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3.0697999999999998E-21</v>
      </c>
      <c r="C81" s="43">
        <v>1.6711E-5</v>
      </c>
      <c r="D81" s="43">
        <v>4.3838999999999998E-4</v>
      </c>
      <c r="E81" s="23">
        <f>+D81*1000</f>
        <v>0.43839</v>
      </c>
      <c r="F81" s="23">
        <v>0</v>
      </c>
      <c r="G81" s="24"/>
      <c r="H81" s="24"/>
      <c r="I81" s="25"/>
      <c r="J81" s="28"/>
      <c r="K81" s="44">
        <v>1</v>
      </c>
      <c r="L81" s="43">
        <v>-1.0233000000000001E-21</v>
      </c>
      <c r="M81" s="43">
        <v>-1.6711E-5</v>
      </c>
      <c r="N81" s="43">
        <v>4.3838999999999998E-4</v>
      </c>
      <c r="O81" s="23">
        <f>+N81*1000</f>
        <v>0.43839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-1.8057999999999999E-21</v>
      </c>
      <c r="C82" s="43">
        <v>-9.8302999999999997E-6</v>
      </c>
      <c r="D82" s="43">
        <v>4.2705E-4</v>
      </c>
      <c r="E82" s="23">
        <f t="shared" ref="E82:E106" si="0">+D82*1000</f>
        <v>0.42704999999999999</v>
      </c>
      <c r="F82" s="23">
        <v>0.1</v>
      </c>
      <c r="G82" s="24"/>
      <c r="H82" s="24"/>
      <c r="I82" s="25"/>
      <c r="J82" s="28"/>
      <c r="K82" s="44">
        <v>2</v>
      </c>
      <c r="L82" s="43">
        <v>6.0192999999999997E-22</v>
      </c>
      <c r="M82" s="43">
        <v>9.8302999999999997E-6</v>
      </c>
      <c r="N82" s="43">
        <v>4.2705E-4</v>
      </c>
      <c r="O82" s="23">
        <f t="shared" ref="O82:O105" si="1">+N82*1000</f>
        <v>0.42704999999999999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-2.3705999999999999E-21</v>
      </c>
      <c r="C83" s="43">
        <v>-1.2904999999999999E-5</v>
      </c>
      <c r="D83" s="43">
        <v>3.9488000000000001E-4</v>
      </c>
      <c r="E83" s="23">
        <f t="shared" si="0"/>
        <v>0.39488000000000001</v>
      </c>
      <c r="F83" s="23">
        <v>0.15</v>
      </c>
      <c r="G83" s="24"/>
      <c r="H83" s="24"/>
      <c r="I83" s="25"/>
      <c r="J83" s="28"/>
      <c r="K83" s="44">
        <v>3</v>
      </c>
      <c r="L83" s="43">
        <v>7.9018999999999996E-22</v>
      </c>
      <c r="M83" s="43">
        <v>1.2904999999999999E-5</v>
      </c>
      <c r="N83" s="43">
        <v>3.9488000000000001E-4</v>
      </c>
      <c r="O83" s="23">
        <f t="shared" si="1"/>
        <v>0.39488000000000001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-2.6530000000000001E-21</v>
      </c>
      <c r="C84" s="43">
        <v>-1.4442E-5</v>
      </c>
      <c r="D84" s="43">
        <v>3.7005000000000002E-4</v>
      </c>
      <c r="E84" s="23">
        <f t="shared" si="0"/>
        <v>0.37005000000000005</v>
      </c>
      <c r="F84" s="23">
        <v>0.2</v>
      </c>
      <c r="G84" s="24"/>
      <c r="H84" s="24"/>
      <c r="I84" s="25"/>
      <c r="J84" s="28"/>
      <c r="K84" s="44">
        <v>4</v>
      </c>
      <c r="L84" s="43">
        <v>8.8431999999999996E-22</v>
      </c>
      <c r="M84" s="43">
        <v>1.4442E-5</v>
      </c>
      <c r="N84" s="43">
        <v>3.7005000000000002E-4</v>
      </c>
      <c r="O84" s="23">
        <f t="shared" si="1"/>
        <v>0.37005000000000005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-2.7877E-21</v>
      </c>
      <c r="C85" s="43">
        <v>-1.5176E-5</v>
      </c>
      <c r="D85" s="43">
        <v>3.5028000000000001E-4</v>
      </c>
      <c r="E85" s="23">
        <f t="shared" si="0"/>
        <v>0.35028000000000004</v>
      </c>
      <c r="F85" s="23">
        <v>0.25</v>
      </c>
      <c r="G85" s="24"/>
      <c r="H85" s="24"/>
      <c r="I85" s="25"/>
      <c r="J85" s="28"/>
      <c r="K85" s="44">
        <v>5</v>
      </c>
      <c r="L85" s="43">
        <v>9.2924999999999994E-22</v>
      </c>
      <c r="M85" s="43">
        <v>1.5176E-5</v>
      </c>
      <c r="N85" s="43">
        <v>3.5028000000000001E-4</v>
      </c>
      <c r="O85" s="23">
        <f t="shared" si="1"/>
        <v>0.35028000000000004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-2.8800999999999998E-21</v>
      </c>
      <c r="C86" s="43">
        <v>-1.5678000000000001E-5</v>
      </c>
      <c r="D86" s="43">
        <v>3.3395000000000001E-4</v>
      </c>
      <c r="E86" s="23">
        <f t="shared" si="0"/>
        <v>0.33395000000000002</v>
      </c>
      <c r="F86" s="23">
        <v>0.3</v>
      </c>
      <c r="G86" s="24"/>
      <c r="H86" s="24"/>
      <c r="I86" s="25"/>
      <c r="J86" s="28"/>
      <c r="K86" s="44">
        <v>6</v>
      </c>
      <c r="L86" s="43">
        <v>9.6002999999999997E-22</v>
      </c>
      <c r="M86" s="43">
        <v>1.5678000000000001E-5</v>
      </c>
      <c r="N86" s="43">
        <v>3.3395000000000001E-4</v>
      </c>
      <c r="O86" s="23">
        <f t="shared" si="1"/>
        <v>0.33395000000000002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-3.0127E-21</v>
      </c>
      <c r="C87" s="43">
        <v>-1.6399999999999999E-5</v>
      </c>
      <c r="D87" s="43">
        <v>3.1992000000000001E-4</v>
      </c>
      <c r="E87" s="23">
        <f t="shared" si="0"/>
        <v>0.31992000000000004</v>
      </c>
      <c r="F87" s="23">
        <v>0.35</v>
      </c>
      <c r="G87" s="24"/>
      <c r="H87" s="24"/>
      <c r="I87" s="25"/>
      <c r="J87" s="28"/>
      <c r="K87" s="44">
        <v>7</v>
      </c>
      <c r="L87" s="43">
        <v>1.0042E-21</v>
      </c>
      <c r="M87" s="43">
        <v>1.6399999999999999E-5</v>
      </c>
      <c r="N87" s="43">
        <v>3.1992000000000001E-4</v>
      </c>
      <c r="O87" s="23">
        <f t="shared" si="1"/>
        <v>0.31992000000000004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-2.8771E-21</v>
      </c>
      <c r="C88" s="43">
        <v>-1.5662E-5</v>
      </c>
      <c r="D88" s="43">
        <v>3.0608000000000002E-4</v>
      </c>
      <c r="E88" s="23">
        <f t="shared" si="0"/>
        <v>0.30608000000000002</v>
      </c>
      <c r="F88" s="23">
        <v>0.4</v>
      </c>
      <c r="G88" s="24"/>
      <c r="H88" s="24"/>
      <c r="I88" s="25"/>
      <c r="J88" s="28"/>
      <c r="K88" s="44">
        <v>8</v>
      </c>
      <c r="L88" s="43">
        <v>9.5902999999999991E-22</v>
      </c>
      <c r="M88" s="43">
        <v>1.5662E-5</v>
      </c>
      <c r="N88" s="43">
        <v>3.0608000000000002E-4</v>
      </c>
      <c r="O88" s="23">
        <f t="shared" si="1"/>
        <v>0.30608000000000002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-2.8054E-21</v>
      </c>
      <c r="C89" s="43">
        <v>-1.5271999999999999E-5</v>
      </c>
      <c r="D89" s="43">
        <v>2.9409999999999999E-4</v>
      </c>
      <c r="E89" s="23">
        <f t="shared" si="0"/>
        <v>0.29409999999999997</v>
      </c>
      <c r="F89" s="23">
        <v>0.45</v>
      </c>
      <c r="G89" s="24"/>
      <c r="H89" s="24"/>
      <c r="I89" s="25"/>
      <c r="J89" s="28"/>
      <c r="K89" s="44">
        <v>9</v>
      </c>
      <c r="L89" s="43">
        <v>9.3511999999999998E-22</v>
      </c>
      <c r="M89" s="43">
        <v>1.5271999999999999E-5</v>
      </c>
      <c r="N89" s="43">
        <v>2.9409999999999999E-4</v>
      </c>
      <c r="O89" s="23">
        <f t="shared" si="1"/>
        <v>0.29409999999999997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-2.8222999999999999E-21</v>
      </c>
      <c r="C90" s="43">
        <v>-1.5364000000000001E-5</v>
      </c>
      <c r="D90" s="43">
        <v>2.8344999999999998E-4</v>
      </c>
      <c r="E90" s="23">
        <f t="shared" si="0"/>
        <v>0.28344999999999998</v>
      </c>
      <c r="F90" s="23">
        <v>0.5</v>
      </c>
      <c r="G90" s="24"/>
      <c r="H90" s="24"/>
      <c r="I90" s="25"/>
      <c r="J90" s="28"/>
      <c r="K90" s="44">
        <v>10</v>
      </c>
      <c r="L90" s="43">
        <v>9.4074999999999992E-22</v>
      </c>
      <c r="M90" s="43">
        <v>1.5364000000000001E-5</v>
      </c>
      <c r="N90" s="43">
        <v>2.8344999999999998E-4</v>
      </c>
      <c r="O90" s="23">
        <f t="shared" si="1"/>
        <v>0.28344999999999998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-2.9559000000000001E-21</v>
      </c>
      <c r="C91" s="43">
        <v>-1.6090999999999999E-5</v>
      </c>
      <c r="D91" s="43">
        <v>2.7363000000000002E-4</v>
      </c>
      <c r="E91" s="23">
        <f t="shared" si="0"/>
        <v>0.27363000000000004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9.8528000000000007E-22</v>
      </c>
      <c r="M91" s="43">
        <v>1.6090999999999999E-5</v>
      </c>
      <c r="N91" s="43">
        <v>2.7363000000000002E-4</v>
      </c>
      <c r="O91" s="23">
        <f t="shared" si="1"/>
        <v>0.27363000000000004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-3.2428999999999999E-21</v>
      </c>
      <c r="C92" s="43">
        <v>-1.7654000000000001E-5</v>
      </c>
      <c r="D92" s="43">
        <v>2.6413000000000001E-4</v>
      </c>
      <c r="E92" s="23">
        <f t="shared" si="0"/>
        <v>0.26413000000000003</v>
      </c>
      <c r="F92" s="23">
        <v>0.6</v>
      </c>
      <c r="G92" s="24"/>
      <c r="H92" s="24"/>
      <c r="I92" s="25"/>
      <c r="J92" s="28"/>
      <c r="K92" s="44">
        <v>12</v>
      </c>
      <c r="L92" s="43">
        <v>1.081E-21</v>
      </c>
      <c r="M92" s="43">
        <v>1.7654000000000001E-5</v>
      </c>
      <c r="N92" s="43">
        <v>2.6413000000000001E-4</v>
      </c>
      <c r="O92" s="23">
        <f t="shared" si="1"/>
        <v>0.26413000000000003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-2.9151000000000002E-21</v>
      </c>
      <c r="C93" s="43">
        <v>-1.5869E-5</v>
      </c>
      <c r="D93" s="43">
        <v>2.5013999999999999E-4</v>
      </c>
      <c r="E93" s="23">
        <f t="shared" si="0"/>
        <v>0.25013999999999997</v>
      </c>
      <c r="F93" s="23">
        <v>0.65</v>
      </c>
      <c r="G93" s="24"/>
      <c r="H93" s="24"/>
      <c r="I93" s="25"/>
      <c r="J93" s="28"/>
      <c r="K93" s="44">
        <v>13</v>
      </c>
      <c r="L93" s="43">
        <v>9.7169000000000007E-22</v>
      </c>
      <c r="M93" s="43">
        <v>1.5869E-5</v>
      </c>
      <c r="N93" s="43">
        <v>2.5013999999999999E-4</v>
      </c>
      <c r="O93" s="23">
        <f t="shared" si="1"/>
        <v>0.25013999999999997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-2.6320999999999999E-21</v>
      </c>
      <c r="C94" s="43">
        <v>-1.4329E-5</v>
      </c>
      <c r="D94" s="43">
        <v>2.3761E-4</v>
      </c>
      <c r="E94" s="23">
        <f t="shared" si="0"/>
        <v>0.23760999999999999</v>
      </c>
      <c r="F94" s="23">
        <v>0.7</v>
      </c>
      <c r="G94" s="24"/>
      <c r="H94" s="24"/>
      <c r="I94" s="25"/>
      <c r="J94" s="28"/>
      <c r="K94" s="44">
        <v>14</v>
      </c>
      <c r="L94" s="43">
        <v>8.7738000000000001E-22</v>
      </c>
      <c r="M94" s="43">
        <v>1.4329E-5</v>
      </c>
      <c r="N94" s="43">
        <v>2.3761E-4</v>
      </c>
      <c r="O94" s="23">
        <f t="shared" si="1"/>
        <v>0.23760999999999999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-2.3869999999999999E-21</v>
      </c>
      <c r="C95" s="43">
        <v>-1.2994E-5</v>
      </c>
      <c r="D95" s="43">
        <v>2.2631999999999999E-4</v>
      </c>
      <c r="E95" s="23">
        <f t="shared" si="0"/>
        <v>0.22631999999999999</v>
      </c>
      <c r="F95" s="23">
        <v>0.75</v>
      </c>
      <c r="G95" s="24"/>
      <c r="H95" s="24"/>
      <c r="I95" s="25"/>
      <c r="J95" s="28"/>
      <c r="K95" s="44">
        <v>15</v>
      </c>
      <c r="L95" s="43">
        <v>7.9565000000000005E-22</v>
      </c>
      <c r="M95" s="43">
        <v>1.2994E-5</v>
      </c>
      <c r="N95" s="43">
        <v>2.2631999999999999E-4</v>
      </c>
      <c r="O95" s="23">
        <f t="shared" si="1"/>
        <v>0.22631999999999999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-2.1735999999999999E-21</v>
      </c>
      <c r="C96" s="43">
        <v>-1.1833E-5</v>
      </c>
      <c r="D96" s="43">
        <v>2.1610999999999999E-4</v>
      </c>
      <c r="E96" s="23">
        <f t="shared" si="0"/>
        <v>0.21611</v>
      </c>
      <c r="F96" s="23">
        <v>0.8</v>
      </c>
      <c r="G96" s="24"/>
      <c r="H96" s="24"/>
      <c r="I96" s="25"/>
      <c r="J96" s="28"/>
      <c r="K96" s="44">
        <v>16</v>
      </c>
      <c r="L96" s="43">
        <v>7.2454000000000004E-22</v>
      </c>
      <c r="M96" s="43">
        <v>1.1833E-5</v>
      </c>
      <c r="N96" s="43">
        <v>2.1610999999999999E-4</v>
      </c>
      <c r="O96" s="23">
        <f t="shared" si="1"/>
        <v>0.21611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-1.9871000000000001E-21</v>
      </c>
      <c r="C97" s="43">
        <v>-1.0817E-5</v>
      </c>
      <c r="D97" s="43">
        <v>2.0682E-4</v>
      </c>
      <c r="E97" s="23">
        <f t="shared" si="0"/>
        <v>0.20682</v>
      </c>
      <c r="F97" s="23">
        <v>0.85</v>
      </c>
      <c r="G97" s="24"/>
      <c r="H97" s="24"/>
      <c r="I97" s="25"/>
      <c r="J97" s="28"/>
      <c r="K97" s="44">
        <v>17</v>
      </c>
      <c r="L97" s="43">
        <v>6.6237000000000002E-22</v>
      </c>
      <c r="M97" s="43">
        <v>1.0817E-5</v>
      </c>
      <c r="N97" s="43">
        <v>2.0682E-4</v>
      </c>
      <c r="O97" s="23">
        <f t="shared" si="1"/>
        <v>0.20682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-1.8233999999999999E-21</v>
      </c>
      <c r="C98" s="43">
        <v>-9.9258999999999993E-6</v>
      </c>
      <c r="D98" s="43">
        <v>1.9834E-4</v>
      </c>
      <c r="E98" s="23">
        <f t="shared" si="0"/>
        <v>0.19833999999999999</v>
      </c>
      <c r="F98" s="23">
        <v>0.9</v>
      </c>
      <c r="G98" s="24"/>
      <c r="H98" s="24"/>
      <c r="I98" s="25"/>
      <c r="J98" s="28"/>
      <c r="K98" s="44">
        <v>18</v>
      </c>
      <c r="L98" s="43">
        <v>6.0777999999999997E-22</v>
      </c>
      <c r="M98" s="43">
        <v>9.9258999999999993E-6</v>
      </c>
      <c r="N98" s="43">
        <v>1.9834E-4</v>
      </c>
      <c r="O98" s="23">
        <f t="shared" si="1"/>
        <v>0.19833999999999999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-1.6789E-21</v>
      </c>
      <c r="C99" s="43">
        <v>-9.1395999999999997E-6</v>
      </c>
      <c r="D99" s="43">
        <v>1.9055999999999999E-4</v>
      </c>
      <c r="E99" s="23">
        <f t="shared" si="0"/>
        <v>0.19055999999999998</v>
      </c>
      <c r="F99" s="23">
        <v>0.95</v>
      </c>
      <c r="G99" s="24"/>
      <c r="H99" s="24"/>
      <c r="I99" s="25"/>
      <c r="J99" s="28"/>
      <c r="K99" s="44">
        <v>19</v>
      </c>
      <c r="L99" s="43">
        <v>5.5964000000000004E-22</v>
      </c>
      <c r="M99" s="43">
        <v>9.1395999999999997E-6</v>
      </c>
      <c r="N99" s="43">
        <v>1.9055999999999999E-4</v>
      </c>
      <c r="O99" s="23">
        <f t="shared" si="1"/>
        <v>0.19055999999999998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-1.551E-21</v>
      </c>
      <c r="C100" s="43">
        <v>-8.4432000000000007E-6</v>
      </c>
      <c r="D100" s="43">
        <v>1.8338999999999999E-4</v>
      </c>
      <c r="E100" s="23">
        <f t="shared" si="0"/>
        <v>0.18339</v>
      </c>
      <c r="F100" s="23">
        <v>1</v>
      </c>
      <c r="G100" s="24"/>
      <c r="H100" s="24"/>
      <c r="I100" s="25"/>
      <c r="J100" s="28"/>
      <c r="K100" s="44">
        <v>20</v>
      </c>
      <c r="L100" s="43">
        <v>5.17E-22</v>
      </c>
      <c r="M100" s="43">
        <v>8.4432000000000007E-6</v>
      </c>
      <c r="N100" s="43">
        <v>1.8338999999999999E-4</v>
      </c>
      <c r="O100" s="23">
        <f t="shared" si="1"/>
        <v>0.18339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-8.0761999999999999E-22</v>
      </c>
      <c r="C101" s="43">
        <v>-4.3965000000000002E-6</v>
      </c>
      <c r="D101" s="43">
        <v>1.3422E-4</v>
      </c>
      <c r="E101" s="23">
        <f t="shared" si="0"/>
        <v>0.13422000000000001</v>
      </c>
      <c r="F101" s="23">
        <v>1.5</v>
      </c>
      <c r="G101" s="24"/>
      <c r="H101" s="24"/>
      <c r="I101" s="25"/>
      <c r="J101" s="28"/>
      <c r="K101" s="44">
        <v>21</v>
      </c>
      <c r="L101" s="43">
        <v>2.6920999999999999E-22</v>
      </c>
      <c r="M101" s="43">
        <v>4.3965000000000002E-6</v>
      </c>
      <c r="N101" s="43">
        <v>1.3422E-4</v>
      </c>
      <c r="O101" s="23">
        <f t="shared" si="1"/>
        <v>0.13422000000000001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-4.9756000000000001E-22</v>
      </c>
      <c r="C102" s="43">
        <v>-2.7086000000000002E-6</v>
      </c>
      <c r="D102" s="43">
        <v>1.0662000000000001E-4</v>
      </c>
      <c r="E102" s="23">
        <f t="shared" si="0"/>
        <v>0.10662000000000001</v>
      </c>
      <c r="F102" s="23">
        <v>2</v>
      </c>
      <c r="G102" s="24"/>
      <c r="H102" s="24"/>
      <c r="I102" s="25"/>
      <c r="J102" s="28"/>
      <c r="K102" s="44">
        <v>22</v>
      </c>
      <c r="L102" s="43">
        <v>1.6585000000000001E-22</v>
      </c>
      <c r="M102" s="43">
        <v>2.7086000000000002E-6</v>
      </c>
      <c r="N102" s="43">
        <v>1.0662000000000001E-4</v>
      </c>
      <c r="O102" s="23">
        <f t="shared" si="1"/>
        <v>0.10662000000000001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-3.3762999999999998E-22</v>
      </c>
      <c r="C103" s="43">
        <v>-1.838E-6</v>
      </c>
      <c r="D103" s="43">
        <v>8.8434000000000001E-5</v>
      </c>
      <c r="E103" s="23">
        <f t="shared" si="0"/>
        <v>8.8433999999999999E-2</v>
      </c>
      <c r="F103" s="23">
        <v>2.5</v>
      </c>
      <c r="G103" s="24"/>
      <c r="H103" s="24"/>
      <c r="I103" s="25"/>
      <c r="J103" s="28"/>
      <c r="K103" s="44">
        <v>23</v>
      </c>
      <c r="L103" s="43">
        <v>1.1254E-22</v>
      </c>
      <c r="M103" s="43">
        <v>1.838E-6</v>
      </c>
      <c r="N103" s="43">
        <v>8.8434000000000001E-5</v>
      </c>
      <c r="O103" s="23">
        <f t="shared" si="1"/>
        <v>8.8433999999999999E-2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-2.4320000000000002E-22</v>
      </c>
      <c r="C104" s="43">
        <v>-1.3238999999999999E-6</v>
      </c>
      <c r="D104" s="43">
        <v>7.5062999999999996E-5</v>
      </c>
      <c r="E104" s="23">
        <f t="shared" si="0"/>
        <v>7.5062999999999991E-2</v>
      </c>
      <c r="F104" s="23">
        <v>3</v>
      </c>
      <c r="G104" s="24"/>
      <c r="H104" s="24"/>
      <c r="I104" s="25"/>
      <c r="J104" s="28"/>
      <c r="K104" s="44">
        <v>24</v>
      </c>
      <c r="L104" s="43">
        <v>8.1068000000000002E-23</v>
      </c>
      <c r="M104" s="43">
        <v>1.3238999999999999E-6</v>
      </c>
      <c r="N104" s="43">
        <v>7.5062999999999996E-5</v>
      </c>
      <c r="O104" s="23">
        <f t="shared" si="1"/>
        <v>7.5062999999999991E-2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-1.8209000000000001E-22</v>
      </c>
      <c r="C105" s="43">
        <v>-9.9128000000000002E-7</v>
      </c>
      <c r="D105" s="43">
        <v>6.4554999999999994E-5</v>
      </c>
      <c r="E105" s="23">
        <f t="shared" si="0"/>
        <v>6.4555000000000001E-2</v>
      </c>
      <c r="F105" s="23">
        <v>3.5</v>
      </c>
      <c r="G105" s="24"/>
      <c r="H105" s="24"/>
      <c r="I105" s="25"/>
      <c r="J105" s="28"/>
      <c r="K105" s="44">
        <v>25</v>
      </c>
      <c r="L105" s="43">
        <v>4.6687999999999997E-23</v>
      </c>
      <c r="M105" s="43">
        <v>7.6247000000000002E-7</v>
      </c>
      <c r="N105" s="43">
        <v>5.5995999999999997E-5</v>
      </c>
      <c r="O105" s="23">
        <f t="shared" si="1"/>
        <v>5.5995999999999997E-2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-1.4006E-22</v>
      </c>
      <c r="C106" s="43">
        <v>-7.6247000000000002E-7</v>
      </c>
      <c r="D106" s="43">
        <v>5.5995999999999997E-5</v>
      </c>
      <c r="E106" s="23">
        <f t="shared" si="0"/>
        <v>5.5995999999999997E-2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CE6A-BBD2-4549-9CC8-56B01907F8E8}">
  <sheetPr codeName="Hoja45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2500000000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150000000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24"/>
      <c r="I12" s="25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4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1224500</v>
      </c>
      <c r="C19" s="43">
        <v>1047800</v>
      </c>
      <c r="D19" s="43">
        <v>562470</v>
      </c>
      <c r="E19" s="43">
        <v>-3.2460999999999999E-11</v>
      </c>
      <c r="F19" s="43">
        <v>-9.0362000000000007E-27</v>
      </c>
      <c r="G19" s="43">
        <v>-4.9191000000000002E-11</v>
      </c>
      <c r="H19" s="23">
        <v>0</v>
      </c>
      <c r="I19" s="47"/>
      <c r="J19" s="28"/>
      <c r="K19" s="44">
        <v>1</v>
      </c>
      <c r="L19" s="43">
        <v>1224500</v>
      </c>
      <c r="M19" s="43">
        <v>1047800</v>
      </c>
      <c r="N19" s="43">
        <v>562470</v>
      </c>
      <c r="O19" s="43">
        <v>-1.082E-11</v>
      </c>
      <c r="P19" s="43">
        <v>3.0120999999999999E-27</v>
      </c>
      <c r="Q19" s="43">
        <v>4.9191000000000002E-11</v>
      </c>
      <c r="R19" s="23">
        <v>0</v>
      </c>
      <c r="S19" s="25"/>
    </row>
    <row r="20" spans="1:19" x14ac:dyDescent="0.3">
      <c r="A20" s="42">
        <v>29</v>
      </c>
      <c r="B20" s="43">
        <v>-769380</v>
      </c>
      <c r="C20" s="43">
        <v>-613400</v>
      </c>
      <c r="D20" s="43">
        <v>200140</v>
      </c>
      <c r="E20" s="43">
        <v>2.8651000000000001E-11</v>
      </c>
      <c r="F20" s="43">
        <v>-3.5916000000000002E-12</v>
      </c>
      <c r="G20" s="43">
        <v>-19552</v>
      </c>
      <c r="H20" s="23">
        <v>0.1</v>
      </c>
      <c r="I20" s="47"/>
      <c r="J20" s="28"/>
      <c r="K20" s="44">
        <v>2</v>
      </c>
      <c r="L20" s="43">
        <v>-769380</v>
      </c>
      <c r="M20" s="43">
        <v>-613400</v>
      </c>
      <c r="N20" s="43">
        <v>200140</v>
      </c>
      <c r="O20" s="43">
        <v>9.5504999999999997E-12</v>
      </c>
      <c r="P20" s="43">
        <v>1.1972E-12</v>
      </c>
      <c r="Q20" s="43">
        <v>19552</v>
      </c>
      <c r="R20" s="23">
        <v>0.1</v>
      </c>
      <c r="S20" s="25"/>
    </row>
    <row r="21" spans="1:19" x14ac:dyDescent="0.3">
      <c r="A21" s="42">
        <v>30</v>
      </c>
      <c r="B21" s="43">
        <v>1368</v>
      </c>
      <c r="C21" s="43">
        <v>16638</v>
      </c>
      <c r="D21" s="43">
        <v>145990</v>
      </c>
      <c r="E21" s="43">
        <v>2.8050999999999998E-12</v>
      </c>
      <c r="F21" s="43">
        <v>-3.8332999999999998E-12</v>
      </c>
      <c r="G21" s="43">
        <v>-20867</v>
      </c>
      <c r="H21" s="23">
        <v>0.15</v>
      </c>
      <c r="I21" s="47"/>
      <c r="J21" s="28"/>
      <c r="K21" s="44">
        <v>3</v>
      </c>
      <c r="L21" s="43">
        <v>1368</v>
      </c>
      <c r="M21" s="43">
        <v>16638</v>
      </c>
      <c r="N21" s="43">
        <v>145990</v>
      </c>
      <c r="O21" s="43">
        <v>9.3504000000000002E-13</v>
      </c>
      <c r="P21" s="43">
        <v>1.2778000000000001E-12</v>
      </c>
      <c r="Q21" s="43">
        <v>20867</v>
      </c>
      <c r="R21" s="23">
        <v>0.15</v>
      </c>
      <c r="S21" s="25"/>
    </row>
    <row r="22" spans="1:19" x14ac:dyDescent="0.3">
      <c r="A22" s="42">
        <v>31</v>
      </c>
      <c r="B22" s="43">
        <v>-7366.1</v>
      </c>
      <c r="C22" s="43">
        <v>6445</v>
      </c>
      <c r="D22" s="43">
        <v>109080</v>
      </c>
      <c r="E22" s="43">
        <v>2.5371000000000002E-12</v>
      </c>
      <c r="F22" s="43">
        <v>-3.7442000000000001E-12</v>
      </c>
      <c r="G22" s="43">
        <v>-20382</v>
      </c>
      <c r="H22" s="23">
        <v>0.2</v>
      </c>
      <c r="I22" s="47"/>
      <c r="J22" s="28"/>
      <c r="K22" s="44">
        <v>4</v>
      </c>
      <c r="L22" s="43">
        <v>-7366.1</v>
      </c>
      <c r="M22" s="43">
        <v>6445</v>
      </c>
      <c r="N22" s="43">
        <v>109080</v>
      </c>
      <c r="O22" s="43">
        <v>8.4569E-13</v>
      </c>
      <c r="P22" s="43">
        <v>1.2480999999999999E-12</v>
      </c>
      <c r="Q22" s="43">
        <v>20382</v>
      </c>
      <c r="R22" s="23">
        <v>0.2</v>
      </c>
      <c r="S22" s="25"/>
    </row>
    <row r="23" spans="1:19" x14ac:dyDescent="0.3">
      <c r="A23" s="42">
        <v>32</v>
      </c>
      <c r="B23" s="43">
        <v>-14595</v>
      </c>
      <c r="C23" s="43">
        <v>-2552.6</v>
      </c>
      <c r="D23" s="43">
        <v>83447</v>
      </c>
      <c r="E23" s="43">
        <v>2.2120999999999998E-12</v>
      </c>
      <c r="F23" s="43">
        <v>-3.4085999999999998E-12</v>
      </c>
      <c r="G23" s="43">
        <v>-18555</v>
      </c>
      <c r="H23" s="23">
        <v>0.25</v>
      </c>
      <c r="I23" s="47"/>
      <c r="J23" s="28"/>
      <c r="K23" s="44">
        <v>5</v>
      </c>
      <c r="L23" s="43">
        <v>-14595</v>
      </c>
      <c r="M23" s="43">
        <v>-2552.6</v>
      </c>
      <c r="N23" s="43">
        <v>83447</v>
      </c>
      <c r="O23" s="43">
        <v>7.3738000000000003E-13</v>
      </c>
      <c r="P23" s="43">
        <v>1.1361999999999999E-12</v>
      </c>
      <c r="Q23" s="43">
        <v>18555</v>
      </c>
      <c r="R23" s="23">
        <v>0.25</v>
      </c>
      <c r="S23" s="25"/>
    </row>
    <row r="24" spans="1:19" x14ac:dyDescent="0.3">
      <c r="A24" s="42">
        <v>33</v>
      </c>
      <c r="B24" s="43">
        <v>-22507</v>
      </c>
      <c r="C24" s="43">
        <v>-11668</v>
      </c>
      <c r="D24" s="43">
        <v>65119</v>
      </c>
      <c r="E24" s="43">
        <v>1.9910999999999999E-12</v>
      </c>
      <c r="F24" s="43">
        <v>-2.8866999999999998E-12</v>
      </c>
      <c r="G24" s="43">
        <v>-15715</v>
      </c>
      <c r="H24" s="23">
        <v>0.3</v>
      </c>
      <c r="I24" s="47"/>
      <c r="J24" s="28"/>
      <c r="K24" s="44">
        <v>6</v>
      </c>
      <c r="L24" s="43">
        <v>-22507</v>
      </c>
      <c r="M24" s="43">
        <v>-11668</v>
      </c>
      <c r="N24" s="43">
        <v>65119</v>
      </c>
      <c r="O24" s="43">
        <v>6.6368999999999997E-13</v>
      </c>
      <c r="P24" s="43">
        <v>9.6223999999999995E-13</v>
      </c>
      <c r="Q24" s="43">
        <v>15715</v>
      </c>
      <c r="R24" s="23">
        <v>0.3</v>
      </c>
      <c r="S24" s="25"/>
    </row>
    <row r="25" spans="1:19" x14ac:dyDescent="0.3">
      <c r="A25" s="42">
        <v>34</v>
      </c>
      <c r="B25" s="43">
        <v>-32915</v>
      </c>
      <c r="C25" s="43">
        <v>-22036</v>
      </c>
      <c r="D25" s="43">
        <v>52399</v>
      </c>
      <c r="E25" s="43">
        <v>1.9983000000000001E-12</v>
      </c>
      <c r="F25" s="43">
        <v>-2.1927000000000001E-12</v>
      </c>
      <c r="G25" s="43">
        <v>-11937</v>
      </c>
      <c r="H25" s="23">
        <v>0.35</v>
      </c>
      <c r="I25" s="47"/>
      <c r="J25" s="28"/>
      <c r="K25" s="44">
        <v>7</v>
      </c>
      <c r="L25" s="43">
        <v>-32915</v>
      </c>
      <c r="M25" s="43">
        <v>-22036</v>
      </c>
      <c r="N25" s="43">
        <v>52399</v>
      </c>
      <c r="O25" s="43">
        <v>6.6610999999999998E-13</v>
      </c>
      <c r="P25" s="43">
        <v>7.3090000000000005E-13</v>
      </c>
      <c r="Q25" s="43">
        <v>11937</v>
      </c>
      <c r="R25" s="23">
        <v>0.35</v>
      </c>
      <c r="S25" s="25"/>
    </row>
    <row r="26" spans="1:19" x14ac:dyDescent="0.3">
      <c r="A26" s="42">
        <v>35</v>
      </c>
      <c r="B26" s="43">
        <v>-8856.1</v>
      </c>
      <c r="C26" s="43">
        <v>-3733.4</v>
      </c>
      <c r="D26" s="43">
        <v>43524</v>
      </c>
      <c r="E26" s="43">
        <v>9.4101999999999996E-13</v>
      </c>
      <c r="F26" s="43">
        <v>-1.8748E-12</v>
      </c>
      <c r="G26" s="43">
        <v>-10206</v>
      </c>
      <c r="H26" s="23">
        <v>0.4</v>
      </c>
      <c r="I26" s="47"/>
      <c r="J26" s="28"/>
      <c r="K26" s="44">
        <v>8</v>
      </c>
      <c r="L26" s="43">
        <v>-8856.1</v>
      </c>
      <c r="M26" s="43">
        <v>-3733.4</v>
      </c>
      <c r="N26" s="43">
        <v>43524</v>
      </c>
      <c r="O26" s="43">
        <v>3.1367000000000002E-13</v>
      </c>
      <c r="P26" s="43">
        <v>6.2493000000000004E-13</v>
      </c>
      <c r="Q26" s="43">
        <v>10206</v>
      </c>
      <c r="R26" s="23">
        <v>0.4</v>
      </c>
      <c r="S26" s="25"/>
    </row>
    <row r="27" spans="1:19" x14ac:dyDescent="0.3">
      <c r="A27" s="42">
        <v>36</v>
      </c>
      <c r="B27" s="43">
        <v>-9661.7999999999993</v>
      </c>
      <c r="C27" s="43">
        <v>-5567.3</v>
      </c>
      <c r="D27" s="43">
        <v>36481</v>
      </c>
      <c r="E27" s="43">
        <v>7.5214999999999998E-13</v>
      </c>
      <c r="F27" s="43">
        <v>-1.5818E-12</v>
      </c>
      <c r="G27" s="43">
        <v>-8611.1</v>
      </c>
      <c r="H27" s="23">
        <v>0.45</v>
      </c>
      <c r="I27" s="47"/>
      <c r="J27" s="28"/>
      <c r="K27" s="44">
        <v>9</v>
      </c>
      <c r="L27" s="43">
        <v>-9661.7999999999993</v>
      </c>
      <c r="M27" s="43">
        <v>-5567.3</v>
      </c>
      <c r="N27" s="43">
        <v>36481</v>
      </c>
      <c r="O27" s="43">
        <v>2.5072000000000002E-13</v>
      </c>
      <c r="P27" s="43">
        <v>5.2727999999999995E-13</v>
      </c>
      <c r="Q27" s="43">
        <v>8611.1</v>
      </c>
      <c r="R27" s="23">
        <v>0.45</v>
      </c>
      <c r="S27" s="25"/>
    </row>
    <row r="28" spans="1:19" x14ac:dyDescent="0.3">
      <c r="A28" s="42">
        <v>37</v>
      </c>
      <c r="B28" s="43">
        <v>-10960</v>
      </c>
      <c r="C28" s="43">
        <v>-7560.2</v>
      </c>
      <c r="D28" s="43">
        <v>30858</v>
      </c>
      <c r="E28" s="43">
        <v>6.2449E-13</v>
      </c>
      <c r="F28" s="43">
        <v>-1.3057999999999999E-12</v>
      </c>
      <c r="G28" s="43">
        <v>-7108.4</v>
      </c>
      <c r="H28" s="23">
        <v>0.5</v>
      </c>
      <c r="I28" s="47"/>
      <c r="J28" s="28"/>
      <c r="K28" s="44">
        <v>10</v>
      </c>
      <c r="L28" s="43">
        <v>-10960</v>
      </c>
      <c r="M28" s="43">
        <v>-7560.2</v>
      </c>
      <c r="N28" s="43">
        <v>30858</v>
      </c>
      <c r="O28" s="43">
        <v>2.0815999999999999E-13</v>
      </c>
      <c r="P28" s="43">
        <v>4.3526000000000001E-13</v>
      </c>
      <c r="Q28" s="43">
        <v>7108.4</v>
      </c>
      <c r="R28" s="23">
        <v>0.5</v>
      </c>
      <c r="S28" s="25"/>
    </row>
    <row r="29" spans="1:19" x14ac:dyDescent="0.3">
      <c r="A29" s="42">
        <v>38</v>
      </c>
      <c r="B29" s="43">
        <v>-12883</v>
      </c>
      <c r="C29" s="43">
        <v>-9858.9</v>
      </c>
      <c r="D29" s="43">
        <v>26440</v>
      </c>
      <c r="E29" s="43">
        <v>5.5551000000000002E-13</v>
      </c>
      <c r="F29" s="43">
        <v>-1.0322E-12</v>
      </c>
      <c r="G29" s="43">
        <v>-5618.8</v>
      </c>
      <c r="H29" s="23">
        <v>0.55000000000000004</v>
      </c>
      <c r="I29" s="47"/>
      <c r="J29" s="28"/>
      <c r="K29" s="44">
        <v>11</v>
      </c>
      <c r="L29" s="43">
        <v>-12883</v>
      </c>
      <c r="M29" s="43">
        <v>-9858.9</v>
      </c>
      <c r="N29" s="43">
        <v>26440</v>
      </c>
      <c r="O29" s="43">
        <v>1.8517000000000001E-13</v>
      </c>
      <c r="P29" s="43">
        <v>3.4404999999999998E-13</v>
      </c>
      <c r="Q29" s="43">
        <v>5618.8</v>
      </c>
      <c r="R29" s="23">
        <v>0.55000000000000004</v>
      </c>
      <c r="S29" s="25"/>
    </row>
    <row r="30" spans="1:19" x14ac:dyDescent="0.3">
      <c r="A30" s="42">
        <v>39</v>
      </c>
      <c r="B30" s="43">
        <v>-15643</v>
      </c>
      <c r="C30" s="43">
        <v>-12646</v>
      </c>
      <c r="D30" s="43">
        <v>23170</v>
      </c>
      <c r="E30" s="43">
        <v>5.5069999999999997E-13</v>
      </c>
      <c r="F30" s="43">
        <v>-7.4027999999999995E-13</v>
      </c>
      <c r="G30" s="43">
        <v>-4029.9</v>
      </c>
      <c r="H30" s="23">
        <v>0.6</v>
      </c>
      <c r="I30" s="47"/>
      <c r="J30" s="28"/>
      <c r="K30" s="44">
        <v>12</v>
      </c>
      <c r="L30" s="43">
        <v>-15643</v>
      </c>
      <c r="M30" s="43">
        <v>-12646</v>
      </c>
      <c r="N30" s="43">
        <v>23170</v>
      </c>
      <c r="O30" s="43">
        <v>1.8356999999999999E-13</v>
      </c>
      <c r="P30" s="43">
        <v>2.4676E-13</v>
      </c>
      <c r="Q30" s="43">
        <v>4029.9</v>
      </c>
      <c r="R30" s="23">
        <v>0.6</v>
      </c>
      <c r="S30" s="25"/>
    </row>
    <row r="31" spans="1:19" x14ac:dyDescent="0.3">
      <c r="A31" s="42">
        <v>40</v>
      </c>
      <c r="B31" s="43">
        <v>-2160.1</v>
      </c>
      <c r="C31" s="43">
        <v>-878.34</v>
      </c>
      <c r="D31" s="43">
        <v>20710</v>
      </c>
      <c r="E31" s="43">
        <v>2.3545999999999999E-13</v>
      </c>
      <c r="F31" s="43">
        <v>-6.3460000000000004E-13</v>
      </c>
      <c r="G31" s="43">
        <v>-3454.6</v>
      </c>
      <c r="H31" s="23">
        <v>0.65</v>
      </c>
      <c r="I31" s="47"/>
      <c r="J31" s="28"/>
      <c r="K31" s="44">
        <v>13</v>
      </c>
      <c r="L31" s="43">
        <v>-2160.1</v>
      </c>
      <c r="M31" s="43">
        <v>-878.34</v>
      </c>
      <c r="N31" s="43">
        <v>20710</v>
      </c>
      <c r="O31" s="43">
        <v>7.8487999999999996E-14</v>
      </c>
      <c r="P31" s="43">
        <v>2.1153000000000001E-13</v>
      </c>
      <c r="Q31" s="43">
        <v>3454.6</v>
      </c>
      <c r="R31" s="23">
        <v>0.65</v>
      </c>
      <c r="S31" s="25"/>
    </row>
    <row r="32" spans="1:19" x14ac:dyDescent="0.3">
      <c r="A32" s="42">
        <v>41</v>
      </c>
      <c r="B32" s="43">
        <v>-1866.1</v>
      </c>
      <c r="C32" s="43">
        <v>-828.96</v>
      </c>
      <c r="D32" s="43">
        <v>18624</v>
      </c>
      <c r="E32" s="43">
        <v>1.9052000000000001E-13</v>
      </c>
      <c r="F32" s="43">
        <v>-5.4699999999999999E-13</v>
      </c>
      <c r="G32" s="43">
        <v>-2977.7</v>
      </c>
      <c r="H32" s="23">
        <v>0.7</v>
      </c>
      <c r="I32" s="47"/>
      <c r="J32" s="28"/>
      <c r="K32" s="44">
        <v>14</v>
      </c>
      <c r="L32" s="43">
        <v>-1866.1</v>
      </c>
      <c r="M32" s="43">
        <v>-828.96</v>
      </c>
      <c r="N32" s="43">
        <v>18624</v>
      </c>
      <c r="O32" s="43">
        <v>6.3508000000000006E-14</v>
      </c>
      <c r="P32" s="43">
        <v>1.8232999999999999E-13</v>
      </c>
      <c r="Q32" s="43">
        <v>2977.7</v>
      </c>
      <c r="R32" s="23">
        <v>0.7</v>
      </c>
      <c r="S32" s="25"/>
    </row>
    <row r="33" spans="1:19" x14ac:dyDescent="0.3">
      <c r="A33" s="42">
        <v>42</v>
      </c>
      <c r="B33" s="43">
        <v>-1623.7</v>
      </c>
      <c r="C33" s="43">
        <v>-777.03</v>
      </c>
      <c r="D33" s="43">
        <v>16838</v>
      </c>
      <c r="E33" s="43">
        <v>1.5552999999999999E-13</v>
      </c>
      <c r="F33" s="43">
        <v>-4.7408999999999995E-13</v>
      </c>
      <c r="G33" s="43">
        <v>-2580.8000000000002</v>
      </c>
      <c r="H33" s="23">
        <v>0.75</v>
      </c>
      <c r="I33" s="47"/>
      <c r="J33" s="28"/>
      <c r="K33" s="44">
        <v>15</v>
      </c>
      <c r="L33" s="43">
        <v>-1623.7</v>
      </c>
      <c r="M33" s="43">
        <v>-777.03</v>
      </c>
      <c r="N33" s="43">
        <v>16838</v>
      </c>
      <c r="O33" s="43">
        <v>5.1844000000000002E-14</v>
      </c>
      <c r="P33" s="43">
        <v>1.5803000000000001E-13</v>
      </c>
      <c r="Q33" s="43">
        <v>2580.8000000000002</v>
      </c>
      <c r="R33" s="23">
        <v>0.75</v>
      </c>
      <c r="S33" s="25"/>
    </row>
    <row r="34" spans="1:19" x14ac:dyDescent="0.3">
      <c r="A34" s="42">
        <v>43</v>
      </c>
      <c r="B34" s="43">
        <v>-1421.7</v>
      </c>
      <c r="C34" s="43">
        <v>-724.69</v>
      </c>
      <c r="D34" s="43">
        <v>15298</v>
      </c>
      <c r="E34" s="43">
        <v>1.2804E-13</v>
      </c>
      <c r="F34" s="43">
        <v>-4.1312000000000001E-13</v>
      </c>
      <c r="G34" s="43">
        <v>-2248.9</v>
      </c>
      <c r="H34" s="23">
        <v>0.8</v>
      </c>
      <c r="I34" s="47"/>
      <c r="J34" s="28"/>
      <c r="K34" s="44">
        <v>16</v>
      </c>
      <c r="L34" s="43">
        <v>-1421.7</v>
      </c>
      <c r="M34" s="43">
        <v>-724.69</v>
      </c>
      <c r="N34" s="43">
        <v>15298</v>
      </c>
      <c r="O34" s="43">
        <v>4.2680999999999998E-14</v>
      </c>
      <c r="P34" s="43">
        <v>1.3771E-13</v>
      </c>
      <c r="Q34" s="43">
        <v>2248.9</v>
      </c>
      <c r="R34" s="23">
        <v>0.8</v>
      </c>
      <c r="S34" s="25"/>
    </row>
    <row r="35" spans="1:19" x14ac:dyDescent="0.3">
      <c r="A35" s="42">
        <v>44</v>
      </c>
      <c r="B35" s="43">
        <v>-1251.7</v>
      </c>
      <c r="C35" s="43">
        <v>-673.31</v>
      </c>
      <c r="D35" s="43">
        <v>13961</v>
      </c>
      <c r="E35" s="43">
        <v>1.0626000000000001E-13</v>
      </c>
      <c r="F35" s="43">
        <v>-3.6185999999999998E-13</v>
      </c>
      <c r="G35" s="43">
        <v>-1969.9</v>
      </c>
      <c r="H35" s="23">
        <v>0.85</v>
      </c>
      <c r="I35" s="47"/>
      <c r="J35" s="28"/>
      <c r="K35" s="44">
        <v>17</v>
      </c>
      <c r="L35" s="43">
        <v>-1251.7</v>
      </c>
      <c r="M35" s="43">
        <v>-673.31</v>
      </c>
      <c r="N35" s="43">
        <v>13961</v>
      </c>
      <c r="O35" s="43">
        <v>3.5418999999999999E-14</v>
      </c>
      <c r="P35" s="43">
        <v>1.2061999999999999E-13</v>
      </c>
      <c r="Q35" s="43">
        <v>1969.9</v>
      </c>
      <c r="R35" s="23">
        <v>0.85</v>
      </c>
      <c r="S35" s="25"/>
    </row>
    <row r="36" spans="1:19" x14ac:dyDescent="0.3">
      <c r="A36" s="42">
        <v>45</v>
      </c>
      <c r="B36" s="43">
        <v>-1107.4000000000001</v>
      </c>
      <c r="C36" s="43">
        <v>-623.77</v>
      </c>
      <c r="D36" s="43">
        <v>12792</v>
      </c>
      <c r="E36" s="43">
        <v>8.8844999999999999E-14</v>
      </c>
      <c r="F36" s="43">
        <v>-3.1854999999999999E-13</v>
      </c>
      <c r="G36" s="43">
        <v>-1734.1</v>
      </c>
      <c r="H36" s="23">
        <v>0.9</v>
      </c>
      <c r="I36" s="47"/>
      <c r="J36" s="28"/>
      <c r="K36" s="44">
        <v>18</v>
      </c>
      <c r="L36" s="43">
        <v>-1107.4000000000001</v>
      </c>
      <c r="M36" s="43">
        <v>-623.77</v>
      </c>
      <c r="N36" s="43">
        <v>12792</v>
      </c>
      <c r="O36" s="43">
        <v>2.9615000000000002E-14</v>
      </c>
      <c r="P36" s="43">
        <v>1.0618E-13</v>
      </c>
      <c r="Q36" s="43">
        <v>1734.1</v>
      </c>
      <c r="R36" s="23">
        <v>0.9</v>
      </c>
      <c r="S36" s="25"/>
    </row>
    <row r="37" spans="1:19" x14ac:dyDescent="0.3">
      <c r="A37" s="42">
        <v>46</v>
      </c>
      <c r="B37" s="43">
        <v>-983.82</v>
      </c>
      <c r="C37" s="43">
        <v>-576.54</v>
      </c>
      <c r="D37" s="43">
        <v>11763</v>
      </c>
      <c r="E37" s="43">
        <v>7.4816000000000004E-14</v>
      </c>
      <c r="F37" s="43">
        <v>-2.8174999999999999E-13</v>
      </c>
      <c r="G37" s="43">
        <v>-1533.8</v>
      </c>
      <c r="H37" s="23">
        <v>0.95</v>
      </c>
      <c r="I37" s="47"/>
      <c r="J37" s="28"/>
      <c r="K37" s="44">
        <v>19</v>
      </c>
      <c r="L37" s="43">
        <v>-983.82</v>
      </c>
      <c r="M37" s="43">
        <v>-576.54</v>
      </c>
      <c r="N37" s="43">
        <v>11763</v>
      </c>
      <c r="O37" s="43">
        <v>2.4938999999999999E-14</v>
      </c>
      <c r="P37" s="43">
        <v>9.3917000000000003E-14</v>
      </c>
      <c r="Q37" s="43">
        <v>1533.8</v>
      </c>
      <c r="R37" s="23">
        <v>0.95</v>
      </c>
      <c r="S37" s="25"/>
    </row>
    <row r="38" spans="1:19" x14ac:dyDescent="0.3">
      <c r="A38" s="42">
        <v>47</v>
      </c>
      <c r="B38" s="43">
        <v>-877.16</v>
      </c>
      <c r="C38" s="43">
        <v>-531.89</v>
      </c>
      <c r="D38" s="43">
        <v>10855</v>
      </c>
      <c r="E38" s="43">
        <v>6.3423999999999996E-14</v>
      </c>
      <c r="F38" s="43">
        <v>-2.5033E-13</v>
      </c>
      <c r="G38" s="43">
        <v>-1362.7</v>
      </c>
      <c r="H38" s="23">
        <v>1</v>
      </c>
      <c r="I38" s="47"/>
      <c r="J38" s="28"/>
      <c r="K38" s="44">
        <v>20</v>
      </c>
      <c r="L38" s="43">
        <v>-877.16</v>
      </c>
      <c r="M38" s="43">
        <v>-531.89</v>
      </c>
      <c r="N38" s="43">
        <v>10855</v>
      </c>
      <c r="O38" s="43">
        <v>2.1140999999999999E-14</v>
      </c>
      <c r="P38" s="43">
        <v>8.3443999999999995E-14</v>
      </c>
      <c r="Q38" s="43">
        <v>1362.7</v>
      </c>
      <c r="R38" s="23">
        <v>1</v>
      </c>
      <c r="S38" s="25"/>
    </row>
    <row r="39" spans="1:19" x14ac:dyDescent="0.3">
      <c r="A39" s="42">
        <v>48</v>
      </c>
      <c r="B39" s="43">
        <v>-311.08</v>
      </c>
      <c r="C39" s="43">
        <v>-222.63</v>
      </c>
      <c r="D39" s="43">
        <v>5602</v>
      </c>
      <c r="E39" s="43">
        <v>1.6248000000000001E-14</v>
      </c>
      <c r="F39" s="43">
        <v>-9.3659000000000005E-14</v>
      </c>
      <c r="G39" s="43">
        <v>-509.85</v>
      </c>
      <c r="H39" s="23">
        <v>1.5</v>
      </c>
      <c r="I39" s="47"/>
      <c r="J39" s="28"/>
      <c r="K39" s="44">
        <v>21</v>
      </c>
      <c r="L39" s="43">
        <v>-311.08</v>
      </c>
      <c r="M39" s="43">
        <v>-222.63</v>
      </c>
      <c r="N39" s="43">
        <v>5602</v>
      </c>
      <c r="O39" s="43">
        <v>5.4160999999999998E-15</v>
      </c>
      <c r="P39" s="43">
        <v>3.1219999999999998E-14</v>
      </c>
      <c r="Q39" s="43">
        <v>509.85</v>
      </c>
      <c r="R39" s="23">
        <v>1.5</v>
      </c>
      <c r="S39" s="25"/>
    </row>
    <row r="40" spans="1:19" x14ac:dyDescent="0.3">
      <c r="A40" s="42">
        <v>49</v>
      </c>
      <c r="B40" s="43">
        <v>-126.69</v>
      </c>
      <c r="C40" s="43">
        <v>-94.378</v>
      </c>
      <c r="D40" s="43">
        <v>3474.8</v>
      </c>
      <c r="E40" s="43">
        <v>5.9349000000000003E-15</v>
      </c>
      <c r="F40" s="43">
        <v>-4.4919999999999999E-14</v>
      </c>
      <c r="G40" s="43">
        <v>-244.53</v>
      </c>
      <c r="H40" s="23">
        <v>2</v>
      </c>
      <c r="I40" s="47"/>
      <c r="J40" s="28"/>
      <c r="K40" s="44">
        <v>22</v>
      </c>
      <c r="L40" s="43">
        <v>-126.69</v>
      </c>
      <c r="M40" s="43">
        <v>-94.378</v>
      </c>
      <c r="N40" s="43">
        <v>3474.8</v>
      </c>
      <c r="O40" s="43">
        <v>1.9782999999999998E-15</v>
      </c>
      <c r="P40" s="43">
        <v>1.4973000000000001E-14</v>
      </c>
      <c r="Q40" s="43">
        <v>244.53</v>
      </c>
      <c r="R40" s="23">
        <v>2</v>
      </c>
      <c r="S40" s="25"/>
    </row>
    <row r="41" spans="1:19" x14ac:dyDescent="0.3">
      <c r="A41" s="42">
        <v>50</v>
      </c>
      <c r="B41" s="43">
        <v>-73.369</v>
      </c>
      <c r="C41" s="43">
        <v>-58.811999999999998</v>
      </c>
      <c r="D41" s="43">
        <v>2439.1999999999998</v>
      </c>
      <c r="E41" s="43">
        <v>2.6740999999999998E-15</v>
      </c>
      <c r="F41" s="43">
        <v>-2.5056E-14</v>
      </c>
      <c r="G41" s="43">
        <v>-136.4</v>
      </c>
      <c r="H41" s="23">
        <v>2.5</v>
      </c>
      <c r="I41" s="47"/>
      <c r="J41" s="28"/>
      <c r="K41" s="44">
        <v>23</v>
      </c>
      <c r="L41" s="43">
        <v>-73.369</v>
      </c>
      <c r="M41" s="43">
        <v>-58.811999999999998</v>
      </c>
      <c r="N41" s="43">
        <v>2439.1999999999998</v>
      </c>
      <c r="O41" s="43">
        <v>8.9136999999999993E-16</v>
      </c>
      <c r="P41" s="43">
        <v>8.3520999999999994E-15</v>
      </c>
      <c r="Q41" s="43">
        <v>136.4</v>
      </c>
      <c r="R41" s="23">
        <v>2.5</v>
      </c>
      <c r="S41" s="25"/>
    </row>
    <row r="42" spans="1:19" x14ac:dyDescent="0.3">
      <c r="A42" s="42">
        <v>51</v>
      </c>
      <c r="B42" s="43">
        <v>-66.322999999999993</v>
      </c>
      <c r="C42" s="43">
        <v>-58.783999999999999</v>
      </c>
      <c r="D42" s="43">
        <v>1853</v>
      </c>
      <c r="E42" s="43">
        <v>1.3849000000000001E-15</v>
      </c>
      <c r="F42" s="43">
        <v>-1.5454999999999999E-14</v>
      </c>
      <c r="G42" s="43">
        <v>-84.132000000000005</v>
      </c>
      <c r="H42" s="23">
        <v>3</v>
      </c>
      <c r="I42" s="47"/>
      <c r="J42" s="28"/>
      <c r="K42" s="44">
        <v>24</v>
      </c>
      <c r="L42" s="43">
        <v>-66.322999999999993</v>
      </c>
      <c r="M42" s="43">
        <v>-58.783999999999999</v>
      </c>
      <c r="N42" s="43">
        <v>1853</v>
      </c>
      <c r="O42" s="43">
        <v>4.6162E-16</v>
      </c>
      <c r="P42" s="43">
        <v>5.1516000000000003E-15</v>
      </c>
      <c r="Q42" s="43">
        <v>84.132000000000005</v>
      </c>
      <c r="R42" s="23">
        <v>3</v>
      </c>
      <c r="S42" s="25"/>
    </row>
    <row r="43" spans="1:19" x14ac:dyDescent="0.3">
      <c r="A43" s="42">
        <v>52</v>
      </c>
      <c r="B43" s="43">
        <v>-70.855000000000004</v>
      </c>
      <c r="C43" s="43">
        <v>-66.528999999999996</v>
      </c>
      <c r="D43" s="43">
        <v>1472.9</v>
      </c>
      <c r="E43" s="43">
        <v>7.9469E-16</v>
      </c>
      <c r="F43" s="43">
        <v>-1.0219E-14</v>
      </c>
      <c r="G43" s="43">
        <v>-55.628999999999998</v>
      </c>
      <c r="H43" s="23">
        <v>3.5</v>
      </c>
      <c r="I43" s="47"/>
      <c r="J43" s="28"/>
      <c r="K43" s="44">
        <v>25</v>
      </c>
      <c r="L43" s="43">
        <v>-74.766000000000005</v>
      </c>
      <c r="M43" s="43">
        <v>-72.08</v>
      </c>
      <c r="N43" s="43">
        <v>1200.4000000000001</v>
      </c>
      <c r="O43" s="43">
        <v>1.6446999999999999E-16</v>
      </c>
      <c r="P43" s="43">
        <v>2.3617999999999998E-15</v>
      </c>
      <c r="Q43" s="43">
        <v>38.57</v>
      </c>
      <c r="R43" s="23">
        <v>3.5</v>
      </c>
      <c r="S43" s="25"/>
    </row>
    <row r="44" spans="1:19" x14ac:dyDescent="0.3">
      <c r="A44" s="42">
        <v>53</v>
      </c>
      <c r="B44" s="43">
        <v>-74.766000000000005</v>
      </c>
      <c r="C44" s="43">
        <v>-72.08</v>
      </c>
      <c r="D44" s="43">
        <v>1200.4000000000001</v>
      </c>
      <c r="E44" s="43">
        <v>4.9339999999999999E-16</v>
      </c>
      <c r="F44" s="43">
        <v>-7.0853000000000002E-15</v>
      </c>
      <c r="G44" s="43">
        <v>-38.57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2.9656000000000002E-4</v>
      </c>
      <c r="C50" s="43">
        <v>2.0467E-4</v>
      </c>
      <c r="D50" s="43">
        <v>-4.7678E-5</v>
      </c>
      <c r="E50" s="43">
        <v>-3.3759000000000001E-20</v>
      </c>
      <c r="F50" s="43">
        <v>-9.3975999999999995E-36</v>
      </c>
      <c r="G50" s="43">
        <v>-5.1158000000000001E-20</v>
      </c>
      <c r="H50" s="23">
        <v>0</v>
      </c>
      <c r="I50" s="47"/>
      <c r="J50" s="28"/>
      <c r="K50" s="44">
        <v>1</v>
      </c>
      <c r="L50" s="43">
        <v>2.9656000000000002E-4</v>
      </c>
      <c r="M50" s="43">
        <v>2.0467E-4</v>
      </c>
      <c r="N50" s="43">
        <v>-4.7678E-5</v>
      </c>
      <c r="O50" s="43">
        <v>-1.1253E-20</v>
      </c>
      <c r="P50" s="43">
        <v>3.1325000000000002E-36</v>
      </c>
      <c r="Q50" s="43">
        <v>5.1158000000000001E-20</v>
      </c>
      <c r="R50" s="23">
        <v>0</v>
      </c>
      <c r="S50" s="25"/>
    </row>
    <row r="51" spans="1:19" x14ac:dyDescent="0.3">
      <c r="A51" s="42">
        <v>29</v>
      </c>
      <c r="B51" s="43">
        <v>-2.5816000000000001E-4</v>
      </c>
      <c r="C51" s="43">
        <v>-1.7704999999999999E-4</v>
      </c>
      <c r="D51" s="43">
        <v>2.4599000000000002E-4</v>
      </c>
      <c r="E51" s="43">
        <v>2.9797999999999998E-20</v>
      </c>
      <c r="F51" s="43">
        <v>-3.7352999999999998E-21</v>
      </c>
      <c r="G51" s="43">
        <v>-2.0333999999999999E-5</v>
      </c>
      <c r="H51" s="23">
        <v>0.1</v>
      </c>
      <c r="I51" s="47"/>
      <c r="J51" s="28"/>
      <c r="K51" s="44">
        <v>2</v>
      </c>
      <c r="L51" s="43">
        <v>-2.5816000000000001E-4</v>
      </c>
      <c r="M51" s="43">
        <v>-1.7704999999999999E-4</v>
      </c>
      <c r="N51" s="43">
        <v>2.4599000000000002E-4</v>
      </c>
      <c r="O51" s="43">
        <v>9.9324999999999993E-21</v>
      </c>
      <c r="P51" s="43">
        <v>1.2451E-21</v>
      </c>
      <c r="Q51" s="43">
        <v>2.0333999999999999E-5</v>
      </c>
      <c r="R51" s="23">
        <v>0.1</v>
      </c>
      <c r="S51" s="25"/>
    </row>
    <row r="52" spans="1:19" x14ac:dyDescent="0.3">
      <c r="A52" s="42">
        <v>30</v>
      </c>
      <c r="B52" s="43">
        <v>-2.2220000000000001E-4</v>
      </c>
      <c r="C52" s="43">
        <v>-1.3973999999999999E-4</v>
      </c>
      <c r="D52" s="43">
        <v>5.5873000000000001E-4</v>
      </c>
      <c r="E52" s="43">
        <v>3.0294999999999998E-20</v>
      </c>
      <c r="F52" s="43">
        <v>-4.1400000000000002E-20</v>
      </c>
      <c r="G52" s="43">
        <v>-2.2536999999999999E-4</v>
      </c>
      <c r="H52" s="23">
        <v>0.15</v>
      </c>
      <c r="I52" s="47"/>
      <c r="J52" s="28"/>
      <c r="K52" s="44">
        <v>3</v>
      </c>
      <c r="L52" s="43">
        <v>-2.2220000000000001E-4</v>
      </c>
      <c r="M52" s="43">
        <v>-1.3973999999999999E-4</v>
      </c>
      <c r="N52" s="43">
        <v>5.5873000000000001E-4</v>
      </c>
      <c r="O52" s="43">
        <v>1.0098E-20</v>
      </c>
      <c r="P52" s="43">
        <v>1.3800000000000001E-20</v>
      </c>
      <c r="Q52" s="43">
        <v>2.2536999999999999E-4</v>
      </c>
      <c r="R52" s="23">
        <v>0.15</v>
      </c>
      <c r="S52" s="25"/>
    </row>
    <row r="53" spans="1:19" x14ac:dyDescent="0.3">
      <c r="A53" s="42">
        <v>31</v>
      </c>
      <c r="B53" s="43">
        <v>-1.9120000000000001E-4</v>
      </c>
      <c r="C53" s="43">
        <v>-1.1662E-4</v>
      </c>
      <c r="D53" s="43">
        <v>4.3762E-4</v>
      </c>
      <c r="E53" s="43">
        <v>2.7400000000000001E-20</v>
      </c>
      <c r="F53" s="43">
        <v>-4.0436999999999998E-20</v>
      </c>
      <c r="G53" s="43">
        <v>-2.2012999999999999E-4</v>
      </c>
      <c r="H53" s="23">
        <v>0.2</v>
      </c>
      <c r="I53" s="47"/>
      <c r="J53" s="28"/>
      <c r="K53" s="44">
        <v>4</v>
      </c>
      <c r="L53" s="43">
        <v>-1.9120000000000001E-4</v>
      </c>
      <c r="M53" s="43">
        <v>-1.1662E-4</v>
      </c>
      <c r="N53" s="43">
        <v>4.3762E-4</v>
      </c>
      <c r="O53" s="43">
        <v>9.1333999999999995E-21</v>
      </c>
      <c r="P53" s="43">
        <v>1.3479000000000001E-20</v>
      </c>
      <c r="Q53" s="43">
        <v>2.2012999999999999E-4</v>
      </c>
      <c r="R53" s="23">
        <v>0.2</v>
      </c>
      <c r="S53" s="25"/>
    </row>
    <row r="54" spans="1:19" x14ac:dyDescent="0.3">
      <c r="A54" s="42">
        <v>32</v>
      </c>
      <c r="B54" s="43">
        <v>-1.7163000000000001E-4</v>
      </c>
      <c r="C54" s="43">
        <v>-1.066E-4</v>
      </c>
      <c r="D54" s="43">
        <v>3.5778999999999997E-4</v>
      </c>
      <c r="E54" s="43">
        <v>2.3890999999999999E-20</v>
      </c>
      <c r="F54" s="43">
        <v>-3.6813000000000003E-20</v>
      </c>
      <c r="G54" s="43">
        <v>-2.0039999999999999E-4</v>
      </c>
      <c r="H54" s="23">
        <v>0.25</v>
      </c>
      <c r="I54" s="47"/>
      <c r="J54" s="28"/>
      <c r="K54" s="44">
        <v>5</v>
      </c>
      <c r="L54" s="43">
        <v>-1.7163000000000001E-4</v>
      </c>
      <c r="M54" s="43">
        <v>-1.066E-4</v>
      </c>
      <c r="N54" s="43">
        <v>3.5778999999999997E-4</v>
      </c>
      <c r="O54" s="43">
        <v>7.9636999999999996E-21</v>
      </c>
      <c r="P54" s="43">
        <v>1.2270999999999999E-20</v>
      </c>
      <c r="Q54" s="43">
        <v>2.0039999999999999E-4</v>
      </c>
      <c r="R54" s="23">
        <v>0.25</v>
      </c>
      <c r="S54" s="25"/>
    </row>
    <row r="55" spans="1:19" x14ac:dyDescent="0.3">
      <c r="A55" s="42">
        <v>33</v>
      </c>
      <c r="B55" s="43">
        <v>-1.6485999999999999E-4</v>
      </c>
      <c r="C55" s="43">
        <v>-1.0632999999999999E-4</v>
      </c>
      <c r="D55" s="43">
        <v>3.0832E-4</v>
      </c>
      <c r="E55" s="43">
        <v>2.1503000000000001E-20</v>
      </c>
      <c r="F55" s="43">
        <v>-3.1176999999999998E-20</v>
      </c>
      <c r="G55" s="43">
        <v>-1.6971999999999999E-4</v>
      </c>
      <c r="H55" s="23">
        <v>0.3</v>
      </c>
      <c r="I55" s="47"/>
      <c r="J55" s="28"/>
      <c r="K55" s="44">
        <v>6</v>
      </c>
      <c r="L55" s="43">
        <v>-1.6485999999999999E-4</v>
      </c>
      <c r="M55" s="43">
        <v>-1.0632999999999999E-4</v>
      </c>
      <c r="N55" s="43">
        <v>3.0832E-4</v>
      </c>
      <c r="O55" s="43">
        <v>7.1678E-21</v>
      </c>
      <c r="P55" s="43">
        <v>1.0392E-20</v>
      </c>
      <c r="Q55" s="43">
        <v>1.6971999999999999E-4</v>
      </c>
      <c r="R55" s="23">
        <v>0.3</v>
      </c>
      <c r="S55" s="25"/>
    </row>
    <row r="56" spans="1:19" x14ac:dyDescent="0.3">
      <c r="A56" s="42">
        <v>34</v>
      </c>
      <c r="B56" s="43">
        <v>-1.7416999999999999E-4</v>
      </c>
      <c r="C56" s="43">
        <v>-1.1542E-4</v>
      </c>
      <c r="D56" s="43">
        <v>2.8653000000000001E-4</v>
      </c>
      <c r="E56" s="43">
        <v>2.1582000000000001E-20</v>
      </c>
      <c r="F56" s="43">
        <v>-2.3680999999999999E-20</v>
      </c>
      <c r="G56" s="43">
        <v>-1.2891000000000001E-4</v>
      </c>
      <c r="H56" s="23">
        <v>0.35</v>
      </c>
      <c r="I56" s="47"/>
      <c r="J56" s="28"/>
      <c r="K56" s="44">
        <v>7</v>
      </c>
      <c r="L56" s="43">
        <v>-1.7416999999999999E-4</v>
      </c>
      <c r="M56" s="43">
        <v>-1.1542E-4</v>
      </c>
      <c r="N56" s="43">
        <v>2.8653000000000001E-4</v>
      </c>
      <c r="O56" s="43">
        <v>7.1939999999999994E-21</v>
      </c>
      <c r="P56" s="43">
        <v>7.8937999999999993E-21</v>
      </c>
      <c r="Q56" s="43">
        <v>1.2891000000000001E-4</v>
      </c>
      <c r="R56" s="23">
        <v>0.35</v>
      </c>
      <c r="S56" s="25"/>
    </row>
    <row r="57" spans="1:19" x14ac:dyDescent="0.3">
      <c r="A57" s="42">
        <v>35</v>
      </c>
      <c r="B57" s="43">
        <v>-1.5187999999999999E-4</v>
      </c>
      <c r="C57" s="43">
        <v>-1.0577999999999999E-4</v>
      </c>
      <c r="D57" s="43">
        <v>3.1953E-4</v>
      </c>
      <c r="E57" s="43">
        <v>1.6937999999999999E-20</v>
      </c>
      <c r="F57" s="43">
        <v>-3.3745999999999998E-20</v>
      </c>
      <c r="G57" s="43">
        <v>-1.8369999999999999E-4</v>
      </c>
      <c r="H57" s="23">
        <v>0.4</v>
      </c>
      <c r="I57" s="47"/>
      <c r="J57" s="28"/>
      <c r="K57" s="44">
        <v>8</v>
      </c>
      <c r="L57" s="43">
        <v>-1.5187999999999999E-4</v>
      </c>
      <c r="M57" s="43">
        <v>-1.0577999999999999E-4</v>
      </c>
      <c r="N57" s="43">
        <v>3.1953E-4</v>
      </c>
      <c r="O57" s="43">
        <v>5.6461000000000004E-21</v>
      </c>
      <c r="P57" s="43">
        <v>1.1249E-20</v>
      </c>
      <c r="Q57" s="43">
        <v>1.8369999999999999E-4</v>
      </c>
      <c r="R57" s="23">
        <v>0.4</v>
      </c>
      <c r="S57" s="25"/>
    </row>
    <row r="58" spans="1:19" x14ac:dyDescent="0.3">
      <c r="A58" s="42">
        <v>36</v>
      </c>
      <c r="B58" s="43">
        <v>-1.3655000000000001E-4</v>
      </c>
      <c r="C58" s="43">
        <v>-9.9693999999999998E-5</v>
      </c>
      <c r="D58" s="43">
        <v>2.7873999999999998E-4</v>
      </c>
      <c r="E58" s="43">
        <v>1.3539E-20</v>
      </c>
      <c r="F58" s="43">
        <v>-2.8473000000000002E-20</v>
      </c>
      <c r="G58" s="43">
        <v>-1.55E-4</v>
      </c>
      <c r="H58" s="23">
        <v>0.45</v>
      </c>
      <c r="I58" s="47"/>
      <c r="J58" s="28"/>
      <c r="K58" s="44">
        <v>9</v>
      </c>
      <c r="L58" s="43">
        <v>-1.3655000000000001E-4</v>
      </c>
      <c r="M58" s="43">
        <v>-9.9693999999999998E-5</v>
      </c>
      <c r="N58" s="43">
        <v>2.7873999999999998E-4</v>
      </c>
      <c r="O58" s="43">
        <v>4.5129000000000001E-21</v>
      </c>
      <c r="P58" s="43">
        <v>9.4909999999999996E-21</v>
      </c>
      <c r="Q58" s="43">
        <v>1.55E-4</v>
      </c>
      <c r="R58" s="23">
        <v>0.45</v>
      </c>
      <c r="S58" s="25"/>
    </row>
    <row r="59" spans="1:19" x14ac:dyDescent="0.3">
      <c r="A59" s="42">
        <v>37</v>
      </c>
      <c r="B59" s="43">
        <v>-1.2742999999999999E-4</v>
      </c>
      <c r="C59" s="43">
        <v>-9.6830999999999995E-5</v>
      </c>
      <c r="D59" s="43">
        <v>2.4893000000000002E-4</v>
      </c>
      <c r="E59" s="43">
        <v>1.1241000000000001E-20</v>
      </c>
      <c r="F59" s="43">
        <v>-2.3504000000000001E-20</v>
      </c>
      <c r="G59" s="43">
        <v>-1.2794999999999999E-4</v>
      </c>
      <c r="H59" s="23">
        <v>0.5</v>
      </c>
      <c r="I59" s="47"/>
      <c r="J59" s="28"/>
      <c r="K59" s="44">
        <v>10</v>
      </c>
      <c r="L59" s="43">
        <v>-1.2742999999999999E-4</v>
      </c>
      <c r="M59" s="43">
        <v>-9.6830999999999995E-5</v>
      </c>
      <c r="N59" s="43">
        <v>2.4893000000000002E-4</v>
      </c>
      <c r="O59" s="43">
        <v>3.7468999999999998E-21</v>
      </c>
      <c r="P59" s="43">
        <v>7.8346999999999997E-21</v>
      </c>
      <c r="Q59" s="43">
        <v>1.2794999999999999E-4</v>
      </c>
      <c r="R59" s="23">
        <v>0.5</v>
      </c>
      <c r="S59" s="25"/>
    </row>
    <row r="60" spans="1:19" x14ac:dyDescent="0.3">
      <c r="A60" s="42">
        <v>38</v>
      </c>
      <c r="B60" s="43">
        <v>-1.2458E-4</v>
      </c>
      <c r="C60" s="43">
        <v>-9.7360000000000003E-5</v>
      </c>
      <c r="D60" s="43">
        <v>2.2933E-4</v>
      </c>
      <c r="E60" s="43">
        <v>9.9991999999999994E-21</v>
      </c>
      <c r="F60" s="43">
        <v>-1.8579E-20</v>
      </c>
      <c r="G60" s="43">
        <v>-1.0114E-4</v>
      </c>
      <c r="H60" s="23">
        <v>0.55000000000000004</v>
      </c>
      <c r="I60" s="47"/>
      <c r="J60" s="28"/>
      <c r="K60" s="44">
        <v>11</v>
      </c>
      <c r="L60" s="43">
        <v>-1.2458E-4</v>
      </c>
      <c r="M60" s="43">
        <v>-9.7360000000000003E-5</v>
      </c>
      <c r="N60" s="43">
        <v>2.2933E-4</v>
      </c>
      <c r="O60" s="43">
        <v>3.3330999999999999E-21</v>
      </c>
      <c r="P60" s="43">
        <v>6.193E-21</v>
      </c>
      <c r="Q60" s="43">
        <v>1.0114E-4</v>
      </c>
      <c r="R60" s="23">
        <v>0.55000000000000004</v>
      </c>
      <c r="S60" s="25"/>
    </row>
    <row r="61" spans="1:19" x14ac:dyDescent="0.3">
      <c r="A61" s="42">
        <v>39</v>
      </c>
      <c r="B61" s="43">
        <v>-1.2884999999999999E-4</v>
      </c>
      <c r="C61" s="43">
        <v>-1.0187E-4</v>
      </c>
      <c r="D61" s="43">
        <v>2.2047000000000001E-4</v>
      </c>
      <c r="E61" s="43">
        <v>9.9126000000000007E-21</v>
      </c>
      <c r="F61" s="43">
        <v>-1.3325E-20</v>
      </c>
      <c r="G61" s="43">
        <v>-7.2538000000000002E-5</v>
      </c>
      <c r="H61" s="23">
        <v>0.6</v>
      </c>
      <c r="I61" s="47"/>
      <c r="J61" s="28"/>
      <c r="K61" s="44">
        <v>12</v>
      </c>
      <c r="L61" s="43">
        <v>-1.2884999999999999E-4</v>
      </c>
      <c r="M61" s="43">
        <v>-1.0187E-4</v>
      </c>
      <c r="N61" s="43">
        <v>2.2047000000000001E-4</v>
      </c>
      <c r="O61" s="43">
        <v>3.3042E-21</v>
      </c>
      <c r="P61" s="43">
        <v>4.4417000000000001E-21</v>
      </c>
      <c r="Q61" s="43">
        <v>7.2538000000000002E-5</v>
      </c>
      <c r="R61" s="23">
        <v>0.6</v>
      </c>
      <c r="S61" s="25"/>
    </row>
    <row r="62" spans="1:19" x14ac:dyDescent="0.3">
      <c r="A62" s="42">
        <v>40</v>
      </c>
      <c r="B62" s="43">
        <v>-1.1376E-4</v>
      </c>
      <c r="C62" s="43">
        <v>-9.2133999999999996E-5</v>
      </c>
      <c r="D62" s="43">
        <v>2.7217000000000002E-4</v>
      </c>
      <c r="E62" s="43">
        <v>7.9469E-21</v>
      </c>
      <c r="F62" s="43">
        <v>-2.1418E-20</v>
      </c>
      <c r="G62" s="43">
        <v>-1.1658999999999999E-4</v>
      </c>
      <c r="H62" s="23">
        <v>0.65</v>
      </c>
      <c r="I62" s="47"/>
      <c r="J62" s="28"/>
      <c r="K62" s="44">
        <v>13</v>
      </c>
      <c r="L62" s="43">
        <v>-1.1376E-4</v>
      </c>
      <c r="M62" s="43">
        <v>-9.2133999999999996E-5</v>
      </c>
      <c r="N62" s="43">
        <v>2.7217000000000002E-4</v>
      </c>
      <c r="O62" s="43">
        <v>2.6489999999999999E-21</v>
      </c>
      <c r="P62" s="43">
        <v>7.1392000000000005E-21</v>
      </c>
      <c r="Q62" s="43">
        <v>1.1658999999999999E-4</v>
      </c>
      <c r="R62" s="23">
        <v>0.65</v>
      </c>
      <c r="S62" s="25"/>
    </row>
    <row r="63" spans="1:19" x14ac:dyDescent="0.3">
      <c r="A63" s="42">
        <v>41</v>
      </c>
      <c r="B63" s="43">
        <v>-1.0118E-4</v>
      </c>
      <c r="C63" s="43">
        <v>-8.3676000000000003E-5</v>
      </c>
      <c r="D63" s="43">
        <v>2.4458999999999999E-4</v>
      </c>
      <c r="E63" s="43">
        <v>6.4302E-21</v>
      </c>
      <c r="F63" s="43">
        <v>-1.8461E-20</v>
      </c>
      <c r="G63" s="43">
        <v>-1.005E-4</v>
      </c>
      <c r="H63" s="23">
        <v>0.7</v>
      </c>
      <c r="I63" s="47"/>
      <c r="J63" s="28"/>
      <c r="K63" s="44">
        <v>14</v>
      </c>
      <c r="L63" s="43">
        <v>-1.0118E-4</v>
      </c>
      <c r="M63" s="43">
        <v>-8.3676000000000003E-5</v>
      </c>
      <c r="N63" s="43">
        <v>2.4458999999999999E-4</v>
      </c>
      <c r="O63" s="43">
        <v>2.1433999999999999E-21</v>
      </c>
      <c r="P63" s="43">
        <v>6.1537999999999998E-21</v>
      </c>
      <c r="Q63" s="43">
        <v>1.005E-4</v>
      </c>
      <c r="R63" s="23">
        <v>0.7</v>
      </c>
      <c r="S63" s="25"/>
    </row>
    <row r="64" spans="1:19" x14ac:dyDescent="0.3">
      <c r="A64" s="42">
        <v>42</v>
      </c>
      <c r="B64" s="43">
        <v>-9.0563999999999996E-5</v>
      </c>
      <c r="C64" s="43">
        <v>-7.6276E-5</v>
      </c>
      <c r="D64" s="43">
        <v>2.2097999999999999E-4</v>
      </c>
      <c r="E64" s="43">
        <v>5.2491999999999997E-21</v>
      </c>
      <c r="F64" s="43">
        <v>-1.6001000000000001E-20</v>
      </c>
      <c r="G64" s="43">
        <v>-8.7103999999999998E-5</v>
      </c>
      <c r="H64" s="23">
        <v>0.75</v>
      </c>
      <c r="I64" s="47"/>
      <c r="J64" s="28"/>
      <c r="K64" s="44">
        <v>15</v>
      </c>
      <c r="L64" s="43">
        <v>-9.0563999999999996E-5</v>
      </c>
      <c r="M64" s="43">
        <v>-7.6276E-5</v>
      </c>
      <c r="N64" s="43">
        <v>2.2097999999999999E-4</v>
      </c>
      <c r="O64" s="43">
        <v>1.7497000000000001E-21</v>
      </c>
      <c r="P64" s="43">
        <v>5.3335999999999998E-21</v>
      </c>
      <c r="Q64" s="43">
        <v>8.7103999999999998E-5</v>
      </c>
      <c r="R64" s="23">
        <v>0.75</v>
      </c>
      <c r="S64" s="25"/>
    </row>
    <row r="65" spans="1:19" x14ac:dyDescent="0.3">
      <c r="A65" s="42">
        <v>43</v>
      </c>
      <c r="B65" s="43">
        <v>-8.1531000000000003E-5</v>
      </c>
      <c r="C65" s="43">
        <v>-6.9769000000000002E-5</v>
      </c>
      <c r="D65" s="43">
        <v>2.0061999999999999E-4</v>
      </c>
      <c r="E65" s="43">
        <v>4.3213999999999997E-21</v>
      </c>
      <c r="F65" s="43">
        <v>-1.3943000000000001E-20</v>
      </c>
      <c r="G65" s="43">
        <v>-7.5901000000000004E-5</v>
      </c>
      <c r="H65" s="23">
        <v>0.8</v>
      </c>
      <c r="I65" s="47"/>
      <c r="J65" s="28"/>
      <c r="K65" s="44">
        <v>16</v>
      </c>
      <c r="L65" s="43">
        <v>-8.1531000000000003E-5</v>
      </c>
      <c r="M65" s="43">
        <v>-6.9769000000000002E-5</v>
      </c>
      <c r="N65" s="43">
        <v>2.0061999999999999E-4</v>
      </c>
      <c r="O65" s="43">
        <v>1.4405E-21</v>
      </c>
      <c r="P65" s="43">
        <v>4.6476E-21</v>
      </c>
      <c r="Q65" s="43">
        <v>7.5901000000000004E-5</v>
      </c>
      <c r="R65" s="23">
        <v>0.8</v>
      </c>
      <c r="S65" s="25"/>
    </row>
    <row r="66" spans="1:19" x14ac:dyDescent="0.3">
      <c r="A66" s="42">
        <v>44</v>
      </c>
      <c r="B66" s="43">
        <v>-7.3780000000000002E-5</v>
      </c>
      <c r="C66" s="43">
        <v>-6.4018999999999998E-5</v>
      </c>
      <c r="D66" s="43">
        <v>1.8293000000000001E-4</v>
      </c>
      <c r="E66" s="43">
        <v>3.5861999999999998E-21</v>
      </c>
      <c r="F66" s="43">
        <v>-1.2213E-20</v>
      </c>
      <c r="G66" s="43">
        <v>-6.6482999999999993E-5</v>
      </c>
      <c r="H66" s="23">
        <v>0.85</v>
      </c>
      <c r="I66" s="47"/>
      <c r="J66" s="28"/>
      <c r="K66" s="44">
        <v>17</v>
      </c>
      <c r="L66" s="43">
        <v>-7.3780000000000002E-5</v>
      </c>
      <c r="M66" s="43">
        <v>-6.4018999999999998E-5</v>
      </c>
      <c r="N66" s="43">
        <v>1.8293000000000001E-4</v>
      </c>
      <c r="O66" s="43">
        <v>1.1954E-21</v>
      </c>
      <c r="P66" s="43">
        <v>4.0709E-21</v>
      </c>
      <c r="Q66" s="43">
        <v>6.6482999999999993E-5</v>
      </c>
      <c r="R66" s="23">
        <v>0.85</v>
      </c>
      <c r="S66" s="25"/>
    </row>
    <row r="67" spans="1:19" x14ac:dyDescent="0.3">
      <c r="A67" s="42">
        <v>45</v>
      </c>
      <c r="B67" s="43">
        <v>-6.7076999999999995E-5</v>
      </c>
      <c r="C67" s="43">
        <v>-5.8915000000000001E-5</v>
      </c>
      <c r="D67" s="43">
        <v>1.6746999999999999E-4</v>
      </c>
      <c r="E67" s="43">
        <v>2.9984999999999998E-21</v>
      </c>
      <c r="F67" s="43">
        <v>-1.0751E-20</v>
      </c>
      <c r="G67" s="43">
        <v>-5.8525E-5</v>
      </c>
      <c r="H67" s="23">
        <v>0.9</v>
      </c>
      <c r="I67" s="47"/>
      <c r="J67" s="28"/>
      <c r="K67" s="44">
        <v>18</v>
      </c>
      <c r="L67" s="43">
        <v>-6.7076999999999995E-5</v>
      </c>
      <c r="M67" s="43">
        <v>-5.8915000000000001E-5</v>
      </c>
      <c r="N67" s="43">
        <v>1.6746999999999999E-4</v>
      </c>
      <c r="O67" s="43">
        <v>9.9950999999999999E-22</v>
      </c>
      <c r="P67" s="43">
        <v>3.5836000000000004E-21</v>
      </c>
      <c r="Q67" s="43">
        <v>5.8525E-5</v>
      </c>
      <c r="R67" s="23">
        <v>0.9</v>
      </c>
      <c r="S67" s="25"/>
    </row>
    <row r="68" spans="1:19" x14ac:dyDescent="0.3">
      <c r="A68" s="42">
        <v>46</v>
      </c>
      <c r="B68" s="43">
        <v>-6.1240000000000003E-5</v>
      </c>
      <c r="C68" s="43">
        <v>-5.4367000000000003E-5</v>
      </c>
      <c r="D68" s="43">
        <v>1.5386999999999999E-4</v>
      </c>
      <c r="E68" s="43">
        <v>2.5249999999999999E-21</v>
      </c>
      <c r="F68" s="43">
        <v>-9.5091000000000004E-21</v>
      </c>
      <c r="G68" s="43">
        <v>-5.1765000000000003E-5</v>
      </c>
      <c r="H68" s="23">
        <v>0.95</v>
      </c>
      <c r="I68" s="47"/>
      <c r="J68" s="28"/>
      <c r="K68" s="44">
        <v>19</v>
      </c>
      <c r="L68" s="43">
        <v>-6.1240000000000003E-5</v>
      </c>
      <c r="M68" s="43">
        <v>-5.4367000000000003E-5</v>
      </c>
      <c r="N68" s="43">
        <v>1.5386999999999999E-4</v>
      </c>
      <c r="O68" s="43">
        <v>8.4168000000000001E-22</v>
      </c>
      <c r="P68" s="43">
        <v>3.1697000000000001E-21</v>
      </c>
      <c r="Q68" s="43">
        <v>5.1765000000000003E-5</v>
      </c>
      <c r="R68" s="23">
        <v>0.95</v>
      </c>
      <c r="S68" s="25"/>
    </row>
    <row r="69" spans="1:19" x14ac:dyDescent="0.3">
      <c r="A69" s="42">
        <v>47</v>
      </c>
      <c r="B69" s="43">
        <v>-5.6125999999999998E-5</v>
      </c>
      <c r="C69" s="43">
        <v>-5.0300000000000003E-5</v>
      </c>
      <c r="D69" s="43">
        <v>1.4185000000000001E-4</v>
      </c>
      <c r="E69" s="43">
        <v>2.1406000000000001E-21</v>
      </c>
      <c r="F69" s="43">
        <v>-8.4486999999999994E-21</v>
      </c>
      <c r="G69" s="43">
        <v>-4.5992999999999998E-5</v>
      </c>
      <c r="H69" s="23">
        <v>1</v>
      </c>
      <c r="I69" s="47"/>
      <c r="J69" s="28"/>
      <c r="K69" s="44">
        <v>20</v>
      </c>
      <c r="L69" s="43">
        <v>-5.6125999999999998E-5</v>
      </c>
      <c r="M69" s="43">
        <v>-5.0300000000000003E-5</v>
      </c>
      <c r="N69" s="43">
        <v>1.4185000000000001E-4</v>
      </c>
      <c r="O69" s="43">
        <v>7.1352999999999998E-22</v>
      </c>
      <c r="P69" s="43">
        <v>2.8161999999999999E-21</v>
      </c>
      <c r="Q69" s="43">
        <v>4.5992999999999998E-5</v>
      </c>
      <c r="R69" s="23">
        <v>1</v>
      </c>
      <c r="S69" s="25"/>
    </row>
    <row r="70" spans="1:19" x14ac:dyDescent="0.3">
      <c r="A70" s="42">
        <v>48</v>
      </c>
      <c r="B70" s="43">
        <v>-2.7423000000000002E-5</v>
      </c>
      <c r="C70" s="43">
        <v>-2.5930000000000001E-5</v>
      </c>
      <c r="D70" s="43">
        <v>7.2359000000000003E-5</v>
      </c>
      <c r="E70" s="43">
        <v>5.4837999999999997E-22</v>
      </c>
      <c r="F70" s="43">
        <v>-3.1609999999999999E-21</v>
      </c>
      <c r="G70" s="43">
        <v>-1.7207999999999999E-5</v>
      </c>
      <c r="H70" s="23">
        <v>1.5</v>
      </c>
      <c r="I70" s="47"/>
      <c r="J70" s="28"/>
      <c r="K70" s="44">
        <v>21</v>
      </c>
      <c r="L70" s="43">
        <v>-2.7423000000000002E-5</v>
      </c>
      <c r="M70" s="43">
        <v>-2.5930000000000001E-5</v>
      </c>
      <c r="N70" s="43">
        <v>7.2359000000000003E-5</v>
      </c>
      <c r="O70" s="43">
        <v>1.8279000000000001E-22</v>
      </c>
      <c r="P70" s="43">
        <v>1.0536999999999999E-21</v>
      </c>
      <c r="Q70" s="43">
        <v>1.7207999999999999E-5</v>
      </c>
      <c r="R70" s="23">
        <v>1.5</v>
      </c>
      <c r="S70" s="25"/>
    </row>
    <row r="71" spans="1:19" x14ac:dyDescent="0.3">
      <c r="A71" s="42">
        <v>49</v>
      </c>
      <c r="B71" s="43">
        <v>-1.6373000000000001E-5</v>
      </c>
      <c r="C71" s="43">
        <v>-1.5828000000000002E-5</v>
      </c>
      <c r="D71" s="43">
        <v>4.4401999999999999E-5</v>
      </c>
      <c r="E71" s="43">
        <v>2.0030000000000001E-22</v>
      </c>
      <c r="F71" s="43">
        <v>-1.516E-21</v>
      </c>
      <c r="G71" s="43">
        <v>-8.2529000000000002E-6</v>
      </c>
      <c r="H71" s="23">
        <v>2</v>
      </c>
      <c r="I71" s="47"/>
      <c r="J71" s="28"/>
      <c r="K71" s="44">
        <v>22</v>
      </c>
      <c r="L71" s="43">
        <v>-1.6373000000000001E-5</v>
      </c>
      <c r="M71" s="43">
        <v>-1.5828000000000002E-5</v>
      </c>
      <c r="N71" s="43">
        <v>4.4401999999999999E-5</v>
      </c>
      <c r="O71" s="43">
        <v>6.6768000000000002E-23</v>
      </c>
      <c r="P71" s="43">
        <v>5.0535000000000001E-22</v>
      </c>
      <c r="Q71" s="43">
        <v>8.2529000000000002E-6</v>
      </c>
      <c r="R71" s="23">
        <v>2</v>
      </c>
      <c r="S71" s="25"/>
    </row>
    <row r="72" spans="1:19" x14ac:dyDescent="0.3">
      <c r="A72" s="42">
        <v>50</v>
      </c>
      <c r="B72" s="43">
        <v>-1.1331E-5</v>
      </c>
      <c r="C72" s="43">
        <v>-1.1086E-5</v>
      </c>
      <c r="D72" s="43">
        <v>3.1068999999999997E-5</v>
      </c>
      <c r="E72" s="43">
        <v>9.0250999999999996E-23</v>
      </c>
      <c r="F72" s="43">
        <v>-8.4565000000000001E-22</v>
      </c>
      <c r="G72" s="43">
        <v>-4.6035000000000001E-6</v>
      </c>
      <c r="H72" s="23">
        <v>2.5</v>
      </c>
      <c r="I72" s="47"/>
      <c r="J72" s="28"/>
      <c r="K72" s="44">
        <v>23</v>
      </c>
      <c r="L72" s="43">
        <v>-1.1331E-5</v>
      </c>
      <c r="M72" s="43">
        <v>-1.1086E-5</v>
      </c>
      <c r="N72" s="43">
        <v>3.1068999999999997E-5</v>
      </c>
      <c r="O72" s="43">
        <v>3.0083999999999998E-23</v>
      </c>
      <c r="P72" s="43">
        <v>2.8187999999999998E-22</v>
      </c>
      <c r="Q72" s="43">
        <v>4.6035000000000001E-6</v>
      </c>
      <c r="R72" s="23">
        <v>2.5</v>
      </c>
      <c r="S72" s="25"/>
    </row>
    <row r="73" spans="1:19" x14ac:dyDescent="0.3">
      <c r="A73" s="42">
        <v>51</v>
      </c>
      <c r="B73" s="43">
        <v>-8.6786000000000002E-6</v>
      </c>
      <c r="C73" s="43">
        <v>-8.5514000000000008E-6</v>
      </c>
      <c r="D73" s="43">
        <v>2.3708999999999999E-5</v>
      </c>
      <c r="E73" s="43">
        <v>4.6738999999999998E-23</v>
      </c>
      <c r="F73" s="43">
        <v>-5.216E-22</v>
      </c>
      <c r="G73" s="43">
        <v>-2.8393999999999999E-6</v>
      </c>
      <c r="H73" s="23">
        <v>3</v>
      </c>
      <c r="I73" s="47"/>
      <c r="J73" s="28"/>
      <c r="K73" s="44">
        <v>24</v>
      </c>
      <c r="L73" s="43">
        <v>-8.6786000000000002E-6</v>
      </c>
      <c r="M73" s="43">
        <v>-8.5514000000000008E-6</v>
      </c>
      <c r="N73" s="43">
        <v>2.3708999999999999E-5</v>
      </c>
      <c r="O73" s="43">
        <v>1.5579999999999999E-23</v>
      </c>
      <c r="P73" s="43">
        <v>1.7386999999999999E-22</v>
      </c>
      <c r="Q73" s="43">
        <v>2.8393999999999999E-6</v>
      </c>
      <c r="R73" s="23">
        <v>3</v>
      </c>
      <c r="S73" s="25"/>
    </row>
    <row r="74" spans="1:19" x14ac:dyDescent="0.3">
      <c r="A74" s="42">
        <v>52</v>
      </c>
      <c r="B74" s="43">
        <v>-7.0387E-6</v>
      </c>
      <c r="C74" s="43">
        <v>-6.9657000000000001E-6</v>
      </c>
      <c r="D74" s="43">
        <v>1.9012999999999999E-5</v>
      </c>
      <c r="E74" s="43">
        <v>2.6820999999999998E-23</v>
      </c>
      <c r="F74" s="43">
        <v>-3.4488999999999999E-22</v>
      </c>
      <c r="G74" s="43">
        <v>-1.8775E-6</v>
      </c>
      <c r="H74" s="23">
        <v>3.5</v>
      </c>
      <c r="I74" s="47"/>
      <c r="J74" s="28"/>
      <c r="K74" s="44">
        <v>25</v>
      </c>
      <c r="L74" s="43">
        <v>-5.8707999999999998E-6</v>
      </c>
      <c r="M74" s="43">
        <v>-5.8254000000000002E-6</v>
      </c>
      <c r="N74" s="43">
        <v>1.5647000000000001E-5</v>
      </c>
      <c r="O74" s="43">
        <v>5.5508000000000001E-24</v>
      </c>
      <c r="P74" s="43">
        <v>7.9709E-23</v>
      </c>
      <c r="Q74" s="43">
        <v>1.3018E-6</v>
      </c>
      <c r="R74" s="23">
        <v>3.5</v>
      </c>
      <c r="S74" s="25"/>
    </row>
    <row r="75" spans="1:19" x14ac:dyDescent="0.3">
      <c r="A75" s="42">
        <v>53</v>
      </c>
      <c r="B75" s="43">
        <v>-5.8707999999999998E-6</v>
      </c>
      <c r="C75" s="43">
        <v>-5.8254000000000002E-6</v>
      </c>
      <c r="D75" s="43">
        <v>1.5647000000000001E-5</v>
      </c>
      <c r="E75" s="43">
        <v>1.6651999999999999E-23</v>
      </c>
      <c r="F75" s="43">
        <v>-2.3913E-22</v>
      </c>
      <c r="G75" s="43">
        <v>-1.3018E-6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>
        <v>55</v>
      </c>
      <c r="B77" s="24" t="s">
        <v>21</v>
      </c>
      <c r="C77" s="24" t="s">
        <v>21</v>
      </c>
      <c r="D77" s="24" t="s">
        <v>21</v>
      </c>
      <c r="E77" s="24" t="s">
        <v>21</v>
      </c>
      <c r="F77" s="24" t="s">
        <v>21</v>
      </c>
      <c r="G77" s="24" t="s">
        <v>21</v>
      </c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3.2285000000000001E-21</v>
      </c>
      <c r="C81" s="43">
        <v>1.7575E-5</v>
      </c>
      <c r="D81" s="43">
        <v>4.5709E-4</v>
      </c>
      <c r="E81" s="23">
        <f>+D81*1000</f>
        <v>0.45709</v>
      </c>
      <c r="F81" s="23">
        <v>0</v>
      </c>
      <c r="G81" s="24"/>
      <c r="H81" s="24"/>
      <c r="I81" s="25"/>
      <c r="J81" s="28"/>
      <c r="K81" s="44">
        <v>1</v>
      </c>
      <c r="L81" s="43">
        <v>-1.0762E-21</v>
      </c>
      <c r="M81" s="43">
        <v>-1.7575E-5</v>
      </c>
      <c r="N81" s="43">
        <v>4.5709E-4</v>
      </c>
      <c r="O81" s="23">
        <f>+N81*1000</f>
        <v>0.45709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-1.9054999999999999E-21</v>
      </c>
      <c r="C82" s="43">
        <v>-1.0373E-5</v>
      </c>
      <c r="D82" s="43">
        <v>4.4587000000000001E-4</v>
      </c>
      <c r="E82" s="23">
        <f t="shared" ref="E82:E106" si="0">+D82*1000</f>
        <v>0.44586999999999999</v>
      </c>
      <c r="F82" s="23">
        <v>0.1</v>
      </c>
      <c r="G82" s="24"/>
      <c r="H82" s="24"/>
      <c r="I82" s="25"/>
      <c r="J82" s="28"/>
      <c r="K82" s="44">
        <v>2</v>
      </c>
      <c r="L82" s="43">
        <v>6.3515999999999997E-22</v>
      </c>
      <c r="M82" s="43">
        <v>1.0373E-5</v>
      </c>
      <c r="N82" s="43">
        <v>4.4587000000000001E-4</v>
      </c>
      <c r="O82" s="23">
        <f t="shared" ref="O82:O105" si="1">+N82*1000</f>
        <v>0.44586999999999999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-2.5032000000000001E-21</v>
      </c>
      <c r="C83" s="43">
        <v>-1.3627E-5</v>
      </c>
      <c r="D83" s="43">
        <v>4.1378999999999998E-4</v>
      </c>
      <c r="E83" s="23">
        <f t="shared" si="0"/>
        <v>0.41378999999999999</v>
      </c>
      <c r="F83" s="23">
        <v>0.15</v>
      </c>
      <c r="G83" s="24"/>
      <c r="H83" s="24"/>
      <c r="I83" s="25"/>
      <c r="J83" s="28"/>
      <c r="K83" s="44">
        <v>3</v>
      </c>
      <c r="L83" s="43">
        <v>8.3440999999999998E-22</v>
      </c>
      <c r="M83" s="43">
        <v>1.3627E-5</v>
      </c>
      <c r="N83" s="43">
        <v>4.1378999999999998E-4</v>
      </c>
      <c r="O83" s="23">
        <f t="shared" si="1"/>
        <v>0.41378999999999999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-2.8524E-21</v>
      </c>
      <c r="C84" s="43">
        <v>-1.5528000000000001E-5</v>
      </c>
      <c r="D84" s="43">
        <v>3.8907999999999998E-4</v>
      </c>
      <c r="E84" s="23">
        <f t="shared" si="0"/>
        <v>0.38907999999999998</v>
      </c>
      <c r="F84" s="23">
        <v>0.2</v>
      </c>
      <c r="G84" s="24"/>
      <c r="H84" s="24"/>
      <c r="I84" s="25"/>
      <c r="J84" s="28"/>
      <c r="K84" s="44">
        <v>4</v>
      </c>
      <c r="L84" s="43">
        <v>9.5079999999999999E-22</v>
      </c>
      <c r="M84" s="43">
        <v>1.5528000000000001E-5</v>
      </c>
      <c r="N84" s="43">
        <v>3.8907999999999998E-4</v>
      </c>
      <c r="O84" s="23">
        <f t="shared" si="1"/>
        <v>0.38907999999999998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-3.0977000000000001E-21</v>
      </c>
      <c r="C85" s="43">
        <v>-1.6863000000000001E-5</v>
      </c>
      <c r="D85" s="43">
        <v>3.6934000000000001E-4</v>
      </c>
      <c r="E85" s="23">
        <f t="shared" si="0"/>
        <v>0.36934</v>
      </c>
      <c r="F85" s="23">
        <v>0.25</v>
      </c>
      <c r="G85" s="24"/>
      <c r="H85" s="24"/>
      <c r="I85" s="25"/>
      <c r="J85" s="28"/>
      <c r="K85" s="44">
        <v>5</v>
      </c>
      <c r="L85" s="43">
        <v>1.0326000000000001E-21</v>
      </c>
      <c r="M85" s="43">
        <v>1.6863000000000001E-5</v>
      </c>
      <c r="N85" s="43">
        <v>3.6934000000000001E-4</v>
      </c>
      <c r="O85" s="23">
        <f t="shared" si="1"/>
        <v>0.36934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-3.3615999999999999E-21</v>
      </c>
      <c r="C86" s="43">
        <v>-1.8300000000000001E-5</v>
      </c>
      <c r="D86" s="43">
        <v>3.5280000000000001E-4</v>
      </c>
      <c r="E86" s="23">
        <f t="shared" si="0"/>
        <v>0.3528</v>
      </c>
      <c r="F86" s="23">
        <v>0.3</v>
      </c>
      <c r="G86" s="24"/>
      <c r="H86" s="24"/>
      <c r="I86" s="25"/>
      <c r="J86" s="28"/>
      <c r="K86" s="44">
        <v>6</v>
      </c>
      <c r="L86" s="43">
        <v>1.1205E-21</v>
      </c>
      <c r="M86" s="43">
        <v>1.8300000000000001E-5</v>
      </c>
      <c r="N86" s="43">
        <v>3.5280000000000001E-4</v>
      </c>
      <c r="O86" s="23">
        <f t="shared" si="1"/>
        <v>0.3528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-3.7527999999999998E-21</v>
      </c>
      <c r="C87" s="43">
        <v>-2.0429999999999999E-5</v>
      </c>
      <c r="D87" s="43">
        <v>3.3805E-4</v>
      </c>
      <c r="E87" s="23">
        <f t="shared" si="0"/>
        <v>0.33805000000000002</v>
      </c>
      <c r="F87" s="23">
        <v>0.35</v>
      </c>
      <c r="G87" s="24"/>
      <c r="H87" s="24"/>
      <c r="I87" s="25"/>
      <c r="J87" s="28"/>
      <c r="K87" s="44">
        <v>7</v>
      </c>
      <c r="L87" s="43">
        <v>1.2509E-21</v>
      </c>
      <c r="M87" s="43">
        <v>2.0429999999999999E-5</v>
      </c>
      <c r="N87" s="43">
        <v>3.3805E-4</v>
      </c>
      <c r="O87" s="23">
        <f t="shared" si="1"/>
        <v>0.33805000000000002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-3.4850000000000001E-21</v>
      </c>
      <c r="C88" s="43">
        <v>-1.8970999999999998E-5</v>
      </c>
      <c r="D88" s="43">
        <v>3.2079E-4</v>
      </c>
      <c r="E88" s="23">
        <f t="shared" si="0"/>
        <v>0.32079000000000002</v>
      </c>
      <c r="F88" s="23">
        <v>0.4</v>
      </c>
      <c r="G88" s="24"/>
      <c r="H88" s="24"/>
      <c r="I88" s="25"/>
      <c r="J88" s="28"/>
      <c r="K88" s="44">
        <v>8</v>
      </c>
      <c r="L88" s="43">
        <v>1.1617E-21</v>
      </c>
      <c r="M88" s="43">
        <v>1.8970999999999998E-5</v>
      </c>
      <c r="N88" s="43">
        <v>3.2079E-4</v>
      </c>
      <c r="O88" s="23">
        <f t="shared" si="1"/>
        <v>0.32079000000000002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-3.2906999999999999E-21</v>
      </c>
      <c r="C89" s="43">
        <v>-1.7914000000000002E-5</v>
      </c>
      <c r="D89" s="43">
        <v>3.0588000000000002E-4</v>
      </c>
      <c r="E89" s="23">
        <f t="shared" si="0"/>
        <v>0.30588000000000004</v>
      </c>
      <c r="F89" s="23">
        <v>0.45</v>
      </c>
      <c r="G89" s="24"/>
      <c r="H89" s="24"/>
      <c r="I89" s="25"/>
      <c r="J89" s="28"/>
      <c r="K89" s="44">
        <v>9</v>
      </c>
      <c r="L89" s="43">
        <v>1.0969E-21</v>
      </c>
      <c r="M89" s="43">
        <v>1.7914000000000002E-5</v>
      </c>
      <c r="N89" s="43">
        <v>3.0588000000000002E-4</v>
      </c>
      <c r="O89" s="23">
        <f t="shared" si="1"/>
        <v>0.30588000000000004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-3.1869000000000001E-21</v>
      </c>
      <c r="C90" s="43">
        <v>-1.7348999999999999E-5</v>
      </c>
      <c r="D90" s="43">
        <v>2.9273E-4</v>
      </c>
      <c r="E90" s="23">
        <f t="shared" si="0"/>
        <v>0.29272999999999999</v>
      </c>
      <c r="F90" s="23">
        <v>0.5</v>
      </c>
      <c r="G90" s="24"/>
      <c r="H90" s="24"/>
      <c r="I90" s="25"/>
      <c r="J90" s="28"/>
      <c r="K90" s="44">
        <v>10</v>
      </c>
      <c r="L90" s="43">
        <v>1.0623000000000001E-21</v>
      </c>
      <c r="M90" s="43">
        <v>1.7348999999999999E-5</v>
      </c>
      <c r="N90" s="43">
        <v>2.9273E-4</v>
      </c>
      <c r="O90" s="23">
        <f t="shared" si="1"/>
        <v>0.29272999999999999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-3.1928000000000001E-21</v>
      </c>
      <c r="C91" s="43">
        <v>-1.7380999999999998E-5</v>
      </c>
      <c r="D91" s="43">
        <v>2.8081999999999998E-4</v>
      </c>
      <c r="E91" s="23">
        <f t="shared" si="0"/>
        <v>0.28081999999999996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1.0643E-21</v>
      </c>
      <c r="M91" s="43">
        <v>1.7380999999999998E-5</v>
      </c>
      <c r="N91" s="43">
        <v>2.8081999999999998E-4</v>
      </c>
      <c r="O91" s="23">
        <f t="shared" si="1"/>
        <v>0.28081999999999996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-3.3348E-21</v>
      </c>
      <c r="C92" s="43">
        <v>-1.8153999999999999E-5</v>
      </c>
      <c r="D92" s="43">
        <v>2.6961999999999998E-4</v>
      </c>
      <c r="E92" s="23">
        <f t="shared" si="0"/>
        <v>0.26961999999999997</v>
      </c>
      <c r="F92" s="23">
        <v>0.6</v>
      </c>
      <c r="G92" s="24"/>
      <c r="H92" s="24"/>
      <c r="I92" s="25"/>
      <c r="J92" s="28"/>
      <c r="K92" s="44">
        <v>12</v>
      </c>
      <c r="L92" s="43">
        <v>1.1116E-21</v>
      </c>
      <c r="M92" s="43">
        <v>1.8153999999999999E-5</v>
      </c>
      <c r="N92" s="43">
        <v>2.6961999999999998E-4</v>
      </c>
      <c r="O92" s="23">
        <f t="shared" si="1"/>
        <v>0.26961999999999997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-2.9988999999999998E-21</v>
      </c>
      <c r="C93" s="43">
        <v>-1.6325999999999999E-5</v>
      </c>
      <c r="D93" s="43">
        <v>2.5522000000000001E-4</v>
      </c>
      <c r="E93" s="23">
        <f t="shared" si="0"/>
        <v>0.25522</v>
      </c>
      <c r="F93" s="23">
        <v>0.65</v>
      </c>
      <c r="G93" s="24"/>
      <c r="H93" s="24"/>
      <c r="I93" s="25"/>
      <c r="J93" s="28"/>
      <c r="K93" s="44">
        <v>13</v>
      </c>
      <c r="L93" s="43">
        <v>9.9965000000000007E-22</v>
      </c>
      <c r="M93" s="43">
        <v>1.6325999999999999E-5</v>
      </c>
      <c r="N93" s="43">
        <v>2.5522000000000001E-4</v>
      </c>
      <c r="O93" s="23">
        <f t="shared" si="1"/>
        <v>0.25522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-2.7088999999999999E-21</v>
      </c>
      <c r="C94" s="43">
        <v>-1.4747E-5</v>
      </c>
      <c r="D94" s="43">
        <v>2.4232E-4</v>
      </c>
      <c r="E94" s="23">
        <f t="shared" si="0"/>
        <v>0.24232000000000001</v>
      </c>
      <c r="F94" s="23">
        <v>0.7</v>
      </c>
      <c r="G94" s="24"/>
      <c r="H94" s="24"/>
      <c r="I94" s="25"/>
      <c r="J94" s="28"/>
      <c r="K94" s="44">
        <v>14</v>
      </c>
      <c r="L94" s="43">
        <v>9.0297000000000001E-22</v>
      </c>
      <c r="M94" s="43">
        <v>1.4747E-5</v>
      </c>
      <c r="N94" s="43">
        <v>2.4232E-4</v>
      </c>
      <c r="O94" s="23">
        <f t="shared" si="1"/>
        <v>0.24232000000000001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-2.4574000000000002E-21</v>
      </c>
      <c r="C95" s="43">
        <v>-1.3378E-5</v>
      </c>
      <c r="D95" s="43">
        <v>2.307E-4</v>
      </c>
      <c r="E95" s="23">
        <f t="shared" si="0"/>
        <v>0.23069999999999999</v>
      </c>
      <c r="F95" s="23">
        <v>0.75</v>
      </c>
      <c r="G95" s="24"/>
      <c r="H95" s="24"/>
      <c r="I95" s="25"/>
      <c r="J95" s="28"/>
      <c r="K95" s="44">
        <v>15</v>
      </c>
      <c r="L95" s="43">
        <v>8.1915000000000003E-22</v>
      </c>
      <c r="M95" s="43">
        <v>1.3378E-5</v>
      </c>
      <c r="N95" s="43">
        <v>2.307E-4</v>
      </c>
      <c r="O95" s="23">
        <f t="shared" si="1"/>
        <v>0.23069999999999999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-2.2383999999999999E-21</v>
      </c>
      <c r="C96" s="43">
        <v>-1.2184999999999999E-5</v>
      </c>
      <c r="D96" s="43">
        <v>2.2017E-4</v>
      </c>
      <c r="E96" s="23">
        <f t="shared" si="0"/>
        <v>0.22017</v>
      </c>
      <c r="F96" s="23">
        <v>0.8</v>
      </c>
      <c r="G96" s="24"/>
      <c r="H96" s="24"/>
      <c r="I96" s="25"/>
      <c r="J96" s="28"/>
      <c r="K96" s="44">
        <v>16</v>
      </c>
      <c r="L96" s="43">
        <v>7.4614E-22</v>
      </c>
      <c r="M96" s="43">
        <v>1.2184999999999999E-5</v>
      </c>
      <c r="N96" s="43">
        <v>2.2017E-4</v>
      </c>
      <c r="O96" s="23">
        <f t="shared" si="1"/>
        <v>0.22017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-2.0468000000000001E-21</v>
      </c>
      <c r="C97" s="43">
        <v>-1.1141999999999999E-5</v>
      </c>
      <c r="D97" s="43">
        <v>2.1059E-4</v>
      </c>
      <c r="E97" s="23">
        <f t="shared" si="0"/>
        <v>0.21059</v>
      </c>
      <c r="F97" s="23">
        <v>0.85</v>
      </c>
      <c r="G97" s="24"/>
      <c r="H97" s="24"/>
      <c r="I97" s="25"/>
      <c r="J97" s="28"/>
      <c r="K97" s="44">
        <v>17</v>
      </c>
      <c r="L97" s="43">
        <v>6.8227999999999998E-22</v>
      </c>
      <c r="M97" s="43">
        <v>1.1141999999999999E-5</v>
      </c>
      <c r="N97" s="43">
        <v>2.1059E-4</v>
      </c>
      <c r="O97" s="23">
        <f t="shared" si="1"/>
        <v>0.21059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-1.8785E-21</v>
      </c>
      <c r="C98" s="43">
        <v>-1.0226E-5</v>
      </c>
      <c r="D98" s="43">
        <v>2.0184000000000001E-4</v>
      </c>
      <c r="E98" s="23">
        <f t="shared" si="0"/>
        <v>0.20184000000000002</v>
      </c>
      <c r="F98" s="23">
        <v>0.9</v>
      </c>
      <c r="G98" s="24"/>
      <c r="H98" s="24"/>
      <c r="I98" s="25"/>
      <c r="J98" s="28"/>
      <c r="K98" s="44">
        <v>18</v>
      </c>
      <c r="L98" s="43">
        <v>6.2615000000000004E-22</v>
      </c>
      <c r="M98" s="43">
        <v>1.0226E-5</v>
      </c>
      <c r="N98" s="43">
        <v>2.0184000000000001E-4</v>
      </c>
      <c r="O98" s="23">
        <f t="shared" si="1"/>
        <v>0.20184000000000002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-1.7299E-21</v>
      </c>
      <c r="C99" s="43">
        <v>-9.4168999999999996E-6</v>
      </c>
      <c r="D99" s="43">
        <v>1.9380999999999999E-4</v>
      </c>
      <c r="E99" s="23">
        <f t="shared" si="0"/>
        <v>0.19380999999999998</v>
      </c>
      <c r="F99" s="23">
        <v>0.95</v>
      </c>
      <c r="G99" s="24"/>
      <c r="H99" s="24"/>
      <c r="I99" s="25"/>
      <c r="J99" s="28"/>
      <c r="K99" s="44">
        <v>19</v>
      </c>
      <c r="L99" s="43">
        <v>5.7662000000000004E-22</v>
      </c>
      <c r="M99" s="43">
        <v>9.4168999999999996E-6</v>
      </c>
      <c r="N99" s="43">
        <v>1.9380999999999999E-4</v>
      </c>
      <c r="O99" s="23">
        <f t="shared" si="1"/>
        <v>0.19380999999999998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-1.5981E-21</v>
      </c>
      <c r="C100" s="43">
        <v>-8.6997999999999993E-6</v>
      </c>
      <c r="D100" s="43">
        <v>1.8641999999999999E-4</v>
      </c>
      <c r="E100" s="23">
        <f t="shared" si="0"/>
        <v>0.18642</v>
      </c>
      <c r="F100" s="23">
        <v>1</v>
      </c>
      <c r="G100" s="24"/>
      <c r="H100" s="24"/>
      <c r="I100" s="25"/>
      <c r="J100" s="28"/>
      <c r="K100" s="44">
        <v>20</v>
      </c>
      <c r="L100" s="43">
        <v>5.3270999999999997E-22</v>
      </c>
      <c r="M100" s="43">
        <v>8.6997999999999993E-6</v>
      </c>
      <c r="N100" s="43">
        <v>1.8641999999999999E-4</v>
      </c>
      <c r="O100" s="23">
        <f t="shared" si="1"/>
        <v>0.18642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-8.3057000000000004E-22</v>
      </c>
      <c r="C101" s="43">
        <v>-4.5213999999999996E-6</v>
      </c>
      <c r="D101" s="43">
        <v>1.3577000000000001E-4</v>
      </c>
      <c r="E101" s="23">
        <f t="shared" si="0"/>
        <v>0.13577</v>
      </c>
      <c r="F101" s="23">
        <v>1.5</v>
      </c>
      <c r="G101" s="24"/>
      <c r="H101" s="24"/>
      <c r="I101" s="25"/>
      <c r="J101" s="28"/>
      <c r="K101" s="44">
        <v>21</v>
      </c>
      <c r="L101" s="43">
        <v>2.7686E-22</v>
      </c>
      <c r="M101" s="43">
        <v>4.5213999999999996E-6</v>
      </c>
      <c r="N101" s="43">
        <v>1.3577000000000001E-4</v>
      </c>
      <c r="O101" s="23">
        <f t="shared" si="1"/>
        <v>0.13577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-5.0961000000000002E-22</v>
      </c>
      <c r="C102" s="43">
        <v>-2.7742000000000001E-6</v>
      </c>
      <c r="D102" s="43">
        <v>1.0751000000000001E-4</v>
      </c>
      <c r="E102" s="23">
        <f t="shared" si="0"/>
        <v>0.10751000000000001</v>
      </c>
      <c r="F102" s="23">
        <v>2</v>
      </c>
      <c r="G102" s="24"/>
      <c r="H102" s="24"/>
      <c r="I102" s="25"/>
      <c r="J102" s="28"/>
      <c r="K102" s="44">
        <v>22</v>
      </c>
      <c r="L102" s="43">
        <v>1.6987E-22</v>
      </c>
      <c r="M102" s="43">
        <v>2.7742000000000001E-6</v>
      </c>
      <c r="N102" s="43">
        <v>1.0751000000000001E-4</v>
      </c>
      <c r="O102" s="23">
        <f t="shared" si="1"/>
        <v>0.10751000000000001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-3.4439999999999998E-22</v>
      </c>
      <c r="C103" s="43">
        <v>-1.8749E-6</v>
      </c>
      <c r="D103" s="43">
        <v>8.9004000000000004E-5</v>
      </c>
      <c r="E103" s="23">
        <f t="shared" si="0"/>
        <v>8.9004E-2</v>
      </c>
      <c r="F103" s="23">
        <v>2.5</v>
      </c>
      <c r="G103" s="24"/>
      <c r="H103" s="24"/>
      <c r="I103" s="25"/>
      <c r="J103" s="28"/>
      <c r="K103" s="44">
        <v>23</v>
      </c>
      <c r="L103" s="43">
        <v>1.148E-22</v>
      </c>
      <c r="M103" s="43">
        <v>1.8749E-6</v>
      </c>
      <c r="N103" s="43">
        <v>8.9004000000000004E-5</v>
      </c>
      <c r="O103" s="23">
        <f t="shared" si="1"/>
        <v>8.9004E-2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-2.4726999999999998E-22</v>
      </c>
      <c r="C104" s="43">
        <v>-1.3460999999999999E-6</v>
      </c>
      <c r="D104" s="43">
        <v>7.5467000000000001E-5</v>
      </c>
      <c r="E104" s="23">
        <f t="shared" si="0"/>
        <v>7.5467000000000006E-2</v>
      </c>
      <c r="F104" s="23">
        <v>3</v>
      </c>
      <c r="G104" s="24"/>
      <c r="H104" s="24"/>
      <c r="I104" s="25"/>
      <c r="J104" s="28"/>
      <c r="K104" s="44">
        <v>24</v>
      </c>
      <c r="L104" s="43">
        <v>8.2424E-23</v>
      </c>
      <c r="M104" s="43">
        <v>1.3460999999999999E-6</v>
      </c>
      <c r="N104" s="43">
        <v>7.5467000000000001E-5</v>
      </c>
      <c r="O104" s="23">
        <f t="shared" si="1"/>
        <v>7.5467000000000006E-2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-1.8470000000000001E-22</v>
      </c>
      <c r="C105" s="43">
        <v>-1.0054999999999999E-6</v>
      </c>
      <c r="D105" s="43">
        <v>6.4861000000000001E-5</v>
      </c>
      <c r="E105" s="23">
        <f t="shared" si="0"/>
        <v>6.4861000000000002E-2</v>
      </c>
      <c r="F105" s="23">
        <v>3.5</v>
      </c>
      <c r="G105" s="24"/>
      <c r="H105" s="24"/>
      <c r="I105" s="25"/>
      <c r="J105" s="28"/>
      <c r="K105" s="44">
        <v>25</v>
      </c>
      <c r="L105" s="43">
        <v>4.7272000000000003E-23</v>
      </c>
      <c r="M105" s="43">
        <v>7.7201000000000004E-7</v>
      </c>
      <c r="N105" s="43">
        <v>5.6236999999999997E-5</v>
      </c>
      <c r="O105" s="23">
        <f t="shared" si="1"/>
        <v>5.6236999999999995E-2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-1.4182000000000001E-22</v>
      </c>
      <c r="C106" s="43">
        <v>-7.7201000000000004E-7</v>
      </c>
      <c r="D106" s="43">
        <v>5.6236999999999997E-5</v>
      </c>
      <c r="E106" s="23">
        <f t="shared" si="0"/>
        <v>5.6236999999999995E-2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787F-D05D-4B53-9DF6-754283BAE8A2}">
  <sheetPr codeName="Hoja44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2500000000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24"/>
      <c r="I12" s="25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4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1258300</v>
      </c>
      <c r="C19" s="43">
        <v>1075700</v>
      </c>
      <c r="D19" s="43">
        <v>562470</v>
      </c>
      <c r="E19" s="43">
        <v>-3.3547000000000003E-11</v>
      </c>
      <c r="F19" s="43">
        <v>-1.9188E-27</v>
      </c>
      <c r="G19" s="43">
        <v>-1.0444999999999999E-11</v>
      </c>
      <c r="H19" s="23">
        <v>0</v>
      </c>
      <c r="I19" s="47"/>
      <c r="J19" s="28"/>
      <c r="K19" s="44">
        <v>1</v>
      </c>
      <c r="L19" s="43">
        <v>1258300</v>
      </c>
      <c r="M19" s="43">
        <v>1075700</v>
      </c>
      <c r="N19" s="43">
        <v>562470</v>
      </c>
      <c r="O19" s="43">
        <v>-1.1182E-11</v>
      </c>
      <c r="P19" s="43">
        <v>6.3959000000000003E-28</v>
      </c>
      <c r="Q19" s="43">
        <v>1.0444999999999999E-11</v>
      </c>
      <c r="R19" s="23">
        <v>0</v>
      </c>
      <c r="S19" s="25"/>
    </row>
    <row r="20" spans="1:19" x14ac:dyDescent="0.3">
      <c r="A20" s="42">
        <v>29</v>
      </c>
      <c r="B20" s="43">
        <v>-789860</v>
      </c>
      <c r="C20" s="43">
        <v>-631100</v>
      </c>
      <c r="D20" s="43">
        <v>197330</v>
      </c>
      <c r="E20" s="43">
        <v>2.9164000000000001E-11</v>
      </c>
      <c r="F20" s="43">
        <v>-3.9278000000000003E-12</v>
      </c>
      <c r="G20" s="43">
        <v>-21382</v>
      </c>
      <c r="H20" s="23">
        <v>0.1</v>
      </c>
      <c r="I20" s="47"/>
      <c r="J20" s="28"/>
      <c r="K20" s="44">
        <v>2</v>
      </c>
      <c r="L20" s="43">
        <v>-789860</v>
      </c>
      <c r="M20" s="43">
        <v>-631100</v>
      </c>
      <c r="N20" s="43">
        <v>197330</v>
      </c>
      <c r="O20" s="43">
        <v>9.7214000000000002E-12</v>
      </c>
      <c r="P20" s="43">
        <v>1.3093000000000001E-12</v>
      </c>
      <c r="Q20" s="43">
        <v>21382</v>
      </c>
      <c r="R20" s="23">
        <v>0.1</v>
      </c>
      <c r="S20" s="25"/>
    </row>
    <row r="21" spans="1:19" x14ac:dyDescent="0.3">
      <c r="A21" s="42">
        <v>30</v>
      </c>
      <c r="B21" s="43">
        <v>-3241.9</v>
      </c>
      <c r="C21" s="43">
        <v>12104</v>
      </c>
      <c r="D21" s="43">
        <v>141950</v>
      </c>
      <c r="E21" s="43">
        <v>2.819E-12</v>
      </c>
      <c r="F21" s="43">
        <v>-4.0994000000000001E-12</v>
      </c>
      <c r="G21" s="43">
        <v>-22316</v>
      </c>
      <c r="H21" s="23">
        <v>0.15</v>
      </c>
      <c r="I21" s="47"/>
      <c r="J21" s="28"/>
      <c r="K21" s="44">
        <v>3</v>
      </c>
      <c r="L21" s="43">
        <v>-3241.9</v>
      </c>
      <c r="M21" s="43">
        <v>12104</v>
      </c>
      <c r="N21" s="43">
        <v>141950</v>
      </c>
      <c r="O21" s="43">
        <v>9.3964999999999994E-13</v>
      </c>
      <c r="P21" s="43">
        <v>1.3665000000000001E-12</v>
      </c>
      <c r="Q21" s="43">
        <v>22316</v>
      </c>
      <c r="R21" s="23">
        <v>0.15</v>
      </c>
      <c r="S21" s="25"/>
    </row>
    <row r="22" spans="1:19" x14ac:dyDescent="0.3">
      <c r="A22" s="42">
        <v>31</v>
      </c>
      <c r="B22" s="43">
        <v>-13755</v>
      </c>
      <c r="C22" s="43">
        <v>175.2</v>
      </c>
      <c r="D22" s="43">
        <v>104090</v>
      </c>
      <c r="E22" s="43">
        <v>2.5588999999999999E-12</v>
      </c>
      <c r="F22" s="43">
        <v>-3.9258999999999997E-12</v>
      </c>
      <c r="G22" s="43">
        <v>-21372</v>
      </c>
      <c r="H22" s="23">
        <v>0.2</v>
      </c>
      <c r="I22" s="47"/>
      <c r="J22" s="28"/>
      <c r="K22" s="44">
        <v>4</v>
      </c>
      <c r="L22" s="43">
        <v>-13755</v>
      </c>
      <c r="M22" s="43">
        <v>175.2</v>
      </c>
      <c r="N22" s="43">
        <v>104090</v>
      </c>
      <c r="O22" s="43">
        <v>8.5296000000000003E-13</v>
      </c>
      <c r="P22" s="43">
        <v>1.3086000000000001E-12</v>
      </c>
      <c r="Q22" s="43">
        <v>21372</v>
      </c>
      <c r="R22" s="23">
        <v>0.2</v>
      </c>
      <c r="S22" s="25"/>
    </row>
    <row r="23" spans="1:19" x14ac:dyDescent="0.3">
      <c r="A23" s="42">
        <v>32</v>
      </c>
      <c r="B23" s="43">
        <v>-23704</v>
      </c>
      <c r="C23" s="43">
        <v>-11214</v>
      </c>
      <c r="D23" s="43">
        <v>77828</v>
      </c>
      <c r="E23" s="43">
        <v>2.2944E-12</v>
      </c>
      <c r="F23" s="43">
        <v>-3.4688999999999999E-12</v>
      </c>
      <c r="G23" s="43">
        <v>-18884</v>
      </c>
      <c r="H23" s="23">
        <v>0.25</v>
      </c>
      <c r="I23" s="47"/>
      <c r="J23" s="28"/>
      <c r="K23" s="44">
        <v>5</v>
      </c>
      <c r="L23" s="43">
        <v>-23704</v>
      </c>
      <c r="M23" s="43">
        <v>-11214</v>
      </c>
      <c r="N23" s="43">
        <v>77828</v>
      </c>
      <c r="O23" s="43">
        <v>7.6480000000000003E-13</v>
      </c>
      <c r="P23" s="43">
        <v>1.1563E-12</v>
      </c>
      <c r="Q23" s="43">
        <v>18884</v>
      </c>
      <c r="R23" s="23">
        <v>0.25</v>
      </c>
      <c r="S23" s="25"/>
    </row>
    <row r="24" spans="1:19" x14ac:dyDescent="0.3">
      <c r="A24" s="42">
        <v>33</v>
      </c>
      <c r="B24" s="43">
        <v>-35723</v>
      </c>
      <c r="C24" s="43">
        <v>-23667</v>
      </c>
      <c r="D24" s="43">
        <v>59433</v>
      </c>
      <c r="E24" s="43">
        <v>2.2145999999999999E-12</v>
      </c>
      <c r="F24" s="43">
        <v>-2.7594000000000001E-12</v>
      </c>
      <c r="G24" s="43">
        <v>-15021</v>
      </c>
      <c r="H24" s="23">
        <v>0.3</v>
      </c>
      <c r="I24" s="47"/>
      <c r="J24" s="28"/>
      <c r="K24" s="44">
        <v>6</v>
      </c>
      <c r="L24" s="43">
        <v>-35723</v>
      </c>
      <c r="M24" s="43">
        <v>-23667</v>
      </c>
      <c r="N24" s="43">
        <v>59433</v>
      </c>
      <c r="O24" s="43">
        <v>7.3821000000000004E-13</v>
      </c>
      <c r="P24" s="43">
        <v>9.1977999999999994E-13</v>
      </c>
      <c r="Q24" s="43">
        <v>15021</v>
      </c>
      <c r="R24" s="23">
        <v>0.3</v>
      </c>
      <c r="S24" s="25"/>
    </row>
    <row r="25" spans="1:19" x14ac:dyDescent="0.3">
      <c r="A25" s="42">
        <v>34</v>
      </c>
      <c r="B25" s="43">
        <v>-52488</v>
      </c>
      <c r="C25" s="43">
        <v>-38876</v>
      </c>
      <c r="D25" s="43">
        <v>47771</v>
      </c>
      <c r="E25" s="43">
        <v>2.5006000000000001E-12</v>
      </c>
      <c r="F25" s="43">
        <v>-1.7732E-12</v>
      </c>
      <c r="G25" s="43">
        <v>-9652.9</v>
      </c>
      <c r="H25" s="23">
        <v>0.35</v>
      </c>
      <c r="I25" s="47"/>
      <c r="J25" s="28"/>
      <c r="K25" s="44">
        <v>7</v>
      </c>
      <c r="L25" s="43">
        <v>-52488</v>
      </c>
      <c r="M25" s="43">
        <v>-38876</v>
      </c>
      <c r="N25" s="43">
        <v>47771</v>
      </c>
      <c r="O25" s="43">
        <v>8.3354E-13</v>
      </c>
      <c r="P25" s="43">
        <v>5.9107000000000002E-13</v>
      </c>
      <c r="Q25" s="43">
        <v>9652.9</v>
      </c>
      <c r="R25" s="23">
        <v>0.35</v>
      </c>
      <c r="S25" s="25"/>
    </row>
    <row r="26" spans="1:19" x14ac:dyDescent="0.3">
      <c r="A26" s="42">
        <v>35</v>
      </c>
      <c r="B26" s="43">
        <v>-5126.3</v>
      </c>
      <c r="C26" s="43">
        <v>-886.09</v>
      </c>
      <c r="D26" s="43">
        <v>40643</v>
      </c>
      <c r="E26" s="43">
        <v>7.7890999999999996E-13</v>
      </c>
      <c r="F26" s="43">
        <v>-1.5124000000000001E-12</v>
      </c>
      <c r="G26" s="43">
        <v>-8233.2999999999993</v>
      </c>
      <c r="H26" s="23">
        <v>0.4</v>
      </c>
      <c r="I26" s="47"/>
      <c r="J26" s="28"/>
      <c r="K26" s="44">
        <v>8</v>
      </c>
      <c r="L26" s="43">
        <v>-5126.3</v>
      </c>
      <c r="M26" s="43">
        <v>-886.09</v>
      </c>
      <c r="N26" s="43">
        <v>40643</v>
      </c>
      <c r="O26" s="43">
        <v>2.5963999999999999E-13</v>
      </c>
      <c r="P26" s="43">
        <v>5.0414000000000001E-13</v>
      </c>
      <c r="Q26" s="43">
        <v>8233.2999999999993</v>
      </c>
      <c r="R26" s="23">
        <v>0.4</v>
      </c>
      <c r="S26" s="25"/>
    </row>
    <row r="27" spans="1:19" x14ac:dyDescent="0.3">
      <c r="A27" s="42">
        <v>36</v>
      </c>
      <c r="B27" s="43">
        <v>-4945.1000000000004</v>
      </c>
      <c r="C27" s="43">
        <v>-1607.3</v>
      </c>
      <c r="D27" s="43">
        <v>34988</v>
      </c>
      <c r="E27" s="43">
        <v>6.1313999999999995E-13</v>
      </c>
      <c r="F27" s="43">
        <v>-1.2839E-12</v>
      </c>
      <c r="G27" s="43">
        <v>-6989</v>
      </c>
      <c r="H27" s="23">
        <v>0.45</v>
      </c>
      <c r="I27" s="47"/>
      <c r="J27" s="28"/>
      <c r="K27" s="44">
        <v>9</v>
      </c>
      <c r="L27" s="43">
        <v>-4945.1000000000004</v>
      </c>
      <c r="M27" s="43">
        <v>-1607.3</v>
      </c>
      <c r="N27" s="43">
        <v>34988</v>
      </c>
      <c r="O27" s="43">
        <v>2.0438000000000001E-13</v>
      </c>
      <c r="P27" s="43">
        <v>4.2795000000000001E-13</v>
      </c>
      <c r="Q27" s="43">
        <v>6989</v>
      </c>
      <c r="R27" s="23">
        <v>0.45</v>
      </c>
      <c r="S27" s="25"/>
    </row>
    <row r="28" spans="1:19" x14ac:dyDescent="0.3">
      <c r="A28" s="42">
        <v>37</v>
      </c>
      <c r="B28" s="43">
        <v>-4998.8</v>
      </c>
      <c r="C28" s="43">
        <v>-2321.3000000000002</v>
      </c>
      <c r="D28" s="43">
        <v>30423</v>
      </c>
      <c r="E28" s="43">
        <v>4.9184999999999997E-13</v>
      </c>
      <c r="F28" s="43">
        <v>-1.0832000000000001E-12</v>
      </c>
      <c r="G28" s="43">
        <v>-5896.7</v>
      </c>
      <c r="H28" s="23">
        <v>0.5</v>
      </c>
      <c r="I28" s="47"/>
      <c r="J28" s="28"/>
      <c r="K28" s="44">
        <v>10</v>
      </c>
      <c r="L28" s="43">
        <v>-4998.8</v>
      </c>
      <c r="M28" s="43">
        <v>-2321.3000000000002</v>
      </c>
      <c r="N28" s="43">
        <v>30423</v>
      </c>
      <c r="O28" s="43">
        <v>1.6395E-13</v>
      </c>
      <c r="P28" s="43">
        <v>3.6107E-13</v>
      </c>
      <c r="Q28" s="43">
        <v>5896.7</v>
      </c>
      <c r="R28" s="23">
        <v>0.5</v>
      </c>
      <c r="S28" s="25"/>
    </row>
    <row r="29" spans="1:19" x14ac:dyDescent="0.3">
      <c r="A29" s="42">
        <v>38</v>
      </c>
      <c r="B29" s="43">
        <v>-5297.2</v>
      </c>
      <c r="C29" s="43">
        <v>-3079.9</v>
      </c>
      <c r="D29" s="43">
        <v>26714</v>
      </c>
      <c r="E29" s="43">
        <v>4.0731999999999997E-13</v>
      </c>
      <c r="F29" s="43">
        <v>-9.0342E-13</v>
      </c>
      <c r="G29" s="43">
        <v>-4918</v>
      </c>
      <c r="H29" s="23">
        <v>0.55000000000000004</v>
      </c>
      <c r="I29" s="47"/>
      <c r="J29" s="28"/>
      <c r="K29" s="44">
        <v>11</v>
      </c>
      <c r="L29" s="43">
        <v>-5297.2</v>
      </c>
      <c r="M29" s="43">
        <v>-3079.9</v>
      </c>
      <c r="N29" s="43">
        <v>26714</v>
      </c>
      <c r="O29" s="43">
        <v>1.3577000000000001E-13</v>
      </c>
      <c r="P29" s="43">
        <v>3.0114000000000002E-13</v>
      </c>
      <c r="Q29" s="43">
        <v>4918</v>
      </c>
      <c r="R29" s="23">
        <v>0.55000000000000004</v>
      </c>
      <c r="S29" s="25"/>
    </row>
    <row r="30" spans="1:19" x14ac:dyDescent="0.3">
      <c r="A30" s="42">
        <v>39</v>
      </c>
      <c r="B30" s="43">
        <v>-5880.7</v>
      </c>
      <c r="C30" s="43">
        <v>-3944</v>
      </c>
      <c r="D30" s="43">
        <v>23727</v>
      </c>
      <c r="E30" s="43">
        <v>3.5577000000000001E-13</v>
      </c>
      <c r="F30" s="43">
        <v>-7.3563999999999998E-13</v>
      </c>
      <c r="G30" s="43">
        <v>-4004.7</v>
      </c>
      <c r="H30" s="23">
        <v>0.6</v>
      </c>
      <c r="I30" s="47"/>
      <c r="J30" s="28"/>
      <c r="K30" s="44">
        <v>12</v>
      </c>
      <c r="L30" s="43">
        <v>-5880.7</v>
      </c>
      <c r="M30" s="43">
        <v>-3944</v>
      </c>
      <c r="N30" s="43">
        <v>23727</v>
      </c>
      <c r="O30" s="43">
        <v>1.1859E-13</v>
      </c>
      <c r="P30" s="43">
        <v>2.4521000000000002E-13</v>
      </c>
      <c r="Q30" s="43">
        <v>4004.7</v>
      </c>
      <c r="R30" s="23">
        <v>0.6</v>
      </c>
      <c r="S30" s="25"/>
    </row>
    <row r="31" spans="1:19" x14ac:dyDescent="0.3">
      <c r="A31" s="42">
        <v>40</v>
      </c>
      <c r="B31" s="43">
        <v>-1868.5</v>
      </c>
      <c r="C31" s="43">
        <v>-618.76</v>
      </c>
      <c r="D31" s="43">
        <v>21282</v>
      </c>
      <c r="E31" s="43">
        <v>2.2955999999999998E-13</v>
      </c>
      <c r="F31" s="43">
        <v>-6.3401999999999996E-13</v>
      </c>
      <c r="G31" s="43">
        <v>-3451.4</v>
      </c>
      <c r="H31" s="23">
        <v>0.65</v>
      </c>
      <c r="I31" s="47"/>
      <c r="J31" s="28"/>
      <c r="K31" s="44">
        <v>13</v>
      </c>
      <c r="L31" s="43">
        <v>-1868.5</v>
      </c>
      <c r="M31" s="43">
        <v>-618.76</v>
      </c>
      <c r="N31" s="43">
        <v>21282</v>
      </c>
      <c r="O31" s="43">
        <v>7.6522000000000005E-14</v>
      </c>
      <c r="P31" s="43">
        <v>2.1134000000000001E-13</v>
      </c>
      <c r="Q31" s="43">
        <v>3451.4</v>
      </c>
      <c r="R31" s="23">
        <v>0.65</v>
      </c>
      <c r="S31" s="25"/>
    </row>
    <row r="32" spans="1:19" x14ac:dyDescent="0.3">
      <c r="A32" s="42">
        <v>41</v>
      </c>
      <c r="B32" s="43">
        <v>-1637.4</v>
      </c>
      <c r="C32" s="43">
        <v>-620.26</v>
      </c>
      <c r="D32" s="43">
        <v>19196</v>
      </c>
      <c r="E32" s="43">
        <v>1.8683999999999999E-13</v>
      </c>
      <c r="F32" s="43">
        <v>-5.4925000000000001E-13</v>
      </c>
      <c r="G32" s="43">
        <v>-2990</v>
      </c>
      <c r="H32" s="23">
        <v>0.7</v>
      </c>
      <c r="I32" s="47"/>
      <c r="J32" s="28"/>
      <c r="K32" s="44">
        <v>14</v>
      </c>
      <c r="L32" s="43">
        <v>-1637.4</v>
      </c>
      <c r="M32" s="43">
        <v>-620.26</v>
      </c>
      <c r="N32" s="43">
        <v>19196</v>
      </c>
      <c r="O32" s="43">
        <v>6.2280000000000001E-14</v>
      </c>
      <c r="P32" s="43">
        <v>1.8307999999999999E-13</v>
      </c>
      <c r="Q32" s="43">
        <v>2990</v>
      </c>
      <c r="R32" s="23">
        <v>0.7</v>
      </c>
      <c r="S32" s="25"/>
    </row>
    <row r="33" spans="1:19" x14ac:dyDescent="0.3">
      <c r="A33" s="42">
        <v>42</v>
      </c>
      <c r="B33" s="43">
        <v>-1444.8</v>
      </c>
      <c r="C33" s="43">
        <v>-609.84</v>
      </c>
      <c r="D33" s="43">
        <v>17401</v>
      </c>
      <c r="E33" s="43">
        <v>1.5338E-13</v>
      </c>
      <c r="F33" s="43">
        <v>-4.7827000000000004E-13</v>
      </c>
      <c r="G33" s="43">
        <v>-2603.6</v>
      </c>
      <c r="H33" s="23">
        <v>0.75</v>
      </c>
      <c r="I33" s="47"/>
      <c r="J33" s="28"/>
      <c r="K33" s="44">
        <v>15</v>
      </c>
      <c r="L33" s="43">
        <v>-1444.8</v>
      </c>
      <c r="M33" s="43">
        <v>-609.84</v>
      </c>
      <c r="N33" s="43">
        <v>17401</v>
      </c>
      <c r="O33" s="43">
        <v>5.1127999999999999E-14</v>
      </c>
      <c r="P33" s="43">
        <v>1.5941999999999999E-13</v>
      </c>
      <c r="Q33" s="43">
        <v>2603.6</v>
      </c>
      <c r="R33" s="23">
        <v>0.75</v>
      </c>
      <c r="S33" s="25"/>
    </row>
    <row r="34" spans="1:19" x14ac:dyDescent="0.3">
      <c r="A34" s="42">
        <v>43</v>
      </c>
      <c r="B34" s="43">
        <v>-1282.5</v>
      </c>
      <c r="C34" s="43">
        <v>-591.4</v>
      </c>
      <c r="D34" s="43">
        <v>15844</v>
      </c>
      <c r="E34" s="43">
        <v>1.2696E-13</v>
      </c>
      <c r="F34" s="43">
        <v>-4.1857E-13</v>
      </c>
      <c r="G34" s="43">
        <v>-2278.6</v>
      </c>
      <c r="H34" s="23">
        <v>0.8</v>
      </c>
      <c r="I34" s="47"/>
      <c r="J34" s="28"/>
      <c r="K34" s="44">
        <v>16</v>
      </c>
      <c r="L34" s="43">
        <v>-1282.5</v>
      </c>
      <c r="M34" s="43">
        <v>-591.4</v>
      </c>
      <c r="N34" s="43">
        <v>15844</v>
      </c>
      <c r="O34" s="43">
        <v>4.2319E-14</v>
      </c>
      <c r="P34" s="43">
        <v>1.3952E-13</v>
      </c>
      <c r="Q34" s="43">
        <v>2278.6</v>
      </c>
      <c r="R34" s="23">
        <v>0.8</v>
      </c>
      <c r="S34" s="25"/>
    </row>
    <row r="35" spans="1:19" x14ac:dyDescent="0.3">
      <c r="A35" s="42">
        <v>44</v>
      </c>
      <c r="B35" s="43">
        <v>-1144.2</v>
      </c>
      <c r="C35" s="43">
        <v>-567.72</v>
      </c>
      <c r="D35" s="43">
        <v>14485</v>
      </c>
      <c r="E35" s="43">
        <v>1.059E-13</v>
      </c>
      <c r="F35" s="43">
        <v>-3.6810999999999998E-13</v>
      </c>
      <c r="G35" s="43">
        <v>-2003.9</v>
      </c>
      <c r="H35" s="23">
        <v>0.85</v>
      </c>
      <c r="I35" s="47"/>
      <c r="J35" s="28"/>
      <c r="K35" s="44">
        <v>17</v>
      </c>
      <c r="L35" s="43">
        <v>-1144.2</v>
      </c>
      <c r="M35" s="43">
        <v>-567.72</v>
      </c>
      <c r="N35" s="43">
        <v>14485</v>
      </c>
      <c r="O35" s="43">
        <v>3.5299000000000002E-14</v>
      </c>
      <c r="P35" s="43">
        <v>1.227E-13</v>
      </c>
      <c r="Q35" s="43">
        <v>2003.9</v>
      </c>
      <c r="R35" s="23">
        <v>0.85</v>
      </c>
      <c r="S35" s="25"/>
    </row>
    <row r="36" spans="1:19" x14ac:dyDescent="0.3">
      <c r="A36" s="42">
        <v>45</v>
      </c>
      <c r="B36" s="43">
        <v>-1025.2</v>
      </c>
      <c r="C36" s="43">
        <v>-540.79999999999995</v>
      </c>
      <c r="D36" s="43">
        <v>13292</v>
      </c>
      <c r="E36" s="43">
        <v>8.8980000000000003E-14</v>
      </c>
      <c r="F36" s="43">
        <v>-3.2523999999999999E-13</v>
      </c>
      <c r="G36" s="43">
        <v>-1770.5</v>
      </c>
      <c r="H36" s="23">
        <v>0.9</v>
      </c>
      <c r="I36" s="47"/>
      <c r="J36" s="28"/>
      <c r="K36" s="44">
        <v>18</v>
      </c>
      <c r="L36" s="43">
        <v>-1025.2</v>
      </c>
      <c r="M36" s="43">
        <v>-540.79999999999995</v>
      </c>
      <c r="N36" s="43">
        <v>13292</v>
      </c>
      <c r="O36" s="43">
        <v>2.9660000000000003E-14</v>
      </c>
      <c r="P36" s="43">
        <v>1.0841E-13</v>
      </c>
      <c r="Q36" s="43">
        <v>1770.5</v>
      </c>
      <c r="R36" s="23">
        <v>0.9</v>
      </c>
      <c r="S36" s="25"/>
    </row>
    <row r="37" spans="1:19" x14ac:dyDescent="0.3">
      <c r="A37" s="42">
        <v>46</v>
      </c>
      <c r="B37" s="43">
        <v>-921.82</v>
      </c>
      <c r="C37" s="43">
        <v>-512.02</v>
      </c>
      <c r="D37" s="43">
        <v>12238</v>
      </c>
      <c r="E37" s="43">
        <v>7.5278999999999999E-14</v>
      </c>
      <c r="F37" s="43">
        <v>-2.8864999999999999E-13</v>
      </c>
      <c r="G37" s="43">
        <v>-1571.3</v>
      </c>
      <c r="H37" s="23">
        <v>0.95</v>
      </c>
      <c r="I37" s="47"/>
      <c r="J37" s="28"/>
      <c r="K37" s="44">
        <v>19</v>
      </c>
      <c r="L37" s="43">
        <v>-921.82</v>
      </c>
      <c r="M37" s="43">
        <v>-512.02</v>
      </c>
      <c r="N37" s="43">
        <v>12238</v>
      </c>
      <c r="O37" s="43">
        <v>2.5093E-14</v>
      </c>
      <c r="P37" s="43">
        <v>9.6217000000000003E-14</v>
      </c>
      <c r="Q37" s="43">
        <v>1571.3</v>
      </c>
      <c r="R37" s="23">
        <v>0.95</v>
      </c>
      <c r="S37" s="25"/>
    </row>
    <row r="38" spans="1:19" x14ac:dyDescent="0.3">
      <c r="A38" s="42">
        <v>47</v>
      </c>
      <c r="B38" s="43">
        <v>-831.33</v>
      </c>
      <c r="C38" s="43">
        <v>-482.39</v>
      </c>
      <c r="D38" s="43">
        <v>11303</v>
      </c>
      <c r="E38" s="43">
        <v>6.4098000000000006E-14</v>
      </c>
      <c r="F38" s="43">
        <v>-2.5726000000000001E-13</v>
      </c>
      <c r="G38" s="43">
        <v>-1400.4</v>
      </c>
      <c r="H38" s="23">
        <v>1</v>
      </c>
      <c r="I38" s="47"/>
      <c r="J38" s="28"/>
      <c r="K38" s="44">
        <v>20</v>
      </c>
      <c r="L38" s="43">
        <v>-831.33</v>
      </c>
      <c r="M38" s="43">
        <v>-482.39</v>
      </c>
      <c r="N38" s="43">
        <v>11303</v>
      </c>
      <c r="O38" s="43">
        <v>2.1365999999999999E-14</v>
      </c>
      <c r="P38" s="43">
        <v>8.5751999999999994E-14</v>
      </c>
      <c r="Q38" s="43">
        <v>1400.4</v>
      </c>
      <c r="R38" s="23">
        <v>1</v>
      </c>
      <c r="S38" s="25"/>
    </row>
    <row r="39" spans="1:19" x14ac:dyDescent="0.3">
      <c r="A39" s="42">
        <v>48</v>
      </c>
      <c r="B39" s="43">
        <v>-319.47000000000003</v>
      </c>
      <c r="C39" s="43">
        <v>-227.28</v>
      </c>
      <c r="D39" s="43">
        <v>5829.8</v>
      </c>
      <c r="E39" s="43">
        <v>1.6934999999999999E-14</v>
      </c>
      <c r="F39" s="43">
        <v>-9.7987000000000004E-14</v>
      </c>
      <c r="G39" s="43">
        <v>-533.41999999999996</v>
      </c>
      <c r="H39" s="23">
        <v>1.5</v>
      </c>
      <c r="I39" s="47"/>
      <c r="J39" s="28"/>
      <c r="K39" s="44">
        <v>21</v>
      </c>
      <c r="L39" s="43">
        <v>-319.47000000000003</v>
      </c>
      <c r="M39" s="43">
        <v>-227.28</v>
      </c>
      <c r="N39" s="43">
        <v>5829.8</v>
      </c>
      <c r="O39" s="43">
        <v>5.6448999999999999E-15</v>
      </c>
      <c r="P39" s="43">
        <v>3.2662000000000003E-14</v>
      </c>
      <c r="Q39" s="43">
        <v>533.41999999999996</v>
      </c>
      <c r="R39" s="23">
        <v>1.5</v>
      </c>
      <c r="S39" s="25"/>
    </row>
    <row r="40" spans="1:19" x14ac:dyDescent="0.3">
      <c r="A40" s="42">
        <v>49</v>
      </c>
      <c r="B40" s="43">
        <v>-134.18</v>
      </c>
      <c r="C40" s="43">
        <v>-100.08</v>
      </c>
      <c r="D40" s="43">
        <v>3587</v>
      </c>
      <c r="E40" s="43">
        <v>6.2637999999999997E-15</v>
      </c>
      <c r="F40" s="43">
        <v>-4.7138999999999999E-14</v>
      </c>
      <c r="G40" s="43">
        <v>-256.61</v>
      </c>
      <c r="H40" s="23">
        <v>2</v>
      </c>
      <c r="I40" s="47"/>
      <c r="J40" s="28"/>
      <c r="K40" s="44">
        <v>22</v>
      </c>
      <c r="L40" s="43">
        <v>-134.18</v>
      </c>
      <c r="M40" s="43">
        <v>-100.08</v>
      </c>
      <c r="N40" s="43">
        <v>3587</v>
      </c>
      <c r="O40" s="43">
        <v>2.0878999999999999E-15</v>
      </c>
      <c r="P40" s="43">
        <v>1.5713E-14</v>
      </c>
      <c r="Q40" s="43">
        <v>256.61</v>
      </c>
      <c r="R40" s="23">
        <v>2</v>
      </c>
      <c r="S40" s="25"/>
    </row>
    <row r="41" spans="1:19" x14ac:dyDescent="0.3">
      <c r="A41" s="42">
        <v>50</v>
      </c>
      <c r="B41" s="43">
        <v>-76.653000000000006</v>
      </c>
      <c r="C41" s="43">
        <v>-61.258000000000003</v>
      </c>
      <c r="D41" s="43">
        <v>2498.3000000000002</v>
      </c>
      <c r="E41" s="43">
        <v>2.8280999999999999E-15</v>
      </c>
      <c r="F41" s="43">
        <v>-2.6205E-14</v>
      </c>
      <c r="G41" s="43">
        <v>-142.65</v>
      </c>
      <c r="H41" s="23">
        <v>2.5</v>
      </c>
      <c r="I41" s="47"/>
      <c r="J41" s="28"/>
      <c r="K41" s="44">
        <v>23</v>
      </c>
      <c r="L41" s="43">
        <v>-76.653000000000006</v>
      </c>
      <c r="M41" s="43">
        <v>-61.258000000000003</v>
      </c>
      <c r="N41" s="43">
        <v>2498.3000000000002</v>
      </c>
      <c r="O41" s="43">
        <v>9.4268999999999994E-16</v>
      </c>
      <c r="P41" s="43">
        <v>8.7350999999999995E-15</v>
      </c>
      <c r="Q41" s="43">
        <v>142.65</v>
      </c>
      <c r="R41" s="23">
        <v>2.5</v>
      </c>
      <c r="S41" s="25"/>
    </row>
    <row r="42" spans="1:19" x14ac:dyDescent="0.3">
      <c r="A42" s="42">
        <v>51</v>
      </c>
      <c r="B42" s="43">
        <v>-67.486000000000004</v>
      </c>
      <c r="C42" s="43">
        <v>-59.542000000000002</v>
      </c>
      <c r="D42" s="43">
        <v>1887.6</v>
      </c>
      <c r="E42" s="43">
        <v>1.4594E-15</v>
      </c>
      <c r="F42" s="43">
        <v>-1.6077E-14</v>
      </c>
      <c r="G42" s="43">
        <v>-87.52</v>
      </c>
      <c r="H42" s="23">
        <v>3</v>
      </c>
      <c r="I42" s="47"/>
      <c r="J42" s="28"/>
      <c r="K42" s="44">
        <v>24</v>
      </c>
      <c r="L42" s="43">
        <v>-67.486000000000004</v>
      </c>
      <c r="M42" s="43">
        <v>-59.542000000000002</v>
      </c>
      <c r="N42" s="43">
        <v>1887.6</v>
      </c>
      <c r="O42" s="43">
        <v>4.8646999999999999E-16</v>
      </c>
      <c r="P42" s="43">
        <v>5.3590999999999999E-15</v>
      </c>
      <c r="Q42" s="43">
        <v>87.52</v>
      </c>
      <c r="R42" s="23">
        <v>3</v>
      </c>
      <c r="S42" s="25"/>
    </row>
    <row r="43" spans="1:19" x14ac:dyDescent="0.3">
      <c r="A43" s="42">
        <v>52</v>
      </c>
      <c r="B43" s="43">
        <v>-71.322999999999993</v>
      </c>
      <c r="C43" s="43">
        <v>-66.790999999999997</v>
      </c>
      <c r="D43" s="43">
        <v>1495.5</v>
      </c>
      <c r="E43" s="43">
        <v>8.3250999999999999E-16</v>
      </c>
      <c r="F43" s="43">
        <v>-1.0577E-14</v>
      </c>
      <c r="G43" s="43">
        <v>-57.576999999999998</v>
      </c>
      <c r="H43" s="23">
        <v>3.5</v>
      </c>
      <c r="I43" s="47"/>
      <c r="J43" s="28"/>
      <c r="K43" s="44">
        <v>25</v>
      </c>
      <c r="L43" s="43">
        <v>-75.126000000000005</v>
      </c>
      <c r="M43" s="43">
        <v>-72.328999999999994</v>
      </c>
      <c r="N43" s="43">
        <v>1216.4000000000001</v>
      </c>
      <c r="O43" s="43">
        <v>1.7124E-16</v>
      </c>
      <c r="P43" s="43">
        <v>2.4349000000000002E-15</v>
      </c>
      <c r="Q43" s="43">
        <v>39.765000000000001</v>
      </c>
      <c r="R43" s="23">
        <v>3.5</v>
      </c>
      <c r="S43" s="25"/>
    </row>
    <row r="44" spans="1:19" x14ac:dyDescent="0.3">
      <c r="A44" s="42">
        <v>53</v>
      </c>
      <c r="B44" s="43">
        <v>-75.126000000000005</v>
      </c>
      <c r="C44" s="43">
        <v>-72.328999999999994</v>
      </c>
      <c r="D44" s="43">
        <v>1216.4000000000001</v>
      </c>
      <c r="E44" s="43">
        <v>5.1372999999999997E-16</v>
      </c>
      <c r="F44" s="43">
        <v>-7.3047999999999999E-15</v>
      </c>
      <c r="G44" s="43">
        <v>-39.765000000000001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3.0674000000000001E-4</v>
      </c>
      <c r="C50" s="43">
        <v>2.1178000000000001E-4</v>
      </c>
      <c r="D50" s="43">
        <v>-5.5089000000000001E-5</v>
      </c>
      <c r="E50" s="43">
        <v>-3.4888999999999999E-20</v>
      </c>
      <c r="F50" s="43">
        <v>-1.9955000000000001E-36</v>
      </c>
      <c r="G50" s="43">
        <v>-1.0863000000000001E-20</v>
      </c>
      <c r="H50" s="23">
        <v>0</v>
      </c>
      <c r="I50" s="47"/>
      <c r="J50" s="28"/>
      <c r="K50" s="44">
        <v>1</v>
      </c>
      <c r="L50" s="43">
        <v>3.0674000000000001E-4</v>
      </c>
      <c r="M50" s="43">
        <v>2.1178000000000001E-4</v>
      </c>
      <c r="N50" s="43">
        <v>-5.5089000000000001E-5</v>
      </c>
      <c r="O50" s="43">
        <v>-1.163E-20</v>
      </c>
      <c r="P50" s="43">
        <v>6.6518000000000001E-37</v>
      </c>
      <c r="Q50" s="43">
        <v>1.0863000000000001E-20</v>
      </c>
      <c r="R50" s="23">
        <v>0</v>
      </c>
      <c r="S50" s="25"/>
    </row>
    <row r="51" spans="1:19" x14ac:dyDescent="0.3">
      <c r="A51" s="42">
        <v>29</v>
      </c>
      <c r="B51" s="43">
        <v>-2.6389000000000002E-4</v>
      </c>
      <c r="C51" s="43">
        <v>-1.8133E-4</v>
      </c>
      <c r="D51" s="43">
        <v>2.4944000000000002E-4</v>
      </c>
      <c r="E51" s="43">
        <v>3.0330999999999997E-20</v>
      </c>
      <c r="F51" s="43">
        <v>-4.0849000000000001E-21</v>
      </c>
      <c r="G51" s="43">
        <v>-2.2237000000000001E-5</v>
      </c>
      <c r="H51" s="23">
        <v>0.1</v>
      </c>
      <c r="I51" s="47"/>
      <c r="J51" s="28"/>
      <c r="K51" s="44">
        <v>2</v>
      </c>
      <c r="L51" s="43">
        <v>-2.6389000000000002E-4</v>
      </c>
      <c r="M51" s="43">
        <v>-1.8133E-4</v>
      </c>
      <c r="N51" s="43">
        <v>2.4944000000000002E-4</v>
      </c>
      <c r="O51" s="43">
        <v>1.011E-20</v>
      </c>
      <c r="P51" s="43">
        <v>1.3616E-21</v>
      </c>
      <c r="Q51" s="43">
        <v>2.2237000000000001E-5</v>
      </c>
      <c r="R51" s="23">
        <v>0.1</v>
      </c>
      <c r="S51" s="25"/>
    </row>
    <row r="52" spans="1:19" x14ac:dyDescent="0.3">
      <c r="A52" s="42">
        <v>30</v>
      </c>
      <c r="B52" s="43">
        <v>-2.2865E-4</v>
      </c>
      <c r="C52" s="43">
        <v>-1.4578E-4</v>
      </c>
      <c r="D52" s="43">
        <v>5.5541E-4</v>
      </c>
      <c r="E52" s="43">
        <v>3.0444999999999997E-20</v>
      </c>
      <c r="F52" s="43">
        <v>-4.4273000000000003E-20</v>
      </c>
      <c r="G52" s="43">
        <v>-2.4101E-4</v>
      </c>
      <c r="H52" s="23">
        <v>0.15</v>
      </c>
      <c r="I52" s="47"/>
      <c r="J52" s="28"/>
      <c r="K52" s="44">
        <v>3</v>
      </c>
      <c r="L52" s="43">
        <v>-2.2865E-4</v>
      </c>
      <c r="M52" s="43">
        <v>-1.4578E-4</v>
      </c>
      <c r="N52" s="43">
        <v>5.5541E-4</v>
      </c>
      <c r="O52" s="43">
        <v>1.0148E-20</v>
      </c>
      <c r="P52" s="43">
        <v>1.4758E-20</v>
      </c>
      <c r="Q52" s="43">
        <v>2.4101E-4</v>
      </c>
      <c r="R52" s="23">
        <v>0.15</v>
      </c>
      <c r="S52" s="25"/>
    </row>
    <row r="53" spans="1:19" x14ac:dyDescent="0.3">
      <c r="A53" s="42">
        <v>31</v>
      </c>
      <c r="B53" s="43">
        <v>-2.0100000000000001E-4</v>
      </c>
      <c r="C53" s="43">
        <v>-1.2577000000000001E-4</v>
      </c>
      <c r="D53" s="43">
        <v>4.3539000000000002E-4</v>
      </c>
      <c r="E53" s="43">
        <v>2.7636000000000001E-20</v>
      </c>
      <c r="F53" s="43">
        <v>-4.2399999999999999E-20</v>
      </c>
      <c r="G53" s="43">
        <v>-2.3081999999999999E-4</v>
      </c>
      <c r="H53" s="23">
        <v>0.2</v>
      </c>
      <c r="I53" s="47"/>
      <c r="J53" s="28"/>
      <c r="K53" s="44">
        <v>4</v>
      </c>
      <c r="L53" s="43">
        <v>-2.0100000000000001E-4</v>
      </c>
      <c r="M53" s="43">
        <v>-1.2577000000000001E-4</v>
      </c>
      <c r="N53" s="43">
        <v>4.3539000000000002E-4</v>
      </c>
      <c r="O53" s="43">
        <v>9.2118999999999996E-21</v>
      </c>
      <c r="P53" s="43">
        <v>1.4133E-20</v>
      </c>
      <c r="Q53" s="43">
        <v>2.3081999999999999E-4</v>
      </c>
      <c r="R53" s="23">
        <v>0.2</v>
      </c>
      <c r="S53" s="25"/>
    </row>
    <row r="54" spans="1:19" x14ac:dyDescent="0.3">
      <c r="A54" s="42">
        <v>32</v>
      </c>
      <c r="B54" s="43">
        <v>-1.8807000000000001E-4</v>
      </c>
      <c r="C54" s="43">
        <v>-1.2063E-4</v>
      </c>
      <c r="D54" s="43">
        <v>3.6019999999999997E-4</v>
      </c>
      <c r="E54" s="43">
        <v>2.4780000000000001E-20</v>
      </c>
      <c r="F54" s="43">
        <v>-3.7464999999999999E-20</v>
      </c>
      <c r="G54" s="43">
        <v>-2.0395E-4</v>
      </c>
      <c r="H54" s="23">
        <v>0.25</v>
      </c>
      <c r="I54" s="47"/>
      <c r="J54" s="28"/>
      <c r="K54" s="44">
        <v>5</v>
      </c>
      <c r="L54" s="43">
        <v>-1.8807000000000001E-4</v>
      </c>
      <c r="M54" s="43">
        <v>-1.2063E-4</v>
      </c>
      <c r="N54" s="43">
        <v>3.6019999999999997E-4</v>
      </c>
      <c r="O54" s="43">
        <v>8.2598999999999995E-21</v>
      </c>
      <c r="P54" s="43">
        <v>1.2488E-20</v>
      </c>
      <c r="Q54" s="43">
        <v>2.0395E-4</v>
      </c>
      <c r="R54" s="23">
        <v>0.25</v>
      </c>
      <c r="S54" s="25"/>
    </row>
    <row r="55" spans="1:19" x14ac:dyDescent="0.3">
      <c r="A55" s="42">
        <v>33</v>
      </c>
      <c r="B55" s="43">
        <v>-1.9296E-4</v>
      </c>
      <c r="C55" s="43">
        <v>-1.2786000000000001E-4</v>
      </c>
      <c r="D55" s="43">
        <v>3.2088E-4</v>
      </c>
      <c r="E55" s="43">
        <v>2.3917999999999999E-20</v>
      </c>
      <c r="F55" s="43">
        <v>-2.9801000000000002E-20</v>
      </c>
      <c r="G55" s="43">
        <v>-1.6223E-4</v>
      </c>
      <c r="H55" s="23">
        <v>0.3</v>
      </c>
      <c r="I55" s="47"/>
      <c r="J55" s="28"/>
      <c r="K55" s="44">
        <v>6</v>
      </c>
      <c r="L55" s="43">
        <v>-1.9296E-4</v>
      </c>
      <c r="M55" s="43">
        <v>-1.2786000000000001E-4</v>
      </c>
      <c r="N55" s="43">
        <v>3.2088E-4</v>
      </c>
      <c r="O55" s="43">
        <v>7.9725999999999998E-21</v>
      </c>
      <c r="P55" s="43">
        <v>9.9336999999999994E-21</v>
      </c>
      <c r="Q55" s="43">
        <v>1.6223E-4</v>
      </c>
      <c r="R55" s="23">
        <v>0.3</v>
      </c>
      <c r="S55" s="25"/>
    </row>
    <row r="56" spans="1:19" x14ac:dyDescent="0.3">
      <c r="A56" s="42">
        <v>34</v>
      </c>
      <c r="B56" s="43">
        <v>-2.2241000000000001E-4</v>
      </c>
      <c r="C56" s="43">
        <v>-1.4889999999999999E-4</v>
      </c>
      <c r="D56" s="43">
        <v>3.1899000000000001E-4</v>
      </c>
      <c r="E56" s="43">
        <v>2.7007000000000001E-20</v>
      </c>
      <c r="F56" s="43">
        <v>-1.9151E-20</v>
      </c>
      <c r="G56" s="43">
        <v>-1.0425E-4</v>
      </c>
      <c r="H56" s="23">
        <v>0.35</v>
      </c>
      <c r="I56" s="47"/>
      <c r="J56" s="28"/>
      <c r="K56" s="44">
        <v>7</v>
      </c>
      <c r="L56" s="43">
        <v>-2.2241000000000001E-4</v>
      </c>
      <c r="M56" s="43">
        <v>-1.4889999999999999E-4</v>
      </c>
      <c r="N56" s="43">
        <v>3.1899000000000001E-4</v>
      </c>
      <c r="O56" s="43">
        <v>9.0022000000000002E-21</v>
      </c>
      <c r="P56" s="43">
        <v>6.3836E-21</v>
      </c>
      <c r="Q56" s="43">
        <v>1.0425E-4</v>
      </c>
      <c r="R56" s="23">
        <v>0.35</v>
      </c>
      <c r="S56" s="25"/>
    </row>
    <row r="57" spans="1:19" x14ac:dyDescent="0.3">
      <c r="A57" s="42">
        <v>35</v>
      </c>
      <c r="B57" s="43">
        <v>-1.9040999999999999E-4</v>
      </c>
      <c r="C57" s="43">
        <v>-1.3317E-4</v>
      </c>
      <c r="D57" s="43">
        <v>4.2747E-4</v>
      </c>
      <c r="E57" s="43">
        <v>2.1030999999999999E-20</v>
      </c>
      <c r="F57" s="43">
        <v>-4.0836E-20</v>
      </c>
      <c r="G57" s="43">
        <v>-2.2230000000000001E-4</v>
      </c>
      <c r="H57" s="23">
        <v>0.4</v>
      </c>
      <c r="I57" s="47"/>
      <c r="J57" s="28"/>
      <c r="K57" s="44">
        <v>8</v>
      </c>
      <c r="L57" s="43">
        <v>-1.9040999999999999E-4</v>
      </c>
      <c r="M57" s="43">
        <v>-1.3317E-4</v>
      </c>
      <c r="N57" s="43">
        <v>4.2747E-4</v>
      </c>
      <c r="O57" s="43">
        <v>7.0102000000000006E-21</v>
      </c>
      <c r="P57" s="43">
        <v>1.3612000000000001E-20</v>
      </c>
      <c r="Q57" s="43">
        <v>2.2230000000000001E-4</v>
      </c>
      <c r="R57" s="23">
        <v>0.4</v>
      </c>
      <c r="S57" s="25"/>
    </row>
    <row r="58" spans="1:19" x14ac:dyDescent="0.3">
      <c r="A58" s="42">
        <v>36</v>
      </c>
      <c r="B58" s="43">
        <v>-1.6627999999999999E-4</v>
      </c>
      <c r="C58" s="43">
        <v>-1.2121999999999999E-4</v>
      </c>
      <c r="D58" s="43">
        <v>3.7281E-4</v>
      </c>
      <c r="E58" s="43">
        <v>1.6555000000000001E-20</v>
      </c>
      <c r="F58" s="43">
        <v>-3.4663999999999997E-20</v>
      </c>
      <c r="G58" s="43">
        <v>-1.8870000000000001E-4</v>
      </c>
      <c r="H58" s="23">
        <v>0.45</v>
      </c>
      <c r="I58" s="47"/>
      <c r="J58" s="28"/>
      <c r="K58" s="44">
        <v>9</v>
      </c>
      <c r="L58" s="43">
        <v>-1.6627999999999999E-4</v>
      </c>
      <c r="M58" s="43">
        <v>-1.2121999999999999E-4</v>
      </c>
      <c r="N58" s="43">
        <v>3.7281E-4</v>
      </c>
      <c r="O58" s="43">
        <v>5.5182999999999998E-21</v>
      </c>
      <c r="P58" s="43">
        <v>1.1554999999999999E-20</v>
      </c>
      <c r="Q58" s="43">
        <v>1.8870000000000001E-4</v>
      </c>
      <c r="R58" s="23">
        <v>0.45</v>
      </c>
      <c r="S58" s="25"/>
    </row>
    <row r="59" spans="1:19" x14ac:dyDescent="0.3">
      <c r="A59" s="42">
        <v>37</v>
      </c>
      <c r="B59" s="43">
        <v>-1.4834000000000001E-4</v>
      </c>
      <c r="C59" s="43">
        <v>-1.122E-4</v>
      </c>
      <c r="D59" s="43">
        <v>3.2985000000000002E-4</v>
      </c>
      <c r="E59" s="43">
        <v>1.3279999999999999E-20</v>
      </c>
      <c r="F59" s="43">
        <v>-2.9245999999999999E-20</v>
      </c>
      <c r="G59" s="43">
        <v>-1.5920999999999999E-4</v>
      </c>
      <c r="H59" s="23">
        <v>0.5</v>
      </c>
      <c r="I59" s="47"/>
      <c r="J59" s="28"/>
      <c r="K59" s="44">
        <v>10</v>
      </c>
      <c r="L59" s="43">
        <v>-1.4834000000000001E-4</v>
      </c>
      <c r="M59" s="43">
        <v>-1.122E-4</v>
      </c>
      <c r="N59" s="43">
        <v>3.2985000000000002E-4</v>
      </c>
      <c r="O59" s="43">
        <v>4.4266000000000003E-21</v>
      </c>
      <c r="P59" s="43">
        <v>9.7488000000000001E-21</v>
      </c>
      <c r="Q59" s="43">
        <v>1.5920999999999999E-4</v>
      </c>
      <c r="R59" s="23">
        <v>0.5</v>
      </c>
      <c r="S59" s="25"/>
    </row>
    <row r="60" spans="1:19" x14ac:dyDescent="0.3">
      <c r="A60" s="42">
        <v>38</v>
      </c>
      <c r="B60" s="43">
        <v>-1.3569E-4</v>
      </c>
      <c r="C60" s="43">
        <v>-1.0576E-4</v>
      </c>
      <c r="D60" s="43">
        <v>2.9646000000000002E-4</v>
      </c>
      <c r="E60" s="43">
        <v>1.0997999999999999E-20</v>
      </c>
      <c r="F60" s="43">
        <v>-2.4392E-20</v>
      </c>
      <c r="G60" s="43">
        <v>-1.3279000000000001E-4</v>
      </c>
      <c r="H60" s="23">
        <v>0.55000000000000004</v>
      </c>
      <c r="I60" s="47"/>
      <c r="J60" s="28"/>
      <c r="K60" s="44">
        <v>11</v>
      </c>
      <c r="L60" s="43">
        <v>-1.3569E-4</v>
      </c>
      <c r="M60" s="43">
        <v>-1.0576E-4</v>
      </c>
      <c r="N60" s="43">
        <v>2.9646000000000002E-4</v>
      </c>
      <c r="O60" s="43">
        <v>3.6658999999999999E-21</v>
      </c>
      <c r="P60" s="43">
        <v>8.1308E-21</v>
      </c>
      <c r="Q60" s="43">
        <v>1.3279000000000001E-4</v>
      </c>
      <c r="R60" s="23">
        <v>0.55000000000000004</v>
      </c>
      <c r="S60" s="25"/>
    </row>
    <row r="61" spans="1:19" x14ac:dyDescent="0.3">
      <c r="A61" s="42">
        <v>39</v>
      </c>
      <c r="B61" s="43">
        <v>-1.2805E-4</v>
      </c>
      <c r="C61" s="43">
        <v>-1.019E-4</v>
      </c>
      <c r="D61" s="43">
        <v>2.7165000000000002E-4</v>
      </c>
      <c r="E61" s="43">
        <v>9.6056999999999997E-21</v>
      </c>
      <c r="F61" s="43">
        <v>-1.9862000000000001E-20</v>
      </c>
      <c r="G61" s="43">
        <v>-1.0813E-4</v>
      </c>
      <c r="H61" s="23">
        <v>0.6</v>
      </c>
      <c r="I61" s="47"/>
      <c r="J61" s="28"/>
      <c r="K61" s="44">
        <v>12</v>
      </c>
      <c r="L61" s="43">
        <v>-1.2805E-4</v>
      </c>
      <c r="M61" s="43">
        <v>-1.019E-4</v>
      </c>
      <c r="N61" s="43">
        <v>2.7165000000000002E-4</v>
      </c>
      <c r="O61" s="43">
        <v>3.2018999999999999E-21</v>
      </c>
      <c r="P61" s="43">
        <v>6.6208E-21</v>
      </c>
      <c r="Q61" s="43">
        <v>1.0813E-4</v>
      </c>
      <c r="R61" s="23">
        <v>0.6</v>
      </c>
      <c r="S61" s="25"/>
    </row>
    <row r="62" spans="1:19" x14ac:dyDescent="0.3">
      <c r="A62" s="42">
        <v>40</v>
      </c>
      <c r="B62" s="43">
        <v>-1.1376E-4</v>
      </c>
      <c r="C62" s="43">
        <v>-9.2670000000000006E-5</v>
      </c>
      <c r="D62" s="43">
        <v>2.7691E-4</v>
      </c>
      <c r="E62" s="43">
        <v>7.7478000000000006E-21</v>
      </c>
      <c r="F62" s="43">
        <v>-2.1397999999999999E-20</v>
      </c>
      <c r="G62" s="43">
        <v>-1.1649E-4</v>
      </c>
      <c r="H62" s="23">
        <v>0.65</v>
      </c>
      <c r="I62" s="47"/>
      <c r="J62" s="28"/>
      <c r="K62" s="44">
        <v>13</v>
      </c>
      <c r="L62" s="43">
        <v>-1.1376E-4</v>
      </c>
      <c r="M62" s="43">
        <v>-9.2670000000000006E-5</v>
      </c>
      <c r="N62" s="43">
        <v>2.7691E-4</v>
      </c>
      <c r="O62" s="43">
        <v>2.5825999999999998E-21</v>
      </c>
      <c r="P62" s="43">
        <v>7.1327000000000004E-21</v>
      </c>
      <c r="Q62" s="43">
        <v>1.1649E-4</v>
      </c>
      <c r="R62" s="23">
        <v>0.65</v>
      </c>
      <c r="S62" s="25"/>
    </row>
    <row r="63" spans="1:19" x14ac:dyDescent="0.3">
      <c r="A63" s="42">
        <v>41</v>
      </c>
      <c r="B63" s="43">
        <v>-1.0174E-4</v>
      </c>
      <c r="C63" s="43">
        <v>-8.4573000000000005E-5</v>
      </c>
      <c r="D63" s="43">
        <v>2.4982999999999998E-4</v>
      </c>
      <c r="E63" s="43">
        <v>6.3058000000000004E-21</v>
      </c>
      <c r="F63" s="43">
        <v>-1.8536999999999999E-20</v>
      </c>
      <c r="G63" s="43">
        <v>-1.0090999999999999E-4</v>
      </c>
      <c r="H63" s="23">
        <v>0.7</v>
      </c>
      <c r="I63" s="47"/>
      <c r="J63" s="28"/>
      <c r="K63" s="44">
        <v>14</v>
      </c>
      <c r="L63" s="43">
        <v>-1.0174E-4</v>
      </c>
      <c r="M63" s="43">
        <v>-8.4573000000000005E-5</v>
      </c>
      <c r="N63" s="43">
        <v>2.4982999999999998E-4</v>
      </c>
      <c r="O63" s="43">
        <v>2.1018999999999999E-21</v>
      </c>
      <c r="P63" s="43">
        <v>6.1791000000000002E-21</v>
      </c>
      <c r="Q63" s="43">
        <v>1.0090999999999999E-4</v>
      </c>
      <c r="R63" s="23">
        <v>0.7</v>
      </c>
      <c r="S63" s="25"/>
    </row>
    <row r="64" spans="1:19" x14ac:dyDescent="0.3">
      <c r="A64" s="42">
        <v>42</v>
      </c>
      <c r="B64" s="43">
        <v>-9.1520999999999993E-5</v>
      </c>
      <c r="C64" s="43">
        <v>-7.7430999999999998E-5</v>
      </c>
      <c r="D64" s="43">
        <v>2.265E-4</v>
      </c>
      <c r="E64" s="43">
        <v>5.1767E-21</v>
      </c>
      <c r="F64" s="43">
        <v>-1.6142E-20</v>
      </c>
      <c r="G64" s="43">
        <v>-8.7870999999999999E-5</v>
      </c>
      <c r="H64" s="23">
        <v>0.75</v>
      </c>
      <c r="I64" s="47"/>
      <c r="J64" s="28"/>
      <c r="K64" s="44">
        <v>15</v>
      </c>
      <c r="L64" s="43">
        <v>-9.1520999999999993E-5</v>
      </c>
      <c r="M64" s="43">
        <v>-7.7430999999999998E-5</v>
      </c>
      <c r="N64" s="43">
        <v>2.265E-4</v>
      </c>
      <c r="O64" s="43">
        <v>1.7256000000000001E-21</v>
      </c>
      <c r="P64" s="43">
        <v>5.3805999999999997E-21</v>
      </c>
      <c r="Q64" s="43">
        <v>8.7870999999999999E-5</v>
      </c>
      <c r="R64" s="23">
        <v>0.75</v>
      </c>
      <c r="S64" s="25"/>
    </row>
    <row r="65" spans="1:19" x14ac:dyDescent="0.3">
      <c r="A65" s="42">
        <v>43</v>
      </c>
      <c r="B65" s="43">
        <v>-8.2762999999999993E-5</v>
      </c>
      <c r="C65" s="43">
        <v>-7.1099999999999994E-5</v>
      </c>
      <c r="D65" s="43">
        <v>2.0625E-4</v>
      </c>
      <c r="E65" s="43">
        <v>4.2848000000000004E-21</v>
      </c>
      <c r="F65" s="43">
        <v>-1.4127000000000001E-20</v>
      </c>
      <c r="G65" s="43">
        <v>-7.6902000000000003E-5</v>
      </c>
      <c r="H65" s="23">
        <v>0.8</v>
      </c>
      <c r="I65" s="47"/>
      <c r="J65" s="28"/>
      <c r="K65" s="44">
        <v>16</v>
      </c>
      <c r="L65" s="43">
        <v>-8.2762999999999993E-5</v>
      </c>
      <c r="M65" s="43">
        <v>-7.1099999999999994E-5</v>
      </c>
      <c r="N65" s="43">
        <v>2.0625E-4</v>
      </c>
      <c r="O65" s="43">
        <v>1.4282999999999999E-21</v>
      </c>
      <c r="P65" s="43">
        <v>4.7088999999999997E-21</v>
      </c>
      <c r="Q65" s="43">
        <v>7.6902000000000003E-5</v>
      </c>
      <c r="R65" s="23">
        <v>0.8</v>
      </c>
      <c r="S65" s="25"/>
    </row>
    <row r="66" spans="1:19" x14ac:dyDescent="0.3">
      <c r="A66" s="42">
        <v>44</v>
      </c>
      <c r="B66" s="43">
        <v>-7.5191999999999994E-5</v>
      </c>
      <c r="C66" s="43">
        <v>-6.5463999999999995E-5</v>
      </c>
      <c r="D66" s="43">
        <v>1.8856E-4</v>
      </c>
      <c r="E66" s="43">
        <v>3.5741000000000001E-21</v>
      </c>
      <c r="F66" s="43">
        <v>-1.2423999999999999E-20</v>
      </c>
      <c r="G66" s="43">
        <v>-6.7631000000000004E-5</v>
      </c>
      <c r="H66" s="23">
        <v>0.85</v>
      </c>
      <c r="I66" s="47"/>
      <c r="J66" s="28"/>
      <c r="K66" s="44">
        <v>17</v>
      </c>
      <c r="L66" s="43">
        <v>-7.5191999999999994E-5</v>
      </c>
      <c r="M66" s="43">
        <v>-6.5463999999999995E-5</v>
      </c>
      <c r="N66" s="43">
        <v>1.8856E-4</v>
      </c>
      <c r="O66" s="43">
        <v>1.1914E-21</v>
      </c>
      <c r="P66" s="43">
        <v>4.1412000000000003E-21</v>
      </c>
      <c r="Q66" s="43">
        <v>6.7631000000000004E-5</v>
      </c>
      <c r="R66" s="23">
        <v>0.85</v>
      </c>
      <c r="S66" s="25"/>
    </row>
    <row r="67" spans="1:19" x14ac:dyDescent="0.3">
      <c r="A67" s="42">
        <v>45</v>
      </c>
      <c r="B67" s="43">
        <v>-6.8601000000000003E-5</v>
      </c>
      <c r="C67" s="43">
        <v>-6.0427000000000003E-5</v>
      </c>
      <c r="D67" s="43">
        <v>1.73E-4</v>
      </c>
      <c r="E67" s="43">
        <v>3.0031000000000001E-21</v>
      </c>
      <c r="F67" s="43">
        <v>-1.0977E-20</v>
      </c>
      <c r="G67" s="43">
        <v>-5.9756000000000002E-5</v>
      </c>
      <c r="H67" s="23">
        <v>0.9</v>
      </c>
      <c r="I67" s="47"/>
      <c r="J67" s="28"/>
      <c r="K67" s="44">
        <v>18</v>
      </c>
      <c r="L67" s="43">
        <v>-6.8601000000000003E-5</v>
      </c>
      <c r="M67" s="43">
        <v>-6.0427000000000003E-5</v>
      </c>
      <c r="N67" s="43">
        <v>1.73E-4</v>
      </c>
      <c r="O67" s="43">
        <v>1.001E-21</v>
      </c>
      <c r="P67" s="43">
        <v>3.6589999999999999E-21</v>
      </c>
      <c r="Q67" s="43">
        <v>5.9756000000000002E-5</v>
      </c>
      <c r="R67" s="23">
        <v>0.9</v>
      </c>
      <c r="S67" s="25"/>
    </row>
    <row r="68" spans="1:19" x14ac:dyDescent="0.3">
      <c r="A68" s="42">
        <v>46</v>
      </c>
      <c r="B68" s="43">
        <v>-6.2824999999999996E-5</v>
      </c>
      <c r="C68" s="43">
        <v>-5.5909999999999998E-5</v>
      </c>
      <c r="D68" s="43">
        <v>1.5924999999999999E-4</v>
      </c>
      <c r="E68" s="43">
        <v>2.5407000000000002E-21</v>
      </c>
      <c r="F68" s="43">
        <v>-9.7419999999999997E-21</v>
      </c>
      <c r="G68" s="43">
        <v>-5.3032999999999999E-5</v>
      </c>
      <c r="H68" s="23">
        <v>0.95</v>
      </c>
      <c r="I68" s="47"/>
      <c r="J68" s="28"/>
      <c r="K68" s="44">
        <v>19</v>
      </c>
      <c r="L68" s="43">
        <v>-6.2824999999999996E-5</v>
      </c>
      <c r="M68" s="43">
        <v>-5.5909999999999998E-5</v>
      </c>
      <c r="N68" s="43">
        <v>1.5924999999999999E-4</v>
      </c>
      <c r="O68" s="43">
        <v>8.4688999999999998E-22</v>
      </c>
      <c r="P68" s="43">
        <v>3.2473000000000001E-21</v>
      </c>
      <c r="Q68" s="43">
        <v>5.3032999999999999E-5</v>
      </c>
      <c r="R68" s="23">
        <v>0.95</v>
      </c>
      <c r="S68" s="25"/>
    </row>
    <row r="69" spans="1:19" x14ac:dyDescent="0.3">
      <c r="A69" s="42">
        <v>47</v>
      </c>
      <c r="B69" s="43">
        <v>-5.7732000000000002E-5</v>
      </c>
      <c r="C69" s="43">
        <v>-5.1844E-5</v>
      </c>
      <c r="D69" s="43">
        <v>1.4704E-4</v>
      </c>
      <c r="E69" s="43">
        <v>2.1633E-21</v>
      </c>
      <c r="F69" s="43">
        <v>-8.6824000000000003E-21</v>
      </c>
      <c r="G69" s="43">
        <v>-4.7265000000000002E-5</v>
      </c>
      <c r="H69" s="23">
        <v>1</v>
      </c>
      <c r="I69" s="47"/>
      <c r="J69" s="28"/>
      <c r="K69" s="44">
        <v>20</v>
      </c>
      <c r="L69" s="43">
        <v>-5.7732000000000002E-5</v>
      </c>
      <c r="M69" s="43">
        <v>-5.1844E-5</v>
      </c>
      <c r="N69" s="43">
        <v>1.4704E-4</v>
      </c>
      <c r="O69" s="43">
        <v>7.2110000000000003E-22</v>
      </c>
      <c r="P69" s="43">
        <v>2.8941E-21</v>
      </c>
      <c r="Q69" s="43">
        <v>4.7265000000000002E-5</v>
      </c>
      <c r="R69" s="23">
        <v>1</v>
      </c>
      <c r="S69" s="25"/>
    </row>
    <row r="70" spans="1:19" x14ac:dyDescent="0.3">
      <c r="A70" s="42">
        <v>48</v>
      </c>
      <c r="B70" s="43">
        <v>-2.8504E-5</v>
      </c>
      <c r="C70" s="43">
        <v>-2.6948999999999999E-5</v>
      </c>
      <c r="D70" s="43">
        <v>7.5264000000000003E-5</v>
      </c>
      <c r="E70" s="43">
        <v>5.7154999999999997E-22</v>
      </c>
      <c r="F70" s="43">
        <v>-3.3071000000000002E-21</v>
      </c>
      <c r="G70" s="43">
        <v>-1.8003E-5</v>
      </c>
      <c r="H70" s="23">
        <v>1.5</v>
      </c>
      <c r="I70" s="47"/>
      <c r="J70" s="28"/>
      <c r="K70" s="44">
        <v>21</v>
      </c>
      <c r="L70" s="43">
        <v>-2.8504E-5</v>
      </c>
      <c r="M70" s="43">
        <v>-2.6948999999999999E-5</v>
      </c>
      <c r="N70" s="43">
        <v>7.5264000000000003E-5</v>
      </c>
      <c r="O70" s="43">
        <v>1.9052000000000001E-22</v>
      </c>
      <c r="P70" s="43">
        <v>1.1024E-21</v>
      </c>
      <c r="Q70" s="43">
        <v>1.8003E-5</v>
      </c>
      <c r="R70" s="23">
        <v>1.5</v>
      </c>
      <c r="S70" s="25"/>
    </row>
    <row r="71" spans="1:19" x14ac:dyDescent="0.3">
      <c r="A71" s="42">
        <v>49</v>
      </c>
      <c r="B71" s="43">
        <v>-1.6932999999999999E-5</v>
      </c>
      <c r="C71" s="43">
        <v>-1.6356999999999999E-5</v>
      </c>
      <c r="D71" s="43">
        <v>4.5862999999999998E-5</v>
      </c>
      <c r="E71" s="43">
        <v>2.114E-22</v>
      </c>
      <c r="F71" s="43">
        <v>-1.5909000000000001E-21</v>
      </c>
      <c r="G71" s="43">
        <v>-8.6606999999999999E-6</v>
      </c>
      <c r="H71" s="23">
        <v>2</v>
      </c>
      <c r="I71" s="47"/>
      <c r="J71" s="28"/>
      <c r="K71" s="44">
        <v>22</v>
      </c>
      <c r="L71" s="43">
        <v>-1.6932999999999999E-5</v>
      </c>
      <c r="M71" s="43">
        <v>-1.6356999999999999E-5</v>
      </c>
      <c r="N71" s="43">
        <v>4.5862999999999998E-5</v>
      </c>
      <c r="O71" s="43">
        <v>7.0467000000000004E-23</v>
      </c>
      <c r="P71" s="43">
        <v>5.3031000000000001E-22</v>
      </c>
      <c r="Q71" s="43">
        <v>8.6606999999999999E-6</v>
      </c>
      <c r="R71" s="23">
        <v>2</v>
      </c>
      <c r="S71" s="25"/>
    </row>
    <row r="72" spans="1:19" x14ac:dyDescent="0.3">
      <c r="A72" s="42">
        <v>50</v>
      </c>
      <c r="B72" s="43">
        <v>-1.1620000000000001E-5</v>
      </c>
      <c r="C72" s="43">
        <v>-1.1361E-5</v>
      </c>
      <c r="D72" s="43">
        <v>3.1832000000000003E-5</v>
      </c>
      <c r="E72" s="43">
        <v>9.5446999999999996E-23</v>
      </c>
      <c r="F72" s="43">
        <v>-8.8443000000000008E-22</v>
      </c>
      <c r="G72" s="43">
        <v>-4.8145999999999996E-6</v>
      </c>
      <c r="H72" s="23">
        <v>2.5</v>
      </c>
      <c r="I72" s="47"/>
      <c r="J72" s="28"/>
      <c r="K72" s="44">
        <v>23</v>
      </c>
      <c r="L72" s="43">
        <v>-1.1620000000000001E-5</v>
      </c>
      <c r="M72" s="43">
        <v>-1.1361E-5</v>
      </c>
      <c r="N72" s="43">
        <v>3.1832000000000003E-5</v>
      </c>
      <c r="O72" s="43">
        <v>3.1816E-23</v>
      </c>
      <c r="P72" s="43">
        <v>2.9481000000000001E-22</v>
      </c>
      <c r="Q72" s="43">
        <v>4.8145999999999996E-6</v>
      </c>
      <c r="R72" s="23">
        <v>2.5</v>
      </c>
      <c r="S72" s="25"/>
    </row>
    <row r="73" spans="1:19" x14ac:dyDescent="0.3">
      <c r="A73" s="42">
        <v>51</v>
      </c>
      <c r="B73" s="43">
        <v>-8.8412999999999995E-6</v>
      </c>
      <c r="C73" s="43">
        <v>-8.7073000000000005E-6</v>
      </c>
      <c r="D73" s="43">
        <v>2.4151E-5</v>
      </c>
      <c r="E73" s="43">
        <v>4.9255E-23</v>
      </c>
      <c r="F73" s="43">
        <v>-5.4261000000000004E-22</v>
      </c>
      <c r="G73" s="43">
        <v>-2.9538E-6</v>
      </c>
      <c r="H73" s="23">
        <v>3</v>
      </c>
      <c r="I73" s="47"/>
      <c r="J73" s="28"/>
      <c r="K73" s="44">
        <v>24</v>
      </c>
      <c r="L73" s="43">
        <v>-8.8412999999999995E-6</v>
      </c>
      <c r="M73" s="43">
        <v>-8.7073000000000005E-6</v>
      </c>
      <c r="N73" s="43">
        <v>2.4151E-5</v>
      </c>
      <c r="O73" s="43">
        <v>1.6418000000000001E-23</v>
      </c>
      <c r="P73" s="43">
        <v>1.8086999999999999E-22</v>
      </c>
      <c r="Q73" s="43">
        <v>2.9538E-6</v>
      </c>
      <c r="R73" s="23">
        <v>3</v>
      </c>
      <c r="S73" s="25"/>
    </row>
    <row r="74" spans="1:19" x14ac:dyDescent="0.3">
      <c r="A74" s="42">
        <v>52</v>
      </c>
      <c r="B74" s="43">
        <v>-7.1423999999999996E-6</v>
      </c>
      <c r="C74" s="43">
        <v>-7.0659000000000004E-6</v>
      </c>
      <c r="D74" s="43">
        <v>1.9298999999999999E-5</v>
      </c>
      <c r="E74" s="43">
        <v>2.8097E-23</v>
      </c>
      <c r="F74" s="43">
        <v>-3.5697000000000001E-22</v>
      </c>
      <c r="G74" s="43">
        <v>-1.9431999999999999E-6</v>
      </c>
      <c r="H74" s="23">
        <v>3.5</v>
      </c>
      <c r="I74" s="47"/>
      <c r="J74" s="28"/>
      <c r="K74" s="44">
        <v>25</v>
      </c>
      <c r="L74" s="43">
        <v>-5.9444999999999996E-6</v>
      </c>
      <c r="M74" s="43">
        <v>-5.8973000000000003E-6</v>
      </c>
      <c r="N74" s="43">
        <v>1.5849999999999999E-5</v>
      </c>
      <c r="O74" s="43">
        <v>5.7794999999999997E-24</v>
      </c>
      <c r="P74" s="43">
        <v>8.2178999999999994E-23</v>
      </c>
      <c r="Q74" s="43">
        <v>1.3421E-6</v>
      </c>
      <c r="R74" s="23">
        <v>3.5</v>
      </c>
      <c r="S74" s="25"/>
    </row>
    <row r="75" spans="1:19" x14ac:dyDescent="0.3">
      <c r="A75" s="42">
        <v>53</v>
      </c>
      <c r="B75" s="43">
        <v>-5.9444999999999996E-6</v>
      </c>
      <c r="C75" s="43">
        <v>-5.8973000000000003E-6</v>
      </c>
      <c r="D75" s="43">
        <v>1.5849999999999999E-5</v>
      </c>
      <c r="E75" s="43">
        <v>1.7338E-23</v>
      </c>
      <c r="F75" s="43">
        <v>-2.4654000000000002E-22</v>
      </c>
      <c r="G75" s="43">
        <v>-1.3421E-6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3.4709000000000004E-21</v>
      </c>
      <c r="C81" s="43">
        <v>1.8893999999999999E-5</v>
      </c>
      <c r="D81" s="43">
        <v>4.8666999999999997E-4</v>
      </c>
      <c r="E81" s="23">
        <f>+D81*1000</f>
        <v>0.48666999999999999</v>
      </c>
      <c r="F81" s="23">
        <v>0</v>
      </c>
      <c r="G81" s="24"/>
      <c r="H81" s="24"/>
      <c r="I81" s="25"/>
      <c r="J81" s="28"/>
      <c r="K81" s="44">
        <v>1</v>
      </c>
      <c r="L81" s="43">
        <v>-1.1570000000000001E-21</v>
      </c>
      <c r="M81" s="43">
        <v>-1.8893999999999999E-5</v>
      </c>
      <c r="N81" s="43">
        <v>4.8666999999999997E-4</v>
      </c>
      <c r="O81" s="23">
        <f>+N81*1000</f>
        <v>0.48666999999999999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-2.0507E-21</v>
      </c>
      <c r="C82" s="43">
        <v>-1.1163E-5</v>
      </c>
      <c r="D82" s="43">
        <v>4.7563E-4</v>
      </c>
      <c r="E82" s="23">
        <f t="shared" ref="E82:E106" si="0">+D82*1000</f>
        <v>0.47563</v>
      </c>
      <c r="F82" s="23">
        <v>0.1</v>
      </c>
      <c r="G82" s="24"/>
      <c r="H82" s="24"/>
      <c r="I82" s="25"/>
      <c r="J82" s="28"/>
      <c r="K82" s="44">
        <v>2</v>
      </c>
      <c r="L82" s="43">
        <v>6.8357000000000004E-22</v>
      </c>
      <c r="M82" s="43">
        <v>1.1163E-5</v>
      </c>
      <c r="N82" s="43">
        <v>4.7563E-4</v>
      </c>
      <c r="O82" s="23">
        <f t="shared" ref="O82:O105" si="1">+N82*1000</f>
        <v>0.47563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-2.7011000000000002E-21</v>
      </c>
      <c r="C83" s="43">
        <v>-1.4704E-5</v>
      </c>
      <c r="D83" s="43">
        <v>4.4369E-4</v>
      </c>
      <c r="E83" s="23">
        <f t="shared" si="0"/>
        <v>0.44369000000000003</v>
      </c>
      <c r="F83" s="23">
        <v>0.15</v>
      </c>
      <c r="G83" s="24"/>
      <c r="H83" s="24"/>
      <c r="I83" s="25"/>
      <c r="J83" s="28"/>
      <c r="K83" s="44">
        <v>3</v>
      </c>
      <c r="L83" s="43">
        <v>9.0035999999999992E-22</v>
      </c>
      <c r="M83" s="43">
        <v>1.4704E-5</v>
      </c>
      <c r="N83" s="43">
        <v>4.4369E-4</v>
      </c>
      <c r="O83" s="23">
        <f t="shared" si="1"/>
        <v>0.44369000000000003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-3.1513000000000001E-21</v>
      </c>
      <c r="C84" s="43">
        <v>-1.7155000000000001E-5</v>
      </c>
      <c r="D84" s="43">
        <v>4.1913999999999997E-4</v>
      </c>
      <c r="E84" s="23">
        <f t="shared" si="0"/>
        <v>0.41913999999999996</v>
      </c>
      <c r="F84" s="23">
        <v>0.2</v>
      </c>
      <c r="G84" s="24"/>
      <c r="H84" s="24"/>
      <c r="I84" s="25"/>
      <c r="J84" s="28"/>
      <c r="K84" s="44">
        <v>4</v>
      </c>
      <c r="L84" s="43">
        <v>1.0504000000000001E-21</v>
      </c>
      <c r="M84" s="43">
        <v>1.7155000000000001E-5</v>
      </c>
      <c r="N84" s="43">
        <v>4.1913999999999997E-4</v>
      </c>
      <c r="O84" s="23">
        <f t="shared" si="1"/>
        <v>0.41913999999999996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-3.5605E-21</v>
      </c>
      <c r="C85" s="43">
        <v>-1.9383000000000001E-5</v>
      </c>
      <c r="D85" s="43">
        <v>3.9941E-4</v>
      </c>
      <c r="E85" s="23">
        <f t="shared" si="0"/>
        <v>0.39940999999999999</v>
      </c>
      <c r="F85" s="23">
        <v>0.25</v>
      </c>
      <c r="G85" s="24"/>
      <c r="H85" s="24"/>
      <c r="I85" s="25"/>
      <c r="J85" s="28"/>
      <c r="K85" s="44">
        <v>5</v>
      </c>
      <c r="L85" s="43">
        <v>1.1868000000000001E-21</v>
      </c>
      <c r="M85" s="43">
        <v>1.9383000000000001E-5</v>
      </c>
      <c r="N85" s="43">
        <v>3.9941E-4</v>
      </c>
      <c r="O85" s="23">
        <f t="shared" si="1"/>
        <v>0.39940999999999999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-4.0757000000000003E-21</v>
      </c>
      <c r="C86" s="43">
        <v>-2.2187E-5</v>
      </c>
      <c r="D86" s="43">
        <v>3.8252000000000002E-4</v>
      </c>
      <c r="E86" s="23">
        <f t="shared" si="0"/>
        <v>0.38252000000000003</v>
      </c>
      <c r="F86" s="23">
        <v>0.3</v>
      </c>
      <c r="G86" s="24"/>
      <c r="H86" s="24"/>
      <c r="I86" s="25"/>
      <c r="J86" s="28"/>
      <c r="K86" s="44">
        <v>6</v>
      </c>
      <c r="L86" s="43">
        <v>1.3586E-21</v>
      </c>
      <c r="M86" s="43">
        <v>2.2187E-5</v>
      </c>
      <c r="N86" s="43">
        <v>3.8252000000000002E-4</v>
      </c>
      <c r="O86" s="23">
        <f t="shared" si="1"/>
        <v>0.38252000000000003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-4.8431E-21</v>
      </c>
      <c r="C87" s="43">
        <v>-2.6364999999999999E-5</v>
      </c>
      <c r="D87" s="43">
        <v>3.6670000000000002E-4</v>
      </c>
      <c r="E87" s="23">
        <f t="shared" si="0"/>
        <v>0.36670000000000003</v>
      </c>
      <c r="F87" s="23">
        <v>0.35</v>
      </c>
      <c r="G87" s="24"/>
      <c r="H87" s="24"/>
      <c r="I87" s="25"/>
      <c r="J87" s="28"/>
      <c r="K87" s="44">
        <v>7</v>
      </c>
      <c r="L87" s="43">
        <v>1.6144E-21</v>
      </c>
      <c r="M87" s="43">
        <v>2.6364999999999999E-5</v>
      </c>
      <c r="N87" s="43">
        <v>3.6670000000000002E-4</v>
      </c>
      <c r="O87" s="23">
        <f t="shared" si="1"/>
        <v>0.36670000000000003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-4.3856E-21</v>
      </c>
      <c r="C88" s="43">
        <v>-2.3873999999999999E-5</v>
      </c>
      <c r="D88" s="43">
        <v>3.4364999999999998E-4</v>
      </c>
      <c r="E88" s="23">
        <f t="shared" si="0"/>
        <v>0.34364999999999996</v>
      </c>
      <c r="F88" s="23">
        <v>0.4</v>
      </c>
      <c r="G88" s="24"/>
      <c r="H88" s="24"/>
      <c r="I88" s="25"/>
      <c r="J88" s="28"/>
      <c r="K88" s="44">
        <v>8</v>
      </c>
      <c r="L88" s="43">
        <v>1.4619E-21</v>
      </c>
      <c r="M88" s="43">
        <v>2.3873999999999999E-5</v>
      </c>
      <c r="N88" s="43">
        <v>3.4364999999999998E-4</v>
      </c>
      <c r="O88" s="23">
        <f t="shared" si="1"/>
        <v>0.34364999999999996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-3.9997E-21</v>
      </c>
      <c r="C89" s="43">
        <v>-2.1773999999999999E-5</v>
      </c>
      <c r="D89" s="43">
        <v>3.2370000000000001E-4</v>
      </c>
      <c r="E89" s="23">
        <f t="shared" si="0"/>
        <v>0.32369999999999999</v>
      </c>
      <c r="F89" s="23">
        <v>0.45</v>
      </c>
      <c r="G89" s="24"/>
      <c r="H89" s="24"/>
      <c r="I89" s="25"/>
      <c r="J89" s="28"/>
      <c r="K89" s="44">
        <v>9</v>
      </c>
      <c r="L89" s="43">
        <v>1.3331999999999999E-21</v>
      </c>
      <c r="M89" s="43">
        <v>2.1773999999999999E-5</v>
      </c>
      <c r="N89" s="43">
        <v>3.2370000000000001E-4</v>
      </c>
      <c r="O89" s="23">
        <f t="shared" si="1"/>
        <v>0.32369999999999999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-3.6904000000000003E-21</v>
      </c>
      <c r="C90" s="43">
        <v>-2.0089999999999999E-5</v>
      </c>
      <c r="D90" s="43">
        <v>3.0618000000000003E-4</v>
      </c>
      <c r="E90" s="23">
        <f t="shared" si="0"/>
        <v>0.30618000000000001</v>
      </c>
      <c r="F90" s="23">
        <v>0.5</v>
      </c>
      <c r="G90" s="24"/>
      <c r="H90" s="24"/>
      <c r="I90" s="25"/>
      <c r="J90" s="28"/>
      <c r="K90" s="44">
        <v>10</v>
      </c>
      <c r="L90" s="43">
        <v>1.2301E-21</v>
      </c>
      <c r="M90" s="43">
        <v>2.0089999999999999E-5</v>
      </c>
      <c r="N90" s="43">
        <v>3.0618000000000003E-4</v>
      </c>
      <c r="O90" s="23">
        <f t="shared" si="1"/>
        <v>0.30618000000000001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-3.4618999999999998E-21</v>
      </c>
      <c r="C91" s="43">
        <v>-1.8845999999999999E-5</v>
      </c>
      <c r="D91" s="43">
        <v>2.9055999999999998E-4</v>
      </c>
      <c r="E91" s="23">
        <f t="shared" si="0"/>
        <v>0.29055999999999998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1.1540000000000001E-21</v>
      </c>
      <c r="M91" s="43">
        <v>1.8845999999999999E-5</v>
      </c>
      <c r="N91" s="43">
        <v>2.9055999999999998E-4</v>
      </c>
      <c r="O91" s="23">
        <f t="shared" si="1"/>
        <v>0.29055999999999998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-3.3209999999999999E-21</v>
      </c>
      <c r="C92" s="43">
        <v>-1.8077999999999999E-5</v>
      </c>
      <c r="D92" s="43">
        <v>2.7639E-4</v>
      </c>
      <c r="E92" s="23">
        <f t="shared" si="0"/>
        <v>0.27639000000000002</v>
      </c>
      <c r="F92" s="23">
        <v>0.6</v>
      </c>
      <c r="G92" s="24"/>
      <c r="H92" s="24"/>
      <c r="I92" s="25"/>
      <c r="J92" s="28"/>
      <c r="K92" s="44">
        <v>12</v>
      </c>
      <c r="L92" s="43">
        <v>1.1069999999999999E-21</v>
      </c>
      <c r="M92" s="43">
        <v>1.8077999999999999E-5</v>
      </c>
      <c r="N92" s="43">
        <v>2.7639E-4</v>
      </c>
      <c r="O92" s="23">
        <f t="shared" si="1"/>
        <v>0.27639000000000002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-3.0019E-21</v>
      </c>
      <c r="C93" s="43">
        <v>-1.6342E-5</v>
      </c>
      <c r="D93" s="43">
        <v>2.6176999999999998E-4</v>
      </c>
      <c r="E93" s="23">
        <f t="shared" si="0"/>
        <v>0.26177</v>
      </c>
      <c r="F93" s="23">
        <v>0.65</v>
      </c>
      <c r="G93" s="24"/>
      <c r="H93" s="24"/>
      <c r="I93" s="25"/>
      <c r="J93" s="28"/>
      <c r="K93" s="44">
        <v>13</v>
      </c>
      <c r="L93" s="43">
        <v>1.0005999999999999E-21</v>
      </c>
      <c r="M93" s="43">
        <v>1.6342E-5</v>
      </c>
      <c r="N93" s="43">
        <v>2.6176999999999998E-4</v>
      </c>
      <c r="O93" s="23">
        <f t="shared" si="1"/>
        <v>0.26177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-2.7242000000000001E-21</v>
      </c>
      <c r="C94" s="43">
        <v>-1.483E-5</v>
      </c>
      <c r="D94" s="43">
        <v>2.4862000000000002E-4</v>
      </c>
      <c r="E94" s="23">
        <f t="shared" si="0"/>
        <v>0.24862000000000001</v>
      </c>
      <c r="F94" s="23">
        <v>0.7</v>
      </c>
      <c r="G94" s="24"/>
      <c r="H94" s="24"/>
      <c r="I94" s="25"/>
      <c r="J94" s="28"/>
      <c r="K94" s="44">
        <v>14</v>
      </c>
      <c r="L94" s="43">
        <v>9.0806999999999996E-22</v>
      </c>
      <c r="M94" s="43">
        <v>1.483E-5</v>
      </c>
      <c r="N94" s="43">
        <v>2.4862000000000002E-4</v>
      </c>
      <c r="O94" s="23">
        <f t="shared" si="1"/>
        <v>0.24862000000000001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-2.4815999999999998E-21</v>
      </c>
      <c r="C95" s="43">
        <v>-1.3509000000000001E-5</v>
      </c>
      <c r="D95" s="43">
        <v>2.3672999999999999E-4</v>
      </c>
      <c r="E95" s="23">
        <f t="shared" si="0"/>
        <v>0.23673</v>
      </c>
      <c r="F95" s="23">
        <v>0.75</v>
      </c>
      <c r="G95" s="24"/>
      <c r="H95" s="24"/>
      <c r="I95" s="25"/>
      <c r="J95" s="28"/>
      <c r="K95" s="44">
        <v>15</v>
      </c>
      <c r="L95" s="43">
        <v>8.2719999999999997E-22</v>
      </c>
      <c r="M95" s="43">
        <v>1.3509000000000001E-5</v>
      </c>
      <c r="N95" s="43">
        <v>2.3672999999999999E-4</v>
      </c>
      <c r="O95" s="23">
        <f t="shared" si="1"/>
        <v>0.23673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-2.2688999999999999E-21</v>
      </c>
      <c r="C96" s="43">
        <v>-1.2351000000000001E-5</v>
      </c>
      <c r="D96" s="43">
        <v>2.2592000000000001E-4</v>
      </c>
      <c r="E96" s="23">
        <f t="shared" si="0"/>
        <v>0.22592000000000001</v>
      </c>
      <c r="F96" s="23">
        <v>0.8</v>
      </c>
      <c r="G96" s="24"/>
      <c r="H96" s="24"/>
      <c r="I96" s="25"/>
      <c r="J96" s="28"/>
      <c r="K96" s="44">
        <v>16</v>
      </c>
      <c r="L96" s="43">
        <v>7.5628999999999998E-22</v>
      </c>
      <c r="M96" s="43">
        <v>1.2351000000000001E-5</v>
      </c>
      <c r="N96" s="43">
        <v>2.2592000000000001E-4</v>
      </c>
      <c r="O96" s="23">
        <f t="shared" si="1"/>
        <v>0.22592000000000001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-2.0816000000000001E-21</v>
      </c>
      <c r="C97" s="43">
        <v>-1.1331E-5</v>
      </c>
      <c r="D97" s="43">
        <v>2.1605999999999999E-4</v>
      </c>
      <c r="E97" s="23">
        <f t="shared" si="0"/>
        <v>0.21605999999999997</v>
      </c>
      <c r="F97" s="23">
        <v>0.85</v>
      </c>
      <c r="G97" s="24"/>
      <c r="H97" s="24"/>
      <c r="I97" s="25"/>
      <c r="J97" s="28"/>
      <c r="K97" s="44">
        <v>17</v>
      </c>
      <c r="L97" s="43">
        <v>6.9385E-22</v>
      </c>
      <c r="M97" s="43">
        <v>1.1331E-5</v>
      </c>
      <c r="N97" s="43">
        <v>2.1605999999999999E-4</v>
      </c>
      <c r="O97" s="23">
        <f t="shared" si="1"/>
        <v>0.21605999999999997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-1.9160000000000001E-21</v>
      </c>
      <c r="C98" s="43">
        <v>-1.043E-5</v>
      </c>
      <c r="D98" s="43">
        <v>2.0703E-4</v>
      </c>
      <c r="E98" s="23">
        <f t="shared" si="0"/>
        <v>0.20702999999999999</v>
      </c>
      <c r="F98" s="23">
        <v>0.9</v>
      </c>
      <c r="G98" s="24"/>
      <c r="H98" s="24"/>
      <c r="I98" s="25"/>
      <c r="J98" s="28"/>
      <c r="K98" s="44">
        <v>18</v>
      </c>
      <c r="L98" s="43">
        <v>6.3864999999999998E-22</v>
      </c>
      <c r="M98" s="43">
        <v>1.043E-5</v>
      </c>
      <c r="N98" s="43">
        <v>2.0703E-4</v>
      </c>
      <c r="O98" s="23">
        <f t="shared" si="1"/>
        <v>0.20702999999999999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-1.7689999999999999E-21</v>
      </c>
      <c r="C99" s="43">
        <v>-9.6299000000000008E-6</v>
      </c>
      <c r="D99" s="43">
        <v>1.9872999999999999E-4</v>
      </c>
      <c r="E99" s="23">
        <f t="shared" si="0"/>
        <v>0.19872999999999999</v>
      </c>
      <c r="F99" s="23">
        <v>0.95</v>
      </c>
      <c r="G99" s="24"/>
      <c r="H99" s="24"/>
      <c r="I99" s="25"/>
      <c r="J99" s="28"/>
      <c r="K99" s="44">
        <v>19</v>
      </c>
      <c r="L99" s="43">
        <v>5.8966E-22</v>
      </c>
      <c r="M99" s="43">
        <v>9.6299000000000008E-6</v>
      </c>
      <c r="N99" s="43">
        <v>1.9872999999999999E-4</v>
      </c>
      <c r="O99" s="23">
        <f t="shared" si="1"/>
        <v>0.19872999999999999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-1.638E-21</v>
      </c>
      <c r="C100" s="43">
        <v>-8.9168999999999993E-6</v>
      </c>
      <c r="D100" s="43">
        <v>1.9107999999999999E-4</v>
      </c>
      <c r="E100" s="23">
        <f t="shared" si="0"/>
        <v>0.19108</v>
      </c>
      <c r="F100" s="23">
        <v>1</v>
      </c>
      <c r="G100" s="24"/>
      <c r="H100" s="24"/>
      <c r="I100" s="25"/>
      <c r="J100" s="28"/>
      <c r="K100" s="44">
        <v>20</v>
      </c>
      <c r="L100" s="43">
        <v>5.4600000000000004E-22</v>
      </c>
      <c r="M100" s="43">
        <v>8.9168999999999993E-6</v>
      </c>
      <c r="N100" s="43">
        <v>1.9107999999999999E-4</v>
      </c>
      <c r="O100" s="23">
        <f t="shared" si="1"/>
        <v>0.19108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-8.6048999999999999E-22</v>
      </c>
      <c r="C101" s="43">
        <v>-4.6843000000000002E-6</v>
      </c>
      <c r="D101" s="43">
        <v>1.3841E-4</v>
      </c>
      <c r="E101" s="23">
        <f t="shared" si="0"/>
        <v>0.13841000000000001</v>
      </c>
      <c r="F101" s="23">
        <v>1.5</v>
      </c>
      <c r="G101" s="24"/>
      <c r="H101" s="24"/>
      <c r="I101" s="25"/>
      <c r="J101" s="28"/>
      <c r="K101" s="44">
        <v>21</v>
      </c>
      <c r="L101" s="43">
        <v>2.8683000000000001E-22</v>
      </c>
      <c r="M101" s="43">
        <v>4.6843000000000002E-6</v>
      </c>
      <c r="N101" s="43">
        <v>1.3841E-4</v>
      </c>
      <c r="O101" s="23">
        <f t="shared" si="1"/>
        <v>0.13841000000000001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-5.2767999999999998E-22</v>
      </c>
      <c r="C102" s="43">
        <v>-2.8725999999999998E-6</v>
      </c>
      <c r="D102" s="43">
        <v>1.0909E-4</v>
      </c>
      <c r="E102" s="23">
        <f t="shared" si="0"/>
        <v>0.10909000000000001</v>
      </c>
      <c r="F102" s="23">
        <v>2</v>
      </c>
      <c r="G102" s="24"/>
      <c r="H102" s="24"/>
      <c r="I102" s="25"/>
      <c r="J102" s="28"/>
      <c r="K102" s="44">
        <v>22</v>
      </c>
      <c r="L102" s="43">
        <v>1.7588999999999999E-22</v>
      </c>
      <c r="M102" s="43">
        <v>2.8725999999999998E-6</v>
      </c>
      <c r="N102" s="43">
        <v>1.0909E-4</v>
      </c>
      <c r="O102" s="23">
        <f t="shared" si="1"/>
        <v>0.10909000000000001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-3.5528999999999999E-22</v>
      </c>
      <c r="C103" s="43">
        <v>-1.9340999999999998E-6</v>
      </c>
      <c r="D103" s="43">
        <v>9.0059E-5</v>
      </c>
      <c r="E103" s="23">
        <f t="shared" si="0"/>
        <v>9.0059E-2</v>
      </c>
      <c r="F103" s="23">
        <v>2.5</v>
      </c>
      <c r="G103" s="24"/>
      <c r="H103" s="24"/>
      <c r="I103" s="25"/>
      <c r="J103" s="28"/>
      <c r="K103" s="44">
        <v>23</v>
      </c>
      <c r="L103" s="43">
        <v>1.1843000000000001E-22</v>
      </c>
      <c r="M103" s="43">
        <v>1.9340999999999998E-6</v>
      </c>
      <c r="N103" s="43">
        <v>9.0059E-5</v>
      </c>
      <c r="O103" s="23">
        <f t="shared" si="1"/>
        <v>9.0059E-2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-2.5411000000000002E-22</v>
      </c>
      <c r="C104" s="43">
        <v>-1.3833E-6</v>
      </c>
      <c r="D104" s="43">
        <v>7.6230999999999996E-5</v>
      </c>
      <c r="E104" s="23">
        <f t="shared" si="0"/>
        <v>7.6230999999999993E-2</v>
      </c>
      <c r="F104" s="23">
        <v>3</v>
      </c>
      <c r="G104" s="24"/>
      <c r="H104" s="24"/>
      <c r="I104" s="25"/>
      <c r="J104" s="28"/>
      <c r="K104" s="44">
        <v>24</v>
      </c>
      <c r="L104" s="43">
        <v>8.4704000000000001E-23</v>
      </c>
      <c r="M104" s="43">
        <v>1.3833E-6</v>
      </c>
      <c r="N104" s="43">
        <v>7.6230999999999996E-5</v>
      </c>
      <c r="O104" s="23">
        <f t="shared" si="1"/>
        <v>7.6230999999999993E-2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-1.8922E-22</v>
      </c>
      <c r="C105" s="43">
        <v>-1.0301000000000001E-6</v>
      </c>
      <c r="D105" s="43">
        <v>6.5448000000000001E-5</v>
      </c>
      <c r="E105" s="23">
        <f t="shared" si="0"/>
        <v>6.5448000000000006E-2</v>
      </c>
      <c r="F105" s="23">
        <v>3.5</v>
      </c>
      <c r="G105" s="24"/>
      <c r="H105" s="24"/>
      <c r="I105" s="25"/>
      <c r="J105" s="28"/>
      <c r="K105" s="44">
        <v>25</v>
      </c>
      <c r="L105" s="43">
        <v>4.8315999999999998E-23</v>
      </c>
      <c r="M105" s="43">
        <v>7.8906000000000005E-7</v>
      </c>
      <c r="N105" s="43">
        <v>5.6703000000000002E-5</v>
      </c>
      <c r="O105" s="23">
        <f t="shared" si="1"/>
        <v>5.6703000000000003E-2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-1.4495000000000001E-22</v>
      </c>
      <c r="C106" s="43">
        <v>-7.8906000000000005E-7</v>
      </c>
      <c r="D106" s="43">
        <v>5.6703000000000002E-5</v>
      </c>
      <c r="E106" s="23">
        <f t="shared" si="0"/>
        <v>5.6703000000000003E-2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3D17-0320-4D74-B61C-BFBD57F82CA8}">
  <sheetPr codeName="Hoja43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2500000000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200000000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200000000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1276300</v>
      </c>
      <c r="C19" s="43">
        <v>1083200</v>
      </c>
      <c r="D19" s="43">
        <v>562470</v>
      </c>
      <c r="E19" s="43">
        <v>-3.5483000000000003E-11</v>
      </c>
      <c r="F19" s="43">
        <v>2.6768000000000002E-27</v>
      </c>
      <c r="G19" s="43">
        <v>1.4571999999999999E-11</v>
      </c>
      <c r="H19" s="23">
        <v>0</v>
      </c>
      <c r="I19" s="47"/>
      <c r="J19" s="28"/>
      <c r="K19" s="44">
        <v>1</v>
      </c>
      <c r="L19" s="43">
        <v>1276300</v>
      </c>
      <c r="M19" s="43">
        <v>1083200</v>
      </c>
      <c r="N19" s="43">
        <v>562470</v>
      </c>
      <c r="O19" s="43">
        <v>-1.1828E-11</v>
      </c>
      <c r="P19" s="43">
        <v>-8.9227999999999998E-28</v>
      </c>
      <c r="Q19" s="43">
        <v>-1.4571999999999999E-11</v>
      </c>
      <c r="R19" s="23">
        <v>0</v>
      </c>
      <c r="S19" s="25"/>
    </row>
    <row r="20" spans="1:19" x14ac:dyDescent="0.3">
      <c r="A20" s="42">
        <v>29</v>
      </c>
      <c r="B20" s="43">
        <v>-865390</v>
      </c>
      <c r="C20" s="43">
        <v>-686600</v>
      </c>
      <c r="D20" s="43">
        <v>186940</v>
      </c>
      <c r="E20" s="43">
        <v>3.2843E-11</v>
      </c>
      <c r="F20" s="43">
        <v>-3.0788000000000002E-12</v>
      </c>
      <c r="G20" s="43">
        <v>-16760</v>
      </c>
      <c r="H20" s="23">
        <v>0.1</v>
      </c>
      <c r="I20" s="47"/>
      <c r="J20" s="28"/>
      <c r="K20" s="44">
        <v>2</v>
      </c>
      <c r="L20" s="43">
        <v>-865390</v>
      </c>
      <c r="M20" s="43">
        <v>-686600</v>
      </c>
      <c r="N20" s="43">
        <v>186940</v>
      </c>
      <c r="O20" s="43">
        <v>1.0948000000000001E-11</v>
      </c>
      <c r="P20" s="43">
        <v>1.0263E-12</v>
      </c>
      <c r="Q20" s="43">
        <v>16760</v>
      </c>
      <c r="R20" s="23">
        <v>0.1</v>
      </c>
      <c r="S20" s="25"/>
    </row>
    <row r="21" spans="1:19" x14ac:dyDescent="0.3">
      <c r="A21" s="42">
        <v>30</v>
      </c>
      <c r="B21" s="43">
        <v>7263.8</v>
      </c>
      <c r="C21" s="43">
        <v>21378</v>
      </c>
      <c r="D21" s="43">
        <v>140770</v>
      </c>
      <c r="E21" s="43">
        <v>2.5928E-12</v>
      </c>
      <c r="F21" s="43">
        <v>-3.3475E-12</v>
      </c>
      <c r="G21" s="43">
        <v>-18223</v>
      </c>
      <c r="H21" s="23">
        <v>0.15</v>
      </c>
      <c r="I21" s="47"/>
      <c r="J21" s="28"/>
      <c r="K21" s="44">
        <v>3</v>
      </c>
      <c r="L21" s="43">
        <v>7263.8</v>
      </c>
      <c r="M21" s="43">
        <v>21378</v>
      </c>
      <c r="N21" s="43">
        <v>140770</v>
      </c>
      <c r="O21" s="43">
        <v>8.6425999999999999E-13</v>
      </c>
      <c r="P21" s="43">
        <v>1.1158E-12</v>
      </c>
      <c r="Q21" s="43">
        <v>18223</v>
      </c>
      <c r="R21" s="23">
        <v>0.15</v>
      </c>
      <c r="S21" s="25"/>
    </row>
    <row r="22" spans="1:19" x14ac:dyDescent="0.3">
      <c r="A22" s="42">
        <v>31</v>
      </c>
      <c r="B22" s="43">
        <v>1066.3</v>
      </c>
      <c r="C22" s="43">
        <v>13762</v>
      </c>
      <c r="D22" s="43">
        <v>109130</v>
      </c>
      <c r="E22" s="43">
        <v>2.3321000000000001E-12</v>
      </c>
      <c r="F22" s="43">
        <v>-3.3292E-12</v>
      </c>
      <c r="G22" s="43">
        <v>-18123</v>
      </c>
      <c r="H22" s="23">
        <v>0.2</v>
      </c>
      <c r="I22" s="47"/>
      <c r="J22" s="28"/>
      <c r="K22" s="44">
        <v>4</v>
      </c>
      <c r="L22" s="43">
        <v>1066.3</v>
      </c>
      <c r="M22" s="43">
        <v>13762</v>
      </c>
      <c r="N22" s="43">
        <v>109130</v>
      </c>
      <c r="O22" s="43">
        <v>7.7736000000000003E-13</v>
      </c>
      <c r="P22" s="43">
        <v>1.1097E-12</v>
      </c>
      <c r="Q22" s="43">
        <v>18123</v>
      </c>
      <c r="R22" s="23">
        <v>0.2</v>
      </c>
      <c r="S22" s="25"/>
    </row>
    <row r="23" spans="1:19" x14ac:dyDescent="0.3">
      <c r="A23" s="42">
        <v>32</v>
      </c>
      <c r="B23" s="43">
        <v>-2630.1</v>
      </c>
      <c r="C23" s="43">
        <v>8072</v>
      </c>
      <c r="D23" s="43">
        <v>86842</v>
      </c>
      <c r="E23" s="43">
        <v>1.9659999999999999E-12</v>
      </c>
      <c r="F23" s="43">
        <v>-3.1322999999999999E-12</v>
      </c>
      <c r="G23" s="43">
        <v>-17052</v>
      </c>
      <c r="H23" s="23">
        <v>0.25</v>
      </c>
      <c r="I23" s="47"/>
      <c r="J23" s="28"/>
      <c r="K23" s="44">
        <v>5</v>
      </c>
      <c r="L23" s="43">
        <v>-2630.1</v>
      </c>
      <c r="M23" s="43">
        <v>8072</v>
      </c>
      <c r="N23" s="43">
        <v>86842</v>
      </c>
      <c r="O23" s="43">
        <v>6.5531999999999998E-13</v>
      </c>
      <c r="P23" s="43">
        <v>1.0441E-12</v>
      </c>
      <c r="Q23" s="43">
        <v>17052</v>
      </c>
      <c r="R23" s="23">
        <v>0.25</v>
      </c>
      <c r="S23" s="25"/>
    </row>
    <row r="24" spans="1:19" x14ac:dyDescent="0.3">
      <c r="A24" s="42">
        <v>33</v>
      </c>
      <c r="B24" s="43">
        <v>-5276.3</v>
      </c>
      <c r="C24" s="43">
        <v>3453.5</v>
      </c>
      <c r="D24" s="43">
        <v>70321</v>
      </c>
      <c r="E24" s="43">
        <v>1.6036E-12</v>
      </c>
      <c r="F24" s="43">
        <v>-2.8456999999999999E-12</v>
      </c>
      <c r="G24" s="43">
        <v>-15491</v>
      </c>
      <c r="H24" s="23">
        <v>0.3</v>
      </c>
      <c r="I24" s="47"/>
      <c r="J24" s="28"/>
      <c r="K24" s="44">
        <v>6</v>
      </c>
      <c r="L24" s="43">
        <v>-5276.3</v>
      </c>
      <c r="M24" s="43">
        <v>3453.5</v>
      </c>
      <c r="N24" s="43">
        <v>70321</v>
      </c>
      <c r="O24" s="43">
        <v>5.3454999999999998E-13</v>
      </c>
      <c r="P24" s="43">
        <v>9.4855999999999995E-13</v>
      </c>
      <c r="Q24" s="43">
        <v>15491</v>
      </c>
      <c r="R24" s="23">
        <v>0.3</v>
      </c>
      <c r="S24" s="25"/>
    </row>
    <row r="25" spans="1:19" x14ac:dyDescent="0.3">
      <c r="A25" s="42">
        <v>34</v>
      </c>
      <c r="B25" s="43">
        <v>-7537.9</v>
      </c>
      <c r="C25" s="43">
        <v>-512.83000000000004</v>
      </c>
      <c r="D25" s="43">
        <v>57528</v>
      </c>
      <c r="E25" s="43">
        <v>1.2905E-12</v>
      </c>
      <c r="F25" s="43">
        <v>-2.5250999999999998E-12</v>
      </c>
      <c r="G25" s="43">
        <v>-13746</v>
      </c>
      <c r="H25" s="23">
        <v>0.35</v>
      </c>
      <c r="I25" s="47"/>
      <c r="J25" s="28"/>
      <c r="K25" s="44">
        <v>7</v>
      </c>
      <c r="L25" s="43">
        <v>-7537.9</v>
      </c>
      <c r="M25" s="43">
        <v>-512.83000000000004</v>
      </c>
      <c r="N25" s="43">
        <v>57528</v>
      </c>
      <c r="O25" s="43">
        <v>4.3016000000000001E-13</v>
      </c>
      <c r="P25" s="43">
        <v>8.4168E-13</v>
      </c>
      <c r="Q25" s="43">
        <v>13746</v>
      </c>
      <c r="R25" s="23">
        <v>0.35</v>
      </c>
      <c r="S25" s="25"/>
    </row>
    <row r="26" spans="1:19" x14ac:dyDescent="0.3">
      <c r="A26" s="42">
        <v>35</v>
      </c>
      <c r="B26" s="43">
        <v>-9804</v>
      </c>
      <c r="C26" s="43">
        <v>-4137.5</v>
      </c>
      <c r="D26" s="43">
        <v>47327</v>
      </c>
      <c r="E26" s="43">
        <v>1.0408999999999999E-12</v>
      </c>
      <c r="F26" s="43">
        <v>-2.1979000000000002E-12</v>
      </c>
      <c r="G26" s="43">
        <v>-11965</v>
      </c>
      <c r="H26" s="23">
        <v>0.4</v>
      </c>
      <c r="I26" s="47"/>
      <c r="J26" s="28"/>
      <c r="K26" s="44">
        <v>8</v>
      </c>
      <c r="L26" s="43">
        <v>-9804</v>
      </c>
      <c r="M26" s="43">
        <v>-4137.5</v>
      </c>
      <c r="N26" s="43">
        <v>47327</v>
      </c>
      <c r="O26" s="43">
        <v>3.4696999999999998E-13</v>
      </c>
      <c r="P26" s="43">
        <v>7.3261999999999996E-13</v>
      </c>
      <c r="Q26" s="43">
        <v>11965</v>
      </c>
      <c r="R26" s="23">
        <v>0.4</v>
      </c>
      <c r="S26" s="25"/>
    </row>
    <row r="27" spans="1:19" x14ac:dyDescent="0.3">
      <c r="A27" s="42">
        <v>36</v>
      </c>
      <c r="B27" s="43">
        <v>-12366</v>
      </c>
      <c r="C27" s="43">
        <v>-7696.2</v>
      </c>
      <c r="D27" s="43">
        <v>39080</v>
      </c>
      <c r="E27" s="43">
        <v>8.5778000000000001E-13</v>
      </c>
      <c r="F27" s="43">
        <v>-1.8711E-12</v>
      </c>
      <c r="G27" s="43">
        <v>-10186</v>
      </c>
      <c r="H27" s="23">
        <v>0.45</v>
      </c>
      <c r="I27" s="47"/>
      <c r="J27" s="28"/>
      <c r="K27" s="44">
        <v>9</v>
      </c>
      <c r="L27" s="43">
        <v>-12366</v>
      </c>
      <c r="M27" s="43">
        <v>-7696.2</v>
      </c>
      <c r="N27" s="43">
        <v>39080</v>
      </c>
      <c r="O27" s="43">
        <v>2.8593000000000002E-13</v>
      </c>
      <c r="P27" s="43">
        <v>6.2370999999999997E-13</v>
      </c>
      <c r="Q27" s="43">
        <v>10186</v>
      </c>
      <c r="R27" s="23">
        <v>0.45</v>
      </c>
      <c r="S27" s="25"/>
    </row>
    <row r="28" spans="1:19" x14ac:dyDescent="0.3">
      <c r="A28" s="42">
        <v>37</v>
      </c>
      <c r="B28" s="43">
        <v>-15502</v>
      </c>
      <c r="C28" s="43">
        <v>-11459</v>
      </c>
      <c r="D28" s="43">
        <v>32448</v>
      </c>
      <c r="E28" s="43">
        <v>7.4285000000000001E-13</v>
      </c>
      <c r="F28" s="43">
        <v>-1.5375000000000001E-12</v>
      </c>
      <c r="G28" s="43">
        <v>-8369.5</v>
      </c>
      <c r="H28" s="23">
        <v>0.5</v>
      </c>
      <c r="I28" s="47"/>
      <c r="J28" s="28"/>
      <c r="K28" s="44">
        <v>10</v>
      </c>
      <c r="L28" s="43">
        <v>-15502</v>
      </c>
      <c r="M28" s="43">
        <v>-11459</v>
      </c>
      <c r="N28" s="43">
        <v>32448</v>
      </c>
      <c r="O28" s="43">
        <v>2.4762000000000001E-13</v>
      </c>
      <c r="P28" s="43">
        <v>5.1247999999999995E-13</v>
      </c>
      <c r="Q28" s="43">
        <v>8369.5</v>
      </c>
      <c r="R28" s="23">
        <v>0.5</v>
      </c>
      <c r="S28" s="25"/>
    </row>
    <row r="29" spans="1:19" x14ac:dyDescent="0.3">
      <c r="A29" s="42">
        <v>38</v>
      </c>
      <c r="B29" s="43">
        <v>-19542</v>
      </c>
      <c r="C29" s="43">
        <v>-15713</v>
      </c>
      <c r="D29" s="43">
        <v>27300</v>
      </c>
      <c r="E29" s="43">
        <v>7.0328000000000001E-13</v>
      </c>
      <c r="F29" s="43">
        <v>-1.1775E-12</v>
      </c>
      <c r="G29" s="43">
        <v>-6410.2</v>
      </c>
      <c r="H29" s="23">
        <v>0.55000000000000004</v>
      </c>
      <c r="I29" s="47"/>
      <c r="J29" s="28"/>
      <c r="K29" s="44">
        <v>11</v>
      </c>
      <c r="L29" s="43">
        <v>-19542</v>
      </c>
      <c r="M29" s="43">
        <v>-15713</v>
      </c>
      <c r="N29" s="43">
        <v>27300</v>
      </c>
      <c r="O29" s="43">
        <v>2.3442999999999999E-13</v>
      </c>
      <c r="P29" s="43">
        <v>3.9251000000000001E-13</v>
      </c>
      <c r="Q29" s="43">
        <v>6410.2</v>
      </c>
      <c r="R29" s="23">
        <v>0.55000000000000004</v>
      </c>
      <c r="S29" s="25"/>
    </row>
    <row r="30" spans="1:19" x14ac:dyDescent="0.3">
      <c r="A30" s="42">
        <v>39</v>
      </c>
      <c r="B30" s="43">
        <v>-24923</v>
      </c>
      <c r="C30" s="43">
        <v>-20801</v>
      </c>
      <c r="D30" s="43">
        <v>23704</v>
      </c>
      <c r="E30" s="43">
        <v>7.5708999999999996E-13</v>
      </c>
      <c r="F30" s="43">
        <v>-7.6004999999999998E-13</v>
      </c>
      <c r="G30" s="43">
        <v>-4137.5</v>
      </c>
      <c r="H30" s="23">
        <v>0.6</v>
      </c>
      <c r="I30" s="47"/>
      <c r="J30" s="28"/>
      <c r="K30" s="44">
        <v>12</v>
      </c>
      <c r="L30" s="43">
        <v>-24923</v>
      </c>
      <c r="M30" s="43">
        <v>-20801</v>
      </c>
      <c r="N30" s="43">
        <v>23704</v>
      </c>
      <c r="O30" s="43">
        <v>2.5236E-13</v>
      </c>
      <c r="P30" s="43">
        <v>2.5334999999999998E-13</v>
      </c>
      <c r="Q30" s="43">
        <v>4137.5</v>
      </c>
      <c r="R30" s="23">
        <v>0.6</v>
      </c>
      <c r="S30" s="25"/>
    </row>
    <row r="31" spans="1:19" x14ac:dyDescent="0.3">
      <c r="A31" s="42">
        <v>40</v>
      </c>
      <c r="B31" s="43">
        <v>-2002.5</v>
      </c>
      <c r="C31" s="43">
        <v>-675.33</v>
      </c>
      <c r="D31" s="43">
        <v>21178</v>
      </c>
      <c r="E31" s="43">
        <v>2.4379000000000001E-13</v>
      </c>
      <c r="F31" s="43">
        <v>-6.5276999999999995E-13</v>
      </c>
      <c r="G31" s="43">
        <v>-3553.5</v>
      </c>
      <c r="H31" s="23">
        <v>0.65</v>
      </c>
      <c r="I31" s="47"/>
      <c r="J31" s="28"/>
      <c r="K31" s="44">
        <v>13</v>
      </c>
      <c r="L31" s="43">
        <v>-2002.5</v>
      </c>
      <c r="M31" s="43">
        <v>-675.33</v>
      </c>
      <c r="N31" s="43">
        <v>21178</v>
      </c>
      <c r="O31" s="43">
        <v>8.1263000000000002E-14</v>
      </c>
      <c r="P31" s="43">
        <v>2.1759000000000001E-13</v>
      </c>
      <c r="Q31" s="43">
        <v>3553.5</v>
      </c>
      <c r="R31" s="23">
        <v>0.65</v>
      </c>
      <c r="S31" s="25"/>
    </row>
    <row r="32" spans="1:19" x14ac:dyDescent="0.3">
      <c r="A32" s="42">
        <v>41</v>
      </c>
      <c r="B32" s="43">
        <v>-1746.4</v>
      </c>
      <c r="C32" s="43">
        <v>-669</v>
      </c>
      <c r="D32" s="43">
        <v>19033</v>
      </c>
      <c r="E32" s="43">
        <v>1.9792E-13</v>
      </c>
      <c r="F32" s="43">
        <v>-5.6341000000000002E-13</v>
      </c>
      <c r="G32" s="43">
        <v>-3067</v>
      </c>
      <c r="H32" s="23">
        <v>0.7</v>
      </c>
      <c r="I32" s="47"/>
      <c r="J32" s="28"/>
      <c r="K32" s="44">
        <v>14</v>
      </c>
      <c r="L32" s="43">
        <v>-1746.4</v>
      </c>
      <c r="M32" s="43">
        <v>-669</v>
      </c>
      <c r="N32" s="43">
        <v>19033</v>
      </c>
      <c r="O32" s="43">
        <v>6.5975000000000004E-14</v>
      </c>
      <c r="P32" s="43">
        <v>1.8779999999999999E-13</v>
      </c>
      <c r="Q32" s="43">
        <v>3067</v>
      </c>
      <c r="R32" s="23">
        <v>0.7</v>
      </c>
      <c r="S32" s="25"/>
    </row>
    <row r="33" spans="1:19" x14ac:dyDescent="0.3">
      <c r="A33" s="42">
        <v>42</v>
      </c>
      <c r="B33" s="43">
        <v>-1532</v>
      </c>
      <c r="C33" s="43">
        <v>-650.14</v>
      </c>
      <c r="D33" s="43">
        <v>17196</v>
      </c>
      <c r="E33" s="43">
        <v>1.6199999999999999E-13</v>
      </c>
      <c r="F33" s="43">
        <v>-4.8871999999999996E-13</v>
      </c>
      <c r="G33" s="43">
        <v>-2660.5</v>
      </c>
      <c r="H33" s="23">
        <v>0.75</v>
      </c>
      <c r="I33" s="47"/>
      <c r="J33" s="28"/>
      <c r="K33" s="44">
        <v>15</v>
      </c>
      <c r="L33" s="43">
        <v>-1532</v>
      </c>
      <c r="M33" s="43">
        <v>-650.14</v>
      </c>
      <c r="N33" s="43">
        <v>17196</v>
      </c>
      <c r="O33" s="43">
        <v>5.4001E-14</v>
      </c>
      <c r="P33" s="43">
        <v>1.6291000000000001E-13</v>
      </c>
      <c r="Q33" s="43">
        <v>2660.5</v>
      </c>
      <c r="R33" s="23">
        <v>0.75</v>
      </c>
      <c r="S33" s="25"/>
    </row>
    <row r="34" spans="1:19" x14ac:dyDescent="0.3">
      <c r="A34" s="42">
        <v>43</v>
      </c>
      <c r="B34" s="43">
        <v>-1351</v>
      </c>
      <c r="C34" s="43">
        <v>-623.44000000000005</v>
      </c>
      <c r="D34" s="43">
        <v>15610</v>
      </c>
      <c r="E34" s="43">
        <v>1.3364E-13</v>
      </c>
      <c r="F34" s="43">
        <v>-4.2604999999999999E-13</v>
      </c>
      <c r="G34" s="43">
        <v>-2319.3000000000002</v>
      </c>
      <c r="H34" s="23">
        <v>0.8</v>
      </c>
      <c r="I34" s="47"/>
      <c r="J34" s="28"/>
      <c r="K34" s="44">
        <v>16</v>
      </c>
      <c r="L34" s="43">
        <v>-1351</v>
      </c>
      <c r="M34" s="43">
        <v>-623.44000000000005</v>
      </c>
      <c r="N34" s="43">
        <v>15610</v>
      </c>
      <c r="O34" s="43">
        <v>4.4547000000000001E-14</v>
      </c>
      <c r="P34" s="43">
        <v>1.4202000000000001E-13</v>
      </c>
      <c r="Q34" s="43">
        <v>2319.3000000000002</v>
      </c>
      <c r="R34" s="23">
        <v>0.8</v>
      </c>
      <c r="S34" s="25"/>
    </row>
    <row r="35" spans="1:19" x14ac:dyDescent="0.3">
      <c r="A35" s="42">
        <v>44</v>
      </c>
      <c r="B35" s="43">
        <v>-1196.8</v>
      </c>
      <c r="C35" s="43">
        <v>-592.16</v>
      </c>
      <c r="D35" s="43">
        <v>14233</v>
      </c>
      <c r="E35" s="43">
        <v>1.1107E-13</v>
      </c>
      <c r="F35" s="43">
        <v>-3.7322E-13</v>
      </c>
      <c r="G35" s="43">
        <v>-2031.7</v>
      </c>
      <c r="H35" s="23">
        <v>0.85</v>
      </c>
      <c r="I35" s="47"/>
      <c r="J35" s="28"/>
      <c r="K35" s="44">
        <v>17</v>
      </c>
      <c r="L35" s="43">
        <v>-1196.8</v>
      </c>
      <c r="M35" s="43">
        <v>-592.16</v>
      </c>
      <c r="N35" s="43">
        <v>14233</v>
      </c>
      <c r="O35" s="43">
        <v>3.7022000000000002E-14</v>
      </c>
      <c r="P35" s="43">
        <v>1.2441E-13</v>
      </c>
      <c r="Q35" s="43">
        <v>2031.7</v>
      </c>
      <c r="R35" s="23">
        <v>0.85</v>
      </c>
      <c r="S35" s="25"/>
    </row>
    <row r="36" spans="1:19" x14ac:dyDescent="0.3">
      <c r="A36" s="42">
        <v>45</v>
      </c>
      <c r="B36" s="43">
        <v>-1064.5</v>
      </c>
      <c r="C36" s="43">
        <v>-558.48</v>
      </c>
      <c r="D36" s="43">
        <v>13029</v>
      </c>
      <c r="E36" s="43">
        <v>9.2959000000000006E-14</v>
      </c>
      <c r="F36" s="43">
        <v>-3.2847999999999998E-13</v>
      </c>
      <c r="G36" s="43">
        <v>-1788.2</v>
      </c>
      <c r="H36" s="23">
        <v>0.9</v>
      </c>
      <c r="I36" s="47"/>
      <c r="J36" s="28"/>
      <c r="K36" s="44">
        <v>18</v>
      </c>
      <c r="L36" s="43">
        <v>-1064.5</v>
      </c>
      <c r="M36" s="43">
        <v>-558.48</v>
      </c>
      <c r="N36" s="43">
        <v>13029</v>
      </c>
      <c r="O36" s="43">
        <v>3.0986000000000003E-14</v>
      </c>
      <c r="P36" s="43">
        <v>1.0949E-13</v>
      </c>
      <c r="Q36" s="43">
        <v>1788.2</v>
      </c>
      <c r="R36" s="23">
        <v>0.9</v>
      </c>
      <c r="S36" s="25"/>
    </row>
    <row r="37" spans="1:19" x14ac:dyDescent="0.3">
      <c r="A37" s="42">
        <v>46</v>
      </c>
      <c r="B37" s="43">
        <v>-950.27</v>
      </c>
      <c r="C37" s="43">
        <v>-523.9</v>
      </c>
      <c r="D37" s="43">
        <v>11971</v>
      </c>
      <c r="E37" s="43">
        <v>7.8324E-14</v>
      </c>
      <c r="F37" s="43">
        <v>-2.9041999999999999E-13</v>
      </c>
      <c r="G37" s="43">
        <v>-1581</v>
      </c>
      <c r="H37" s="23">
        <v>0.95</v>
      </c>
      <c r="I37" s="47"/>
      <c r="J37" s="28"/>
      <c r="K37" s="44">
        <v>19</v>
      </c>
      <c r="L37" s="43">
        <v>-950.27</v>
      </c>
      <c r="M37" s="43">
        <v>-523.9</v>
      </c>
      <c r="N37" s="43">
        <v>11971</v>
      </c>
      <c r="O37" s="43">
        <v>2.6107999999999999E-14</v>
      </c>
      <c r="P37" s="43">
        <v>9.6804999999999997E-14</v>
      </c>
      <c r="Q37" s="43">
        <v>1581</v>
      </c>
      <c r="R37" s="23">
        <v>0.95</v>
      </c>
      <c r="S37" s="25"/>
    </row>
    <row r="38" spans="1:19" x14ac:dyDescent="0.3">
      <c r="A38" s="42">
        <v>47</v>
      </c>
      <c r="B38" s="43">
        <v>-850.92</v>
      </c>
      <c r="C38" s="43">
        <v>-489.4</v>
      </c>
      <c r="D38" s="43">
        <v>11037</v>
      </c>
      <c r="E38" s="43">
        <v>6.6410000000000004E-14</v>
      </c>
      <c r="F38" s="43">
        <v>-2.5786999999999999E-13</v>
      </c>
      <c r="G38" s="43">
        <v>-1403.8</v>
      </c>
      <c r="H38" s="23">
        <v>1</v>
      </c>
      <c r="I38" s="47"/>
      <c r="J38" s="28"/>
      <c r="K38" s="44">
        <v>20</v>
      </c>
      <c r="L38" s="43">
        <v>-850.92</v>
      </c>
      <c r="M38" s="43">
        <v>-489.4</v>
      </c>
      <c r="N38" s="43">
        <v>11037</v>
      </c>
      <c r="O38" s="43">
        <v>2.2137000000000001E-14</v>
      </c>
      <c r="P38" s="43">
        <v>8.5957000000000004E-14</v>
      </c>
      <c r="Q38" s="43">
        <v>1403.8</v>
      </c>
      <c r="R38" s="23">
        <v>1</v>
      </c>
      <c r="S38" s="25"/>
    </row>
    <row r="39" spans="1:19" x14ac:dyDescent="0.3">
      <c r="A39" s="42">
        <v>48</v>
      </c>
      <c r="B39" s="43">
        <v>-310.93</v>
      </c>
      <c r="C39" s="43">
        <v>-219.17</v>
      </c>
      <c r="D39" s="43">
        <v>5656.9</v>
      </c>
      <c r="E39" s="43">
        <v>1.6856000000000001E-14</v>
      </c>
      <c r="F39" s="43">
        <v>-9.5488999999999996E-14</v>
      </c>
      <c r="G39" s="43">
        <v>-519.82000000000005</v>
      </c>
      <c r="H39" s="23">
        <v>1.5</v>
      </c>
      <c r="I39" s="47"/>
      <c r="J39" s="28"/>
      <c r="K39" s="44">
        <v>21</v>
      </c>
      <c r="L39" s="43">
        <v>-310.93</v>
      </c>
      <c r="M39" s="43">
        <v>-219.17</v>
      </c>
      <c r="N39" s="43">
        <v>5656.9</v>
      </c>
      <c r="O39" s="43">
        <v>5.6187000000000004E-15</v>
      </c>
      <c r="P39" s="43">
        <v>3.1830000000000002E-14</v>
      </c>
      <c r="Q39" s="43">
        <v>519.82000000000005</v>
      </c>
      <c r="R39" s="23">
        <v>1.5</v>
      </c>
      <c r="S39" s="25"/>
    </row>
    <row r="40" spans="1:19" x14ac:dyDescent="0.3">
      <c r="A40" s="42">
        <v>49</v>
      </c>
      <c r="B40" s="43">
        <v>-128.66</v>
      </c>
      <c r="C40" s="43">
        <v>-95.585999999999999</v>
      </c>
      <c r="D40" s="43">
        <v>3492.2</v>
      </c>
      <c r="E40" s="43">
        <v>6.0748E-15</v>
      </c>
      <c r="F40" s="43">
        <v>-4.5379999999999998E-14</v>
      </c>
      <c r="G40" s="43">
        <v>-247.04</v>
      </c>
      <c r="H40" s="23">
        <v>2</v>
      </c>
      <c r="I40" s="47"/>
      <c r="J40" s="28"/>
      <c r="K40" s="44">
        <v>22</v>
      </c>
      <c r="L40" s="43">
        <v>-128.66</v>
      </c>
      <c r="M40" s="43">
        <v>-95.585999999999999</v>
      </c>
      <c r="N40" s="43">
        <v>3492.2</v>
      </c>
      <c r="O40" s="43">
        <v>2.0248999999999998E-15</v>
      </c>
      <c r="P40" s="43">
        <v>1.5127000000000001E-14</v>
      </c>
      <c r="Q40" s="43">
        <v>247.04</v>
      </c>
      <c r="R40" s="23">
        <v>2</v>
      </c>
      <c r="S40" s="25"/>
    </row>
    <row r="41" spans="1:19" x14ac:dyDescent="0.3">
      <c r="A41" s="42">
        <v>50</v>
      </c>
      <c r="B41" s="43">
        <v>-74.325000000000003</v>
      </c>
      <c r="C41" s="43">
        <v>-59.570999999999998</v>
      </c>
      <c r="D41" s="43">
        <v>2443.5</v>
      </c>
      <c r="E41" s="43">
        <v>2.7104E-15</v>
      </c>
      <c r="F41" s="43">
        <v>-2.5168999999999999E-14</v>
      </c>
      <c r="G41" s="43">
        <v>-137.01</v>
      </c>
      <c r="H41" s="23">
        <v>2.5</v>
      </c>
      <c r="I41" s="47"/>
      <c r="J41" s="28"/>
      <c r="K41" s="44">
        <v>23</v>
      </c>
      <c r="L41" s="43">
        <v>-74.325000000000003</v>
      </c>
      <c r="M41" s="43">
        <v>-59.570999999999998</v>
      </c>
      <c r="N41" s="43">
        <v>2443.5</v>
      </c>
      <c r="O41" s="43">
        <v>9.0346000000000009E-16</v>
      </c>
      <c r="P41" s="43">
        <v>8.3896000000000005E-15</v>
      </c>
      <c r="Q41" s="43">
        <v>137.01</v>
      </c>
      <c r="R41" s="23">
        <v>2.5</v>
      </c>
      <c r="S41" s="25"/>
    </row>
    <row r="42" spans="1:19" x14ac:dyDescent="0.3">
      <c r="A42" s="42">
        <v>51</v>
      </c>
      <c r="B42" s="43">
        <v>-66.447000000000003</v>
      </c>
      <c r="C42" s="43">
        <v>-58.853000000000002</v>
      </c>
      <c r="D42" s="43">
        <v>1852.7</v>
      </c>
      <c r="E42" s="43">
        <v>1.3949E-15</v>
      </c>
      <c r="F42" s="43">
        <v>-1.5470999999999999E-14</v>
      </c>
      <c r="G42" s="43">
        <v>-84.221999999999994</v>
      </c>
      <c r="H42" s="23">
        <v>3</v>
      </c>
      <c r="I42" s="47"/>
      <c r="J42" s="28"/>
      <c r="K42" s="44">
        <v>24</v>
      </c>
      <c r="L42" s="43">
        <v>-66.447000000000003</v>
      </c>
      <c r="M42" s="43">
        <v>-58.853000000000002</v>
      </c>
      <c r="N42" s="43">
        <v>1852.7</v>
      </c>
      <c r="O42" s="43">
        <v>4.6498000000000001E-16</v>
      </c>
      <c r="P42" s="43">
        <v>5.1571000000000001E-15</v>
      </c>
      <c r="Q42" s="43">
        <v>84.221999999999994</v>
      </c>
      <c r="R42" s="23">
        <v>3</v>
      </c>
      <c r="S42" s="25"/>
    </row>
    <row r="43" spans="1:19" x14ac:dyDescent="0.3">
      <c r="A43" s="42">
        <v>52</v>
      </c>
      <c r="B43" s="43">
        <v>-70.596000000000004</v>
      </c>
      <c r="C43" s="43">
        <v>-66.254999999999995</v>
      </c>
      <c r="D43" s="43">
        <v>1471.3</v>
      </c>
      <c r="E43" s="43">
        <v>7.9729999999999996E-16</v>
      </c>
      <c r="F43" s="43">
        <v>-1.0208E-14</v>
      </c>
      <c r="G43" s="43">
        <v>-55.572000000000003</v>
      </c>
      <c r="H43" s="23">
        <v>3.5</v>
      </c>
      <c r="I43" s="47"/>
      <c r="J43" s="28"/>
      <c r="K43" s="44">
        <v>25</v>
      </c>
      <c r="L43" s="43">
        <v>-74.388000000000005</v>
      </c>
      <c r="M43" s="43">
        <v>-71.700999999999993</v>
      </c>
      <c r="N43" s="43">
        <v>1198.5999999999999</v>
      </c>
      <c r="O43" s="43">
        <v>1.6456000000000001E-16</v>
      </c>
      <c r="P43" s="43">
        <v>2.3563E-15</v>
      </c>
      <c r="Q43" s="43">
        <v>38.481000000000002</v>
      </c>
      <c r="R43" s="23">
        <v>3.5</v>
      </c>
      <c r="S43" s="25"/>
    </row>
    <row r="44" spans="1:19" x14ac:dyDescent="0.3">
      <c r="A44" s="42">
        <v>53</v>
      </c>
      <c r="B44" s="43">
        <v>-74.388000000000005</v>
      </c>
      <c r="C44" s="43">
        <v>-71.700999999999993</v>
      </c>
      <c r="D44" s="43">
        <v>1198.5999999999999</v>
      </c>
      <c r="E44" s="43">
        <v>4.9369000000000004E-16</v>
      </c>
      <c r="F44" s="43">
        <v>-7.0688E-15</v>
      </c>
      <c r="G44" s="43">
        <v>-38.481000000000002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3.1305999999999999E-4</v>
      </c>
      <c r="C50" s="43">
        <v>2.1262000000000001E-4</v>
      </c>
      <c r="D50" s="43">
        <v>-5.8156999999999999E-5</v>
      </c>
      <c r="E50" s="43">
        <v>-3.6902000000000002E-20</v>
      </c>
      <c r="F50" s="43">
        <v>2.7838999999999999E-36</v>
      </c>
      <c r="G50" s="43">
        <v>1.5155E-20</v>
      </c>
      <c r="H50" s="23">
        <v>0</v>
      </c>
      <c r="I50" s="47"/>
      <c r="J50" s="28"/>
      <c r="K50" s="44">
        <v>1</v>
      </c>
      <c r="L50" s="43">
        <v>3.1305999999999999E-4</v>
      </c>
      <c r="M50" s="43">
        <v>2.1262000000000001E-4</v>
      </c>
      <c r="N50" s="43">
        <v>-5.8156999999999999E-5</v>
      </c>
      <c r="O50" s="43">
        <v>-1.2301E-20</v>
      </c>
      <c r="P50" s="43">
        <v>-9.2797000000000002E-37</v>
      </c>
      <c r="Q50" s="43">
        <v>-1.5155E-20</v>
      </c>
      <c r="R50" s="23">
        <v>0</v>
      </c>
      <c r="S50" s="25"/>
    </row>
    <row r="51" spans="1:19" x14ac:dyDescent="0.3">
      <c r="A51" s="42">
        <v>29</v>
      </c>
      <c r="B51" s="43">
        <v>-2.8620000000000002E-4</v>
      </c>
      <c r="C51" s="43">
        <v>-1.9322999999999999E-4</v>
      </c>
      <c r="D51" s="43">
        <v>2.6101999999999999E-4</v>
      </c>
      <c r="E51" s="43">
        <v>3.4156999999999997E-20</v>
      </c>
      <c r="F51" s="43">
        <v>-3.2019999999999999E-21</v>
      </c>
      <c r="G51" s="43">
        <v>-1.7431E-5</v>
      </c>
      <c r="H51" s="23">
        <v>0.1</v>
      </c>
      <c r="I51" s="47"/>
      <c r="J51" s="28"/>
      <c r="K51" s="44">
        <v>2</v>
      </c>
      <c r="L51" s="43">
        <v>-2.8620000000000002E-4</v>
      </c>
      <c r="M51" s="43">
        <v>-1.9322999999999999E-4</v>
      </c>
      <c r="N51" s="43">
        <v>2.6101999999999999E-4</v>
      </c>
      <c r="O51" s="43">
        <v>1.1386E-20</v>
      </c>
      <c r="P51" s="43">
        <v>1.0673E-21</v>
      </c>
      <c r="Q51" s="43">
        <v>1.7431E-5</v>
      </c>
      <c r="R51" s="23">
        <v>0.1</v>
      </c>
      <c r="S51" s="25"/>
    </row>
    <row r="52" spans="1:19" x14ac:dyDescent="0.3">
      <c r="A52" s="42">
        <v>30</v>
      </c>
      <c r="B52" s="43">
        <v>-2.4745000000000002E-4</v>
      </c>
      <c r="C52" s="43">
        <v>-1.5217E-4</v>
      </c>
      <c r="D52" s="43">
        <v>6.5373999999999999E-4</v>
      </c>
      <c r="E52" s="43">
        <v>3.5002999999999998E-20</v>
      </c>
      <c r="F52" s="43">
        <v>-4.5191000000000002E-20</v>
      </c>
      <c r="G52" s="43">
        <v>-2.4601000000000001E-4</v>
      </c>
      <c r="H52" s="23">
        <v>0.15</v>
      </c>
      <c r="I52" s="47"/>
      <c r="J52" s="28"/>
      <c r="K52" s="44">
        <v>3</v>
      </c>
      <c r="L52" s="43">
        <v>-2.4745000000000002E-4</v>
      </c>
      <c r="M52" s="43">
        <v>-1.5217E-4</v>
      </c>
      <c r="N52" s="43">
        <v>6.5373999999999999E-4</v>
      </c>
      <c r="O52" s="43">
        <v>1.1668E-20</v>
      </c>
      <c r="P52" s="43">
        <v>1.5063999999999999E-20</v>
      </c>
      <c r="Q52" s="43">
        <v>2.4601000000000001E-4</v>
      </c>
      <c r="R52" s="23">
        <v>0.15</v>
      </c>
      <c r="S52" s="25"/>
    </row>
    <row r="53" spans="1:19" x14ac:dyDescent="0.3">
      <c r="A53" s="42">
        <v>31</v>
      </c>
      <c r="B53" s="43">
        <v>-2.0971999999999999E-4</v>
      </c>
      <c r="C53" s="43">
        <v>-1.2402999999999999E-4</v>
      </c>
      <c r="D53" s="43">
        <v>5.1968999999999995E-4</v>
      </c>
      <c r="E53" s="43">
        <v>3.1482999999999998E-20</v>
      </c>
      <c r="F53" s="43">
        <v>-4.4943999999999998E-20</v>
      </c>
      <c r="G53" s="43">
        <v>-2.4466000000000001E-4</v>
      </c>
      <c r="H53" s="23">
        <v>0.2</v>
      </c>
      <c r="I53" s="47"/>
      <c r="J53" s="28"/>
      <c r="K53" s="44">
        <v>4</v>
      </c>
      <c r="L53" s="43">
        <v>-2.0971999999999999E-4</v>
      </c>
      <c r="M53" s="43">
        <v>-1.2402999999999999E-4</v>
      </c>
      <c r="N53" s="43">
        <v>5.1968999999999995E-4</v>
      </c>
      <c r="O53" s="43">
        <v>1.0494000000000001E-20</v>
      </c>
      <c r="P53" s="43">
        <v>1.4980999999999999E-20</v>
      </c>
      <c r="Q53" s="43">
        <v>2.4466000000000001E-4</v>
      </c>
      <c r="R53" s="23">
        <v>0.2</v>
      </c>
      <c r="S53" s="25"/>
    </row>
    <row r="54" spans="1:19" x14ac:dyDescent="0.3">
      <c r="A54" s="42">
        <v>32</v>
      </c>
      <c r="B54" s="43">
        <v>-1.7924999999999999E-4</v>
      </c>
      <c r="C54" s="43">
        <v>-1.0700999999999999E-4</v>
      </c>
      <c r="D54" s="43">
        <v>4.2468999999999997E-4</v>
      </c>
      <c r="E54" s="43">
        <v>2.6540000000000001E-20</v>
      </c>
      <c r="F54" s="43">
        <v>-4.2286E-20</v>
      </c>
      <c r="G54" s="43">
        <v>-2.3020000000000001E-4</v>
      </c>
      <c r="H54" s="23">
        <v>0.25</v>
      </c>
      <c r="I54" s="47"/>
      <c r="J54" s="28"/>
      <c r="K54" s="44">
        <v>5</v>
      </c>
      <c r="L54" s="43">
        <v>-1.7924999999999999E-4</v>
      </c>
      <c r="M54" s="43">
        <v>-1.0700999999999999E-4</v>
      </c>
      <c r="N54" s="43">
        <v>4.2468999999999997E-4</v>
      </c>
      <c r="O54" s="43">
        <v>8.8468000000000002E-21</v>
      </c>
      <c r="P54" s="43">
        <v>1.4094999999999999E-20</v>
      </c>
      <c r="Q54" s="43">
        <v>2.3020000000000001E-4</v>
      </c>
      <c r="R54" s="23">
        <v>0.25</v>
      </c>
      <c r="S54" s="25"/>
    </row>
    <row r="55" spans="1:19" x14ac:dyDescent="0.3">
      <c r="A55" s="42">
        <v>33</v>
      </c>
      <c r="B55" s="43">
        <v>-1.5548999999999999E-4</v>
      </c>
      <c r="C55" s="43">
        <v>-9.6560999999999999E-5</v>
      </c>
      <c r="D55" s="43">
        <v>3.548E-4</v>
      </c>
      <c r="E55" s="43">
        <v>2.1649E-20</v>
      </c>
      <c r="F55" s="43">
        <v>-3.8416999999999999E-20</v>
      </c>
      <c r="G55" s="43">
        <v>-2.0913E-4</v>
      </c>
      <c r="H55" s="23">
        <v>0.3</v>
      </c>
      <c r="I55" s="47"/>
      <c r="J55" s="28"/>
      <c r="K55" s="44">
        <v>6</v>
      </c>
      <c r="L55" s="43">
        <v>-1.5548999999999999E-4</v>
      </c>
      <c r="M55" s="43">
        <v>-9.6560999999999999E-5</v>
      </c>
      <c r="N55" s="43">
        <v>3.548E-4</v>
      </c>
      <c r="O55" s="43">
        <v>7.2163999999999993E-21</v>
      </c>
      <c r="P55" s="43">
        <v>1.2805999999999999E-20</v>
      </c>
      <c r="Q55" s="43">
        <v>2.0913E-4</v>
      </c>
      <c r="R55" s="23">
        <v>0.3</v>
      </c>
      <c r="S55" s="25"/>
    </row>
    <row r="56" spans="1:19" x14ac:dyDescent="0.3">
      <c r="A56" s="42">
        <v>34</v>
      </c>
      <c r="B56" s="43">
        <v>-1.3747E-4</v>
      </c>
      <c r="C56" s="43">
        <v>-9.0047E-5</v>
      </c>
      <c r="D56" s="43">
        <v>3.0173E-4</v>
      </c>
      <c r="E56" s="43">
        <v>1.7422E-20</v>
      </c>
      <c r="F56" s="43">
        <v>-3.4088000000000003E-20</v>
      </c>
      <c r="G56" s="43">
        <v>-1.8557E-4</v>
      </c>
      <c r="H56" s="23">
        <v>0.35</v>
      </c>
      <c r="I56" s="47"/>
      <c r="J56" s="28"/>
      <c r="K56" s="44">
        <v>7</v>
      </c>
      <c r="L56" s="43">
        <v>-1.3747E-4</v>
      </c>
      <c r="M56" s="43">
        <v>-9.0047E-5</v>
      </c>
      <c r="N56" s="43">
        <v>3.0173E-4</v>
      </c>
      <c r="O56" s="43">
        <v>5.8071999999999997E-21</v>
      </c>
      <c r="P56" s="43">
        <v>1.1363000000000001E-20</v>
      </c>
      <c r="Q56" s="43">
        <v>1.8557E-4</v>
      </c>
      <c r="R56" s="23">
        <v>0.35</v>
      </c>
      <c r="S56" s="25"/>
    </row>
    <row r="57" spans="1:19" x14ac:dyDescent="0.3">
      <c r="A57" s="42">
        <v>35</v>
      </c>
      <c r="B57" s="43">
        <v>-1.2459999999999999E-4</v>
      </c>
      <c r="C57" s="43">
        <v>-8.6352000000000003E-5</v>
      </c>
      <c r="D57" s="43">
        <v>2.6102999999999999E-4</v>
      </c>
      <c r="E57" s="43">
        <v>1.4051999999999999E-20</v>
      </c>
      <c r="F57" s="43">
        <v>-2.9671000000000001E-20</v>
      </c>
      <c r="G57" s="43">
        <v>-1.6152000000000001E-4</v>
      </c>
      <c r="H57" s="23">
        <v>0.4</v>
      </c>
      <c r="I57" s="47"/>
      <c r="J57" s="28"/>
      <c r="K57" s="44">
        <v>8</v>
      </c>
      <c r="L57" s="43">
        <v>-1.2459999999999999E-4</v>
      </c>
      <c r="M57" s="43">
        <v>-8.6352000000000003E-5</v>
      </c>
      <c r="N57" s="43">
        <v>2.6102999999999999E-4</v>
      </c>
      <c r="O57" s="43">
        <v>4.6840999999999997E-21</v>
      </c>
      <c r="P57" s="43">
        <v>9.8903000000000004E-21</v>
      </c>
      <c r="Q57" s="43">
        <v>1.6152000000000001E-4</v>
      </c>
      <c r="R57" s="23">
        <v>0.4</v>
      </c>
      <c r="S57" s="25"/>
    </row>
    <row r="58" spans="1:19" x14ac:dyDescent="0.3">
      <c r="A58" s="42">
        <v>36</v>
      </c>
      <c r="B58" s="43">
        <v>-1.1675000000000001E-4</v>
      </c>
      <c r="C58" s="43">
        <v>-8.5232E-5</v>
      </c>
      <c r="D58" s="43">
        <v>2.3050999999999999E-4</v>
      </c>
      <c r="E58" s="43">
        <v>1.158E-20</v>
      </c>
      <c r="F58" s="43">
        <v>-2.5260000000000001E-20</v>
      </c>
      <c r="G58" s="43">
        <v>-1.3751E-4</v>
      </c>
      <c r="H58" s="23">
        <v>0.45</v>
      </c>
      <c r="I58" s="47"/>
      <c r="J58" s="28"/>
      <c r="K58" s="44">
        <v>9</v>
      </c>
      <c r="L58" s="43">
        <v>-1.1675000000000001E-4</v>
      </c>
      <c r="M58" s="43">
        <v>-8.5232E-5</v>
      </c>
      <c r="N58" s="43">
        <v>2.3050999999999999E-4</v>
      </c>
      <c r="O58" s="43">
        <v>3.8599999999999998E-21</v>
      </c>
      <c r="P58" s="43">
        <v>8.4200999999999999E-21</v>
      </c>
      <c r="Q58" s="43">
        <v>1.3751E-4</v>
      </c>
      <c r="R58" s="23">
        <v>0.45</v>
      </c>
      <c r="S58" s="25"/>
    </row>
    <row r="59" spans="1:19" x14ac:dyDescent="0.3">
      <c r="A59" s="42">
        <v>37</v>
      </c>
      <c r="B59" s="43">
        <v>-1.1424E-4</v>
      </c>
      <c r="C59" s="43">
        <v>-8.6947000000000006E-5</v>
      </c>
      <c r="D59" s="43">
        <v>2.0942000000000001E-4</v>
      </c>
      <c r="E59" s="43">
        <v>1.0028E-20</v>
      </c>
      <c r="F59" s="43">
        <v>-2.0755999999999999E-20</v>
      </c>
      <c r="G59" s="43">
        <v>-1.1299E-4</v>
      </c>
      <c r="H59" s="23">
        <v>0.5</v>
      </c>
      <c r="I59" s="47"/>
      <c r="J59" s="28"/>
      <c r="K59" s="44">
        <v>10</v>
      </c>
      <c r="L59" s="43">
        <v>-1.1424E-4</v>
      </c>
      <c r="M59" s="43">
        <v>-8.6947000000000006E-5</v>
      </c>
      <c r="N59" s="43">
        <v>2.0942000000000001E-4</v>
      </c>
      <c r="O59" s="43">
        <v>3.3428000000000002E-21</v>
      </c>
      <c r="P59" s="43">
        <v>6.9184999999999996E-21</v>
      </c>
      <c r="Q59" s="43">
        <v>1.1299E-4</v>
      </c>
      <c r="R59" s="23">
        <v>0.5</v>
      </c>
      <c r="S59" s="25"/>
    </row>
    <row r="60" spans="1:19" x14ac:dyDescent="0.3">
      <c r="A60" s="42">
        <v>38</v>
      </c>
      <c r="B60" s="43">
        <v>-1.1799E-4</v>
      </c>
      <c r="C60" s="43">
        <v>-9.2144000000000004E-5</v>
      </c>
      <c r="D60" s="43">
        <v>1.9819999999999999E-4</v>
      </c>
      <c r="E60" s="43">
        <v>9.4941999999999998E-21</v>
      </c>
      <c r="F60" s="43">
        <v>-1.5897E-20</v>
      </c>
      <c r="G60" s="43">
        <v>-8.6537000000000002E-5</v>
      </c>
      <c r="H60" s="23">
        <v>0.55000000000000004</v>
      </c>
      <c r="I60" s="47"/>
      <c r="J60" s="28"/>
      <c r="K60" s="44">
        <v>11</v>
      </c>
      <c r="L60" s="43">
        <v>-1.1799E-4</v>
      </c>
      <c r="M60" s="43">
        <v>-9.2144000000000004E-5</v>
      </c>
      <c r="N60" s="43">
        <v>1.9819999999999999E-4</v>
      </c>
      <c r="O60" s="43">
        <v>3.1647000000000002E-21</v>
      </c>
      <c r="P60" s="43">
        <v>5.2989000000000002E-21</v>
      </c>
      <c r="Q60" s="43">
        <v>8.6537000000000002E-5</v>
      </c>
      <c r="R60" s="23">
        <v>0.55000000000000004</v>
      </c>
      <c r="S60" s="25"/>
    </row>
    <row r="61" spans="1:19" x14ac:dyDescent="0.3">
      <c r="A61" s="42">
        <v>39</v>
      </c>
      <c r="B61" s="43">
        <v>-1.2968999999999999E-4</v>
      </c>
      <c r="C61" s="43">
        <v>-1.0187E-4</v>
      </c>
      <c r="D61" s="43">
        <v>1.9854000000000001E-4</v>
      </c>
      <c r="E61" s="43">
        <v>1.0221000000000001E-20</v>
      </c>
      <c r="F61" s="43">
        <v>-1.0261E-20</v>
      </c>
      <c r="G61" s="43">
        <v>-5.5856000000000002E-5</v>
      </c>
      <c r="H61" s="23">
        <v>0.6</v>
      </c>
      <c r="I61" s="47"/>
      <c r="J61" s="28"/>
      <c r="K61" s="44">
        <v>12</v>
      </c>
      <c r="L61" s="43">
        <v>-1.2968999999999999E-4</v>
      </c>
      <c r="M61" s="43">
        <v>-1.0187E-4</v>
      </c>
      <c r="N61" s="43">
        <v>1.9854000000000001E-4</v>
      </c>
      <c r="O61" s="43">
        <v>3.4069000000000001E-21</v>
      </c>
      <c r="P61" s="43">
        <v>3.4201999999999998E-21</v>
      </c>
      <c r="Q61" s="43">
        <v>5.5856000000000002E-5</v>
      </c>
      <c r="R61" s="23">
        <v>0.6</v>
      </c>
      <c r="S61" s="25"/>
    </row>
    <row r="62" spans="1:19" x14ac:dyDescent="0.3">
      <c r="A62" s="42">
        <v>40</v>
      </c>
      <c r="B62" s="43">
        <v>-1.1472999999999999E-4</v>
      </c>
      <c r="C62" s="43">
        <v>-9.2336999999999994E-5</v>
      </c>
      <c r="D62" s="43">
        <v>2.7645000000000002E-4</v>
      </c>
      <c r="E62" s="43">
        <v>8.2279000000000005E-21</v>
      </c>
      <c r="F62" s="43">
        <v>-2.2030999999999999E-20</v>
      </c>
      <c r="G62" s="43">
        <v>-1.1993E-4</v>
      </c>
      <c r="H62" s="23">
        <v>0.65</v>
      </c>
      <c r="I62" s="47"/>
      <c r="J62" s="28"/>
      <c r="K62" s="44">
        <v>13</v>
      </c>
      <c r="L62" s="43">
        <v>-1.1472999999999999E-4</v>
      </c>
      <c r="M62" s="43">
        <v>-9.2336999999999994E-5</v>
      </c>
      <c r="N62" s="43">
        <v>2.7645000000000002E-4</v>
      </c>
      <c r="O62" s="43">
        <v>2.7426000000000002E-21</v>
      </c>
      <c r="P62" s="43">
        <v>7.3435999999999998E-21</v>
      </c>
      <c r="Q62" s="43">
        <v>1.1993E-4</v>
      </c>
      <c r="R62" s="23">
        <v>0.65</v>
      </c>
      <c r="S62" s="25"/>
    </row>
    <row r="63" spans="1:19" x14ac:dyDescent="0.3">
      <c r="A63" s="42">
        <v>41</v>
      </c>
      <c r="B63" s="43">
        <v>-1.0217000000000001E-4</v>
      </c>
      <c r="C63" s="43">
        <v>-8.3992000000000005E-5</v>
      </c>
      <c r="D63" s="43">
        <v>2.4847999999999998E-4</v>
      </c>
      <c r="E63" s="43">
        <v>6.6799000000000003E-21</v>
      </c>
      <c r="F63" s="43">
        <v>-1.9015000000000001E-20</v>
      </c>
      <c r="G63" s="43">
        <v>-1.0351E-4</v>
      </c>
      <c r="H63" s="23">
        <v>0.7</v>
      </c>
      <c r="I63" s="47"/>
      <c r="J63" s="28"/>
      <c r="K63" s="44">
        <v>14</v>
      </c>
      <c r="L63" s="43">
        <v>-1.0217000000000001E-4</v>
      </c>
      <c r="M63" s="43">
        <v>-8.3992000000000005E-5</v>
      </c>
      <c r="N63" s="43">
        <v>2.4847999999999998E-4</v>
      </c>
      <c r="O63" s="43">
        <v>2.2265999999999999E-21</v>
      </c>
      <c r="P63" s="43">
        <v>6.3382999999999998E-21</v>
      </c>
      <c r="Q63" s="43">
        <v>1.0351E-4</v>
      </c>
      <c r="R63" s="23">
        <v>0.7</v>
      </c>
      <c r="S63" s="25"/>
    </row>
    <row r="64" spans="1:19" x14ac:dyDescent="0.3">
      <c r="A64" s="42">
        <v>42</v>
      </c>
      <c r="B64" s="43">
        <v>-9.1537000000000001E-5</v>
      </c>
      <c r="C64" s="43">
        <v>-7.6655000000000004E-5</v>
      </c>
      <c r="D64" s="43">
        <v>2.2448999999999999E-4</v>
      </c>
      <c r="E64" s="43">
        <v>5.4676E-21</v>
      </c>
      <c r="F64" s="43">
        <v>-1.6494000000000001E-20</v>
      </c>
      <c r="G64" s="43">
        <v>-8.9790999999999995E-5</v>
      </c>
      <c r="H64" s="23">
        <v>0.75</v>
      </c>
      <c r="I64" s="47"/>
      <c r="J64" s="28"/>
      <c r="K64" s="44">
        <v>15</v>
      </c>
      <c r="L64" s="43">
        <v>-9.1537000000000001E-5</v>
      </c>
      <c r="M64" s="43">
        <v>-7.6655000000000004E-5</v>
      </c>
      <c r="N64" s="43">
        <v>2.2448999999999999E-4</v>
      </c>
      <c r="O64" s="43">
        <v>1.8224999999999999E-21</v>
      </c>
      <c r="P64" s="43">
        <v>5.4981E-21</v>
      </c>
      <c r="Q64" s="43">
        <v>8.9790999999999995E-5</v>
      </c>
      <c r="R64" s="23">
        <v>0.75</v>
      </c>
      <c r="S64" s="25"/>
    </row>
    <row r="65" spans="1:19" x14ac:dyDescent="0.3">
      <c r="A65" s="42">
        <v>43</v>
      </c>
      <c r="B65" s="43">
        <v>-8.2453999999999994E-5</v>
      </c>
      <c r="C65" s="43">
        <v>-7.0177000000000003E-5</v>
      </c>
      <c r="D65" s="43">
        <v>2.0375999999999999E-4</v>
      </c>
      <c r="E65" s="43">
        <v>4.5104000000000003E-21</v>
      </c>
      <c r="F65" s="43">
        <v>-1.4378999999999999E-20</v>
      </c>
      <c r="G65" s="43">
        <v>-7.8276999999999996E-5</v>
      </c>
      <c r="H65" s="23">
        <v>0.8</v>
      </c>
      <c r="I65" s="47"/>
      <c r="J65" s="28"/>
      <c r="K65" s="44">
        <v>16</v>
      </c>
      <c r="L65" s="43">
        <v>-8.2453999999999994E-5</v>
      </c>
      <c r="M65" s="43">
        <v>-7.0177000000000003E-5</v>
      </c>
      <c r="N65" s="43">
        <v>2.0375999999999999E-4</v>
      </c>
      <c r="O65" s="43">
        <v>1.5035E-21</v>
      </c>
      <c r="P65" s="43">
        <v>4.7930999999999998E-21</v>
      </c>
      <c r="Q65" s="43">
        <v>7.8276999999999996E-5</v>
      </c>
      <c r="R65" s="23">
        <v>0.8</v>
      </c>
      <c r="S65" s="25"/>
    </row>
    <row r="66" spans="1:19" x14ac:dyDescent="0.3">
      <c r="A66" s="42">
        <v>44</v>
      </c>
      <c r="B66" s="43">
        <v>-7.4637999999999999E-5</v>
      </c>
      <c r="C66" s="43">
        <v>-6.4435000000000002E-5</v>
      </c>
      <c r="D66" s="43">
        <v>1.8573999999999999E-4</v>
      </c>
      <c r="E66" s="43">
        <v>3.7484999999999999E-21</v>
      </c>
      <c r="F66" s="43">
        <v>-1.2596E-20</v>
      </c>
      <c r="G66" s="43">
        <v>-6.8571000000000005E-5</v>
      </c>
      <c r="H66" s="23">
        <v>0.85</v>
      </c>
      <c r="I66" s="47"/>
      <c r="J66" s="28"/>
      <c r="K66" s="44">
        <v>17</v>
      </c>
      <c r="L66" s="43">
        <v>-7.4637999999999999E-5</v>
      </c>
      <c r="M66" s="43">
        <v>-6.4435000000000002E-5</v>
      </c>
      <c r="N66" s="43">
        <v>1.8573999999999999E-4</v>
      </c>
      <c r="O66" s="43">
        <v>1.2495000000000001E-21</v>
      </c>
      <c r="P66" s="43">
        <v>4.1986999999999998E-21</v>
      </c>
      <c r="Q66" s="43">
        <v>6.8571000000000005E-5</v>
      </c>
      <c r="R66" s="23">
        <v>0.85</v>
      </c>
      <c r="S66" s="25"/>
    </row>
    <row r="67" spans="1:19" x14ac:dyDescent="0.3">
      <c r="A67" s="42">
        <v>45</v>
      </c>
      <c r="B67" s="43">
        <v>-6.7866000000000004E-5</v>
      </c>
      <c r="C67" s="43">
        <v>-5.9326000000000001E-5</v>
      </c>
      <c r="D67" s="43">
        <v>1.6997E-4</v>
      </c>
      <c r="E67" s="43">
        <v>3.1374E-21</v>
      </c>
      <c r="F67" s="43">
        <v>-1.1086E-20</v>
      </c>
      <c r="G67" s="43">
        <v>-6.0350999999999999E-5</v>
      </c>
      <c r="H67" s="23">
        <v>0.9</v>
      </c>
      <c r="I67" s="47"/>
      <c r="J67" s="28"/>
      <c r="K67" s="44">
        <v>18</v>
      </c>
      <c r="L67" s="43">
        <v>-6.7866000000000004E-5</v>
      </c>
      <c r="M67" s="43">
        <v>-5.9326000000000001E-5</v>
      </c>
      <c r="N67" s="43">
        <v>1.6997E-4</v>
      </c>
      <c r="O67" s="43">
        <v>1.0458E-21</v>
      </c>
      <c r="P67" s="43">
        <v>3.6953999999999999E-21</v>
      </c>
      <c r="Q67" s="43">
        <v>6.0350999999999999E-5</v>
      </c>
      <c r="R67" s="23">
        <v>0.9</v>
      </c>
      <c r="S67" s="25"/>
    </row>
    <row r="68" spans="1:19" x14ac:dyDescent="0.3">
      <c r="A68" s="42">
        <v>46</v>
      </c>
      <c r="B68" s="43">
        <v>-6.1960999999999998E-5</v>
      </c>
      <c r="C68" s="43">
        <v>-5.4765999999999997E-5</v>
      </c>
      <c r="D68" s="43">
        <v>1.5609E-4</v>
      </c>
      <c r="E68" s="43">
        <v>2.6433999999999999E-21</v>
      </c>
      <c r="F68" s="43">
        <v>-9.8016000000000004E-21</v>
      </c>
      <c r="G68" s="43">
        <v>-5.3356999999999998E-5</v>
      </c>
      <c r="H68" s="23">
        <v>0.95</v>
      </c>
      <c r="I68" s="47"/>
      <c r="J68" s="28"/>
      <c r="K68" s="44">
        <v>19</v>
      </c>
      <c r="L68" s="43">
        <v>-6.1960999999999998E-5</v>
      </c>
      <c r="M68" s="43">
        <v>-5.4765999999999997E-5</v>
      </c>
      <c r="N68" s="43">
        <v>1.5609E-4</v>
      </c>
      <c r="O68" s="43">
        <v>8.8113999999999998E-22</v>
      </c>
      <c r="P68" s="43">
        <v>3.2671999999999999E-21</v>
      </c>
      <c r="Q68" s="43">
        <v>5.3356999999999998E-5</v>
      </c>
      <c r="R68" s="23">
        <v>0.95</v>
      </c>
      <c r="S68" s="25"/>
    </row>
    <row r="69" spans="1:19" x14ac:dyDescent="0.3">
      <c r="A69" s="42">
        <v>47</v>
      </c>
      <c r="B69" s="43">
        <v>-5.6781999999999999E-5</v>
      </c>
      <c r="C69" s="43">
        <v>-5.0680999999999998E-5</v>
      </c>
      <c r="D69" s="43">
        <v>1.4383000000000001E-4</v>
      </c>
      <c r="E69" s="43">
        <v>2.2413E-21</v>
      </c>
      <c r="F69" s="43">
        <v>-8.7032000000000001E-21</v>
      </c>
      <c r="G69" s="43">
        <v>-4.7377999999999999E-5</v>
      </c>
      <c r="H69" s="23">
        <v>1</v>
      </c>
      <c r="I69" s="47"/>
      <c r="J69" s="28"/>
      <c r="K69" s="44">
        <v>20</v>
      </c>
      <c r="L69" s="43">
        <v>-5.6781999999999999E-5</v>
      </c>
      <c r="M69" s="43">
        <v>-5.0680999999999998E-5</v>
      </c>
      <c r="N69" s="43">
        <v>1.4383000000000001E-4</v>
      </c>
      <c r="O69" s="43">
        <v>7.4711E-22</v>
      </c>
      <c r="P69" s="43">
        <v>2.9011E-21</v>
      </c>
      <c r="Q69" s="43">
        <v>4.7377999999999999E-5</v>
      </c>
      <c r="R69" s="23">
        <v>1</v>
      </c>
      <c r="S69" s="25"/>
    </row>
    <row r="70" spans="1:19" x14ac:dyDescent="0.3">
      <c r="A70" s="42">
        <v>48</v>
      </c>
      <c r="B70" s="43">
        <v>-2.7676999999999999E-5</v>
      </c>
      <c r="C70" s="43">
        <v>-2.6128000000000001E-5</v>
      </c>
      <c r="D70" s="43">
        <v>7.3029999999999997E-5</v>
      </c>
      <c r="E70" s="43">
        <v>5.6888999999999997E-22</v>
      </c>
      <c r="F70" s="43">
        <v>-3.2228000000000001E-21</v>
      </c>
      <c r="G70" s="43">
        <v>-1.7544E-5</v>
      </c>
      <c r="H70" s="23">
        <v>1.5</v>
      </c>
      <c r="I70" s="47"/>
      <c r="J70" s="28"/>
      <c r="K70" s="44">
        <v>21</v>
      </c>
      <c r="L70" s="43">
        <v>-2.7676999999999999E-5</v>
      </c>
      <c r="M70" s="43">
        <v>-2.6128000000000001E-5</v>
      </c>
      <c r="N70" s="43">
        <v>7.3029999999999997E-5</v>
      </c>
      <c r="O70" s="43">
        <v>1.8963E-22</v>
      </c>
      <c r="P70" s="43">
        <v>1.0742999999999999E-21</v>
      </c>
      <c r="Q70" s="43">
        <v>1.7544E-5</v>
      </c>
      <c r="R70" s="23">
        <v>1.5</v>
      </c>
      <c r="S70" s="25"/>
    </row>
    <row r="71" spans="1:19" x14ac:dyDescent="0.3">
      <c r="A71" s="42">
        <v>49</v>
      </c>
      <c r="B71" s="43">
        <v>-1.6469000000000001E-5</v>
      </c>
      <c r="C71" s="43">
        <v>-1.5909999999999998E-5</v>
      </c>
      <c r="D71" s="43">
        <v>4.4634E-5</v>
      </c>
      <c r="E71" s="43">
        <v>2.0503000000000001E-22</v>
      </c>
      <c r="F71" s="43">
        <v>-1.5316000000000001E-21</v>
      </c>
      <c r="G71" s="43">
        <v>-8.3374999999999994E-6</v>
      </c>
      <c r="H71" s="23">
        <v>2</v>
      </c>
      <c r="I71" s="47"/>
      <c r="J71" s="28"/>
      <c r="K71" s="44">
        <v>22</v>
      </c>
      <c r="L71" s="43">
        <v>-1.6469000000000001E-5</v>
      </c>
      <c r="M71" s="43">
        <v>-1.5909999999999998E-5</v>
      </c>
      <c r="N71" s="43">
        <v>4.4634E-5</v>
      </c>
      <c r="O71" s="43">
        <v>6.8341999999999999E-23</v>
      </c>
      <c r="P71" s="43">
        <v>5.1052E-22</v>
      </c>
      <c r="Q71" s="43">
        <v>8.3374999999999994E-6</v>
      </c>
      <c r="R71" s="23">
        <v>2</v>
      </c>
      <c r="S71" s="25"/>
    </row>
    <row r="72" spans="1:19" x14ac:dyDescent="0.3">
      <c r="A72" s="42">
        <v>50</v>
      </c>
      <c r="B72" s="43">
        <v>-1.1358999999999999E-5</v>
      </c>
      <c r="C72" s="43">
        <v>-1.111E-5</v>
      </c>
      <c r="D72" s="43">
        <v>3.1129E-5</v>
      </c>
      <c r="E72" s="43">
        <v>9.1474999999999994E-23</v>
      </c>
      <c r="F72" s="43">
        <v>-8.4944999999999997E-22</v>
      </c>
      <c r="G72" s="43">
        <v>-4.6241999999999997E-6</v>
      </c>
      <c r="H72" s="23">
        <v>2.5</v>
      </c>
      <c r="I72" s="47"/>
      <c r="J72" s="28"/>
      <c r="K72" s="44">
        <v>23</v>
      </c>
      <c r="L72" s="43">
        <v>-1.1358999999999999E-5</v>
      </c>
      <c r="M72" s="43">
        <v>-1.111E-5</v>
      </c>
      <c r="N72" s="43">
        <v>3.1129E-5</v>
      </c>
      <c r="O72" s="43">
        <v>3.0492000000000001E-23</v>
      </c>
      <c r="P72" s="43">
        <v>2.8315000000000001E-22</v>
      </c>
      <c r="Q72" s="43">
        <v>4.6241999999999997E-6</v>
      </c>
      <c r="R72" s="23">
        <v>2.5</v>
      </c>
      <c r="S72" s="25"/>
    </row>
    <row r="73" spans="1:19" x14ac:dyDescent="0.3">
      <c r="A73" s="42">
        <v>51</v>
      </c>
      <c r="B73" s="43">
        <v>-8.6786000000000002E-6</v>
      </c>
      <c r="C73" s="43">
        <v>-8.5504000000000003E-6</v>
      </c>
      <c r="D73" s="43">
        <v>2.3706999999999999E-5</v>
      </c>
      <c r="E73" s="43">
        <v>4.7079E-23</v>
      </c>
      <c r="F73" s="43">
        <v>-5.2215999999999996E-22</v>
      </c>
      <c r="G73" s="43">
        <v>-2.8424999999999999E-6</v>
      </c>
      <c r="H73" s="23">
        <v>3</v>
      </c>
      <c r="I73" s="47"/>
      <c r="J73" s="28"/>
      <c r="K73" s="44">
        <v>24</v>
      </c>
      <c r="L73" s="43">
        <v>-8.6786000000000002E-6</v>
      </c>
      <c r="M73" s="43">
        <v>-8.5504000000000003E-6</v>
      </c>
      <c r="N73" s="43">
        <v>2.3706999999999999E-5</v>
      </c>
      <c r="O73" s="43">
        <v>1.5692999999999999E-23</v>
      </c>
      <c r="P73" s="43">
        <v>1.7404999999999999E-22</v>
      </c>
      <c r="Q73" s="43">
        <v>2.8424999999999999E-6</v>
      </c>
      <c r="R73" s="23">
        <v>3</v>
      </c>
      <c r="S73" s="25"/>
    </row>
    <row r="74" spans="1:19" x14ac:dyDescent="0.3">
      <c r="A74" s="42">
        <v>52</v>
      </c>
      <c r="B74" s="43">
        <v>-7.0296999999999998E-6</v>
      </c>
      <c r="C74" s="43">
        <v>-6.9565000000000002E-6</v>
      </c>
      <c r="D74" s="43">
        <v>1.8991000000000002E-5</v>
      </c>
      <c r="E74" s="43">
        <v>2.6909000000000003E-23</v>
      </c>
      <c r="F74" s="43">
        <v>-3.4453E-22</v>
      </c>
      <c r="G74" s="43">
        <v>-1.8756000000000001E-6</v>
      </c>
      <c r="H74" s="23">
        <v>3.5</v>
      </c>
      <c r="I74" s="47"/>
      <c r="J74" s="28"/>
      <c r="K74" s="44">
        <v>25</v>
      </c>
      <c r="L74" s="43">
        <v>-5.8601E-6</v>
      </c>
      <c r="M74" s="43">
        <v>-5.8147999999999998E-6</v>
      </c>
      <c r="N74" s="43">
        <v>1.5622000000000001E-5</v>
      </c>
      <c r="O74" s="43">
        <v>5.5540999999999998E-24</v>
      </c>
      <c r="P74" s="43">
        <v>7.9524000000000005E-23</v>
      </c>
      <c r="Q74" s="43">
        <v>1.2986999999999999E-6</v>
      </c>
      <c r="R74" s="23">
        <v>3.5</v>
      </c>
      <c r="S74" s="25"/>
    </row>
    <row r="75" spans="1:19" x14ac:dyDescent="0.3">
      <c r="A75" s="42">
        <v>53</v>
      </c>
      <c r="B75" s="43">
        <v>-5.8601E-6</v>
      </c>
      <c r="C75" s="43">
        <v>-5.8147999999999998E-6</v>
      </c>
      <c r="D75" s="43">
        <v>1.5622000000000001E-5</v>
      </c>
      <c r="E75" s="43">
        <v>1.6662000000000001E-23</v>
      </c>
      <c r="F75" s="43">
        <v>-2.3857E-22</v>
      </c>
      <c r="G75" s="43">
        <v>-1.2986999999999999E-6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3.3375999999999998E-21</v>
      </c>
      <c r="C81" s="43">
        <v>1.8168999999999998E-5</v>
      </c>
      <c r="D81" s="43">
        <v>4.6579E-4</v>
      </c>
      <c r="E81" s="23">
        <f>+D81*1000</f>
        <v>0.46578999999999998</v>
      </c>
      <c r="F81" s="23">
        <v>0</v>
      </c>
      <c r="G81" s="24"/>
      <c r="H81" s="24"/>
      <c r="I81" s="25"/>
      <c r="J81" s="28"/>
      <c r="K81" s="44">
        <v>1</v>
      </c>
      <c r="L81" s="43">
        <v>-1.1125000000000001E-21</v>
      </c>
      <c r="M81" s="43">
        <v>-1.8168999999999998E-5</v>
      </c>
      <c r="N81" s="43">
        <v>4.6579E-4</v>
      </c>
      <c r="O81" s="23">
        <f>+N81*1000</f>
        <v>0.46578999999999998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-2.2204999999999999E-21</v>
      </c>
      <c r="C82" s="43">
        <v>-1.2088E-5</v>
      </c>
      <c r="D82" s="43">
        <v>4.5447E-4</v>
      </c>
      <c r="E82" s="23">
        <f t="shared" ref="E82:E106" si="0">+D82*1000</f>
        <v>0.45446999999999999</v>
      </c>
      <c r="F82" s="23">
        <v>0.1</v>
      </c>
      <c r="G82" s="24"/>
      <c r="H82" s="24"/>
      <c r="I82" s="25"/>
      <c r="J82" s="28"/>
      <c r="K82" s="44">
        <v>2</v>
      </c>
      <c r="L82" s="43">
        <v>7.4016000000000003E-22</v>
      </c>
      <c r="M82" s="43">
        <v>1.2088E-5</v>
      </c>
      <c r="N82" s="43">
        <v>4.5447E-4</v>
      </c>
      <c r="O82" s="23">
        <f t="shared" ref="O82:O105" si="1">+N82*1000</f>
        <v>0.45446999999999999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-2.8251000000000001E-21</v>
      </c>
      <c r="C83" s="43">
        <v>-1.5379E-5</v>
      </c>
      <c r="D83" s="43">
        <v>4.1732999999999999E-4</v>
      </c>
      <c r="E83" s="23">
        <f t="shared" si="0"/>
        <v>0.41732999999999998</v>
      </c>
      <c r="F83" s="23">
        <v>0.15</v>
      </c>
      <c r="G83" s="24"/>
      <c r="H83" s="24"/>
      <c r="I83" s="25"/>
      <c r="J83" s="28"/>
      <c r="K83" s="44">
        <v>3</v>
      </c>
      <c r="L83" s="43">
        <v>9.4167999999999994E-22</v>
      </c>
      <c r="M83" s="43">
        <v>1.5379E-5</v>
      </c>
      <c r="N83" s="43">
        <v>4.1732999999999999E-4</v>
      </c>
      <c r="O83" s="23">
        <f t="shared" si="1"/>
        <v>0.41732999999999998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-3.0712999999999999E-21</v>
      </c>
      <c r="C84" s="43">
        <v>-1.6719E-5</v>
      </c>
      <c r="D84" s="43">
        <v>3.8819000000000001E-4</v>
      </c>
      <c r="E84" s="23">
        <f t="shared" si="0"/>
        <v>0.38819000000000004</v>
      </c>
      <c r="F84" s="23">
        <v>0.2</v>
      </c>
      <c r="G84" s="24"/>
      <c r="H84" s="24"/>
      <c r="I84" s="25"/>
      <c r="J84" s="28"/>
      <c r="K84" s="44">
        <v>4</v>
      </c>
      <c r="L84" s="43">
        <v>1.0237999999999999E-21</v>
      </c>
      <c r="M84" s="43">
        <v>1.6719E-5</v>
      </c>
      <c r="N84" s="43">
        <v>3.8819000000000001E-4</v>
      </c>
      <c r="O84" s="23">
        <f t="shared" si="1"/>
        <v>0.38819000000000004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-3.108E-21</v>
      </c>
      <c r="C85" s="43">
        <v>-1.6918999999999998E-5</v>
      </c>
      <c r="D85" s="43">
        <v>3.6471000000000002E-4</v>
      </c>
      <c r="E85" s="23">
        <f t="shared" si="0"/>
        <v>0.36471000000000003</v>
      </c>
      <c r="F85" s="23">
        <v>0.25</v>
      </c>
      <c r="G85" s="24"/>
      <c r="H85" s="24"/>
      <c r="I85" s="25"/>
      <c r="J85" s="28"/>
      <c r="K85" s="44">
        <v>5</v>
      </c>
      <c r="L85" s="43">
        <v>1.0359999999999999E-21</v>
      </c>
      <c r="M85" s="43">
        <v>1.6918999999999998E-5</v>
      </c>
      <c r="N85" s="43">
        <v>3.6471000000000002E-4</v>
      </c>
      <c r="O85" s="23">
        <f t="shared" si="1"/>
        <v>0.36471000000000003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-3.0407999999999999E-21</v>
      </c>
      <c r="C86" s="43">
        <v>-1.6552999999999999E-5</v>
      </c>
      <c r="D86" s="43">
        <v>3.4530999999999999E-4</v>
      </c>
      <c r="E86" s="23">
        <f t="shared" si="0"/>
        <v>0.34531000000000001</v>
      </c>
      <c r="F86" s="23">
        <v>0.3</v>
      </c>
      <c r="G86" s="24"/>
      <c r="H86" s="24"/>
      <c r="I86" s="25"/>
      <c r="J86" s="28"/>
      <c r="K86" s="44">
        <v>6</v>
      </c>
      <c r="L86" s="43">
        <v>1.0136E-21</v>
      </c>
      <c r="M86" s="43">
        <v>1.6552999999999999E-5</v>
      </c>
      <c r="N86" s="43">
        <v>3.4530999999999999E-4</v>
      </c>
      <c r="O86" s="23">
        <f t="shared" si="1"/>
        <v>0.34531000000000001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-2.9407999999999999E-21</v>
      </c>
      <c r="C87" s="43">
        <v>-1.6008999999999999E-5</v>
      </c>
      <c r="D87" s="43">
        <v>3.2895E-4</v>
      </c>
      <c r="E87" s="23">
        <f t="shared" si="0"/>
        <v>0.32895000000000002</v>
      </c>
      <c r="F87" s="23">
        <v>0.35</v>
      </c>
      <c r="G87" s="24"/>
      <c r="H87" s="24"/>
      <c r="I87" s="25"/>
      <c r="J87" s="28"/>
      <c r="K87" s="44">
        <v>7</v>
      </c>
      <c r="L87" s="43">
        <v>9.8027000000000001E-22</v>
      </c>
      <c r="M87" s="43">
        <v>1.6008999999999999E-5</v>
      </c>
      <c r="N87" s="43">
        <v>3.2895E-4</v>
      </c>
      <c r="O87" s="23">
        <f t="shared" si="1"/>
        <v>0.32895000000000002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-2.8560999999999998E-21</v>
      </c>
      <c r="C88" s="43">
        <v>-1.5548000000000001E-5</v>
      </c>
      <c r="D88" s="43">
        <v>3.1493E-4</v>
      </c>
      <c r="E88" s="23">
        <f t="shared" si="0"/>
        <v>0.31492999999999999</v>
      </c>
      <c r="F88" s="23">
        <v>0.4</v>
      </c>
      <c r="G88" s="24"/>
      <c r="H88" s="24"/>
      <c r="I88" s="25"/>
      <c r="J88" s="28"/>
      <c r="K88" s="44">
        <v>8</v>
      </c>
      <c r="L88" s="43">
        <v>9.5203000000000003E-22</v>
      </c>
      <c r="M88" s="43">
        <v>1.5548000000000001E-5</v>
      </c>
      <c r="N88" s="43">
        <v>3.1493E-4</v>
      </c>
      <c r="O88" s="23">
        <f t="shared" si="1"/>
        <v>0.31492999999999999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-2.8219999999999999E-21</v>
      </c>
      <c r="C89" s="43">
        <v>-1.5362E-5</v>
      </c>
      <c r="D89" s="43">
        <v>3.0268E-4</v>
      </c>
      <c r="E89" s="23">
        <f t="shared" si="0"/>
        <v>0.30268</v>
      </c>
      <c r="F89" s="23">
        <v>0.45</v>
      </c>
      <c r="G89" s="24"/>
      <c r="H89" s="24"/>
      <c r="I89" s="25"/>
      <c r="J89" s="28"/>
      <c r="K89" s="44">
        <v>9</v>
      </c>
      <c r="L89" s="43">
        <v>9.4068000000000007E-22</v>
      </c>
      <c r="M89" s="43">
        <v>1.5362E-5</v>
      </c>
      <c r="N89" s="43">
        <v>3.0268E-4</v>
      </c>
      <c r="O89" s="23">
        <f t="shared" si="1"/>
        <v>0.30268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-2.8696999999999999E-21</v>
      </c>
      <c r="C90" s="43">
        <v>-1.5622000000000001E-5</v>
      </c>
      <c r="D90" s="43">
        <v>2.9171999999999998E-4</v>
      </c>
      <c r="E90" s="23">
        <f t="shared" si="0"/>
        <v>0.29171999999999998</v>
      </c>
      <c r="F90" s="23">
        <v>0.5</v>
      </c>
      <c r="G90" s="24"/>
      <c r="H90" s="24"/>
      <c r="I90" s="25"/>
      <c r="J90" s="28"/>
      <c r="K90" s="44">
        <v>10</v>
      </c>
      <c r="L90" s="43">
        <v>9.5656000000000009E-22</v>
      </c>
      <c r="M90" s="43">
        <v>1.5622000000000001E-5</v>
      </c>
      <c r="N90" s="43">
        <v>2.9171999999999998E-4</v>
      </c>
      <c r="O90" s="23">
        <f t="shared" si="1"/>
        <v>0.29171999999999998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-3.0322000000000001E-21</v>
      </c>
      <c r="C91" s="43">
        <v>-1.6507E-5</v>
      </c>
      <c r="D91" s="43">
        <v>2.8158000000000002E-4</v>
      </c>
      <c r="E91" s="23">
        <f t="shared" si="0"/>
        <v>0.28158000000000005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1.0107E-21</v>
      </c>
      <c r="M91" s="43">
        <v>1.6507E-5</v>
      </c>
      <c r="N91" s="43">
        <v>2.8158000000000002E-4</v>
      </c>
      <c r="O91" s="23">
        <f t="shared" si="1"/>
        <v>0.28158000000000005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-3.3510999999999999E-21</v>
      </c>
      <c r="C92" s="43">
        <v>-1.8243000000000001E-5</v>
      </c>
      <c r="D92" s="43">
        <v>2.7170999999999999E-4</v>
      </c>
      <c r="E92" s="23">
        <f t="shared" si="0"/>
        <v>0.27171000000000001</v>
      </c>
      <c r="F92" s="23">
        <v>0.6</v>
      </c>
      <c r="G92" s="24"/>
      <c r="H92" s="24"/>
      <c r="I92" s="25"/>
      <c r="J92" s="28"/>
      <c r="K92" s="44">
        <v>12</v>
      </c>
      <c r="L92" s="43">
        <v>1.117E-21</v>
      </c>
      <c r="M92" s="43">
        <v>1.8243000000000001E-5</v>
      </c>
      <c r="N92" s="43">
        <v>2.7170999999999999E-4</v>
      </c>
      <c r="O92" s="23">
        <f t="shared" si="1"/>
        <v>0.27171000000000001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-3.0199E-21</v>
      </c>
      <c r="C93" s="43">
        <v>-1.6439999999999998E-5</v>
      </c>
      <c r="D93" s="43">
        <v>2.5709000000000002E-4</v>
      </c>
      <c r="E93" s="23">
        <f t="shared" si="0"/>
        <v>0.25709000000000004</v>
      </c>
      <c r="F93" s="23">
        <v>0.65</v>
      </c>
      <c r="G93" s="24"/>
      <c r="H93" s="24"/>
      <c r="I93" s="25"/>
      <c r="J93" s="28"/>
      <c r="K93" s="44">
        <v>13</v>
      </c>
      <c r="L93" s="43">
        <v>1.0065999999999999E-21</v>
      </c>
      <c r="M93" s="43">
        <v>1.6439999999999998E-5</v>
      </c>
      <c r="N93" s="43">
        <v>2.5709000000000002E-4</v>
      </c>
      <c r="O93" s="23">
        <f t="shared" si="1"/>
        <v>0.25709000000000004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-2.7319999999999999E-21</v>
      </c>
      <c r="C94" s="43">
        <v>-1.4871999999999999E-5</v>
      </c>
      <c r="D94" s="43">
        <v>2.4398000000000001E-4</v>
      </c>
      <c r="E94" s="23">
        <f t="shared" si="0"/>
        <v>0.24398</v>
      </c>
      <c r="F94" s="23">
        <v>0.7</v>
      </c>
      <c r="G94" s="24"/>
      <c r="H94" s="24"/>
      <c r="I94" s="25"/>
      <c r="J94" s="28"/>
      <c r="K94" s="44">
        <v>14</v>
      </c>
      <c r="L94" s="43">
        <v>9.1066000000000001E-22</v>
      </c>
      <c r="M94" s="43">
        <v>1.4871999999999999E-5</v>
      </c>
      <c r="N94" s="43">
        <v>2.4398000000000001E-4</v>
      </c>
      <c r="O94" s="23">
        <f t="shared" si="1"/>
        <v>0.24398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-2.4810000000000002E-21</v>
      </c>
      <c r="C95" s="43">
        <v>-1.3506000000000001E-5</v>
      </c>
      <c r="D95" s="43">
        <v>2.3216999999999999E-4</v>
      </c>
      <c r="E95" s="23">
        <f t="shared" si="0"/>
        <v>0.23216999999999999</v>
      </c>
      <c r="F95" s="23">
        <v>0.75</v>
      </c>
      <c r="G95" s="24"/>
      <c r="H95" s="24"/>
      <c r="I95" s="25"/>
      <c r="J95" s="28"/>
      <c r="K95" s="44">
        <v>15</v>
      </c>
      <c r="L95" s="43">
        <v>8.2698000000000002E-22</v>
      </c>
      <c r="M95" s="43">
        <v>1.3506000000000001E-5</v>
      </c>
      <c r="N95" s="43">
        <v>2.3216999999999999E-4</v>
      </c>
      <c r="O95" s="23">
        <f t="shared" si="1"/>
        <v>0.23216999999999999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-2.2614000000000002E-21</v>
      </c>
      <c r="C96" s="43">
        <v>-1.2310000000000001E-5</v>
      </c>
      <c r="D96" s="43">
        <v>2.2148E-4</v>
      </c>
      <c r="E96" s="23">
        <f t="shared" si="0"/>
        <v>0.22148000000000001</v>
      </c>
      <c r="F96" s="23">
        <v>0.8</v>
      </c>
      <c r="G96" s="24"/>
      <c r="H96" s="24"/>
      <c r="I96" s="25"/>
      <c r="J96" s="28"/>
      <c r="K96" s="44">
        <v>16</v>
      </c>
      <c r="L96" s="43">
        <v>7.5379000000000001E-22</v>
      </c>
      <c r="M96" s="43">
        <v>1.2310000000000001E-5</v>
      </c>
      <c r="N96" s="43">
        <v>2.2148E-4</v>
      </c>
      <c r="O96" s="23">
        <f t="shared" si="1"/>
        <v>0.22148000000000001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-2.0686E-21</v>
      </c>
      <c r="C97" s="43">
        <v>-1.1260999999999999E-5</v>
      </c>
      <c r="D97" s="43">
        <v>2.1175E-4</v>
      </c>
      <c r="E97" s="23">
        <f t="shared" si="0"/>
        <v>0.21174999999999999</v>
      </c>
      <c r="F97" s="23">
        <v>0.85</v>
      </c>
      <c r="G97" s="24"/>
      <c r="H97" s="24"/>
      <c r="I97" s="25"/>
      <c r="J97" s="28"/>
      <c r="K97" s="44">
        <v>17</v>
      </c>
      <c r="L97" s="43">
        <v>6.8952000000000004E-22</v>
      </c>
      <c r="M97" s="43">
        <v>1.1260999999999999E-5</v>
      </c>
      <c r="N97" s="43">
        <v>2.1175E-4</v>
      </c>
      <c r="O97" s="23">
        <f t="shared" si="1"/>
        <v>0.21174999999999999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-1.8987000000000002E-21</v>
      </c>
      <c r="C98" s="43">
        <v>-1.0336000000000001E-5</v>
      </c>
      <c r="D98" s="43">
        <v>2.0286999999999999E-4</v>
      </c>
      <c r="E98" s="23">
        <f t="shared" si="0"/>
        <v>0.20286999999999999</v>
      </c>
      <c r="F98" s="23">
        <v>0.9</v>
      </c>
      <c r="G98" s="24"/>
      <c r="H98" s="24"/>
      <c r="I98" s="25"/>
      <c r="J98" s="28"/>
      <c r="K98" s="44">
        <v>18</v>
      </c>
      <c r="L98" s="43">
        <v>6.3288999999999998E-22</v>
      </c>
      <c r="M98" s="43">
        <v>1.0336000000000001E-5</v>
      </c>
      <c r="N98" s="43">
        <v>2.0286999999999999E-4</v>
      </c>
      <c r="O98" s="23">
        <f t="shared" si="1"/>
        <v>0.20286999999999999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-1.7484000000000001E-21</v>
      </c>
      <c r="C99" s="43">
        <v>-9.5177000000000004E-6</v>
      </c>
      <c r="D99" s="43">
        <v>1.9473E-4</v>
      </c>
      <c r="E99" s="23">
        <f t="shared" si="0"/>
        <v>0.19473000000000001</v>
      </c>
      <c r="F99" s="23">
        <v>0.95</v>
      </c>
      <c r="G99" s="24"/>
      <c r="H99" s="24"/>
      <c r="I99" s="25"/>
      <c r="J99" s="28"/>
      <c r="K99" s="44">
        <v>19</v>
      </c>
      <c r="L99" s="43">
        <v>5.8279E-22</v>
      </c>
      <c r="M99" s="43">
        <v>9.5177000000000004E-6</v>
      </c>
      <c r="N99" s="43">
        <v>1.9473E-4</v>
      </c>
      <c r="O99" s="23">
        <f t="shared" si="1"/>
        <v>0.19473000000000001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-1.6149000000000001E-21</v>
      </c>
      <c r="C100" s="43">
        <v>-8.7910999999999996E-6</v>
      </c>
      <c r="D100" s="43">
        <v>1.8723000000000001E-4</v>
      </c>
      <c r="E100" s="23">
        <f t="shared" si="0"/>
        <v>0.18723000000000001</v>
      </c>
      <c r="F100" s="23">
        <v>1</v>
      </c>
      <c r="G100" s="24"/>
      <c r="H100" s="24"/>
      <c r="I100" s="25"/>
      <c r="J100" s="28"/>
      <c r="K100" s="44">
        <v>20</v>
      </c>
      <c r="L100" s="43">
        <v>5.3830000000000003E-22</v>
      </c>
      <c r="M100" s="43">
        <v>8.7910999999999996E-6</v>
      </c>
      <c r="N100" s="43">
        <v>1.8723000000000001E-4</v>
      </c>
      <c r="O100" s="23">
        <f t="shared" si="1"/>
        <v>0.18723000000000001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-8.3523999999999999E-22</v>
      </c>
      <c r="C101" s="43">
        <v>-4.5468000000000002E-6</v>
      </c>
      <c r="D101" s="43">
        <v>1.3598000000000001E-4</v>
      </c>
      <c r="E101" s="23">
        <f t="shared" si="0"/>
        <v>0.13598000000000002</v>
      </c>
      <c r="F101" s="23">
        <v>1.5</v>
      </c>
      <c r="G101" s="24"/>
      <c r="H101" s="24"/>
      <c r="I101" s="25"/>
      <c r="J101" s="28"/>
      <c r="K101" s="44">
        <v>21</v>
      </c>
      <c r="L101" s="43">
        <v>2.7841000000000001E-22</v>
      </c>
      <c r="M101" s="43">
        <v>4.5468000000000002E-6</v>
      </c>
      <c r="N101" s="43">
        <v>1.3598000000000001E-4</v>
      </c>
      <c r="O101" s="23">
        <f t="shared" si="1"/>
        <v>0.13598000000000002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-5.1034000000000003E-22</v>
      </c>
      <c r="C102" s="43">
        <v>-2.7781999999999999E-6</v>
      </c>
      <c r="D102" s="43">
        <v>1.0751000000000001E-4</v>
      </c>
      <c r="E102" s="23">
        <f t="shared" si="0"/>
        <v>0.10751000000000001</v>
      </c>
      <c r="F102" s="23">
        <v>2</v>
      </c>
      <c r="G102" s="24"/>
      <c r="H102" s="24"/>
      <c r="I102" s="25"/>
      <c r="J102" s="28"/>
      <c r="K102" s="44">
        <v>22</v>
      </c>
      <c r="L102" s="43">
        <v>1.7010999999999999E-22</v>
      </c>
      <c r="M102" s="43">
        <v>2.7781999999999999E-6</v>
      </c>
      <c r="N102" s="43">
        <v>1.0751000000000001E-4</v>
      </c>
      <c r="O102" s="23">
        <f t="shared" si="1"/>
        <v>0.10751000000000001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-3.4405999999999998E-22</v>
      </c>
      <c r="C103" s="43">
        <v>-1.8729999999999999E-6</v>
      </c>
      <c r="D103" s="43">
        <v>8.8941000000000001E-5</v>
      </c>
      <c r="E103" s="23">
        <f t="shared" si="0"/>
        <v>8.8941000000000006E-2</v>
      </c>
      <c r="F103" s="23">
        <v>2.5</v>
      </c>
      <c r="G103" s="24"/>
      <c r="H103" s="24"/>
      <c r="I103" s="25"/>
      <c r="J103" s="28"/>
      <c r="K103" s="44">
        <v>23</v>
      </c>
      <c r="L103" s="43">
        <v>1.1469E-22</v>
      </c>
      <c r="M103" s="43">
        <v>1.8729999999999999E-6</v>
      </c>
      <c r="N103" s="43">
        <v>8.8941000000000001E-5</v>
      </c>
      <c r="O103" s="23">
        <f t="shared" si="1"/>
        <v>8.8941000000000006E-2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-2.4668000000000001E-22</v>
      </c>
      <c r="C104" s="43">
        <v>-1.3429000000000001E-6</v>
      </c>
      <c r="D104" s="43">
        <v>7.5391999999999999E-5</v>
      </c>
      <c r="E104" s="23">
        <f t="shared" si="0"/>
        <v>7.5392000000000001E-2</v>
      </c>
      <c r="F104" s="23">
        <v>3</v>
      </c>
      <c r="G104" s="24"/>
      <c r="H104" s="24"/>
      <c r="I104" s="25"/>
      <c r="J104" s="28"/>
      <c r="K104" s="44">
        <v>24</v>
      </c>
      <c r="L104" s="43">
        <v>8.2227000000000003E-23</v>
      </c>
      <c r="M104" s="43">
        <v>1.3429000000000001E-6</v>
      </c>
      <c r="N104" s="43">
        <v>7.5391999999999999E-5</v>
      </c>
      <c r="O104" s="23">
        <f t="shared" si="1"/>
        <v>7.5392000000000001E-2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-1.8412000000000001E-22</v>
      </c>
      <c r="C105" s="43">
        <v>-1.0022999999999999E-6</v>
      </c>
      <c r="D105" s="43">
        <v>6.4793000000000001E-5</v>
      </c>
      <c r="E105" s="23">
        <f t="shared" si="0"/>
        <v>6.4793000000000003E-2</v>
      </c>
      <c r="F105" s="23">
        <v>3.5</v>
      </c>
      <c r="G105" s="24"/>
      <c r="H105" s="24"/>
      <c r="I105" s="25"/>
      <c r="J105" s="28"/>
      <c r="K105" s="44">
        <v>25</v>
      </c>
      <c r="L105" s="43">
        <v>4.7109E-23</v>
      </c>
      <c r="M105" s="43">
        <v>7.6934999999999999E-7</v>
      </c>
      <c r="N105" s="43">
        <v>5.6181000000000003E-5</v>
      </c>
      <c r="O105" s="23">
        <f t="shared" si="1"/>
        <v>5.6181000000000002E-2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-1.4133E-22</v>
      </c>
      <c r="C106" s="43">
        <v>-7.6934999999999999E-7</v>
      </c>
      <c r="D106" s="43">
        <v>5.6181000000000003E-5</v>
      </c>
      <c r="E106" s="23">
        <f t="shared" si="0"/>
        <v>5.6181000000000002E-2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C826-58A2-4332-A713-3AB93C4C786B}">
  <sheetPr codeName="Hoja42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2500000000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200000000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150000000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1299400</v>
      </c>
      <c r="C19" s="43">
        <v>1102000</v>
      </c>
      <c r="D19" s="43">
        <v>562470</v>
      </c>
      <c r="E19" s="43">
        <v>-3.6264999999999997E-11</v>
      </c>
      <c r="F19" s="43">
        <v>1.6299E-26</v>
      </c>
      <c r="G19" s="43">
        <v>8.8724999999999996E-11</v>
      </c>
      <c r="H19" s="23">
        <v>0</v>
      </c>
      <c r="I19" s="47"/>
      <c r="J19" s="28"/>
      <c r="K19" s="44">
        <v>1</v>
      </c>
      <c r="L19" s="43">
        <v>1299400</v>
      </c>
      <c r="M19" s="43">
        <v>1102000</v>
      </c>
      <c r="N19" s="43">
        <v>562470</v>
      </c>
      <c r="O19" s="43">
        <v>-1.2087999999999999E-11</v>
      </c>
      <c r="P19" s="43">
        <v>-5.4329000000000001E-27</v>
      </c>
      <c r="Q19" s="43">
        <v>-8.8724999999999996E-11</v>
      </c>
      <c r="R19" s="23">
        <v>0</v>
      </c>
      <c r="S19" s="25"/>
    </row>
    <row r="20" spans="1:19" x14ac:dyDescent="0.3">
      <c r="A20" s="42">
        <v>29</v>
      </c>
      <c r="B20" s="43">
        <v>-881520</v>
      </c>
      <c r="C20" s="43">
        <v>-700430</v>
      </c>
      <c r="D20" s="43">
        <v>185000</v>
      </c>
      <c r="E20" s="43">
        <v>3.3266000000000003E-11</v>
      </c>
      <c r="F20" s="43">
        <v>-3.2855000000000001E-12</v>
      </c>
      <c r="G20" s="43">
        <v>-17885</v>
      </c>
      <c r="H20" s="23">
        <v>0.1</v>
      </c>
      <c r="I20" s="47"/>
      <c r="J20" s="28"/>
      <c r="K20" s="44">
        <v>2</v>
      </c>
      <c r="L20" s="43">
        <v>-881520</v>
      </c>
      <c r="M20" s="43">
        <v>-700430</v>
      </c>
      <c r="N20" s="43">
        <v>185000</v>
      </c>
      <c r="O20" s="43">
        <v>1.1089E-11</v>
      </c>
      <c r="P20" s="43">
        <v>1.0952E-12</v>
      </c>
      <c r="Q20" s="43">
        <v>17885</v>
      </c>
      <c r="R20" s="23">
        <v>0.1</v>
      </c>
      <c r="S20" s="25"/>
    </row>
    <row r="21" spans="1:19" x14ac:dyDescent="0.3">
      <c r="A21" s="42">
        <v>30</v>
      </c>
      <c r="B21" s="43">
        <v>4406.1000000000004</v>
      </c>
      <c r="C21" s="43">
        <v>18554</v>
      </c>
      <c r="D21" s="43">
        <v>138090</v>
      </c>
      <c r="E21" s="43">
        <v>2.5990000000000001E-12</v>
      </c>
      <c r="F21" s="43">
        <v>-3.5078000000000001E-12</v>
      </c>
      <c r="G21" s="43">
        <v>-19096</v>
      </c>
      <c r="H21" s="23">
        <v>0.15</v>
      </c>
      <c r="I21" s="47"/>
      <c r="J21" s="28"/>
      <c r="K21" s="44">
        <v>3</v>
      </c>
      <c r="L21" s="43">
        <v>4406.1000000000004</v>
      </c>
      <c r="M21" s="43">
        <v>18554</v>
      </c>
      <c r="N21" s="43">
        <v>138090</v>
      </c>
      <c r="O21" s="43">
        <v>8.6633000000000001E-13</v>
      </c>
      <c r="P21" s="43">
        <v>1.1693000000000001E-12</v>
      </c>
      <c r="Q21" s="43">
        <v>19096</v>
      </c>
      <c r="R21" s="23">
        <v>0.15</v>
      </c>
      <c r="S21" s="25"/>
    </row>
    <row r="22" spans="1:19" x14ac:dyDescent="0.3">
      <c r="A22" s="42">
        <v>31</v>
      </c>
      <c r="B22" s="43">
        <v>-2791</v>
      </c>
      <c r="C22" s="43">
        <v>9953.7000000000007</v>
      </c>
      <c r="D22" s="43">
        <v>105860</v>
      </c>
      <c r="E22" s="43">
        <v>2.3412000000000002E-12</v>
      </c>
      <c r="F22" s="43">
        <v>-3.4362999999999998E-12</v>
      </c>
      <c r="G22" s="43">
        <v>-18706</v>
      </c>
      <c r="H22" s="23">
        <v>0.2</v>
      </c>
      <c r="I22" s="47"/>
      <c r="J22" s="28"/>
      <c r="K22" s="44">
        <v>4</v>
      </c>
      <c r="L22" s="43">
        <v>-2791</v>
      </c>
      <c r="M22" s="43">
        <v>9953.7000000000007</v>
      </c>
      <c r="N22" s="43">
        <v>105860</v>
      </c>
      <c r="O22" s="43">
        <v>7.8038999999999997E-13</v>
      </c>
      <c r="P22" s="43">
        <v>1.1453999999999999E-12</v>
      </c>
      <c r="Q22" s="43">
        <v>18706</v>
      </c>
      <c r="R22" s="23">
        <v>0.2</v>
      </c>
      <c r="S22" s="25"/>
    </row>
    <row r="23" spans="1:19" x14ac:dyDescent="0.3">
      <c r="A23" s="42">
        <v>32</v>
      </c>
      <c r="B23" s="43">
        <v>-8095.7</v>
      </c>
      <c r="C23" s="43">
        <v>2858.3</v>
      </c>
      <c r="D23" s="43">
        <v>83205</v>
      </c>
      <c r="E23" s="43">
        <v>2.0121999999999998E-12</v>
      </c>
      <c r="F23" s="43">
        <v>-3.1639999999999998E-12</v>
      </c>
      <c r="G23" s="43">
        <v>-17224</v>
      </c>
      <c r="H23" s="23">
        <v>0.25</v>
      </c>
      <c r="I23" s="47"/>
      <c r="J23" s="28"/>
      <c r="K23" s="44">
        <v>5</v>
      </c>
      <c r="L23" s="43">
        <v>-8095.7</v>
      </c>
      <c r="M23" s="43">
        <v>2858.3</v>
      </c>
      <c r="N23" s="43">
        <v>83205</v>
      </c>
      <c r="O23" s="43">
        <v>6.7074000000000003E-13</v>
      </c>
      <c r="P23" s="43">
        <v>1.0546999999999999E-12</v>
      </c>
      <c r="Q23" s="43">
        <v>17224</v>
      </c>
      <c r="R23" s="23">
        <v>0.25</v>
      </c>
      <c r="S23" s="25"/>
    </row>
    <row r="24" spans="1:19" x14ac:dyDescent="0.3">
      <c r="A24" s="42">
        <v>33</v>
      </c>
      <c r="B24" s="43">
        <v>-13234</v>
      </c>
      <c r="C24" s="43">
        <v>-3766.3</v>
      </c>
      <c r="D24" s="43">
        <v>66663</v>
      </c>
      <c r="E24" s="43">
        <v>1.7391999999999999E-12</v>
      </c>
      <c r="F24" s="43">
        <v>-2.7603999999999998E-12</v>
      </c>
      <c r="G24" s="43">
        <v>-15027</v>
      </c>
      <c r="H24" s="23">
        <v>0.3</v>
      </c>
      <c r="I24" s="47"/>
      <c r="J24" s="28"/>
      <c r="K24" s="44">
        <v>6</v>
      </c>
      <c r="L24" s="43">
        <v>-13234</v>
      </c>
      <c r="M24" s="43">
        <v>-3766.3</v>
      </c>
      <c r="N24" s="43">
        <v>66663</v>
      </c>
      <c r="O24" s="43">
        <v>5.7972999999999999E-13</v>
      </c>
      <c r="P24" s="43">
        <v>9.2013000000000004E-13</v>
      </c>
      <c r="Q24" s="43">
        <v>15027</v>
      </c>
      <c r="R24" s="23">
        <v>0.3</v>
      </c>
      <c r="S24" s="25"/>
    </row>
    <row r="25" spans="1:19" x14ac:dyDescent="0.3">
      <c r="A25" s="42">
        <v>34</v>
      </c>
      <c r="B25" s="43">
        <v>-19409</v>
      </c>
      <c r="C25" s="43">
        <v>-10680</v>
      </c>
      <c r="D25" s="43">
        <v>54548</v>
      </c>
      <c r="E25" s="43">
        <v>1.6036E-12</v>
      </c>
      <c r="F25" s="43">
        <v>-2.2559000000000001E-12</v>
      </c>
      <c r="G25" s="43">
        <v>-12281</v>
      </c>
      <c r="H25" s="23">
        <v>0.35</v>
      </c>
      <c r="I25" s="47"/>
      <c r="J25" s="28"/>
      <c r="K25" s="44">
        <v>7</v>
      </c>
      <c r="L25" s="43">
        <v>-19409</v>
      </c>
      <c r="M25" s="43">
        <v>-10680</v>
      </c>
      <c r="N25" s="43">
        <v>54548</v>
      </c>
      <c r="O25" s="43">
        <v>5.3453000000000005E-13</v>
      </c>
      <c r="P25" s="43">
        <v>7.5197999999999999E-13</v>
      </c>
      <c r="Q25" s="43">
        <v>12281</v>
      </c>
      <c r="R25" s="23">
        <v>0.35</v>
      </c>
      <c r="S25" s="25"/>
    </row>
    <row r="26" spans="1:19" x14ac:dyDescent="0.3">
      <c r="A26" s="42">
        <v>35</v>
      </c>
      <c r="B26" s="43">
        <v>-8087</v>
      </c>
      <c r="C26" s="43">
        <v>-2887.2</v>
      </c>
      <c r="D26" s="43">
        <v>45506</v>
      </c>
      <c r="E26" s="43">
        <v>9.5517999999999997E-13</v>
      </c>
      <c r="F26" s="43">
        <v>-1.9431000000000001E-12</v>
      </c>
      <c r="G26" s="43">
        <v>-10578</v>
      </c>
      <c r="H26" s="23">
        <v>0.4</v>
      </c>
      <c r="I26" s="47"/>
      <c r="J26" s="28"/>
      <c r="K26" s="44">
        <v>8</v>
      </c>
      <c r="L26" s="43">
        <v>-8087</v>
      </c>
      <c r="M26" s="43">
        <v>-2887.2</v>
      </c>
      <c r="N26" s="43">
        <v>45506</v>
      </c>
      <c r="O26" s="43">
        <v>3.1839000000000002E-13</v>
      </c>
      <c r="P26" s="43">
        <v>6.4770999999999997E-13</v>
      </c>
      <c r="Q26" s="43">
        <v>10578</v>
      </c>
      <c r="R26" s="23">
        <v>0.4</v>
      </c>
      <c r="S26" s="25"/>
    </row>
    <row r="27" spans="1:19" x14ac:dyDescent="0.3">
      <c r="A27" s="42">
        <v>36</v>
      </c>
      <c r="B27" s="43">
        <v>-9253.5</v>
      </c>
      <c r="C27" s="43">
        <v>-5053.3</v>
      </c>
      <c r="D27" s="43">
        <v>38253</v>
      </c>
      <c r="E27" s="43">
        <v>7.7156E-13</v>
      </c>
      <c r="F27" s="43">
        <v>-1.6494E-12</v>
      </c>
      <c r="G27" s="43">
        <v>-8979</v>
      </c>
      <c r="H27" s="23">
        <v>0.45</v>
      </c>
      <c r="I27" s="47"/>
      <c r="J27" s="28"/>
      <c r="K27" s="44">
        <v>9</v>
      </c>
      <c r="L27" s="43">
        <v>-9253.5</v>
      </c>
      <c r="M27" s="43">
        <v>-5053.3</v>
      </c>
      <c r="N27" s="43">
        <v>38253</v>
      </c>
      <c r="O27" s="43">
        <v>2.5718999999999999E-13</v>
      </c>
      <c r="P27" s="43">
        <v>5.4980000000000004E-13</v>
      </c>
      <c r="Q27" s="43">
        <v>8979</v>
      </c>
      <c r="R27" s="23">
        <v>0.45</v>
      </c>
      <c r="S27" s="25"/>
    </row>
    <row r="28" spans="1:19" x14ac:dyDescent="0.3">
      <c r="A28" s="42">
        <v>37</v>
      </c>
      <c r="B28" s="43">
        <v>-10846</v>
      </c>
      <c r="C28" s="43">
        <v>-7325.6</v>
      </c>
      <c r="D28" s="43">
        <v>32413</v>
      </c>
      <c r="E28" s="43">
        <v>6.4676999999999998E-13</v>
      </c>
      <c r="F28" s="43">
        <v>-1.3682E-12</v>
      </c>
      <c r="G28" s="43">
        <v>-7448.1</v>
      </c>
      <c r="H28" s="23">
        <v>0.5</v>
      </c>
      <c r="I28" s="47"/>
      <c r="J28" s="28"/>
      <c r="K28" s="44">
        <v>10</v>
      </c>
      <c r="L28" s="43">
        <v>-10846</v>
      </c>
      <c r="M28" s="43">
        <v>-7325.6</v>
      </c>
      <c r="N28" s="43">
        <v>32413</v>
      </c>
      <c r="O28" s="43">
        <v>2.1558999999999999E-13</v>
      </c>
      <c r="P28" s="43">
        <v>4.5605999999999998E-13</v>
      </c>
      <c r="Q28" s="43">
        <v>7448.1</v>
      </c>
      <c r="R28" s="23">
        <v>0.5</v>
      </c>
      <c r="S28" s="25"/>
    </row>
    <row r="29" spans="1:19" x14ac:dyDescent="0.3">
      <c r="A29" s="42">
        <v>38</v>
      </c>
      <c r="B29" s="43">
        <v>-13038</v>
      </c>
      <c r="C29" s="43">
        <v>-9879.1</v>
      </c>
      <c r="D29" s="43">
        <v>27797</v>
      </c>
      <c r="E29" s="43">
        <v>5.8023999999999996E-13</v>
      </c>
      <c r="F29" s="43">
        <v>-1.0855999999999999E-12</v>
      </c>
      <c r="G29" s="43">
        <v>-5909.6</v>
      </c>
      <c r="H29" s="23">
        <v>0.55000000000000004</v>
      </c>
      <c r="I29" s="47"/>
      <c r="J29" s="28"/>
      <c r="K29" s="44">
        <v>11</v>
      </c>
      <c r="L29" s="43">
        <v>-13038</v>
      </c>
      <c r="M29" s="43">
        <v>-9879.1</v>
      </c>
      <c r="N29" s="43">
        <v>27797</v>
      </c>
      <c r="O29" s="43">
        <v>1.9341000000000001E-13</v>
      </c>
      <c r="P29" s="43">
        <v>3.6185999999999998E-13</v>
      </c>
      <c r="Q29" s="43">
        <v>5909.6</v>
      </c>
      <c r="R29" s="23">
        <v>0.55000000000000004</v>
      </c>
      <c r="S29" s="25"/>
    </row>
    <row r="30" spans="1:19" x14ac:dyDescent="0.3">
      <c r="A30" s="42">
        <v>39</v>
      </c>
      <c r="B30" s="43">
        <v>-16071</v>
      </c>
      <c r="C30" s="43">
        <v>-12920</v>
      </c>
      <c r="D30" s="43">
        <v>24365</v>
      </c>
      <c r="E30" s="43">
        <v>5.7899999999999996E-13</v>
      </c>
      <c r="F30" s="43">
        <v>-7.807E-13</v>
      </c>
      <c r="G30" s="43">
        <v>-4249.8999999999996</v>
      </c>
      <c r="H30" s="23">
        <v>0.6</v>
      </c>
      <c r="I30" s="47"/>
      <c r="J30" s="28"/>
      <c r="K30" s="44">
        <v>12</v>
      </c>
      <c r="L30" s="43">
        <v>-16071</v>
      </c>
      <c r="M30" s="43">
        <v>-12920</v>
      </c>
      <c r="N30" s="43">
        <v>24365</v>
      </c>
      <c r="O30" s="43">
        <v>1.9300000000000001E-13</v>
      </c>
      <c r="P30" s="43">
        <v>2.6022999999999999E-13</v>
      </c>
      <c r="Q30" s="43">
        <v>4249.8999999999996</v>
      </c>
      <c r="R30" s="23">
        <v>0.6</v>
      </c>
      <c r="S30" s="25"/>
    </row>
    <row r="31" spans="1:19" x14ac:dyDescent="0.3">
      <c r="A31" s="42">
        <v>40</v>
      </c>
      <c r="B31" s="43">
        <v>-2122.4</v>
      </c>
      <c r="C31" s="43">
        <v>-768.7</v>
      </c>
      <c r="D31" s="43">
        <v>21773</v>
      </c>
      <c r="E31" s="43">
        <v>2.4866999999999999E-13</v>
      </c>
      <c r="F31" s="43">
        <v>-6.7059999999999999E-13</v>
      </c>
      <c r="G31" s="43">
        <v>-3650.6</v>
      </c>
      <c r="H31" s="23">
        <v>0.65</v>
      </c>
      <c r="I31" s="47"/>
      <c r="J31" s="28"/>
      <c r="K31" s="44">
        <v>13</v>
      </c>
      <c r="L31" s="43">
        <v>-2122.4</v>
      </c>
      <c r="M31" s="43">
        <v>-768.7</v>
      </c>
      <c r="N31" s="43">
        <v>21773</v>
      </c>
      <c r="O31" s="43">
        <v>8.2889000000000004E-14</v>
      </c>
      <c r="P31" s="43">
        <v>2.2353000000000001E-13</v>
      </c>
      <c r="Q31" s="43">
        <v>3650.6</v>
      </c>
      <c r="R31" s="23">
        <v>0.65</v>
      </c>
      <c r="S31" s="25"/>
    </row>
    <row r="32" spans="1:19" x14ac:dyDescent="0.3">
      <c r="A32" s="42">
        <v>41</v>
      </c>
      <c r="B32" s="43">
        <v>-1851.9</v>
      </c>
      <c r="C32" s="43">
        <v>-752.5</v>
      </c>
      <c r="D32" s="43">
        <v>19571</v>
      </c>
      <c r="E32" s="43">
        <v>2.0196E-13</v>
      </c>
      <c r="F32" s="43">
        <v>-5.7891E-13</v>
      </c>
      <c r="G32" s="43">
        <v>-3151.5</v>
      </c>
      <c r="H32" s="23">
        <v>0.7</v>
      </c>
      <c r="I32" s="47"/>
      <c r="J32" s="28"/>
      <c r="K32" s="44">
        <v>14</v>
      </c>
      <c r="L32" s="43">
        <v>-1851.9</v>
      </c>
      <c r="M32" s="43">
        <v>-752.5</v>
      </c>
      <c r="N32" s="43">
        <v>19571</v>
      </c>
      <c r="O32" s="43">
        <v>6.7319999999999997E-14</v>
      </c>
      <c r="P32" s="43">
        <v>1.9297000000000001E-13</v>
      </c>
      <c r="Q32" s="43">
        <v>3151.5</v>
      </c>
      <c r="R32" s="23">
        <v>0.7</v>
      </c>
      <c r="S32" s="25"/>
    </row>
    <row r="33" spans="1:19" x14ac:dyDescent="0.3">
      <c r="A33" s="42">
        <v>42</v>
      </c>
      <c r="B33" s="43">
        <v>-1625.8</v>
      </c>
      <c r="C33" s="43">
        <v>-725.5</v>
      </c>
      <c r="D33" s="43">
        <v>17683</v>
      </c>
      <c r="E33" s="43">
        <v>1.6538E-13</v>
      </c>
      <c r="F33" s="43">
        <v>-5.0229999999999999E-13</v>
      </c>
      <c r="G33" s="43">
        <v>-2734.4</v>
      </c>
      <c r="H33" s="23">
        <v>0.75</v>
      </c>
      <c r="I33" s="47"/>
      <c r="J33" s="28"/>
      <c r="K33" s="44">
        <v>15</v>
      </c>
      <c r="L33" s="43">
        <v>-1625.8</v>
      </c>
      <c r="M33" s="43">
        <v>-725.5</v>
      </c>
      <c r="N33" s="43">
        <v>17683</v>
      </c>
      <c r="O33" s="43">
        <v>5.5128000000000001E-14</v>
      </c>
      <c r="P33" s="43">
        <v>1.6743E-13</v>
      </c>
      <c r="Q33" s="43">
        <v>2734.4</v>
      </c>
      <c r="R33" s="23">
        <v>0.75</v>
      </c>
      <c r="S33" s="25"/>
    </row>
    <row r="34" spans="1:19" x14ac:dyDescent="0.3">
      <c r="A34" s="42">
        <v>43</v>
      </c>
      <c r="B34" s="43">
        <v>-1435</v>
      </c>
      <c r="C34" s="43">
        <v>-691.94</v>
      </c>
      <c r="D34" s="43">
        <v>16052</v>
      </c>
      <c r="E34" s="43">
        <v>1.365E-13</v>
      </c>
      <c r="F34" s="43">
        <v>-4.3801000000000002E-13</v>
      </c>
      <c r="G34" s="43">
        <v>-2384.4</v>
      </c>
      <c r="H34" s="23">
        <v>0.8</v>
      </c>
      <c r="I34" s="47"/>
      <c r="J34" s="28"/>
      <c r="K34" s="44">
        <v>16</v>
      </c>
      <c r="L34" s="43">
        <v>-1435</v>
      </c>
      <c r="M34" s="43">
        <v>-691.94</v>
      </c>
      <c r="N34" s="43">
        <v>16052</v>
      </c>
      <c r="O34" s="43">
        <v>4.5500000000000002E-14</v>
      </c>
      <c r="P34" s="43">
        <v>1.4600000000000001E-13</v>
      </c>
      <c r="Q34" s="43">
        <v>2384.4</v>
      </c>
      <c r="R34" s="23">
        <v>0.8</v>
      </c>
      <c r="S34" s="25"/>
    </row>
    <row r="35" spans="1:19" x14ac:dyDescent="0.3">
      <c r="A35" s="42">
        <v>44</v>
      </c>
      <c r="B35" s="43">
        <v>-1272.7</v>
      </c>
      <c r="C35" s="43">
        <v>-654.75</v>
      </c>
      <c r="D35" s="43">
        <v>14635</v>
      </c>
      <c r="E35" s="43">
        <v>1.1351E-13</v>
      </c>
      <c r="F35" s="43">
        <v>-3.8381000000000001E-13</v>
      </c>
      <c r="G35" s="43">
        <v>-2089.3000000000002</v>
      </c>
      <c r="H35" s="23">
        <v>0.85</v>
      </c>
      <c r="I35" s="47"/>
      <c r="J35" s="28"/>
      <c r="K35" s="44">
        <v>17</v>
      </c>
      <c r="L35" s="43">
        <v>-1272.7</v>
      </c>
      <c r="M35" s="43">
        <v>-654.75</v>
      </c>
      <c r="N35" s="43">
        <v>14635</v>
      </c>
      <c r="O35" s="43">
        <v>3.7836E-14</v>
      </c>
      <c r="P35" s="43">
        <v>1.2794000000000001E-13</v>
      </c>
      <c r="Q35" s="43">
        <v>2089.3000000000002</v>
      </c>
      <c r="R35" s="23">
        <v>0.85</v>
      </c>
      <c r="S35" s="25"/>
    </row>
    <row r="36" spans="1:19" x14ac:dyDescent="0.3">
      <c r="A36" s="42">
        <v>45</v>
      </c>
      <c r="B36" s="43">
        <v>-1133.4000000000001</v>
      </c>
      <c r="C36" s="43">
        <v>-615.91</v>
      </c>
      <c r="D36" s="43">
        <v>13396</v>
      </c>
      <c r="E36" s="43">
        <v>9.5056999999999998E-14</v>
      </c>
      <c r="F36" s="43">
        <v>-3.379E-13</v>
      </c>
      <c r="G36" s="43">
        <v>-1839.4</v>
      </c>
      <c r="H36" s="23">
        <v>0.9</v>
      </c>
      <c r="I36" s="47"/>
      <c r="J36" s="28"/>
      <c r="K36" s="44">
        <v>18</v>
      </c>
      <c r="L36" s="43">
        <v>-1133.4000000000001</v>
      </c>
      <c r="M36" s="43">
        <v>-615.91</v>
      </c>
      <c r="N36" s="43">
        <v>13396</v>
      </c>
      <c r="O36" s="43">
        <v>3.1686000000000003E-14</v>
      </c>
      <c r="P36" s="43">
        <v>1.1263E-13</v>
      </c>
      <c r="Q36" s="43">
        <v>1839.4</v>
      </c>
      <c r="R36" s="23">
        <v>0.9</v>
      </c>
      <c r="S36" s="25"/>
    </row>
    <row r="37" spans="1:19" x14ac:dyDescent="0.3">
      <c r="A37" s="42">
        <v>46</v>
      </c>
      <c r="B37" s="43">
        <v>-1013</v>
      </c>
      <c r="C37" s="43">
        <v>-576.73</v>
      </c>
      <c r="D37" s="43">
        <v>12306</v>
      </c>
      <c r="E37" s="43">
        <v>8.0142000000000006E-14</v>
      </c>
      <c r="F37" s="43">
        <v>-2.9881999999999998E-13</v>
      </c>
      <c r="G37" s="43">
        <v>-1626.7</v>
      </c>
      <c r="H37" s="23">
        <v>0.95</v>
      </c>
      <c r="I37" s="47"/>
      <c r="J37" s="28"/>
      <c r="K37" s="44">
        <v>19</v>
      </c>
      <c r="L37" s="43">
        <v>-1013</v>
      </c>
      <c r="M37" s="43">
        <v>-576.73</v>
      </c>
      <c r="N37" s="43">
        <v>12306</v>
      </c>
      <c r="O37" s="43">
        <v>2.6714E-14</v>
      </c>
      <c r="P37" s="43">
        <v>9.9607999999999998E-14</v>
      </c>
      <c r="Q37" s="43">
        <v>1626.7</v>
      </c>
      <c r="R37" s="23">
        <v>0.95</v>
      </c>
      <c r="S37" s="25"/>
    </row>
    <row r="38" spans="1:19" x14ac:dyDescent="0.3">
      <c r="A38" s="42">
        <v>47</v>
      </c>
      <c r="B38" s="43">
        <v>-908.24</v>
      </c>
      <c r="C38" s="43">
        <v>-538.09</v>
      </c>
      <c r="D38" s="43">
        <v>11343</v>
      </c>
      <c r="E38" s="43">
        <v>6.7995000000000005E-14</v>
      </c>
      <c r="F38" s="43">
        <v>-2.6540999999999998E-13</v>
      </c>
      <c r="G38" s="43">
        <v>-1444.8</v>
      </c>
      <c r="H38" s="23">
        <v>1</v>
      </c>
      <c r="I38" s="47"/>
      <c r="J38" s="28"/>
      <c r="K38" s="44">
        <v>20</v>
      </c>
      <c r="L38" s="43">
        <v>-908.24</v>
      </c>
      <c r="M38" s="43">
        <v>-538.09</v>
      </c>
      <c r="N38" s="43">
        <v>11343</v>
      </c>
      <c r="O38" s="43">
        <v>2.2665E-14</v>
      </c>
      <c r="P38" s="43">
        <v>8.8469000000000004E-14</v>
      </c>
      <c r="Q38" s="43">
        <v>1444.8</v>
      </c>
      <c r="R38" s="23">
        <v>1</v>
      </c>
      <c r="S38" s="25"/>
    </row>
    <row r="39" spans="1:19" x14ac:dyDescent="0.3">
      <c r="A39" s="42">
        <v>48</v>
      </c>
      <c r="B39" s="43">
        <v>-335.25</v>
      </c>
      <c r="C39" s="43">
        <v>-240.78</v>
      </c>
      <c r="D39" s="43">
        <v>5786.5</v>
      </c>
      <c r="E39" s="43">
        <v>1.7353999999999999E-14</v>
      </c>
      <c r="F39" s="43">
        <v>-9.8381999999999999E-14</v>
      </c>
      <c r="G39" s="43">
        <v>-535.57000000000005</v>
      </c>
      <c r="H39" s="23">
        <v>1.5</v>
      </c>
      <c r="I39" s="47"/>
      <c r="J39" s="28"/>
      <c r="K39" s="44">
        <v>21</v>
      </c>
      <c r="L39" s="43">
        <v>-335.25</v>
      </c>
      <c r="M39" s="43">
        <v>-240.78</v>
      </c>
      <c r="N39" s="43">
        <v>5786.5</v>
      </c>
      <c r="O39" s="43">
        <v>5.7847000000000003E-15</v>
      </c>
      <c r="P39" s="43">
        <v>3.2793999999999998E-14</v>
      </c>
      <c r="Q39" s="43">
        <v>535.57000000000005</v>
      </c>
      <c r="R39" s="23">
        <v>1.5</v>
      </c>
      <c r="S39" s="25"/>
    </row>
    <row r="40" spans="1:19" x14ac:dyDescent="0.3">
      <c r="A40" s="42">
        <v>49</v>
      </c>
      <c r="B40" s="43">
        <v>-138.71</v>
      </c>
      <c r="C40" s="43">
        <v>-104.59</v>
      </c>
      <c r="D40" s="43">
        <v>3551.4</v>
      </c>
      <c r="E40" s="43">
        <v>6.2681000000000002E-15</v>
      </c>
      <c r="F40" s="43">
        <v>-4.6667000000000002E-14</v>
      </c>
      <c r="G40" s="43">
        <v>-254.04</v>
      </c>
      <c r="H40" s="23">
        <v>2</v>
      </c>
      <c r="I40" s="47"/>
      <c r="J40" s="28"/>
      <c r="K40" s="44">
        <v>22</v>
      </c>
      <c r="L40" s="43">
        <v>-138.71</v>
      </c>
      <c r="M40" s="43">
        <v>-104.59</v>
      </c>
      <c r="N40" s="43">
        <v>3551.4</v>
      </c>
      <c r="O40" s="43">
        <v>2.0894E-15</v>
      </c>
      <c r="P40" s="43">
        <v>1.5556E-14</v>
      </c>
      <c r="Q40" s="43">
        <v>254.04</v>
      </c>
      <c r="R40" s="23">
        <v>2</v>
      </c>
      <c r="S40" s="25"/>
    </row>
    <row r="41" spans="1:19" x14ac:dyDescent="0.3">
      <c r="A41" s="42">
        <v>50</v>
      </c>
      <c r="B41" s="43">
        <v>-78.397999999999996</v>
      </c>
      <c r="C41" s="43">
        <v>-63.188000000000002</v>
      </c>
      <c r="D41" s="43">
        <v>2473.5</v>
      </c>
      <c r="E41" s="43">
        <v>2.794E-15</v>
      </c>
      <c r="F41" s="43">
        <v>-2.5794999999999999E-14</v>
      </c>
      <c r="G41" s="43">
        <v>-140.41999999999999</v>
      </c>
      <c r="H41" s="23">
        <v>2.5</v>
      </c>
      <c r="I41" s="47"/>
      <c r="J41" s="28"/>
      <c r="K41" s="44">
        <v>23</v>
      </c>
      <c r="L41" s="43">
        <v>-78.397999999999996</v>
      </c>
      <c r="M41" s="43">
        <v>-63.188000000000002</v>
      </c>
      <c r="N41" s="43">
        <v>2473.5</v>
      </c>
      <c r="O41" s="43">
        <v>9.3133000000000009E-16</v>
      </c>
      <c r="P41" s="43">
        <v>8.5982E-15</v>
      </c>
      <c r="Q41" s="43">
        <v>140.41999999999999</v>
      </c>
      <c r="R41" s="23">
        <v>2.5</v>
      </c>
      <c r="S41" s="25"/>
    </row>
    <row r="42" spans="1:19" x14ac:dyDescent="0.3">
      <c r="A42" s="42">
        <v>51</v>
      </c>
      <c r="B42" s="43">
        <v>-68.174000000000007</v>
      </c>
      <c r="C42" s="43">
        <v>-60.369</v>
      </c>
      <c r="D42" s="43">
        <v>1869.9</v>
      </c>
      <c r="E42" s="43">
        <v>1.4339000000000001E-15</v>
      </c>
      <c r="F42" s="43">
        <v>-1.5799E-14</v>
      </c>
      <c r="G42" s="43">
        <v>-86.004999999999995</v>
      </c>
      <c r="H42" s="23">
        <v>3</v>
      </c>
      <c r="I42" s="47"/>
      <c r="J42" s="28"/>
      <c r="K42" s="44">
        <v>24</v>
      </c>
      <c r="L42" s="43">
        <v>-68.174000000000007</v>
      </c>
      <c r="M42" s="43">
        <v>-60.369</v>
      </c>
      <c r="N42" s="43">
        <v>1869.9</v>
      </c>
      <c r="O42" s="43">
        <v>4.7795999999999998E-16</v>
      </c>
      <c r="P42" s="43">
        <v>5.2662999999999996E-15</v>
      </c>
      <c r="Q42" s="43">
        <v>86.004999999999995</v>
      </c>
      <c r="R42" s="23">
        <v>3</v>
      </c>
      <c r="S42" s="25"/>
    </row>
    <row r="43" spans="1:19" x14ac:dyDescent="0.3">
      <c r="A43" s="42">
        <v>52</v>
      </c>
      <c r="B43" s="43">
        <v>-71.45</v>
      </c>
      <c r="C43" s="43">
        <v>-67.004000000000005</v>
      </c>
      <c r="D43" s="43">
        <v>1482.4</v>
      </c>
      <c r="E43" s="43">
        <v>8.166E-16</v>
      </c>
      <c r="F43" s="43">
        <v>-1.0393E-14</v>
      </c>
      <c r="G43" s="43">
        <v>-56.576000000000001</v>
      </c>
      <c r="H43" s="23">
        <v>3.5</v>
      </c>
      <c r="I43" s="47"/>
      <c r="J43" s="28"/>
      <c r="K43" s="44">
        <v>25</v>
      </c>
      <c r="L43" s="43">
        <v>-74.924999999999997</v>
      </c>
      <c r="M43" s="43">
        <v>-72.180999999999997</v>
      </c>
      <c r="N43" s="43">
        <v>1206.4000000000001</v>
      </c>
      <c r="O43" s="43">
        <v>1.6797E-16</v>
      </c>
      <c r="P43" s="43">
        <v>2.3933999999999998E-15</v>
      </c>
      <c r="Q43" s="43">
        <v>39.087000000000003</v>
      </c>
      <c r="R43" s="23">
        <v>3.5</v>
      </c>
      <c r="S43" s="25"/>
    </row>
    <row r="44" spans="1:19" x14ac:dyDescent="0.3">
      <c r="A44" s="42">
        <v>53</v>
      </c>
      <c r="B44" s="43">
        <v>-74.924999999999997</v>
      </c>
      <c r="C44" s="43">
        <v>-72.180999999999997</v>
      </c>
      <c r="D44" s="43">
        <v>1206.4000000000001</v>
      </c>
      <c r="E44" s="43">
        <v>5.0392000000000001E-16</v>
      </c>
      <c r="F44" s="43">
        <v>-7.1801000000000001E-15</v>
      </c>
      <c r="G44" s="43">
        <v>-39.087000000000003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3.2003000000000001E-4</v>
      </c>
      <c r="C50" s="43">
        <v>2.1736999999999999E-4</v>
      </c>
      <c r="D50" s="43">
        <v>-6.3182999999999995E-5</v>
      </c>
      <c r="E50" s="43">
        <v>-3.7716000000000001E-20</v>
      </c>
      <c r="F50" s="43">
        <v>1.6951000000000001E-35</v>
      </c>
      <c r="G50" s="43">
        <v>9.2275000000000006E-20</v>
      </c>
      <c r="H50" s="23">
        <v>0</v>
      </c>
      <c r="I50" s="47"/>
      <c r="J50" s="28"/>
      <c r="K50" s="44">
        <v>1</v>
      </c>
      <c r="L50" s="43">
        <v>3.2003000000000001E-4</v>
      </c>
      <c r="M50" s="43">
        <v>2.1736999999999999E-4</v>
      </c>
      <c r="N50" s="43">
        <v>-6.3182999999999995E-5</v>
      </c>
      <c r="O50" s="43">
        <v>-1.2572E-20</v>
      </c>
      <c r="P50" s="43">
        <v>-5.6501999999999998E-36</v>
      </c>
      <c r="Q50" s="43">
        <v>-9.2275000000000006E-20</v>
      </c>
      <c r="R50" s="23">
        <v>0</v>
      </c>
      <c r="S50" s="25"/>
    </row>
    <row r="51" spans="1:19" x14ac:dyDescent="0.3">
      <c r="A51" s="42">
        <v>29</v>
      </c>
      <c r="B51" s="43">
        <v>-2.9075999999999999E-4</v>
      </c>
      <c r="C51" s="43">
        <v>-1.9659000000000001E-4</v>
      </c>
      <c r="D51" s="43">
        <v>2.6383E-4</v>
      </c>
      <c r="E51" s="43">
        <v>3.4596000000000002E-20</v>
      </c>
      <c r="F51" s="43">
        <v>-3.4169E-21</v>
      </c>
      <c r="G51" s="43">
        <v>-1.8601E-5</v>
      </c>
      <c r="H51" s="23">
        <v>0.1</v>
      </c>
      <c r="I51" s="47"/>
      <c r="J51" s="28"/>
      <c r="K51" s="44">
        <v>2</v>
      </c>
      <c r="L51" s="43">
        <v>-2.9075999999999999E-4</v>
      </c>
      <c r="M51" s="43">
        <v>-1.9659000000000001E-4</v>
      </c>
      <c r="N51" s="43">
        <v>2.6383E-4</v>
      </c>
      <c r="O51" s="43">
        <v>1.1532E-20</v>
      </c>
      <c r="P51" s="43">
        <v>1.1390000000000001E-21</v>
      </c>
      <c r="Q51" s="43">
        <v>1.8601E-5</v>
      </c>
      <c r="R51" s="23">
        <v>0.1</v>
      </c>
      <c r="S51" s="25"/>
    </row>
    <row r="52" spans="1:19" x14ac:dyDescent="0.3">
      <c r="A52" s="42">
        <v>30</v>
      </c>
      <c r="B52" s="43">
        <v>-2.5209000000000001E-4</v>
      </c>
      <c r="C52" s="43">
        <v>-1.5658999999999999E-4</v>
      </c>
      <c r="D52" s="43">
        <v>6.5025E-4</v>
      </c>
      <c r="E52" s="43">
        <v>3.5087000000000001E-20</v>
      </c>
      <c r="F52" s="43">
        <v>-4.7356000000000003E-20</v>
      </c>
      <c r="G52" s="43">
        <v>-2.5778999999999998E-4</v>
      </c>
      <c r="H52" s="23">
        <v>0.15</v>
      </c>
      <c r="I52" s="47"/>
      <c r="J52" s="28"/>
      <c r="K52" s="44">
        <v>3</v>
      </c>
      <c r="L52" s="43">
        <v>-2.5209000000000001E-4</v>
      </c>
      <c r="M52" s="43">
        <v>-1.5658999999999999E-4</v>
      </c>
      <c r="N52" s="43">
        <v>6.5025E-4</v>
      </c>
      <c r="O52" s="43">
        <v>1.1696E-20</v>
      </c>
      <c r="P52" s="43">
        <v>1.5784999999999999E-20</v>
      </c>
      <c r="Q52" s="43">
        <v>2.5778999999999998E-4</v>
      </c>
      <c r="R52" s="23">
        <v>0.15</v>
      </c>
      <c r="S52" s="25"/>
    </row>
    <row r="53" spans="1:19" x14ac:dyDescent="0.3">
      <c r="A53" s="42">
        <v>31</v>
      </c>
      <c r="B53" s="43">
        <v>-2.1662999999999999E-4</v>
      </c>
      <c r="C53" s="43">
        <v>-1.3061E-4</v>
      </c>
      <c r="D53" s="43">
        <v>5.1678E-4</v>
      </c>
      <c r="E53" s="43">
        <v>3.1605999999999998E-20</v>
      </c>
      <c r="F53" s="43">
        <v>-4.639E-20</v>
      </c>
      <c r="G53" s="43">
        <v>-2.5253E-4</v>
      </c>
      <c r="H53" s="23">
        <v>0.2</v>
      </c>
      <c r="I53" s="47"/>
      <c r="J53" s="28"/>
      <c r="K53" s="44">
        <v>4</v>
      </c>
      <c r="L53" s="43">
        <v>-2.1662999999999999E-4</v>
      </c>
      <c r="M53" s="43">
        <v>-1.3061E-4</v>
      </c>
      <c r="N53" s="43">
        <v>5.1678E-4</v>
      </c>
      <c r="O53" s="43">
        <v>1.0534999999999999E-20</v>
      </c>
      <c r="P53" s="43">
        <v>1.5463000000000001E-20</v>
      </c>
      <c r="Q53" s="43">
        <v>2.5253E-4</v>
      </c>
      <c r="R53" s="23">
        <v>0.2</v>
      </c>
      <c r="S53" s="25"/>
    </row>
    <row r="54" spans="1:19" x14ac:dyDescent="0.3">
      <c r="A54" s="42">
        <v>32</v>
      </c>
      <c r="B54" s="43">
        <v>-1.9108999999999999E-4</v>
      </c>
      <c r="C54" s="43">
        <v>-1.1715E-4</v>
      </c>
      <c r="D54" s="43">
        <v>4.2518999999999999E-4</v>
      </c>
      <c r="E54" s="43">
        <v>2.7165E-20</v>
      </c>
      <c r="F54" s="43">
        <v>-4.2714E-20</v>
      </c>
      <c r="G54" s="43">
        <v>-2.3252E-4</v>
      </c>
      <c r="H54" s="23">
        <v>0.25</v>
      </c>
      <c r="I54" s="47"/>
      <c r="J54" s="28"/>
      <c r="K54" s="44">
        <v>5</v>
      </c>
      <c r="L54" s="43">
        <v>-1.9108999999999999E-4</v>
      </c>
      <c r="M54" s="43">
        <v>-1.1715E-4</v>
      </c>
      <c r="N54" s="43">
        <v>4.2518999999999999E-4</v>
      </c>
      <c r="O54" s="43">
        <v>9.0550000000000006E-21</v>
      </c>
      <c r="P54" s="43">
        <v>1.4238E-20</v>
      </c>
      <c r="Q54" s="43">
        <v>2.3252E-4</v>
      </c>
      <c r="R54" s="23">
        <v>0.25</v>
      </c>
      <c r="S54" s="25"/>
    </row>
    <row r="55" spans="1:19" x14ac:dyDescent="0.3">
      <c r="A55" s="42">
        <v>33</v>
      </c>
      <c r="B55" s="43">
        <v>-1.7624000000000001E-4</v>
      </c>
      <c r="C55" s="43">
        <v>-1.1233E-4</v>
      </c>
      <c r="D55" s="43">
        <v>3.6306000000000001E-4</v>
      </c>
      <c r="E55" s="43">
        <v>2.3479E-20</v>
      </c>
      <c r="F55" s="43">
        <v>-3.7264999999999998E-20</v>
      </c>
      <c r="G55" s="43">
        <v>-2.0285999999999999E-4</v>
      </c>
      <c r="H55" s="23">
        <v>0.3</v>
      </c>
      <c r="I55" s="47"/>
      <c r="J55" s="28"/>
      <c r="K55" s="44">
        <v>6</v>
      </c>
      <c r="L55" s="43">
        <v>-1.7624000000000001E-4</v>
      </c>
      <c r="M55" s="43">
        <v>-1.1233E-4</v>
      </c>
      <c r="N55" s="43">
        <v>3.6306000000000001E-4</v>
      </c>
      <c r="O55" s="43">
        <v>7.8264000000000003E-21</v>
      </c>
      <c r="P55" s="43">
        <v>1.2421999999999999E-20</v>
      </c>
      <c r="Q55" s="43">
        <v>2.0285999999999999E-4</v>
      </c>
      <c r="R55" s="23">
        <v>0.3</v>
      </c>
      <c r="S55" s="25"/>
    </row>
    <row r="56" spans="1:19" x14ac:dyDescent="0.3">
      <c r="A56" s="42">
        <v>34</v>
      </c>
      <c r="B56" s="43">
        <v>-1.7382000000000001E-4</v>
      </c>
      <c r="C56" s="43">
        <v>-1.1489000000000001E-4</v>
      </c>
      <c r="D56" s="43">
        <v>3.2539999999999999E-4</v>
      </c>
      <c r="E56" s="43">
        <v>2.1649E-20</v>
      </c>
      <c r="F56" s="43">
        <v>-3.0455000000000002E-20</v>
      </c>
      <c r="G56" s="43">
        <v>-1.6579E-4</v>
      </c>
      <c r="H56" s="23">
        <v>0.35</v>
      </c>
      <c r="I56" s="47"/>
      <c r="J56" s="28"/>
      <c r="K56" s="44">
        <v>7</v>
      </c>
      <c r="L56" s="43">
        <v>-1.7382000000000001E-4</v>
      </c>
      <c r="M56" s="43">
        <v>-1.1489000000000001E-4</v>
      </c>
      <c r="N56" s="43">
        <v>3.2539999999999999E-4</v>
      </c>
      <c r="O56" s="43">
        <v>7.2162000000000001E-21</v>
      </c>
      <c r="P56" s="43">
        <v>1.0152E-20</v>
      </c>
      <c r="Q56" s="43">
        <v>1.6579E-4</v>
      </c>
      <c r="R56" s="23">
        <v>0.35</v>
      </c>
      <c r="S56" s="25"/>
    </row>
    <row r="57" spans="1:19" x14ac:dyDescent="0.3">
      <c r="A57" s="42">
        <v>35</v>
      </c>
      <c r="B57" s="43">
        <v>-1.5336000000000001E-4</v>
      </c>
      <c r="C57" s="43">
        <v>-1.0656E-4</v>
      </c>
      <c r="D57" s="43">
        <v>3.2897999999999998E-4</v>
      </c>
      <c r="E57" s="43">
        <v>1.7193000000000001E-20</v>
      </c>
      <c r="F57" s="43">
        <v>-3.4975999999999999E-20</v>
      </c>
      <c r="G57" s="43">
        <v>-1.9039999999999999E-4</v>
      </c>
      <c r="H57" s="23">
        <v>0.4</v>
      </c>
      <c r="I57" s="47"/>
      <c r="J57" s="28"/>
      <c r="K57" s="44">
        <v>8</v>
      </c>
      <c r="L57" s="43">
        <v>-1.5336000000000001E-4</v>
      </c>
      <c r="M57" s="43">
        <v>-1.0656E-4</v>
      </c>
      <c r="N57" s="43">
        <v>3.2897999999999998E-4</v>
      </c>
      <c r="O57" s="43">
        <v>5.7310999999999997E-21</v>
      </c>
      <c r="P57" s="43">
        <v>1.1659E-20</v>
      </c>
      <c r="Q57" s="43">
        <v>1.9039999999999999E-4</v>
      </c>
      <c r="R57" s="23">
        <v>0.4</v>
      </c>
      <c r="S57" s="25"/>
    </row>
    <row r="58" spans="1:19" x14ac:dyDescent="0.3">
      <c r="A58" s="42">
        <v>36</v>
      </c>
      <c r="B58" s="43">
        <v>-1.3914999999999999E-4</v>
      </c>
      <c r="C58" s="43">
        <v>-1.0135E-4</v>
      </c>
      <c r="D58" s="43">
        <v>2.8840000000000002E-4</v>
      </c>
      <c r="E58" s="43">
        <v>1.3888E-20</v>
      </c>
      <c r="F58" s="43">
        <v>-2.9689E-20</v>
      </c>
      <c r="G58" s="43">
        <v>-1.6161999999999999E-4</v>
      </c>
      <c r="H58" s="23">
        <v>0.45</v>
      </c>
      <c r="I58" s="47"/>
      <c r="J58" s="28"/>
      <c r="K58" s="44">
        <v>9</v>
      </c>
      <c r="L58" s="43">
        <v>-1.3914999999999999E-4</v>
      </c>
      <c r="M58" s="43">
        <v>-1.0135E-4</v>
      </c>
      <c r="N58" s="43">
        <v>2.8840000000000002E-4</v>
      </c>
      <c r="O58" s="43">
        <v>4.6294000000000003E-21</v>
      </c>
      <c r="P58" s="43">
        <v>9.8965E-21</v>
      </c>
      <c r="Q58" s="43">
        <v>1.6161999999999999E-4</v>
      </c>
      <c r="R58" s="23">
        <v>0.45</v>
      </c>
      <c r="S58" s="25"/>
    </row>
    <row r="59" spans="1:19" x14ac:dyDescent="0.3">
      <c r="A59" s="42">
        <v>37</v>
      </c>
      <c r="B59" s="43">
        <v>-1.3085000000000001E-4</v>
      </c>
      <c r="C59" s="43">
        <v>-9.9160000000000006E-5</v>
      </c>
      <c r="D59" s="43">
        <v>2.5849E-4</v>
      </c>
      <c r="E59" s="43">
        <v>1.1642E-20</v>
      </c>
      <c r="F59" s="43">
        <v>-2.4627000000000001E-20</v>
      </c>
      <c r="G59" s="43">
        <v>-1.3407E-4</v>
      </c>
      <c r="H59" s="23">
        <v>0.5</v>
      </c>
      <c r="I59" s="47"/>
      <c r="J59" s="28"/>
      <c r="K59" s="44">
        <v>10</v>
      </c>
      <c r="L59" s="43">
        <v>-1.3085000000000001E-4</v>
      </c>
      <c r="M59" s="43">
        <v>-9.9160000000000006E-5</v>
      </c>
      <c r="N59" s="43">
        <v>2.5849E-4</v>
      </c>
      <c r="O59" s="43">
        <v>3.8806000000000003E-21</v>
      </c>
      <c r="P59" s="43">
        <v>8.2090999999999993E-21</v>
      </c>
      <c r="Q59" s="43">
        <v>1.3407E-4</v>
      </c>
      <c r="R59" s="23">
        <v>0.5</v>
      </c>
      <c r="S59" s="25"/>
    </row>
    <row r="60" spans="1:19" x14ac:dyDescent="0.3">
      <c r="A60" s="42">
        <v>38</v>
      </c>
      <c r="B60" s="43">
        <v>-1.2873E-4</v>
      </c>
      <c r="C60" s="43">
        <v>-1.003E-4</v>
      </c>
      <c r="D60" s="43">
        <v>2.3879000000000001E-4</v>
      </c>
      <c r="E60" s="43">
        <v>1.0444E-20</v>
      </c>
      <c r="F60" s="43">
        <v>-1.954E-20</v>
      </c>
      <c r="G60" s="43">
        <v>-1.0637E-4</v>
      </c>
      <c r="H60" s="23">
        <v>0.55000000000000004</v>
      </c>
      <c r="I60" s="47"/>
      <c r="J60" s="28"/>
      <c r="K60" s="44">
        <v>11</v>
      </c>
      <c r="L60" s="43">
        <v>-1.2873E-4</v>
      </c>
      <c r="M60" s="43">
        <v>-1.003E-4</v>
      </c>
      <c r="N60" s="43">
        <v>2.3879000000000001E-4</v>
      </c>
      <c r="O60" s="43">
        <v>3.4813999999999999E-21</v>
      </c>
      <c r="P60" s="43">
        <v>6.5135000000000003E-21</v>
      </c>
      <c r="Q60" s="43">
        <v>1.0637E-4</v>
      </c>
      <c r="R60" s="23">
        <v>0.55000000000000004</v>
      </c>
      <c r="S60" s="25"/>
    </row>
    <row r="61" spans="1:19" x14ac:dyDescent="0.3">
      <c r="A61" s="42">
        <v>39</v>
      </c>
      <c r="B61" s="43">
        <v>-1.3385E-4</v>
      </c>
      <c r="C61" s="43">
        <v>-1.0548E-4</v>
      </c>
      <c r="D61" s="43">
        <v>2.3007999999999999E-4</v>
      </c>
      <c r="E61" s="43">
        <v>1.0422000000000001E-20</v>
      </c>
      <c r="F61" s="43">
        <v>-1.4053000000000001E-20</v>
      </c>
      <c r="G61" s="43">
        <v>-7.6499000000000001E-5</v>
      </c>
      <c r="H61" s="23">
        <v>0.6</v>
      </c>
      <c r="I61" s="47"/>
      <c r="J61" s="28"/>
      <c r="K61" s="44">
        <v>12</v>
      </c>
      <c r="L61" s="43">
        <v>-1.3385E-4</v>
      </c>
      <c r="M61" s="43">
        <v>-1.0548E-4</v>
      </c>
      <c r="N61" s="43">
        <v>2.3007999999999999E-4</v>
      </c>
      <c r="O61" s="43">
        <v>3.4740000000000002E-21</v>
      </c>
      <c r="P61" s="43">
        <v>4.6842000000000001E-21</v>
      </c>
      <c r="Q61" s="43">
        <v>7.6499000000000001E-5</v>
      </c>
      <c r="R61" s="23">
        <v>0.6</v>
      </c>
      <c r="S61" s="25"/>
    </row>
    <row r="62" spans="1:19" x14ac:dyDescent="0.3">
      <c r="A62" s="42">
        <v>40</v>
      </c>
      <c r="B62" s="43">
        <v>-1.1841999999999999E-4</v>
      </c>
      <c r="C62" s="43">
        <v>-9.5581000000000005E-5</v>
      </c>
      <c r="D62" s="43">
        <v>2.8480999999999998E-4</v>
      </c>
      <c r="E62" s="43">
        <v>8.3924999999999997E-21</v>
      </c>
      <c r="F62" s="43">
        <v>-2.2632999999999999E-20</v>
      </c>
      <c r="G62" s="43">
        <v>-1.2321000000000001E-4</v>
      </c>
      <c r="H62" s="23">
        <v>0.65</v>
      </c>
      <c r="I62" s="47"/>
      <c r="J62" s="28"/>
      <c r="K62" s="44">
        <v>13</v>
      </c>
      <c r="L62" s="43">
        <v>-1.1841999999999999E-4</v>
      </c>
      <c r="M62" s="43">
        <v>-9.5581000000000005E-5</v>
      </c>
      <c r="N62" s="43">
        <v>2.8480999999999998E-4</v>
      </c>
      <c r="O62" s="43">
        <v>2.7974999999999999E-21</v>
      </c>
      <c r="P62" s="43">
        <v>7.5441999999999998E-21</v>
      </c>
      <c r="Q62" s="43">
        <v>1.2321000000000001E-4</v>
      </c>
      <c r="R62" s="23">
        <v>0.65</v>
      </c>
      <c r="S62" s="25"/>
    </row>
    <row r="63" spans="1:19" x14ac:dyDescent="0.3">
      <c r="A63" s="42">
        <v>41</v>
      </c>
      <c r="B63" s="43">
        <v>-1.0548E-4</v>
      </c>
      <c r="C63" s="43">
        <v>-8.6924999999999999E-5</v>
      </c>
      <c r="D63" s="43">
        <v>2.5603000000000003E-4</v>
      </c>
      <c r="E63" s="43">
        <v>6.8162000000000003E-21</v>
      </c>
      <c r="F63" s="43">
        <v>-1.9538000000000001E-20</v>
      </c>
      <c r="G63" s="43">
        <v>-1.0636E-4</v>
      </c>
      <c r="H63" s="23">
        <v>0.7</v>
      </c>
      <c r="I63" s="47"/>
      <c r="J63" s="28"/>
      <c r="K63" s="44">
        <v>14</v>
      </c>
      <c r="L63" s="43">
        <v>-1.0548E-4</v>
      </c>
      <c r="M63" s="43">
        <v>-8.6924999999999999E-5</v>
      </c>
      <c r="N63" s="43">
        <v>2.5603000000000003E-4</v>
      </c>
      <c r="O63" s="43">
        <v>2.2721000000000001E-21</v>
      </c>
      <c r="P63" s="43">
        <v>6.5127999999999999E-21</v>
      </c>
      <c r="Q63" s="43">
        <v>1.0636E-4</v>
      </c>
      <c r="R63" s="23">
        <v>0.7</v>
      </c>
      <c r="S63" s="25"/>
    </row>
    <row r="64" spans="1:19" x14ac:dyDescent="0.3">
      <c r="A64" s="42">
        <v>42</v>
      </c>
      <c r="B64" s="43">
        <v>-9.4510000000000001E-5</v>
      </c>
      <c r="C64" s="43">
        <v>-7.9317E-5</v>
      </c>
      <c r="D64" s="43">
        <v>2.3132E-4</v>
      </c>
      <c r="E64" s="43">
        <v>5.5817000000000001E-21</v>
      </c>
      <c r="F64" s="43">
        <v>-1.6953000000000001E-20</v>
      </c>
      <c r="G64" s="43">
        <v>-9.2286000000000004E-5</v>
      </c>
      <c r="H64" s="23">
        <v>0.75</v>
      </c>
      <c r="I64" s="47"/>
      <c r="J64" s="28"/>
      <c r="K64" s="44">
        <v>15</v>
      </c>
      <c r="L64" s="43">
        <v>-9.4510000000000001E-5</v>
      </c>
      <c r="M64" s="43">
        <v>-7.9317E-5</v>
      </c>
      <c r="N64" s="43">
        <v>2.3132E-4</v>
      </c>
      <c r="O64" s="43">
        <v>1.8606E-21</v>
      </c>
      <c r="P64" s="43">
        <v>5.6508999999999999E-21</v>
      </c>
      <c r="Q64" s="43">
        <v>9.2286000000000004E-5</v>
      </c>
      <c r="R64" s="23">
        <v>0.75</v>
      </c>
      <c r="S64" s="25"/>
    </row>
    <row r="65" spans="1:19" x14ac:dyDescent="0.3">
      <c r="A65" s="42">
        <v>43</v>
      </c>
      <c r="B65" s="43">
        <v>-8.5140000000000001E-5</v>
      </c>
      <c r="C65" s="43">
        <v>-7.2600000000000003E-5</v>
      </c>
      <c r="D65" s="43">
        <v>2.0996E-4</v>
      </c>
      <c r="E65" s="43">
        <v>4.6069E-21</v>
      </c>
      <c r="F65" s="43">
        <v>-1.4783E-20</v>
      </c>
      <c r="G65" s="43">
        <v>-8.0473E-5</v>
      </c>
      <c r="H65" s="23">
        <v>0.8</v>
      </c>
      <c r="I65" s="47"/>
      <c r="J65" s="28"/>
      <c r="K65" s="44">
        <v>16</v>
      </c>
      <c r="L65" s="43">
        <v>-8.5140000000000001E-5</v>
      </c>
      <c r="M65" s="43">
        <v>-7.2600000000000003E-5</v>
      </c>
      <c r="N65" s="43">
        <v>2.0996E-4</v>
      </c>
      <c r="O65" s="43">
        <v>1.5356E-21</v>
      </c>
      <c r="P65" s="43">
        <v>4.9275999999999997E-21</v>
      </c>
      <c r="Q65" s="43">
        <v>8.0473E-5</v>
      </c>
      <c r="R65" s="23">
        <v>0.8</v>
      </c>
      <c r="S65" s="25"/>
    </row>
    <row r="66" spans="1:19" x14ac:dyDescent="0.3">
      <c r="A66" s="42">
        <v>44</v>
      </c>
      <c r="B66" s="43">
        <v>-7.7072999999999999E-5</v>
      </c>
      <c r="C66" s="43">
        <v>-6.6645999999999999E-5</v>
      </c>
      <c r="D66" s="43">
        <v>1.9137000000000001E-4</v>
      </c>
      <c r="E66" s="43">
        <v>3.8308999999999998E-21</v>
      </c>
      <c r="F66" s="43">
        <v>-1.2953000000000001E-20</v>
      </c>
      <c r="G66" s="43">
        <v>-7.0514999999999998E-5</v>
      </c>
      <c r="H66" s="23">
        <v>0.85</v>
      </c>
      <c r="I66" s="47"/>
      <c r="J66" s="28"/>
      <c r="K66" s="44">
        <v>17</v>
      </c>
      <c r="L66" s="43">
        <v>-7.7072999999999999E-5</v>
      </c>
      <c r="M66" s="43">
        <v>-6.6645999999999999E-5</v>
      </c>
      <c r="N66" s="43">
        <v>1.9137000000000001E-4</v>
      </c>
      <c r="O66" s="43">
        <v>1.2769999999999999E-21</v>
      </c>
      <c r="P66" s="43">
        <v>4.3178000000000002E-21</v>
      </c>
      <c r="Q66" s="43">
        <v>7.0514999999999998E-5</v>
      </c>
      <c r="R66" s="23">
        <v>0.85</v>
      </c>
      <c r="S66" s="25"/>
    </row>
    <row r="67" spans="1:19" x14ac:dyDescent="0.3">
      <c r="A67" s="42">
        <v>45</v>
      </c>
      <c r="B67" s="43">
        <v>-7.0080000000000007E-5</v>
      </c>
      <c r="C67" s="43">
        <v>-6.1347999999999996E-5</v>
      </c>
      <c r="D67" s="43">
        <v>1.751E-4</v>
      </c>
      <c r="E67" s="43">
        <v>3.2081999999999999E-21</v>
      </c>
      <c r="F67" s="43">
        <v>-1.1404E-20</v>
      </c>
      <c r="G67" s="43">
        <v>-6.2081000000000004E-5</v>
      </c>
      <c r="H67" s="23">
        <v>0.9</v>
      </c>
      <c r="I67" s="47"/>
      <c r="J67" s="28"/>
      <c r="K67" s="44">
        <v>18</v>
      </c>
      <c r="L67" s="43">
        <v>-7.0080000000000007E-5</v>
      </c>
      <c r="M67" s="43">
        <v>-6.1347999999999996E-5</v>
      </c>
      <c r="N67" s="43">
        <v>1.751E-4</v>
      </c>
      <c r="O67" s="43">
        <v>1.0694E-21</v>
      </c>
      <c r="P67" s="43">
        <v>3.8013000000000002E-21</v>
      </c>
      <c r="Q67" s="43">
        <v>6.2081000000000004E-5</v>
      </c>
      <c r="R67" s="23">
        <v>0.9</v>
      </c>
      <c r="S67" s="25"/>
    </row>
    <row r="68" spans="1:19" x14ac:dyDescent="0.3">
      <c r="A68" s="42">
        <v>46</v>
      </c>
      <c r="B68" s="43">
        <v>-6.3979000000000005E-5</v>
      </c>
      <c r="C68" s="43">
        <v>-5.6616999999999997E-5</v>
      </c>
      <c r="D68" s="43">
        <v>1.6077999999999999E-4</v>
      </c>
      <c r="E68" s="43">
        <v>2.7048E-21</v>
      </c>
      <c r="F68" s="43">
        <v>-1.0085E-20</v>
      </c>
      <c r="G68" s="43">
        <v>-5.4901999999999997E-5</v>
      </c>
      <c r="H68" s="23">
        <v>0.95</v>
      </c>
      <c r="I68" s="47"/>
      <c r="J68" s="28"/>
      <c r="K68" s="44">
        <v>19</v>
      </c>
      <c r="L68" s="43">
        <v>-6.3979000000000005E-5</v>
      </c>
      <c r="M68" s="43">
        <v>-5.6616999999999997E-5</v>
      </c>
      <c r="N68" s="43">
        <v>1.6077999999999999E-4</v>
      </c>
      <c r="O68" s="43">
        <v>9.0158999999999996E-22</v>
      </c>
      <c r="P68" s="43">
        <v>3.3617999999999999E-21</v>
      </c>
      <c r="Q68" s="43">
        <v>5.4901999999999997E-5</v>
      </c>
      <c r="R68" s="23">
        <v>0.95</v>
      </c>
      <c r="S68" s="25"/>
    </row>
    <row r="69" spans="1:19" x14ac:dyDescent="0.3">
      <c r="A69" s="42">
        <v>47</v>
      </c>
      <c r="B69" s="43">
        <v>-5.8624E-5</v>
      </c>
      <c r="C69" s="43">
        <v>-5.2377999999999999E-5</v>
      </c>
      <c r="D69" s="43">
        <v>1.4812000000000001E-4</v>
      </c>
      <c r="E69" s="43">
        <v>2.2948E-21</v>
      </c>
      <c r="F69" s="43">
        <v>-8.9575000000000001E-21</v>
      </c>
      <c r="G69" s="43">
        <v>-4.8761999999999998E-5</v>
      </c>
      <c r="H69" s="23">
        <v>1</v>
      </c>
      <c r="I69" s="47"/>
      <c r="J69" s="28"/>
      <c r="K69" s="44">
        <v>20</v>
      </c>
      <c r="L69" s="43">
        <v>-5.8624E-5</v>
      </c>
      <c r="M69" s="43">
        <v>-5.2377999999999999E-5</v>
      </c>
      <c r="N69" s="43">
        <v>1.4812000000000001E-4</v>
      </c>
      <c r="O69" s="43">
        <v>7.6493999999999996E-22</v>
      </c>
      <c r="P69" s="43">
        <v>2.9858000000000001E-21</v>
      </c>
      <c r="Q69" s="43">
        <v>4.8761999999999998E-5</v>
      </c>
      <c r="R69" s="23">
        <v>1</v>
      </c>
      <c r="S69" s="25"/>
    </row>
    <row r="70" spans="1:19" x14ac:dyDescent="0.3">
      <c r="A70" s="42">
        <v>48</v>
      </c>
      <c r="B70" s="43">
        <v>-2.8453E-5</v>
      </c>
      <c r="C70" s="43">
        <v>-2.6859000000000002E-5</v>
      </c>
      <c r="D70" s="43">
        <v>7.4851999999999994E-5</v>
      </c>
      <c r="E70" s="43">
        <v>5.8571000000000004E-22</v>
      </c>
      <c r="F70" s="43">
        <v>-3.3203999999999999E-21</v>
      </c>
      <c r="G70" s="43">
        <v>-1.8074999999999999E-5</v>
      </c>
      <c r="H70" s="23">
        <v>1.5</v>
      </c>
      <c r="I70" s="47"/>
      <c r="J70" s="28"/>
      <c r="K70" s="44">
        <v>21</v>
      </c>
      <c r="L70" s="43">
        <v>-2.8453E-5</v>
      </c>
      <c r="M70" s="43">
        <v>-2.6859000000000002E-5</v>
      </c>
      <c r="N70" s="43">
        <v>7.4851999999999994E-5</v>
      </c>
      <c r="O70" s="43">
        <v>1.9524E-22</v>
      </c>
      <c r="P70" s="43">
        <v>1.1068000000000001E-21</v>
      </c>
      <c r="Q70" s="43">
        <v>1.8074999999999999E-5</v>
      </c>
      <c r="R70" s="23">
        <v>1.5</v>
      </c>
      <c r="S70" s="25"/>
    </row>
    <row r="71" spans="1:19" x14ac:dyDescent="0.3">
      <c r="A71" s="42">
        <v>49</v>
      </c>
      <c r="B71" s="43">
        <v>-1.6813999999999999E-5</v>
      </c>
      <c r="C71" s="43">
        <v>-1.6237999999999999E-5</v>
      </c>
      <c r="D71" s="43">
        <v>4.5457000000000002E-5</v>
      </c>
      <c r="E71" s="43">
        <v>2.1154999999999999E-22</v>
      </c>
      <c r="F71" s="43">
        <v>-1.575E-21</v>
      </c>
      <c r="G71" s="43">
        <v>-8.5739999999999996E-6</v>
      </c>
      <c r="H71" s="23">
        <v>2</v>
      </c>
      <c r="I71" s="47"/>
      <c r="J71" s="28"/>
      <c r="K71" s="44">
        <v>22</v>
      </c>
      <c r="L71" s="43">
        <v>-1.6813999999999999E-5</v>
      </c>
      <c r="M71" s="43">
        <v>-1.6237999999999999E-5</v>
      </c>
      <c r="N71" s="43">
        <v>4.5457000000000002E-5</v>
      </c>
      <c r="O71" s="43">
        <v>7.0515999999999998E-23</v>
      </c>
      <c r="P71" s="43">
        <v>5.2500000000000003E-22</v>
      </c>
      <c r="Q71" s="43">
        <v>8.5739999999999996E-6</v>
      </c>
      <c r="R71" s="23">
        <v>2</v>
      </c>
      <c r="S71" s="25"/>
    </row>
    <row r="72" spans="1:19" x14ac:dyDescent="0.3">
      <c r="A72" s="42">
        <v>50</v>
      </c>
      <c r="B72" s="43">
        <v>-1.1525000000000001E-5</v>
      </c>
      <c r="C72" s="43">
        <v>-1.1268E-5</v>
      </c>
      <c r="D72" s="43">
        <v>3.1538000000000002E-5</v>
      </c>
      <c r="E72" s="43">
        <v>9.4297000000000005E-23</v>
      </c>
      <c r="F72" s="43">
        <v>-8.7057000000000003E-22</v>
      </c>
      <c r="G72" s="43">
        <v>-4.7392000000000003E-6</v>
      </c>
      <c r="H72" s="23">
        <v>2.5</v>
      </c>
      <c r="I72" s="47"/>
      <c r="J72" s="28"/>
      <c r="K72" s="44">
        <v>23</v>
      </c>
      <c r="L72" s="43">
        <v>-1.1525000000000001E-5</v>
      </c>
      <c r="M72" s="43">
        <v>-1.1268E-5</v>
      </c>
      <c r="N72" s="43">
        <v>3.1538000000000002E-5</v>
      </c>
      <c r="O72" s="43">
        <v>3.1432000000000001E-23</v>
      </c>
      <c r="P72" s="43">
        <v>2.9019000000000001E-22</v>
      </c>
      <c r="Q72" s="43">
        <v>4.7392000000000003E-6</v>
      </c>
      <c r="R72" s="23">
        <v>2.5</v>
      </c>
      <c r="S72" s="25"/>
    </row>
    <row r="73" spans="1:19" x14ac:dyDescent="0.3">
      <c r="A73" s="42">
        <v>51</v>
      </c>
      <c r="B73" s="43">
        <v>-8.7687999999999998E-6</v>
      </c>
      <c r="C73" s="43">
        <v>-8.6371000000000007E-6</v>
      </c>
      <c r="D73" s="43">
        <v>2.3935999999999999E-5</v>
      </c>
      <c r="E73" s="43">
        <v>4.8393000000000003E-23</v>
      </c>
      <c r="F73" s="43">
        <v>-5.3321000000000001E-22</v>
      </c>
      <c r="G73" s="43">
        <v>-2.9027000000000002E-6</v>
      </c>
      <c r="H73" s="23">
        <v>3</v>
      </c>
      <c r="I73" s="47"/>
      <c r="J73" s="28"/>
      <c r="K73" s="44">
        <v>24</v>
      </c>
      <c r="L73" s="43">
        <v>-8.7687999999999998E-6</v>
      </c>
      <c r="M73" s="43">
        <v>-8.6371000000000007E-6</v>
      </c>
      <c r="N73" s="43">
        <v>2.3935999999999999E-5</v>
      </c>
      <c r="O73" s="43">
        <v>1.6130999999999999E-23</v>
      </c>
      <c r="P73" s="43">
        <v>1.7773999999999999E-22</v>
      </c>
      <c r="Q73" s="43">
        <v>2.9027000000000002E-6</v>
      </c>
      <c r="R73" s="23">
        <v>3</v>
      </c>
      <c r="S73" s="25"/>
    </row>
    <row r="74" spans="1:19" x14ac:dyDescent="0.3">
      <c r="A74" s="42">
        <v>52</v>
      </c>
      <c r="B74" s="43">
        <v>-7.0856000000000004E-6</v>
      </c>
      <c r="C74" s="43">
        <v>-7.0106000000000003E-6</v>
      </c>
      <c r="D74" s="43">
        <v>1.9136000000000001E-5</v>
      </c>
      <c r="E74" s="43">
        <v>2.756E-23</v>
      </c>
      <c r="F74" s="43">
        <v>-3.5075999999999998E-22</v>
      </c>
      <c r="G74" s="43">
        <v>-1.9093999999999999E-6</v>
      </c>
      <c r="H74" s="23">
        <v>3.5</v>
      </c>
      <c r="I74" s="47"/>
      <c r="J74" s="28"/>
      <c r="K74" s="44">
        <v>25</v>
      </c>
      <c r="L74" s="43">
        <v>-5.8988000000000002E-6</v>
      </c>
      <c r="M74" s="43">
        <v>-5.8525000000000003E-6</v>
      </c>
      <c r="N74" s="43">
        <v>1.5724000000000001E-5</v>
      </c>
      <c r="O74" s="43">
        <v>5.6691E-24</v>
      </c>
      <c r="P74" s="43">
        <v>8.0775999999999996E-23</v>
      </c>
      <c r="Q74" s="43">
        <v>1.3192E-6</v>
      </c>
      <c r="R74" s="23">
        <v>3.5</v>
      </c>
      <c r="S74" s="25"/>
    </row>
    <row r="75" spans="1:19" x14ac:dyDescent="0.3">
      <c r="A75" s="42">
        <v>53</v>
      </c>
      <c r="B75" s="43">
        <v>-5.8988000000000002E-6</v>
      </c>
      <c r="C75" s="43">
        <v>-5.8525000000000003E-6</v>
      </c>
      <c r="D75" s="43">
        <v>1.5724000000000001E-5</v>
      </c>
      <c r="E75" s="43">
        <v>1.7006999999999999E-23</v>
      </c>
      <c r="F75" s="43">
        <v>-2.4233000000000002E-22</v>
      </c>
      <c r="G75" s="43">
        <v>-1.3192E-6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3.5013E-21</v>
      </c>
      <c r="C81" s="43">
        <v>1.906E-5</v>
      </c>
      <c r="D81" s="43">
        <v>4.8525E-4</v>
      </c>
      <c r="E81" s="23">
        <f>+D81*1000</f>
        <v>0.48525000000000001</v>
      </c>
      <c r="F81" s="23">
        <v>0</v>
      </c>
      <c r="G81" s="24"/>
      <c r="H81" s="24"/>
      <c r="I81" s="25"/>
      <c r="J81" s="28"/>
      <c r="K81" s="44">
        <v>1</v>
      </c>
      <c r="L81" s="43">
        <v>-1.1671E-21</v>
      </c>
      <c r="M81" s="43">
        <v>-1.906E-5</v>
      </c>
      <c r="N81" s="43">
        <v>4.8525E-4</v>
      </c>
      <c r="O81" s="23">
        <f>+N81*1000</f>
        <v>0.48525000000000001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-2.3352E-21</v>
      </c>
      <c r="C82" s="43">
        <v>-1.2712E-5</v>
      </c>
      <c r="D82" s="43">
        <v>4.7403000000000001E-4</v>
      </c>
      <c r="E82" s="23">
        <f t="shared" ref="E82:E106" si="0">+D82*1000</f>
        <v>0.47403000000000001</v>
      </c>
      <c r="F82" s="23">
        <v>0.1</v>
      </c>
      <c r="G82" s="24"/>
      <c r="H82" s="24"/>
      <c r="I82" s="25"/>
      <c r="J82" s="28"/>
      <c r="K82" s="44">
        <v>2</v>
      </c>
      <c r="L82" s="43">
        <v>7.7838999999999997E-22</v>
      </c>
      <c r="M82" s="43">
        <v>1.2712E-5</v>
      </c>
      <c r="N82" s="43">
        <v>4.7403000000000001E-4</v>
      </c>
      <c r="O82" s="23">
        <f t="shared" ref="O82:O105" si="1">+N82*1000</f>
        <v>0.47403000000000001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-2.9703999999999999E-21</v>
      </c>
      <c r="C83" s="43">
        <v>-1.6169999999999999E-5</v>
      </c>
      <c r="D83" s="43">
        <v>4.3702999999999998E-4</v>
      </c>
      <c r="E83" s="23">
        <f t="shared" si="0"/>
        <v>0.43702999999999997</v>
      </c>
      <c r="F83" s="23">
        <v>0.15</v>
      </c>
      <c r="G83" s="24"/>
      <c r="H83" s="24"/>
      <c r="I83" s="25"/>
      <c r="J83" s="28"/>
      <c r="K83" s="44">
        <v>3</v>
      </c>
      <c r="L83" s="43">
        <v>9.9013999999999992E-22</v>
      </c>
      <c r="M83" s="43">
        <v>1.6169999999999999E-5</v>
      </c>
      <c r="N83" s="43">
        <v>4.3702999999999998E-4</v>
      </c>
      <c r="O83" s="23">
        <f t="shared" si="1"/>
        <v>0.43702999999999997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-3.2871E-21</v>
      </c>
      <c r="C84" s="43">
        <v>-1.7893999999999998E-5</v>
      </c>
      <c r="D84" s="43">
        <v>4.0806000000000002E-4</v>
      </c>
      <c r="E84" s="23">
        <f t="shared" si="0"/>
        <v>0.40806000000000003</v>
      </c>
      <c r="F84" s="23">
        <v>0.2</v>
      </c>
      <c r="G84" s="24"/>
      <c r="H84" s="24"/>
      <c r="I84" s="25"/>
      <c r="J84" s="28"/>
      <c r="K84" s="44">
        <v>4</v>
      </c>
      <c r="L84" s="43">
        <v>1.0956999999999999E-21</v>
      </c>
      <c r="M84" s="43">
        <v>1.7893999999999998E-5</v>
      </c>
      <c r="N84" s="43">
        <v>4.0806000000000002E-4</v>
      </c>
      <c r="O84" s="23">
        <f t="shared" si="1"/>
        <v>0.40806000000000003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-3.4445999999999998E-21</v>
      </c>
      <c r="C85" s="43">
        <v>-1.8751999999999999E-5</v>
      </c>
      <c r="D85" s="43">
        <v>3.8465999999999999E-4</v>
      </c>
      <c r="E85" s="23">
        <f t="shared" si="0"/>
        <v>0.38466</v>
      </c>
      <c r="F85" s="23">
        <v>0.25</v>
      </c>
      <c r="G85" s="24"/>
      <c r="H85" s="24"/>
      <c r="I85" s="25"/>
      <c r="J85" s="28"/>
      <c r="K85" s="44">
        <v>5</v>
      </c>
      <c r="L85" s="43">
        <v>1.1482000000000001E-21</v>
      </c>
      <c r="M85" s="43">
        <v>1.8751999999999999E-5</v>
      </c>
      <c r="N85" s="43">
        <v>3.8465999999999999E-4</v>
      </c>
      <c r="O85" s="23">
        <f t="shared" si="1"/>
        <v>0.38466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-3.5674999999999997E-21</v>
      </c>
      <c r="C86" s="43">
        <v>-1.9420999999999999E-5</v>
      </c>
      <c r="D86" s="43">
        <v>3.6506E-4</v>
      </c>
      <c r="E86" s="23">
        <f t="shared" si="0"/>
        <v>0.36506</v>
      </c>
      <c r="F86" s="23">
        <v>0.3</v>
      </c>
      <c r="G86" s="24"/>
      <c r="H86" s="24"/>
      <c r="I86" s="25"/>
      <c r="J86" s="28"/>
      <c r="K86" s="44">
        <v>6</v>
      </c>
      <c r="L86" s="43">
        <v>1.1892E-21</v>
      </c>
      <c r="M86" s="43">
        <v>1.9420999999999999E-5</v>
      </c>
      <c r="N86" s="43">
        <v>3.6506E-4</v>
      </c>
      <c r="O86" s="23">
        <f t="shared" si="1"/>
        <v>0.36506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-3.7566E-21</v>
      </c>
      <c r="C87" s="43">
        <v>-2.0449999999999999E-5</v>
      </c>
      <c r="D87" s="43">
        <v>3.4794999999999997E-4</v>
      </c>
      <c r="E87" s="23">
        <f t="shared" si="0"/>
        <v>0.34794999999999998</v>
      </c>
      <c r="F87" s="23">
        <v>0.35</v>
      </c>
      <c r="G87" s="24"/>
      <c r="H87" s="24"/>
      <c r="I87" s="25"/>
      <c r="J87" s="28"/>
      <c r="K87" s="44">
        <v>7</v>
      </c>
      <c r="L87" s="43">
        <v>1.2522000000000001E-21</v>
      </c>
      <c r="M87" s="43">
        <v>2.0449999999999999E-5</v>
      </c>
      <c r="N87" s="43">
        <v>3.4794999999999997E-4</v>
      </c>
      <c r="O87" s="23">
        <f t="shared" si="1"/>
        <v>0.34794999999999998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-3.5247E-21</v>
      </c>
      <c r="C88" s="43">
        <v>-1.9188E-5</v>
      </c>
      <c r="D88" s="43">
        <v>3.3022999999999999E-4</v>
      </c>
      <c r="E88" s="23">
        <f t="shared" si="0"/>
        <v>0.33022999999999997</v>
      </c>
      <c r="F88" s="23">
        <v>0.4</v>
      </c>
      <c r="G88" s="24"/>
      <c r="H88" s="24"/>
      <c r="I88" s="25"/>
      <c r="J88" s="28"/>
      <c r="K88" s="44">
        <v>8</v>
      </c>
      <c r="L88" s="43">
        <v>1.1749000000000001E-21</v>
      </c>
      <c r="M88" s="43">
        <v>1.9188E-5</v>
      </c>
      <c r="N88" s="43">
        <v>3.3022999999999999E-4</v>
      </c>
      <c r="O88" s="23">
        <f t="shared" si="1"/>
        <v>0.33022999999999997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-3.3556999999999999E-21</v>
      </c>
      <c r="C89" s="43">
        <v>-1.8267999999999999E-5</v>
      </c>
      <c r="D89" s="43">
        <v>3.1483999999999999E-4</v>
      </c>
      <c r="E89" s="23">
        <f t="shared" si="0"/>
        <v>0.31484000000000001</v>
      </c>
      <c r="F89" s="23">
        <v>0.45</v>
      </c>
      <c r="G89" s="24"/>
      <c r="H89" s="24"/>
      <c r="I89" s="25"/>
      <c r="J89" s="28"/>
      <c r="K89" s="44">
        <v>9</v>
      </c>
      <c r="L89" s="43">
        <v>1.1186000000000001E-21</v>
      </c>
      <c r="M89" s="43">
        <v>1.8267999999999999E-5</v>
      </c>
      <c r="N89" s="43">
        <v>3.1483999999999999E-4</v>
      </c>
      <c r="O89" s="23">
        <f t="shared" si="1"/>
        <v>0.31484000000000001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-3.2718000000000002E-21</v>
      </c>
      <c r="C90" s="43">
        <v>-1.7810999999999999E-5</v>
      </c>
      <c r="D90" s="43">
        <v>3.0121E-4</v>
      </c>
      <c r="E90" s="23">
        <f t="shared" si="0"/>
        <v>0.30120999999999998</v>
      </c>
      <c r="F90" s="23">
        <v>0.5</v>
      </c>
      <c r="G90" s="24"/>
      <c r="H90" s="24"/>
      <c r="I90" s="25"/>
      <c r="J90" s="28"/>
      <c r="K90" s="44">
        <v>10</v>
      </c>
      <c r="L90" s="43">
        <v>1.0906E-21</v>
      </c>
      <c r="M90" s="43">
        <v>1.7810999999999999E-5</v>
      </c>
      <c r="N90" s="43">
        <v>3.0121E-4</v>
      </c>
      <c r="O90" s="23">
        <f t="shared" si="1"/>
        <v>0.30120999999999998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-3.2966999999999999E-21</v>
      </c>
      <c r="C91" s="43">
        <v>-1.7946000000000001E-5</v>
      </c>
      <c r="D91" s="43">
        <v>2.8883000000000001E-4</v>
      </c>
      <c r="E91" s="23">
        <f t="shared" si="0"/>
        <v>0.28883000000000003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1.0989E-21</v>
      </c>
      <c r="M91" s="43">
        <v>1.7946000000000001E-5</v>
      </c>
      <c r="N91" s="43">
        <v>2.8883000000000001E-4</v>
      </c>
      <c r="O91" s="23">
        <f t="shared" si="1"/>
        <v>0.28883000000000003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-3.4606999999999997E-21</v>
      </c>
      <c r="C92" s="43">
        <v>-1.8839E-5</v>
      </c>
      <c r="D92" s="43">
        <v>2.7714999999999999E-4</v>
      </c>
      <c r="E92" s="23">
        <f t="shared" si="0"/>
        <v>0.27715000000000001</v>
      </c>
      <c r="F92" s="23">
        <v>0.6</v>
      </c>
      <c r="G92" s="24"/>
      <c r="H92" s="24"/>
      <c r="I92" s="25"/>
      <c r="J92" s="28"/>
      <c r="K92" s="44">
        <v>12</v>
      </c>
      <c r="L92" s="43">
        <v>1.1536E-21</v>
      </c>
      <c r="M92" s="43">
        <v>1.8839E-5</v>
      </c>
      <c r="N92" s="43">
        <v>2.7714999999999999E-4</v>
      </c>
      <c r="O92" s="23">
        <f t="shared" si="1"/>
        <v>0.27715000000000001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-3.1173000000000002E-21</v>
      </c>
      <c r="C93" s="43">
        <v>-1.6969999999999998E-5</v>
      </c>
      <c r="D93" s="43">
        <v>2.6208999999999998E-4</v>
      </c>
      <c r="E93" s="23">
        <f t="shared" si="0"/>
        <v>0.26208999999999999</v>
      </c>
      <c r="F93" s="23">
        <v>0.65</v>
      </c>
      <c r="G93" s="24"/>
      <c r="H93" s="24"/>
      <c r="I93" s="25"/>
      <c r="J93" s="28"/>
      <c r="K93" s="44">
        <v>13</v>
      </c>
      <c r="L93" s="43">
        <v>1.0390999999999999E-21</v>
      </c>
      <c r="M93" s="43">
        <v>1.6969999999999998E-5</v>
      </c>
      <c r="N93" s="43">
        <v>2.6208999999999998E-4</v>
      </c>
      <c r="O93" s="23">
        <f t="shared" si="1"/>
        <v>0.26208999999999999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-2.8190000000000001E-21</v>
      </c>
      <c r="C94" s="43">
        <v>-1.5345999999999998E-5</v>
      </c>
      <c r="D94" s="43">
        <v>2.4858999999999998E-4</v>
      </c>
      <c r="E94" s="23">
        <f t="shared" si="0"/>
        <v>0.24858999999999998</v>
      </c>
      <c r="F94" s="23">
        <v>0.7</v>
      </c>
      <c r="G94" s="24"/>
      <c r="H94" s="24"/>
      <c r="I94" s="25"/>
      <c r="J94" s="28"/>
      <c r="K94" s="44">
        <v>14</v>
      </c>
      <c r="L94" s="43">
        <v>9.3967000000000008E-22</v>
      </c>
      <c r="M94" s="43">
        <v>1.5345999999999998E-5</v>
      </c>
      <c r="N94" s="43">
        <v>2.4858999999999998E-4</v>
      </c>
      <c r="O94" s="23">
        <f t="shared" si="1"/>
        <v>0.24858999999999998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-2.5591999999999998E-21</v>
      </c>
      <c r="C95" s="43">
        <v>-1.3930999999999999E-5</v>
      </c>
      <c r="D95" s="43">
        <v>2.3641999999999999E-4</v>
      </c>
      <c r="E95" s="23">
        <f t="shared" si="0"/>
        <v>0.23641999999999999</v>
      </c>
      <c r="F95" s="23">
        <v>0.75</v>
      </c>
      <c r="G95" s="24"/>
      <c r="H95" s="24"/>
      <c r="I95" s="25"/>
      <c r="J95" s="28"/>
      <c r="K95" s="44">
        <v>15</v>
      </c>
      <c r="L95" s="43">
        <v>8.5305000000000001E-22</v>
      </c>
      <c r="M95" s="43">
        <v>1.3930999999999999E-5</v>
      </c>
      <c r="N95" s="43">
        <v>2.3641999999999999E-4</v>
      </c>
      <c r="O95" s="23">
        <f t="shared" si="1"/>
        <v>0.23641999999999999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-2.3320000000000001E-21</v>
      </c>
      <c r="C96" s="43">
        <v>-1.2695E-5</v>
      </c>
      <c r="D96" s="43">
        <v>2.254E-4</v>
      </c>
      <c r="E96" s="23">
        <f t="shared" si="0"/>
        <v>0.22540000000000002</v>
      </c>
      <c r="F96" s="23">
        <v>0.8</v>
      </c>
      <c r="G96" s="24"/>
      <c r="H96" s="24"/>
      <c r="I96" s="25"/>
      <c r="J96" s="28"/>
      <c r="K96" s="44">
        <v>16</v>
      </c>
      <c r="L96" s="43">
        <v>7.7731999999999996E-22</v>
      </c>
      <c r="M96" s="43">
        <v>1.2695E-5</v>
      </c>
      <c r="N96" s="43">
        <v>2.254E-4</v>
      </c>
      <c r="O96" s="23">
        <f t="shared" si="1"/>
        <v>0.22540000000000002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-2.1325999999999999E-21</v>
      </c>
      <c r="C97" s="43">
        <v>-1.1609E-5</v>
      </c>
      <c r="D97" s="43">
        <v>2.1537999999999999E-4</v>
      </c>
      <c r="E97" s="23">
        <f t="shared" si="0"/>
        <v>0.21537999999999999</v>
      </c>
      <c r="F97" s="23">
        <v>0.85</v>
      </c>
      <c r="G97" s="24"/>
      <c r="H97" s="24"/>
      <c r="I97" s="25"/>
      <c r="J97" s="28"/>
      <c r="K97" s="44">
        <v>17</v>
      </c>
      <c r="L97" s="43">
        <v>7.1085000000000004E-22</v>
      </c>
      <c r="M97" s="43">
        <v>1.1609E-5</v>
      </c>
      <c r="N97" s="43">
        <v>2.1537999999999999E-4</v>
      </c>
      <c r="O97" s="23">
        <f t="shared" si="1"/>
        <v>0.21537999999999999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-1.9569000000000001E-21</v>
      </c>
      <c r="C98" s="43">
        <v>-1.0652999999999999E-5</v>
      </c>
      <c r="D98" s="43">
        <v>2.0621999999999999E-4</v>
      </c>
      <c r="E98" s="23">
        <f t="shared" si="0"/>
        <v>0.20621999999999999</v>
      </c>
      <c r="F98" s="23">
        <v>0.9</v>
      </c>
      <c r="G98" s="24"/>
      <c r="H98" s="24"/>
      <c r="I98" s="25"/>
      <c r="J98" s="28"/>
      <c r="K98" s="44">
        <v>18</v>
      </c>
      <c r="L98" s="43">
        <v>6.5228999999999998E-22</v>
      </c>
      <c r="M98" s="43">
        <v>1.0652999999999999E-5</v>
      </c>
      <c r="N98" s="43">
        <v>2.0621999999999999E-4</v>
      </c>
      <c r="O98" s="23">
        <f t="shared" si="1"/>
        <v>0.20621999999999999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-1.8015E-21</v>
      </c>
      <c r="C99" s="43">
        <v>-9.8068000000000007E-6</v>
      </c>
      <c r="D99" s="43">
        <v>1.9782999999999999E-4</v>
      </c>
      <c r="E99" s="23">
        <f t="shared" si="0"/>
        <v>0.19783000000000001</v>
      </c>
      <c r="F99" s="23">
        <v>0.95</v>
      </c>
      <c r="G99" s="24"/>
      <c r="H99" s="24"/>
      <c r="I99" s="25"/>
      <c r="J99" s="28"/>
      <c r="K99" s="44">
        <v>19</v>
      </c>
      <c r="L99" s="43">
        <v>6.0048999999999999E-22</v>
      </c>
      <c r="M99" s="43">
        <v>9.8068000000000007E-6</v>
      </c>
      <c r="N99" s="43">
        <v>1.9782999999999999E-4</v>
      </c>
      <c r="O99" s="23">
        <f t="shared" si="1"/>
        <v>0.19783000000000001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-1.6635E-21</v>
      </c>
      <c r="C100" s="43">
        <v>-9.0557000000000004E-6</v>
      </c>
      <c r="D100" s="43">
        <v>1.9012E-4</v>
      </c>
      <c r="E100" s="23">
        <f t="shared" si="0"/>
        <v>0.19012000000000001</v>
      </c>
      <c r="F100" s="23">
        <v>1</v>
      </c>
      <c r="G100" s="24"/>
      <c r="H100" s="24"/>
      <c r="I100" s="25"/>
      <c r="J100" s="28"/>
      <c r="K100" s="44">
        <v>20</v>
      </c>
      <c r="L100" s="43">
        <v>5.5450000000000002E-22</v>
      </c>
      <c r="M100" s="43">
        <v>9.0557000000000004E-6</v>
      </c>
      <c r="N100" s="43">
        <v>1.9012E-4</v>
      </c>
      <c r="O100" s="23">
        <f t="shared" si="1"/>
        <v>0.19012000000000001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-8.5741999999999995E-22</v>
      </c>
      <c r="C101" s="43">
        <v>-4.6676E-6</v>
      </c>
      <c r="D101" s="43">
        <v>1.3742999999999999E-4</v>
      </c>
      <c r="E101" s="23">
        <f t="shared" si="0"/>
        <v>0.13743</v>
      </c>
      <c r="F101" s="23">
        <v>1.5</v>
      </c>
      <c r="G101" s="24"/>
      <c r="H101" s="24"/>
      <c r="I101" s="25"/>
      <c r="J101" s="28"/>
      <c r="K101" s="44">
        <v>21</v>
      </c>
      <c r="L101" s="43">
        <v>2.8581000000000001E-22</v>
      </c>
      <c r="M101" s="43">
        <v>4.6676E-6</v>
      </c>
      <c r="N101" s="43">
        <v>1.3742999999999999E-4</v>
      </c>
      <c r="O101" s="23">
        <f t="shared" si="1"/>
        <v>0.13743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-5.2171999999999996E-22</v>
      </c>
      <c r="C102" s="43">
        <v>-2.8401000000000001E-6</v>
      </c>
      <c r="D102" s="43">
        <v>1.0834E-4</v>
      </c>
      <c r="E102" s="23">
        <f t="shared" si="0"/>
        <v>0.10833999999999999</v>
      </c>
      <c r="F102" s="23">
        <v>2</v>
      </c>
      <c r="G102" s="24"/>
      <c r="H102" s="24"/>
      <c r="I102" s="25"/>
      <c r="J102" s="28"/>
      <c r="K102" s="44">
        <v>22</v>
      </c>
      <c r="L102" s="43">
        <v>1.7391E-22</v>
      </c>
      <c r="M102" s="43">
        <v>2.8401000000000001E-6</v>
      </c>
      <c r="N102" s="43">
        <v>1.0834E-4</v>
      </c>
      <c r="O102" s="23">
        <f t="shared" si="1"/>
        <v>0.10833999999999999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-3.5037999999999999E-22</v>
      </c>
      <c r="C103" s="43">
        <v>-1.9074000000000002E-6</v>
      </c>
      <c r="D103" s="43">
        <v>8.9474000000000004E-5</v>
      </c>
      <c r="E103" s="23">
        <f t="shared" si="0"/>
        <v>8.9473999999999998E-2</v>
      </c>
      <c r="F103" s="23">
        <v>2.5</v>
      </c>
      <c r="G103" s="24"/>
      <c r="H103" s="24"/>
      <c r="I103" s="25"/>
      <c r="J103" s="28"/>
      <c r="K103" s="44">
        <v>23</v>
      </c>
      <c r="L103" s="43">
        <v>1.1678999999999999E-22</v>
      </c>
      <c r="M103" s="43">
        <v>1.9074000000000002E-6</v>
      </c>
      <c r="N103" s="43">
        <v>8.9474000000000004E-5</v>
      </c>
      <c r="O103" s="23">
        <f t="shared" si="1"/>
        <v>8.9473999999999998E-2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-2.5045999999999998E-22</v>
      </c>
      <c r="C104" s="43">
        <v>-1.3634999999999999E-6</v>
      </c>
      <c r="D104" s="43">
        <v>7.5772000000000006E-5</v>
      </c>
      <c r="E104" s="23">
        <f t="shared" si="0"/>
        <v>7.5772000000000006E-2</v>
      </c>
      <c r="F104" s="23">
        <v>3</v>
      </c>
      <c r="G104" s="24"/>
      <c r="H104" s="24"/>
      <c r="I104" s="25"/>
      <c r="J104" s="28"/>
      <c r="K104" s="44">
        <v>24</v>
      </c>
      <c r="L104" s="43">
        <v>8.3488000000000005E-23</v>
      </c>
      <c r="M104" s="43">
        <v>1.3634999999999999E-6</v>
      </c>
      <c r="N104" s="43">
        <v>7.5772000000000006E-5</v>
      </c>
      <c r="O104" s="23">
        <f t="shared" si="1"/>
        <v>7.5772000000000006E-2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-1.8652999999999999E-22</v>
      </c>
      <c r="C105" s="43">
        <v>-1.0154000000000001E-6</v>
      </c>
      <c r="D105" s="43">
        <v>6.5081999999999998E-5</v>
      </c>
      <c r="E105" s="23">
        <f t="shared" si="0"/>
        <v>6.5082000000000001E-2</v>
      </c>
      <c r="F105" s="23">
        <v>3.5</v>
      </c>
      <c r="G105" s="24"/>
      <c r="H105" s="24"/>
      <c r="I105" s="25"/>
      <c r="J105" s="28"/>
      <c r="K105" s="44">
        <v>25</v>
      </c>
      <c r="L105" s="43">
        <v>4.7650000000000001E-23</v>
      </c>
      <c r="M105" s="43">
        <v>7.7818E-7</v>
      </c>
      <c r="N105" s="43">
        <v>5.6407999999999999E-5</v>
      </c>
      <c r="O105" s="23">
        <f t="shared" si="1"/>
        <v>5.6408E-2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-1.4295E-22</v>
      </c>
      <c r="C106" s="43">
        <v>-7.7818E-7</v>
      </c>
      <c r="D106" s="43">
        <v>5.6407999999999999E-5</v>
      </c>
      <c r="E106" s="23">
        <f t="shared" si="0"/>
        <v>5.6408E-2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67FF-15EA-40F3-BDDB-EE8F0EFF5CE4}">
  <sheetPr codeName="Hoja41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2500000000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200000000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1335000</v>
      </c>
      <c r="C19" s="43">
        <v>1131300</v>
      </c>
      <c r="D19" s="43">
        <v>562470</v>
      </c>
      <c r="E19" s="43">
        <v>-3.7416999999999999E-11</v>
      </c>
      <c r="F19" s="43">
        <v>2.0755999999999999E-27</v>
      </c>
      <c r="G19" s="43">
        <v>1.1299E-11</v>
      </c>
      <c r="H19" s="23">
        <v>0</v>
      </c>
      <c r="I19" s="47"/>
      <c r="J19" s="28"/>
      <c r="K19" s="44">
        <v>1</v>
      </c>
      <c r="L19" s="43">
        <v>1335000</v>
      </c>
      <c r="M19" s="43">
        <v>1131300</v>
      </c>
      <c r="N19" s="43">
        <v>562470</v>
      </c>
      <c r="O19" s="43">
        <v>-1.2471999999999999E-11</v>
      </c>
      <c r="P19" s="43">
        <v>-6.9185999999999996E-28</v>
      </c>
      <c r="Q19" s="43">
        <v>-1.1299E-11</v>
      </c>
      <c r="R19" s="23">
        <v>0</v>
      </c>
      <c r="S19" s="25"/>
    </row>
    <row r="20" spans="1:19" x14ac:dyDescent="0.3">
      <c r="A20" s="42">
        <v>29</v>
      </c>
      <c r="B20" s="43">
        <v>-905650</v>
      </c>
      <c r="C20" s="43">
        <v>-721170</v>
      </c>
      <c r="D20" s="43">
        <v>182140</v>
      </c>
      <c r="E20" s="43">
        <v>3.3886999999999999E-11</v>
      </c>
      <c r="F20" s="43">
        <v>-3.5947E-12</v>
      </c>
      <c r="G20" s="43">
        <v>-19569</v>
      </c>
      <c r="H20" s="23">
        <v>0.1</v>
      </c>
      <c r="I20" s="47"/>
      <c r="J20" s="28"/>
      <c r="K20" s="44">
        <v>2</v>
      </c>
      <c r="L20" s="43">
        <v>-905650</v>
      </c>
      <c r="M20" s="43">
        <v>-721170</v>
      </c>
      <c r="N20" s="43">
        <v>182140</v>
      </c>
      <c r="O20" s="43">
        <v>1.1296E-11</v>
      </c>
      <c r="P20" s="43">
        <v>1.1982000000000001E-12</v>
      </c>
      <c r="Q20" s="43">
        <v>19569</v>
      </c>
      <c r="R20" s="23">
        <v>0.1</v>
      </c>
      <c r="S20" s="25"/>
    </row>
    <row r="21" spans="1:19" x14ac:dyDescent="0.3">
      <c r="A21" s="42">
        <v>30</v>
      </c>
      <c r="B21" s="43">
        <v>85.537000000000006</v>
      </c>
      <c r="C21" s="43">
        <v>14297</v>
      </c>
      <c r="D21" s="43">
        <v>134120</v>
      </c>
      <c r="E21" s="43">
        <v>2.6105999999999998E-12</v>
      </c>
      <c r="F21" s="43">
        <v>-3.7487E-12</v>
      </c>
      <c r="G21" s="43">
        <v>-20407</v>
      </c>
      <c r="H21" s="23">
        <v>0.15</v>
      </c>
      <c r="I21" s="47"/>
      <c r="J21" s="28"/>
      <c r="K21" s="44">
        <v>3</v>
      </c>
      <c r="L21" s="43">
        <v>85.537000000000006</v>
      </c>
      <c r="M21" s="43">
        <v>14297</v>
      </c>
      <c r="N21" s="43">
        <v>134120</v>
      </c>
      <c r="O21" s="43">
        <v>8.7022E-13</v>
      </c>
      <c r="P21" s="43">
        <v>1.2496E-12</v>
      </c>
      <c r="Q21" s="43">
        <v>20407</v>
      </c>
      <c r="R21" s="23">
        <v>0.15</v>
      </c>
      <c r="S21" s="25"/>
    </row>
    <row r="22" spans="1:19" x14ac:dyDescent="0.3">
      <c r="A22" s="42">
        <v>31</v>
      </c>
      <c r="B22" s="43">
        <v>-8654.7000000000007</v>
      </c>
      <c r="C22" s="43">
        <v>4184.5</v>
      </c>
      <c r="D22" s="43">
        <v>101040</v>
      </c>
      <c r="E22" s="43">
        <v>2.3585000000000001E-12</v>
      </c>
      <c r="F22" s="43">
        <v>-3.5976999999999999E-12</v>
      </c>
      <c r="G22" s="43">
        <v>-19585</v>
      </c>
      <c r="H22" s="23">
        <v>0.2</v>
      </c>
      <c r="I22" s="47"/>
      <c r="J22" s="28"/>
      <c r="K22" s="44">
        <v>4</v>
      </c>
      <c r="L22" s="43">
        <v>-8654.7000000000007</v>
      </c>
      <c r="M22" s="43">
        <v>4184.5</v>
      </c>
      <c r="N22" s="43">
        <v>101040</v>
      </c>
      <c r="O22" s="43">
        <v>7.8617999999999999E-13</v>
      </c>
      <c r="P22" s="43">
        <v>1.1992E-12</v>
      </c>
      <c r="Q22" s="43">
        <v>19585</v>
      </c>
      <c r="R22" s="23">
        <v>0.2</v>
      </c>
      <c r="S22" s="25"/>
    </row>
    <row r="23" spans="1:19" x14ac:dyDescent="0.3">
      <c r="A23" s="42">
        <v>32</v>
      </c>
      <c r="B23" s="43">
        <v>-16391</v>
      </c>
      <c r="C23" s="43">
        <v>-5042.3</v>
      </c>
      <c r="D23" s="43">
        <v>77836</v>
      </c>
      <c r="E23" s="43">
        <v>2.0848000000000002E-12</v>
      </c>
      <c r="F23" s="43">
        <v>-3.2127999999999998E-12</v>
      </c>
      <c r="G23" s="43">
        <v>-17490</v>
      </c>
      <c r="H23" s="23">
        <v>0.25</v>
      </c>
      <c r="I23" s="47"/>
      <c r="J23" s="28"/>
      <c r="K23" s="44">
        <v>5</v>
      </c>
      <c r="L23" s="43">
        <v>-16391</v>
      </c>
      <c r="M23" s="43">
        <v>-5042.3</v>
      </c>
      <c r="N23" s="43">
        <v>77836</v>
      </c>
      <c r="O23" s="43">
        <v>6.9492000000000003E-13</v>
      </c>
      <c r="P23" s="43">
        <v>1.0709E-12</v>
      </c>
      <c r="Q23" s="43">
        <v>17490</v>
      </c>
      <c r="R23" s="23">
        <v>0.25</v>
      </c>
      <c r="S23" s="25"/>
    </row>
    <row r="24" spans="1:19" x14ac:dyDescent="0.3">
      <c r="A24" s="42">
        <v>33</v>
      </c>
      <c r="B24" s="43">
        <v>-25250</v>
      </c>
      <c r="C24" s="43">
        <v>-14679</v>
      </c>
      <c r="D24" s="43">
        <v>61267</v>
      </c>
      <c r="E24" s="43">
        <v>1.942E-12</v>
      </c>
      <c r="F24" s="43">
        <v>-2.6352999999999999E-12</v>
      </c>
      <c r="G24" s="43">
        <v>-14346</v>
      </c>
      <c r="H24" s="23">
        <v>0.3</v>
      </c>
      <c r="I24" s="47"/>
      <c r="J24" s="28"/>
      <c r="K24" s="44">
        <v>6</v>
      </c>
      <c r="L24" s="43">
        <v>-25250</v>
      </c>
      <c r="M24" s="43">
        <v>-14679</v>
      </c>
      <c r="N24" s="43">
        <v>61267</v>
      </c>
      <c r="O24" s="43">
        <v>6.4733000000000003E-13</v>
      </c>
      <c r="P24" s="43">
        <v>8.7844000000000004E-13</v>
      </c>
      <c r="Q24" s="43">
        <v>14346</v>
      </c>
      <c r="R24" s="23">
        <v>0.3</v>
      </c>
      <c r="S24" s="25"/>
    </row>
    <row r="25" spans="1:19" x14ac:dyDescent="0.3">
      <c r="A25" s="42">
        <v>34</v>
      </c>
      <c r="B25" s="43">
        <v>-37213</v>
      </c>
      <c r="C25" s="43">
        <v>-25980</v>
      </c>
      <c r="D25" s="43">
        <v>50152</v>
      </c>
      <c r="E25" s="43">
        <v>2.0634999999999998E-12</v>
      </c>
      <c r="F25" s="43">
        <v>-1.8593999999999999E-12</v>
      </c>
      <c r="G25" s="43">
        <v>-10122</v>
      </c>
      <c r="H25" s="23">
        <v>0.35</v>
      </c>
      <c r="I25" s="47"/>
      <c r="J25" s="28"/>
      <c r="K25" s="44">
        <v>7</v>
      </c>
      <c r="L25" s="43">
        <v>-37213</v>
      </c>
      <c r="M25" s="43">
        <v>-25980</v>
      </c>
      <c r="N25" s="43">
        <v>50152</v>
      </c>
      <c r="O25" s="43">
        <v>6.8783000000000001E-13</v>
      </c>
      <c r="P25" s="43">
        <v>6.1979000000000003E-13</v>
      </c>
      <c r="Q25" s="43">
        <v>10122</v>
      </c>
      <c r="R25" s="23">
        <v>0.35</v>
      </c>
      <c r="S25" s="25"/>
    </row>
    <row r="26" spans="1:19" x14ac:dyDescent="0.3">
      <c r="A26" s="42">
        <v>35</v>
      </c>
      <c r="B26" s="43">
        <v>-4881.2</v>
      </c>
      <c r="C26" s="43">
        <v>-472.82</v>
      </c>
      <c r="D26" s="43">
        <v>42757</v>
      </c>
      <c r="E26" s="43">
        <v>8.0980999999999996E-13</v>
      </c>
      <c r="F26" s="43">
        <v>-1.5922E-12</v>
      </c>
      <c r="G26" s="43">
        <v>-8667.2999999999993</v>
      </c>
      <c r="H26" s="23">
        <v>0.4</v>
      </c>
      <c r="I26" s="47"/>
      <c r="J26" s="28"/>
      <c r="K26" s="44">
        <v>8</v>
      </c>
      <c r="L26" s="43">
        <v>-4881.2</v>
      </c>
      <c r="M26" s="43">
        <v>-472.82</v>
      </c>
      <c r="N26" s="43">
        <v>42757</v>
      </c>
      <c r="O26" s="43">
        <v>2.6994000000000001E-13</v>
      </c>
      <c r="P26" s="43">
        <v>5.3071999999999998E-13</v>
      </c>
      <c r="Q26" s="43">
        <v>8667.2999999999993</v>
      </c>
      <c r="R26" s="23">
        <v>0.4</v>
      </c>
      <c r="S26" s="25"/>
    </row>
    <row r="27" spans="1:19" x14ac:dyDescent="0.3">
      <c r="A27" s="42">
        <v>36</v>
      </c>
      <c r="B27" s="43">
        <v>-4848.3</v>
      </c>
      <c r="C27" s="43">
        <v>-1354.3</v>
      </c>
      <c r="D27" s="43">
        <v>36844</v>
      </c>
      <c r="E27" s="43">
        <v>6.4185000000000004E-13</v>
      </c>
      <c r="F27" s="43">
        <v>-1.3558999999999999E-12</v>
      </c>
      <c r="G27" s="43">
        <v>-7381</v>
      </c>
      <c r="H27" s="23">
        <v>0.45</v>
      </c>
      <c r="I27" s="47"/>
      <c r="J27" s="28"/>
      <c r="K27" s="44">
        <v>9</v>
      </c>
      <c r="L27" s="43">
        <v>-4848.3</v>
      </c>
      <c r="M27" s="43">
        <v>-1354.3</v>
      </c>
      <c r="N27" s="43">
        <v>36844</v>
      </c>
      <c r="O27" s="43">
        <v>2.1395000000000001E-13</v>
      </c>
      <c r="P27" s="43">
        <v>4.5196000000000003E-13</v>
      </c>
      <c r="Q27" s="43">
        <v>7381</v>
      </c>
      <c r="R27" s="23">
        <v>0.45</v>
      </c>
      <c r="S27" s="25"/>
    </row>
    <row r="28" spans="1:19" x14ac:dyDescent="0.3">
      <c r="A28" s="42">
        <v>37</v>
      </c>
      <c r="B28" s="43">
        <v>-5013.7</v>
      </c>
      <c r="C28" s="43">
        <v>-2194.1999999999998</v>
      </c>
      <c r="D28" s="43">
        <v>32043</v>
      </c>
      <c r="E28" s="43">
        <v>5.1793E-13</v>
      </c>
      <c r="F28" s="43">
        <v>-1.1467999999999999E-12</v>
      </c>
      <c r="G28" s="43">
        <v>-6243.1</v>
      </c>
      <c r="H28" s="23">
        <v>0.5</v>
      </c>
      <c r="I28" s="47"/>
      <c r="J28" s="28"/>
      <c r="K28" s="44">
        <v>10</v>
      </c>
      <c r="L28" s="43">
        <v>-5013.7</v>
      </c>
      <c r="M28" s="43">
        <v>-2194.1999999999998</v>
      </c>
      <c r="N28" s="43">
        <v>32043</v>
      </c>
      <c r="O28" s="43">
        <v>1.7264000000000001E-13</v>
      </c>
      <c r="P28" s="43">
        <v>3.8228000000000001E-13</v>
      </c>
      <c r="Q28" s="43">
        <v>6243.1</v>
      </c>
      <c r="R28" s="23">
        <v>0.5</v>
      </c>
      <c r="S28" s="25"/>
    </row>
    <row r="29" spans="1:19" x14ac:dyDescent="0.3">
      <c r="A29" s="42">
        <v>38</v>
      </c>
      <c r="B29" s="43">
        <v>-5405.7</v>
      </c>
      <c r="C29" s="43">
        <v>-3058.9</v>
      </c>
      <c r="D29" s="43">
        <v>28128</v>
      </c>
      <c r="E29" s="43">
        <v>4.3111999999999998E-13</v>
      </c>
      <c r="F29" s="43">
        <v>-9.5826999999999991E-13</v>
      </c>
      <c r="G29" s="43">
        <v>-5216.6000000000004</v>
      </c>
      <c r="H29" s="23">
        <v>0.55000000000000004</v>
      </c>
      <c r="I29" s="47"/>
      <c r="J29" s="28"/>
      <c r="K29" s="44">
        <v>11</v>
      </c>
      <c r="L29" s="43">
        <v>-5405.7</v>
      </c>
      <c r="M29" s="43">
        <v>-3058.9</v>
      </c>
      <c r="N29" s="43">
        <v>28128</v>
      </c>
      <c r="O29" s="43">
        <v>1.4371E-13</v>
      </c>
      <c r="P29" s="43">
        <v>3.1942000000000002E-13</v>
      </c>
      <c r="Q29" s="43">
        <v>5216.6000000000004</v>
      </c>
      <c r="R29" s="23">
        <v>0.55000000000000004</v>
      </c>
      <c r="S29" s="25"/>
    </row>
    <row r="30" spans="1:19" x14ac:dyDescent="0.3">
      <c r="A30" s="42">
        <v>39</v>
      </c>
      <c r="B30" s="43">
        <v>-6078.7</v>
      </c>
      <c r="C30" s="43">
        <v>-4020.4</v>
      </c>
      <c r="D30" s="43">
        <v>24967</v>
      </c>
      <c r="E30" s="43">
        <v>3.7810999999999999E-13</v>
      </c>
      <c r="F30" s="43">
        <v>-7.8119000000000003E-13</v>
      </c>
      <c r="G30" s="43">
        <v>-4252.6000000000004</v>
      </c>
      <c r="H30" s="23">
        <v>0.6</v>
      </c>
      <c r="I30" s="47"/>
      <c r="J30" s="28"/>
      <c r="K30" s="44">
        <v>12</v>
      </c>
      <c r="L30" s="43">
        <v>-6078.7</v>
      </c>
      <c r="M30" s="43">
        <v>-4020.4</v>
      </c>
      <c r="N30" s="43">
        <v>24967</v>
      </c>
      <c r="O30" s="43">
        <v>1.2604000000000001E-13</v>
      </c>
      <c r="P30" s="43">
        <v>2.6039999999999998E-13</v>
      </c>
      <c r="Q30" s="43">
        <v>4252.6000000000004</v>
      </c>
      <c r="R30" s="23">
        <v>0.6</v>
      </c>
      <c r="S30" s="25"/>
    </row>
    <row r="31" spans="1:19" x14ac:dyDescent="0.3">
      <c r="A31" s="42">
        <v>40</v>
      </c>
      <c r="B31" s="43">
        <v>-1908.1</v>
      </c>
      <c r="C31" s="43">
        <v>-575.95000000000005</v>
      </c>
      <c r="D31" s="43">
        <v>22375</v>
      </c>
      <c r="E31" s="43">
        <v>2.4471999999999999E-13</v>
      </c>
      <c r="F31" s="43">
        <v>-6.7380000000000002E-13</v>
      </c>
      <c r="G31" s="43">
        <v>-3668</v>
      </c>
      <c r="H31" s="23">
        <v>0.65</v>
      </c>
      <c r="I31" s="47"/>
      <c r="J31" s="28"/>
      <c r="K31" s="44">
        <v>13</v>
      </c>
      <c r="L31" s="43">
        <v>-1908.1</v>
      </c>
      <c r="M31" s="43">
        <v>-575.95000000000005</v>
      </c>
      <c r="N31" s="43">
        <v>22375</v>
      </c>
      <c r="O31" s="43">
        <v>8.1573999999999999E-14</v>
      </c>
      <c r="P31" s="43">
        <v>2.246E-13</v>
      </c>
      <c r="Q31" s="43">
        <v>3668</v>
      </c>
      <c r="R31" s="23">
        <v>0.65</v>
      </c>
      <c r="S31" s="25"/>
    </row>
    <row r="32" spans="1:19" x14ac:dyDescent="0.3">
      <c r="A32" s="42">
        <v>41</v>
      </c>
      <c r="B32" s="43">
        <v>-1685.7</v>
      </c>
      <c r="C32" s="43">
        <v>-598.79</v>
      </c>
      <c r="D32" s="43">
        <v>20161</v>
      </c>
      <c r="E32" s="43">
        <v>1.9966E-13</v>
      </c>
      <c r="F32" s="43">
        <v>-5.8394999999999995E-13</v>
      </c>
      <c r="G32" s="43">
        <v>-3178.9</v>
      </c>
      <c r="H32" s="23">
        <v>0.7</v>
      </c>
      <c r="I32" s="47"/>
      <c r="J32" s="28"/>
      <c r="K32" s="44">
        <v>14</v>
      </c>
      <c r="L32" s="43">
        <v>-1685.7</v>
      </c>
      <c r="M32" s="43">
        <v>-598.79</v>
      </c>
      <c r="N32" s="43">
        <v>20161</v>
      </c>
      <c r="O32" s="43">
        <v>6.6551999999999998E-14</v>
      </c>
      <c r="P32" s="43">
        <v>1.9465000000000001E-13</v>
      </c>
      <c r="Q32" s="43">
        <v>3178.9</v>
      </c>
      <c r="R32" s="23">
        <v>0.7</v>
      </c>
      <c r="S32" s="25"/>
    </row>
    <row r="33" spans="1:19" x14ac:dyDescent="0.3">
      <c r="A33" s="42">
        <v>42</v>
      </c>
      <c r="B33" s="43">
        <v>-1497.7</v>
      </c>
      <c r="C33" s="43">
        <v>-603.78</v>
      </c>
      <c r="D33" s="43">
        <v>18255</v>
      </c>
      <c r="E33" s="43">
        <v>1.6420999999999999E-13</v>
      </c>
      <c r="F33" s="43">
        <v>-5.0852999999999995E-13</v>
      </c>
      <c r="G33" s="43">
        <v>-2768.3</v>
      </c>
      <c r="H33" s="23">
        <v>0.75</v>
      </c>
      <c r="I33" s="47"/>
      <c r="J33" s="28"/>
      <c r="K33" s="44">
        <v>15</v>
      </c>
      <c r="L33" s="43">
        <v>-1497.7</v>
      </c>
      <c r="M33" s="43">
        <v>-603.78</v>
      </c>
      <c r="N33" s="43">
        <v>18255</v>
      </c>
      <c r="O33" s="43">
        <v>5.4738000000000002E-14</v>
      </c>
      <c r="P33" s="43">
        <v>1.6951E-13</v>
      </c>
      <c r="Q33" s="43">
        <v>2768.3</v>
      </c>
      <c r="R33" s="23">
        <v>0.75</v>
      </c>
      <c r="S33" s="25"/>
    </row>
    <row r="34" spans="1:19" x14ac:dyDescent="0.3">
      <c r="A34" s="42">
        <v>43</v>
      </c>
      <c r="B34" s="43">
        <v>-1337.4</v>
      </c>
      <c r="C34" s="43">
        <v>-596.42999999999995</v>
      </c>
      <c r="D34" s="43">
        <v>16602</v>
      </c>
      <c r="E34" s="43">
        <v>1.3610999999999999E-13</v>
      </c>
      <c r="F34" s="43">
        <v>-4.4496E-13</v>
      </c>
      <c r="G34" s="43">
        <v>-2422.1999999999998</v>
      </c>
      <c r="H34" s="23">
        <v>0.8</v>
      </c>
      <c r="I34" s="47"/>
      <c r="J34" s="28"/>
      <c r="K34" s="44">
        <v>16</v>
      </c>
      <c r="L34" s="43">
        <v>-1337.4</v>
      </c>
      <c r="M34" s="43">
        <v>-596.42999999999995</v>
      </c>
      <c r="N34" s="43">
        <v>16602</v>
      </c>
      <c r="O34" s="43">
        <v>4.5368999999999997E-14</v>
      </c>
      <c r="P34" s="43">
        <v>1.4831999999999999E-13</v>
      </c>
      <c r="Q34" s="43">
        <v>2422.1999999999998</v>
      </c>
      <c r="R34" s="23">
        <v>0.8</v>
      </c>
      <c r="S34" s="25"/>
    </row>
    <row r="35" spans="1:19" x14ac:dyDescent="0.3">
      <c r="A35" s="42">
        <v>44</v>
      </c>
      <c r="B35" s="43">
        <v>-1199.3</v>
      </c>
      <c r="C35" s="43">
        <v>-580.66</v>
      </c>
      <c r="D35" s="43">
        <v>15159</v>
      </c>
      <c r="E35" s="43">
        <v>1.1364E-13</v>
      </c>
      <c r="F35" s="43">
        <v>-3.9113999999999999E-13</v>
      </c>
      <c r="G35" s="43">
        <v>-2129.3000000000002</v>
      </c>
      <c r="H35" s="23">
        <v>0.85</v>
      </c>
      <c r="I35" s="47"/>
      <c r="J35" s="28"/>
      <c r="K35" s="44">
        <v>17</v>
      </c>
      <c r="L35" s="43">
        <v>-1199.3</v>
      </c>
      <c r="M35" s="43">
        <v>-580.66</v>
      </c>
      <c r="N35" s="43">
        <v>15159</v>
      </c>
      <c r="O35" s="43">
        <v>3.7879999999999999E-14</v>
      </c>
      <c r="P35" s="43">
        <v>1.3038E-13</v>
      </c>
      <c r="Q35" s="43">
        <v>2129.3000000000002</v>
      </c>
      <c r="R35" s="23">
        <v>0.85</v>
      </c>
      <c r="S35" s="25"/>
    </row>
    <row r="36" spans="1:19" x14ac:dyDescent="0.3">
      <c r="A36" s="42">
        <v>45</v>
      </c>
      <c r="B36" s="43">
        <v>-1079.4000000000001</v>
      </c>
      <c r="C36" s="43">
        <v>-559.29</v>
      </c>
      <c r="D36" s="43">
        <v>13893</v>
      </c>
      <c r="E36" s="43">
        <v>9.5540000000000002E-14</v>
      </c>
      <c r="F36" s="43">
        <v>-3.4537000000000002E-13</v>
      </c>
      <c r="G36" s="43">
        <v>-1880.1</v>
      </c>
      <c r="H36" s="23">
        <v>0.9</v>
      </c>
      <c r="I36" s="47"/>
      <c r="J36" s="28"/>
      <c r="K36" s="44">
        <v>18</v>
      </c>
      <c r="L36" s="43">
        <v>-1079.4000000000001</v>
      </c>
      <c r="M36" s="43">
        <v>-559.29</v>
      </c>
      <c r="N36" s="43">
        <v>13893</v>
      </c>
      <c r="O36" s="43">
        <v>3.1847000000000002E-14</v>
      </c>
      <c r="P36" s="43">
        <v>1.1511999999999999E-13</v>
      </c>
      <c r="Q36" s="43">
        <v>1880.1</v>
      </c>
      <c r="R36" s="23">
        <v>0.9</v>
      </c>
      <c r="S36" s="25"/>
    </row>
    <row r="37" spans="1:19" x14ac:dyDescent="0.3">
      <c r="A37" s="42">
        <v>46</v>
      </c>
      <c r="B37" s="43">
        <v>-974.44</v>
      </c>
      <c r="C37" s="43">
        <v>-534.32000000000005</v>
      </c>
      <c r="D37" s="43">
        <v>12775</v>
      </c>
      <c r="E37" s="43">
        <v>8.0848999999999995E-14</v>
      </c>
      <c r="F37" s="43">
        <v>-3.0627000000000002E-13</v>
      </c>
      <c r="G37" s="43">
        <v>-1667.3</v>
      </c>
      <c r="H37" s="23">
        <v>0.95</v>
      </c>
      <c r="I37" s="47"/>
      <c r="J37" s="28"/>
      <c r="K37" s="44">
        <v>19</v>
      </c>
      <c r="L37" s="43">
        <v>-974.44</v>
      </c>
      <c r="M37" s="43">
        <v>-534.32000000000005</v>
      </c>
      <c r="N37" s="43">
        <v>12775</v>
      </c>
      <c r="O37" s="43">
        <v>2.6950000000000001E-14</v>
      </c>
      <c r="P37" s="43">
        <v>1.0209E-13</v>
      </c>
      <c r="Q37" s="43">
        <v>1667.3</v>
      </c>
      <c r="R37" s="23">
        <v>0.95</v>
      </c>
      <c r="S37" s="25"/>
    </row>
    <row r="38" spans="1:19" x14ac:dyDescent="0.3">
      <c r="A38" s="42">
        <v>47</v>
      </c>
      <c r="B38" s="43">
        <v>-881.93</v>
      </c>
      <c r="C38" s="43">
        <v>-507.2</v>
      </c>
      <c r="D38" s="43">
        <v>11784</v>
      </c>
      <c r="E38" s="43">
        <v>6.8837999999999994E-14</v>
      </c>
      <c r="F38" s="43">
        <v>-2.7269999999999999E-13</v>
      </c>
      <c r="G38" s="43">
        <v>-1484.5</v>
      </c>
      <c r="H38" s="23">
        <v>1</v>
      </c>
      <c r="I38" s="47"/>
      <c r="J38" s="28"/>
      <c r="K38" s="44">
        <v>20</v>
      </c>
      <c r="L38" s="43">
        <v>-881.93</v>
      </c>
      <c r="M38" s="43">
        <v>-507.2</v>
      </c>
      <c r="N38" s="43">
        <v>11784</v>
      </c>
      <c r="O38" s="43">
        <v>2.2946E-14</v>
      </c>
      <c r="P38" s="43">
        <v>9.0901000000000006E-14</v>
      </c>
      <c r="Q38" s="43">
        <v>1484.5</v>
      </c>
      <c r="R38" s="23">
        <v>1</v>
      </c>
      <c r="S38" s="25"/>
    </row>
    <row r="39" spans="1:19" x14ac:dyDescent="0.3">
      <c r="A39" s="42">
        <v>48</v>
      </c>
      <c r="B39" s="43">
        <v>-347.06</v>
      </c>
      <c r="C39" s="43">
        <v>-248.93</v>
      </c>
      <c r="D39" s="43">
        <v>6005.7</v>
      </c>
      <c r="E39" s="43">
        <v>1.8026000000000001E-14</v>
      </c>
      <c r="F39" s="43">
        <v>-1.026E-13</v>
      </c>
      <c r="G39" s="43">
        <v>-558.53</v>
      </c>
      <c r="H39" s="23">
        <v>1.5</v>
      </c>
      <c r="I39" s="47"/>
      <c r="J39" s="28"/>
      <c r="K39" s="44">
        <v>21</v>
      </c>
      <c r="L39" s="43">
        <v>-347.06</v>
      </c>
      <c r="M39" s="43">
        <v>-248.93</v>
      </c>
      <c r="N39" s="43">
        <v>6005.7</v>
      </c>
      <c r="O39" s="43">
        <v>6.0085999999999999E-15</v>
      </c>
      <c r="P39" s="43">
        <v>3.4200000000000002E-14</v>
      </c>
      <c r="Q39" s="43">
        <v>558.53</v>
      </c>
      <c r="R39" s="23">
        <v>1.5</v>
      </c>
      <c r="S39" s="25"/>
    </row>
    <row r="40" spans="1:19" x14ac:dyDescent="0.3">
      <c r="A40" s="42">
        <v>49</v>
      </c>
      <c r="B40" s="43">
        <v>-146.77000000000001</v>
      </c>
      <c r="C40" s="43">
        <v>-110.93</v>
      </c>
      <c r="D40" s="43">
        <v>3658.5</v>
      </c>
      <c r="E40" s="43">
        <v>6.5832000000000002E-15</v>
      </c>
      <c r="F40" s="43">
        <v>-4.8795000000000002E-14</v>
      </c>
      <c r="G40" s="43">
        <v>-265.63</v>
      </c>
      <c r="H40" s="23">
        <v>2</v>
      </c>
      <c r="I40" s="47"/>
      <c r="J40" s="28"/>
      <c r="K40" s="44">
        <v>22</v>
      </c>
      <c r="L40" s="43">
        <v>-146.77000000000001</v>
      </c>
      <c r="M40" s="43">
        <v>-110.93</v>
      </c>
      <c r="N40" s="43">
        <v>3658.5</v>
      </c>
      <c r="O40" s="43">
        <v>2.1943999999999999E-15</v>
      </c>
      <c r="P40" s="43">
        <v>1.6265000000000001E-14</v>
      </c>
      <c r="Q40" s="43">
        <v>265.63</v>
      </c>
      <c r="R40" s="23">
        <v>2</v>
      </c>
      <c r="S40" s="25"/>
    </row>
    <row r="41" spans="1:19" x14ac:dyDescent="0.3">
      <c r="A41" s="42">
        <v>50</v>
      </c>
      <c r="B41" s="43">
        <v>-81.744</v>
      </c>
      <c r="C41" s="43">
        <v>-65.736999999999995</v>
      </c>
      <c r="D41" s="43">
        <v>2529.6999999999998</v>
      </c>
      <c r="E41" s="43">
        <v>2.9405E-15</v>
      </c>
      <c r="F41" s="43">
        <v>-2.6889E-14</v>
      </c>
      <c r="G41" s="43">
        <v>-146.38</v>
      </c>
      <c r="H41" s="23">
        <v>2.5</v>
      </c>
      <c r="I41" s="47"/>
      <c r="J41" s="28"/>
      <c r="K41" s="44">
        <v>23</v>
      </c>
      <c r="L41" s="43">
        <v>-81.744</v>
      </c>
      <c r="M41" s="43">
        <v>-65.736999999999995</v>
      </c>
      <c r="N41" s="43">
        <v>2529.6999999999998</v>
      </c>
      <c r="O41" s="43">
        <v>9.8014999999999996E-16</v>
      </c>
      <c r="P41" s="43">
        <v>8.9630999999999993E-15</v>
      </c>
      <c r="Q41" s="43">
        <v>146.38</v>
      </c>
      <c r="R41" s="23">
        <v>2.5</v>
      </c>
      <c r="S41" s="25"/>
    </row>
    <row r="42" spans="1:19" x14ac:dyDescent="0.3">
      <c r="A42" s="42">
        <v>51</v>
      </c>
      <c r="B42" s="43">
        <v>-69.326999999999998</v>
      </c>
      <c r="C42" s="43">
        <v>-61.137</v>
      </c>
      <c r="D42" s="43">
        <v>1902.9</v>
      </c>
      <c r="E42" s="43">
        <v>1.5046E-15</v>
      </c>
      <c r="F42" s="43">
        <v>-1.639E-14</v>
      </c>
      <c r="G42" s="43">
        <v>-89.224999999999994</v>
      </c>
      <c r="H42" s="23">
        <v>3</v>
      </c>
      <c r="I42" s="47"/>
      <c r="J42" s="28"/>
      <c r="K42" s="44">
        <v>24</v>
      </c>
      <c r="L42" s="43">
        <v>-69.326999999999998</v>
      </c>
      <c r="M42" s="43">
        <v>-61.137</v>
      </c>
      <c r="N42" s="43">
        <v>1902.9</v>
      </c>
      <c r="O42" s="43">
        <v>5.0152000000000001E-16</v>
      </c>
      <c r="P42" s="43">
        <v>5.4634000000000004E-15</v>
      </c>
      <c r="Q42" s="43">
        <v>89.224999999999994</v>
      </c>
      <c r="R42" s="23">
        <v>3</v>
      </c>
      <c r="S42" s="25"/>
    </row>
    <row r="43" spans="1:19" x14ac:dyDescent="0.3">
      <c r="A43" s="42">
        <v>52</v>
      </c>
      <c r="B43" s="43">
        <v>-71.897999999999996</v>
      </c>
      <c r="C43" s="43">
        <v>-67.257999999999996</v>
      </c>
      <c r="D43" s="43">
        <v>1504</v>
      </c>
      <c r="E43" s="43">
        <v>8.5240999999999998E-16</v>
      </c>
      <c r="F43" s="43">
        <v>-1.0733E-14</v>
      </c>
      <c r="G43" s="43">
        <v>-58.424999999999997</v>
      </c>
      <c r="H43" s="23">
        <v>3.5</v>
      </c>
      <c r="I43" s="47"/>
      <c r="J43" s="28"/>
      <c r="K43" s="44">
        <v>25</v>
      </c>
      <c r="L43" s="43">
        <v>-75.260000000000005</v>
      </c>
      <c r="M43" s="43">
        <v>-72.412000000000006</v>
      </c>
      <c r="N43" s="43">
        <v>1221.7</v>
      </c>
      <c r="O43" s="43">
        <v>1.7439000000000001E-16</v>
      </c>
      <c r="P43" s="43">
        <v>2.4628000000000001E-15</v>
      </c>
      <c r="Q43" s="43">
        <v>40.220999999999997</v>
      </c>
      <c r="R43" s="23">
        <v>3.5</v>
      </c>
      <c r="S43" s="25"/>
    </row>
    <row r="44" spans="1:19" x14ac:dyDescent="0.3">
      <c r="A44" s="42">
        <v>53</v>
      </c>
      <c r="B44" s="43">
        <v>-75.260000000000005</v>
      </c>
      <c r="C44" s="43">
        <v>-72.412000000000006</v>
      </c>
      <c r="D44" s="43">
        <v>1221.7</v>
      </c>
      <c r="E44" s="43">
        <v>5.2316E-16</v>
      </c>
      <c r="F44" s="43">
        <v>-7.3883999999999999E-15</v>
      </c>
      <c r="G44" s="43">
        <v>-40.220999999999997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3.3073999999999999E-4</v>
      </c>
      <c r="C50" s="43">
        <v>2.2482000000000001E-4</v>
      </c>
      <c r="D50" s="43">
        <v>-7.0964999999999996E-5</v>
      </c>
      <c r="E50" s="43">
        <v>-3.8914E-20</v>
      </c>
      <c r="F50" s="43">
        <v>2.1585999999999998E-36</v>
      </c>
      <c r="G50" s="43">
        <v>1.1751E-20</v>
      </c>
      <c r="H50" s="23">
        <v>0</v>
      </c>
      <c r="I50" s="47"/>
      <c r="J50" s="28"/>
      <c r="K50" s="44">
        <v>1</v>
      </c>
      <c r="L50" s="43">
        <v>3.3073999999999999E-4</v>
      </c>
      <c r="M50" s="43">
        <v>2.2482000000000001E-4</v>
      </c>
      <c r="N50" s="43">
        <v>-7.0964999999999996E-5</v>
      </c>
      <c r="O50" s="43">
        <v>-1.2971E-20</v>
      </c>
      <c r="P50" s="43">
        <v>-7.1954E-37</v>
      </c>
      <c r="Q50" s="43">
        <v>-1.1751E-20</v>
      </c>
      <c r="R50" s="23">
        <v>0</v>
      </c>
      <c r="S50" s="25"/>
    </row>
    <row r="51" spans="1:19" x14ac:dyDescent="0.3">
      <c r="A51" s="42">
        <v>29</v>
      </c>
      <c r="B51" s="43">
        <v>-2.9756999999999999E-4</v>
      </c>
      <c r="C51" s="43">
        <v>-2.0165E-4</v>
      </c>
      <c r="D51" s="43">
        <v>2.6807000000000003E-4</v>
      </c>
      <c r="E51" s="43">
        <v>3.5242000000000002E-20</v>
      </c>
      <c r="F51" s="43">
        <v>-3.7385E-21</v>
      </c>
      <c r="G51" s="43">
        <v>-2.0350999999999999E-5</v>
      </c>
      <c r="H51" s="23">
        <v>0.1</v>
      </c>
      <c r="I51" s="47"/>
      <c r="J51" s="28"/>
      <c r="K51" s="44">
        <v>2</v>
      </c>
      <c r="L51" s="43">
        <v>-2.9756999999999999E-4</v>
      </c>
      <c r="M51" s="43">
        <v>-2.0165E-4</v>
      </c>
      <c r="N51" s="43">
        <v>2.6807000000000003E-4</v>
      </c>
      <c r="O51" s="43">
        <v>1.1746999999999999E-20</v>
      </c>
      <c r="P51" s="43">
        <v>1.2462000000000001E-21</v>
      </c>
      <c r="Q51" s="43">
        <v>2.0350999999999999E-5</v>
      </c>
      <c r="R51" s="23">
        <v>0.1</v>
      </c>
      <c r="S51" s="25"/>
    </row>
    <row r="52" spans="1:19" x14ac:dyDescent="0.3">
      <c r="A52" s="42">
        <v>30</v>
      </c>
      <c r="B52" s="43">
        <v>-2.5931000000000001E-4</v>
      </c>
      <c r="C52" s="43">
        <v>-1.6338E-4</v>
      </c>
      <c r="D52" s="43">
        <v>6.4545E-4</v>
      </c>
      <c r="E52" s="43">
        <v>3.5244000000000001E-20</v>
      </c>
      <c r="F52" s="43">
        <v>-5.0607000000000002E-20</v>
      </c>
      <c r="G52" s="43">
        <v>-2.7548999999999998E-4</v>
      </c>
      <c r="H52" s="23">
        <v>0.15</v>
      </c>
      <c r="I52" s="47"/>
      <c r="J52" s="28"/>
      <c r="K52" s="44">
        <v>3</v>
      </c>
      <c r="L52" s="43">
        <v>-2.5931000000000001E-4</v>
      </c>
      <c r="M52" s="43">
        <v>-1.6338E-4</v>
      </c>
      <c r="N52" s="43">
        <v>6.4545E-4</v>
      </c>
      <c r="O52" s="43">
        <v>1.1748E-20</v>
      </c>
      <c r="P52" s="43">
        <v>1.6868999999999999E-20</v>
      </c>
      <c r="Q52" s="43">
        <v>2.7548999999999998E-4</v>
      </c>
      <c r="R52" s="23">
        <v>0.15</v>
      </c>
      <c r="S52" s="25"/>
    </row>
    <row r="53" spans="1:19" x14ac:dyDescent="0.3">
      <c r="A53" s="42">
        <v>31</v>
      </c>
      <c r="B53" s="43">
        <v>-2.2741999999999999E-4</v>
      </c>
      <c r="C53" s="43">
        <v>-1.4076E-4</v>
      </c>
      <c r="D53" s="43">
        <v>5.1303999999999998E-4</v>
      </c>
      <c r="E53" s="43">
        <v>3.1839999999999999E-20</v>
      </c>
      <c r="F53" s="43">
        <v>-4.8568999999999998E-20</v>
      </c>
      <c r="G53" s="43">
        <v>-2.6439999999999998E-4</v>
      </c>
      <c r="H53" s="23">
        <v>0.2</v>
      </c>
      <c r="I53" s="47"/>
      <c r="J53" s="28"/>
      <c r="K53" s="44">
        <v>4</v>
      </c>
      <c r="L53" s="43">
        <v>-2.2741999999999999E-4</v>
      </c>
      <c r="M53" s="43">
        <v>-1.4076E-4</v>
      </c>
      <c r="N53" s="43">
        <v>5.1303999999999998E-4</v>
      </c>
      <c r="O53" s="43">
        <v>1.0613E-20</v>
      </c>
      <c r="P53" s="43">
        <v>1.619E-20</v>
      </c>
      <c r="Q53" s="43">
        <v>2.6439999999999998E-4</v>
      </c>
      <c r="R53" s="23">
        <v>0.2</v>
      </c>
      <c r="S53" s="25"/>
    </row>
    <row r="54" spans="1:19" x14ac:dyDescent="0.3">
      <c r="A54" s="42">
        <v>32</v>
      </c>
      <c r="B54" s="43">
        <v>-2.0934999999999999E-4</v>
      </c>
      <c r="C54" s="43">
        <v>-1.3274000000000001E-4</v>
      </c>
      <c r="D54" s="43">
        <v>4.2669000000000002E-4</v>
      </c>
      <c r="E54" s="43">
        <v>2.8144E-20</v>
      </c>
      <c r="F54" s="43">
        <v>-4.3373000000000003E-20</v>
      </c>
      <c r="G54" s="43">
        <v>-2.3610999999999999E-4</v>
      </c>
      <c r="H54" s="23">
        <v>0.25</v>
      </c>
      <c r="I54" s="47"/>
      <c r="J54" s="28"/>
      <c r="K54" s="44">
        <v>5</v>
      </c>
      <c r="L54" s="43">
        <v>-2.0934999999999999E-4</v>
      </c>
      <c r="M54" s="43">
        <v>-1.3274000000000001E-4</v>
      </c>
      <c r="N54" s="43">
        <v>4.2669000000000002E-4</v>
      </c>
      <c r="O54" s="43">
        <v>9.3814000000000002E-21</v>
      </c>
      <c r="P54" s="43">
        <v>1.4457999999999999E-20</v>
      </c>
      <c r="Q54" s="43">
        <v>2.3610999999999999E-4</v>
      </c>
      <c r="R54" s="23">
        <v>0.25</v>
      </c>
      <c r="S54" s="25"/>
    </row>
    <row r="55" spans="1:19" x14ac:dyDescent="0.3">
      <c r="A55" s="42">
        <v>33</v>
      </c>
      <c r="B55" s="43">
        <v>-2.0777999999999999E-4</v>
      </c>
      <c r="C55" s="43">
        <v>-1.3642E-4</v>
      </c>
      <c r="D55" s="43">
        <v>3.7620999999999998E-4</v>
      </c>
      <c r="E55" s="43">
        <v>2.6217E-20</v>
      </c>
      <c r="F55" s="43">
        <v>-3.5577E-20</v>
      </c>
      <c r="G55" s="43">
        <v>-1.9367000000000001E-4</v>
      </c>
      <c r="H55" s="23">
        <v>0.3</v>
      </c>
      <c r="I55" s="47"/>
      <c r="J55" s="28"/>
      <c r="K55" s="44">
        <v>6</v>
      </c>
      <c r="L55" s="43">
        <v>-2.0777999999999999E-4</v>
      </c>
      <c r="M55" s="43">
        <v>-1.3642E-4</v>
      </c>
      <c r="N55" s="43">
        <v>3.7620999999999998E-4</v>
      </c>
      <c r="O55" s="43">
        <v>8.7389000000000005E-21</v>
      </c>
      <c r="P55" s="43">
        <v>1.1859E-20</v>
      </c>
      <c r="Q55" s="43">
        <v>1.9367000000000001E-4</v>
      </c>
      <c r="R55" s="23">
        <v>0.3</v>
      </c>
      <c r="S55" s="25"/>
    </row>
    <row r="56" spans="1:19" x14ac:dyDescent="0.3">
      <c r="A56" s="42">
        <v>34</v>
      </c>
      <c r="B56" s="43">
        <v>-2.2837000000000001E-4</v>
      </c>
      <c r="C56" s="43">
        <v>-1.5254E-4</v>
      </c>
      <c r="D56" s="43">
        <v>3.6134999999999997E-4</v>
      </c>
      <c r="E56" s="43">
        <v>2.7856999999999999E-20</v>
      </c>
      <c r="F56" s="43">
        <v>-2.5102000000000001E-20</v>
      </c>
      <c r="G56" s="43">
        <v>-1.3664999999999999E-4</v>
      </c>
      <c r="H56" s="23">
        <v>0.35</v>
      </c>
      <c r="I56" s="47"/>
      <c r="J56" s="28"/>
      <c r="K56" s="44">
        <v>7</v>
      </c>
      <c r="L56" s="43">
        <v>-2.2837000000000001E-4</v>
      </c>
      <c r="M56" s="43">
        <v>-1.5254E-4</v>
      </c>
      <c r="N56" s="43">
        <v>3.6134999999999997E-4</v>
      </c>
      <c r="O56" s="43">
        <v>9.2857000000000005E-21</v>
      </c>
      <c r="P56" s="43">
        <v>8.3671999999999999E-21</v>
      </c>
      <c r="Q56" s="43">
        <v>1.3664999999999999E-4</v>
      </c>
      <c r="R56" s="23">
        <v>0.35</v>
      </c>
      <c r="S56" s="25"/>
    </row>
    <row r="57" spans="1:19" x14ac:dyDescent="0.3">
      <c r="A57" s="42">
        <v>35</v>
      </c>
      <c r="B57" s="43">
        <v>-1.9681000000000001E-4</v>
      </c>
      <c r="C57" s="43">
        <v>-1.3729000000000001E-4</v>
      </c>
      <c r="D57" s="43">
        <v>4.4631E-4</v>
      </c>
      <c r="E57" s="43">
        <v>2.1864999999999999E-20</v>
      </c>
      <c r="F57" s="43">
        <v>-4.2987999999999997E-20</v>
      </c>
      <c r="G57" s="43">
        <v>-2.3402000000000001E-4</v>
      </c>
      <c r="H57" s="23">
        <v>0.4</v>
      </c>
      <c r="I57" s="47"/>
      <c r="J57" s="28"/>
      <c r="K57" s="44">
        <v>8</v>
      </c>
      <c r="L57" s="43">
        <v>-1.9681000000000001E-4</v>
      </c>
      <c r="M57" s="43">
        <v>-1.3729000000000001E-4</v>
      </c>
      <c r="N57" s="43">
        <v>4.4631E-4</v>
      </c>
      <c r="O57" s="43">
        <v>7.2882999999999997E-21</v>
      </c>
      <c r="P57" s="43">
        <v>1.4329E-20</v>
      </c>
      <c r="Q57" s="43">
        <v>2.3402000000000001E-4</v>
      </c>
      <c r="R57" s="23">
        <v>0.4</v>
      </c>
      <c r="S57" s="25"/>
    </row>
    <row r="58" spans="1:19" x14ac:dyDescent="0.3">
      <c r="A58" s="42">
        <v>36</v>
      </c>
      <c r="B58" s="43">
        <v>-1.727E-4</v>
      </c>
      <c r="C58" s="43">
        <v>-1.2553E-4</v>
      </c>
      <c r="D58" s="43">
        <v>3.9015000000000002E-4</v>
      </c>
      <c r="E58" s="43">
        <v>1.733E-20</v>
      </c>
      <c r="F58" s="43">
        <v>-3.6608E-20</v>
      </c>
      <c r="G58" s="43">
        <v>-1.9929E-4</v>
      </c>
      <c r="H58" s="23">
        <v>0.45</v>
      </c>
      <c r="I58" s="47"/>
      <c r="J58" s="28"/>
      <c r="K58" s="44">
        <v>9</v>
      </c>
      <c r="L58" s="43">
        <v>-1.727E-4</v>
      </c>
      <c r="M58" s="43">
        <v>-1.2553E-4</v>
      </c>
      <c r="N58" s="43">
        <v>3.9015000000000002E-4</v>
      </c>
      <c r="O58" s="43">
        <v>5.7766E-21</v>
      </c>
      <c r="P58" s="43">
        <v>1.2203E-20</v>
      </c>
      <c r="Q58" s="43">
        <v>1.9929E-4</v>
      </c>
      <c r="R58" s="23">
        <v>0.45</v>
      </c>
      <c r="S58" s="25"/>
    </row>
    <row r="59" spans="1:19" x14ac:dyDescent="0.3">
      <c r="A59" s="42">
        <v>37</v>
      </c>
      <c r="B59" s="43">
        <v>-1.5461000000000001E-4</v>
      </c>
      <c r="C59" s="43">
        <v>-1.1655E-4</v>
      </c>
      <c r="D59" s="43">
        <v>3.4566000000000002E-4</v>
      </c>
      <c r="E59" s="43">
        <v>1.3984E-20</v>
      </c>
      <c r="F59" s="43">
        <v>-3.0965E-20</v>
      </c>
      <c r="G59" s="43">
        <v>-1.6856E-4</v>
      </c>
      <c r="H59" s="23">
        <v>0.5</v>
      </c>
      <c r="I59" s="47"/>
      <c r="J59" s="28"/>
      <c r="K59" s="44">
        <v>10</v>
      </c>
      <c r="L59" s="43">
        <v>-1.5461000000000001E-4</v>
      </c>
      <c r="M59" s="43">
        <v>-1.1655E-4</v>
      </c>
      <c r="N59" s="43">
        <v>3.4566000000000002E-4</v>
      </c>
      <c r="O59" s="43">
        <v>4.6614000000000001E-21</v>
      </c>
      <c r="P59" s="43">
        <v>1.0322E-20</v>
      </c>
      <c r="Q59" s="43">
        <v>1.6856E-4</v>
      </c>
      <c r="R59" s="23">
        <v>0.5</v>
      </c>
      <c r="S59" s="25"/>
    </row>
    <row r="60" spans="1:19" x14ac:dyDescent="0.3">
      <c r="A60" s="42">
        <v>38</v>
      </c>
      <c r="B60" s="43">
        <v>-1.418E-4</v>
      </c>
      <c r="C60" s="43">
        <v>-1.1012E-4</v>
      </c>
      <c r="D60" s="43">
        <v>3.1091000000000002E-4</v>
      </c>
      <c r="E60" s="43">
        <v>1.1639999999999999E-20</v>
      </c>
      <c r="F60" s="43">
        <v>-2.5873E-20</v>
      </c>
      <c r="G60" s="43">
        <v>-1.4085000000000001E-4</v>
      </c>
      <c r="H60" s="23">
        <v>0.55000000000000004</v>
      </c>
      <c r="I60" s="47"/>
      <c r="J60" s="28"/>
      <c r="K60" s="44">
        <v>11</v>
      </c>
      <c r="L60" s="43">
        <v>-1.418E-4</v>
      </c>
      <c r="M60" s="43">
        <v>-1.1012E-4</v>
      </c>
      <c r="N60" s="43">
        <v>3.1091000000000002E-4</v>
      </c>
      <c r="O60" s="43">
        <v>3.8800000000000003E-21</v>
      </c>
      <c r="P60" s="43">
        <v>8.6243999999999997E-21</v>
      </c>
      <c r="Q60" s="43">
        <v>1.4085000000000001E-4</v>
      </c>
      <c r="R60" s="23">
        <v>0.55000000000000004</v>
      </c>
      <c r="S60" s="25"/>
    </row>
    <row r="61" spans="1:19" x14ac:dyDescent="0.3">
      <c r="A61" s="42">
        <v>39</v>
      </c>
      <c r="B61" s="43">
        <v>-1.3410000000000001E-4</v>
      </c>
      <c r="C61" s="43">
        <v>-1.0631E-4</v>
      </c>
      <c r="D61" s="43">
        <v>2.8500999999999998E-4</v>
      </c>
      <c r="E61" s="43">
        <v>1.0209E-20</v>
      </c>
      <c r="F61" s="43">
        <v>-2.1091999999999999E-20</v>
      </c>
      <c r="G61" s="43">
        <v>-1.1482E-4</v>
      </c>
      <c r="H61" s="23">
        <v>0.6</v>
      </c>
      <c r="I61" s="47"/>
      <c r="J61" s="28"/>
      <c r="K61" s="44">
        <v>12</v>
      </c>
      <c r="L61" s="43">
        <v>-1.3410000000000001E-4</v>
      </c>
      <c r="M61" s="43">
        <v>-1.0631E-4</v>
      </c>
      <c r="N61" s="43">
        <v>2.8500999999999998E-4</v>
      </c>
      <c r="O61" s="43">
        <v>3.4030000000000002E-21</v>
      </c>
      <c r="P61" s="43">
        <v>7.0307E-21</v>
      </c>
      <c r="Q61" s="43">
        <v>1.1482E-4</v>
      </c>
      <c r="R61" s="23">
        <v>0.6</v>
      </c>
      <c r="S61" s="25"/>
    </row>
    <row r="62" spans="1:19" x14ac:dyDescent="0.3">
      <c r="A62" s="42">
        <v>40</v>
      </c>
      <c r="B62" s="43">
        <v>-1.1922E-4</v>
      </c>
      <c r="C62" s="43">
        <v>-9.6741000000000001E-5</v>
      </c>
      <c r="D62" s="43">
        <v>2.9054999999999999E-4</v>
      </c>
      <c r="E62" s="43">
        <v>8.2593000000000002E-21</v>
      </c>
      <c r="F62" s="43">
        <v>-2.2741E-20</v>
      </c>
      <c r="G62" s="43">
        <v>-1.2379000000000001E-4</v>
      </c>
      <c r="H62" s="23">
        <v>0.65</v>
      </c>
      <c r="I62" s="47"/>
      <c r="J62" s="28"/>
      <c r="K62" s="44">
        <v>13</v>
      </c>
      <c r="L62" s="43">
        <v>-1.1922E-4</v>
      </c>
      <c r="M62" s="43">
        <v>-9.6741000000000001E-5</v>
      </c>
      <c r="N62" s="43">
        <v>2.9054999999999999E-4</v>
      </c>
      <c r="O62" s="43">
        <v>2.7531000000000001E-21</v>
      </c>
      <c r="P62" s="43">
        <v>7.5802000000000005E-21</v>
      </c>
      <c r="Q62" s="43">
        <v>1.2379000000000001E-4</v>
      </c>
      <c r="R62" s="23">
        <v>0.65</v>
      </c>
      <c r="S62" s="25"/>
    </row>
    <row r="63" spans="1:19" x14ac:dyDescent="0.3">
      <c r="A63" s="42">
        <v>41</v>
      </c>
      <c r="B63" s="43">
        <v>-1.0666E-4</v>
      </c>
      <c r="C63" s="43">
        <v>-8.8313999999999995E-5</v>
      </c>
      <c r="D63" s="43">
        <v>2.6201000000000002E-4</v>
      </c>
      <c r="E63" s="43">
        <v>6.7383999999999999E-21</v>
      </c>
      <c r="F63" s="43">
        <v>-1.9708000000000001E-20</v>
      </c>
      <c r="G63" s="43">
        <v>-1.0729E-4</v>
      </c>
      <c r="H63" s="23">
        <v>0.7</v>
      </c>
      <c r="I63" s="47"/>
      <c r="J63" s="28"/>
      <c r="K63" s="44">
        <v>14</v>
      </c>
      <c r="L63" s="43">
        <v>-1.0666E-4</v>
      </c>
      <c r="M63" s="43">
        <v>-8.8313999999999995E-5</v>
      </c>
      <c r="N63" s="43">
        <v>2.6201000000000002E-4</v>
      </c>
      <c r="O63" s="43">
        <v>2.2461E-21</v>
      </c>
      <c r="P63" s="43">
        <v>6.5695000000000001E-21</v>
      </c>
      <c r="Q63" s="43">
        <v>1.0729E-4</v>
      </c>
      <c r="R63" s="23">
        <v>0.7</v>
      </c>
      <c r="S63" s="25"/>
    </row>
    <row r="64" spans="1:19" x14ac:dyDescent="0.3">
      <c r="A64" s="42">
        <v>42</v>
      </c>
      <c r="B64" s="43">
        <v>-9.5944000000000002E-5</v>
      </c>
      <c r="C64" s="43">
        <v>-8.0859000000000006E-5</v>
      </c>
      <c r="D64" s="43">
        <v>2.3738000000000001E-4</v>
      </c>
      <c r="E64" s="43">
        <v>5.5422000000000002E-21</v>
      </c>
      <c r="F64" s="43">
        <v>-1.7163000000000001E-20</v>
      </c>
      <c r="G64" s="43">
        <v>-9.3430000000000005E-5</v>
      </c>
      <c r="H64" s="23">
        <v>0.75</v>
      </c>
      <c r="I64" s="47"/>
      <c r="J64" s="28"/>
      <c r="K64" s="44">
        <v>15</v>
      </c>
      <c r="L64" s="43">
        <v>-9.5944000000000002E-5</v>
      </c>
      <c r="M64" s="43">
        <v>-8.0859000000000006E-5</v>
      </c>
      <c r="N64" s="43">
        <v>2.3738000000000001E-4</v>
      </c>
      <c r="O64" s="43">
        <v>1.8473999999999999E-21</v>
      </c>
      <c r="P64" s="43">
        <v>5.7208999999999998E-21</v>
      </c>
      <c r="Q64" s="43">
        <v>9.3430000000000005E-5</v>
      </c>
      <c r="R64" s="23">
        <v>0.75</v>
      </c>
      <c r="S64" s="25"/>
    </row>
    <row r="65" spans="1:19" x14ac:dyDescent="0.3">
      <c r="A65" s="42">
        <v>43</v>
      </c>
      <c r="B65" s="43">
        <v>-8.674E-5</v>
      </c>
      <c r="C65" s="43">
        <v>-7.4237000000000001E-5</v>
      </c>
      <c r="D65" s="43">
        <v>2.1598E-4</v>
      </c>
      <c r="E65" s="43">
        <v>4.5936000000000003E-21</v>
      </c>
      <c r="F65" s="43">
        <v>-1.5016999999999999E-20</v>
      </c>
      <c r="G65" s="43">
        <v>-8.1749999999999995E-5</v>
      </c>
      <c r="H65" s="23">
        <v>0.8</v>
      </c>
      <c r="I65" s="47"/>
      <c r="J65" s="28"/>
      <c r="K65" s="44">
        <v>16</v>
      </c>
      <c r="L65" s="43">
        <v>-8.674E-5</v>
      </c>
      <c r="M65" s="43">
        <v>-7.4237000000000001E-5</v>
      </c>
      <c r="N65" s="43">
        <v>2.1598E-4</v>
      </c>
      <c r="O65" s="43">
        <v>1.5312E-21</v>
      </c>
      <c r="P65" s="43">
        <v>5.0058000000000001E-21</v>
      </c>
      <c r="Q65" s="43">
        <v>8.1749999999999995E-5</v>
      </c>
      <c r="R65" s="23">
        <v>0.8</v>
      </c>
      <c r="S65" s="25"/>
    </row>
    <row r="66" spans="1:19" x14ac:dyDescent="0.3">
      <c r="A66" s="42">
        <v>44</v>
      </c>
      <c r="B66" s="43">
        <v>-7.8770999999999995E-5</v>
      </c>
      <c r="C66" s="43">
        <v>-6.8331999999999996E-5</v>
      </c>
      <c r="D66" s="43">
        <v>1.9726999999999999E-4</v>
      </c>
      <c r="E66" s="43">
        <v>3.8353999999999997E-21</v>
      </c>
      <c r="F66" s="43">
        <v>-1.3201E-20</v>
      </c>
      <c r="G66" s="43">
        <v>-7.1863E-5</v>
      </c>
      <c r="H66" s="23">
        <v>0.85</v>
      </c>
      <c r="I66" s="47"/>
      <c r="J66" s="28"/>
      <c r="K66" s="44">
        <v>17</v>
      </c>
      <c r="L66" s="43">
        <v>-7.8770999999999995E-5</v>
      </c>
      <c r="M66" s="43">
        <v>-6.8331999999999996E-5</v>
      </c>
      <c r="N66" s="43">
        <v>1.9726999999999999E-4</v>
      </c>
      <c r="O66" s="43">
        <v>1.2785E-21</v>
      </c>
      <c r="P66" s="43">
        <v>4.4002999999999998E-21</v>
      </c>
      <c r="Q66" s="43">
        <v>7.1863E-5</v>
      </c>
      <c r="R66" s="23">
        <v>0.85</v>
      </c>
      <c r="S66" s="25"/>
    </row>
    <row r="67" spans="1:19" x14ac:dyDescent="0.3">
      <c r="A67" s="42">
        <v>45</v>
      </c>
      <c r="B67" s="43">
        <v>-7.1824999999999998E-5</v>
      </c>
      <c r="C67" s="43">
        <v>-6.3048999999999999E-5</v>
      </c>
      <c r="D67" s="43">
        <v>1.8082999999999999E-4</v>
      </c>
      <c r="E67" s="43">
        <v>3.2244999999999998E-21</v>
      </c>
      <c r="F67" s="43">
        <v>-1.1656E-20</v>
      </c>
      <c r="G67" s="43">
        <v>-6.3454000000000006E-5</v>
      </c>
      <c r="H67" s="23">
        <v>0.9</v>
      </c>
      <c r="I67" s="47"/>
      <c r="J67" s="28"/>
      <c r="K67" s="44">
        <v>18</v>
      </c>
      <c r="L67" s="43">
        <v>-7.1824999999999998E-5</v>
      </c>
      <c r="M67" s="43">
        <v>-6.3048999999999999E-5</v>
      </c>
      <c r="N67" s="43">
        <v>1.8082999999999999E-4</v>
      </c>
      <c r="O67" s="43">
        <v>1.0747999999999999E-21</v>
      </c>
      <c r="P67" s="43">
        <v>3.8855000000000003E-21</v>
      </c>
      <c r="Q67" s="43">
        <v>6.3454000000000006E-5</v>
      </c>
      <c r="R67" s="23">
        <v>0.9</v>
      </c>
      <c r="S67" s="25"/>
    </row>
    <row r="68" spans="1:19" x14ac:dyDescent="0.3">
      <c r="A68" s="42">
        <v>46</v>
      </c>
      <c r="B68" s="43">
        <v>-6.5733000000000002E-5</v>
      </c>
      <c r="C68" s="43">
        <v>-5.8306E-5</v>
      </c>
      <c r="D68" s="43">
        <v>1.6629000000000001E-4</v>
      </c>
      <c r="E68" s="43">
        <v>2.7286E-21</v>
      </c>
      <c r="F68" s="43">
        <v>-1.0337E-20</v>
      </c>
      <c r="G68" s="43">
        <v>-5.6270000000000002E-5</v>
      </c>
      <c r="H68" s="23">
        <v>0.95</v>
      </c>
      <c r="I68" s="47"/>
      <c r="J68" s="28"/>
      <c r="K68" s="44">
        <v>19</v>
      </c>
      <c r="L68" s="43">
        <v>-6.5733000000000002E-5</v>
      </c>
      <c r="M68" s="43">
        <v>-5.8306E-5</v>
      </c>
      <c r="N68" s="43">
        <v>1.6629000000000001E-4</v>
      </c>
      <c r="O68" s="43">
        <v>9.0955000000000001E-22</v>
      </c>
      <c r="P68" s="43">
        <v>3.4455000000000003E-21</v>
      </c>
      <c r="Q68" s="43">
        <v>5.6270000000000002E-5</v>
      </c>
      <c r="R68" s="23">
        <v>0.95</v>
      </c>
      <c r="S68" s="25"/>
    </row>
    <row r="69" spans="1:19" x14ac:dyDescent="0.3">
      <c r="A69" s="42">
        <v>47</v>
      </c>
      <c r="B69" s="43">
        <v>-6.0359000000000003E-5</v>
      </c>
      <c r="C69" s="43">
        <v>-5.4036000000000002E-5</v>
      </c>
      <c r="D69" s="43">
        <v>1.5338E-4</v>
      </c>
      <c r="E69" s="43">
        <v>2.3233E-21</v>
      </c>
      <c r="F69" s="43">
        <v>-9.2036999999999998E-21</v>
      </c>
      <c r="G69" s="43">
        <v>-5.0102999999999998E-5</v>
      </c>
      <c r="H69" s="23">
        <v>1</v>
      </c>
      <c r="I69" s="47"/>
      <c r="J69" s="28"/>
      <c r="K69" s="44">
        <v>20</v>
      </c>
      <c r="L69" s="43">
        <v>-6.0359000000000003E-5</v>
      </c>
      <c r="M69" s="43">
        <v>-5.4036000000000002E-5</v>
      </c>
      <c r="N69" s="43">
        <v>1.5338E-4</v>
      </c>
      <c r="O69" s="43">
        <v>7.7442999999999998E-22</v>
      </c>
      <c r="P69" s="43">
        <v>3.0679000000000001E-21</v>
      </c>
      <c r="Q69" s="43">
        <v>5.0102999999999998E-5</v>
      </c>
      <c r="R69" s="23">
        <v>1</v>
      </c>
      <c r="S69" s="25"/>
    </row>
    <row r="70" spans="1:19" x14ac:dyDescent="0.3">
      <c r="A70" s="42">
        <v>48</v>
      </c>
      <c r="B70" s="43">
        <v>-2.9524000000000001E-5</v>
      </c>
      <c r="C70" s="43">
        <v>-2.7868000000000002E-5</v>
      </c>
      <c r="D70" s="43">
        <v>7.7678999999999999E-5</v>
      </c>
      <c r="E70" s="43">
        <v>6.0836999999999999E-22</v>
      </c>
      <c r="F70" s="43">
        <v>-3.4628000000000002E-21</v>
      </c>
      <c r="G70" s="43">
        <v>-1.8850000000000001E-5</v>
      </c>
      <c r="H70" s="23">
        <v>1.5</v>
      </c>
      <c r="I70" s="47"/>
      <c r="J70" s="28"/>
      <c r="K70" s="44">
        <v>21</v>
      </c>
      <c r="L70" s="43">
        <v>-2.9524000000000001E-5</v>
      </c>
      <c r="M70" s="43">
        <v>-2.7868000000000002E-5</v>
      </c>
      <c r="N70" s="43">
        <v>7.7678999999999999E-5</v>
      </c>
      <c r="O70" s="43">
        <v>2.0279E-22</v>
      </c>
      <c r="P70" s="43">
        <v>1.1543000000000001E-21</v>
      </c>
      <c r="Q70" s="43">
        <v>1.8850000000000001E-5</v>
      </c>
      <c r="R70" s="23">
        <v>1.5</v>
      </c>
      <c r="S70" s="25"/>
    </row>
    <row r="71" spans="1:19" x14ac:dyDescent="0.3">
      <c r="A71" s="42">
        <v>49</v>
      </c>
      <c r="B71" s="43">
        <v>-1.7354999999999999E-5</v>
      </c>
      <c r="C71" s="43">
        <v>-1.6750999999999999E-5</v>
      </c>
      <c r="D71" s="43">
        <v>4.6859E-5</v>
      </c>
      <c r="E71" s="43">
        <v>2.2218000000000001E-22</v>
      </c>
      <c r="F71" s="43">
        <v>-1.6468E-21</v>
      </c>
      <c r="G71" s="43">
        <v>-8.9648999999999995E-6</v>
      </c>
      <c r="H71" s="23">
        <v>2</v>
      </c>
      <c r="I71" s="47"/>
      <c r="J71" s="28"/>
      <c r="K71" s="44">
        <v>22</v>
      </c>
      <c r="L71" s="43">
        <v>-1.7354999999999999E-5</v>
      </c>
      <c r="M71" s="43">
        <v>-1.6750999999999999E-5</v>
      </c>
      <c r="N71" s="43">
        <v>4.6859E-5</v>
      </c>
      <c r="O71" s="43">
        <v>7.4061000000000001E-23</v>
      </c>
      <c r="P71" s="43">
        <v>5.4894000000000002E-22</v>
      </c>
      <c r="Q71" s="43">
        <v>8.9648999999999995E-6</v>
      </c>
      <c r="R71" s="23">
        <v>2</v>
      </c>
      <c r="S71" s="25"/>
    </row>
    <row r="72" spans="1:19" x14ac:dyDescent="0.3">
      <c r="A72" s="42">
        <v>50</v>
      </c>
      <c r="B72" s="43">
        <v>-1.1802E-5</v>
      </c>
      <c r="C72" s="43">
        <v>-1.1532000000000001E-5</v>
      </c>
      <c r="D72" s="43">
        <v>3.2267000000000001E-5</v>
      </c>
      <c r="E72" s="43">
        <v>9.9241000000000006E-23</v>
      </c>
      <c r="F72" s="43">
        <v>-9.0751E-22</v>
      </c>
      <c r="G72" s="43">
        <v>-4.9402999999999999E-6</v>
      </c>
      <c r="H72" s="23">
        <v>2.5</v>
      </c>
      <c r="I72" s="47"/>
      <c r="J72" s="28"/>
      <c r="K72" s="44">
        <v>23</v>
      </c>
      <c r="L72" s="43">
        <v>-1.1802E-5</v>
      </c>
      <c r="M72" s="43">
        <v>-1.1532000000000001E-5</v>
      </c>
      <c r="N72" s="43">
        <v>3.2267000000000001E-5</v>
      </c>
      <c r="O72" s="43">
        <v>3.3079999999999999E-23</v>
      </c>
      <c r="P72" s="43">
        <v>3.0250000000000001E-22</v>
      </c>
      <c r="Q72" s="43">
        <v>4.9402999999999999E-6</v>
      </c>
      <c r="R72" s="23">
        <v>2.5</v>
      </c>
      <c r="S72" s="25"/>
    </row>
    <row r="73" spans="1:19" x14ac:dyDescent="0.3">
      <c r="A73" s="42">
        <v>51</v>
      </c>
      <c r="B73" s="43">
        <v>-8.9240999999999998E-6</v>
      </c>
      <c r="C73" s="43">
        <v>-8.7859E-6</v>
      </c>
      <c r="D73" s="43">
        <v>2.4355999999999999E-5</v>
      </c>
      <c r="E73" s="43">
        <v>5.0778999999999999E-23</v>
      </c>
      <c r="F73" s="43">
        <v>-5.5316999999999997E-22</v>
      </c>
      <c r="G73" s="43">
        <v>-3.0112999999999999E-6</v>
      </c>
      <c r="H73" s="23">
        <v>3</v>
      </c>
      <c r="I73" s="47"/>
      <c r="J73" s="28"/>
      <c r="K73" s="44">
        <v>24</v>
      </c>
      <c r="L73" s="43">
        <v>-8.9240999999999998E-6</v>
      </c>
      <c r="M73" s="43">
        <v>-8.7859E-6</v>
      </c>
      <c r="N73" s="43">
        <v>2.4355999999999999E-5</v>
      </c>
      <c r="O73" s="43">
        <v>1.6925999999999999E-23</v>
      </c>
      <c r="P73" s="43">
        <v>1.8438999999999999E-22</v>
      </c>
      <c r="Q73" s="43">
        <v>3.0112999999999999E-6</v>
      </c>
      <c r="R73" s="23">
        <v>3</v>
      </c>
      <c r="S73" s="25"/>
    </row>
    <row r="74" spans="1:19" x14ac:dyDescent="0.3">
      <c r="A74" s="42">
        <v>52</v>
      </c>
      <c r="B74" s="43">
        <v>-7.1844000000000002E-6</v>
      </c>
      <c r="C74" s="43">
        <v>-7.1060999999999996E-6</v>
      </c>
      <c r="D74" s="43">
        <v>1.9409E-5</v>
      </c>
      <c r="E74" s="43">
        <v>2.8768999999999998E-23</v>
      </c>
      <c r="F74" s="43">
        <v>-3.6222000000000002E-22</v>
      </c>
      <c r="G74" s="43">
        <v>-1.9717999999999999E-6</v>
      </c>
      <c r="H74" s="23">
        <v>3.5</v>
      </c>
      <c r="I74" s="47"/>
      <c r="J74" s="28"/>
      <c r="K74" s="44">
        <v>25</v>
      </c>
      <c r="L74" s="43">
        <v>-5.9691000000000002E-6</v>
      </c>
      <c r="M74" s="43">
        <v>-5.9209999999999997E-6</v>
      </c>
      <c r="N74" s="43">
        <v>1.5917999999999999E-5</v>
      </c>
      <c r="O74" s="43">
        <v>5.8854999999999998E-24</v>
      </c>
      <c r="P74" s="43">
        <v>8.3119E-23</v>
      </c>
      <c r="Q74" s="43">
        <v>1.3573999999999999E-6</v>
      </c>
      <c r="R74" s="23">
        <v>3.5</v>
      </c>
      <c r="S74" s="25"/>
    </row>
    <row r="75" spans="1:19" x14ac:dyDescent="0.3">
      <c r="A75" s="42">
        <v>53</v>
      </c>
      <c r="B75" s="43">
        <v>-5.9691000000000002E-6</v>
      </c>
      <c r="C75" s="43">
        <v>-5.9209999999999997E-6</v>
      </c>
      <c r="D75" s="43">
        <v>1.5917999999999999E-5</v>
      </c>
      <c r="E75" s="43">
        <v>1.7656999999999999E-23</v>
      </c>
      <c r="F75" s="43">
        <v>-2.4936E-22</v>
      </c>
      <c r="G75" s="43">
        <v>-1.3573999999999999E-6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>
        <v>55</v>
      </c>
      <c r="B77" s="24" t="s">
        <v>21</v>
      </c>
      <c r="C77" s="24" t="s">
        <v>21</v>
      </c>
      <c r="D77" s="24" t="s">
        <v>21</v>
      </c>
      <c r="E77" s="24" t="s">
        <v>21</v>
      </c>
      <c r="F77" s="24" t="s">
        <v>21</v>
      </c>
      <c r="G77" s="24" t="s">
        <v>21</v>
      </c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3.7568999999999997E-21</v>
      </c>
      <c r="C81" s="43">
        <v>2.0451000000000001E-5</v>
      </c>
      <c r="D81" s="43">
        <v>5.1659999999999998E-4</v>
      </c>
      <c r="E81" s="23">
        <f>+D81*1000</f>
        <v>0.51659999999999995</v>
      </c>
      <c r="F81" s="23">
        <v>0</v>
      </c>
      <c r="G81" s="24"/>
      <c r="H81" s="24"/>
      <c r="I81" s="25"/>
      <c r="J81" s="28"/>
      <c r="K81" s="44">
        <v>1</v>
      </c>
      <c r="L81" s="43">
        <v>-1.2523000000000001E-21</v>
      </c>
      <c r="M81" s="43">
        <v>-2.0451000000000001E-5</v>
      </c>
      <c r="N81" s="43">
        <v>5.1659999999999998E-4</v>
      </c>
      <c r="O81" s="23">
        <f>+N81*1000</f>
        <v>0.51659999999999995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-2.5072999999999999E-21</v>
      </c>
      <c r="C82" s="43">
        <v>-1.3648999999999999E-5</v>
      </c>
      <c r="D82" s="43">
        <v>5.0553999999999996E-4</v>
      </c>
      <c r="E82" s="23">
        <f t="shared" ref="E82:E106" si="0">+D82*1000</f>
        <v>0.50553999999999999</v>
      </c>
      <c r="F82" s="23">
        <v>0.1</v>
      </c>
      <c r="G82" s="24"/>
      <c r="H82" s="24"/>
      <c r="I82" s="25"/>
      <c r="J82" s="28"/>
      <c r="K82" s="44">
        <v>2</v>
      </c>
      <c r="L82" s="43">
        <v>8.3575000000000004E-22</v>
      </c>
      <c r="M82" s="43">
        <v>1.3648999999999999E-5</v>
      </c>
      <c r="N82" s="43">
        <v>5.0553999999999996E-4</v>
      </c>
      <c r="O82" s="23">
        <f t="shared" ref="O82:O105" si="1">+N82*1000</f>
        <v>0.50553999999999999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-3.1932000000000001E-21</v>
      </c>
      <c r="C83" s="43">
        <v>-1.7382999999999999E-5</v>
      </c>
      <c r="D83" s="43">
        <v>4.6873999999999999E-4</v>
      </c>
      <c r="E83" s="23">
        <f t="shared" si="0"/>
        <v>0.46873999999999999</v>
      </c>
      <c r="F83" s="23">
        <v>0.15</v>
      </c>
      <c r="G83" s="24"/>
      <c r="H83" s="24"/>
      <c r="I83" s="25"/>
      <c r="J83" s="28"/>
      <c r="K83" s="44">
        <v>3</v>
      </c>
      <c r="L83" s="43">
        <v>1.0644E-21</v>
      </c>
      <c r="M83" s="43">
        <v>1.7382999999999999E-5</v>
      </c>
      <c r="N83" s="43">
        <v>4.6873999999999999E-4</v>
      </c>
      <c r="O83" s="23">
        <f t="shared" si="1"/>
        <v>0.46873999999999999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-3.6193E-21</v>
      </c>
      <c r="C84" s="43">
        <v>-1.9703000000000001E-5</v>
      </c>
      <c r="D84" s="43">
        <v>4.4000000000000002E-4</v>
      </c>
      <c r="E84" s="23">
        <f t="shared" si="0"/>
        <v>0.44</v>
      </c>
      <c r="F84" s="23">
        <v>0.2</v>
      </c>
      <c r="G84" s="24"/>
      <c r="H84" s="24"/>
      <c r="I84" s="25"/>
      <c r="J84" s="28"/>
      <c r="K84" s="44">
        <v>4</v>
      </c>
      <c r="L84" s="43">
        <v>1.2064E-21</v>
      </c>
      <c r="M84" s="43">
        <v>1.9703000000000001E-5</v>
      </c>
      <c r="N84" s="43">
        <v>4.4000000000000002E-4</v>
      </c>
      <c r="O84" s="23">
        <f t="shared" si="1"/>
        <v>0.44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-3.9606000000000001E-21</v>
      </c>
      <c r="C85" s="43">
        <v>-2.1560999999999999E-5</v>
      </c>
      <c r="D85" s="43">
        <v>4.1667000000000001E-4</v>
      </c>
      <c r="E85" s="23">
        <f t="shared" si="0"/>
        <v>0.41666999999999998</v>
      </c>
      <c r="F85" s="23">
        <v>0.25</v>
      </c>
      <c r="G85" s="24"/>
      <c r="H85" s="24"/>
      <c r="I85" s="25"/>
      <c r="J85" s="28"/>
      <c r="K85" s="44">
        <v>5</v>
      </c>
      <c r="L85" s="43">
        <v>1.3202E-21</v>
      </c>
      <c r="M85" s="43">
        <v>2.1560999999999999E-5</v>
      </c>
      <c r="N85" s="43">
        <v>4.1667000000000001E-4</v>
      </c>
      <c r="O85" s="23">
        <f t="shared" si="1"/>
        <v>0.41666999999999998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-4.3699000000000001E-21</v>
      </c>
      <c r="C86" s="43">
        <v>-2.3788E-5</v>
      </c>
      <c r="D86" s="43">
        <v>3.9674000000000003E-4</v>
      </c>
      <c r="E86" s="23">
        <f t="shared" si="0"/>
        <v>0.39674000000000004</v>
      </c>
      <c r="F86" s="23">
        <v>0.3</v>
      </c>
      <c r="G86" s="24"/>
      <c r="H86" s="24"/>
      <c r="I86" s="25"/>
      <c r="J86" s="28"/>
      <c r="K86" s="44">
        <v>6</v>
      </c>
      <c r="L86" s="43">
        <v>1.4566E-21</v>
      </c>
      <c r="M86" s="43">
        <v>2.3788E-5</v>
      </c>
      <c r="N86" s="43">
        <v>3.9674000000000003E-4</v>
      </c>
      <c r="O86" s="23">
        <f t="shared" si="1"/>
        <v>0.39674000000000004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-4.9909999999999999E-21</v>
      </c>
      <c r="C87" s="43">
        <v>-2.7169999999999999E-5</v>
      </c>
      <c r="D87" s="43">
        <v>3.7847E-4</v>
      </c>
      <c r="E87" s="23">
        <f t="shared" si="0"/>
        <v>0.37846999999999997</v>
      </c>
      <c r="F87" s="23">
        <v>0.35</v>
      </c>
      <c r="G87" s="24"/>
      <c r="H87" s="24"/>
      <c r="I87" s="25"/>
      <c r="J87" s="28"/>
      <c r="K87" s="44">
        <v>7</v>
      </c>
      <c r="L87" s="43">
        <v>1.6637E-21</v>
      </c>
      <c r="M87" s="43">
        <v>2.7169999999999999E-5</v>
      </c>
      <c r="N87" s="43">
        <v>3.7847E-4</v>
      </c>
      <c r="O87" s="23">
        <f t="shared" si="1"/>
        <v>0.37846999999999997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-4.5408999999999996E-21</v>
      </c>
      <c r="C88" s="43">
        <v>-2.472E-5</v>
      </c>
      <c r="D88" s="43">
        <v>3.5443999999999997E-4</v>
      </c>
      <c r="E88" s="23">
        <f t="shared" si="0"/>
        <v>0.35443999999999998</v>
      </c>
      <c r="F88" s="23">
        <v>0.4</v>
      </c>
      <c r="G88" s="24"/>
      <c r="H88" s="24"/>
      <c r="I88" s="25"/>
      <c r="J88" s="28"/>
      <c r="K88" s="44">
        <v>8</v>
      </c>
      <c r="L88" s="43">
        <v>1.5136000000000001E-21</v>
      </c>
      <c r="M88" s="43">
        <v>2.472E-5</v>
      </c>
      <c r="N88" s="43">
        <v>3.5443999999999997E-4</v>
      </c>
      <c r="O88" s="23">
        <f t="shared" si="1"/>
        <v>0.35443999999999998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-4.1561000000000001E-21</v>
      </c>
      <c r="C89" s="43">
        <v>-2.2625000000000001E-5</v>
      </c>
      <c r="D89" s="43">
        <v>3.3357999999999999E-4</v>
      </c>
      <c r="E89" s="23">
        <f t="shared" si="0"/>
        <v>0.33357999999999999</v>
      </c>
      <c r="F89" s="23">
        <v>0.45</v>
      </c>
      <c r="G89" s="24"/>
      <c r="H89" s="24"/>
      <c r="I89" s="25"/>
      <c r="J89" s="28"/>
      <c r="K89" s="44">
        <v>9</v>
      </c>
      <c r="L89" s="43">
        <v>1.3854E-21</v>
      </c>
      <c r="M89" s="43">
        <v>2.2625000000000001E-5</v>
      </c>
      <c r="N89" s="43">
        <v>3.3357999999999999E-4</v>
      </c>
      <c r="O89" s="23">
        <f t="shared" si="1"/>
        <v>0.33357999999999999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-3.8449E-21</v>
      </c>
      <c r="C90" s="43">
        <v>-2.0931E-5</v>
      </c>
      <c r="D90" s="43">
        <v>3.1523E-4</v>
      </c>
      <c r="E90" s="23">
        <f t="shared" si="0"/>
        <v>0.31523000000000001</v>
      </c>
      <c r="F90" s="23">
        <v>0.5</v>
      </c>
      <c r="G90" s="24"/>
      <c r="H90" s="24"/>
      <c r="I90" s="25"/>
      <c r="J90" s="28"/>
      <c r="K90" s="44">
        <v>10</v>
      </c>
      <c r="L90" s="43">
        <v>1.2816000000000001E-21</v>
      </c>
      <c r="M90" s="43">
        <v>2.0931E-5</v>
      </c>
      <c r="N90" s="43">
        <v>3.1523E-4</v>
      </c>
      <c r="O90" s="23">
        <f t="shared" si="1"/>
        <v>0.31523000000000001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-3.6144000000000001E-21</v>
      </c>
      <c r="C91" s="43">
        <v>-1.9675999999999999E-5</v>
      </c>
      <c r="D91" s="43">
        <v>2.9886000000000002E-4</v>
      </c>
      <c r="E91" s="23">
        <f t="shared" si="0"/>
        <v>0.29886000000000001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1.2048000000000001E-21</v>
      </c>
      <c r="M91" s="43">
        <v>1.9675999999999999E-5</v>
      </c>
      <c r="N91" s="43">
        <v>2.9886000000000002E-4</v>
      </c>
      <c r="O91" s="23">
        <f t="shared" si="1"/>
        <v>0.29886000000000001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-3.4734999999999998E-21</v>
      </c>
      <c r="C92" s="43">
        <v>-1.8909000000000001E-5</v>
      </c>
      <c r="D92" s="43">
        <v>2.8400000000000002E-4</v>
      </c>
      <c r="E92" s="23">
        <f t="shared" si="0"/>
        <v>0.28400000000000003</v>
      </c>
      <c r="F92" s="23">
        <v>0.6</v>
      </c>
      <c r="G92" s="24"/>
      <c r="H92" s="24"/>
      <c r="I92" s="25"/>
      <c r="J92" s="28"/>
      <c r="K92" s="44">
        <v>12</v>
      </c>
      <c r="L92" s="43">
        <v>1.1577999999999999E-21</v>
      </c>
      <c r="M92" s="43">
        <v>1.8909000000000001E-5</v>
      </c>
      <c r="N92" s="43">
        <v>2.8400000000000002E-4</v>
      </c>
      <c r="O92" s="23">
        <f t="shared" si="1"/>
        <v>0.28400000000000003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-3.1410000000000002E-21</v>
      </c>
      <c r="C93" s="43">
        <v>-1.7099E-5</v>
      </c>
      <c r="D93" s="43">
        <v>2.6865999999999999E-4</v>
      </c>
      <c r="E93" s="23">
        <f t="shared" si="0"/>
        <v>0.26866000000000001</v>
      </c>
      <c r="F93" s="23">
        <v>0.65</v>
      </c>
      <c r="G93" s="24"/>
      <c r="H93" s="24"/>
      <c r="I93" s="25"/>
      <c r="J93" s="28"/>
      <c r="K93" s="44">
        <v>13</v>
      </c>
      <c r="L93" s="43">
        <v>1.0470000000000001E-21</v>
      </c>
      <c r="M93" s="43">
        <v>1.7099E-5</v>
      </c>
      <c r="N93" s="43">
        <v>2.6865999999999999E-4</v>
      </c>
      <c r="O93" s="23">
        <f t="shared" si="1"/>
        <v>0.26866000000000001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-2.8504999999999999E-21</v>
      </c>
      <c r="C94" s="43">
        <v>-1.5517000000000001E-5</v>
      </c>
      <c r="D94" s="43">
        <v>2.5485999999999998E-4</v>
      </c>
      <c r="E94" s="23">
        <f t="shared" si="0"/>
        <v>0.25485999999999998</v>
      </c>
      <c r="F94" s="23">
        <v>0.7</v>
      </c>
      <c r="G94" s="24"/>
      <c r="H94" s="24"/>
      <c r="I94" s="25"/>
      <c r="J94" s="28"/>
      <c r="K94" s="44">
        <v>14</v>
      </c>
      <c r="L94" s="43">
        <v>9.5016999999999999E-22</v>
      </c>
      <c r="M94" s="43">
        <v>1.5517000000000001E-5</v>
      </c>
      <c r="N94" s="43">
        <v>2.5485999999999998E-4</v>
      </c>
      <c r="O94" s="23">
        <f t="shared" si="1"/>
        <v>0.25485999999999998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-2.5959999999999999E-21</v>
      </c>
      <c r="C95" s="43">
        <v>-1.4132E-5</v>
      </c>
      <c r="D95" s="43">
        <v>2.4238999999999999E-4</v>
      </c>
      <c r="E95" s="23">
        <f t="shared" si="0"/>
        <v>0.24238999999999999</v>
      </c>
      <c r="F95" s="23">
        <v>0.75</v>
      </c>
      <c r="G95" s="24"/>
      <c r="H95" s="24"/>
      <c r="I95" s="25"/>
      <c r="J95" s="28"/>
      <c r="K95" s="44">
        <v>15</v>
      </c>
      <c r="L95" s="43">
        <v>8.6533E-22</v>
      </c>
      <c r="M95" s="43">
        <v>1.4132E-5</v>
      </c>
      <c r="N95" s="43">
        <v>2.4238999999999999E-4</v>
      </c>
      <c r="O95" s="23">
        <f t="shared" si="1"/>
        <v>0.24238999999999999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-2.3723000000000001E-21</v>
      </c>
      <c r="C96" s="43">
        <v>-1.2914E-5</v>
      </c>
      <c r="D96" s="43">
        <v>2.3107E-4</v>
      </c>
      <c r="E96" s="23">
        <f t="shared" si="0"/>
        <v>0.23107</v>
      </c>
      <c r="F96" s="23">
        <v>0.8</v>
      </c>
      <c r="G96" s="24"/>
      <c r="H96" s="24"/>
      <c r="I96" s="25"/>
      <c r="J96" s="28"/>
      <c r="K96" s="44">
        <v>16</v>
      </c>
      <c r="L96" s="43">
        <v>7.9076000000000004E-22</v>
      </c>
      <c r="M96" s="43">
        <v>1.2914E-5</v>
      </c>
      <c r="N96" s="43">
        <v>2.3107E-4</v>
      </c>
      <c r="O96" s="23">
        <f t="shared" si="1"/>
        <v>0.23107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-2.175E-21</v>
      </c>
      <c r="C97" s="43">
        <v>-1.184E-5</v>
      </c>
      <c r="D97" s="43">
        <v>2.2075E-4</v>
      </c>
      <c r="E97" s="23">
        <f t="shared" si="0"/>
        <v>0.22075</v>
      </c>
      <c r="F97" s="23">
        <v>0.85</v>
      </c>
      <c r="G97" s="24"/>
      <c r="H97" s="24"/>
      <c r="I97" s="25"/>
      <c r="J97" s="28"/>
      <c r="K97" s="44">
        <v>17</v>
      </c>
      <c r="L97" s="43">
        <v>7.2498999999999997E-22</v>
      </c>
      <c r="M97" s="43">
        <v>1.184E-5</v>
      </c>
      <c r="N97" s="43">
        <v>2.2075E-4</v>
      </c>
      <c r="O97" s="23">
        <f t="shared" si="1"/>
        <v>0.22075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-2.0002999999999998E-21</v>
      </c>
      <c r="C98" s="43">
        <v>-1.0889E-5</v>
      </c>
      <c r="D98" s="43">
        <v>2.1130000000000001E-4</v>
      </c>
      <c r="E98" s="23">
        <f t="shared" si="0"/>
        <v>0.21130000000000002</v>
      </c>
      <c r="F98" s="23">
        <v>0.9</v>
      </c>
      <c r="G98" s="24"/>
      <c r="H98" s="24"/>
      <c r="I98" s="25"/>
      <c r="J98" s="28"/>
      <c r="K98" s="44">
        <v>18</v>
      </c>
      <c r="L98" s="43">
        <v>6.6678000000000003E-22</v>
      </c>
      <c r="M98" s="43">
        <v>1.0889E-5</v>
      </c>
      <c r="N98" s="43">
        <v>2.1130000000000001E-4</v>
      </c>
      <c r="O98" s="23">
        <f t="shared" si="1"/>
        <v>0.21130000000000002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-1.8452000000000002E-21</v>
      </c>
      <c r="C99" s="43">
        <v>-1.0045E-5</v>
      </c>
      <c r="D99" s="43">
        <v>2.0263E-4</v>
      </c>
      <c r="E99" s="23">
        <f t="shared" si="0"/>
        <v>0.20263</v>
      </c>
      <c r="F99" s="23">
        <v>0.95</v>
      </c>
      <c r="G99" s="24"/>
      <c r="H99" s="24"/>
      <c r="I99" s="25"/>
      <c r="J99" s="28"/>
      <c r="K99" s="44">
        <v>19</v>
      </c>
      <c r="L99" s="43">
        <v>6.1506000000000001E-22</v>
      </c>
      <c r="M99" s="43">
        <v>1.0045E-5</v>
      </c>
      <c r="N99" s="43">
        <v>2.0263E-4</v>
      </c>
      <c r="O99" s="23">
        <f t="shared" si="1"/>
        <v>0.20263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-1.7069000000000001E-21</v>
      </c>
      <c r="C100" s="43">
        <v>-9.2917999999999997E-6</v>
      </c>
      <c r="D100" s="43">
        <v>1.9464999999999999E-4</v>
      </c>
      <c r="E100" s="23">
        <f t="shared" si="0"/>
        <v>0.19464999999999999</v>
      </c>
      <c r="F100" s="23">
        <v>1</v>
      </c>
      <c r="G100" s="24"/>
      <c r="H100" s="24"/>
      <c r="I100" s="25"/>
      <c r="J100" s="28"/>
      <c r="K100" s="44">
        <v>20</v>
      </c>
      <c r="L100" s="43">
        <v>5.6896000000000001E-22</v>
      </c>
      <c r="M100" s="43">
        <v>9.2917999999999997E-6</v>
      </c>
      <c r="N100" s="43">
        <v>1.9464999999999999E-4</v>
      </c>
      <c r="O100" s="23">
        <f t="shared" si="1"/>
        <v>0.19464999999999999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-8.8700000000000009E-22</v>
      </c>
      <c r="C101" s="43">
        <v>-4.8285999999999998E-6</v>
      </c>
      <c r="D101" s="43">
        <v>1.3996000000000001E-4</v>
      </c>
      <c r="E101" s="23">
        <f t="shared" si="0"/>
        <v>0.13996</v>
      </c>
      <c r="F101" s="23">
        <v>1.5</v>
      </c>
      <c r="G101" s="24"/>
      <c r="H101" s="24"/>
      <c r="I101" s="25"/>
      <c r="J101" s="28"/>
      <c r="K101" s="44">
        <v>21</v>
      </c>
      <c r="L101" s="43">
        <v>2.9566999999999999E-22</v>
      </c>
      <c r="M101" s="43">
        <v>4.8285999999999998E-6</v>
      </c>
      <c r="N101" s="43">
        <v>1.3996000000000001E-4</v>
      </c>
      <c r="O101" s="23">
        <f t="shared" si="1"/>
        <v>0.13996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-5.3918000000000004E-22</v>
      </c>
      <c r="C102" s="43">
        <v>-2.9351999999999999E-6</v>
      </c>
      <c r="D102" s="43">
        <v>1.0986E-4</v>
      </c>
      <c r="E102" s="23">
        <f t="shared" si="0"/>
        <v>0.10986</v>
      </c>
      <c r="F102" s="23">
        <v>2</v>
      </c>
      <c r="G102" s="24"/>
      <c r="H102" s="24"/>
      <c r="I102" s="25"/>
      <c r="J102" s="28"/>
      <c r="K102" s="44">
        <v>22</v>
      </c>
      <c r="L102" s="43">
        <v>1.7973000000000001E-22</v>
      </c>
      <c r="M102" s="43">
        <v>2.9351999999999999E-6</v>
      </c>
      <c r="N102" s="43">
        <v>1.0986E-4</v>
      </c>
      <c r="O102" s="23">
        <f t="shared" si="1"/>
        <v>0.10986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-3.6081E-22</v>
      </c>
      <c r="C103" s="43">
        <v>-1.9641E-6</v>
      </c>
      <c r="D103" s="43">
        <v>9.0482999999999994E-5</v>
      </c>
      <c r="E103" s="23">
        <f t="shared" si="0"/>
        <v>9.0482999999999994E-2</v>
      </c>
      <c r="F103" s="23">
        <v>2.5</v>
      </c>
      <c r="G103" s="24"/>
      <c r="H103" s="24"/>
      <c r="I103" s="25"/>
      <c r="J103" s="28"/>
      <c r="K103" s="44">
        <v>23</v>
      </c>
      <c r="L103" s="43">
        <v>1.2027000000000001E-22</v>
      </c>
      <c r="M103" s="43">
        <v>1.9641E-6</v>
      </c>
      <c r="N103" s="43">
        <v>9.0482999999999994E-5</v>
      </c>
      <c r="O103" s="23">
        <f t="shared" si="1"/>
        <v>9.0482999999999994E-2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-2.5698999999999998E-22</v>
      </c>
      <c r="C104" s="43">
        <v>-1.3990000000000001E-6</v>
      </c>
      <c r="D104" s="43">
        <v>7.6502999999999996E-5</v>
      </c>
      <c r="E104" s="23">
        <f t="shared" si="0"/>
        <v>7.6503000000000002E-2</v>
      </c>
      <c r="F104" s="23">
        <v>3</v>
      </c>
      <c r="G104" s="24"/>
      <c r="H104" s="24"/>
      <c r="I104" s="25"/>
      <c r="J104" s="28"/>
      <c r="K104" s="44">
        <v>24</v>
      </c>
      <c r="L104" s="43">
        <v>8.5662000000000004E-23</v>
      </c>
      <c r="M104" s="43">
        <v>1.3990000000000001E-6</v>
      </c>
      <c r="N104" s="43">
        <v>7.6502999999999996E-5</v>
      </c>
      <c r="O104" s="23">
        <f t="shared" si="1"/>
        <v>7.6503000000000002E-2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-1.9084E-22</v>
      </c>
      <c r="C105" s="43">
        <v>-1.0388999999999999E-6</v>
      </c>
      <c r="D105" s="43">
        <v>6.5643999999999997E-5</v>
      </c>
      <c r="E105" s="23">
        <f t="shared" si="0"/>
        <v>6.5643999999999994E-2</v>
      </c>
      <c r="F105" s="23">
        <v>3.5</v>
      </c>
      <c r="G105" s="24"/>
      <c r="H105" s="24"/>
      <c r="I105" s="25"/>
      <c r="J105" s="28"/>
      <c r="K105" s="44">
        <v>25</v>
      </c>
      <c r="L105" s="43">
        <v>4.8641000000000001E-23</v>
      </c>
      <c r="M105" s="43">
        <v>7.9436999999999999E-7</v>
      </c>
      <c r="N105" s="43">
        <v>5.6855999999999999E-5</v>
      </c>
      <c r="O105" s="23">
        <f t="shared" si="1"/>
        <v>5.6855999999999997E-2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-1.4592000000000001E-22</v>
      </c>
      <c r="C106" s="43">
        <v>-7.9436999999999999E-7</v>
      </c>
      <c r="D106" s="43">
        <v>5.6855999999999999E-5</v>
      </c>
      <c r="E106" s="23">
        <f t="shared" si="0"/>
        <v>5.6855999999999997E-2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C4D1-92B5-4279-99E4-B7DB5F442D57}">
  <sheetPr>
    <pageSetUpPr fitToPage="1"/>
  </sheetPr>
  <dimension ref="A1:BZ257"/>
  <sheetViews>
    <sheetView tabSelected="1" topLeftCell="B1" zoomScale="55" zoomScaleNormal="55" zoomScaleSheetLayoutView="10" workbookViewId="0">
      <selection activeCell="K63" sqref="K63"/>
    </sheetView>
  </sheetViews>
  <sheetFormatPr baseColWidth="10" defaultColWidth="11.44140625" defaultRowHeight="13.8" x14ac:dyDescent="0.25"/>
  <cols>
    <col min="1" max="1" width="4.88671875" style="205" customWidth="1"/>
    <col min="2" max="2" width="11.44140625" style="205" customWidth="1"/>
    <col min="3" max="3" width="16.6640625" style="205" customWidth="1"/>
    <col min="4" max="4" width="11.44140625" style="205" customWidth="1"/>
    <col min="5" max="5" width="11.6640625" style="214" customWidth="1"/>
    <col min="6" max="6" width="19.109375" style="214" bestFit="1" customWidth="1"/>
    <col min="7" max="9" width="16.77734375" style="214" customWidth="1"/>
    <col min="10" max="10" width="11.44140625" style="214"/>
    <col min="11" max="11" width="13.21875" style="214" customWidth="1"/>
    <col min="12" max="12" width="21" style="227" customWidth="1"/>
    <col min="13" max="13" width="23.5546875" style="227" customWidth="1"/>
    <col min="14" max="14" width="18.5546875" style="214" customWidth="1"/>
    <col min="15" max="16" width="23.109375" style="214" customWidth="1"/>
    <col min="17" max="17" width="29.33203125" style="214" customWidth="1"/>
    <col min="18" max="18" width="23.109375" style="214" customWidth="1"/>
    <col min="19" max="19" width="20.77734375" style="214" customWidth="1"/>
    <col min="20" max="20" width="17" style="214" customWidth="1"/>
    <col min="21" max="21" width="18.77734375" style="214" customWidth="1"/>
    <col min="22" max="22" width="9.109375" style="214" customWidth="1"/>
    <col min="23" max="23" width="11.5546875" style="207"/>
    <col min="24" max="24" width="17.33203125" style="214" customWidth="1"/>
    <col min="25" max="25" width="18.33203125" style="214" customWidth="1"/>
    <col min="26" max="26" width="22.109375" style="214" customWidth="1"/>
    <col min="27" max="29" width="23.109375" style="214" customWidth="1"/>
    <col min="30" max="30" width="11.44140625" style="214"/>
    <col min="31" max="70" width="11.44140625" style="205"/>
    <col min="71" max="16384" width="11.44140625" style="214"/>
  </cols>
  <sheetData>
    <row r="1" spans="2:78" s="205" customFormat="1" ht="14.4" thickBot="1" x14ac:dyDescent="0.3">
      <c r="L1" s="206"/>
      <c r="M1" s="206"/>
      <c r="W1" s="207"/>
    </row>
    <row r="2" spans="2:78" s="205" customFormat="1" ht="48.75" customHeight="1" x14ac:dyDescent="0.25">
      <c r="B2" s="208"/>
      <c r="C2" s="209"/>
      <c r="D2" s="209"/>
      <c r="E2" s="277" t="s">
        <v>128</v>
      </c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09"/>
      <c r="U2" s="209"/>
      <c r="V2" s="210"/>
      <c r="W2" s="207"/>
    </row>
    <row r="3" spans="2:78" s="205" customFormat="1" ht="15" customHeight="1" x14ac:dyDescent="0.25">
      <c r="B3" s="211"/>
      <c r="C3" s="336"/>
      <c r="D3" s="33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36"/>
      <c r="U3" s="336"/>
      <c r="V3" s="212"/>
      <c r="W3" s="207"/>
    </row>
    <row r="4" spans="2:78" ht="14.4" thickBot="1" x14ac:dyDescent="0.3">
      <c r="B4" s="211"/>
      <c r="C4" s="336"/>
      <c r="D4" s="336"/>
      <c r="E4" s="336"/>
      <c r="F4" s="336"/>
      <c r="G4" s="336"/>
      <c r="H4" s="336"/>
      <c r="I4" s="336"/>
      <c r="J4" s="336"/>
      <c r="K4" s="336"/>
      <c r="L4" s="338"/>
      <c r="M4" s="338"/>
      <c r="N4" s="336"/>
      <c r="O4" s="336"/>
      <c r="P4" s="336"/>
      <c r="Q4" s="336"/>
      <c r="R4" s="336"/>
      <c r="S4" s="336"/>
      <c r="T4" s="336"/>
      <c r="U4" s="336"/>
      <c r="V4" s="212"/>
      <c r="X4" s="205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</row>
    <row r="5" spans="2:78" ht="20.399999999999999" customHeight="1" x14ac:dyDescent="0.25">
      <c r="B5" s="211"/>
      <c r="C5" s="259" t="s">
        <v>124</v>
      </c>
      <c r="D5" s="260"/>
      <c r="E5" s="260"/>
      <c r="F5" s="260"/>
      <c r="G5" s="260"/>
      <c r="H5" s="260"/>
      <c r="I5" s="260"/>
      <c r="J5" s="261"/>
      <c r="K5" s="259" t="s">
        <v>126</v>
      </c>
      <c r="L5" s="260"/>
      <c r="M5" s="260"/>
      <c r="N5" s="261"/>
      <c r="O5" s="253" t="s">
        <v>125</v>
      </c>
      <c r="P5" s="254"/>
      <c r="Q5" s="255"/>
      <c r="R5" s="253" t="s">
        <v>127</v>
      </c>
      <c r="S5" s="254"/>
      <c r="T5" s="254"/>
      <c r="U5" s="255"/>
      <c r="V5" s="212"/>
      <c r="X5" s="205"/>
      <c r="Y5" s="205"/>
      <c r="Z5" s="205"/>
      <c r="AA5" s="205"/>
      <c r="AB5" s="205"/>
      <c r="AC5" s="205"/>
      <c r="AD5" s="205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BS5" s="205"/>
      <c r="BT5" s="205"/>
      <c r="BU5" s="205"/>
      <c r="BV5" s="205"/>
      <c r="BW5" s="205"/>
      <c r="BX5" s="205"/>
      <c r="BY5" s="205"/>
      <c r="BZ5" s="205"/>
    </row>
    <row r="6" spans="2:78" ht="21.6" customHeight="1" thickBot="1" x14ac:dyDescent="0.3">
      <c r="B6" s="211"/>
      <c r="C6" s="262"/>
      <c r="D6" s="263"/>
      <c r="E6" s="263"/>
      <c r="F6" s="263"/>
      <c r="G6" s="263"/>
      <c r="H6" s="263"/>
      <c r="I6" s="263"/>
      <c r="J6" s="264"/>
      <c r="K6" s="262"/>
      <c r="L6" s="263"/>
      <c r="M6" s="263"/>
      <c r="N6" s="264"/>
      <c r="O6" s="256"/>
      <c r="P6" s="257"/>
      <c r="Q6" s="258"/>
      <c r="R6" s="256"/>
      <c r="S6" s="257"/>
      <c r="T6" s="257"/>
      <c r="U6" s="258"/>
      <c r="V6" s="212"/>
      <c r="X6" s="205"/>
      <c r="Y6" s="205"/>
      <c r="Z6" s="205"/>
      <c r="AA6" s="205"/>
      <c r="AB6" s="205"/>
      <c r="AC6" s="205"/>
      <c r="AD6" s="205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BS6" s="205"/>
      <c r="BT6" s="205"/>
      <c r="BU6" s="205"/>
      <c r="BV6" s="205"/>
      <c r="BW6" s="205"/>
      <c r="BX6" s="205"/>
      <c r="BY6" s="205"/>
      <c r="BZ6" s="205"/>
    </row>
    <row r="7" spans="2:78" x14ac:dyDescent="0.25">
      <c r="B7" s="211"/>
      <c r="C7" s="211"/>
      <c r="D7" s="336"/>
      <c r="E7" s="336"/>
      <c r="F7" s="336"/>
      <c r="G7" s="336"/>
      <c r="H7" s="336"/>
      <c r="I7" s="336"/>
      <c r="J7" s="212"/>
      <c r="K7" s="211"/>
      <c r="L7" s="338"/>
      <c r="M7" s="338"/>
      <c r="N7" s="212"/>
      <c r="O7" s="208"/>
      <c r="P7" s="209"/>
      <c r="Q7" s="210"/>
      <c r="R7" s="208"/>
      <c r="S7" s="209"/>
      <c r="T7" s="209"/>
      <c r="U7" s="210"/>
      <c r="V7" s="212"/>
      <c r="X7" s="205"/>
      <c r="Y7" s="205"/>
      <c r="Z7" s="205"/>
      <c r="AA7" s="205"/>
      <c r="AB7" s="205"/>
      <c r="AC7" s="205"/>
      <c r="AD7" s="205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BS7" s="205"/>
      <c r="BT7" s="205"/>
      <c r="BU7" s="205"/>
      <c r="BV7" s="205"/>
      <c r="BW7" s="205"/>
      <c r="BX7" s="205"/>
      <c r="BY7" s="205"/>
    </row>
    <row r="8" spans="2:78" ht="18" x14ac:dyDescent="0.35">
      <c r="B8" s="211"/>
      <c r="C8" s="211"/>
      <c r="D8" s="336"/>
      <c r="E8" s="352" t="s">
        <v>129</v>
      </c>
      <c r="F8" s="353" t="s">
        <v>123</v>
      </c>
      <c r="G8" s="353"/>
      <c r="H8" s="338" t="s">
        <v>130</v>
      </c>
      <c r="I8" s="336"/>
      <c r="J8" s="212"/>
      <c r="K8" s="211"/>
      <c r="L8" s="338"/>
      <c r="M8" s="338"/>
      <c r="N8" s="212"/>
      <c r="O8" s="211"/>
      <c r="P8" s="336"/>
      <c r="Q8" s="212"/>
      <c r="R8" s="211"/>
      <c r="S8" s="336"/>
      <c r="T8" s="336"/>
      <c r="U8" s="212"/>
      <c r="V8" s="212"/>
      <c r="X8" s="205"/>
      <c r="Y8" s="205"/>
      <c r="Z8" s="205"/>
      <c r="AA8" s="205"/>
      <c r="AB8" s="205"/>
      <c r="AC8" s="205"/>
      <c r="AD8" s="205"/>
      <c r="AE8" s="215"/>
      <c r="AF8" s="216"/>
      <c r="AG8" s="216"/>
      <c r="AH8" s="216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BS8" s="205"/>
      <c r="BT8" s="205"/>
      <c r="BU8" s="205"/>
      <c r="BV8" s="205"/>
      <c r="BW8" s="205"/>
      <c r="BX8" s="205"/>
      <c r="BY8" s="205"/>
    </row>
    <row r="9" spans="2:78" x14ac:dyDescent="0.25">
      <c r="B9" s="211"/>
      <c r="C9" s="211"/>
      <c r="D9" s="336"/>
      <c r="E9" s="336"/>
      <c r="F9" s="336"/>
      <c r="G9" s="336"/>
      <c r="H9" s="336"/>
      <c r="I9" s="336"/>
      <c r="J9" s="212"/>
      <c r="K9" s="211"/>
      <c r="L9" s="338"/>
      <c r="M9" s="338"/>
      <c r="N9" s="212"/>
      <c r="O9" s="211"/>
      <c r="P9" s="336"/>
      <c r="Q9" s="212"/>
      <c r="R9" s="211"/>
      <c r="S9" s="336"/>
      <c r="T9" s="336"/>
      <c r="U9" s="212"/>
      <c r="V9" s="212"/>
      <c r="X9" s="205"/>
      <c r="Y9" s="205"/>
      <c r="Z9" s="205"/>
      <c r="AA9" s="205"/>
      <c r="AB9" s="205"/>
      <c r="AC9" s="205"/>
      <c r="AD9" s="205"/>
      <c r="AE9" s="216" t="s">
        <v>110</v>
      </c>
      <c r="AF9" s="216" t="s">
        <v>111</v>
      </c>
      <c r="AG9" s="216" t="s">
        <v>112</v>
      </c>
      <c r="AH9" s="216" t="s">
        <v>113</v>
      </c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BS9" s="205"/>
      <c r="BT9" s="205"/>
      <c r="BU9" s="205"/>
      <c r="BV9" s="205"/>
      <c r="BW9" s="205"/>
      <c r="BX9" s="205"/>
    </row>
    <row r="10" spans="2:78" x14ac:dyDescent="0.25">
      <c r="B10" s="211"/>
      <c r="C10" s="211"/>
      <c r="D10" s="336"/>
      <c r="E10" s="336"/>
      <c r="F10" s="336"/>
      <c r="G10" s="336"/>
      <c r="H10" s="336"/>
      <c r="I10" s="336"/>
      <c r="J10" s="212"/>
      <c r="K10" s="211"/>
      <c r="L10" s="338"/>
      <c r="M10" s="338"/>
      <c r="N10" s="212"/>
      <c r="O10" s="211"/>
      <c r="P10" s="336"/>
      <c r="Q10" s="212"/>
      <c r="R10" s="211"/>
      <c r="S10" s="336"/>
      <c r="T10" s="336"/>
      <c r="U10" s="212"/>
      <c r="V10" s="212"/>
      <c r="X10" s="205"/>
      <c r="Y10" s="205"/>
      <c r="Z10" s="205"/>
      <c r="AA10" s="205"/>
      <c r="AB10" s="205"/>
      <c r="AC10" s="205"/>
      <c r="AD10" s="205"/>
      <c r="AE10" s="216"/>
      <c r="AF10" s="216"/>
      <c r="AG10" s="216"/>
      <c r="AH10" s="216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BS10" s="205"/>
      <c r="BT10" s="205"/>
      <c r="BU10" s="205"/>
      <c r="BV10" s="205"/>
      <c r="BW10" s="205"/>
      <c r="BX10" s="205"/>
    </row>
    <row r="11" spans="2:78" x14ac:dyDescent="0.25">
      <c r="B11" s="211"/>
      <c r="C11" s="211"/>
      <c r="D11" s="336"/>
      <c r="E11" s="336"/>
      <c r="F11" s="336"/>
      <c r="G11" s="336"/>
      <c r="H11" s="336"/>
      <c r="I11" s="336"/>
      <c r="J11" s="212"/>
      <c r="K11" s="211"/>
      <c r="L11" s="338"/>
      <c r="M11" s="338"/>
      <c r="N11" s="212"/>
      <c r="O11" s="211"/>
      <c r="P11" s="336"/>
      <c r="Q11" s="212"/>
      <c r="R11" s="211"/>
      <c r="S11" s="336"/>
      <c r="T11" s="336"/>
      <c r="U11" s="212"/>
      <c r="V11" s="212"/>
      <c r="X11" s="205"/>
      <c r="Y11" s="205"/>
      <c r="Z11" s="205"/>
      <c r="AA11" s="205"/>
      <c r="AB11" s="205"/>
      <c r="AC11" s="205"/>
      <c r="AD11" s="205"/>
      <c r="AE11" s="217">
        <v>3250</v>
      </c>
      <c r="AF11" s="217">
        <v>2500</v>
      </c>
      <c r="AG11" s="217">
        <v>1500</v>
      </c>
      <c r="AH11" s="216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BS11" s="205"/>
      <c r="BT11" s="205"/>
      <c r="BU11" s="205"/>
      <c r="BV11" s="205"/>
      <c r="BW11" s="205"/>
      <c r="BX11" s="205"/>
      <c r="BY11" s="205"/>
    </row>
    <row r="12" spans="2:78" ht="15" customHeight="1" thickBot="1" x14ac:dyDescent="0.3">
      <c r="B12" s="211"/>
      <c r="C12" s="211"/>
      <c r="D12" s="372" t="s">
        <v>135</v>
      </c>
      <c r="E12" s="372"/>
      <c r="F12" s="336"/>
      <c r="G12" s="336"/>
      <c r="H12" s="371" t="s">
        <v>122</v>
      </c>
      <c r="I12" s="336"/>
      <c r="J12" s="212"/>
      <c r="K12" s="211"/>
      <c r="L12" s="338"/>
      <c r="M12" s="338"/>
      <c r="N12" s="212"/>
      <c r="O12" s="211"/>
      <c r="P12" s="336"/>
      <c r="Q12" s="212"/>
      <c r="R12" s="211"/>
      <c r="S12" s="336"/>
      <c r="T12" s="336"/>
      <c r="U12" s="212"/>
      <c r="V12" s="212"/>
      <c r="X12" s="205"/>
      <c r="Y12" s="205"/>
      <c r="Z12" s="205"/>
      <c r="AA12" s="205"/>
      <c r="AB12" s="205"/>
      <c r="AC12" s="205"/>
      <c r="AD12" s="205"/>
      <c r="AE12" s="217">
        <v>250</v>
      </c>
      <c r="AF12" s="217">
        <v>200</v>
      </c>
      <c r="AG12" s="217">
        <v>150</v>
      </c>
      <c r="AH12" s="216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BS12" s="205"/>
      <c r="BT12" s="205"/>
      <c r="BU12" s="205"/>
      <c r="BV12" s="205"/>
      <c r="BW12" s="205"/>
      <c r="BX12" s="205"/>
      <c r="BY12" s="205"/>
      <c r="BZ12" s="205"/>
    </row>
    <row r="13" spans="2:78" ht="18" customHeight="1" x14ac:dyDescent="0.25">
      <c r="B13" s="211"/>
      <c r="C13" s="211"/>
      <c r="D13" s="383">
        <f xml:space="preserve">        +G48</f>
        <v>0.42091999999999996</v>
      </c>
      <c r="E13" s="383"/>
      <c r="F13" s="383"/>
      <c r="G13" s="218"/>
      <c r="H13" s="218"/>
      <c r="I13" s="336"/>
      <c r="J13" s="212"/>
      <c r="K13" s="336"/>
      <c r="L13" s="338"/>
      <c r="M13" s="338"/>
      <c r="N13" s="212"/>
      <c r="O13" s="211"/>
      <c r="P13" s="336"/>
      <c r="Q13" s="212"/>
      <c r="R13" s="211"/>
      <c r="S13" s="336"/>
      <c r="T13" s="336"/>
      <c r="U13" s="212"/>
      <c r="V13" s="212"/>
      <c r="X13" s="205"/>
      <c r="Y13" s="205"/>
      <c r="Z13" s="205"/>
      <c r="AA13" s="205"/>
      <c r="AB13" s="205"/>
      <c r="AC13" s="205"/>
      <c r="AD13" s="205"/>
      <c r="AE13" s="217">
        <v>200</v>
      </c>
      <c r="AF13" s="217">
        <v>150</v>
      </c>
      <c r="AG13" s="217">
        <v>100</v>
      </c>
      <c r="AH13" s="216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BS13" s="205"/>
      <c r="BT13" s="205"/>
      <c r="BU13" s="205"/>
      <c r="BV13" s="205"/>
      <c r="BW13" s="205"/>
      <c r="BX13" s="205"/>
      <c r="BY13" s="205"/>
      <c r="BZ13" s="205"/>
    </row>
    <row r="14" spans="2:78" ht="18" customHeight="1" thickBot="1" x14ac:dyDescent="0.3">
      <c r="B14" s="211"/>
      <c r="C14" s="211"/>
      <c r="D14" s="354"/>
      <c r="E14" s="355"/>
      <c r="F14" s="368">
        <f>+E48</f>
        <v>3250</v>
      </c>
      <c r="G14" s="369">
        <f>+W51</f>
        <v>0.1</v>
      </c>
      <c r="H14" s="370" t="s">
        <v>117</v>
      </c>
      <c r="I14" s="337"/>
      <c r="J14" s="212"/>
      <c r="K14" s="336"/>
      <c r="L14" s="338"/>
      <c r="M14" s="338"/>
      <c r="N14" s="212"/>
      <c r="O14" s="211"/>
      <c r="P14" s="336"/>
      <c r="Q14" s="212"/>
      <c r="R14" s="211"/>
      <c r="S14" s="336"/>
      <c r="T14" s="336"/>
      <c r="U14" s="212"/>
      <c r="V14" s="212"/>
      <c r="X14" s="205"/>
      <c r="Y14" s="205"/>
      <c r="Z14" s="205"/>
      <c r="AA14" s="205"/>
      <c r="AB14" s="205"/>
      <c r="AC14" s="205"/>
      <c r="AD14" s="205"/>
      <c r="AE14" s="216"/>
      <c r="AF14" s="216"/>
      <c r="AG14" s="216"/>
      <c r="AH14" s="216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BS14" s="205"/>
      <c r="BT14" s="205"/>
      <c r="BU14" s="205"/>
      <c r="BV14" s="205"/>
      <c r="BW14" s="205"/>
      <c r="BX14" s="205"/>
      <c r="BY14" s="205"/>
      <c r="BZ14" s="205"/>
    </row>
    <row r="15" spans="2:78" ht="18.600000000000001" customHeight="1" x14ac:dyDescent="0.25">
      <c r="B15" s="211"/>
      <c r="C15" s="211"/>
      <c r="D15" s="384">
        <f>+H48</f>
        <v>2.2817000000000001E-4</v>
      </c>
      <c r="E15" s="384"/>
      <c r="F15" s="384"/>
      <c r="G15" s="329"/>
      <c r="H15" s="329"/>
      <c r="I15" s="338"/>
      <c r="J15" s="212"/>
      <c r="K15" s="336"/>
      <c r="L15" s="338"/>
      <c r="M15" s="338"/>
      <c r="N15" s="212"/>
      <c r="O15" s="211"/>
      <c r="P15" s="336"/>
      <c r="Q15" s="212"/>
      <c r="R15" s="211"/>
      <c r="S15" s="336"/>
      <c r="T15" s="336"/>
      <c r="U15" s="212"/>
      <c r="V15" s="212"/>
      <c r="X15" s="205"/>
      <c r="Y15" s="213"/>
      <c r="Z15" s="213"/>
      <c r="AA15" s="213"/>
      <c r="AB15" s="213"/>
      <c r="AC15" s="213"/>
      <c r="AD15" s="216"/>
      <c r="AE15" s="216"/>
      <c r="AF15" s="216"/>
      <c r="AG15" s="216"/>
      <c r="AH15" s="216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BS15" s="205"/>
      <c r="BT15" s="205"/>
      <c r="BU15" s="205"/>
      <c r="BV15" s="205"/>
      <c r="BW15" s="205"/>
      <c r="BX15" s="205"/>
      <c r="BY15" s="205"/>
      <c r="BZ15" s="205"/>
    </row>
    <row r="16" spans="2:78" x14ac:dyDescent="0.25">
      <c r="B16" s="211"/>
      <c r="C16" s="211"/>
      <c r="D16" s="330"/>
      <c r="E16" s="356"/>
      <c r="F16" s="330"/>
      <c r="G16" s="330"/>
      <c r="H16" s="330"/>
      <c r="I16" s="338"/>
      <c r="J16" s="212"/>
      <c r="K16" s="336"/>
      <c r="L16" s="338"/>
      <c r="M16" s="338"/>
      <c r="N16" s="212"/>
      <c r="O16" s="211"/>
      <c r="P16" s="336"/>
      <c r="Q16" s="212"/>
      <c r="R16" s="211"/>
      <c r="S16" s="336"/>
      <c r="T16" s="336"/>
      <c r="U16" s="212"/>
      <c r="V16" s="212"/>
      <c r="X16" s="205"/>
      <c r="Y16" s="213"/>
      <c r="Z16" s="213"/>
      <c r="AA16" s="213"/>
      <c r="AB16" s="213"/>
      <c r="AC16" s="213"/>
      <c r="AD16" s="216"/>
      <c r="AE16" s="216"/>
      <c r="AF16" s="216"/>
      <c r="AG16" s="216"/>
      <c r="AH16" s="216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BS16" s="205"/>
      <c r="BT16" s="205"/>
      <c r="BU16" s="205"/>
      <c r="BV16" s="205"/>
      <c r="BW16" s="205"/>
      <c r="BX16" s="205"/>
      <c r="BY16" s="205"/>
      <c r="BZ16" s="205"/>
    </row>
    <row r="17" spans="2:78" x14ac:dyDescent="0.25">
      <c r="B17" s="211"/>
      <c r="C17" s="211"/>
      <c r="D17" s="330"/>
      <c r="E17" s="356"/>
      <c r="F17" s="363">
        <f>E49</f>
        <v>250</v>
      </c>
      <c r="G17" s="364">
        <f>+X51</f>
        <v>0.25</v>
      </c>
      <c r="H17" s="331" t="s">
        <v>118</v>
      </c>
      <c r="I17" s="337"/>
      <c r="J17" s="212"/>
      <c r="K17" s="336"/>
      <c r="L17" s="338"/>
      <c r="M17" s="338"/>
      <c r="N17" s="212"/>
      <c r="O17" s="211"/>
      <c r="P17" s="336"/>
      <c r="Q17" s="212"/>
      <c r="R17" s="211"/>
      <c r="S17" s="336"/>
      <c r="T17" s="336"/>
      <c r="U17" s="212"/>
      <c r="V17" s="212"/>
      <c r="X17" s="205"/>
      <c r="Y17" s="213"/>
      <c r="Z17" s="213"/>
      <c r="AA17" s="213"/>
      <c r="AB17" s="213"/>
      <c r="AC17" s="213"/>
      <c r="AD17" s="216"/>
      <c r="AE17" s="216"/>
      <c r="AF17" s="216"/>
      <c r="AG17" s="216"/>
      <c r="AH17" s="216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BS17" s="205"/>
      <c r="BT17" s="205"/>
      <c r="BU17" s="205"/>
      <c r="BV17" s="205"/>
      <c r="BW17" s="205"/>
      <c r="BX17" s="205"/>
      <c r="BY17" s="205"/>
      <c r="BZ17" s="205"/>
    </row>
    <row r="18" spans="2:78" ht="14.4" thickBot="1" x14ac:dyDescent="0.3">
      <c r="B18" s="211"/>
      <c r="C18" s="211"/>
      <c r="D18" s="219"/>
      <c r="E18" s="220"/>
      <c r="F18" s="219"/>
      <c r="G18" s="219"/>
      <c r="H18" s="219"/>
      <c r="I18" s="338"/>
      <c r="J18" s="212"/>
      <c r="K18" s="336"/>
      <c r="L18" s="338"/>
      <c r="M18" s="338"/>
      <c r="N18" s="212"/>
      <c r="O18" s="211"/>
      <c r="P18" s="336"/>
      <c r="Q18" s="212"/>
      <c r="R18" s="211"/>
      <c r="S18" s="336"/>
      <c r="T18" s="336"/>
      <c r="U18" s="212"/>
      <c r="V18" s="212"/>
      <c r="X18" s="205"/>
      <c r="Y18" s="213"/>
      <c r="Z18" s="213"/>
      <c r="AA18" s="213"/>
      <c r="AB18" s="213"/>
      <c r="AC18" s="213"/>
      <c r="AD18" s="216"/>
      <c r="AE18" s="216"/>
      <c r="AF18" s="216"/>
      <c r="AG18" s="216"/>
      <c r="AH18" s="216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BS18" s="205"/>
      <c r="BT18" s="205"/>
      <c r="BU18" s="205"/>
      <c r="BV18" s="205"/>
      <c r="BW18" s="205"/>
      <c r="BX18" s="205"/>
      <c r="BY18" s="205"/>
      <c r="BZ18" s="205"/>
    </row>
    <row r="19" spans="2:78" x14ac:dyDescent="0.25">
      <c r="B19" s="211"/>
      <c r="C19" s="211"/>
      <c r="D19" s="221"/>
      <c r="E19" s="222"/>
      <c r="F19" s="221"/>
      <c r="G19" s="221"/>
      <c r="H19" s="221"/>
      <c r="I19" s="338"/>
      <c r="J19" s="212"/>
      <c r="K19" s="336"/>
      <c r="L19" s="338"/>
      <c r="M19" s="338"/>
      <c r="N19" s="212"/>
      <c r="O19" s="211"/>
      <c r="P19" s="336"/>
      <c r="Q19" s="212"/>
      <c r="R19" s="211"/>
      <c r="S19" s="336"/>
      <c r="T19" s="336"/>
      <c r="U19" s="212"/>
      <c r="V19" s="212"/>
      <c r="X19" s="205"/>
      <c r="Y19" s="213"/>
      <c r="Z19" s="213"/>
      <c r="AA19" s="213"/>
      <c r="AB19" s="213"/>
      <c r="AC19" s="213"/>
      <c r="AD19" s="216"/>
      <c r="AE19" s="216"/>
      <c r="AF19" s="216"/>
      <c r="AG19" s="216"/>
      <c r="AH19" s="216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BS19" s="205"/>
      <c r="BT19" s="205"/>
      <c r="BU19" s="205"/>
      <c r="BV19" s="205"/>
      <c r="BW19" s="205"/>
      <c r="BX19" s="205"/>
      <c r="BY19" s="205"/>
      <c r="BZ19" s="205"/>
    </row>
    <row r="20" spans="2:78" x14ac:dyDescent="0.25">
      <c r="B20" s="211"/>
      <c r="C20" s="211"/>
      <c r="D20" s="332"/>
      <c r="E20" s="357"/>
      <c r="F20" s="332"/>
      <c r="G20" s="332"/>
      <c r="H20" s="332"/>
      <c r="I20" s="338"/>
      <c r="J20" s="212"/>
      <c r="K20" s="336"/>
      <c r="L20" s="338"/>
      <c r="M20" s="338"/>
      <c r="N20" s="212"/>
      <c r="O20" s="211"/>
      <c r="P20" s="336"/>
      <c r="Q20" s="212"/>
      <c r="R20" s="211"/>
      <c r="S20" s="336"/>
      <c r="T20" s="336"/>
      <c r="U20" s="212"/>
      <c r="V20" s="212"/>
      <c r="X20" s="205"/>
      <c r="Y20" s="213"/>
      <c r="Z20" s="213"/>
      <c r="AA20" s="213"/>
      <c r="AB20" s="213"/>
      <c r="AC20" s="213"/>
      <c r="AD20" s="216"/>
      <c r="AE20" s="216"/>
      <c r="AF20" s="216"/>
      <c r="AG20" s="216"/>
      <c r="AH20" s="216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BS20" s="205"/>
      <c r="BT20" s="205"/>
      <c r="BU20" s="205"/>
      <c r="BV20" s="205"/>
      <c r="BW20" s="205"/>
      <c r="BX20" s="205"/>
      <c r="BY20" s="205"/>
      <c r="BZ20" s="205"/>
    </row>
    <row r="21" spans="2:78" x14ac:dyDescent="0.25">
      <c r="B21" s="211"/>
      <c r="C21" s="211"/>
      <c r="D21" s="332"/>
      <c r="E21" s="357"/>
      <c r="F21" s="365">
        <f>+E50</f>
        <v>200</v>
      </c>
      <c r="G21" s="366">
        <f>+Y51</f>
        <v>0.25</v>
      </c>
      <c r="H21" s="333" t="s">
        <v>119</v>
      </c>
      <c r="I21" s="337"/>
      <c r="J21" s="212"/>
      <c r="K21" s="336"/>
      <c r="L21" s="338"/>
      <c r="M21" s="338"/>
      <c r="N21" s="212"/>
      <c r="O21" s="211"/>
      <c r="P21" s="336"/>
      <c r="Q21" s="212"/>
      <c r="R21" s="211"/>
      <c r="S21" s="336"/>
      <c r="T21" s="336"/>
      <c r="U21" s="212"/>
      <c r="V21" s="212"/>
      <c r="X21" s="205"/>
      <c r="Y21" s="213"/>
      <c r="Z21" s="213"/>
      <c r="AA21" s="213"/>
      <c r="AB21" s="213"/>
      <c r="AC21" s="213"/>
      <c r="AD21" s="216"/>
      <c r="AE21" s="216"/>
      <c r="AF21" s="216"/>
      <c r="AG21" s="216"/>
      <c r="AH21" s="216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BS21" s="205"/>
      <c r="BT21" s="205"/>
      <c r="BU21" s="205"/>
      <c r="BV21" s="205"/>
      <c r="BW21" s="205"/>
      <c r="BX21" s="205"/>
      <c r="BY21" s="205"/>
      <c r="BZ21" s="205"/>
    </row>
    <row r="22" spans="2:78" ht="14.4" thickBot="1" x14ac:dyDescent="0.3">
      <c r="B22" s="211"/>
      <c r="C22" s="211"/>
      <c r="D22" s="223"/>
      <c r="E22" s="224"/>
      <c r="F22" s="223"/>
      <c r="G22" s="223"/>
      <c r="H22" s="223"/>
      <c r="I22" s="336"/>
      <c r="J22" s="212"/>
      <c r="K22" s="336"/>
      <c r="L22" s="338"/>
      <c r="M22" s="338"/>
      <c r="N22" s="212"/>
      <c r="O22" s="211"/>
      <c r="P22" s="336"/>
      <c r="Q22" s="212"/>
      <c r="R22" s="211"/>
      <c r="S22" s="336"/>
      <c r="T22" s="336"/>
      <c r="U22" s="212"/>
      <c r="V22" s="212"/>
      <c r="X22" s="205"/>
      <c r="Y22" s="213"/>
      <c r="Z22" s="213"/>
      <c r="AA22" s="213"/>
      <c r="AB22" s="213"/>
      <c r="AC22" s="213"/>
      <c r="AD22" s="216"/>
      <c r="AE22" s="216"/>
      <c r="AF22" s="216"/>
      <c r="AG22" s="216"/>
      <c r="AH22" s="216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BS22" s="205"/>
      <c r="BT22" s="205"/>
      <c r="BU22" s="205"/>
      <c r="BV22" s="205"/>
      <c r="BW22" s="205"/>
      <c r="BX22" s="205"/>
      <c r="BY22" s="205"/>
      <c r="BZ22" s="205"/>
    </row>
    <row r="23" spans="2:78" ht="18" customHeight="1" x14ac:dyDescent="0.25">
      <c r="B23" s="211"/>
      <c r="C23" s="211"/>
      <c r="D23" s="385">
        <f>+I48</f>
        <v>1.8532999999999999E-4</v>
      </c>
      <c r="E23" s="385"/>
      <c r="F23" s="385"/>
      <c r="G23" s="367"/>
      <c r="H23" s="367"/>
      <c r="I23" s="336"/>
      <c r="J23" s="212"/>
      <c r="K23" s="336"/>
      <c r="L23" s="338"/>
      <c r="M23" s="338"/>
      <c r="N23" s="212"/>
      <c r="O23" s="211"/>
      <c r="P23" s="336"/>
      <c r="Q23" s="212"/>
      <c r="R23" s="211"/>
      <c r="S23" s="336"/>
      <c r="T23" s="336"/>
      <c r="U23" s="212"/>
      <c r="V23" s="212"/>
      <c r="X23" s="205"/>
      <c r="Y23" s="213"/>
      <c r="Z23" s="213"/>
      <c r="AA23" s="213"/>
      <c r="AB23" s="213"/>
      <c r="AC23" s="213"/>
      <c r="AD23" s="216"/>
      <c r="AE23" s="216"/>
      <c r="AF23" s="216"/>
      <c r="AG23" s="216"/>
      <c r="AH23" s="216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BS23" s="205"/>
      <c r="BT23" s="205"/>
      <c r="BU23" s="205"/>
      <c r="BV23" s="205"/>
      <c r="BW23" s="205"/>
      <c r="BX23" s="205"/>
      <c r="BY23" s="205"/>
      <c r="BZ23" s="205"/>
    </row>
    <row r="24" spans="2:78" x14ac:dyDescent="0.25">
      <c r="B24" s="211"/>
      <c r="C24" s="211"/>
      <c r="D24" s="358"/>
      <c r="E24" s="334"/>
      <c r="F24" s="358"/>
      <c r="G24" s="358"/>
      <c r="H24" s="358"/>
      <c r="I24" s="336"/>
      <c r="J24" s="212"/>
      <c r="K24" s="336"/>
      <c r="L24" s="338"/>
      <c r="M24" s="338"/>
      <c r="N24" s="212"/>
      <c r="O24" s="211"/>
      <c r="P24" s="336"/>
      <c r="Q24" s="212"/>
      <c r="R24" s="211"/>
      <c r="S24" s="336"/>
      <c r="T24" s="336"/>
      <c r="U24" s="212"/>
      <c r="V24" s="212"/>
      <c r="X24" s="207"/>
      <c r="Y24" s="213"/>
      <c r="Z24" s="213"/>
      <c r="AA24" s="213"/>
      <c r="AB24" s="213"/>
      <c r="AC24" s="213"/>
      <c r="AD24" s="216"/>
      <c r="AE24" s="216"/>
      <c r="AF24" s="216"/>
      <c r="AG24" s="216"/>
      <c r="AH24" s="216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BS24" s="205"/>
      <c r="BT24" s="205"/>
      <c r="BU24" s="205"/>
      <c r="BV24" s="205"/>
      <c r="BW24" s="205"/>
      <c r="BX24" s="205"/>
      <c r="BY24" s="205"/>
      <c r="BZ24" s="205"/>
    </row>
    <row r="25" spans="2:78" ht="15.6" x14ac:dyDescent="0.3">
      <c r="B25" s="211"/>
      <c r="C25" s="211"/>
      <c r="D25" s="358"/>
      <c r="E25" s="334"/>
      <c r="F25" s="335" t="s">
        <v>120</v>
      </c>
      <c r="G25" s="335" t="s">
        <v>131</v>
      </c>
      <c r="H25" s="335" t="s">
        <v>121</v>
      </c>
      <c r="I25" s="337"/>
      <c r="J25" s="212"/>
      <c r="K25" s="336"/>
      <c r="L25" s="338"/>
      <c r="M25" s="338"/>
      <c r="N25" s="212"/>
      <c r="O25" s="225"/>
      <c r="P25" s="336"/>
      <c r="Q25" s="212"/>
      <c r="R25" s="225"/>
      <c r="S25" s="336"/>
      <c r="T25" s="336"/>
      <c r="U25" s="212"/>
      <c r="V25" s="212"/>
      <c r="X25" s="205"/>
      <c r="Y25" s="213"/>
      <c r="Z25" s="213"/>
      <c r="AA25" s="213"/>
      <c r="AB25" s="213"/>
      <c r="AC25" s="213"/>
      <c r="AD25" s="216"/>
      <c r="AE25" s="216"/>
      <c r="AF25" s="216"/>
      <c r="AG25" s="216"/>
      <c r="AH25" s="216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BS25" s="205"/>
      <c r="BT25" s="205"/>
      <c r="BU25" s="205"/>
      <c r="BV25" s="205"/>
      <c r="BW25" s="205"/>
      <c r="BX25" s="205"/>
      <c r="BY25" s="205"/>
      <c r="BZ25" s="205"/>
    </row>
    <row r="26" spans="2:78" x14ac:dyDescent="0.25">
      <c r="B26" s="211"/>
      <c r="C26" s="211"/>
      <c r="D26" s="358"/>
      <c r="E26" s="334"/>
      <c r="F26" s="334"/>
      <c r="G26" s="334"/>
      <c r="H26" s="334"/>
      <c r="I26" s="336"/>
      <c r="J26" s="212"/>
      <c r="K26" s="336"/>
      <c r="L26" s="338"/>
      <c r="M26" s="338"/>
      <c r="N26" s="212"/>
      <c r="O26" s="225"/>
      <c r="P26" s="338"/>
      <c r="Q26" s="226"/>
      <c r="R26" s="225"/>
      <c r="S26" s="338"/>
      <c r="T26" s="338"/>
      <c r="U26" s="212"/>
      <c r="V26" s="212"/>
      <c r="X26" s="205"/>
      <c r="Y26" s="213"/>
      <c r="Z26" s="213"/>
      <c r="AA26" s="213"/>
      <c r="AB26" s="213"/>
      <c r="AC26" s="213"/>
      <c r="AD26" s="216"/>
      <c r="AE26" s="216"/>
      <c r="AF26" s="216"/>
      <c r="AG26" s="216"/>
      <c r="AH26" s="216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BS26" s="205"/>
      <c r="BT26" s="205"/>
      <c r="BU26" s="205"/>
      <c r="BV26" s="205"/>
      <c r="BW26" s="205"/>
      <c r="BX26" s="205"/>
      <c r="BY26" s="205"/>
      <c r="BZ26" s="205"/>
    </row>
    <row r="27" spans="2:78" x14ac:dyDescent="0.25">
      <c r="B27" s="211"/>
      <c r="C27" s="211"/>
      <c r="D27" s="358"/>
      <c r="E27" s="334"/>
      <c r="F27" s="334"/>
      <c r="G27" s="334"/>
      <c r="H27" s="334"/>
      <c r="I27" s="336"/>
      <c r="J27" s="212"/>
      <c r="K27" s="336"/>
      <c r="L27" s="338"/>
      <c r="M27" s="338"/>
      <c r="N27" s="212"/>
      <c r="O27" s="225"/>
      <c r="P27" s="338"/>
      <c r="Q27" s="226"/>
      <c r="R27" s="225"/>
      <c r="S27" s="338"/>
      <c r="T27" s="338"/>
      <c r="U27" s="212"/>
      <c r="V27" s="212"/>
      <c r="X27" s="205"/>
      <c r="Y27" s="213"/>
      <c r="Z27" s="213"/>
      <c r="AA27" s="213"/>
      <c r="AB27" s="213"/>
      <c r="AC27" s="213"/>
      <c r="AD27" s="216"/>
      <c r="AE27" s="216"/>
      <c r="AF27" s="216"/>
      <c r="AG27" s="216"/>
      <c r="AH27" s="216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BS27" s="205"/>
      <c r="BT27" s="205"/>
      <c r="BU27" s="205"/>
      <c r="BV27" s="205"/>
      <c r="BW27" s="205"/>
      <c r="BX27" s="205"/>
      <c r="BY27" s="205"/>
      <c r="BZ27" s="205"/>
    </row>
    <row r="28" spans="2:78" x14ac:dyDescent="0.25">
      <c r="B28" s="211"/>
      <c r="C28" s="211"/>
      <c r="D28" s="358"/>
      <c r="E28" s="334"/>
      <c r="F28" s="334"/>
      <c r="G28" s="334"/>
      <c r="H28" s="334"/>
      <c r="I28" s="336"/>
      <c r="J28" s="212"/>
      <c r="K28" s="336"/>
      <c r="L28" s="338"/>
      <c r="M28" s="338"/>
      <c r="N28" s="212"/>
      <c r="O28" s="225"/>
      <c r="P28" s="341"/>
      <c r="Q28" s="226"/>
      <c r="R28" s="225"/>
      <c r="S28" s="341"/>
      <c r="T28" s="338"/>
      <c r="U28" s="212"/>
      <c r="V28" s="212"/>
      <c r="X28" s="205"/>
      <c r="Y28" s="213"/>
      <c r="Z28" s="213"/>
      <c r="AA28" s="213"/>
      <c r="AB28" s="213"/>
      <c r="AC28" s="213"/>
      <c r="AD28" s="216"/>
      <c r="AE28" s="216"/>
      <c r="AF28" s="216"/>
      <c r="AG28" s="216"/>
      <c r="AH28" s="216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BS28" s="205"/>
      <c r="BT28" s="205"/>
      <c r="BU28" s="205"/>
      <c r="BV28" s="205"/>
      <c r="BW28" s="205"/>
      <c r="BX28" s="205"/>
      <c r="BY28" s="205"/>
      <c r="BZ28" s="205"/>
    </row>
    <row r="29" spans="2:78" x14ac:dyDescent="0.25">
      <c r="B29" s="211"/>
      <c r="C29" s="211"/>
      <c r="D29" s="358"/>
      <c r="E29" s="334"/>
      <c r="F29" s="334"/>
      <c r="G29" s="334"/>
      <c r="H29" s="334"/>
      <c r="I29" s="336"/>
      <c r="J29" s="212"/>
      <c r="K29" s="336"/>
      <c r="L29" s="338"/>
      <c r="M29" s="338"/>
      <c r="N29" s="212"/>
      <c r="O29" s="225"/>
      <c r="P29" s="338"/>
      <c r="Q29" s="226"/>
      <c r="R29" s="225"/>
      <c r="S29" s="338"/>
      <c r="T29" s="338"/>
      <c r="U29" s="212"/>
      <c r="V29" s="212"/>
      <c r="X29" s="205"/>
      <c r="Y29" s="213"/>
      <c r="Z29" s="213"/>
      <c r="AA29" s="213"/>
      <c r="AB29" s="213"/>
      <c r="AC29" s="213"/>
      <c r="AD29" s="216"/>
      <c r="AE29" s="216"/>
      <c r="AF29" s="216"/>
      <c r="AG29" s="216"/>
      <c r="AH29" s="216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BS29" s="205"/>
      <c r="BT29" s="205"/>
      <c r="BU29" s="205"/>
      <c r="BV29" s="205"/>
      <c r="BW29" s="205"/>
      <c r="BX29" s="205"/>
      <c r="BY29" s="205"/>
      <c r="BZ29" s="205"/>
    </row>
    <row r="30" spans="2:78" x14ac:dyDescent="0.25">
      <c r="B30" s="211"/>
      <c r="C30" s="211"/>
      <c r="D30" s="358"/>
      <c r="E30" s="334"/>
      <c r="F30" s="334"/>
      <c r="G30" s="334"/>
      <c r="H30" s="334"/>
      <c r="I30" s="336"/>
      <c r="J30" s="212"/>
      <c r="K30" s="336"/>
      <c r="L30" s="338"/>
      <c r="M30" s="338"/>
      <c r="N30" s="212"/>
      <c r="O30" s="211"/>
      <c r="P30" s="336"/>
      <c r="Q30" s="212"/>
      <c r="R30" s="211"/>
      <c r="S30" s="336"/>
      <c r="T30" s="336"/>
      <c r="U30" s="212"/>
      <c r="V30" s="212"/>
      <c r="W30" s="228"/>
      <c r="X30" s="216"/>
      <c r="Y30" s="216"/>
      <c r="Z30" s="216"/>
      <c r="AA30" s="216"/>
      <c r="AB30" s="216"/>
      <c r="AC30" s="216"/>
      <c r="AD30" s="216"/>
      <c r="AE30" s="216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</row>
    <row r="31" spans="2:78" x14ac:dyDescent="0.25">
      <c r="B31" s="211"/>
      <c r="C31" s="211"/>
      <c r="D31" s="358"/>
      <c r="E31" s="334"/>
      <c r="F31" s="334"/>
      <c r="G31" s="334"/>
      <c r="H31" s="334"/>
      <c r="I31" s="336"/>
      <c r="J31" s="212"/>
      <c r="K31" s="336"/>
      <c r="L31" s="338"/>
      <c r="M31" s="338"/>
      <c r="N31" s="212"/>
      <c r="O31" s="211"/>
      <c r="P31" s="336"/>
      <c r="Q31" s="212"/>
      <c r="R31" s="211"/>
      <c r="S31" s="336"/>
      <c r="T31" s="336"/>
      <c r="U31" s="212"/>
      <c r="V31" s="212"/>
      <c r="W31" s="228"/>
      <c r="X31" s="216"/>
      <c r="Y31" s="216"/>
      <c r="Z31" s="216"/>
      <c r="AA31" s="216"/>
      <c r="AB31" s="216"/>
      <c r="AC31" s="216"/>
      <c r="AD31" s="216"/>
      <c r="AE31" s="216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</row>
    <row r="32" spans="2:78" x14ac:dyDescent="0.25">
      <c r="B32" s="211"/>
      <c r="C32" s="211"/>
      <c r="D32" s="358"/>
      <c r="E32" s="334"/>
      <c r="F32" s="334"/>
      <c r="G32" s="334"/>
      <c r="H32" s="334"/>
      <c r="I32" s="336"/>
      <c r="J32" s="212"/>
      <c r="K32" s="336"/>
      <c r="L32" s="338"/>
      <c r="M32" s="338"/>
      <c r="N32" s="212"/>
      <c r="O32" s="211"/>
      <c r="P32" s="336"/>
      <c r="Q32" s="212"/>
      <c r="R32" s="211"/>
      <c r="S32" s="336"/>
      <c r="T32" s="336"/>
      <c r="U32" s="212"/>
      <c r="V32" s="212"/>
      <c r="W32" s="228"/>
      <c r="X32" s="216"/>
      <c r="Y32" s="216"/>
      <c r="Z32" s="216"/>
      <c r="AA32" s="216"/>
      <c r="AB32" s="216"/>
      <c r="AC32" s="216"/>
      <c r="AD32" s="216"/>
      <c r="AE32" s="216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</row>
    <row r="33" spans="2:45" x14ac:dyDescent="0.25">
      <c r="B33" s="211"/>
      <c r="C33" s="211"/>
      <c r="D33" s="358"/>
      <c r="E33" s="334"/>
      <c r="F33" s="334"/>
      <c r="G33" s="334"/>
      <c r="H33" s="334"/>
      <c r="I33" s="336"/>
      <c r="J33" s="212"/>
      <c r="K33" s="336"/>
      <c r="L33" s="338"/>
      <c r="M33" s="338"/>
      <c r="N33" s="212"/>
      <c r="O33" s="211"/>
      <c r="P33" s="336"/>
      <c r="Q33" s="212"/>
      <c r="R33" s="211"/>
      <c r="S33" s="336"/>
      <c r="T33" s="336"/>
      <c r="U33" s="212"/>
      <c r="V33" s="212"/>
      <c r="W33" s="228"/>
      <c r="X33" s="216"/>
      <c r="Y33" s="216"/>
      <c r="Z33" s="216"/>
      <c r="AA33" s="216"/>
      <c r="AB33" s="216"/>
      <c r="AC33" s="216"/>
      <c r="AD33" s="216"/>
      <c r="AE33" s="216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</row>
    <row r="34" spans="2:45" x14ac:dyDescent="0.25">
      <c r="B34" s="211"/>
      <c r="C34" s="211"/>
      <c r="D34" s="358"/>
      <c r="E34" s="334"/>
      <c r="F34" s="334"/>
      <c r="G34" s="334"/>
      <c r="H34" s="334"/>
      <c r="I34" s="336"/>
      <c r="J34" s="212"/>
      <c r="K34" s="336"/>
      <c r="L34" s="338"/>
      <c r="M34" s="338"/>
      <c r="N34" s="212"/>
      <c r="O34" s="211"/>
      <c r="P34" s="336"/>
      <c r="Q34" s="212"/>
      <c r="R34" s="211"/>
      <c r="S34" s="336"/>
      <c r="T34" s="336"/>
      <c r="U34" s="212"/>
      <c r="V34" s="212"/>
      <c r="W34" s="228"/>
      <c r="X34" s="216"/>
      <c r="Y34" s="216"/>
      <c r="Z34" s="216"/>
      <c r="AA34" s="216"/>
      <c r="AB34" s="216"/>
      <c r="AC34" s="216"/>
      <c r="AD34" s="216"/>
      <c r="AE34" s="216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</row>
    <row r="35" spans="2:45" x14ac:dyDescent="0.25">
      <c r="B35" s="211"/>
      <c r="C35" s="211"/>
      <c r="D35" s="358"/>
      <c r="E35" s="334"/>
      <c r="F35" s="334"/>
      <c r="G35" s="334"/>
      <c r="H35" s="334"/>
      <c r="I35" s="336"/>
      <c r="J35" s="212"/>
      <c r="K35" s="336"/>
      <c r="L35" s="338"/>
      <c r="M35" s="338"/>
      <c r="N35" s="212"/>
      <c r="O35" s="211"/>
      <c r="P35" s="336"/>
      <c r="Q35" s="212"/>
      <c r="R35" s="211"/>
      <c r="S35" s="336"/>
      <c r="T35" s="336"/>
      <c r="U35" s="212"/>
      <c r="V35" s="212"/>
      <c r="W35" s="228"/>
      <c r="X35" s="216"/>
      <c r="Y35" s="216"/>
      <c r="Z35" s="216"/>
      <c r="AA35" s="216"/>
      <c r="AB35" s="216"/>
      <c r="AC35" s="216"/>
      <c r="AD35" s="216"/>
      <c r="AE35" s="216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</row>
    <row r="36" spans="2:45" x14ac:dyDescent="0.25">
      <c r="B36" s="211"/>
      <c r="C36" s="211"/>
      <c r="D36" s="358"/>
      <c r="E36" s="334"/>
      <c r="F36" s="334"/>
      <c r="G36" s="334"/>
      <c r="H36" s="334"/>
      <c r="I36" s="336"/>
      <c r="J36" s="212"/>
      <c r="K36" s="336"/>
      <c r="L36" s="338"/>
      <c r="M36" s="338"/>
      <c r="N36" s="212"/>
      <c r="O36" s="211"/>
      <c r="P36" s="336"/>
      <c r="Q36" s="212"/>
      <c r="R36" s="211"/>
      <c r="S36" s="336"/>
      <c r="T36" s="336"/>
      <c r="U36" s="212"/>
      <c r="V36" s="212"/>
      <c r="W36" s="228"/>
      <c r="X36" s="216"/>
      <c r="Y36" s="216"/>
      <c r="Z36" s="216"/>
      <c r="AA36" s="216"/>
      <c r="AB36" s="216"/>
      <c r="AC36" s="216"/>
      <c r="AD36" s="216"/>
      <c r="AE36" s="216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</row>
    <row r="37" spans="2:45" x14ac:dyDescent="0.25">
      <c r="B37" s="211"/>
      <c r="C37" s="211"/>
      <c r="D37" s="358"/>
      <c r="E37" s="334"/>
      <c r="F37" s="334"/>
      <c r="G37" s="334"/>
      <c r="H37" s="334"/>
      <c r="I37" s="336"/>
      <c r="J37" s="212"/>
      <c r="K37" s="336"/>
      <c r="L37" s="338"/>
      <c r="M37" s="338"/>
      <c r="N37" s="212"/>
      <c r="O37" s="211"/>
      <c r="P37" s="336"/>
      <c r="Q37" s="212"/>
      <c r="R37" s="211"/>
      <c r="S37" s="336"/>
      <c r="T37" s="336"/>
      <c r="U37" s="212"/>
      <c r="V37" s="212"/>
      <c r="W37" s="228"/>
      <c r="X37" s="216"/>
      <c r="Y37" s="216"/>
      <c r="Z37" s="216"/>
      <c r="AA37" s="216"/>
      <c r="AB37" s="216"/>
      <c r="AC37" s="216"/>
      <c r="AD37" s="216"/>
      <c r="AE37" s="216"/>
    </row>
    <row r="38" spans="2:45" x14ac:dyDescent="0.25">
      <c r="B38" s="211"/>
      <c r="C38" s="211"/>
      <c r="D38" s="358"/>
      <c r="E38" s="334"/>
      <c r="F38" s="334"/>
      <c r="G38" s="334"/>
      <c r="H38" s="334"/>
      <c r="I38" s="336"/>
      <c r="J38" s="212"/>
      <c r="K38" s="336"/>
      <c r="L38" s="338"/>
      <c r="M38" s="338"/>
      <c r="N38" s="212"/>
      <c r="O38" s="211"/>
      <c r="P38" s="336"/>
      <c r="Q38" s="212"/>
      <c r="R38" s="211"/>
      <c r="S38" s="336"/>
      <c r="T38" s="336"/>
      <c r="U38" s="212"/>
      <c r="V38" s="212"/>
      <c r="W38" s="228"/>
      <c r="X38" s="216"/>
      <c r="Y38" s="216"/>
      <c r="Z38" s="216"/>
      <c r="AA38" s="216"/>
      <c r="AB38" s="216"/>
      <c r="AC38" s="216"/>
      <c r="AD38" s="216"/>
      <c r="AE38" s="216"/>
    </row>
    <row r="39" spans="2:45" x14ac:dyDescent="0.25">
      <c r="B39" s="211"/>
      <c r="C39" s="211"/>
      <c r="D39" s="358"/>
      <c r="E39" s="334"/>
      <c r="F39" s="334"/>
      <c r="G39" s="334"/>
      <c r="H39" s="334"/>
      <c r="I39" s="336"/>
      <c r="J39" s="212"/>
      <c r="K39" s="336"/>
      <c r="L39" s="338"/>
      <c r="M39" s="338"/>
      <c r="N39" s="212"/>
      <c r="O39" s="211"/>
      <c r="P39" s="336"/>
      <c r="Q39" s="212"/>
      <c r="R39" s="211"/>
      <c r="S39" s="336"/>
      <c r="T39" s="336"/>
      <c r="U39" s="212"/>
      <c r="V39" s="212"/>
      <c r="W39" s="228"/>
      <c r="X39" s="216"/>
      <c r="Y39" s="216"/>
      <c r="Z39" s="216"/>
      <c r="AA39" s="216"/>
      <c r="AB39" s="216"/>
      <c r="AC39" s="216"/>
      <c r="AD39" s="216"/>
      <c r="AE39" s="216"/>
    </row>
    <row r="40" spans="2:45" x14ac:dyDescent="0.25">
      <c r="B40" s="211"/>
      <c r="C40" s="211"/>
      <c r="D40" s="358"/>
      <c r="E40" s="334"/>
      <c r="F40" s="334"/>
      <c r="G40" s="334"/>
      <c r="H40" s="334"/>
      <c r="I40" s="336"/>
      <c r="J40" s="212"/>
      <c r="K40" s="336"/>
      <c r="L40" s="338"/>
      <c r="M40" s="338"/>
      <c r="N40" s="212"/>
      <c r="O40" s="211"/>
      <c r="P40" s="336"/>
      <c r="Q40" s="212"/>
      <c r="R40" s="211"/>
      <c r="S40" s="336"/>
      <c r="T40" s="336"/>
      <c r="U40" s="212"/>
      <c r="V40" s="212"/>
      <c r="W40" s="228"/>
      <c r="X40" s="216"/>
      <c r="Y40" s="216"/>
      <c r="Z40" s="216"/>
      <c r="AA40" s="216"/>
      <c r="AB40" s="216"/>
      <c r="AC40" s="216"/>
      <c r="AD40" s="216"/>
      <c r="AE40" s="216"/>
    </row>
    <row r="41" spans="2:45" x14ac:dyDescent="0.25">
      <c r="B41" s="211"/>
      <c r="C41" s="211"/>
      <c r="D41" s="358"/>
      <c r="E41" s="334"/>
      <c r="F41" s="334"/>
      <c r="G41" s="334"/>
      <c r="H41" s="334"/>
      <c r="I41" s="336"/>
      <c r="J41" s="212"/>
      <c r="K41" s="336"/>
      <c r="L41" s="338"/>
      <c r="M41" s="338"/>
      <c r="N41" s="212"/>
      <c r="O41" s="211"/>
      <c r="P41" s="336"/>
      <c r="Q41" s="212"/>
      <c r="R41" s="211"/>
      <c r="S41" s="336"/>
      <c r="T41" s="336"/>
      <c r="U41" s="212"/>
      <c r="V41" s="212"/>
      <c r="W41" s="228"/>
      <c r="X41" s="216"/>
      <c r="Y41" s="216"/>
      <c r="Z41" s="216"/>
      <c r="AA41" s="216"/>
      <c r="AB41" s="216"/>
      <c r="AC41" s="216"/>
      <c r="AD41" s="216"/>
      <c r="AE41" s="216"/>
    </row>
    <row r="42" spans="2:45" x14ac:dyDescent="0.25">
      <c r="B42" s="211"/>
      <c r="C42" s="211"/>
      <c r="D42" s="336"/>
      <c r="E42" s="336"/>
      <c r="F42" s="336"/>
      <c r="G42" s="336"/>
      <c r="H42" s="336"/>
      <c r="I42" s="336"/>
      <c r="J42" s="212"/>
      <c r="K42" s="211"/>
      <c r="L42" s="338"/>
      <c r="M42" s="338"/>
      <c r="N42" s="212"/>
      <c r="O42" s="211"/>
      <c r="P42" s="336"/>
      <c r="Q42" s="212"/>
      <c r="R42" s="211"/>
      <c r="S42" s="336"/>
      <c r="T42" s="336"/>
      <c r="U42" s="212"/>
      <c r="V42" s="212"/>
      <c r="W42" s="228"/>
      <c r="X42" s="216"/>
      <c r="Y42" s="216"/>
      <c r="Z42" s="216"/>
      <c r="AA42" s="216"/>
      <c r="AB42" s="216"/>
      <c r="AC42" s="216"/>
      <c r="AD42" s="216"/>
      <c r="AE42" s="216"/>
    </row>
    <row r="43" spans="2:45" ht="14.4" thickBot="1" x14ac:dyDescent="0.3">
      <c r="B43" s="211"/>
      <c r="C43" s="229"/>
      <c r="D43" s="230"/>
      <c r="E43" s="230"/>
      <c r="F43" s="230"/>
      <c r="G43" s="230"/>
      <c r="H43" s="230"/>
      <c r="I43" s="230"/>
      <c r="J43" s="231"/>
      <c r="K43" s="229"/>
      <c r="L43" s="232"/>
      <c r="M43" s="232"/>
      <c r="N43" s="231"/>
      <c r="O43" s="229"/>
      <c r="P43" s="230"/>
      <c r="Q43" s="231"/>
      <c r="R43" s="229"/>
      <c r="S43" s="230"/>
      <c r="T43" s="230"/>
      <c r="U43" s="231"/>
      <c r="V43" s="212"/>
      <c r="W43" s="228"/>
      <c r="X43" s="216"/>
      <c r="Y43" s="216"/>
      <c r="Z43" s="216"/>
      <c r="AA43" s="216"/>
      <c r="AB43" s="216"/>
      <c r="AC43" s="216"/>
      <c r="AD43" s="216"/>
      <c r="AE43" s="216"/>
    </row>
    <row r="44" spans="2:45" s="205" customFormat="1" x14ac:dyDescent="0.25">
      <c r="B44" s="211"/>
      <c r="C44" s="336"/>
      <c r="D44" s="336"/>
      <c r="E44" s="336"/>
      <c r="F44" s="336"/>
      <c r="G44" s="336"/>
      <c r="H44" s="336"/>
      <c r="I44" s="336"/>
      <c r="J44" s="336"/>
      <c r="K44" s="336"/>
      <c r="L44" s="338"/>
      <c r="M44" s="338"/>
      <c r="N44" s="336"/>
      <c r="O44" s="336"/>
      <c r="P44" s="336"/>
      <c r="Q44" s="336"/>
      <c r="R44" s="336"/>
      <c r="S44" s="336"/>
      <c r="T44" s="336"/>
      <c r="U44" s="336"/>
      <c r="V44" s="212"/>
    </row>
    <row r="45" spans="2:45" s="205" customFormat="1" ht="14.4" thickBot="1" x14ac:dyDescent="0.3">
      <c r="B45" s="211"/>
      <c r="C45" s="336"/>
      <c r="D45" s="336"/>
      <c r="E45" s="336"/>
      <c r="F45" s="336"/>
      <c r="G45" s="336"/>
      <c r="H45" s="336"/>
      <c r="I45" s="336"/>
      <c r="J45" s="336"/>
      <c r="K45" s="336"/>
      <c r="L45" s="338"/>
      <c r="M45" s="338"/>
      <c r="N45" s="336"/>
      <c r="O45" s="336"/>
      <c r="P45" s="336"/>
      <c r="Q45" s="336"/>
      <c r="R45" s="336"/>
      <c r="S45" s="336"/>
      <c r="T45" s="336"/>
      <c r="U45" s="336"/>
      <c r="V45" s="212"/>
      <c r="W45" s="207"/>
    </row>
    <row r="46" spans="2:45" s="205" customFormat="1" ht="15" customHeight="1" thickBot="1" x14ac:dyDescent="0.35">
      <c r="B46" s="211"/>
      <c r="C46" s="336"/>
      <c r="D46" s="336"/>
      <c r="E46" s="265" t="s">
        <v>99</v>
      </c>
      <c r="F46" s="266"/>
      <c r="G46" s="265" t="s">
        <v>96</v>
      </c>
      <c r="H46" s="267"/>
      <c r="I46" s="266"/>
      <c r="J46" s="336"/>
      <c r="K46" s="233" t="s">
        <v>73</v>
      </c>
      <c r="L46" s="234"/>
      <c r="M46" s="234"/>
      <c r="N46" s="209"/>
      <c r="O46" s="235"/>
      <c r="P46" s="338"/>
      <c r="Q46" s="373" t="s">
        <v>132</v>
      </c>
      <c r="R46" s="374" t="s">
        <v>133</v>
      </c>
      <c r="S46" s="375"/>
      <c r="T46" s="376"/>
      <c r="U46" s="377" t="s">
        <v>134</v>
      </c>
      <c r="V46" s="212"/>
      <c r="W46" s="207"/>
    </row>
    <row r="47" spans="2:45" s="205" customFormat="1" ht="19.8" thickBot="1" x14ac:dyDescent="0.35">
      <c r="B47" s="211"/>
      <c r="C47" s="336"/>
      <c r="D47" s="359" t="str">
        <f>+CONCATENATE("SIMULACIÓN ",SUMIFS(Hoja2!I3:I110,Hoja2!B3:B110,E48,Hoja2!C3:C110,E49,Hoja2!D3:D110,E50,Hoja2!E3:E110,F48))</f>
        <v>SIMULACIÓN 1</v>
      </c>
      <c r="E47" s="236" t="s">
        <v>6</v>
      </c>
      <c r="F47" s="237" t="s">
        <v>10</v>
      </c>
      <c r="G47" s="238" t="s">
        <v>83</v>
      </c>
      <c r="H47" s="239" t="s">
        <v>84</v>
      </c>
      <c r="I47" s="240" t="s">
        <v>85</v>
      </c>
      <c r="J47" s="336"/>
      <c r="K47" s="241"/>
      <c r="L47" s="338"/>
      <c r="M47" s="338"/>
      <c r="N47" s="336"/>
      <c r="O47" s="212"/>
      <c r="P47" s="336"/>
      <c r="Q47" s="378"/>
      <c r="R47" s="379" t="s">
        <v>23</v>
      </c>
      <c r="S47" s="380" t="s">
        <v>24</v>
      </c>
      <c r="T47" s="381" t="s">
        <v>25</v>
      </c>
      <c r="U47" s="382" t="s">
        <v>83</v>
      </c>
      <c r="V47" s="212"/>
      <c r="W47" s="207"/>
    </row>
    <row r="48" spans="2:45" s="205" customFormat="1" ht="15.6" x14ac:dyDescent="0.3">
      <c r="B48" s="211"/>
      <c r="C48" s="336"/>
      <c r="D48" s="242" t="s">
        <v>106</v>
      </c>
      <c r="E48" s="243">
        <v>3250</v>
      </c>
      <c r="F48" s="268" t="s">
        <v>110</v>
      </c>
      <c r="G48" s="271">
        <f>+SUMIFS(Hoja2!F3:F110,Hoja2!B3:B110,E48,Hoja2!C3:C110,E49,Hoja2!D3:D110,E50,Hoja2!E3:E110,F48)</f>
        <v>0.42091999999999996</v>
      </c>
      <c r="H48" s="273">
        <f>+SUMIFS(Hoja2!G3:G110,Hoja2!B3:B110,E48,Hoja2!C3:C110,E49,Hoja2!D3:D110,E50,Hoja2!E3:E110,F48)</f>
        <v>2.2817000000000001E-4</v>
      </c>
      <c r="I48" s="275">
        <f>+SUMIFS(Hoja2!H3:H110,Hoja2!B3:B110,E48,Hoja2!C3:C110,E49,Hoja2!D3:D110,E50,Hoja2!E3:E110,F48)</f>
        <v>1.8532999999999999E-4</v>
      </c>
      <c r="J48" s="336"/>
      <c r="K48" s="241" t="s">
        <v>74</v>
      </c>
      <c r="L48" s="338">
        <v>100000</v>
      </c>
      <c r="M48" s="338"/>
      <c r="N48" s="336"/>
      <c r="O48" s="212"/>
      <c r="P48" s="336"/>
      <c r="Q48" s="343" cm="1">
        <f t="array" aca="1" ref="Q48" ca="1">INDIRECT("'" &amp; $D$47 &amp; "'!H50")</f>
        <v>0</v>
      </c>
      <c r="R48" s="344" cm="1">
        <f t="array" aca="1" ref="R48" ca="1">INDIRECT("'" &amp; $D$47 &amp; "'!B50")</f>
        <v>2.5313000000000001E-4</v>
      </c>
      <c r="S48" s="344" cm="1">
        <f t="array" aca="1" ref="S48" ca="1">INDIRECT("'" &amp; $D$47 &amp; "'!C50")</f>
        <v>1.7239999999999999E-4</v>
      </c>
      <c r="T48" s="344" cm="1">
        <f t="array" aca="1" ref="T48" ca="1">INDIRECT("'" &amp; $D$47 &amp; "'!D50")</f>
        <v>-5.3805999999999999E-5</v>
      </c>
      <c r="U48" s="345" cm="1">
        <f t="array" aca="1" ref="U48" ca="1">INDIRECT("'" &amp; $D$47 &amp; "'!E81")</f>
        <v>0.42091999999999996</v>
      </c>
      <c r="V48" s="212"/>
      <c r="W48" s="207"/>
    </row>
    <row r="49" spans="2:28" s="205" customFormat="1" ht="15.6" x14ac:dyDescent="0.3">
      <c r="B49" s="211"/>
      <c r="C49" s="336"/>
      <c r="D49" s="244" t="s">
        <v>107</v>
      </c>
      <c r="E49" s="245">
        <v>250</v>
      </c>
      <c r="F49" s="269"/>
      <c r="G49" s="272"/>
      <c r="H49" s="274"/>
      <c r="I49" s="276"/>
      <c r="J49" s="336"/>
      <c r="K49" s="241"/>
      <c r="L49" s="338"/>
      <c r="M49" s="336"/>
      <c r="N49" s="336"/>
      <c r="O49" s="212"/>
      <c r="P49" s="336"/>
      <c r="Q49" s="346" cm="1">
        <f t="array" aca="1" ref="Q49" ca="1">INDIRECT("'" &amp; $D$47 &amp; "'!H51")</f>
        <v>0.1</v>
      </c>
      <c r="R49" s="342" cm="1">
        <f t="array" aca="1" ref="R49" ca="1">INDIRECT("'" &amp; $D$47 &amp; "'!B51")</f>
        <v>-2.2817000000000001E-4</v>
      </c>
      <c r="S49" s="342" cm="1">
        <f t="array" aca="1" ref="S49" ca="1">INDIRECT("'" &amp; $D$47 &amp; "'!C51")</f>
        <v>-1.5391999999999999E-4</v>
      </c>
      <c r="T49" s="342" cm="1">
        <f t="array" aca="1" ref="T49" ca="1">INDIRECT("'" &amp; $D$47 &amp; "'!D51")</f>
        <v>2.0535E-4</v>
      </c>
      <c r="U49" s="347" cm="1">
        <f t="array" aca="1" ref="U49" ca="1">INDIRECT("'" &amp; $D$47 &amp; "'!E82")</f>
        <v>0.41243999999999997</v>
      </c>
      <c r="V49" s="212"/>
      <c r="W49" s="228"/>
      <c r="X49" s="216"/>
      <c r="Y49" s="216"/>
      <c r="Z49" s="216"/>
      <c r="AA49" s="216"/>
      <c r="AB49" s="216"/>
    </row>
    <row r="50" spans="2:28" s="205" customFormat="1" ht="18" customHeight="1" thickBot="1" x14ac:dyDescent="0.4">
      <c r="B50" s="211"/>
      <c r="C50" s="336"/>
      <c r="D50" s="246" t="s">
        <v>108</v>
      </c>
      <c r="E50" s="247">
        <v>200</v>
      </c>
      <c r="F50" s="270"/>
      <c r="G50" s="272"/>
      <c r="H50" s="274"/>
      <c r="I50" s="276"/>
      <c r="J50" s="336"/>
      <c r="K50" s="248" t="s">
        <v>75</v>
      </c>
      <c r="L50" s="360">
        <f>0.00348*($L$48^(-0.204))</f>
        <v>3.3233741993545971E-4</v>
      </c>
      <c r="M50" s="336" t="s">
        <v>76</v>
      </c>
      <c r="N50" s="336"/>
      <c r="O50" s="249" t="s">
        <v>77</v>
      </c>
      <c r="P50" s="336"/>
      <c r="Q50" s="346" cm="1">
        <f t="array" aca="1" ref="Q50" ca="1">INDIRECT("'" &amp; $D$47 &amp; "'!H52")</f>
        <v>0.15</v>
      </c>
      <c r="R50" s="342" cm="1">
        <f t="array" aca="1" ref="R50" ca="1">INDIRECT("'" &amp; $D$47 &amp; "'!B52")</f>
        <v>-1.9833000000000001E-4</v>
      </c>
      <c r="S50" s="342" cm="1">
        <f t="array" aca="1" ref="S50" ca="1">INDIRECT("'" &amp; $D$47 &amp; "'!C52")</f>
        <v>-1.2308999999999999E-4</v>
      </c>
      <c r="T50" s="342" cm="1">
        <f t="array" aca="1" ref="T50" ca="1">INDIRECT("'" &amp; $D$47 &amp; "'!D52")</f>
        <v>5.1192999999999996E-4</v>
      </c>
      <c r="U50" s="347" cm="1">
        <f t="array" aca="1" ref="U50" ca="1">INDIRECT("'" &amp; $D$47 &amp; "'!E83")</f>
        <v>0.38334000000000001</v>
      </c>
      <c r="V50" s="212"/>
      <c r="W50" s="217" t="s">
        <v>114</v>
      </c>
      <c r="X50" s="217" t="s">
        <v>115</v>
      </c>
      <c r="Y50" s="217" t="s">
        <v>116</v>
      </c>
      <c r="Z50" s="216"/>
      <c r="AA50" s="217" t="s">
        <v>84</v>
      </c>
      <c r="AB50" s="217" t="s">
        <v>85</v>
      </c>
    </row>
    <row r="51" spans="2:28" s="205" customFormat="1" ht="22.2" customHeight="1" thickBot="1" x14ac:dyDescent="0.4">
      <c r="B51" s="211"/>
      <c r="C51" s="336"/>
      <c r="D51" s="336"/>
      <c r="E51" s="336"/>
      <c r="F51" s="336"/>
      <c r="G51" s="250" t="str">
        <f>+IF(G48&lt;$L$52,"CUMPLE","NO CUMPLE")</f>
        <v>CUMPLE</v>
      </c>
      <c r="H51" s="250" t="str">
        <f>+IF(H48&lt;$L$50,"CUMPLE","NO CUMPLE")</f>
        <v>CUMPLE</v>
      </c>
      <c r="I51" s="251" t="str">
        <f>+IF(I48&lt;$L$51,"CUMPLE","NO CUMPLE")</f>
        <v>CUMPLE</v>
      </c>
      <c r="J51" s="336"/>
      <c r="K51" s="248" t="s">
        <v>78</v>
      </c>
      <c r="L51" s="360">
        <f>2.1*(10^-2)*(($L$48)^(-0.25))</f>
        <v>1.1809167828997331E-3</v>
      </c>
      <c r="M51" s="336" t="s">
        <v>79</v>
      </c>
      <c r="N51" s="336"/>
      <c r="O51" s="249"/>
      <c r="P51" s="336"/>
      <c r="Q51" s="346" cm="1">
        <f t="array" aca="1" ref="Q51" ca="1">INDIRECT("'" &amp; $D$47 &amp; "'!H53")</f>
        <v>0.2</v>
      </c>
      <c r="R51" s="342" cm="1">
        <f t="array" aca="1" ref="R51" ca="1">INDIRECT("'" &amp; $D$47 &amp; "'!B53")</f>
        <v>-1.7066E-4</v>
      </c>
      <c r="S51" s="342" cm="1">
        <f t="array" aca="1" ref="S51" ca="1">INDIRECT("'" &amp; $D$47 &amp; "'!C53")</f>
        <v>-1.0302E-4</v>
      </c>
      <c r="T51" s="342" cm="1">
        <f t="array" aca="1" ref="T51" ca="1">INDIRECT("'" &amp; $D$47 &amp; "'!D53")</f>
        <v>4.0707999999999999E-4</v>
      </c>
      <c r="U51" s="347" cm="1">
        <f t="array" aca="1" ref="U51" ca="1">INDIRECT("'" &amp; $D$47 &amp; "'!E84")</f>
        <v>0.36052000000000001</v>
      </c>
      <c r="V51" s="212"/>
      <c r="W51" s="217">
        <f>+IF(F48="C1",0.1,IF(F48="C2",0.07,IF(F48="C3",0.05,IF(F48="C4",0.03))))</f>
        <v>0.1</v>
      </c>
      <c r="X51" s="217">
        <f>+IF(F48="C1",0.25,IF(F48="C2",0.2,IF(F48="C3",0.15,IF(F48="C4",0.1))))</f>
        <v>0.25</v>
      </c>
      <c r="Y51" s="217">
        <f>+IF(F48="C1",0.25,IF(F48="C2",0.2,IF(F48="C3",0.15,IF(F48="C4",0.1))))</f>
        <v>0.25</v>
      </c>
      <c r="Z51" s="216">
        <f>+SUM(W51:Y51)</f>
        <v>0.6</v>
      </c>
      <c r="AA51" s="339">
        <f>-H48</f>
        <v>-2.2817000000000001E-4</v>
      </c>
      <c r="AB51" s="217">
        <f>-I48</f>
        <v>-1.8532999999999999E-4</v>
      </c>
    </row>
    <row r="52" spans="2:28" s="205" customFormat="1" ht="19.2" x14ac:dyDescent="0.35">
      <c r="B52" s="211"/>
      <c r="C52" s="336"/>
      <c r="D52" s="336"/>
      <c r="E52" s="336"/>
      <c r="F52" s="336"/>
      <c r="G52" s="336"/>
      <c r="H52" s="336"/>
      <c r="I52" s="336"/>
      <c r="J52" s="336"/>
      <c r="K52" s="248" t="s">
        <v>80</v>
      </c>
      <c r="L52" s="361">
        <f>25.64*($L$48)^(-0.2383)</f>
        <v>1.6497495586402466</v>
      </c>
      <c r="M52" s="336" t="s">
        <v>81</v>
      </c>
      <c r="N52" s="336"/>
      <c r="O52" s="249" t="s">
        <v>82</v>
      </c>
      <c r="P52" s="336"/>
      <c r="Q52" s="346" cm="1">
        <f t="array" aca="1" ref="Q52" ca="1">INDIRECT("'" &amp; $D$47 &amp; "'!H54")</f>
        <v>0.25</v>
      </c>
      <c r="R52" s="342" cm="1">
        <f t="array" aca="1" ref="R52" ca="1">INDIRECT("'" &amp; $D$47 &amp; "'!B54")</f>
        <v>-1.5035E-4</v>
      </c>
      <c r="S52" s="342" cm="1">
        <f t="array" aca="1" ref="S52" ca="1">INDIRECT("'" &amp; $D$47 &amp; "'!C54")</f>
        <v>-9.2509999999999993E-5</v>
      </c>
      <c r="T52" s="342" cm="1">
        <f t="array" aca="1" ref="T52" ca="1">INDIRECT("'" &amp; $D$47 &amp; "'!D54")</f>
        <v>3.3448000000000001E-4</v>
      </c>
      <c r="U52" s="347" cm="1">
        <f t="array" aca="1" ref="U52" ca="1">INDIRECT("'" &amp; $D$47 &amp; "'!E85")</f>
        <v>0.34209000000000001</v>
      </c>
      <c r="V52" s="212"/>
      <c r="W52" s="217">
        <f>+W51</f>
        <v>0.1</v>
      </c>
      <c r="X52" s="217">
        <f>+W52+X51</f>
        <v>0.35</v>
      </c>
      <c r="Y52" s="217">
        <f>+X52+Y51</f>
        <v>0.6</v>
      </c>
      <c r="Z52" s="216"/>
      <c r="AA52" s="216"/>
      <c r="AB52" s="216"/>
    </row>
    <row r="53" spans="2:28" s="205" customFormat="1" x14ac:dyDescent="0.25">
      <c r="B53" s="211"/>
      <c r="C53" s="336"/>
      <c r="D53" s="336"/>
      <c r="E53" s="336"/>
      <c r="F53" s="336"/>
      <c r="G53" s="336"/>
      <c r="H53" s="336"/>
      <c r="I53" s="336"/>
      <c r="J53" s="336"/>
      <c r="K53" s="241"/>
      <c r="L53" s="338"/>
      <c r="M53" s="336"/>
      <c r="N53" s="336"/>
      <c r="O53" s="212"/>
      <c r="P53" s="336"/>
      <c r="Q53" s="346" cm="1">
        <f t="array" aca="1" ref="Q53" ca="1">INDIRECT("'" &amp; $D$47 &amp; "'!H55")</f>
        <v>0.3</v>
      </c>
      <c r="R53" s="342" cm="1">
        <f t="array" aca="1" ref="R53" ca="1">INDIRECT("'" &amp; $D$47 &amp; "'!B55")</f>
        <v>-1.3786000000000001E-4</v>
      </c>
      <c r="S53" s="342" cm="1">
        <f t="array" aca="1" ref="S53" ca="1">INDIRECT("'" &amp; $D$47 &amp; "'!C55")</f>
        <v>-8.8497000000000003E-5</v>
      </c>
      <c r="T53" s="342" cm="1">
        <f t="array" aca="1" ref="T53" ca="1">INDIRECT("'" &amp; $D$47 &amp; "'!D55")</f>
        <v>2.8431000000000002E-4</v>
      </c>
      <c r="U53" s="347" cm="1">
        <f t="array" aca="1" ref="U53" ca="1">INDIRECT("'" &amp; $D$47 &amp; "'!E86")</f>
        <v>0.32671</v>
      </c>
      <c r="V53" s="212"/>
      <c r="W53" s="217">
        <f>+W52</f>
        <v>0.1</v>
      </c>
      <c r="X53" s="217">
        <f>+X52</f>
        <v>0.35</v>
      </c>
      <c r="Y53" s="217">
        <f>+Y52</f>
        <v>0.6</v>
      </c>
      <c r="Z53" s="216"/>
      <c r="AA53" s="216"/>
      <c r="AB53" s="216"/>
    </row>
    <row r="54" spans="2:28" s="205" customFormat="1" ht="14.4" thickBot="1" x14ac:dyDescent="0.3">
      <c r="B54" s="211"/>
      <c r="C54" s="336"/>
      <c r="D54" s="336"/>
      <c r="E54" s="336"/>
      <c r="F54" s="336"/>
      <c r="G54" s="336"/>
      <c r="H54" s="336"/>
      <c r="I54" s="336"/>
      <c r="J54" s="336"/>
      <c r="K54" s="252"/>
      <c r="L54" s="232"/>
      <c r="M54" s="230"/>
      <c r="N54" s="230"/>
      <c r="O54" s="231"/>
      <c r="P54" s="336"/>
      <c r="Q54" s="346" cm="1">
        <f t="array" aca="1" ref="Q54" ca="1">INDIRECT("'" &amp; $D$47 &amp; "'!H56")</f>
        <v>0.35</v>
      </c>
      <c r="R54" s="342" cm="1">
        <f t="array" aca="1" ref="R54" ca="1">INDIRECT("'" &amp; $D$47 &amp; "'!B56")</f>
        <v>-1.3416E-4</v>
      </c>
      <c r="S54" s="342" cm="1">
        <f t="array" aca="1" ref="S54" ca="1">INDIRECT("'" &amp; $D$47 &amp; "'!C56")</f>
        <v>-8.9828999999999997E-5</v>
      </c>
      <c r="T54" s="342" cm="1">
        <f t="array" aca="1" ref="T54" ca="1">INDIRECT("'" &amp; $D$47 &amp; "'!D56")</f>
        <v>2.5222999999999999E-4</v>
      </c>
      <c r="U54" s="347" cm="1">
        <f t="array" aca="1" ref="U54" ca="1">INDIRECT("'" &amp; $D$47 &amp; "'!E87")</f>
        <v>0.31336999999999998</v>
      </c>
      <c r="V54" s="212"/>
      <c r="W54" s="217">
        <v>-1</v>
      </c>
      <c r="X54" s="217">
        <v>-1</v>
      </c>
      <c r="Y54" s="217">
        <v>-1</v>
      </c>
      <c r="Z54" s="216"/>
      <c r="AA54" s="216"/>
      <c r="AB54" s="216"/>
    </row>
    <row r="55" spans="2:28" s="205" customFormat="1" x14ac:dyDescent="0.25">
      <c r="B55" s="211"/>
      <c r="C55" s="336"/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46" cm="1">
        <f t="array" aca="1" ref="Q55" ca="1">INDIRECT("'" &amp; $D$47 &amp; "'!H57")</f>
        <v>0.4</v>
      </c>
      <c r="R55" s="342" cm="1">
        <f t="array" aca="1" ref="R55" ca="1">INDIRECT("'" &amp; $D$47 &amp; "'!B57")</f>
        <v>-1.2039E-4</v>
      </c>
      <c r="S55" s="342" cm="1">
        <f t="array" aca="1" ref="S55" ca="1">INDIRECT("'" &amp; $D$47 &amp; "'!C57")</f>
        <v>-8.5022E-5</v>
      </c>
      <c r="T55" s="342" cm="1">
        <f t="array" aca="1" ref="T55" ca="1">INDIRECT("'" &amp; $D$47 &amp; "'!D57")</f>
        <v>2.4580000000000001E-4</v>
      </c>
      <c r="U55" s="347" cm="1">
        <f t="array" aca="1" ref="U55" ca="1">INDIRECT("'" &amp; $D$47 &amp; "'!E88")</f>
        <v>0.30014000000000002</v>
      </c>
      <c r="V55" s="212"/>
      <c r="W55" s="217">
        <v>1.3</v>
      </c>
      <c r="X55" s="217">
        <v>1.3</v>
      </c>
      <c r="Y55" s="217">
        <v>1.3</v>
      </c>
      <c r="Z55" s="216"/>
      <c r="AA55" s="216"/>
      <c r="AB55" s="216"/>
    </row>
    <row r="56" spans="2:28" s="205" customFormat="1" x14ac:dyDescent="0.25">
      <c r="B56" s="211"/>
      <c r="C56" s="336"/>
      <c r="D56" s="336"/>
      <c r="E56" s="336"/>
      <c r="F56" s="336"/>
      <c r="G56" s="336"/>
      <c r="H56" s="336"/>
      <c r="I56" s="336"/>
      <c r="J56" s="336"/>
      <c r="K56" s="336"/>
      <c r="L56" s="336"/>
      <c r="M56" s="336"/>
      <c r="N56" s="336"/>
      <c r="O56" s="336"/>
      <c r="P56" s="336"/>
      <c r="Q56" s="346" cm="1">
        <f t="array" aca="1" ref="Q56" ca="1">INDIRECT("'" &amp; $D$47 &amp; "'!H58")</f>
        <v>0.45</v>
      </c>
      <c r="R56" s="342" cm="1">
        <f t="array" aca="1" ref="R56" ca="1">INDIRECT("'" &amp; $D$47 &amp; "'!B58")</f>
        <v>-1.1189E-4</v>
      </c>
      <c r="S56" s="342" cm="1">
        <f t="array" aca="1" ref="S56" ca="1">INDIRECT("'" &amp; $D$47 &amp; "'!C58")</f>
        <v>-8.2990000000000003E-5</v>
      </c>
      <c r="T56" s="342" cm="1">
        <f t="array" aca="1" ref="T56" ca="1">INDIRECT("'" &amp; $D$47 &amp; "'!D58")</f>
        <v>2.1656999999999999E-4</v>
      </c>
      <c r="U56" s="347" cm="1">
        <f t="array" aca="1" ref="U56" ca="1">INDIRECT("'" &amp; $D$47 &amp; "'!E89")</f>
        <v>0.28861999999999999</v>
      </c>
      <c r="V56" s="212"/>
      <c r="W56" s="228"/>
      <c r="X56" s="216"/>
      <c r="Y56" s="216"/>
      <c r="Z56" s="216"/>
      <c r="AA56" s="216"/>
      <c r="AB56" s="216"/>
    </row>
    <row r="57" spans="2:28" s="205" customFormat="1" x14ac:dyDescent="0.25">
      <c r="B57" s="211"/>
      <c r="C57" s="336"/>
      <c r="D57" s="336"/>
      <c r="E57" s="336"/>
      <c r="F57" s="336"/>
      <c r="G57" s="336"/>
      <c r="H57" s="336"/>
      <c r="I57" s="336"/>
      <c r="J57" s="336"/>
      <c r="K57" s="336"/>
      <c r="L57" s="336"/>
      <c r="M57" s="336"/>
      <c r="N57" s="336"/>
      <c r="O57" s="336"/>
      <c r="P57" s="336"/>
      <c r="Q57" s="346" cm="1">
        <f t="array" aca="1" ref="Q57" ca="1">INDIRECT("'" &amp; $D$47 &amp; "'!H59")</f>
        <v>0.5</v>
      </c>
      <c r="R57" s="342" cm="1">
        <f t="array" aca="1" ref="R57" ca="1">INDIRECT("'" &amp; $D$47 &amp; "'!B59")</f>
        <v>-1.0868E-4</v>
      </c>
      <c r="S57" s="342" cm="1">
        <f t="array" aca="1" ref="S57" ca="1">INDIRECT("'" &amp; $D$47 &amp; "'!C59")</f>
        <v>-8.3833999999999997E-5</v>
      </c>
      <c r="T57" s="342" cm="1">
        <f t="array" aca="1" ref="T57" ca="1">INDIRECT("'" &amp; $D$47 &amp; "'!D59")</f>
        <v>1.9642999999999999E-4</v>
      </c>
      <c r="U57" s="347" cm="1">
        <f t="array" aca="1" ref="U57" ca="1">INDIRECT("'" &amp; $D$47 &amp; "'!E90")</f>
        <v>0.27833000000000002</v>
      </c>
      <c r="V57" s="212"/>
      <c r="W57" s="217"/>
      <c r="X57" s="217"/>
      <c r="Y57" s="217"/>
      <c r="Z57" s="216"/>
      <c r="AA57" s="216"/>
      <c r="AB57" s="216"/>
    </row>
    <row r="58" spans="2:28" s="205" customFormat="1" x14ac:dyDescent="0.25">
      <c r="B58" s="211"/>
      <c r="C58" s="336"/>
      <c r="D58" s="336"/>
      <c r="E58" s="336"/>
      <c r="F58" s="336"/>
      <c r="G58" s="336"/>
      <c r="H58" s="336"/>
      <c r="I58" s="336"/>
      <c r="J58" s="336"/>
      <c r="K58" s="336"/>
      <c r="L58" s="336"/>
      <c r="M58" s="336"/>
      <c r="N58" s="336"/>
      <c r="O58" s="336"/>
      <c r="P58" s="336"/>
      <c r="Q58" s="346" cm="1">
        <f t="array" aca="1" ref="Q58" ca="1">INDIRECT("'" &amp; $D$47 &amp; "'!H60")</f>
        <v>0.55000000000000004</v>
      </c>
      <c r="R58" s="342" cm="1">
        <f t="array" aca="1" ref="R58" ca="1">INDIRECT("'" &amp; $D$47 &amp; "'!B60")</f>
        <v>-1.1139E-4</v>
      </c>
      <c r="S58" s="342" cm="1">
        <f t="array" aca="1" ref="S58" ca="1">INDIRECT("'" &amp; $D$47 &amp; "'!C60")</f>
        <v>-8.8035999999999995E-5</v>
      </c>
      <c r="T58" s="342" cm="1">
        <f t="array" aca="1" ref="T58" ca="1">INDIRECT("'" &amp; $D$47 &amp; "'!D60")</f>
        <v>1.8557E-4</v>
      </c>
      <c r="U58" s="347" cm="1">
        <f t="array" aca="1" ref="U58" ca="1">INDIRECT("'" &amp; $D$47 &amp; "'!E91")</f>
        <v>0.26882</v>
      </c>
      <c r="V58" s="212"/>
      <c r="W58" s="217">
        <f>+W51/2</f>
        <v>0.05</v>
      </c>
      <c r="X58" s="217">
        <f>+X51/2</f>
        <v>0.125</v>
      </c>
      <c r="Y58" s="217">
        <f>+Y51/2</f>
        <v>0.125</v>
      </c>
      <c r="Z58" s="216"/>
      <c r="AA58" s="216"/>
      <c r="AB58" s="216"/>
    </row>
    <row r="59" spans="2:28" s="205" customFormat="1" x14ac:dyDescent="0.25">
      <c r="B59" s="211"/>
      <c r="C59" s="336"/>
      <c r="D59" s="336"/>
      <c r="E59" s="336"/>
      <c r="F59" s="336"/>
      <c r="G59" s="336"/>
      <c r="H59" s="336"/>
      <c r="I59" s="336"/>
      <c r="J59" s="336"/>
      <c r="K59" s="336"/>
      <c r="L59" s="336"/>
      <c r="M59" s="336"/>
      <c r="N59" s="336"/>
      <c r="O59" s="336"/>
      <c r="P59" s="336"/>
      <c r="Q59" s="346" cm="1">
        <f t="array" aca="1" ref="Q59" ca="1">INDIRECT("'" &amp; $D$47 &amp; "'!H61")</f>
        <v>0.6</v>
      </c>
      <c r="R59" s="342" cm="1">
        <f t="array" aca="1" ref="R59" ca="1">INDIRECT("'" &amp; $D$47 &amp; "'!B61")</f>
        <v>-1.2141E-4</v>
      </c>
      <c r="S59" s="342" cm="1">
        <f t="array" aca="1" ref="S59" ca="1">INDIRECT("'" &amp; $D$47 &amp; "'!C61")</f>
        <v>-9.6466999999999996E-5</v>
      </c>
      <c r="T59" s="342" cm="1">
        <f t="array" aca="1" ref="T59" ca="1">INDIRECT("'" &amp; $D$47 &amp; "'!D61")</f>
        <v>1.8532999999999999E-4</v>
      </c>
      <c r="U59" s="347" cm="1">
        <f t="array" aca="1" ref="U59" ca="1">INDIRECT("'" &amp; $D$47 &amp; "'!E92")</f>
        <v>0.2596</v>
      </c>
      <c r="V59" s="212"/>
      <c r="W59" s="217">
        <f>+W58</f>
        <v>0.05</v>
      </c>
      <c r="X59" s="217">
        <f>+W51+X58</f>
        <v>0.22500000000000001</v>
      </c>
      <c r="Y59" s="217">
        <f>+X52+Y58</f>
        <v>0.47499999999999998</v>
      </c>
      <c r="Z59" s="216">
        <v>0.7</v>
      </c>
      <c r="AA59" s="216"/>
      <c r="AB59" s="216"/>
    </row>
    <row r="60" spans="2:28" s="205" customFormat="1" x14ac:dyDescent="0.25">
      <c r="B60" s="211"/>
      <c r="C60" s="336"/>
      <c r="D60" s="336"/>
      <c r="E60" s="336"/>
      <c r="F60" s="336"/>
      <c r="G60" s="336"/>
      <c r="H60" s="336"/>
      <c r="I60" s="336"/>
      <c r="J60" s="336"/>
      <c r="K60" s="336"/>
      <c r="L60" s="336"/>
      <c r="M60" s="336"/>
      <c r="N60" s="336"/>
      <c r="O60" s="336"/>
      <c r="P60" s="336"/>
      <c r="Q60" s="346" cm="1">
        <f t="array" aca="1" ref="Q60" ca="1">INDIRECT("'" &amp; $D$47 &amp; "'!H62")</f>
        <v>0.65</v>
      </c>
      <c r="R60" s="342" cm="1">
        <f t="array" aca="1" ref="R60" ca="1">INDIRECT("'" &amp; $D$47 &amp; "'!B62")</f>
        <v>-1.0736E-4</v>
      </c>
      <c r="S60" s="342" cm="1">
        <f t="array" aca="1" ref="S60" ca="1">INDIRECT("'" &amp; $D$47 &amp; "'!C62")</f>
        <v>-8.7316000000000002E-5</v>
      </c>
      <c r="T60" s="342" cm="1">
        <f t="array" aca="1" ref="T60" ca="1">INDIRECT("'" &amp; $D$47 &amp; "'!D62")</f>
        <v>2.5698000000000002E-4</v>
      </c>
      <c r="U60" s="347" cm="1">
        <f t="array" aca="1" ref="U60" ca="1">INDIRECT("'" &amp; $D$47 &amp; "'!E93")</f>
        <v>0.24601000000000001</v>
      </c>
      <c r="V60" s="212"/>
      <c r="W60" s="217">
        <v>1.1000000000000001</v>
      </c>
      <c r="X60" s="217">
        <v>1.1000000000000001</v>
      </c>
      <c r="Y60" s="217">
        <v>1.1000000000000001</v>
      </c>
      <c r="Z60" s="216">
        <v>1.1000000000000001</v>
      </c>
      <c r="AA60" s="216"/>
      <c r="AB60" s="216"/>
    </row>
    <row r="61" spans="2:28" s="205" customFormat="1" x14ac:dyDescent="0.25">
      <c r="B61" s="211"/>
      <c r="C61" s="336"/>
      <c r="D61" s="336"/>
      <c r="E61" s="336"/>
      <c r="F61" s="336"/>
      <c r="G61" s="336"/>
      <c r="H61" s="336"/>
      <c r="I61" s="336"/>
      <c r="J61" s="336"/>
      <c r="K61" s="336"/>
      <c r="L61" s="336"/>
      <c r="M61" s="336"/>
      <c r="N61" s="336"/>
      <c r="O61" s="336"/>
      <c r="P61" s="336"/>
      <c r="Q61" s="346" cm="1">
        <f t="array" aca="1" ref="Q61" ca="1">INDIRECT("'" &amp; $D$47 &amp; "'!H63")</f>
        <v>0.7</v>
      </c>
      <c r="R61" s="342" cm="1">
        <f t="array" aca="1" ref="R61" ca="1">INDIRECT("'" &amp; $D$47 &amp; "'!B63")</f>
        <v>-9.5605000000000004E-5</v>
      </c>
      <c r="S61" s="342" cm="1">
        <f t="array" aca="1" ref="S61" ca="1">INDIRECT("'" &amp; $D$47 &amp; "'!C63")</f>
        <v>-7.9348E-5</v>
      </c>
      <c r="T61" s="342" cm="1">
        <f t="array" aca="1" ref="T61" ca="1">INDIRECT("'" &amp; $D$47 &amp; "'!D63")</f>
        <v>2.3117E-4</v>
      </c>
      <c r="U61" s="347" cm="1">
        <f t="array" aca="1" ref="U61" ca="1">INDIRECT("'" &amp; $D$47 &amp; "'!E94")</f>
        <v>0.23382</v>
      </c>
      <c r="V61" s="212"/>
      <c r="W61" s="340">
        <v>8.0000000000000004E-4</v>
      </c>
      <c r="X61" s="340">
        <v>8.0000000000000004E-4</v>
      </c>
      <c r="Y61" s="340">
        <v>8.0000000000000004E-4</v>
      </c>
      <c r="Z61" s="216"/>
      <c r="AA61" s="216"/>
      <c r="AB61" s="216"/>
    </row>
    <row r="62" spans="2:28" s="205" customFormat="1" x14ac:dyDescent="0.25">
      <c r="B62" s="211"/>
      <c r="C62" s="336"/>
      <c r="D62" s="336"/>
      <c r="E62" s="336"/>
      <c r="F62" s="336"/>
      <c r="G62" s="336"/>
      <c r="H62" s="336"/>
      <c r="I62" s="336"/>
      <c r="J62" s="336"/>
      <c r="K62" s="336"/>
      <c r="L62" s="338"/>
      <c r="M62" s="338"/>
      <c r="N62" s="336"/>
      <c r="O62" s="336"/>
      <c r="P62" s="336"/>
      <c r="Q62" s="346" cm="1">
        <f t="array" aca="1" ref="Q62" ca="1">INDIRECT("'" &amp; $D$47 &amp; "'!H64")</f>
        <v>0.75</v>
      </c>
      <c r="R62" s="342" cm="1">
        <f t="array" aca="1" ref="R62" ca="1">INDIRECT("'" &amp; $D$47 &amp; "'!B64")</f>
        <v>-8.5667000000000005E-5</v>
      </c>
      <c r="S62" s="342" cm="1">
        <f t="array" aca="1" ref="S62" ca="1">INDIRECT("'" &amp; $D$47 &amp; "'!C64")</f>
        <v>-7.2371000000000002E-5</v>
      </c>
      <c r="T62" s="342" cm="1">
        <f t="array" aca="1" ref="T62" ca="1">INDIRECT("'" &amp; $D$47 &amp; "'!D64")</f>
        <v>2.0903999999999999E-4</v>
      </c>
      <c r="U62" s="347" cm="1">
        <f t="array" aca="1" ref="U62" ca="1">INDIRECT("'" &amp; $D$47 &amp; "'!E95")</f>
        <v>0.22283</v>
      </c>
      <c r="V62" s="212"/>
      <c r="W62" s="340">
        <v>2.5000000000000001E-3</v>
      </c>
      <c r="X62" s="340">
        <v>2.5000000000000001E-3</v>
      </c>
      <c r="Y62" s="340">
        <v>2.5000000000000001E-3</v>
      </c>
      <c r="Z62" s="216"/>
      <c r="AA62" s="216"/>
      <c r="AB62" s="216"/>
    </row>
    <row r="63" spans="2:28" s="205" customFormat="1" x14ac:dyDescent="0.25">
      <c r="B63" s="211"/>
      <c r="C63" s="336"/>
      <c r="D63" s="336"/>
      <c r="E63" s="336"/>
      <c r="F63" s="336"/>
      <c r="G63" s="336"/>
      <c r="H63" s="336"/>
      <c r="I63" s="336"/>
      <c r="J63" s="336"/>
      <c r="K63" s="336"/>
      <c r="L63" s="338"/>
      <c r="M63" s="338"/>
      <c r="N63" s="336"/>
      <c r="O63" s="336"/>
      <c r="P63" s="336"/>
      <c r="Q63" s="346" cm="1">
        <f t="array" aca="1" ref="Q63" ca="1">INDIRECT("'" &amp; $D$47 &amp; "'!H65")</f>
        <v>0.8</v>
      </c>
      <c r="R63" s="342" cm="1">
        <f t="array" aca="1" ref="R63" ca="1">INDIRECT("'" &amp; $D$47 &amp; "'!B65")</f>
        <v>-7.7194000000000007E-5</v>
      </c>
      <c r="S63" s="342" cm="1">
        <f t="array" aca="1" ref="S63" ca="1">INDIRECT("'" &amp; $D$47 &amp; "'!C65")</f>
        <v>-6.6229999999999994E-5</v>
      </c>
      <c r="T63" s="342" cm="1">
        <f t="array" aca="1" ref="T63" ca="1">INDIRECT("'" &amp; $D$47 &amp; "'!D65")</f>
        <v>1.8992999999999999E-4</v>
      </c>
      <c r="U63" s="347" cm="1">
        <f t="array" aca="1" ref="U63" ca="1">INDIRECT("'" &amp; $D$47 &amp; "'!E96")</f>
        <v>0.21287</v>
      </c>
      <c r="V63" s="212"/>
      <c r="W63" s="228"/>
      <c r="X63" s="216"/>
      <c r="Y63" s="216"/>
      <c r="Z63" s="216"/>
      <c r="AA63" s="216"/>
      <c r="AB63" s="216"/>
    </row>
    <row r="64" spans="2:28" s="205" customFormat="1" x14ac:dyDescent="0.25">
      <c r="B64" s="211"/>
      <c r="C64" s="336"/>
      <c r="D64" s="336"/>
      <c r="E64" s="336"/>
      <c r="F64" s="336"/>
      <c r="G64" s="336"/>
      <c r="H64" s="336"/>
      <c r="I64" s="336"/>
      <c r="J64" s="336"/>
      <c r="K64" s="336"/>
      <c r="L64" s="360"/>
      <c r="M64" s="338"/>
      <c r="N64" s="336"/>
      <c r="O64" s="336"/>
      <c r="P64" s="336"/>
      <c r="Q64" s="346" cm="1">
        <f t="array" aca="1" ref="Q64" ca="1">INDIRECT("'" &amp; $D$47 &amp; "'!H66")</f>
        <v>0.85</v>
      </c>
      <c r="R64" s="342" cm="1">
        <f t="array" aca="1" ref="R64" ca="1">INDIRECT("'" &amp; $D$47 &amp; "'!B66")</f>
        <v>-6.9913000000000006E-5</v>
      </c>
      <c r="S64" s="342" cm="1">
        <f t="array" aca="1" ref="S64" ca="1">INDIRECT("'" &amp; $D$47 &amp; "'!C66")</f>
        <v>-6.0801000000000003E-5</v>
      </c>
      <c r="T64" s="342" cm="1">
        <f t="array" aca="1" ref="T64" ca="1">INDIRECT("'" &amp; $D$47 &amp; "'!D66")</f>
        <v>1.7332E-4</v>
      </c>
      <c r="U64" s="347" cm="1">
        <f t="array" aca="1" ref="U64" ca="1">INDIRECT("'" &amp; $D$47 &amp; "'!E97")</f>
        <v>0.20379999999999998</v>
      </c>
      <c r="V64" s="212"/>
      <c r="W64" s="207"/>
    </row>
    <row r="65" spans="2:23" s="205" customFormat="1" x14ac:dyDescent="0.25">
      <c r="B65" s="211"/>
      <c r="C65" s="336"/>
      <c r="D65" s="336"/>
      <c r="E65" s="336"/>
      <c r="F65" s="336"/>
      <c r="G65" s="336"/>
      <c r="H65" s="336"/>
      <c r="I65" s="336"/>
      <c r="J65" s="336"/>
      <c r="K65" s="336"/>
      <c r="L65" s="362"/>
      <c r="M65" s="362"/>
      <c r="N65" s="362"/>
      <c r="O65" s="362"/>
      <c r="P65" s="336"/>
      <c r="Q65" s="346" cm="1">
        <f t="array" aca="1" ref="Q65" ca="1">INDIRECT("'" &amp; $D$47 &amp; "'!H67")</f>
        <v>0.9</v>
      </c>
      <c r="R65" s="342" cm="1">
        <f t="array" aca="1" ref="R65" ca="1">INDIRECT("'" &amp; $D$47 &amp; "'!B67")</f>
        <v>-6.3609999999999996E-5</v>
      </c>
      <c r="S65" s="342" cm="1">
        <f t="array" aca="1" ref="S65" ca="1">INDIRECT("'" &amp; $D$47 &amp; "'!C67")</f>
        <v>-5.5982E-5</v>
      </c>
      <c r="T65" s="342" cm="1">
        <f t="array" aca="1" ref="T65" ca="1">INDIRECT("'" &amp; $D$47 &amp; "'!D67")</f>
        <v>1.5878999999999999E-4</v>
      </c>
      <c r="U65" s="347" cm="1">
        <f t="array" aca="1" ref="U65" ca="1">INDIRECT("'" &amp; $D$47 &amp; "'!E98")</f>
        <v>0.19550000000000001</v>
      </c>
      <c r="V65" s="212"/>
      <c r="W65" s="207"/>
    </row>
    <row r="66" spans="2:23" s="205" customFormat="1" x14ac:dyDescent="0.25">
      <c r="B66" s="211"/>
      <c r="C66" s="336"/>
      <c r="D66" s="336"/>
      <c r="E66" s="336"/>
      <c r="F66" s="336"/>
      <c r="G66" s="336"/>
      <c r="H66" s="336"/>
      <c r="I66" s="336"/>
      <c r="J66" s="336"/>
      <c r="K66" s="336"/>
      <c r="L66" s="338"/>
      <c r="M66" s="338"/>
      <c r="N66" s="336"/>
      <c r="O66" s="336"/>
      <c r="P66" s="336"/>
      <c r="Q66" s="346" cm="1">
        <f t="array" aca="1" ref="Q66" ca="1">INDIRECT("'" &amp; $D$47 &amp; "'!H68")</f>
        <v>0.95</v>
      </c>
      <c r="R66" s="342" cm="1">
        <f t="array" aca="1" ref="R66" ca="1">INDIRECT("'" &amp; $D$47 &amp; "'!B68")</f>
        <v>-5.8118000000000002E-5</v>
      </c>
      <c r="S66" s="342" cm="1">
        <f t="array" aca="1" ref="S66" ca="1">INDIRECT("'" &amp; $D$47 &amp; "'!C68")</f>
        <v>-5.1687999999999997E-5</v>
      </c>
      <c r="T66" s="342" cm="1">
        <f t="array" aca="1" ref="T66" ca="1">INDIRECT("'" &amp; $D$47 &amp; "'!D68")</f>
        <v>1.46E-4</v>
      </c>
      <c r="U66" s="347" cm="1">
        <f t="array" aca="1" ref="U66" ca="1">INDIRECT("'" &amp; $D$47 &amp; "'!E99")</f>
        <v>0.18789</v>
      </c>
      <c r="V66" s="212"/>
      <c r="W66" s="207"/>
    </row>
    <row r="67" spans="2:23" s="205" customFormat="1" x14ac:dyDescent="0.25">
      <c r="B67" s="211"/>
      <c r="C67" s="336"/>
      <c r="D67" s="336"/>
      <c r="E67" s="336"/>
      <c r="F67" s="336"/>
      <c r="G67" s="336"/>
      <c r="H67" s="336"/>
      <c r="I67" s="336"/>
      <c r="J67" s="336"/>
      <c r="K67" s="336"/>
      <c r="L67" s="336"/>
      <c r="M67" s="336"/>
      <c r="N67" s="336"/>
      <c r="O67" s="336"/>
      <c r="P67" s="336"/>
      <c r="Q67" s="346" cm="1">
        <f t="array" aca="1" ref="Q67" ca="1">INDIRECT("'" &amp; $D$47 &amp; "'!H69")</f>
        <v>1</v>
      </c>
      <c r="R67" s="342" cm="1">
        <f t="array" aca="1" ref="R67" ca="1">INDIRECT("'" &amp; $D$47 &amp; "'!B69")</f>
        <v>-5.3303000000000001E-5</v>
      </c>
      <c r="S67" s="342" cm="1">
        <f t="array" aca="1" ref="S67" ca="1">INDIRECT("'" &amp; $D$47 &amp; "'!C69")</f>
        <v>-4.7846999999999998E-5</v>
      </c>
      <c r="T67" s="342" cm="1">
        <f t="array" aca="1" ref="T67" ca="1">INDIRECT("'" &amp; $D$47 &amp; "'!D69")</f>
        <v>1.3469999999999999E-4</v>
      </c>
      <c r="U67" s="347" cm="1">
        <f t="array" aca="1" ref="U67" ca="1">INDIRECT("'" &amp; $D$47 &amp; "'!E100")</f>
        <v>0.18087999999999999</v>
      </c>
      <c r="V67" s="212"/>
      <c r="W67" s="207"/>
    </row>
    <row r="68" spans="2:23" s="205" customFormat="1" x14ac:dyDescent="0.25">
      <c r="B68" s="211"/>
      <c r="C68" s="336"/>
      <c r="D68" s="336"/>
      <c r="E68" s="336"/>
      <c r="F68" s="336"/>
      <c r="G68" s="336"/>
      <c r="H68" s="336"/>
      <c r="I68" s="336"/>
      <c r="J68" s="336"/>
      <c r="K68" s="336"/>
      <c r="L68" s="336"/>
      <c r="M68" s="336"/>
      <c r="N68" s="336"/>
      <c r="O68" s="336"/>
      <c r="P68" s="336"/>
      <c r="Q68" s="346" cm="1">
        <f t="array" aca="1" ref="Q68" ca="1">INDIRECT("'" &amp; $D$47 &amp; "'!H70")</f>
        <v>1.5</v>
      </c>
      <c r="R68" s="342" cm="1">
        <f t="array" aca="1" ref="R68" ca="1">INDIRECT("'" &amp; $D$47 &amp; "'!B70")</f>
        <v>-2.6262999999999999E-5</v>
      </c>
      <c r="S68" s="342" cm="1">
        <f t="array" aca="1" ref="S68" ca="1">INDIRECT("'" &amp; $D$47 &amp; "'!C70")</f>
        <v>-2.4859999999999999E-5</v>
      </c>
      <c r="T68" s="342" cm="1">
        <f t="array" aca="1" ref="T68" ca="1">INDIRECT("'" &amp; $D$47 &amp; "'!D70")</f>
        <v>6.9309999999999999E-5</v>
      </c>
      <c r="U68" s="347" cm="1">
        <f t="array" aca="1" ref="U68" ca="1">INDIRECT("'" &amp; $D$47 &amp; "'!E101")</f>
        <v>0.13259000000000001</v>
      </c>
      <c r="V68" s="212"/>
      <c r="W68" s="207"/>
    </row>
    <row r="69" spans="2:23" s="205" customFormat="1" x14ac:dyDescent="0.25">
      <c r="B69" s="211"/>
      <c r="C69" s="336"/>
      <c r="D69" s="336"/>
      <c r="E69" s="336"/>
      <c r="F69" s="336"/>
      <c r="G69" s="336"/>
      <c r="H69" s="336"/>
      <c r="I69" s="336"/>
      <c r="J69" s="336"/>
      <c r="K69" s="336"/>
      <c r="L69" s="336"/>
      <c r="M69" s="336"/>
      <c r="N69" s="336"/>
      <c r="O69" s="336"/>
      <c r="P69" s="336"/>
      <c r="Q69" s="346" cm="1">
        <f t="array" aca="1" ref="Q69" ca="1">INDIRECT("'" &amp; $D$47 &amp; "'!H71")</f>
        <v>2</v>
      </c>
      <c r="R69" s="342" cm="1">
        <f t="array" aca="1" ref="R69" ca="1">INDIRECT("'" &amp; $D$47 &amp; "'!B71")</f>
        <v>-1.5841999999999998E-5</v>
      </c>
      <c r="S69" s="342" cm="1">
        <f t="array" aca="1" ref="S69" ca="1">INDIRECT("'" &amp; $D$47 &amp; "'!C71")</f>
        <v>-1.5328999999999998E-5</v>
      </c>
      <c r="T69" s="342" cm="1">
        <f t="array" aca="1" ref="T69" ca="1">INDIRECT("'" &amp; $D$47 &amp; "'!D71")</f>
        <v>4.2933999999999999E-5</v>
      </c>
      <c r="U69" s="347" cm="1">
        <f t="array" aca="1" ref="U69" ca="1">INDIRECT("'" &amp; $D$47 &amp; "'!E102")</f>
        <v>0.10540999999999999</v>
      </c>
      <c r="V69" s="212"/>
      <c r="W69" s="207"/>
    </row>
    <row r="70" spans="2:23" s="205" customFormat="1" x14ac:dyDescent="0.25">
      <c r="B70" s="211"/>
      <c r="C70" s="336"/>
      <c r="D70" s="336"/>
      <c r="E70" s="336"/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336"/>
      <c r="Q70" s="346" cm="1">
        <f t="array" aca="1" ref="Q70" ca="1">INDIRECT("'" &amp; $D$47 &amp; "'!H72")</f>
        <v>2.5</v>
      </c>
      <c r="R70" s="342" cm="1">
        <f t="array" aca="1" ref="R70" ca="1">INDIRECT("'" &amp; $D$47 &amp; "'!B72")</f>
        <v>-1.1060000000000001E-5</v>
      </c>
      <c r="S70" s="342" cm="1">
        <f t="array" aca="1" ref="S70" ca="1">INDIRECT("'" &amp; $D$47 &amp; "'!C72")</f>
        <v>-1.0828E-5</v>
      </c>
      <c r="T70" s="342" cm="1">
        <f t="array" aca="1" ref="T70" ca="1">INDIRECT("'" &amp; $D$47 &amp; "'!D72")</f>
        <v>3.0266000000000001E-5</v>
      </c>
      <c r="U70" s="347" cm="1">
        <f t="array" aca="1" ref="U70" ca="1">INDIRECT("'" &amp; $D$47 &amp; "'!E103")</f>
        <v>8.7448999999999999E-2</v>
      </c>
      <c r="V70" s="212"/>
      <c r="W70" s="207"/>
    </row>
    <row r="71" spans="2:23" s="205" customFormat="1" x14ac:dyDescent="0.25">
      <c r="B71" s="211"/>
      <c r="C71" s="336"/>
      <c r="D71" s="336"/>
      <c r="E71" s="336"/>
      <c r="F71" s="336"/>
      <c r="G71" s="336"/>
      <c r="H71" s="336"/>
      <c r="I71" s="336"/>
      <c r="J71" s="336"/>
      <c r="K71" s="336"/>
      <c r="L71" s="336"/>
      <c r="M71" s="336"/>
      <c r="N71" s="336"/>
      <c r="O71" s="336"/>
      <c r="P71" s="336"/>
      <c r="Q71" s="346" cm="1">
        <f t="array" aca="1" ref="Q71" ca="1">INDIRECT("'" &amp; $D$47 &amp; "'!H73")</f>
        <v>3</v>
      </c>
      <c r="R71" s="342" cm="1">
        <f t="array" aca="1" ref="R71" ca="1">INDIRECT("'" &amp; $D$47 &amp; "'!B73")</f>
        <v>-8.5158999999999992E-6</v>
      </c>
      <c r="S71" s="342" cm="1">
        <f t="array" aca="1" ref="S71" ca="1">INDIRECT("'" &amp; $D$47 &amp; "'!C73")</f>
        <v>-8.3952000000000005E-6</v>
      </c>
      <c r="T71" s="342" cm="1">
        <f t="array" aca="1" ref="T71" ca="1">INDIRECT("'" &amp; $D$47 &amp; "'!D73")</f>
        <v>2.3203000000000001E-5</v>
      </c>
      <c r="U71" s="347" cm="1">
        <f t="array" aca="1" ref="U71" ca="1">INDIRECT("'" &amp; $D$47 &amp; "'!E104")</f>
        <v>7.4230000000000004E-2</v>
      </c>
      <c r="V71" s="212"/>
      <c r="W71" s="207"/>
    </row>
    <row r="72" spans="2:23" s="205" customFormat="1" ht="14.4" thickBot="1" x14ac:dyDescent="0.3">
      <c r="B72" s="211"/>
      <c r="C72" s="336"/>
      <c r="D72" s="336"/>
      <c r="E72" s="336"/>
      <c r="F72" s="336"/>
      <c r="G72" s="336"/>
      <c r="H72" s="336"/>
      <c r="I72" s="336"/>
      <c r="J72" s="336"/>
      <c r="K72" s="336"/>
      <c r="L72" s="336"/>
      <c r="M72" s="336"/>
      <c r="N72" s="336"/>
      <c r="O72" s="336"/>
      <c r="P72" s="336"/>
      <c r="Q72" s="348" cm="1">
        <f t="array" aca="1" ref="Q72" ca="1">INDIRECT("'" &amp; $D$47 &amp; "'!H74")</f>
        <v>4</v>
      </c>
      <c r="R72" s="349" cm="1">
        <f t="array" aca="1" ref="R72" ca="1">INDIRECT("'" &amp; $D$47 &amp; "'!B74")</f>
        <v>-5.7822999999999997E-6</v>
      </c>
      <c r="S72" s="349" cm="1">
        <f t="array" aca="1" ref="S72" ca="1">INDIRECT("'" &amp; $D$47 &amp; "'!C74")</f>
        <v>-5.7388E-6</v>
      </c>
      <c r="T72" s="349" cm="1">
        <f t="array" aca="1" ref="T72" ca="1">INDIRECT("'" &amp; $D$47 &amp; "'!D74")</f>
        <v>1.5369000000000001E-5</v>
      </c>
      <c r="U72" s="350" cm="1">
        <f t="array" aca="1" ref="U72" ca="1">INDIRECT("'" &amp; $D$47 &amp; "'!E105")</f>
        <v>5.5370000000000003E-2</v>
      </c>
      <c r="V72" s="212"/>
      <c r="W72" s="207"/>
    </row>
    <row r="73" spans="2:23" s="205" customFormat="1" x14ac:dyDescent="0.25">
      <c r="B73" s="211"/>
      <c r="C73" s="336"/>
      <c r="D73" s="336"/>
      <c r="E73" s="336"/>
      <c r="F73" s="336"/>
      <c r="G73" s="336"/>
      <c r="H73" s="336"/>
      <c r="I73" s="336"/>
      <c r="J73" s="336"/>
      <c r="K73" s="336"/>
      <c r="L73" s="336"/>
      <c r="M73" s="336"/>
      <c r="N73" s="336"/>
      <c r="O73" s="336"/>
      <c r="P73" s="336"/>
      <c r="Q73" s="336"/>
      <c r="R73" s="336"/>
      <c r="S73" s="336"/>
      <c r="T73" s="336"/>
      <c r="U73" s="336"/>
      <c r="V73" s="212"/>
      <c r="W73" s="207"/>
    </row>
    <row r="74" spans="2:23" s="205" customFormat="1" x14ac:dyDescent="0.25">
      <c r="B74" s="211"/>
      <c r="C74" s="336"/>
      <c r="D74" s="336"/>
      <c r="E74" s="336"/>
      <c r="F74" s="336"/>
      <c r="G74" s="336"/>
      <c r="H74" s="336"/>
      <c r="I74" s="336"/>
      <c r="J74" s="336"/>
      <c r="K74" s="336"/>
      <c r="L74" s="336"/>
      <c r="M74" s="336"/>
      <c r="N74" s="336"/>
      <c r="O74" s="336"/>
      <c r="P74" s="336"/>
      <c r="Q74" s="336"/>
      <c r="R74" s="336"/>
      <c r="S74" s="336"/>
      <c r="T74" s="336"/>
      <c r="U74" s="336"/>
      <c r="V74" s="212"/>
      <c r="W74" s="207"/>
    </row>
    <row r="75" spans="2:23" s="205" customFormat="1" ht="14.4" thickBot="1" x14ac:dyDescent="0.3">
      <c r="B75" s="229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1"/>
      <c r="W75" s="207"/>
    </row>
    <row r="76" spans="2:23" s="205" customFormat="1" x14ac:dyDescent="0.25">
      <c r="W76" s="207"/>
    </row>
    <row r="77" spans="2:23" s="205" customFormat="1" x14ac:dyDescent="0.25">
      <c r="W77" s="207"/>
    </row>
    <row r="78" spans="2:23" s="205" customFormat="1" x14ac:dyDescent="0.25">
      <c r="W78" s="207"/>
    </row>
    <row r="79" spans="2:23" s="205" customFormat="1" x14ac:dyDescent="0.25">
      <c r="W79" s="207"/>
    </row>
    <row r="80" spans="2:23" s="205" customFormat="1" x14ac:dyDescent="0.25">
      <c r="W80" s="207"/>
    </row>
    <row r="81" spans="12:23" s="205" customFormat="1" x14ac:dyDescent="0.25">
      <c r="W81" s="207"/>
    </row>
    <row r="82" spans="12:23" s="205" customFormat="1" x14ac:dyDescent="0.25">
      <c r="W82" s="207"/>
    </row>
    <row r="83" spans="12:23" s="205" customFormat="1" x14ac:dyDescent="0.25">
      <c r="W83" s="207"/>
    </row>
    <row r="84" spans="12:23" s="205" customFormat="1" x14ac:dyDescent="0.25">
      <c r="W84" s="207"/>
    </row>
    <row r="85" spans="12:23" s="205" customFormat="1" x14ac:dyDescent="0.25">
      <c r="W85" s="207"/>
    </row>
    <row r="86" spans="12:23" s="205" customFormat="1" x14ac:dyDescent="0.25">
      <c r="W86" s="207"/>
    </row>
    <row r="87" spans="12:23" s="205" customFormat="1" x14ac:dyDescent="0.25">
      <c r="W87" s="207"/>
    </row>
    <row r="88" spans="12:23" s="205" customFormat="1" x14ac:dyDescent="0.25">
      <c r="W88" s="207"/>
    </row>
    <row r="89" spans="12:23" s="205" customFormat="1" x14ac:dyDescent="0.25">
      <c r="W89" s="207"/>
    </row>
    <row r="90" spans="12:23" s="205" customFormat="1" x14ac:dyDescent="0.25">
      <c r="W90" s="207"/>
    </row>
    <row r="91" spans="12:23" s="205" customFormat="1" x14ac:dyDescent="0.25">
      <c r="W91" s="207"/>
    </row>
    <row r="92" spans="12:23" s="205" customFormat="1" x14ac:dyDescent="0.25">
      <c r="W92" s="207"/>
    </row>
    <row r="93" spans="12:23" s="205" customFormat="1" x14ac:dyDescent="0.25">
      <c r="L93" s="206"/>
      <c r="M93" s="206"/>
      <c r="W93" s="207"/>
    </row>
    <row r="94" spans="12:23" s="205" customFormat="1" x14ac:dyDescent="0.25">
      <c r="L94" s="206"/>
      <c r="M94" s="206"/>
      <c r="W94" s="207"/>
    </row>
    <row r="95" spans="12:23" s="205" customFormat="1" x14ac:dyDescent="0.25">
      <c r="L95" s="206"/>
      <c r="M95" s="206"/>
      <c r="W95" s="207"/>
    </row>
    <row r="96" spans="12:23" s="205" customFormat="1" x14ac:dyDescent="0.25">
      <c r="L96" s="206"/>
      <c r="M96" s="206"/>
      <c r="W96" s="207"/>
    </row>
    <row r="97" spans="12:23" s="205" customFormat="1" x14ac:dyDescent="0.25">
      <c r="L97" s="206"/>
      <c r="M97" s="206"/>
      <c r="W97" s="207"/>
    </row>
    <row r="98" spans="12:23" s="205" customFormat="1" x14ac:dyDescent="0.25">
      <c r="L98" s="206"/>
      <c r="M98" s="206"/>
      <c r="W98" s="207"/>
    </row>
    <row r="99" spans="12:23" s="205" customFormat="1" x14ac:dyDescent="0.25">
      <c r="L99" s="206"/>
      <c r="M99" s="206"/>
      <c r="W99" s="207"/>
    </row>
    <row r="100" spans="12:23" s="205" customFormat="1" x14ac:dyDescent="0.25">
      <c r="L100" s="206"/>
      <c r="M100" s="206"/>
      <c r="W100" s="207"/>
    </row>
    <row r="101" spans="12:23" s="205" customFormat="1" x14ac:dyDescent="0.25">
      <c r="L101" s="206"/>
      <c r="M101" s="206"/>
      <c r="W101" s="207"/>
    </row>
    <row r="102" spans="12:23" s="205" customFormat="1" x14ac:dyDescent="0.25">
      <c r="L102" s="206"/>
      <c r="M102" s="206"/>
      <c r="W102" s="207"/>
    </row>
    <row r="103" spans="12:23" s="205" customFormat="1" x14ac:dyDescent="0.25">
      <c r="L103" s="206"/>
      <c r="M103" s="206"/>
      <c r="W103" s="207"/>
    </row>
    <row r="104" spans="12:23" s="205" customFormat="1" x14ac:dyDescent="0.25">
      <c r="L104" s="206"/>
      <c r="M104" s="206"/>
      <c r="W104" s="207"/>
    </row>
    <row r="105" spans="12:23" s="205" customFormat="1" x14ac:dyDescent="0.25">
      <c r="L105" s="206"/>
      <c r="M105" s="206"/>
      <c r="W105" s="207"/>
    </row>
    <row r="106" spans="12:23" s="205" customFormat="1" x14ac:dyDescent="0.25">
      <c r="L106" s="206"/>
      <c r="M106" s="206"/>
      <c r="W106" s="207"/>
    </row>
    <row r="107" spans="12:23" s="205" customFormat="1" x14ac:dyDescent="0.25">
      <c r="L107" s="206"/>
      <c r="M107" s="206"/>
      <c r="W107" s="207"/>
    </row>
    <row r="108" spans="12:23" s="205" customFormat="1" x14ac:dyDescent="0.25">
      <c r="L108" s="206"/>
      <c r="M108" s="206"/>
      <c r="W108" s="207"/>
    </row>
    <row r="109" spans="12:23" s="205" customFormat="1" x14ac:dyDescent="0.25">
      <c r="L109" s="206"/>
      <c r="M109" s="206"/>
      <c r="W109" s="207"/>
    </row>
    <row r="110" spans="12:23" s="205" customFormat="1" x14ac:dyDescent="0.25">
      <c r="L110" s="206"/>
      <c r="M110" s="206"/>
      <c r="W110" s="207"/>
    </row>
    <row r="111" spans="12:23" s="205" customFormat="1" x14ac:dyDescent="0.25">
      <c r="L111" s="206"/>
      <c r="M111" s="206"/>
      <c r="W111" s="207"/>
    </row>
    <row r="112" spans="12:23" s="205" customFormat="1" x14ac:dyDescent="0.25">
      <c r="L112" s="206"/>
      <c r="M112" s="206"/>
      <c r="W112" s="207"/>
    </row>
    <row r="113" spans="12:23" s="205" customFormat="1" x14ac:dyDescent="0.25">
      <c r="L113" s="206"/>
      <c r="M113" s="206"/>
      <c r="W113" s="207"/>
    </row>
    <row r="114" spans="12:23" s="205" customFormat="1" x14ac:dyDescent="0.25">
      <c r="L114" s="206"/>
      <c r="M114" s="206"/>
      <c r="W114" s="207"/>
    </row>
    <row r="115" spans="12:23" s="205" customFormat="1" x14ac:dyDescent="0.25">
      <c r="L115" s="206"/>
      <c r="M115" s="206"/>
      <c r="W115" s="207"/>
    </row>
    <row r="116" spans="12:23" s="205" customFormat="1" x14ac:dyDescent="0.25">
      <c r="L116" s="206"/>
      <c r="M116" s="206"/>
      <c r="W116" s="207"/>
    </row>
    <row r="117" spans="12:23" s="205" customFormat="1" x14ac:dyDescent="0.25">
      <c r="L117" s="206"/>
      <c r="M117" s="206"/>
      <c r="W117" s="207"/>
    </row>
    <row r="118" spans="12:23" s="205" customFormat="1" x14ac:dyDescent="0.25">
      <c r="L118" s="206"/>
      <c r="M118" s="206"/>
      <c r="W118" s="207"/>
    </row>
    <row r="119" spans="12:23" s="205" customFormat="1" x14ac:dyDescent="0.25">
      <c r="L119" s="206"/>
      <c r="M119" s="206"/>
      <c r="W119" s="207"/>
    </row>
    <row r="120" spans="12:23" s="205" customFormat="1" x14ac:dyDescent="0.25">
      <c r="L120" s="206"/>
      <c r="M120" s="206"/>
      <c r="W120" s="207"/>
    </row>
    <row r="121" spans="12:23" s="205" customFormat="1" x14ac:dyDescent="0.25">
      <c r="L121" s="206"/>
      <c r="M121" s="206"/>
      <c r="W121" s="207"/>
    </row>
    <row r="122" spans="12:23" s="205" customFormat="1" x14ac:dyDescent="0.25">
      <c r="L122" s="206"/>
      <c r="M122" s="206"/>
      <c r="W122" s="207"/>
    </row>
    <row r="123" spans="12:23" s="205" customFormat="1" x14ac:dyDescent="0.25">
      <c r="L123" s="206"/>
      <c r="M123" s="206"/>
      <c r="W123" s="207"/>
    </row>
    <row r="124" spans="12:23" s="205" customFormat="1" x14ac:dyDescent="0.25">
      <c r="L124" s="206"/>
      <c r="M124" s="206"/>
      <c r="W124" s="207"/>
    </row>
    <row r="125" spans="12:23" s="205" customFormat="1" x14ac:dyDescent="0.25">
      <c r="L125" s="206"/>
      <c r="M125" s="206"/>
      <c r="W125" s="207"/>
    </row>
    <row r="126" spans="12:23" s="205" customFormat="1" x14ac:dyDescent="0.25">
      <c r="L126" s="206"/>
      <c r="M126" s="206"/>
      <c r="W126" s="207"/>
    </row>
    <row r="127" spans="12:23" s="205" customFormat="1" x14ac:dyDescent="0.25">
      <c r="L127" s="206"/>
      <c r="M127" s="206"/>
      <c r="W127" s="207"/>
    </row>
    <row r="128" spans="12:23" s="205" customFormat="1" x14ac:dyDescent="0.25">
      <c r="L128" s="206"/>
      <c r="M128" s="206"/>
      <c r="W128" s="207"/>
    </row>
    <row r="129" spans="12:23" s="205" customFormat="1" x14ac:dyDescent="0.25">
      <c r="L129" s="206"/>
      <c r="M129" s="206"/>
      <c r="W129" s="207"/>
    </row>
    <row r="130" spans="12:23" s="205" customFormat="1" x14ac:dyDescent="0.25">
      <c r="L130" s="206"/>
      <c r="M130" s="206"/>
      <c r="W130" s="207"/>
    </row>
    <row r="131" spans="12:23" s="205" customFormat="1" x14ac:dyDescent="0.25">
      <c r="L131" s="206"/>
      <c r="M131" s="206"/>
      <c r="W131" s="207"/>
    </row>
    <row r="132" spans="12:23" s="205" customFormat="1" x14ac:dyDescent="0.25">
      <c r="L132" s="206"/>
      <c r="M132" s="206"/>
      <c r="W132" s="207"/>
    </row>
    <row r="133" spans="12:23" s="205" customFormat="1" x14ac:dyDescent="0.25">
      <c r="L133" s="206"/>
      <c r="M133" s="206"/>
      <c r="W133" s="207"/>
    </row>
    <row r="134" spans="12:23" s="205" customFormat="1" x14ac:dyDescent="0.25">
      <c r="L134" s="206"/>
      <c r="M134" s="206"/>
      <c r="W134" s="207"/>
    </row>
    <row r="135" spans="12:23" s="205" customFormat="1" x14ac:dyDescent="0.25">
      <c r="L135" s="206"/>
      <c r="M135" s="206"/>
      <c r="W135" s="207"/>
    </row>
    <row r="136" spans="12:23" s="205" customFormat="1" x14ac:dyDescent="0.25">
      <c r="L136" s="206"/>
      <c r="M136" s="206"/>
      <c r="W136" s="207"/>
    </row>
    <row r="137" spans="12:23" s="205" customFormat="1" x14ac:dyDescent="0.25">
      <c r="L137" s="206"/>
      <c r="M137" s="206"/>
      <c r="W137" s="207"/>
    </row>
    <row r="138" spans="12:23" s="205" customFormat="1" x14ac:dyDescent="0.25">
      <c r="L138" s="206"/>
      <c r="M138" s="206"/>
      <c r="W138" s="207"/>
    </row>
    <row r="139" spans="12:23" s="205" customFormat="1" x14ac:dyDescent="0.25">
      <c r="L139" s="206"/>
      <c r="M139" s="206"/>
      <c r="W139" s="207"/>
    </row>
    <row r="140" spans="12:23" s="205" customFormat="1" x14ac:dyDescent="0.25">
      <c r="L140" s="206"/>
      <c r="M140" s="206"/>
      <c r="W140" s="207"/>
    </row>
    <row r="141" spans="12:23" s="205" customFormat="1" x14ac:dyDescent="0.25">
      <c r="L141" s="206"/>
      <c r="M141" s="206"/>
      <c r="W141" s="207"/>
    </row>
    <row r="142" spans="12:23" s="205" customFormat="1" x14ac:dyDescent="0.25">
      <c r="L142" s="206"/>
      <c r="M142" s="206"/>
      <c r="W142" s="207"/>
    </row>
    <row r="143" spans="12:23" s="205" customFormat="1" x14ac:dyDescent="0.25">
      <c r="L143" s="206"/>
      <c r="M143" s="206"/>
      <c r="W143" s="207"/>
    </row>
    <row r="144" spans="12:23" s="205" customFormat="1" x14ac:dyDescent="0.25">
      <c r="L144" s="206"/>
      <c r="M144" s="206"/>
      <c r="W144" s="207"/>
    </row>
    <row r="145" spans="12:23" s="205" customFormat="1" x14ac:dyDescent="0.25">
      <c r="L145" s="206"/>
      <c r="M145" s="206"/>
      <c r="W145" s="207"/>
    </row>
    <row r="146" spans="12:23" s="205" customFormat="1" x14ac:dyDescent="0.25">
      <c r="L146" s="206"/>
      <c r="M146" s="206"/>
      <c r="W146" s="207"/>
    </row>
    <row r="147" spans="12:23" s="205" customFormat="1" x14ac:dyDescent="0.25">
      <c r="L147" s="206"/>
      <c r="M147" s="206"/>
      <c r="W147" s="207"/>
    </row>
    <row r="148" spans="12:23" s="205" customFormat="1" x14ac:dyDescent="0.25">
      <c r="L148" s="206"/>
      <c r="M148" s="206"/>
      <c r="W148" s="207"/>
    </row>
    <row r="149" spans="12:23" s="205" customFormat="1" x14ac:dyDescent="0.25">
      <c r="L149" s="206"/>
      <c r="M149" s="206"/>
      <c r="W149" s="207"/>
    </row>
    <row r="150" spans="12:23" s="205" customFormat="1" x14ac:dyDescent="0.25">
      <c r="L150" s="206"/>
      <c r="M150" s="206"/>
      <c r="W150" s="207"/>
    </row>
    <row r="151" spans="12:23" s="205" customFormat="1" x14ac:dyDescent="0.25">
      <c r="L151" s="206"/>
      <c r="M151" s="206"/>
      <c r="W151" s="207"/>
    </row>
    <row r="152" spans="12:23" s="205" customFormat="1" x14ac:dyDescent="0.25">
      <c r="L152" s="206"/>
      <c r="M152" s="206"/>
      <c r="W152" s="207"/>
    </row>
    <row r="153" spans="12:23" s="205" customFormat="1" x14ac:dyDescent="0.25">
      <c r="L153" s="206"/>
      <c r="M153" s="206"/>
      <c r="W153" s="207"/>
    </row>
    <row r="154" spans="12:23" s="205" customFormat="1" x14ac:dyDescent="0.25">
      <c r="L154" s="206"/>
      <c r="M154" s="206"/>
      <c r="W154" s="207"/>
    </row>
    <row r="155" spans="12:23" s="205" customFormat="1" x14ac:dyDescent="0.25">
      <c r="L155" s="206"/>
      <c r="M155" s="206"/>
      <c r="W155" s="207"/>
    </row>
    <row r="156" spans="12:23" s="205" customFormat="1" x14ac:dyDescent="0.25">
      <c r="L156" s="206"/>
      <c r="M156" s="206"/>
      <c r="W156" s="207"/>
    </row>
    <row r="157" spans="12:23" s="205" customFormat="1" x14ac:dyDescent="0.25">
      <c r="L157" s="206"/>
      <c r="M157" s="206"/>
      <c r="W157" s="207"/>
    </row>
    <row r="158" spans="12:23" s="205" customFormat="1" x14ac:dyDescent="0.25">
      <c r="L158" s="206"/>
      <c r="M158" s="206"/>
      <c r="W158" s="207"/>
    </row>
    <row r="159" spans="12:23" s="205" customFormat="1" x14ac:dyDescent="0.25">
      <c r="L159" s="206"/>
      <c r="M159" s="206"/>
      <c r="W159" s="207"/>
    </row>
    <row r="160" spans="12:23" s="205" customFormat="1" x14ac:dyDescent="0.25">
      <c r="L160" s="206"/>
      <c r="M160" s="206"/>
      <c r="W160" s="207"/>
    </row>
    <row r="161" spans="12:23" s="205" customFormat="1" x14ac:dyDescent="0.25">
      <c r="L161" s="206"/>
      <c r="M161" s="206"/>
      <c r="W161" s="207"/>
    </row>
    <row r="162" spans="12:23" s="205" customFormat="1" x14ac:dyDescent="0.25">
      <c r="L162" s="206"/>
      <c r="M162" s="206"/>
      <c r="W162" s="207"/>
    </row>
    <row r="163" spans="12:23" s="205" customFormat="1" x14ac:dyDescent="0.25">
      <c r="L163" s="206"/>
      <c r="M163" s="206"/>
      <c r="W163" s="207"/>
    </row>
    <row r="164" spans="12:23" s="205" customFormat="1" x14ac:dyDescent="0.25">
      <c r="L164" s="206"/>
      <c r="M164" s="206"/>
      <c r="W164" s="207"/>
    </row>
    <row r="165" spans="12:23" s="205" customFormat="1" x14ac:dyDescent="0.25">
      <c r="L165" s="206"/>
      <c r="M165" s="206"/>
      <c r="W165" s="207"/>
    </row>
    <row r="166" spans="12:23" s="205" customFormat="1" x14ac:dyDescent="0.25">
      <c r="L166" s="206"/>
      <c r="M166" s="206"/>
      <c r="W166" s="207"/>
    </row>
    <row r="167" spans="12:23" s="205" customFormat="1" x14ac:dyDescent="0.25">
      <c r="L167" s="206"/>
      <c r="M167" s="206"/>
      <c r="W167" s="207"/>
    </row>
    <row r="168" spans="12:23" s="205" customFormat="1" x14ac:dyDescent="0.25">
      <c r="L168" s="206"/>
      <c r="M168" s="206"/>
      <c r="W168" s="207"/>
    </row>
    <row r="169" spans="12:23" s="205" customFormat="1" x14ac:dyDescent="0.25">
      <c r="L169" s="206"/>
      <c r="M169" s="206"/>
      <c r="W169" s="207"/>
    </row>
    <row r="170" spans="12:23" s="205" customFormat="1" x14ac:dyDescent="0.25">
      <c r="L170" s="206"/>
      <c r="M170" s="206"/>
      <c r="W170" s="207"/>
    </row>
    <row r="171" spans="12:23" s="205" customFormat="1" x14ac:dyDescent="0.25">
      <c r="L171" s="206"/>
      <c r="M171" s="206"/>
      <c r="W171" s="207"/>
    </row>
    <row r="172" spans="12:23" s="205" customFormat="1" x14ac:dyDescent="0.25">
      <c r="L172" s="206"/>
      <c r="M172" s="206"/>
      <c r="W172" s="207"/>
    </row>
    <row r="173" spans="12:23" s="205" customFormat="1" x14ac:dyDescent="0.25">
      <c r="L173" s="206"/>
      <c r="M173" s="206"/>
      <c r="W173" s="207"/>
    </row>
    <row r="174" spans="12:23" s="205" customFormat="1" x14ac:dyDescent="0.25">
      <c r="L174" s="206"/>
      <c r="M174" s="206"/>
      <c r="W174" s="207"/>
    </row>
    <row r="175" spans="12:23" s="205" customFormat="1" x14ac:dyDescent="0.25">
      <c r="L175" s="206"/>
      <c r="M175" s="206"/>
      <c r="W175" s="207"/>
    </row>
    <row r="176" spans="12:23" s="205" customFormat="1" x14ac:dyDescent="0.25">
      <c r="L176" s="206"/>
      <c r="M176" s="206"/>
      <c r="W176" s="207"/>
    </row>
    <row r="177" spans="12:23" s="205" customFormat="1" x14ac:dyDescent="0.25">
      <c r="L177" s="206"/>
      <c r="M177" s="206"/>
      <c r="W177" s="207"/>
    </row>
    <row r="178" spans="12:23" s="205" customFormat="1" x14ac:dyDescent="0.25">
      <c r="L178" s="206"/>
      <c r="M178" s="206"/>
      <c r="W178" s="207"/>
    </row>
    <row r="179" spans="12:23" s="205" customFormat="1" x14ac:dyDescent="0.25">
      <c r="L179" s="206"/>
      <c r="M179" s="206"/>
      <c r="W179" s="207"/>
    </row>
    <row r="180" spans="12:23" s="205" customFormat="1" x14ac:dyDescent="0.25">
      <c r="L180" s="206"/>
      <c r="M180" s="206"/>
      <c r="W180" s="207"/>
    </row>
    <row r="181" spans="12:23" s="205" customFormat="1" x14ac:dyDescent="0.25">
      <c r="L181" s="206"/>
      <c r="M181" s="206"/>
      <c r="W181" s="207"/>
    </row>
    <row r="182" spans="12:23" s="205" customFormat="1" x14ac:dyDescent="0.25">
      <c r="L182" s="206"/>
      <c r="M182" s="206"/>
      <c r="W182" s="207"/>
    </row>
    <row r="183" spans="12:23" s="205" customFormat="1" x14ac:dyDescent="0.25">
      <c r="L183" s="206"/>
      <c r="M183" s="206"/>
      <c r="W183" s="207"/>
    </row>
    <row r="184" spans="12:23" s="205" customFormat="1" x14ac:dyDescent="0.25">
      <c r="L184" s="206"/>
      <c r="M184" s="206"/>
      <c r="W184" s="207"/>
    </row>
    <row r="185" spans="12:23" s="205" customFormat="1" x14ac:dyDescent="0.25">
      <c r="L185" s="206"/>
      <c r="M185" s="206"/>
      <c r="W185" s="207"/>
    </row>
    <row r="186" spans="12:23" s="205" customFormat="1" x14ac:dyDescent="0.25">
      <c r="L186" s="206"/>
      <c r="M186" s="206"/>
      <c r="W186" s="207"/>
    </row>
    <row r="187" spans="12:23" s="205" customFormat="1" x14ac:dyDescent="0.25">
      <c r="L187" s="206"/>
      <c r="M187" s="206"/>
      <c r="W187" s="207"/>
    </row>
    <row r="188" spans="12:23" s="205" customFormat="1" x14ac:dyDescent="0.25">
      <c r="L188" s="206"/>
      <c r="M188" s="206"/>
      <c r="W188" s="207"/>
    </row>
    <row r="189" spans="12:23" s="205" customFormat="1" x14ac:dyDescent="0.25">
      <c r="L189" s="206"/>
      <c r="M189" s="206"/>
      <c r="W189" s="207"/>
    </row>
    <row r="190" spans="12:23" s="205" customFormat="1" x14ac:dyDescent="0.25">
      <c r="L190" s="206"/>
      <c r="M190" s="206"/>
      <c r="W190" s="207"/>
    </row>
    <row r="191" spans="12:23" s="205" customFormat="1" x14ac:dyDescent="0.25">
      <c r="L191" s="206"/>
      <c r="M191" s="206"/>
      <c r="W191" s="207"/>
    </row>
    <row r="192" spans="12:23" s="205" customFormat="1" x14ac:dyDescent="0.25">
      <c r="L192" s="206"/>
      <c r="M192" s="206"/>
      <c r="W192" s="207"/>
    </row>
    <row r="193" spans="12:23" s="205" customFormat="1" x14ac:dyDescent="0.25">
      <c r="L193" s="206"/>
      <c r="M193" s="206"/>
      <c r="W193" s="207"/>
    </row>
    <row r="194" spans="12:23" s="205" customFormat="1" x14ac:dyDescent="0.25">
      <c r="L194" s="206"/>
      <c r="M194" s="206"/>
      <c r="W194" s="207"/>
    </row>
    <row r="195" spans="12:23" s="205" customFormat="1" x14ac:dyDescent="0.25">
      <c r="L195" s="206"/>
      <c r="M195" s="206"/>
      <c r="W195" s="207"/>
    </row>
    <row r="196" spans="12:23" s="205" customFormat="1" x14ac:dyDescent="0.25">
      <c r="L196" s="206"/>
      <c r="M196" s="206"/>
      <c r="W196" s="207"/>
    </row>
    <row r="197" spans="12:23" s="205" customFormat="1" x14ac:dyDescent="0.25">
      <c r="L197" s="206"/>
      <c r="M197" s="206"/>
      <c r="W197" s="207"/>
    </row>
    <row r="198" spans="12:23" s="205" customFormat="1" x14ac:dyDescent="0.25">
      <c r="L198" s="206"/>
      <c r="M198" s="206"/>
      <c r="W198" s="207"/>
    </row>
    <row r="199" spans="12:23" s="205" customFormat="1" x14ac:dyDescent="0.25">
      <c r="L199" s="206"/>
      <c r="M199" s="206"/>
      <c r="W199" s="207"/>
    </row>
    <row r="200" spans="12:23" s="205" customFormat="1" x14ac:dyDescent="0.25">
      <c r="L200" s="206"/>
      <c r="M200" s="206"/>
      <c r="W200" s="207"/>
    </row>
    <row r="201" spans="12:23" s="205" customFormat="1" x14ac:dyDescent="0.25">
      <c r="L201" s="206"/>
      <c r="M201" s="206"/>
      <c r="W201" s="207"/>
    </row>
    <row r="202" spans="12:23" s="205" customFormat="1" x14ac:dyDescent="0.25">
      <c r="L202" s="206"/>
      <c r="M202" s="206"/>
      <c r="W202" s="207"/>
    </row>
    <row r="203" spans="12:23" s="205" customFormat="1" x14ac:dyDescent="0.25">
      <c r="L203" s="206"/>
      <c r="M203" s="206"/>
      <c r="W203" s="207"/>
    </row>
    <row r="204" spans="12:23" s="205" customFormat="1" x14ac:dyDescent="0.25">
      <c r="L204" s="206"/>
      <c r="M204" s="206"/>
      <c r="W204" s="207"/>
    </row>
    <row r="205" spans="12:23" s="205" customFormat="1" x14ac:dyDescent="0.25">
      <c r="L205" s="206"/>
      <c r="M205" s="206"/>
      <c r="W205" s="207"/>
    </row>
    <row r="206" spans="12:23" s="205" customFormat="1" x14ac:dyDescent="0.25">
      <c r="L206" s="206"/>
      <c r="M206" s="206"/>
      <c r="W206" s="207"/>
    </row>
    <row r="207" spans="12:23" s="205" customFormat="1" x14ac:dyDescent="0.25">
      <c r="L207" s="206"/>
      <c r="M207" s="206"/>
      <c r="W207" s="207"/>
    </row>
    <row r="208" spans="12:23" s="205" customFormat="1" x14ac:dyDescent="0.25">
      <c r="L208" s="206"/>
      <c r="M208" s="206"/>
      <c r="W208" s="207"/>
    </row>
    <row r="209" spans="5:23" s="205" customFormat="1" x14ac:dyDescent="0.25">
      <c r="L209" s="206"/>
      <c r="M209" s="206"/>
      <c r="W209" s="207"/>
    </row>
    <row r="210" spans="5:23" s="205" customFormat="1" x14ac:dyDescent="0.25">
      <c r="L210" s="206"/>
      <c r="M210" s="206"/>
      <c r="W210" s="207"/>
    </row>
    <row r="211" spans="5:23" s="205" customFormat="1" x14ac:dyDescent="0.25">
      <c r="L211" s="206"/>
      <c r="M211" s="206"/>
      <c r="W211" s="207"/>
    </row>
    <row r="212" spans="5:23" s="205" customFormat="1" x14ac:dyDescent="0.25">
      <c r="L212" s="206"/>
      <c r="M212" s="206"/>
      <c r="W212" s="207"/>
    </row>
    <row r="213" spans="5:23" s="205" customFormat="1" x14ac:dyDescent="0.25">
      <c r="L213" s="206"/>
      <c r="M213" s="206"/>
      <c r="W213" s="207"/>
    </row>
    <row r="214" spans="5:23" s="205" customFormat="1" x14ac:dyDescent="0.25">
      <c r="E214" s="214"/>
      <c r="F214" s="214"/>
      <c r="G214" s="214"/>
      <c r="H214" s="214"/>
      <c r="I214" s="214"/>
      <c r="L214" s="206"/>
      <c r="M214" s="206"/>
      <c r="W214" s="207"/>
    </row>
    <row r="215" spans="5:23" s="205" customFormat="1" x14ac:dyDescent="0.25">
      <c r="E215" s="214"/>
      <c r="F215" s="214"/>
      <c r="G215" s="214"/>
      <c r="H215" s="214"/>
      <c r="I215" s="214"/>
      <c r="J215" s="214"/>
      <c r="L215" s="206"/>
      <c r="M215" s="206"/>
      <c r="W215" s="207"/>
    </row>
    <row r="216" spans="5:23" s="205" customFormat="1" x14ac:dyDescent="0.25">
      <c r="E216" s="214"/>
      <c r="F216" s="214"/>
      <c r="G216" s="214"/>
      <c r="H216" s="214"/>
      <c r="I216" s="214"/>
      <c r="J216" s="214"/>
      <c r="L216" s="206"/>
      <c r="M216" s="206"/>
      <c r="W216" s="207"/>
    </row>
    <row r="217" spans="5:23" s="205" customFormat="1" x14ac:dyDescent="0.25">
      <c r="E217" s="214"/>
      <c r="F217" s="214"/>
      <c r="G217" s="214"/>
      <c r="H217" s="214"/>
      <c r="I217" s="214"/>
      <c r="J217" s="214"/>
      <c r="L217" s="206"/>
      <c r="M217" s="206"/>
      <c r="W217" s="207"/>
    </row>
    <row r="218" spans="5:23" s="205" customFormat="1" x14ac:dyDescent="0.25">
      <c r="E218" s="214"/>
      <c r="F218" s="214"/>
      <c r="G218" s="214"/>
      <c r="H218" s="214"/>
      <c r="I218" s="214"/>
      <c r="J218" s="214"/>
      <c r="L218" s="206"/>
      <c r="M218" s="206"/>
      <c r="W218" s="207"/>
    </row>
    <row r="219" spans="5:23" s="205" customFormat="1" x14ac:dyDescent="0.25">
      <c r="E219" s="214"/>
      <c r="F219" s="214"/>
      <c r="G219" s="214"/>
      <c r="H219" s="214"/>
      <c r="I219" s="214"/>
      <c r="J219" s="214"/>
      <c r="L219" s="206"/>
      <c r="M219" s="206"/>
      <c r="W219" s="207"/>
    </row>
    <row r="220" spans="5:23" s="205" customFormat="1" x14ac:dyDescent="0.25">
      <c r="E220" s="214"/>
      <c r="F220" s="214"/>
      <c r="G220" s="214"/>
      <c r="H220" s="214"/>
      <c r="I220" s="214"/>
      <c r="J220" s="214"/>
      <c r="L220" s="206"/>
      <c r="M220" s="206"/>
      <c r="W220" s="207"/>
    </row>
    <row r="221" spans="5:23" s="205" customFormat="1" x14ac:dyDescent="0.25">
      <c r="E221" s="214"/>
      <c r="F221" s="214"/>
      <c r="G221" s="214"/>
      <c r="H221" s="214"/>
      <c r="I221" s="214"/>
      <c r="J221" s="214"/>
      <c r="L221" s="206"/>
      <c r="M221" s="206"/>
      <c r="W221" s="207"/>
    </row>
    <row r="222" spans="5:23" s="205" customFormat="1" x14ac:dyDescent="0.25">
      <c r="E222" s="214"/>
      <c r="F222" s="214"/>
      <c r="G222" s="214"/>
      <c r="H222" s="214"/>
      <c r="I222" s="214"/>
      <c r="J222" s="214"/>
      <c r="L222" s="206"/>
      <c r="M222" s="206"/>
      <c r="W222" s="207"/>
    </row>
    <row r="223" spans="5:23" s="205" customFormat="1" x14ac:dyDescent="0.25">
      <c r="E223" s="214"/>
      <c r="F223" s="214"/>
      <c r="G223" s="214"/>
      <c r="H223" s="214"/>
      <c r="I223" s="214"/>
      <c r="J223" s="214"/>
      <c r="L223" s="206"/>
      <c r="M223" s="206"/>
      <c r="W223" s="207"/>
    </row>
    <row r="224" spans="5:23" s="205" customFormat="1" x14ac:dyDescent="0.25">
      <c r="E224" s="214"/>
      <c r="F224" s="214"/>
      <c r="G224" s="214"/>
      <c r="H224" s="214"/>
      <c r="I224" s="214"/>
      <c r="J224" s="214"/>
      <c r="L224" s="206"/>
      <c r="M224" s="206"/>
      <c r="W224" s="207"/>
    </row>
    <row r="225" spans="5:23" s="205" customFormat="1" x14ac:dyDescent="0.25">
      <c r="E225" s="214"/>
      <c r="F225" s="214"/>
      <c r="G225" s="214"/>
      <c r="H225" s="214"/>
      <c r="I225" s="214"/>
      <c r="J225" s="214"/>
      <c r="L225" s="206"/>
      <c r="M225" s="206"/>
      <c r="W225" s="207"/>
    </row>
    <row r="226" spans="5:23" s="205" customFormat="1" x14ac:dyDescent="0.25">
      <c r="E226" s="214"/>
      <c r="F226" s="214"/>
      <c r="G226" s="214"/>
      <c r="H226" s="214"/>
      <c r="I226" s="214"/>
      <c r="J226" s="214"/>
      <c r="L226" s="206"/>
      <c r="M226" s="206"/>
      <c r="W226" s="207"/>
    </row>
    <row r="227" spans="5:23" s="205" customFormat="1" x14ac:dyDescent="0.25">
      <c r="E227" s="214"/>
      <c r="F227" s="214"/>
      <c r="G227" s="214"/>
      <c r="H227" s="214"/>
      <c r="I227" s="214"/>
      <c r="J227" s="214"/>
      <c r="L227" s="206"/>
      <c r="M227" s="206"/>
      <c r="W227" s="207"/>
    </row>
    <row r="228" spans="5:23" s="205" customFormat="1" x14ac:dyDescent="0.25">
      <c r="E228" s="214"/>
      <c r="F228" s="214"/>
      <c r="G228" s="214"/>
      <c r="H228" s="214"/>
      <c r="I228" s="214"/>
      <c r="J228" s="214"/>
      <c r="L228" s="206"/>
      <c r="M228" s="206"/>
      <c r="W228" s="207"/>
    </row>
    <row r="229" spans="5:23" s="205" customFormat="1" x14ac:dyDescent="0.25">
      <c r="E229" s="214"/>
      <c r="F229" s="214"/>
      <c r="G229" s="214"/>
      <c r="H229" s="214"/>
      <c r="I229" s="214"/>
      <c r="J229" s="214"/>
      <c r="L229" s="206"/>
      <c r="M229" s="206"/>
      <c r="W229" s="207"/>
    </row>
    <row r="230" spans="5:23" s="205" customFormat="1" x14ac:dyDescent="0.25">
      <c r="E230" s="214"/>
      <c r="F230" s="214"/>
      <c r="G230" s="214"/>
      <c r="H230" s="214"/>
      <c r="I230" s="214"/>
      <c r="J230" s="214"/>
      <c r="L230" s="206"/>
      <c r="M230" s="206"/>
      <c r="W230" s="207"/>
    </row>
    <row r="231" spans="5:23" s="205" customFormat="1" x14ac:dyDescent="0.25">
      <c r="E231" s="214"/>
      <c r="F231" s="214"/>
      <c r="G231" s="214"/>
      <c r="H231" s="214"/>
      <c r="I231" s="214"/>
      <c r="J231" s="214"/>
      <c r="L231" s="206"/>
      <c r="M231" s="206"/>
      <c r="W231" s="207"/>
    </row>
    <row r="232" spans="5:23" s="205" customFormat="1" x14ac:dyDescent="0.25">
      <c r="E232" s="214"/>
      <c r="F232" s="214"/>
      <c r="G232" s="214"/>
      <c r="H232" s="214"/>
      <c r="I232" s="214"/>
      <c r="J232" s="214"/>
      <c r="L232" s="206"/>
      <c r="M232" s="206"/>
      <c r="W232" s="207"/>
    </row>
    <row r="233" spans="5:23" s="205" customFormat="1" x14ac:dyDescent="0.25">
      <c r="E233" s="214"/>
      <c r="F233" s="214"/>
      <c r="G233" s="214"/>
      <c r="H233" s="214"/>
      <c r="I233" s="214"/>
      <c r="J233" s="214"/>
      <c r="L233" s="206"/>
      <c r="M233" s="206"/>
      <c r="W233" s="207"/>
    </row>
    <row r="234" spans="5:23" s="205" customFormat="1" x14ac:dyDescent="0.25">
      <c r="E234" s="214"/>
      <c r="F234" s="214"/>
      <c r="G234" s="214"/>
      <c r="H234" s="214"/>
      <c r="I234" s="214"/>
      <c r="J234" s="214"/>
      <c r="L234" s="206"/>
      <c r="M234" s="206"/>
      <c r="W234" s="207"/>
    </row>
    <row r="235" spans="5:23" s="205" customFormat="1" x14ac:dyDescent="0.25">
      <c r="E235" s="214"/>
      <c r="F235" s="214"/>
      <c r="G235" s="214"/>
      <c r="H235" s="214"/>
      <c r="I235" s="214"/>
      <c r="J235" s="214"/>
      <c r="L235" s="206"/>
      <c r="M235" s="206"/>
      <c r="W235" s="207"/>
    </row>
    <row r="236" spans="5:23" s="205" customFormat="1" x14ac:dyDescent="0.25">
      <c r="E236" s="214"/>
      <c r="F236" s="214"/>
      <c r="G236" s="214"/>
      <c r="H236" s="214"/>
      <c r="I236" s="214"/>
      <c r="J236" s="214"/>
      <c r="L236" s="206"/>
      <c r="M236" s="206"/>
      <c r="W236" s="207"/>
    </row>
    <row r="237" spans="5:23" s="205" customFormat="1" x14ac:dyDescent="0.25">
      <c r="E237" s="214"/>
      <c r="F237" s="214"/>
      <c r="G237" s="214"/>
      <c r="H237" s="214"/>
      <c r="I237" s="214"/>
      <c r="J237" s="214"/>
      <c r="L237" s="206"/>
      <c r="M237" s="206"/>
      <c r="W237" s="207"/>
    </row>
    <row r="238" spans="5:23" s="205" customFormat="1" x14ac:dyDescent="0.25">
      <c r="E238" s="214"/>
      <c r="F238" s="214"/>
      <c r="G238" s="214"/>
      <c r="H238" s="214"/>
      <c r="I238" s="214"/>
      <c r="J238" s="214"/>
      <c r="L238" s="206"/>
      <c r="M238" s="206"/>
      <c r="W238" s="207"/>
    </row>
    <row r="239" spans="5:23" s="205" customFormat="1" x14ac:dyDescent="0.25">
      <c r="E239" s="214"/>
      <c r="F239" s="214"/>
      <c r="G239" s="214"/>
      <c r="H239" s="214"/>
      <c r="I239" s="214"/>
      <c r="J239" s="214"/>
      <c r="L239" s="206"/>
      <c r="M239" s="206"/>
      <c r="W239" s="207"/>
    </row>
    <row r="240" spans="5:23" s="205" customFormat="1" x14ac:dyDescent="0.25">
      <c r="E240" s="214"/>
      <c r="F240" s="214"/>
      <c r="G240" s="214"/>
      <c r="H240" s="214"/>
      <c r="I240" s="214"/>
      <c r="J240" s="214"/>
      <c r="L240" s="206"/>
      <c r="M240" s="206"/>
      <c r="W240" s="207"/>
    </row>
    <row r="241" spans="5:23" s="205" customFormat="1" x14ac:dyDescent="0.25">
      <c r="E241" s="214"/>
      <c r="F241" s="214"/>
      <c r="G241" s="214"/>
      <c r="H241" s="214"/>
      <c r="I241" s="214"/>
      <c r="J241" s="214"/>
      <c r="L241" s="206"/>
      <c r="M241" s="206"/>
      <c r="W241" s="207"/>
    </row>
    <row r="242" spans="5:23" s="205" customFormat="1" x14ac:dyDescent="0.25">
      <c r="E242" s="214"/>
      <c r="F242" s="214"/>
      <c r="G242" s="214"/>
      <c r="H242" s="214"/>
      <c r="I242" s="214"/>
      <c r="J242" s="214"/>
      <c r="L242" s="206"/>
      <c r="M242" s="206"/>
      <c r="W242" s="207"/>
    </row>
    <row r="243" spans="5:23" s="205" customFormat="1" x14ac:dyDescent="0.25">
      <c r="E243" s="214"/>
      <c r="F243" s="214"/>
      <c r="G243" s="214"/>
      <c r="H243" s="214"/>
      <c r="I243" s="214"/>
      <c r="J243" s="214"/>
      <c r="L243" s="206"/>
      <c r="M243" s="206"/>
      <c r="W243" s="207"/>
    </row>
    <row r="244" spans="5:23" s="205" customFormat="1" x14ac:dyDescent="0.25">
      <c r="E244" s="214"/>
      <c r="F244" s="214"/>
      <c r="G244" s="214"/>
      <c r="H244" s="214"/>
      <c r="I244" s="214"/>
      <c r="J244" s="214"/>
      <c r="L244" s="206"/>
      <c r="M244" s="206"/>
      <c r="W244" s="207"/>
    </row>
    <row r="245" spans="5:23" s="205" customFormat="1" x14ac:dyDescent="0.25">
      <c r="E245" s="214"/>
      <c r="F245" s="214"/>
      <c r="G245" s="214"/>
      <c r="H245" s="214"/>
      <c r="I245" s="214"/>
      <c r="J245" s="214"/>
      <c r="L245" s="206"/>
      <c r="M245" s="206"/>
      <c r="W245" s="207"/>
    </row>
    <row r="246" spans="5:23" s="205" customFormat="1" x14ac:dyDescent="0.25">
      <c r="E246" s="214"/>
      <c r="F246" s="214"/>
      <c r="G246" s="214"/>
      <c r="H246" s="214"/>
      <c r="I246" s="214"/>
      <c r="J246" s="214"/>
      <c r="K246" s="214"/>
      <c r="L246" s="227"/>
      <c r="M246" s="227"/>
      <c r="N246" s="214"/>
      <c r="O246" s="214"/>
      <c r="P246" s="214"/>
      <c r="Q246" s="214"/>
      <c r="R246" s="214"/>
      <c r="S246" s="214"/>
      <c r="T246" s="214"/>
      <c r="U246" s="214"/>
      <c r="W246" s="207"/>
    </row>
    <row r="247" spans="5:23" s="205" customFormat="1" x14ac:dyDescent="0.25">
      <c r="E247" s="214"/>
      <c r="F247" s="214"/>
      <c r="G247" s="214"/>
      <c r="H247" s="214"/>
      <c r="I247" s="214"/>
      <c r="J247" s="214"/>
      <c r="K247" s="214"/>
      <c r="L247" s="227"/>
      <c r="M247" s="227"/>
      <c r="N247" s="214"/>
      <c r="O247" s="214"/>
      <c r="P247" s="214"/>
      <c r="Q247" s="214"/>
      <c r="R247" s="214"/>
      <c r="S247" s="214"/>
      <c r="T247" s="214"/>
      <c r="U247" s="214"/>
      <c r="W247" s="207"/>
    </row>
    <row r="248" spans="5:23" s="205" customFormat="1" x14ac:dyDescent="0.25">
      <c r="E248" s="214"/>
      <c r="F248" s="214"/>
      <c r="G248" s="214"/>
      <c r="H248" s="214"/>
      <c r="I248" s="214"/>
      <c r="J248" s="214"/>
      <c r="K248" s="214"/>
      <c r="L248" s="227"/>
      <c r="M248" s="227"/>
      <c r="N248" s="214"/>
      <c r="O248" s="214"/>
      <c r="P248" s="214"/>
      <c r="Q248" s="214"/>
      <c r="R248" s="214"/>
      <c r="S248" s="214"/>
      <c r="T248" s="214"/>
      <c r="U248" s="214"/>
      <c r="W248" s="207"/>
    </row>
    <row r="249" spans="5:23" s="205" customFormat="1" x14ac:dyDescent="0.25">
      <c r="E249" s="214"/>
      <c r="F249" s="214"/>
      <c r="G249" s="214"/>
      <c r="H249" s="214"/>
      <c r="I249" s="214"/>
      <c r="J249" s="214"/>
      <c r="K249" s="214"/>
      <c r="L249" s="227"/>
      <c r="M249" s="227"/>
      <c r="N249" s="214"/>
      <c r="O249" s="214"/>
      <c r="P249" s="214"/>
      <c r="Q249" s="214"/>
      <c r="R249" s="214"/>
      <c r="S249" s="214"/>
      <c r="T249" s="214"/>
      <c r="U249" s="214"/>
      <c r="W249" s="207"/>
    </row>
    <row r="250" spans="5:23" s="205" customFormat="1" x14ac:dyDescent="0.25">
      <c r="E250" s="214"/>
      <c r="F250" s="214"/>
      <c r="G250" s="214"/>
      <c r="H250" s="214"/>
      <c r="I250" s="214"/>
      <c r="J250" s="214"/>
      <c r="K250" s="214"/>
      <c r="L250" s="227"/>
      <c r="M250" s="227"/>
      <c r="N250" s="214"/>
      <c r="O250" s="214"/>
      <c r="P250" s="214"/>
      <c r="Q250" s="214"/>
      <c r="R250" s="214"/>
      <c r="S250" s="214"/>
      <c r="T250" s="214"/>
      <c r="U250" s="214"/>
      <c r="W250" s="207"/>
    </row>
    <row r="251" spans="5:23" s="205" customFormat="1" x14ac:dyDescent="0.25">
      <c r="E251" s="214"/>
      <c r="F251" s="214"/>
      <c r="G251" s="214"/>
      <c r="H251" s="214"/>
      <c r="I251" s="214"/>
      <c r="J251" s="214"/>
      <c r="K251" s="214"/>
      <c r="L251" s="227"/>
      <c r="M251" s="227"/>
      <c r="N251" s="214"/>
      <c r="O251" s="214"/>
      <c r="P251" s="214"/>
      <c r="Q251" s="214"/>
      <c r="R251" s="214"/>
      <c r="S251" s="214"/>
      <c r="T251" s="214"/>
      <c r="U251" s="214"/>
      <c r="W251" s="207"/>
    </row>
    <row r="252" spans="5:23" s="205" customFormat="1" x14ac:dyDescent="0.25">
      <c r="E252" s="214"/>
      <c r="F252" s="214"/>
      <c r="G252" s="214"/>
      <c r="H252" s="214"/>
      <c r="I252" s="214"/>
      <c r="J252" s="214"/>
      <c r="K252" s="214"/>
      <c r="L252" s="227"/>
      <c r="M252" s="227"/>
      <c r="N252" s="214"/>
      <c r="O252" s="214"/>
      <c r="P252" s="214"/>
      <c r="Q252" s="214"/>
      <c r="R252" s="214"/>
      <c r="S252" s="214"/>
      <c r="T252" s="214"/>
      <c r="U252" s="214"/>
      <c r="W252" s="207"/>
    </row>
    <row r="253" spans="5:23" s="205" customFormat="1" x14ac:dyDescent="0.25">
      <c r="E253" s="214"/>
      <c r="F253" s="214"/>
      <c r="G253" s="214"/>
      <c r="H253" s="214"/>
      <c r="I253" s="214"/>
      <c r="J253" s="214"/>
      <c r="K253" s="214"/>
      <c r="L253" s="227"/>
      <c r="M253" s="227"/>
      <c r="N253" s="214"/>
      <c r="O253" s="214"/>
      <c r="P253" s="214"/>
      <c r="Q253" s="214"/>
      <c r="R253" s="214"/>
      <c r="S253" s="214"/>
      <c r="T253" s="214"/>
      <c r="U253" s="214"/>
      <c r="W253" s="207"/>
    </row>
    <row r="254" spans="5:23" s="205" customFormat="1" x14ac:dyDescent="0.25">
      <c r="E254" s="214"/>
      <c r="F254" s="214"/>
      <c r="G254" s="214"/>
      <c r="H254" s="214"/>
      <c r="I254" s="214"/>
      <c r="J254" s="214"/>
      <c r="K254" s="214"/>
      <c r="L254" s="227"/>
      <c r="M254" s="227"/>
      <c r="N254" s="214"/>
      <c r="O254" s="214"/>
      <c r="P254" s="214"/>
      <c r="Q254" s="214"/>
      <c r="R254" s="214"/>
      <c r="S254" s="214"/>
      <c r="T254" s="214"/>
      <c r="U254" s="214"/>
      <c r="W254" s="207"/>
    </row>
    <row r="255" spans="5:23" s="205" customFormat="1" x14ac:dyDescent="0.25">
      <c r="E255" s="214"/>
      <c r="F255" s="214"/>
      <c r="G255" s="214"/>
      <c r="H255" s="214"/>
      <c r="I255" s="214"/>
      <c r="J255" s="214"/>
      <c r="K255" s="214"/>
      <c r="L255" s="227"/>
      <c r="M255" s="227"/>
      <c r="N255" s="214"/>
      <c r="O255" s="214"/>
      <c r="P255" s="214"/>
      <c r="Q255" s="214"/>
      <c r="R255" s="214"/>
      <c r="S255" s="214"/>
      <c r="T255" s="214"/>
      <c r="U255" s="214"/>
      <c r="W255" s="207"/>
    </row>
    <row r="256" spans="5:23" s="205" customFormat="1" x14ac:dyDescent="0.25">
      <c r="E256" s="214"/>
      <c r="F256" s="214"/>
      <c r="G256" s="214"/>
      <c r="H256" s="214"/>
      <c r="I256" s="214"/>
      <c r="J256" s="214"/>
      <c r="K256" s="214"/>
      <c r="L256" s="227"/>
      <c r="M256" s="227"/>
      <c r="N256" s="214"/>
      <c r="O256" s="214"/>
      <c r="P256" s="214"/>
      <c r="Q256" s="214"/>
      <c r="R256" s="214"/>
      <c r="S256" s="214"/>
      <c r="T256" s="214"/>
      <c r="U256" s="214"/>
      <c r="W256" s="207"/>
    </row>
    <row r="257" spans="5:23" s="205" customFormat="1" x14ac:dyDescent="0.25">
      <c r="E257" s="214"/>
      <c r="F257" s="214"/>
      <c r="G257" s="214"/>
      <c r="H257" s="214"/>
      <c r="I257" s="214"/>
      <c r="J257" s="214"/>
      <c r="K257" s="214"/>
      <c r="L257" s="227"/>
      <c r="M257" s="227"/>
      <c r="N257" s="214"/>
      <c r="O257" s="214"/>
      <c r="P257" s="214"/>
      <c r="Q257" s="214"/>
      <c r="R257" s="214"/>
      <c r="S257" s="214"/>
      <c r="T257" s="214"/>
      <c r="U257" s="214"/>
      <c r="W257" s="207"/>
    </row>
  </sheetData>
  <mergeCells count="19">
    <mergeCell ref="E2:S3"/>
    <mergeCell ref="R5:U6"/>
    <mergeCell ref="Q46:Q47"/>
    <mergeCell ref="R46:T46"/>
    <mergeCell ref="D13:F13"/>
    <mergeCell ref="D15:F15"/>
    <mergeCell ref="D23:F23"/>
    <mergeCell ref="D12:E12"/>
    <mergeCell ref="E46:F46"/>
    <mergeCell ref="G46:I46"/>
    <mergeCell ref="F8:G8"/>
    <mergeCell ref="L65:O65"/>
    <mergeCell ref="K5:N6"/>
    <mergeCell ref="O5:Q6"/>
    <mergeCell ref="F48:F50"/>
    <mergeCell ref="G48:G50"/>
    <mergeCell ref="H48:H50"/>
    <mergeCell ref="I48:I50"/>
    <mergeCell ref="C5:J6"/>
  </mergeCells>
  <phoneticPr fontId="25" type="noConversion"/>
  <conditionalFormatting sqref="E46:G51 X4:Z4 AF5:AH6 AE6:AE7 AF7:AG8 AE9:AF10 AE11:AG11 AF12:AH29 X45:Z54 Z55 X56:Z60 Z61:Z62 X63:Z1048576">
    <cfRule type="containsText" dxfId="56" priority="43" operator="containsText" text="NO ">
      <formula>NOT(ISERROR(SEARCH("NO ",E4)))</formula>
    </cfRule>
  </conditionalFormatting>
  <conditionalFormatting sqref="G48:G50">
    <cfRule type="cellIs" dxfId="55" priority="52" operator="greaterThan">
      <formula>$L$52</formula>
    </cfRule>
    <cfRule type="cellIs" dxfId="54" priority="53" operator="lessThan">
      <formula>"$K$8"</formula>
    </cfRule>
  </conditionalFormatting>
  <conditionalFormatting sqref="G51:I51">
    <cfRule type="containsText" dxfId="53" priority="9" operator="containsText" text="CUMPLE">
      <formula>NOT(ISERROR(SEARCH("CUMPLE",G51)))</formula>
    </cfRule>
    <cfRule type="containsText" dxfId="52" priority="10" operator="containsText" text="NO CUMPLE">
      <formula>NOT(ISERROR(SEARCH("NO CUMPLE",G51)))</formula>
    </cfRule>
  </conditionalFormatting>
  <conditionalFormatting sqref="H46:H51 L4:N4 D29:E41 L43:N48 N49:N61 L62:N64 L65 Q48:U72 L93:N1048576 L66:N66 V5:V15 V22:V29 R47:T47 Q46">
    <cfRule type="containsText" dxfId="51" priority="23" operator="containsText" text="NO">
      <formula>NOT(ISERROR(SEARCH("NO",D4)))</formula>
    </cfRule>
  </conditionalFormatting>
  <conditionalFormatting sqref="H48:H50">
    <cfRule type="cellIs" dxfId="50" priority="54" operator="lessThan">
      <formula>$L$50</formula>
    </cfRule>
    <cfRule type="cellIs" dxfId="49" priority="55" operator="greaterThan">
      <formula>$L$50</formula>
    </cfRule>
  </conditionalFormatting>
  <conditionalFormatting sqref="H51">
    <cfRule type="cellIs" dxfId="48" priority="2" operator="equal">
      <formula>"NO CUMPLE"</formula>
    </cfRule>
  </conditionalFormatting>
  <conditionalFormatting sqref="I48:I50">
    <cfRule type="cellIs" dxfId="47" priority="56" operator="lessThan">
      <formula>$L$51</formula>
    </cfRule>
    <cfRule type="cellIs" dxfId="46" priority="57" operator="greaterThan">
      <formula>$L$51</formula>
    </cfRule>
  </conditionalFormatting>
  <conditionalFormatting sqref="I51">
    <cfRule type="containsText" dxfId="45" priority="1" operator="containsText" text="NO CUMPLE">
      <formula>NOT(ISERROR(SEARCH("NO CUMPLE",I51)))</formula>
    </cfRule>
  </conditionalFormatting>
  <conditionalFormatting sqref="L4:N4 D29:E41 L43:N48 H46:H51 N49:N61 L62:N64 L65 Q48:U72 L93:N1048576 L66:N66 V5:V15 V22:V29 R47:T47 Q46">
    <cfRule type="containsText" dxfId="44" priority="24" operator="containsText" text="NO ">
      <formula>NOT(ISERROR(SEARCH("NO ",D4)))</formula>
    </cfRule>
    <cfRule type="containsText" dxfId="43" priority="25" operator="containsText" text="NO">
      <formula>NOT(ISERROR(SEARCH("NO",D4)))</formula>
    </cfRule>
    <cfRule type="containsText" dxfId="42" priority="26" operator="containsText" text="CUMPLE">
      <formula>NOT(ISERROR(SEARCH("CUMPLE",D4)))</formula>
    </cfRule>
  </conditionalFormatting>
  <conditionalFormatting sqref="X4:Z4 AF5:AH6 AE6:AE7 AF7:AG8 AE9:AF10 AE11:AG11 AF12:AH29 X45:Z54 E46:G51 Z55 X56:Z60 Z61:Z62 X63:Z1048576">
    <cfRule type="containsText" dxfId="41" priority="44" operator="containsText" text="CUMPLE">
      <formula>NOT(ISERROR(SEARCH("CUMPLE",E4)))</formula>
    </cfRule>
  </conditionalFormatting>
  <dataValidations disablePrompts="1" count="4">
    <dataValidation type="list" allowBlank="1" showInputMessage="1" showErrorMessage="1" sqref="F48:F50" xr:uid="{B29DE208-FA5F-418E-8BEF-BFBD2162AEE2}">
      <formula1>$AE$9:$AH$9</formula1>
    </dataValidation>
    <dataValidation type="list" allowBlank="1" showInputMessage="1" showErrorMessage="1" sqref="E48" xr:uid="{4A53BE84-7C00-46AB-9CFD-B884C150DFD8}">
      <formula1>$AE$11:$AG$11</formula1>
    </dataValidation>
    <dataValidation type="list" allowBlank="1" showInputMessage="1" showErrorMessage="1" sqref="E49" xr:uid="{2B04DE0D-13A5-4F5D-9CC2-BEA5FACB0BA8}">
      <formula1>$AE$12:$AG$12</formula1>
    </dataValidation>
    <dataValidation type="list" allowBlank="1" showInputMessage="1" showErrorMessage="1" sqref="E50" xr:uid="{F2AE4A03-A321-4130-AD76-5F6B3AFE483C}">
      <formula1>$AE$13:$AG$13</formula1>
    </dataValidation>
  </dataValidations>
  <printOptions horizontalCentered="1" verticalCentered="1"/>
  <pageMargins left="0" right="0" top="0" bottom="0" header="0.31496062992125984" footer="0"/>
  <pageSetup scale="12" orientation="landscape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28EB-7A4B-46D8-9DFD-AD9170DDEEF2}">
  <sheetPr codeName="Hoja40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2500000000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150000000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200000000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1376100</v>
      </c>
      <c r="C19" s="43">
        <v>1155100</v>
      </c>
      <c r="D19" s="43">
        <v>562470</v>
      </c>
      <c r="E19" s="43">
        <v>-4.0595999999999999E-11</v>
      </c>
      <c r="F19" s="43">
        <v>-5.9363000000000003E-27</v>
      </c>
      <c r="G19" s="43">
        <v>-3.2316000000000002E-11</v>
      </c>
      <c r="H19" s="23">
        <v>0</v>
      </c>
      <c r="I19" s="47"/>
      <c r="J19" s="28"/>
      <c r="K19" s="44">
        <v>1</v>
      </c>
      <c r="L19" s="43">
        <v>1376100</v>
      </c>
      <c r="M19" s="43">
        <v>1155100</v>
      </c>
      <c r="N19" s="43">
        <v>562470</v>
      </c>
      <c r="O19" s="43">
        <v>-1.3532E-11</v>
      </c>
      <c r="P19" s="43">
        <v>1.9788000000000001E-27</v>
      </c>
      <c r="Q19" s="43">
        <v>3.2316000000000002E-11</v>
      </c>
      <c r="R19" s="23">
        <v>0</v>
      </c>
      <c r="S19" s="25"/>
    </row>
    <row r="20" spans="1:19" x14ac:dyDescent="0.3">
      <c r="A20" s="42">
        <v>29</v>
      </c>
      <c r="B20" s="43">
        <v>-1008800</v>
      </c>
      <c r="C20" s="43">
        <v>-796930</v>
      </c>
      <c r="D20" s="43">
        <v>168710</v>
      </c>
      <c r="E20" s="43">
        <v>3.8924999999999997E-11</v>
      </c>
      <c r="F20" s="43">
        <v>-2.7042000000000001E-12</v>
      </c>
      <c r="G20" s="43">
        <v>-14721</v>
      </c>
      <c r="H20" s="23">
        <v>0.1</v>
      </c>
      <c r="I20" s="47"/>
      <c r="J20" s="28"/>
      <c r="K20" s="44">
        <v>2</v>
      </c>
      <c r="L20" s="43">
        <v>-1008800</v>
      </c>
      <c r="M20" s="43">
        <v>-796930</v>
      </c>
      <c r="N20" s="43">
        <v>168710</v>
      </c>
      <c r="O20" s="43">
        <v>1.2975000000000001E-11</v>
      </c>
      <c r="P20" s="43">
        <v>9.0138999999999996E-13</v>
      </c>
      <c r="Q20" s="43">
        <v>14721</v>
      </c>
      <c r="R20" s="23">
        <v>0.1</v>
      </c>
      <c r="S20" s="25"/>
    </row>
    <row r="21" spans="1:19" x14ac:dyDescent="0.3">
      <c r="A21" s="42">
        <v>30</v>
      </c>
      <c r="B21" s="43">
        <v>10734</v>
      </c>
      <c r="C21" s="43">
        <v>23316</v>
      </c>
      <c r="D21" s="43">
        <v>130820</v>
      </c>
      <c r="E21" s="43">
        <v>2.3114E-12</v>
      </c>
      <c r="F21" s="43">
        <v>-2.9542000000000001E-12</v>
      </c>
      <c r="G21" s="43">
        <v>-16082</v>
      </c>
      <c r="H21" s="23">
        <v>0.15</v>
      </c>
      <c r="I21" s="47"/>
      <c r="J21" s="28"/>
      <c r="K21" s="44">
        <v>3</v>
      </c>
      <c r="L21" s="43">
        <v>10734</v>
      </c>
      <c r="M21" s="43">
        <v>23316</v>
      </c>
      <c r="N21" s="43">
        <v>130820</v>
      </c>
      <c r="O21" s="43">
        <v>7.7046000000000003E-13</v>
      </c>
      <c r="P21" s="43">
        <v>9.8472000000000007E-13</v>
      </c>
      <c r="Q21" s="43">
        <v>16082</v>
      </c>
      <c r="R21" s="23">
        <v>0.15</v>
      </c>
      <c r="S21" s="25"/>
    </row>
    <row r="22" spans="1:19" x14ac:dyDescent="0.3">
      <c r="A22" s="42">
        <v>31</v>
      </c>
      <c r="B22" s="43">
        <v>5843</v>
      </c>
      <c r="C22" s="43">
        <v>17149</v>
      </c>
      <c r="D22" s="43">
        <v>104510</v>
      </c>
      <c r="E22" s="43">
        <v>2.0769000000000002E-12</v>
      </c>
      <c r="F22" s="43">
        <v>-2.9560999999999999E-12</v>
      </c>
      <c r="G22" s="43">
        <v>-16093</v>
      </c>
      <c r="H22" s="23">
        <v>0.2</v>
      </c>
      <c r="I22" s="47"/>
      <c r="J22" s="28"/>
      <c r="K22" s="44">
        <v>4</v>
      </c>
      <c r="L22" s="43">
        <v>5843</v>
      </c>
      <c r="M22" s="43">
        <v>17149</v>
      </c>
      <c r="N22" s="43">
        <v>104510</v>
      </c>
      <c r="O22" s="43">
        <v>6.9231000000000001E-13</v>
      </c>
      <c r="P22" s="43">
        <v>9.8537999999999999E-13</v>
      </c>
      <c r="Q22" s="43">
        <v>16093</v>
      </c>
      <c r="R22" s="23">
        <v>0.2</v>
      </c>
      <c r="S22" s="25"/>
    </row>
    <row r="23" spans="1:19" x14ac:dyDescent="0.3">
      <c r="A23" s="42">
        <v>32</v>
      </c>
      <c r="B23" s="43">
        <v>3793.3</v>
      </c>
      <c r="C23" s="43">
        <v>13189</v>
      </c>
      <c r="D23" s="43">
        <v>85638</v>
      </c>
      <c r="E23" s="43">
        <v>1.7258999999999999E-12</v>
      </c>
      <c r="F23" s="43">
        <v>-2.8243E-12</v>
      </c>
      <c r="G23" s="43">
        <v>-15375</v>
      </c>
      <c r="H23" s="23">
        <v>0.25</v>
      </c>
      <c r="I23" s="47"/>
      <c r="J23" s="28"/>
      <c r="K23" s="44">
        <v>5</v>
      </c>
      <c r="L23" s="43">
        <v>3793.3</v>
      </c>
      <c r="M23" s="43">
        <v>13189</v>
      </c>
      <c r="N23" s="43">
        <v>85638</v>
      </c>
      <c r="O23" s="43">
        <v>5.7531E-13</v>
      </c>
      <c r="P23" s="43">
        <v>9.4142999999999996E-13</v>
      </c>
      <c r="Q23" s="43">
        <v>15375</v>
      </c>
      <c r="R23" s="23">
        <v>0.25</v>
      </c>
      <c r="S23" s="25"/>
    </row>
    <row r="24" spans="1:19" x14ac:dyDescent="0.3">
      <c r="A24" s="42">
        <v>33</v>
      </c>
      <c r="B24" s="43">
        <v>3559.8</v>
      </c>
      <c r="C24" s="43">
        <v>10829</v>
      </c>
      <c r="D24" s="43">
        <v>71238</v>
      </c>
      <c r="E24" s="43">
        <v>1.3353E-12</v>
      </c>
      <c r="F24" s="43">
        <v>-2.6539999999999998E-12</v>
      </c>
      <c r="G24" s="43">
        <v>-14447</v>
      </c>
      <c r="H24" s="23">
        <v>0.3</v>
      </c>
      <c r="I24" s="47"/>
      <c r="J24" s="28"/>
      <c r="K24" s="44">
        <v>6</v>
      </c>
      <c r="L24" s="43">
        <v>3559.8</v>
      </c>
      <c r="M24" s="43">
        <v>10829</v>
      </c>
      <c r="N24" s="43">
        <v>71238</v>
      </c>
      <c r="O24" s="43">
        <v>4.4511000000000001E-13</v>
      </c>
      <c r="P24" s="43">
        <v>8.8464999999999997E-13</v>
      </c>
      <c r="Q24" s="43">
        <v>14447</v>
      </c>
      <c r="R24" s="23">
        <v>0.3</v>
      </c>
      <c r="S24" s="25"/>
    </row>
    <row r="25" spans="1:19" x14ac:dyDescent="0.3">
      <c r="A25" s="42">
        <v>34</v>
      </c>
      <c r="B25" s="43">
        <v>4986.6000000000004</v>
      </c>
      <c r="C25" s="43">
        <v>9957.4</v>
      </c>
      <c r="D25" s="43">
        <v>59395</v>
      </c>
      <c r="E25" s="43">
        <v>9.1312000000000005E-13</v>
      </c>
      <c r="F25" s="43">
        <v>-2.5161000000000002E-12</v>
      </c>
      <c r="G25" s="43">
        <v>-13697</v>
      </c>
      <c r="H25" s="23">
        <v>0.35</v>
      </c>
      <c r="I25" s="47"/>
      <c r="J25" s="28"/>
      <c r="K25" s="44">
        <v>7</v>
      </c>
      <c r="L25" s="43">
        <v>4986.6000000000004</v>
      </c>
      <c r="M25" s="43">
        <v>9957.4</v>
      </c>
      <c r="N25" s="43">
        <v>59395</v>
      </c>
      <c r="O25" s="43">
        <v>3.0436999999999999E-13</v>
      </c>
      <c r="P25" s="43">
        <v>8.3868000000000002E-13</v>
      </c>
      <c r="Q25" s="43">
        <v>13697</v>
      </c>
      <c r="R25" s="23">
        <v>0.35</v>
      </c>
      <c r="S25" s="25"/>
    </row>
    <row r="26" spans="1:19" x14ac:dyDescent="0.3">
      <c r="A26" s="42">
        <v>35</v>
      </c>
      <c r="B26" s="43">
        <v>-7412.1</v>
      </c>
      <c r="C26" s="43">
        <v>-1930.1</v>
      </c>
      <c r="D26" s="43">
        <v>49335</v>
      </c>
      <c r="E26" s="43">
        <v>1.0070000000000001E-12</v>
      </c>
      <c r="F26" s="43">
        <v>-2.2264999999999999E-12</v>
      </c>
      <c r="G26" s="43">
        <v>-12120</v>
      </c>
      <c r="H26" s="23">
        <v>0.4</v>
      </c>
      <c r="I26" s="47"/>
      <c r="J26" s="28"/>
      <c r="K26" s="44">
        <v>8</v>
      </c>
      <c r="L26" s="43">
        <v>-7412.1</v>
      </c>
      <c r="M26" s="43">
        <v>-1930.1</v>
      </c>
      <c r="N26" s="43">
        <v>49335</v>
      </c>
      <c r="O26" s="43">
        <v>3.3567000000000002E-13</v>
      </c>
      <c r="P26" s="43">
        <v>7.4216000000000004E-13</v>
      </c>
      <c r="Q26" s="43">
        <v>12120</v>
      </c>
      <c r="R26" s="23">
        <v>0.4</v>
      </c>
      <c r="S26" s="25"/>
    </row>
    <row r="27" spans="1:19" x14ac:dyDescent="0.3">
      <c r="A27" s="42">
        <v>36</v>
      </c>
      <c r="B27" s="43">
        <v>-10841</v>
      </c>
      <c r="C27" s="43">
        <v>-6222.4</v>
      </c>
      <c r="D27" s="43">
        <v>41040</v>
      </c>
      <c r="E27" s="43">
        <v>8.4842999999999995E-13</v>
      </c>
      <c r="F27" s="43">
        <v>-1.9202999999999998E-12</v>
      </c>
      <c r="G27" s="43">
        <v>-10453</v>
      </c>
      <c r="H27" s="23">
        <v>0.45</v>
      </c>
      <c r="I27" s="47"/>
      <c r="J27" s="28"/>
      <c r="K27" s="44">
        <v>9</v>
      </c>
      <c r="L27" s="43">
        <v>-10841</v>
      </c>
      <c r="M27" s="43">
        <v>-6222.4</v>
      </c>
      <c r="N27" s="43">
        <v>41040</v>
      </c>
      <c r="O27" s="43">
        <v>2.8280999999999998E-13</v>
      </c>
      <c r="P27" s="43">
        <v>6.4008999999999995E-13</v>
      </c>
      <c r="Q27" s="43">
        <v>10453</v>
      </c>
      <c r="R27" s="23">
        <v>0.45</v>
      </c>
      <c r="S27" s="25"/>
    </row>
    <row r="28" spans="1:19" x14ac:dyDescent="0.3">
      <c r="A28" s="42">
        <v>37</v>
      </c>
      <c r="B28" s="43">
        <v>-14684</v>
      </c>
      <c r="C28" s="43">
        <v>-10602</v>
      </c>
      <c r="D28" s="43">
        <v>34266</v>
      </c>
      <c r="E28" s="43">
        <v>7.4969000000000001E-13</v>
      </c>
      <c r="F28" s="43">
        <v>-1.5942E-12</v>
      </c>
      <c r="G28" s="43">
        <v>-8678.2000000000007</v>
      </c>
      <c r="H28" s="23">
        <v>0.5</v>
      </c>
      <c r="I28" s="47"/>
      <c r="J28" s="28"/>
      <c r="K28" s="44">
        <v>10</v>
      </c>
      <c r="L28" s="43">
        <v>-14684</v>
      </c>
      <c r="M28" s="43">
        <v>-10602</v>
      </c>
      <c r="N28" s="43">
        <v>34266</v>
      </c>
      <c r="O28" s="43">
        <v>2.4989999999999998E-13</v>
      </c>
      <c r="P28" s="43">
        <v>5.3139000000000002E-13</v>
      </c>
      <c r="Q28" s="43">
        <v>8678.2000000000007</v>
      </c>
      <c r="R28" s="23">
        <v>0.5</v>
      </c>
      <c r="S28" s="25"/>
    </row>
    <row r="29" spans="1:19" x14ac:dyDescent="0.3">
      <c r="A29" s="42">
        <v>38</v>
      </c>
      <c r="B29" s="43">
        <v>-19344</v>
      </c>
      <c r="C29" s="43">
        <v>-15413</v>
      </c>
      <c r="D29" s="43">
        <v>28948</v>
      </c>
      <c r="E29" s="43">
        <v>7.2215000000000001E-13</v>
      </c>
      <c r="F29" s="43">
        <v>-1.2312E-12</v>
      </c>
      <c r="G29" s="43">
        <v>-6702.4</v>
      </c>
      <c r="H29" s="23">
        <v>0.55000000000000004</v>
      </c>
      <c r="I29" s="47"/>
      <c r="J29" s="28"/>
      <c r="K29" s="44">
        <v>11</v>
      </c>
      <c r="L29" s="43">
        <v>-19344</v>
      </c>
      <c r="M29" s="43">
        <v>-15413</v>
      </c>
      <c r="N29" s="43">
        <v>28948</v>
      </c>
      <c r="O29" s="43">
        <v>2.4072000000000001E-13</v>
      </c>
      <c r="P29" s="43">
        <v>4.1041000000000002E-13</v>
      </c>
      <c r="Q29" s="43">
        <v>6702.4</v>
      </c>
      <c r="R29" s="23">
        <v>0.55000000000000004</v>
      </c>
      <c r="S29" s="25"/>
    </row>
    <row r="30" spans="1:19" x14ac:dyDescent="0.3">
      <c r="A30" s="42">
        <v>39</v>
      </c>
      <c r="B30" s="43">
        <v>-25323</v>
      </c>
      <c r="C30" s="43">
        <v>-21039</v>
      </c>
      <c r="D30" s="43">
        <v>25197</v>
      </c>
      <c r="E30" s="43">
        <v>7.8690000000000001E-13</v>
      </c>
      <c r="F30" s="43">
        <v>-8.0084000000000005E-13</v>
      </c>
      <c r="G30" s="43">
        <v>-4359.6000000000004</v>
      </c>
      <c r="H30" s="23">
        <v>0.6</v>
      </c>
      <c r="I30" s="47"/>
      <c r="J30" s="28"/>
      <c r="K30" s="44">
        <v>12</v>
      </c>
      <c r="L30" s="43">
        <v>-25323</v>
      </c>
      <c r="M30" s="43">
        <v>-21039</v>
      </c>
      <c r="N30" s="43">
        <v>25197</v>
      </c>
      <c r="O30" s="43">
        <v>2.623E-13</v>
      </c>
      <c r="P30" s="43">
        <v>2.6694999999999999E-13</v>
      </c>
      <c r="Q30" s="43">
        <v>4359.6000000000004</v>
      </c>
      <c r="R30" s="23">
        <v>0.6</v>
      </c>
      <c r="S30" s="25"/>
    </row>
    <row r="31" spans="1:19" x14ac:dyDescent="0.3">
      <c r="A31" s="42">
        <v>40</v>
      </c>
      <c r="B31" s="43">
        <v>-1771.1</v>
      </c>
      <c r="C31" s="43">
        <v>-380.13</v>
      </c>
      <c r="D31" s="43">
        <v>22540</v>
      </c>
      <c r="E31" s="43">
        <v>2.5552000000000001E-13</v>
      </c>
      <c r="F31" s="43">
        <v>-6.9121000000000004E-13</v>
      </c>
      <c r="G31" s="43">
        <v>-3762.8</v>
      </c>
      <c r="H31" s="23">
        <v>0.65</v>
      </c>
      <c r="I31" s="47"/>
      <c r="J31" s="28"/>
      <c r="K31" s="44">
        <v>13</v>
      </c>
      <c r="L31" s="43">
        <v>-1771.1</v>
      </c>
      <c r="M31" s="43">
        <v>-380.13</v>
      </c>
      <c r="N31" s="43">
        <v>22540</v>
      </c>
      <c r="O31" s="43">
        <v>8.5174000000000004E-14</v>
      </c>
      <c r="P31" s="43">
        <v>2.3040000000000001E-13</v>
      </c>
      <c r="Q31" s="43">
        <v>3762.8</v>
      </c>
      <c r="R31" s="23">
        <v>0.65</v>
      </c>
      <c r="S31" s="25"/>
    </row>
    <row r="32" spans="1:19" x14ac:dyDescent="0.3">
      <c r="A32" s="42">
        <v>41</v>
      </c>
      <c r="B32" s="43">
        <v>-1582.2</v>
      </c>
      <c r="C32" s="43">
        <v>-444.64</v>
      </c>
      <c r="D32" s="43">
        <v>20271</v>
      </c>
      <c r="E32" s="43">
        <v>2.0896999999999999E-13</v>
      </c>
      <c r="F32" s="43">
        <v>-5.9904000000000004E-13</v>
      </c>
      <c r="G32" s="43">
        <v>-3261</v>
      </c>
      <c r="H32" s="23">
        <v>0.7</v>
      </c>
      <c r="I32" s="47"/>
      <c r="J32" s="28"/>
      <c r="K32" s="44">
        <v>14</v>
      </c>
      <c r="L32" s="43">
        <v>-1582.2</v>
      </c>
      <c r="M32" s="43">
        <v>-444.64</v>
      </c>
      <c r="N32" s="43">
        <v>20271</v>
      </c>
      <c r="O32" s="43">
        <v>6.9657999999999997E-14</v>
      </c>
      <c r="P32" s="43">
        <v>1.9967999999999999E-13</v>
      </c>
      <c r="Q32" s="43">
        <v>3261</v>
      </c>
      <c r="R32" s="23">
        <v>0.7</v>
      </c>
      <c r="S32" s="25"/>
    </row>
    <row r="33" spans="1:19" x14ac:dyDescent="0.3">
      <c r="A33" s="42">
        <v>42</v>
      </c>
      <c r="B33" s="43">
        <v>-1417.7</v>
      </c>
      <c r="C33" s="43">
        <v>-480.6</v>
      </c>
      <c r="D33" s="43">
        <v>18319</v>
      </c>
      <c r="E33" s="43">
        <v>1.7214000000000001E-13</v>
      </c>
      <c r="F33" s="43">
        <v>-5.2138000000000005E-13</v>
      </c>
      <c r="G33" s="43">
        <v>-2838.3</v>
      </c>
      <c r="H33" s="23">
        <v>0.75</v>
      </c>
      <c r="I33" s="47"/>
      <c r="J33" s="28"/>
      <c r="K33" s="44">
        <v>15</v>
      </c>
      <c r="L33" s="43">
        <v>-1417.7</v>
      </c>
      <c r="M33" s="43">
        <v>-480.6</v>
      </c>
      <c r="N33" s="43">
        <v>18319</v>
      </c>
      <c r="O33" s="43">
        <v>5.7378999999999995E-14</v>
      </c>
      <c r="P33" s="43">
        <v>1.7379000000000001E-13</v>
      </c>
      <c r="Q33" s="43">
        <v>2838.3</v>
      </c>
      <c r="R33" s="23">
        <v>0.75</v>
      </c>
      <c r="S33" s="25"/>
    </row>
    <row r="34" spans="1:19" x14ac:dyDescent="0.3">
      <c r="A34" s="42">
        <v>43</v>
      </c>
      <c r="B34" s="43">
        <v>-1273.8</v>
      </c>
      <c r="C34" s="43">
        <v>-496.54</v>
      </c>
      <c r="D34" s="43">
        <v>16629</v>
      </c>
      <c r="E34" s="43">
        <v>1.4278E-13</v>
      </c>
      <c r="F34" s="43">
        <v>-4.5574999999999995E-13</v>
      </c>
      <c r="G34" s="43">
        <v>-2481</v>
      </c>
      <c r="H34" s="23">
        <v>0.8</v>
      </c>
      <c r="I34" s="47"/>
      <c r="J34" s="28"/>
      <c r="K34" s="44">
        <v>16</v>
      </c>
      <c r="L34" s="43">
        <v>-1273.8</v>
      </c>
      <c r="M34" s="43">
        <v>-496.54</v>
      </c>
      <c r="N34" s="43">
        <v>16629</v>
      </c>
      <c r="O34" s="43">
        <v>4.7594000000000001E-14</v>
      </c>
      <c r="P34" s="43">
        <v>1.5192E-13</v>
      </c>
      <c r="Q34" s="43">
        <v>2481</v>
      </c>
      <c r="R34" s="23">
        <v>0.8</v>
      </c>
      <c r="S34" s="25"/>
    </row>
    <row r="35" spans="1:19" x14ac:dyDescent="0.3">
      <c r="A35" s="42">
        <v>44</v>
      </c>
      <c r="B35" s="43">
        <v>-1147.5999999999999</v>
      </c>
      <c r="C35" s="43">
        <v>-498.55</v>
      </c>
      <c r="D35" s="43">
        <v>15156</v>
      </c>
      <c r="E35" s="43">
        <v>1.1922E-13</v>
      </c>
      <c r="F35" s="43">
        <v>-4.0009000000000001E-13</v>
      </c>
      <c r="G35" s="43">
        <v>-2178</v>
      </c>
      <c r="H35" s="23">
        <v>0.85</v>
      </c>
      <c r="I35" s="47"/>
      <c r="J35" s="28"/>
      <c r="K35" s="44">
        <v>17</v>
      </c>
      <c r="L35" s="43">
        <v>-1147.5999999999999</v>
      </c>
      <c r="M35" s="43">
        <v>-498.55</v>
      </c>
      <c r="N35" s="43">
        <v>15156</v>
      </c>
      <c r="O35" s="43">
        <v>3.9740000000000003E-14</v>
      </c>
      <c r="P35" s="43">
        <v>1.3336E-13</v>
      </c>
      <c r="Q35" s="43">
        <v>2178</v>
      </c>
      <c r="R35" s="23">
        <v>0.85</v>
      </c>
      <c r="S35" s="25"/>
    </row>
    <row r="36" spans="1:19" x14ac:dyDescent="0.3">
      <c r="A36" s="42">
        <v>45</v>
      </c>
      <c r="B36" s="43">
        <v>-1036.3</v>
      </c>
      <c r="C36" s="43">
        <v>-490.96</v>
      </c>
      <c r="D36" s="43">
        <v>13867</v>
      </c>
      <c r="E36" s="43">
        <v>1.0018E-13</v>
      </c>
      <c r="F36" s="43">
        <v>-3.5271000000000002E-13</v>
      </c>
      <c r="G36" s="43">
        <v>-1920.1</v>
      </c>
      <c r="H36" s="23">
        <v>0.9</v>
      </c>
      <c r="I36" s="47"/>
      <c r="J36" s="28"/>
      <c r="K36" s="44">
        <v>18</v>
      </c>
      <c r="L36" s="43">
        <v>-1036.3</v>
      </c>
      <c r="M36" s="43">
        <v>-490.96</v>
      </c>
      <c r="N36" s="43">
        <v>13867</v>
      </c>
      <c r="O36" s="43">
        <v>3.3393E-14</v>
      </c>
      <c r="P36" s="43">
        <v>1.1757E-13</v>
      </c>
      <c r="Q36" s="43">
        <v>1920.1</v>
      </c>
      <c r="R36" s="23">
        <v>0.9</v>
      </c>
      <c r="S36" s="25"/>
    </row>
    <row r="37" spans="1:19" x14ac:dyDescent="0.3">
      <c r="A37" s="42">
        <v>46</v>
      </c>
      <c r="B37" s="43">
        <v>-937.87</v>
      </c>
      <c r="C37" s="43">
        <v>-476.85</v>
      </c>
      <c r="D37" s="43">
        <v>12732</v>
      </c>
      <c r="E37" s="43">
        <v>8.4687999999999997E-14</v>
      </c>
      <c r="F37" s="43">
        <v>-3.1220000000000002E-13</v>
      </c>
      <c r="G37" s="43">
        <v>-1699.5</v>
      </c>
      <c r="H37" s="23">
        <v>0.95</v>
      </c>
      <c r="I37" s="47"/>
      <c r="J37" s="28"/>
      <c r="K37" s="44">
        <v>19</v>
      </c>
      <c r="L37" s="43">
        <v>-937.87</v>
      </c>
      <c r="M37" s="43">
        <v>-476.85</v>
      </c>
      <c r="N37" s="43">
        <v>12732</v>
      </c>
      <c r="O37" s="43">
        <v>2.8229E-14</v>
      </c>
      <c r="P37" s="43">
        <v>1.0407E-13</v>
      </c>
      <c r="Q37" s="43">
        <v>1699.5</v>
      </c>
      <c r="R37" s="23">
        <v>0.95</v>
      </c>
      <c r="S37" s="25"/>
    </row>
    <row r="38" spans="1:19" x14ac:dyDescent="0.3">
      <c r="A38" s="42">
        <v>47</v>
      </c>
      <c r="B38" s="43">
        <v>-850.39</v>
      </c>
      <c r="C38" s="43">
        <v>-458.42</v>
      </c>
      <c r="D38" s="43">
        <v>11728</v>
      </c>
      <c r="E38" s="43">
        <v>7.2002999999999999E-14</v>
      </c>
      <c r="F38" s="43">
        <v>-2.7743999999999998E-13</v>
      </c>
      <c r="G38" s="43">
        <v>-1510.3</v>
      </c>
      <c r="H38" s="23">
        <v>1</v>
      </c>
      <c r="I38" s="47"/>
      <c r="J38" s="28"/>
      <c r="K38" s="44">
        <v>20</v>
      </c>
      <c r="L38" s="43">
        <v>-850.39</v>
      </c>
      <c r="M38" s="43">
        <v>-458.42</v>
      </c>
      <c r="N38" s="43">
        <v>11728</v>
      </c>
      <c r="O38" s="43">
        <v>2.4000999999999999E-14</v>
      </c>
      <c r="P38" s="43">
        <v>9.2479000000000004E-14</v>
      </c>
      <c r="Q38" s="43">
        <v>1510.3</v>
      </c>
      <c r="R38" s="23">
        <v>1</v>
      </c>
      <c r="S38" s="25"/>
    </row>
    <row r="39" spans="1:19" x14ac:dyDescent="0.3">
      <c r="A39" s="42">
        <v>48</v>
      </c>
      <c r="B39" s="43">
        <v>-337.72</v>
      </c>
      <c r="C39" s="43">
        <v>-237.57</v>
      </c>
      <c r="D39" s="43">
        <v>5933.9</v>
      </c>
      <c r="E39" s="43">
        <v>1.8398E-14</v>
      </c>
      <c r="F39" s="43">
        <v>-1.0227E-13</v>
      </c>
      <c r="G39" s="43">
        <v>-556.72</v>
      </c>
      <c r="H39" s="23">
        <v>1.5</v>
      </c>
      <c r="I39" s="47"/>
      <c r="J39" s="28"/>
      <c r="K39" s="44">
        <v>21</v>
      </c>
      <c r="L39" s="43">
        <v>-337.72</v>
      </c>
      <c r="M39" s="43">
        <v>-237.57</v>
      </c>
      <c r="N39" s="43">
        <v>5933.9</v>
      </c>
      <c r="O39" s="43">
        <v>6.1327999999999998E-15</v>
      </c>
      <c r="P39" s="43">
        <v>3.4089E-14</v>
      </c>
      <c r="Q39" s="43">
        <v>556.72</v>
      </c>
      <c r="R39" s="23">
        <v>1.5</v>
      </c>
      <c r="S39" s="25"/>
    </row>
    <row r="40" spans="1:19" x14ac:dyDescent="0.3">
      <c r="A40" s="42">
        <v>49</v>
      </c>
      <c r="B40" s="43">
        <v>-144.47999999999999</v>
      </c>
      <c r="C40" s="43">
        <v>-108.73</v>
      </c>
      <c r="D40" s="43">
        <v>3610.9</v>
      </c>
      <c r="E40" s="43">
        <v>6.5669000000000003E-15</v>
      </c>
      <c r="F40" s="43">
        <v>-4.8014999999999998E-14</v>
      </c>
      <c r="G40" s="43">
        <v>-261.38</v>
      </c>
      <c r="H40" s="23">
        <v>2</v>
      </c>
      <c r="I40" s="47"/>
      <c r="J40" s="28"/>
      <c r="K40" s="44">
        <v>22</v>
      </c>
      <c r="L40" s="43">
        <v>-144.47999999999999</v>
      </c>
      <c r="M40" s="43">
        <v>-108.73</v>
      </c>
      <c r="N40" s="43">
        <v>3610.9</v>
      </c>
      <c r="O40" s="43">
        <v>2.1889999999999999E-15</v>
      </c>
      <c r="P40" s="43">
        <v>1.6005E-14</v>
      </c>
      <c r="Q40" s="43">
        <v>261.38</v>
      </c>
      <c r="R40" s="23">
        <v>2</v>
      </c>
      <c r="S40" s="25"/>
    </row>
    <row r="41" spans="1:19" x14ac:dyDescent="0.3">
      <c r="A41" s="42">
        <v>50</v>
      </c>
      <c r="B41" s="43">
        <v>-81.346999999999994</v>
      </c>
      <c r="C41" s="43">
        <v>-65.593999999999994</v>
      </c>
      <c r="D41" s="43">
        <v>2497.8000000000002</v>
      </c>
      <c r="E41" s="43">
        <v>2.8937000000000001E-15</v>
      </c>
      <c r="F41" s="43">
        <v>-2.6318999999999999E-14</v>
      </c>
      <c r="G41" s="43">
        <v>-143.27000000000001</v>
      </c>
      <c r="H41" s="23">
        <v>2.5</v>
      </c>
      <c r="I41" s="47"/>
      <c r="J41" s="28"/>
      <c r="K41" s="44">
        <v>23</v>
      </c>
      <c r="L41" s="43">
        <v>-81.346999999999994</v>
      </c>
      <c r="M41" s="43">
        <v>-65.593999999999994</v>
      </c>
      <c r="N41" s="43">
        <v>2497.8000000000002</v>
      </c>
      <c r="O41" s="43">
        <v>9.6455000000000006E-16</v>
      </c>
      <c r="P41" s="43">
        <v>8.7729000000000002E-15</v>
      </c>
      <c r="Q41" s="43">
        <v>143.27000000000001</v>
      </c>
      <c r="R41" s="23">
        <v>2.5</v>
      </c>
      <c r="S41" s="25"/>
    </row>
    <row r="42" spans="1:19" x14ac:dyDescent="0.3">
      <c r="A42" s="42">
        <v>51</v>
      </c>
      <c r="B42" s="43">
        <v>-69.150999999999996</v>
      </c>
      <c r="C42" s="43">
        <v>-61.139000000000003</v>
      </c>
      <c r="D42" s="43">
        <v>1880.1</v>
      </c>
      <c r="E42" s="43">
        <v>1.4717E-15</v>
      </c>
      <c r="F42" s="43">
        <v>-1.6021000000000001E-14</v>
      </c>
      <c r="G42" s="43">
        <v>-87.215000000000003</v>
      </c>
      <c r="H42" s="23">
        <v>3</v>
      </c>
      <c r="I42" s="47"/>
      <c r="J42" s="28"/>
      <c r="K42" s="44">
        <v>24</v>
      </c>
      <c r="L42" s="43">
        <v>-69.150999999999996</v>
      </c>
      <c r="M42" s="43">
        <v>-61.139000000000003</v>
      </c>
      <c r="N42" s="43">
        <v>1880.1</v>
      </c>
      <c r="O42" s="43">
        <v>4.9057E-16</v>
      </c>
      <c r="P42" s="43">
        <v>5.3403999999999998E-15</v>
      </c>
      <c r="Q42" s="43">
        <v>87.215000000000003</v>
      </c>
      <c r="R42" s="23">
        <v>3</v>
      </c>
      <c r="S42" s="25"/>
    </row>
    <row r="43" spans="1:19" x14ac:dyDescent="0.3">
      <c r="A43" s="42">
        <v>52</v>
      </c>
      <c r="B43" s="43">
        <v>-71.552999999999997</v>
      </c>
      <c r="C43" s="43">
        <v>-67.022999999999996</v>
      </c>
      <c r="D43" s="43">
        <v>1487</v>
      </c>
      <c r="E43" s="43">
        <v>8.3228999999999996E-16</v>
      </c>
      <c r="F43" s="43">
        <v>-1.0491999999999999E-14</v>
      </c>
      <c r="G43" s="43">
        <v>-57.118000000000002</v>
      </c>
      <c r="H43" s="23">
        <v>3.5</v>
      </c>
      <c r="I43" s="47"/>
      <c r="J43" s="28"/>
      <c r="K43" s="44">
        <v>25</v>
      </c>
      <c r="L43" s="43">
        <v>-74.742999999999995</v>
      </c>
      <c r="M43" s="43">
        <v>-71.962000000000003</v>
      </c>
      <c r="N43" s="43">
        <v>1208.7</v>
      </c>
      <c r="O43" s="43">
        <v>1.7026E-16</v>
      </c>
      <c r="P43" s="43">
        <v>2.4089999999999999E-15</v>
      </c>
      <c r="Q43" s="43">
        <v>39.341999999999999</v>
      </c>
      <c r="R43" s="23">
        <v>3.5</v>
      </c>
      <c r="S43" s="25"/>
    </row>
    <row r="44" spans="1:19" x14ac:dyDescent="0.3">
      <c r="A44" s="42">
        <v>53</v>
      </c>
      <c r="B44" s="43">
        <v>-74.742999999999995</v>
      </c>
      <c r="C44" s="43">
        <v>-71.962000000000003</v>
      </c>
      <c r="D44" s="43">
        <v>1208.7</v>
      </c>
      <c r="E44" s="43">
        <v>5.1078999999999996E-16</v>
      </c>
      <c r="F44" s="43">
        <v>-7.2270000000000001E-15</v>
      </c>
      <c r="G44" s="43">
        <v>-39.341999999999999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3.4434E-4</v>
      </c>
      <c r="C50" s="43">
        <v>2.2942000000000001E-4</v>
      </c>
      <c r="D50" s="43">
        <v>-7.8763000000000005E-5</v>
      </c>
      <c r="E50" s="43">
        <v>-4.2218999999999998E-20</v>
      </c>
      <c r="F50" s="43">
        <v>-6.1738000000000006E-36</v>
      </c>
      <c r="G50" s="43">
        <v>-3.3608000000000003E-20</v>
      </c>
      <c r="H50" s="23">
        <v>0</v>
      </c>
      <c r="I50" s="47"/>
      <c r="J50" s="28"/>
      <c r="K50" s="44">
        <v>1</v>
      </c>
      <c r="L50" s="43">
        <v>3.4434E-4</v>
      </c>
      <c r="M50" s="43">
        <v>2.2942000000000001E-4</v>
      </c>
      <c r="N50" s="43">
        <v>-7.8763000000000005E-5</v>
      </c>
      <c r="O50" s="43">
        <v>-1.4072999999999999E-20</v>
      </c>
      <c r="P50" s="43">
        <v>2.0579E-36</v>
      </c>
      <c r="Q50" s="43">
        <v>3.3608000000000003E-20</v>
      </c>
      <c r="R50" s="23">
        <v>0</v>
      </c>
      <c r="S50" s="25"/>
    </row>
    <row r="51" spans="1:19" x14ac:dyDescent="0.3">
      <c r="A51" s="42">
        <v>29</v>
      </c>
      <c r="B51" s="43">
        <v>-3.2814999999999998E-4</v>
      </c>
      <c r="C51" s="43">
        <v>-2.1796000000000001E-4</v>
      </c>
      <c r="D51" s="43">
        <v>2.8417999999999998E-4</v>
      </c>
      <c r="E51" s="43">
        <v>4.0482000000000003E-20</v>
      </c>
      <c r="F51" s="43">
        <v>-2.8123000000000001E-21</v>
      </c>
      <c r="G51" s="43">
        <v>-1.5310000000000001E-5</v>
      </c>
      <c r="H51" s="23">
        <v>0.1</v>
      </c>
      <c r="I51" s="47"/>
      <c r="J51" s="28"/>
      <c r="K51" s="44">
        <v>2</v>
      </c>
      <c r="L51" s="43">
        <v>-3.2814999999999998E-4</v>
      </c>
      <c r="M51" s="43">
        <v>-2.1796000000000001E-4</v>
      </c>
      <c r="N51" s="43">
        <v>2.8417999999999998E-4</v>
      </c>
      <c r="O51" s="43">
        <v>1.3493999999999999E-20</v>
      </c>
      <c r="P51" s="43">
        <v>9.3743999999999997E-22</v>
      </c>
      <c r="Q51" s="43">
        <v>1.5310000000000001E-5</v>
      </c>
      <c r="R51" s="23">
        <v>0.1</v>
      </c>
      <c r="S51" s="25"/>
    </row>
    <row r="52" spans="1:19" x14ac:dyDescent="0.3">
      <c r="A52" s="42">
        <v>30</v>
      </c>
      <c r="B52" s="43">
        <v>-2.8809000000000001E-4</v>
      </c>
      <c r="C52" s="43">
        <v>-1.7484E-4</v>
      </c>
      <c r="D52" s="43">
        <v>7.9266000000000004E-4</v>
      </c>
      <c r="E52" s="43">
        <v>4.1604999999999999E-20</v>
      </c>
      <c r="F52" s="43">
        <v>-5.3175000000000002E-20</v>
      </c>
      <c r="G52" s="43">
        <v>-2.8947000000000001E-4</v>
      </c>
      <c r="H52" s="23">
        <v>0.15</v>
      </c>
      <c r="I52" s="47"/>
      <c r="J52" s="28"/>
      <c r="K52" s="44">
        <v>3</v>
      </c>
      <c r="L52" s="43">
        <v>-2.8809000000000001E-4</v>
      </c>
      <c r="M52" s="43">
        <v>-1.7484E-4</v>
      </c>
      <c r="N52" s="43">
        <v>7.9266000000000004E-4</v>
      </c>
      <c r="O52" s="43">
        <v>1.3867999999999999E-20</v>
      </c>
      <c r="P52" s="43">
        <v>1.7724999999999999E-20</v>
      </c>
      <c r="Q52" s="43">
        <v>2.8947000000000001E-4</v>
      </c>
      <c r="R52" s="23">
        <v>0.15</v>
      </c>
      <c r="S52" s="25"/>
    </row>
    <row r="53" spans="1:19" x14ac:dyDescent="0.3">
      <c r="A53" s="42">
        <v>31</v>
      </c>
      <c r="B53" s="43">
        <v>-2.4490999999999998E-4</v>
      </c>
      <c r="C53" s="43">
        <v>-1.4315000000000001E-4</v>
      </c>
      <c r="D53" s="43">
        <v>6.4305999999999999E-4</v>
      </c>
      <c r="E53" s="43">
        <v>3.7385E-20</v>
      </c>
      <c r="F53" s="43">
        <v>-5.3211000000000001E-20</v>
      </c>
      <c r="G53" s="43">
        <v>-2.8967000000000001E-4</v>
      </c>
      <c r="H53" s="23">
        <v>0.2</v>
      </c>
      <c r="I53" s="47"/>
      <c r="J53" s="28"/>
      <c r="K53" s="44">
        <v>4</v>
      </c>
      <c r="L53" s="43">
        <v>-2.4490999999999998E-4</v>
      </c>
      <c r="M53" s="43">
        <v>-1.4315000000000001E-4</v>
      </c>
      <c r="N53" s="43">
        <v>6.4305999999999999E-4</v>
      </c>
      <c r="O53" s="43">
        <v>1.2462E-20</v>
      </c>
      <c r="P53" s="43">
        <v>1.7736999999999999E-20</v>
      </c>
      <c r="Q53" s="43">
        <v>2.8967000000000001E-4</v>
      </c>
      <c r="R53" s="23">
        <v>0.2</v>
      </c>
      <c r="S53" s="25"/>
    </row>
    <row r="54" spans="1:19" x14ac:dyDescent="0.3">
      <c r="A54" s="42">
        <v>32</v>
      </c>
      <c r="B54" s="43">
        <v>-2.0531E-4</v>
      </c>
      <c r="C54" s="43">
        <v>-1.2074999999999999E-4</v>
      </c>
      <c r="D54" s="43">
        <v>5.3129999999999996E-4</v>
      </c>
      <c r="E54" s="43">
        <v>3.1067000000000002E-20</v>
      </c>
      <c r="F54" s="43">
        <v>-5.0837E-20</v>
      </c>
      <c r="G54" s="43">
        <v>-2.7673999999999998E-4</v>
      </c>
      <c r="H54" s="23">
        <v>0.25</v>
      </c>
      <c r="I54" s="47"/>
      <c r="J54" s="28"/>
      <c r="K54" s="44">
        <v>5</v>
      </c>
      <c r="L54" s="43">
        <v>-2.0531E-4</v>
      </c>
      <c r="M54" s="43">
        <v>-1.2074999999999999E-4</v>
      </c>
      <c r="N54" s="43">
        <v>5.3129999999999996E-4</v>
      </c>
      <c r="O54" s="43">
        <v>1.0355999999999999E-20</v>
      </c>
      <c r="P54" s="43">
        <v>1.6946E-20</v>
      </c>
      <c r="Q54" s="43">
        <v>2.7673999999999998E-4</v>
      </c>
      <c r="R54" s="23">
        <v>0.25</v>
      </c>
      <c r="S54" s="25"/>
    </row>
    <row r="55" spans="1:19" x14ac:dyDescent="0.3">
      <c r="A55" s="42">
        <v>33</v>
      </c>
      <c r="B55" s="43">
        <v>-1.6776000000000001E-4</v>
      </c>
      <c r="C55" s="43">
        <v>-1.0233E-4</v>
      </c>
      <c r="D55" s="43">
        <v>4.4134000000000003E-4</v>
      </c>
      <c r="E55" s="43">
        <v>2.4035999999999999E-20</v>
      </c>
      <c r="F55" s="43">
        <v>-4.7771E-20</v>
      </c>
      <c r="G55" s="43">
        <v>-2.6005000000000001E-4</v>
      </c>
      <c r="H55" s="23">
        <v>0.3</v>
      </c>
      <c r="I55" s="47"/>
      <c r="J55" s="28"/>
      <c r="K55" s="44">
        <v>6</v>
      </c>
      <c r="L55" s="43">
        <v>-1.6776000000000001E-4</v>
      </c>
      <c r="M55" s="43">
        <v>-1.0233E-4</v>
      </c>
      <c r="N55" s="43">
        <v>4.4134000000000003E-4</v>
      </c>
      <c r="O55" s="43">
        <v>8.0120999999999996E-21</v>
      </c>
      <c r="P55" s="43">
        <v>1.5924E-20</v>
      </c>
      <c r="Q55" s="43">
        <v>2.6005000000000001E-4</v>
      </c>
      <c r="R55" s="23">
        <v>0.3</v>
      </c>
      <c r="S55" s="25"/>
    </row>
    <row r="56" spans="1:19" x14ac:dyDescent="0.3">
      <c r="A56" s="42">
        <v>34</v>
      </c>
      <c r="B56" s="43">
        <v>-1.2857999999999999E-4</v>
      </c>
      <c r="C56" s="43">
        <v>-8.3840999999999999E-5</v>
      </c>
      <c r="D56" s="43">
        <v>3.611E-4</v>
      </c>
      <c r="E56" s="43">
        <v>1.6435999999999999E-20</v>
      </c>
      <c r="F56" s="43">
        <v>-4.5289000000000001E-20</v>
      </c>
      <c r="G56" s="43">
        <v>-2.4654000000000001E-4</v>
      </c>
      <c r="H56" s="23">
        <v>0.35</v>
      </c>
      <c r="I56" s="47"/>
      <c r="J56" s="28"/>
      <c r="K56" s="44">
        <v>7</v>
      </c>
      <c r="L56" s="43">
        <v>-1.2857999999999999E-4</v>
      </c>
      <c r="M56" s="43">
        <v>-8.3840999999999999E-5</v>
      </c>
      <c r="N56" s="43">
        <v>3.611E-4</v>
      </c>
      <c r="O56" s="43">
        <v>5.4787000000000003E-21</v>
      </c>
      <c r="P56" s="43">
        <v>1.5096000000000001E-20</v>
      </c>
      <c r="Q56" s="43">
        <v>2.4654000000000001E-4</v>
      </c>
      <c r="R56" s="23">
        <v>0.35</v>
      </c>
      <c r="S56" s="25"/>
    </row>
    <row r="57" spans="1:19" x14ac:dyDescent="0.3">
      <c r="A57" s="42">
        <v>35</v>
      </c>
      <c r="B57" s="43">
        <v>-1.2002000000000001E-4</v>
      </c>
      <c r="C57" s="43">
        <v>-8.3016000000000006E-5</v>
      </c>
      <c r="D57" s="43">
        <v>2.6301999999999999E-4</v>
      </c>
      <c r="E57" s="43">
        <v>1.3595000000000001E-20</v>
      </c>
      <c r="F57" s="43">
        <v>-3.0057999999999999E-20</v>
      </c>
      <c r="G57" s="43">
        <v>-1.6363E-4</v>
      </c>
      <c r="H57" s="23">
        <v>0.4</v>
      </c>
      <c r="I57" s="47"/>
      <c r="J57" s="28"/>
      <c r="K57" s="44">
        <v>8</v>
      </c>
      <c r="L57" s="43">
        <v>-1.2002000000000001E-4</v>
      </c>
      <c r="M57" s="43">
        <v>-8.3016000000000006E-5</v>
      </c>
      <c r="N57" s="43">
        <v>2.6301999999999999E-4</v>
      </c>
      <c r="O57" s="43">
        <v>4.5316000000000002E-21</v>
      </c>
      <c r="P57" s="43">
        <v>1.0019E-20</v>
      </c>
      <c r="Q57" s="43">
        <v>1.6363E-4</v>
      </c>
      <c r="R57" s="23">
        <v>0.4</v>
      </c>
      <c r="S57" s="25"/>
    </row>
    <row r="58" spans="1:19" x14ac:dyDescent="0.3">
      <c r="A58" s="42">
        <v>36</v>
      </c>
      <c r="B58" s="43">
        <v>-1.1514E-4</v>
      </c>
      <c r="C58" s="43">
        <v>-8.3960000000000003E-5</v>
      </c>
      <c r="D58" s="43">
        <v>2.3505999999999999E-4</v>
      </c>
      <c r="E58" s="43">
        <v>1.1454E-20</v>
      </c>
      <c r="F58" s="43">
        <v>-2.5924000000000001E-20</v>
      </c>
      <c r="G58" s="43">
        <v>-1.4112E-4</v>
      </c>
      <c r="H58" s="23">
        <v>0.45</v>
      </c>
      <c r="I58" s="47"/>
      <c r="J58" s="28"/>
      <c r="K58" s="44">
        <v>9</v>
      </c>
      <c r="L58" s="43">
        <v>-1.1514E-4</v>
      </c>
      <c r="M58" s="43">
        <v>-8.3960000000000003E-5</v>
      </c>
      <c r="N58" s="43">
        <v>2.3505999999999999E-4</v>
      </c>
      <c r="O58" s="43">
        <v>3.8178999999999998E-21</v>
      </c>
      <c r="P58" s="43">
        <v>8.6412000000000007E-21</v>
      </c>
      <c r="Q58" s="43">
        <v>1.4112E-4</v>
      </c>
      <c r="R58" s="23">
        <v>0.45</v>
      </c>
      <c r="S58" s="25"/>
    </row>
    <row r="59" spans="1:19" x14ac:dyDescent="0.3">
      <c r="A59" s="42">
        <v>37</v>
      </c>
      <c r="B59" s="43">
        <v>-1.1483E-4</v>
      </c>
      <c r="C59" s="43">
        <v>-8.7281999999999995E-5</v>
      </c>
      <c r="D59" s="43">
        <v>2.1557999999999999E-4</v>
      </c>
      <c r="E59" s="43">
        <v>1.0121E-20</v>
      </c>
      <c r="F59" s="43">
        <v>-2.1521000000000001E-20</v>
      </c>
      <c r="G59" s="43">
        <v>-1.1716E-4</v>
      </c>
      <c r="H59" s="23">
        <v>0.5</v>
      </c>
      <c r="I59" s="47"/>
      <c r="J59" s="28"/>
      <c r="K59" s="44">
        <v>10</v>
      </c>
      <c r="L59" s="43">
        <v>-1.1483E-4</v>
      </c>
      <c r="M59" s="43">
        <v>-8.7281999999999995E-5</v>
      </c>
      <c r="N59" s="43">
        <v>2.1557999999999999E-4</v>
      </c>
      <c r="O59" s="43">
        <v>3.3735999999999999E-21</v>
      </c>
      <c r="P59" s="43">
        <v>7.1736999999999992E-21</v>
      </c>
      <c r="Q59" s="43">
        <v>1.1716E-4</v>
      </c>
      <c r="R59" s="23">
        <v>0.5</v>
      </c>
      <c r="S59" s="25"/>
    </row>
    <row r="60" spans="1:19" x14ac:dyDescent="0.3">
      <c r="A60" s="42">
        <v>38</v>
      </c>
      <c r="B60" s="43">
        <v>-1.2040999999999999E-4</v>
      </c>
      <c r="C60" s="43">
        <v>-9.3871999999999998E-5</v>
      </c>
      <c r="D60" s="43">
        <v>2.0557E-4</v>
      </c>
      <c r="E60" s="43">
        <v>9.7491000000000005E-21</v>
      </c>
      <c r="F60" s="43">
        <v>-1.6621000000000001E-20</v>
      </c>
      <c r="G60" s="43">
        <v>-9.0482999999999994E-5</v>
      </c>
      <c r="H60" s="23">
        <v>0.55000000000000004</v>
      </c>
      <c r="I60" s="47"/>
      <c r="J60" s="28"/>
      <c r="K60" s="44">
        <v>11</v>
      </c>
      <c r="L60" s="43">
        <v>-1.2040999999999999E-4</v>
      </c>
      <c r="M60" s="43">
        <v>-9.3871999999999998E-5</v>
      </c>
      <c r="N60" s="43">
        <v>2.0557E-4</v>
      </c>
      <c r="O60" s="43">
        <v>3.2496999999999999E-21</v>
      </c>
      <c r="P60" s="43">
        <v>5.5404999999999997E-21</v>
      </c>
      <c r="Q60" s="43">
        <v>9.0482999999999994E-5</v>
      </c>
      <c r="R60" s="23">
        <v>0.55000000000000004</v>
      </c>
      <c r="S60" s="25"/>
    </row>
    <row r="61" spans="1:19" x14ac:dyDescent="0.3">
      <c r="A61" s="42">
        <v>39</v>
      </c>
      <c r="B61" s="43">
        <v>-1.3389000000000001E-4</v>
      </c>
      <c r="C61" s="43">
        <v>-1.0498E-4</v>
      </c>
      <c r="D61" s="43">
        <v>2.0712000000000001E-4</v>
      </c>
      <c r="E61" s="43">
        <v>1.0623000000000001E-20</v>
      </c>
      <c r="F61" s="43">
        <v>-1.0811E-20</v>
      </c>
      <c r="G61" s="43">
        <v>-5.8854000000000003E-5</v>
      </c>
      <c r="H61" s="23">
        <v>0.6</v>
      </c>
      <c r="I61" s="47"/>
      <c r="J61" s="28"/>
      <c r="K61" s="44">
        <v>12</v>
      </c>
      <c r="L61" s="43">
        <v>-1.3389000000000001E-4</v>
      </c>
      <c r="M61" s="43">
        <v>-1.0498E-4</v>
      </c>
      <c r="N61" s="43">
        <v>2.0712000000000001E-4</v>
      </c>
      <c r="O61" s="43">
        <v>3.5411000000000003E-21</v>
      </c>
      <c r="P61" s="43">
        <v>3.6038000000000001E-21</v>
      </c>
      <c r="Q61" s="43">
        <v>5.8854000000000003E-5</v>
      </c>
      <c r="R61" s="23">
        <v>0.6</v>
      </c>
      <c r="S61" s="25"/>
    </row>
    <row r="62" spans="1:19" x14ac:dyDescent="0.3">
      <c r="A62" s="42">
        <v>40</v>
      </c>
      <c r="B62" s="43">
        <v>-1.1909E-4</v>
      </c>
      <c r="C62" s="43">
        <v>-9.5617000000000003E-5</v>
      </c>
      <c r="D62" s="43">
        <v>2.9116999999999999E-4</v>
      </c>
      <c r="E62" s="43">
        <v>8.6239E-21</v>
      </c>
      <c r="F62" s="43">
        <v>-2.3327999999999999E-20</v>
      </c>
      <c r="G62" s="43">
        <v>-1.2699E-4</v>
      </c>
      <c r="H62" s="23">
        <v>0.65</v>
      </c>
      <c r="I62" s="47"/>
      <c r="J62" s="28"/>
      <c r="K62" s="44">
        <v>13</v>
      </c>
      <c r="L62" s="43">
        <v>-1.1909E-4</v>
      </c>
      <c r="M62" s="43">
        <v>-9.5617000000000003E-5</v>
      </c>
      <c r="N62" s="43">
        <v>2.9116999999999999E-4</v>
      </c>
      <c r="O62" s="43">
        <v>2.8745999999999999E-21</v>
      </c>
      <c r="P62" s="43">
        <v>7.7760999999999998E-21</v>
      </c>
      <c r="Q62" s="43">
        <v>1.2699E-4</v>
      </c>
      <c r="R62" s="23">
        <v>0.65</v>
      </c>
      <c r="S62" s="25"/>
    </row>
    <row r="63" spans="1:19" x14ac:dyDescent="0.3">
      <c r="A63" s="42">
        <v>41</v>
      </c>
      <c r="B63" s="43">
        <v>-1.0652E-4</v>
      </c>
      <c r="C63" s="43">
        <v>-8.7322000000000002E-5</v>
      </c>
      <c r="D63" s="43">
        <v>2.6226E-4</v>
      </c>
      <c r="E63" s="43">
        <v>7.0529000000000006E-21</v>
      </c>
      <c r="F63" s="43">
        <v>-2.0217999999999999E-20</v>
      </c>
      <c r="G63" s="43">
        <v>-1.1006E-4</v>
      </c>
      <c r="H63" s="23">
        <v>0.7</v>
      </c>
      <c r="I63" s="47"/>
      <c r="J63" s="28"/>
      <c r="K63" s="44">
        <v>14</v>
      </c>
      <c r="L63" s="43">
        <v>-1.0652E-4</v>
      </c>
      <c r="M63" s="43">
        <v>-8.7322000000000002E-5</v>
      </c>
      <c r="N63" s="43">
        <v>2.6226E-4</v>
      </c>
      <c r="O63" s="43">
        <v>2.3509999999999998E-21</v>
      </c>
      <c r="P63" s="43">
        <v>6.7392E-21</v>
      </c>
      <c r="Q63" s="43">
        <v>1.1006E-4</v>
      </c>
      <c r="R63" s="23">
        <v>0.7</v>
      </c>
      <c r="S63" s="25"/>
    </row>
    <row r="64" spans="1:19" x14ac:dyDescent="0.3">
      <c r="A64" s="42">
        <v>42</v>
      </c>
      <c r="B64" s="43">
        <v>-9.5764E-5</v>
      </c>
      <c r="C64" s="43">
        <v>-7.9950000000000005E-5</v>
      </c>
      <c r="D64" s="43">
        <v>2.3729E-4</v>
      </c>
      <c r="E64" s="43">
        <v>5.8097000000000002E-21</v>
      </c>
      <c r="F64" s="43">
        <v>-1.7597E-20</v>
      </c>
      <c r="G64" s="43">
        <v>-9.5791000000000005E-5</v>
      </c>
      <c r="H64" s="23">
        <v>0.75</v>
      </c>
      <c r="I64" s="47"/>
      <c r="J64" s="28"/>
      <c r="K64" s="44">
        <v>15</v>
      </c>
      <c r="L64" s="43">
        <v>-9.5764E-5</v>
      </c>
      <c r="M64" s="43">
        <v>-7.9950000000000005E-5</v>
      </c>
      <c r="N64" s="43">
        <v>2.3729E-4</v>
      </c>
      <c r="O64" s="43">
        <v>1.9365999999999999E-21</v>
      </c>
      <c r="P64" s="43">
        <v>5.8655E-21</v>
      </c>
      <c r="Q64" s="43">
        <v>9.5791000000000005E-5</v>
      </c>
      <c r="R64" s="23">
        <v>0.75</v>
      </c>
      <c r="S64" s="25"/>
    </row>
    <row r="65" spans="1:19" x14ac:dyDescent="0.3">
      <c r="A65" s="42">
        <v>43</v>
      </c>
      <c r="B65" s="43">
        <v>-8.6500000000000002E-5</v>
      </c>
      <c r="C65" s="43">
        <v>-7.3384000000000001E-5</v>
      </c>
      <c r="D65" s="43">
        <v>2.1560000000000001E-4</v>
      </c>
      <c r="E65" s="43">
        <v>4.8188999999999999E-21</v>
      </c>
      <c r="F65" s="43">
        <v>-1.5382E-20</v>
      </c>
      <c r="G65" s="43">
        <v>-8.3733999999999995E-5</v>
      </c>
      <c r="H65" s="23">
        <v>0.8</v>
      </c>
      <c r="I65" s="47"/>
      <c r="J65" s="28"/>
      <c r="K65" s="44">
        <v>16</v>
      </c>
      <c r="L65" s="43">
        <v>-8.6500000000000002E-5</v>
      </c>
      <c r="M65" s="43">
        <v>-7.3384000000000001E-5</v>
      </c>
      <c r="N65" s="43">
        <v>2.1560000000000001E-4</v>
      </c>
      <c r="O65" s="43">
        <v>1.6062999999999999E-21</v>
      </c>
      <c r="P65" s="43">
        <v>5.1272000000000003E-21</v>
      </c>
      <c r="Q65" s="43">
        <v>8.3733999999999995E-5</v>
      </c>
      <c r="R65" s="23">
        <v>0.8</v>
      </c>
      <c r="S65" s="25"/>
    </row>
    <row r="66" spans="1:19" x14ac:dyDescent="0.3">
      <c r="A66" s="42">
        <v>44</v>
      </c>
      <c r="B66" s="43">
        <v>-7.8472000000000004E-5</v>
      </c>
      <c r="C66" s="43">
        <v>-6.7520000000000004E-5</v>
      </c>
      <c r="D66" s="43">
        <v>1.9666E-4</v>
      </c>
      <c r="E66" s="43">
        <v>4.0237E-21</v>
      </c>
      <c r="F66" s="43">
        <v>-1.3503000000000001E-20</v>
      </c>
      <c r="G66" s="43">
        <v>-7.3508000000000002E-5</v>
      </c>
      <c r="H66" s="23">
        <v>0.85</v>
      </c>
      <c r="I66" s="47"/>
      <c r="J66" s="28"/>
      <c r="K66" s="44">
        <v>17</v>
      </c>
      <c r="L66" s="43">
        <v>-7.8472000000000004E-5</v>
      </c>
      <c r="M66" s="43">
        <v>-6.7520000000000004E-5</v>
      </c>
      <c r="N66" s="43">
        <v>1.9666E-4</v>
      </c>
      <c r="O66" s="43">
        <v>1.3412000000000001E-21</v>
      </c>
      <c r="P66" s="43">
        <v>4.5011000000000001E-21</v>
      </c>
      <c r="Q66" s="43">
        <v>7.3508000000000002E-5</v>
      </c>
      <c r="R66" s="23">
        <v>0.85</v>
      </c>
      <c r="S66" s="25"/>
    </row>
    <row r="67" spans="1:19" x14ac:dyDescent="0.3">
      <c r="A67" s="42">
        <v>45</v>
      </c>
      <c r="B67" s="43">
        <v>-7.1472999999999998E-5</v>
      </c>
      <c r="C67" s="43">
        <v>-6.2269999999999998E-5</v>
      </c>
      <c r="D67" s="43">
        <v>1.8002E-4</v>
      </c>
      <c r="E67" s="43">
        <v>3.381E-21</v>
      </c>
      <c r="F67" s="43">
        <v>-1.1904E-20</v>
      </c>
      <c r="G67" s="43">
        <v>-6.4801999999999994E-5</v>
      </c>
      <c r="H67" s="23">
        <v>0.9</v>
      </c>
      <c r="I67" s="47"/>
      <c r="J67" s="28"/>
      <c r="K67" s="44">
        <v>18</v>
      </c>
      <c r="L67" s="43">
        <v>-7.1472999999999998E-5</v>
      </c>
      <c r="M67" s="43">
        <v>-6.2269999999999998E-5</v>
      </c>
      <c r="N67" s="43">
        <v>1.8002E-4</v>
      </c>
      <c r="O67" s="43">
        <v>1.127E-21</v>
      </c>
      <c r="P67" s="43">
        <v>3.9679999999999999E-21</v>
      </c>
      <c r="Q67" s="43">
        <v>6.4801999999999994E-5</v>
      </c>
      <c r="R67" s="23">
        <v>0.9</v>
      </c>
      <c r="S67" s="25"/>
    </row>
    <row r="68" spans="1:19" x14ac:dyDescent="0.3">
      <c r="A68" s="42">
        <v>46</v>
      </c>
      <c r="B68" s="43">
        <v>-6.5338000000000004E-5</v>
      </c>
      <c r="C68" s="43">
        <v>-5.7558E-5</v>
      </c>
      <c r="D68" s="43">
        <v>1.6532999999999999E-4</v>
      </c>
      <c r="E68" s="43">
        <v>2.8582E-21</v>
      </c>
      <c r="F68" s="43">
        <v>-1.0537E-20</v>
      </c>
      <c r="G68" s="43">
        <v>-5.736E-5</v>
      </c>
      <c r="H68" s="23">
        <v>0.95</v>
      </c>
      <c r="I68" s="47"/>
      <c r="J68" s="28"/>
      <c r="K68" s="44">
        <v>19</v>
      </c>
      <c r="L68" s="43">
        <v>-6.5338000000000004E-5</v>
      </c>
      <c r="M68" s="43">
        <v>-5.7558E-5</v>
      </c>
      <c r="N68" s="43">
        <v>1.6532999999999999E-4</v>
      </c>
      <c r="O68" s="43">
        <v>9.5274E-22</v>
      </c>
      <c r="P68" s="43">
        <v>3.5123E-21</v>
      </c>
      <c r="Q68" s="43">
        <v>5.736E-5</v>
      </c>
      <c r="R68" s="23">
        <v>0.95</v>
      </c>
      <c r="S68" s="25"/>
    </row>
    <row r="69" spans="1:19" x14ac:dyDescent="0.3">
      <c r="A69" s="42">
        <v>47</v>
      </c>
      <c r="B69" s="43">
        <v>-5.9932000000000001E-5</v>
      </c>
      <c r="C69" s="43">
        <v>-5.3318E-5</v>
      </c>
      <c r="D69" s="43">
        <v>1.5232000000000001E-4</v>
      </c>
      <c r="E69" s="43">
        <v>2.4301E-21</v>
      </c>
      <c r="F69" s="43">
        <v>-9.3635000000000002E-21</v>
      </c>
      <c r="G69" s="43">
        <v>-5.0971999999999999E-5</v>
      </c>
      <c r="H69" s="23">
        <v>1</v>
      </c>
      <c r="I69" s="47"/>
      <c r="J69" s="28"/>
      <c r="K69" s="44">
        <v>20</v>
      </c>
      <c r="L69" s="43">
        <v>-5.9932000000000001E-5</v>
      </c>
      <c r="M69" s="43">
        <v>-5.3318E-5</v>
      </c>
      <c r="N69" s="43">
        <v>1.5232000000000001E-4</v>
      </c>
      <c r="O69" s="43">
        <v>8.1004E-22</v>
      </c>
      <c r="P69" s="43">
        <v>3.1212000000000001E-21</v>
      </c>
      <c r="Q69" s="43">
        <v>5.0971999999999999E-5</v>
      </c>
      <c r="R69" s="23">
        <v>1</v>
      </c>
      <c r="S69" s="25"/>
    </row>
    <row r="70" spans="1:19" x14ac:dyDescent="0.3">
      <c r="A70" s="42">
        <v>48</v>
      </c>
      <c r="B70" s="43">
        <v>-2.9142999999999999E-5</v>
      </c>
      <c r="C70" s="43">
        <v>-2.7453E-5</v>
      </c>
      <c r="D70" s="43">
        <v>7.6691000000000001E-5</v>
      </c>
      <c r="E70" s="43">
        <v>6.2093999999999997E-22</v>
      </c>
      <c r="F70" s="43">
        <v>-3.4516000000000003E-21</v>
      </c>
      <c r="G70" s="43">
        <v>-1.8788999999999999E-5</v>
      </c>
      <c r="H70" s="23">
        <v>1.5</v>
      </c>
      <c r="I70" s="47"/>
      <c r="J70" s="28"/>
      <c r="K70" s="44">
        <v>21</v>
      </c>
      <c r="L70" s="43">
        <v>-2.9142999999999999E-5</v>
      </c>
      <c r="M70" s="43">
        <v>-2.7453E-5</v>
      </c>
      <c r="N70" s="43">
        <v>7.6691000000000001E-5</v>
      </c>
      <c r="O70" s="43">
        <v>2.0697999999999999E-22</v>
      </c>
      <c r="P70" s="43">
        <v>1.1505E-21</v>
      </c>
      <c r="Q70" s="43">
        <v>1.8788999999999999E-5</v>
      </c>
      <c r="R70" s="23">
        <v>1.5</v>
      </c>
      <c r="S70" s="25"/>
    </row>
    <row r="71" spans="1:19" x14ac:dyDescent="0.3">
      <c r="A71" s="42">
        <v>49</v>
      </c>
      <c r="B71" s="43">
        <v>-1.7127999999999999E-5</v>
      </c>
      <c r="C71" s="43">
        <v>-1.6524999999999998E-5</v>
      </c>
      <c r="D71" s="43">
        <v>4.6244E-5</v>
      </c>
      <c r="E71" s="43">
        <v>2.2162999999999998E-22</v>
      </c>
      <c r="F71" s="43">
        <v>-1.6205000000000001E-21</v>
      </c>
      <c r="G71" s="43">
        <v>-8.8217000000000006E-6</v>
      </c>
      <c r="H71" s="23">
        <v>2</v>
      </c>
      <c r="I71" s="47"/>
      <c r="J71" s="28"/>
      <c r="K71" s="44">
        <v>22</v>
      </c>
      <c r="L71" s="43">
        <v>-1.7127999999999999E-5</v>
      </c>
      <c r="M71" s="43">
        <v>-1.6524999999999998E-5</v>
      </c>
      <c r="N71" s="43">
        <v>4.6244E-5</v>
      </c>
      <c r="O71" s="43">
        <v>7.3878000000000001E-23</v>
      </c>
      <c r="P71" s="43">
        <v>5.4016999999999999E-22</v>
      </c>
      <c r="Q71" s="43">
        <v>8.8217000000000006E-6</v>
      </c>
      <c r="R71" s="23">
        <v>2</v>
      </c>
      <c r="S71" s="25"/>
    </row>
    <row r="72" spans="1:19" x14ac:dyDescent="0.3">
      <c r="A72" s="42">
        <v>50</v>
      </c>
      <c r="B72" s="43">
        <v>-1.1657999999999999E-5</v>
      </c>
      <c r="C72" s="43">
        <v>-1.1392E-5</v>
      </c>
      <c r="D72" s="43">
        <v>3.1866000000000003E-5</v>
      </c>
      <c r="E72" s="43">
        <v>9.7661000000000002E-23</v>
      </c>
      <c r="F72" s="43">
        <v>-8.8825999999999991E-22</v>
      </c>
      <c r="G72" s="43">
        <v>-4.8354000000000003E-6</v>
      </c>
      <c r="H72" s="23">
        <v>2.5</v>
      </c>
      <c r="I72" s="47"/>
      <c r="J72" s="28"/>
      <c r="K72" s="44">
        <v>23</v>
      </c>
      <c r="L72" s="43">
        <v>-1.1657999999999999E-5</v>
      </c>
      <c r="M72" s="43">
        <v>-1.1392E-5</v>
      </c>
      <c r="N72" s="43">
        <v>3.1866000000000003E-5</v>
      </c>
      <c r="O72" s="43">
        <v>3.2553999999999998E-23</v>
      </c>
      <c r="P72" s="43">
        <v>2.9609000000000001E-22</v>
      </c>
      <c r="Q72" s="43">
        <v>4.8354000000000003E-6</v>
      </c>
      <c r="R72" s="23">
        <v>2.5</v>
      </c>
      <c r="S72" s="25"/>
    </row>
    <row r="73" spans="1:19" x14ac:dyDescent="0.3">
      <c r="A73" s="42">
        <v>51</v>
      </c>
      <c r="B73" s="43">
        <v>-8.8224000000000004E-6</v>
      </c>
      <c r="C73" s="43">
        <v>-8.6872000000000004E-6</v>
      </c>
      <c r="D73" s="43">
        <v>2.4071999999999999E-5</v>
      </c>
      <c r="E73" s="43">
        <v>4.9670000000000002E-23</v>
      </c>
      <c r="F73" s="43">
        <v>-5.4071000000000001E-22</v>
      </c>
      <c r="G73" s="43">
        <v>-2.9434999999999999E-6</v>
      </c>
      <c r="H73" s="23">
        <v>3</v>
      </c>
      <c r="I73" s="47"/>
      <c r="J73" s="28"/>
      <c r="K73" s="44">
        <v>24</v>
      </c>
      <c r="L73" s="43">
        <v>-8.8224000000000004E-6</v>
      </c>
      <c r="M73" s="43">
        <v>-8.6872000000000004E-6</v>
      </c>
      <c r="N73" s="43">
        <v>2.4071999999999999E-5</v>
      </c>
      <c r="O73" s="43">
        <v>1.6557E-23</v>
      </c>
      <c r="P73" s="43">
        <v>1.8024000000000001E-22</v>
      </c>
      <c r="Q73" s="43">
        <v>2.9434999999999999E-6</v>
      </c>
      <c r="R73" s="23">
        <v>3</v>
      </c>
      <c r="S73" s="25"/>
    </row>
    <row r="74" spans="1:19" x14ac:dyDescent="0.3">
      <c r="A74" s="42">
        <v>52</v>
      </c>
      <c r="B74" s="43">
        <v>-7.1068999999999997E-6</v>
      </c>
      <c r="C74" s="43">
        <v>-7.0304999999999999E-6</v>
      </c>
      <c r="D74" s="43">
        <v>1.9194E-5</v>
      </c>
      <c r="E74" s="43">
        <v>2.8090000000000002E-23</v>
      </c>
      <c r="F74" s="43">
        <v>-3.5412000000000002E-22</v>
      </c>
      <c r="G74" s="43">
        <v>-1.9277000000000002E-6</v>
      </c>
      <c r="H74" s="23">
        <v>3.5</v>
      </c>
      <c r="I74" s="47"/>
      <c r="J74" s="28"/>
      <c r="K74" s="44">
        <v>25</v>
      </c>
      <c r="L74" s="43">
        <v>-5.9076E-6</v>
      </c>
      <c r="M74" s="43">
        <v>-5.8606999999999996E-6</v>
      </c>
      <c r="N74" s="43">
        <v>1.5750999999999999E-5</v>
      </c>
      <c r="O74" s="43">
        <v>5.7463999999999999E-24</v>
      </c>
      <c r="P74" s="43">
        <v>8.1303999999999998E-23</v>
      </c>
      <c r="Q74" s="43">
        <v>1.3278E-6</v>
      </c>
      <c r="R74" s="23">
        <v>3.5</v>
      </c>
      <c r="S74" s="25"/>
    </row>
    <row r="75" spans="1:19" x14ac:dyDescent="0.3">
      <c r="A75" s="42">
        <v>53</v>
      </c>
      <c r="B75" s="43">
        <v>-5.9076E-6</v>
      </c>
      <c r="C75" s="43">
        <v>-5.8606999999999996E-6</v>
      </c>
      <c r="D75" s="43">
        <v>1.5750999999999999E-5</v>
      </c>
      <c r="E75" s="43">
        <v>1.7238999999999999E-23</v>
      </c>
      <c r="F75" s="43">
        <v>-2.4390999999999999E-22</v>
      </c>
      <c r="G75" s="43">
        <v>-1.3278E-6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3.7377E-21</v>
      </c>
      <c r="C81" s="43">
        <v>2.0347E-5</v>
      </c>
      <c r="D81" s="43">
        <v>5.0533999999999996E-4</v>
      </c>
      <c r="E81" s="23">
        <f>+D81*1000</f>
        <v>0.5053399999999999</v>
      </c>
      <c r="F81" s="23">
        <v>0</v>
      </c>
      <c r="G81" s="24"/>
      <c r="H81" s="24"/>
      <c r="I81" s="25"/>
      <c r="J81" s="28"/>
      <c r="K81" s="44">
        <v>1</v>
      </c>
      <c r="L81" s="43">
        <v>-1.2459E-21</v>
      </c>
      <c r="M81" s="43">
        <v>-2.0347E-5</v>
      </c>
      <c r="N81" s="43">
        <v>5.0533999999999996E-4</v>
      </c>
      <c r="O81" s="23">
        <f>+N81*1000</f>
        <v>0.5053399999999999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-2.8056E-21</v>
      </c>
      <c r="C82" s="43">
        <v>-1.5273000000000001E-5</v>
      </c>
      <c r="D82" s="43">
        <v>4.9401999999999996E-4</v>
      </c>
      <c r="E82" s="23">
        <f t="shared" ref="E82:E106" si="0">+D82*1000</f>
        <v>0.49401999999999996</v>
      </c>
      <c r="F82" s="23">
        <v>0.1</v>
      </c>
      <c r="G82" s="24"/>
      <c r="H82" s="24"/>
      <c r="I82" s="25"/>
      <c r="J82" s="28"/>
      <c r="K82" s="44">
        <v>2</v>
      </c>
      <c r="L82" s="43">
        <v>9.3519999999999994E-22</v>
      </c>
      <c r="M82" s="43">
        <v>1.5273000000000001E-5</v>
      </c>
      <c r="N82" s="43">
        <v>4.9401999999999996E-4</v>
      </c>
      <c r="O82" s="23">
        <f t="shared" ref="O82:O105" si="1">+N82*1000</f>
        <v>0.49401999999999996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-3.4872000000000003E-21</v>
      </c>
      <c r="C83" s="43">
        <v>-1.8983000000000001E-5</v>
      </c>
      <c r="D83" s="43">
        <v>4.4956E-4</v>
      </c>
      <c r="E83" s="23">
        <f t="shared" si="0"/>
        <v>0.44956000000000002</v>
      </c>
      <c r="F83" s="23">
        <v>0.15</v>
      </c>
      <c r="G83" s="24"/>
      <c r="H83" s="24"/>
      <c r="I83" s="25"/>
      <c r="J83" s="28"/>
      <c r="K83" s="44">
        <v>3</v>
      </c>
      <c r="L83" s="43">
        <v>1.1624E-21</v>
      </c>
      <c r="M83" s="43">
        <v>1.8983000000000001E-5</v>
      </c>
      <c r="N83" s="43">
        <v>4.4956E-4</v>
      </c>
      <c r="O83" s="23">
        <f t="shared" si="1"/>
        <v>0.44956000000000002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-3.6858000000000001E-21</v>
      </c>
      <c r="C84" s="43">
        <v>-2.0064E-5</v>
      </c>
      <c r="D84" s="43">
        <v>4.1386E-4</v>
      </c>
      <c r="E84" s="23">
        <f t="shared" si="0"/>
        <v>0.41386000000000001</v>
      </c>
      <c r="F84" s="23">
        <v>0.2</v>
      </c>
      <c r="G84" s="24"/>
      <c r="H84" s="24"/>
      <c r="I84" s="25"/>
      <c r="J84" s="28"/>
      <c r="K84" s="44">
        <v>4</v>
      </c>
      <c r="L84" s="43">
        <v>1.2286000000000001E-21</v>
      </c>
      <c r="M84" s="43">
        <v>2.0064E-5</v>
      </c>
      <c r="N84" s="43">
        <v>4.1386E-4</v>
      </c>
      <c r="O84" s="23">
        <f t="shared" si="1"/>
        <v>0.41386000000000001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-3.5698999999999999E-21</v>
      </c>
      <c r="C85" s="43">
        <v>-1.9432999999999998E-5</v>
      </c>
      <c r="D85" s="43">
        <v>3.8462000000000001E-4</v>
      </c>
      <c r="E85" s="23">
        <f t="shared" si="0"/>
        <v>0.38462000000000002</v>
      </c>
      <c r="F85" s="23">
        <v>0.25</v>
      </c>
      <c r="G85" s="24"/>
      <c r="H85" s="24"/>
      <c r="I85" s="25"/>
      <c r="J85" s="28"/>
      <c r="K85" s="44">
        <v>5</v>
      </c>
      <c r="L85" s="43">
        <v>1.1900000000000001E-21</v>
      </c>
      <c r="M85" s="43">
        <v>1.9432999999999998E-5</v>
      </c>
      <c r="N85" s="43">
        <v>3.8462000000000001E-4</v>
      </c>
      <c r="O85" s="23">
        <f t="shared" si="1"/>
        <v>0.38462000000000002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-3.2435999999999999E-21</v>
      </c>
      <c r="C86" s="43">
        <v>-1.7657000000000001E-5</v>
      </c>
      <c r="D86" s="43">
        <v>3.6036999999999999E-4</v>
      </c>
      <c r="E86" s="23">
        <f t="shared" si="0"/>
        <v>0.36036999999999997</v>
      </c>
      <c r="F86" s="23">
        <v>0.3</v>
      </c>
      <c r="G86" s="24"/>
      <c r="H86" s="24"/>
      <c r="I86" s="25"/>
      <c r="J86" s="28"/>
      <c r="K86" s="44">
        <v>6</v>
      </c>
      <c r="L86" s="43">
        <v>1.0812E-21</v>
      </c>
      <c r="M86" s="43">
        <v>1.7657000000000001E-5</v>
      </c>
      <c r="N86" s="43">
        <v>3.6036999999999999E-4</v>
      </c>
      <c r="O86" s="23">
        <f t="shared" si="1"/>
        <v>0.36036999999999997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-2.7559999999999999E-21</v>
      </c>
      <c r="C87" s="43">
        <v>-1.5003E-5</v>
      </c>
      <c r="D87" s="43">
        <v>3.4032000000000002E-4</v>
      </c>
      <c r="E87" s="23">
        <f t="shared" si="0"/>
        <v>0.34032000000000001</v>
      </c>
      <c r="F87" s="23">
        <v>0.35</v>
      </c>
      <c r="G87" s="24"/>
      <c r="H87" s="24"/>
      <c r="I87" s="25"/>
      <c r="J87" s="28"/>
      <c r="K87" s="44">
        <v>7</v>
      </c>
      <c r="L87" s="43">
        <v>9.1865000000000003E-22</v>
      </c>
      <c r="M87" s="43">
        <v>1.5003E-5</v>
      </c>
      <c r="N87" s="43">
        <v>3.4032000000000002E-4</v>
      </c>
      <c r="O87" s="23">
        <f t="shared" si="1"/>
        <v>0.34032000000000001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-2.7582E-21</v>
      </c>
      <c r="C88" s="43">
        <v>-1.5014999999999999E-5</v>
      </c>
      <c r="D88" s="43">
        <v>3.2630000000000002E-4</v>
      </c>
      <c r="E88" s="23">
        <f t="shared" si="0"/>
        <v>0.32630000000000003</v>
      </c>
      <c r="F88" s="23">
        <v>0.4</v>
      </c>
      <c r="G88" s="24"/>
      <c r="H88" s="24"/>
      <c r="I88" s="25"/>
      <c r="J88" s="28"/>
      <c r="K88" s="44">
        <v>8</v>
      </c>
      <c r="L88" s="43">
        <v>9.1941E-22</v>
      </c>
      <c r="M88" s="43">
        <v>1.5014999999999999E-5</v>
      </c>
      <c r="N88" s="43">
        <v>3.2630000000000002E-4</v>
      </c>
      <c r="O88" s="23">
        <f t="shared" si="1"/>
        <v>0.32630000000000003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-2.7889000000000001E-21</v>
      </c>
      <c r="C89" s="43">
        <v>-1.5182E-5</v>
      </c>
      <c r="D89" s="43">
        <v>3.1388E-4</v>
      </c>
      <c r="E89" s="23">
        <f t="shared" si="0"/>
        <v>0.31387999999999999</v>
      </c>
      <c r="F89" s="23">
        <v>0.45</v>
      </c>
      <c r="G89" s="24"/>
      <c r="H89" s="24"/>
      <c r="I89" s="25"/>
      <c r="J89" s="28"/>
      <c r="K89" s="44">
        <v>9</v>
      </c>
      <c r="L89" s="43">
        <v>9.2964000000000004E-22</v>
      </c>
      <c r="M89" s="43">
        <v>1.5182E-5</v>
      </c>
      <c r="N89" s="43">
        <v>3.1388E-4</v>
      </c>
      <c r="O89" s="23">
        <f t="shared" si="1"/>
        <v>0.31387999999999999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-2.888E-21</v>
      </c>
      <c r="C90" s="43">
        <v>-1.5721000000000001E-5</v>
      </c>
      <c r="D90" s="43">
        <v>3.0265000000000001E-4</v>
      </c>
      <c r="E90" s="23">
        <f t="shared" si="0"/>
        <v>0.30265000000000003</v>
      </c>
      <c r="F90" s="23">
        <v>0.5</v>
      </c>
      <c r="G90" s="24"/>
      <c r="H90" s="24"/>
      <c r="I90" s="25"/>
      <c r="J90" s="28"/>
      <c r="K90" s="44">
        <v>10</v>
      </c>
      <c r="L90" s="43">
        <v>9.6265999999999991E-22</v>
      </c>
      <c r="M90" s="43">
        <v>1.5721000000000001E-5</v>
      </c>
      <c r="N90" s="43">
        <v>3.0265000000000001E-4</v>
      </c>
      <c r="O90" s="23">
        <f t="shared" si="1"/>
        <v>0.30265000000000003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-3.0958E-21</v>
      </c>
      <c r="C91" s="43">
        <v>-1.6852999999999999E-5</v>
      </c>
      <c r="D91" s="43">
        <v>2.9217000000000002E-4</v>
      </c>
      <c r="E91" s="23">
        <f t="shared" si="0"/>
        <v>0.29217000000000004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1.0319E-21</v>
      </c>
      <c r="M91" s="43">
        <v>1.6852999999999999E-5</v>
      </c>
      <c r="N91" s="43">
        <v>2.9217000000000002E-4</v>
      </c>
      <c r="O91" s="23">
        <f t="shared" si="1"/>
        <v>0.29217000000000004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-3.4604000000000001E-21</v>
      </c>
      <c r="C92" s="43">
        <v>-1.8836999999999999E-5</v>
      </c>
      <c r="D92" s="43">
        <v>2.8190000000000002E-4</v>
      </c>
      <c r="E92" s="23">
        <f t="shared" si="0"/>
        <v>0.28190000000000004</v>
      </c>
      <c r="F92" s="23">
        <v>0.6</v>
      </c>
      <c r="G92" s="24"/>
      <c r="H92" s="24"/>
      <c r="I92" s="25"/>
      <c r="J92" s="28"/>
      <c r="K92" s="44">
        <v>12</v>
      </c>
      <c r="L92" s="43">
        <v>1.1535E-21</v>
      </c>
      <c r="M92" s="43">
        <v>1.8836999999999999E-5</v>
      </c>
      <c r="N92" s="43">
        <v>2.8190000000000002E-4</v>
      </c>
      <c r="O92" s="23">
        <f t="shared" si="1"/>
        <v>0.28190000000000004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-3.1330000000000001E-21</v>
      </c>
      <c r="C93" s="43">
        <v>-1.7054999999999998E-5</v>
      </c>
      <c r="D93" s="43">
        <v>2.6653000000000001E-4</v>
      </c>
      <c r="E93" s="23">
        <f t="shared" si="0"/>
        <v>0.26652999999999999</v>
      </c>
      <c r="F93" s="23">
        <v>0.65</v>
      </c>
      <c r="G93" s="24"/>
      <c r="H93" s="24"/>
      <c r="I93" s="25"/>
      <c r="J93" s="28"/>
      <c r="K93" s="44">
        <v>13</v>
      </c>
      <c r="L93" s="43">
        <v>1.0443000000000001E-21</v>
      </c>
      <c r="M93" s="43">
        <v>1.7054999999999998E-5</v>
      </c>
      <c r="N93" s="43">
        <v>2.6653000000000001E-4</v>
      </c>
      <c r="O93" s="23">
        <f t="shared" si="1"/>
        <v>0.26652999999999999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-2.8448999999999999E-21</v>
      </c>
      <c r="C94" s="43">
        <v>-1.5486999999999999E-5</v>
      </c>
      <c r="D94" s="43">
        <v>2.5271000000000001E-4</v>
      </c>
      <c r="E94" s="23">
        <f t="shared" si="0"/>
        <v>0.25270999999999999</v>
      </c>
      <c r="F94" s="23">
        <v>0.7</v>
      </c>
      <c r="G94" s="24"/>
      <c r="H94" s="24"/>
      <c r="I94" s="25"/>
      <c r="J94" s="28"/>
      <c r="K94" s="44">
        <v>14</v>
      </c>
      <c r="L94" s="43">
        <v>9.4828999999999991E-22</v>
      </c>
      <c r="M94" s="43">
        <v>1.5486999999999999E-5</v>
      </c>
      <c r="N94" s="43">
        <v>2.5271000000000001E-4</v>
      </c>
      <c r="O94" s="23">
        <f t="shared" si="1"/>
        <v>0.25270999999999999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-2.591E-21</v>
      </c>
      <c r="C95" s="43">
        <v>-1.4105E-5</v>
      </c>
      <c r="D95" s="43">
        <v>2.4023E-4</v>
      </c>
      <c r="E95" s="23">
        <f t="shared" si="0"/>
        <v>0.24023</v>
      </c>
      <c r="F95" s="23">
        <v>0.75</v>
      </c>
      <c r="G95" s="24"/>
      <c r="H95" s="24"/>
      <c r="I95" s="25"/>
      <c r="J95" s="28"/>
      <c r="K95" s="44">
        <v>15</v>
      </c>
      <c r="L95" s="43">
        <v>8.6368000000000008E-22</v>
      </c>
      <c r="M95" s="43">
        <v>1.4105E-5</v>
      </c>
      <c r="N95" s="43">
        <v>2.4023E-4</v>
      </c>
      <c r="O95" s="23">
        <f t="shared" si="1"/>
        <v>0.24023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-2.3670000000000001E-21</v>
      </c>
      <c r="C96" s="43">
        <v>-1.2884999999999999E-5</v>
      </c>
      <c r="D96" s="43">
        <v>2.2892E-4</v>
      </c>
      <c r="E96" s="23">
        <f t="shared" si="0"/>
        <v>0.22891999999999998</v>
      </c>
      <c r="F96" s="23">
        <v>0.8</v>
      </c>
      <c r="G96" s="24"/>
      <c r="H96" s="24"/>
      <c r="I96" s="25"/>
      <c r="J96" s="28"/>
      <c r="K96" s="44">
        <v>16</v>
      </c>
      <c r="L96" s="43">
        <v>7.89E-22</v>
      </c>
      <c r="M96" s="43">
        <v>1.2884999999999999E-5</v>
      </c>
      <c r="N96" s="43">
        <v>2.2892E-4</v>
      </c>
      <c r="O96" s="23">
        <f t="shared" si="1"/>
        <v>0.22891999999999998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-2.1688E-21</v>
      </c>
      <c r="C97" s="43">
        <v>-1.1807000000000001E-5</v>
      </c>
      <c r="D97" s="43">
        <v>2.1863000000000001E-4</v>
      </c>
      <c r="E97" s="23">
        <f t="shared" si="0"/>
        <v>0.21863000000000002</v>
      </c>
      <c r="F97" s="23">
        <v>0.85</v>
      </c>
      <c r="G97" s="24"/>
      <c r="H97" s="24"/>
      <c r="I97" s="25"/>
      <c r="J97" s="28"/>
      <c r="K97" s="44">
        <v>17</v>
      </c>
      <c r="L97" s="43">
        <v>7.2294000000000003E-22</v>
      </c>
      <c r="M97" s="43">
        <v>1.1807000000000001E-5</v>
      </c>
      <c r="N97" s="43">
        <v>2.1863000000000001E-4</v>
      </c>
      <c r="O97" s="23">
        <f t="shared" si="1"/>
        <v>0.21863000000000002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-1.9931000000000001E-21</v>
      </c>
      <c r="C98" s="43">
        <v>-1.0849999999999999E-5</v>
      </c>
      <c r="D98" s="43">
        <v>2.0922000000000001E-4</v>
      </c>
      <c r="E98" s="23">
        <f t="shared" si="0"/>
        <v>0.20922000000000002</v>
      </c>
      <c r="F98" s="23">
        <v>0.9</v>
      </c>
      <c r="G98" s="24"/>
      <c r="H98" s="24"/>
      <c r="I98" s="25"/>
      <c r="J98" s="28"/>
      <c r="K98" s="44">
        <v>18</v>
      </c>
      <c r="L98" s="43">
        <v>6.6436000000000003E-22</v>
      </c>
      <c r="M98" s="43">
        <v>1.0849999999999999E-5</v>
      </c>
      <c r="N98" s="43">
        <v>2.0922000000000001E-4</v>
      </c>
      <c r="O98" s="23">
        <f t="shared" si="1"/>
        <v>0.20922000000000002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-1.8368E-21</v>
      </c>
      <c r="C99" s="43">
        <v>-9.9989000000000001E-6</v>
      </c>
      <c r="D99" s="43">
        <v>2.0059E-4</v>
      </c>
      <c r="E99" s="23">
        <f t="shared" si="0"/>
        <v>0.20058999999999999</v>
      </c>
      <c r="F99" s="23">
        <v>0.95</v>
      </c>
      <c r="G99" s="24"/>
      <c r="H99" s="24"/>
      <c r="I99" s="25"/>
      <c r="J99" s="28"/>
      <c r="K99" s="44">
        <v>19</v>
      </c>
      <c r="L99" s="43">
        <v>6.1225000000000001E-22</v>
      </c>
      <c r="M99" s="43">
        <v>9.9989000000000001E-6</v>
      </c>
      <c r="N99" s="43">
        <v>2.0059E-4</v>
      </c>
      <c r="O99" s="23">
        <f t="shared" si="1"/>
        <v>0.20058999999999999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-1.6972999999999998E-21</v>
      </c>
      <c r="C100" s="43">
        <v>-9.2397999999999992E-6</v>
      </c>
      <c r="D100" s="43">
        <v>1.9265999999999999E-4</v>
      </c>
      <c r="E100" s="23">
        <f t="shared" si="0"/>
        <v>0.19266</v>
      </c>
      <c r="F100" s="23">
        <v>1</v>
      </c>
      <c r="G100" s="24"/>
      <c r="H100" s="24"/>
      <c r="I100" s="25"/>
      <c r="J100" s="28"/>
      <c r="K100" s="44">
        <v>20</v>
      </c>
      <c r="L100" s="43">
        <v>5.6578000000000004E-22</v>
      </c>
      <c r="M100" s="43">
        <v>9.2397999999999992E-6</v>
      </c>
      <c r="N100" s="43">
        <v>1.9265999999999999E-4</v>
      </c>
      <c r="O100" s="23">
        <f t="shared" si="1"/>
        <v>0.19266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-8.7347000000000002E-22</v>
      </c>
      <c r="C101" s="43">
        <v>-4.7549E-6</v>
      </c>
      <c r="D101" s="43">
        <v>1.3854000000000001E-4</v>
      </c>
      <c r="E101" s="23">
        <f t="shared" si="0"/>
        <v>0.13854000000000002</v>
      </c>
      <c r="F101" s="23">
        <v>1.5</v>
      </c>
      <c r="G101" s="24"/>
      <c r="H101" s="24"/>
      <c r="I101" s="25"/>
      <c r="J101" s="28"/>
      <c r="K101" s="44">
        <v>21</v>
      </c>
      <c r="L101" s="43">
        <v>2.9116000000000001E-22</v>
      </c>
      <c r="M101" s="43">
        <v>4.7549E-6</v>
      </c>
      <c r="N101" s="43">
        <v>1.3854000000000001E-4</v>
      </c>
      <c r="O101" s="23">
        <f t="shared" si="1"/>
        <v>0.13854000000000002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-5.2863000000000004E-22</v>
      </c>
      <c r="C102" s="43">
        <v>-2.8777E-6</v>
      </c>
      <c r="D102" s="43">
        <v>1.0882000000000001E-4</v>
      </c>
      <c r="E102" s="23">
        <f t="shared" si="0"/>
        <v>0.10882</v>
      </c>
      <c r="F102" s="23">
        <v>2</v>
      </c>
      <c r="G102" s="24"/>
      <c r="H102" s="24"/>
      <c r="I102" s="25"/>
      <c r="J102" s="28"/>
      <c r="K102" s="44">
        <v>22</v>
      </c>
      <c r="L102" s="43">
        <v>1.7621E-22</v>
      </c>
      <c r="M102" s="43">
        <v>2.8777E-6</v>
      </c>
      <c r="N102" s="43">
        <v>1.0882000000000001E-4</v>
      </c>
      <c r="O102" s="23">
        <f t="shared" si="1"/>
        <v>0.10882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-3.5346000000000001E-22</v>
      </c>
      <c r="C103" s="43">
        <v>-1.9242000000000001E-6</v>
      </c>
      <c r="D103" s="43">
        <v>8.9697000000000005E-5</v>
      </c>
      <c r="E103" s="23">
        <f t="shared" si="0"/>
        <v>8.9696999999999999E-2</v>
      </c>
      <c r="F103" s="23">
        <v>2.5</v>
      </c>
      <c r="G103" s="24"/>
      <c r="H103" s="24"/>
      <c r="I103" s="25"/>
      <c r="J103" s="28"/>
      <c r="K103" s="44">
        <v>23</v>
      </c>
      <c r="L103" s="43">
        <v>1.1781999999999999E-22</v>
      </c>
      <c r="M103" s="43">
        <v>1.9242000000000001E-6</v>
      </c>
      <c r="N103" s="43">
        <v>8.9697000000000005E-5</v>
      </c>
      <c r="O103" s="23">
        <f t="shared" si="1"/>
        <v>8.9696999999999999E-2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-2.5188999999999998E-22</v>
      </c>
      <c r="C104" s="43">
        <v>-1.3712000000000001E-6</v>
      </c>
      <c r="D104" s="43">
        <v>7.5884999999999996E-5</v>
      </c>
      <c r="E104" s="23">
        <f t="shared" si="0"/>
        <v>7.5884999999999994E-2</v>
      </c>
      <c r="F104" s="23">
        <v>3</v>
      </c>
      <c r="G104" s="24"/>
      <c r="H104" s="24"/>
      <c r="I104" s="25"/>
      <c r="J104" s="28"/>
      <c r="K104" s="44">
        <v>24</v>
      </c>
      <c r="L104" s="43">
        <v>8.3962000000000002E-23</v>
      </c>
      <c r="M104" s="43">
        <v>1.3712000000000001E-6</v>
      </c>
      <c r="N104" s="43">
        <v>7.5884999999999996E-5</v>
      </c>
      <c r="O104" s="23">
        <f t="shared" si="1"/>
        <v>7.5884999999999994E-2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-1.8721999999999999E-22</v>
      </c>
      <c r="C105" s="43">
        <v>-1.0191999999999999E-6</v>
      </c>
      <c r="D105" s="43">
        <v>6.5149999999999998E-5</v>
      </c>
      <c r="E105" s="23">
        <f t="shared" si="0"/>
        <v>6.515E-2</v>
      </c>
      <c r="F105" s="23">
        <v>3.5</v>
      </c>
      <c r="G105" s="24"/>
      <c r="H105" s="24"/>
      <c r="I105" s="25"/>
      <c r="J105" s="28"/>
      <c r="K105" s="44">
        <v>25</v>
      </c>
      <c r="L105" s="43">
        <v>4.7765000000000001E-23</v>
      </c>
      <c r="M105" s="43">
        <v>7.8006999999999997E-7</v>
      </c>
      <c r="N105" s="43">
        <v>5.6456999999999998E-5</v>
      </c>
      <c r="O105" s="23">
        <f t="shared" si="1"/>
        <v>5.6457E-2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-1.4329999999999999E-22</v>
      </c>
      <c r="C106" s="43">
        <v>-7.8006999999999997E-7</v>
      </c>
      <c r="D106" s="43">
        <v>5.6456999999999998E-5</v>
      </c>
      <c r="E106" s="23">
        <f t="shared" si="0"/>
        <v>5.6457E-2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CABA-074D-4F67-9F41-372D9CFB0390}">
  <sheetPr codeName="Hoja39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2500000000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150000000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150000000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1399500</v>
      </c>
      <c r="C19" s="43">
        <v>1174200</v>
      </c>
      <c r="D19" s="43">
        <v>562470</v>
      </c>
      <c r="E19" s="43">
        <v>-4.1380999999999999E-11</v>
      </c>
      <c r="F19" s="43">
        <v>-6.1072000000000001E-27</v>
      </c>
      <c r="G19" s="43">
        <v>-3.3245999999999999E-11</v>
      </c>
      <c r="H19" s="23">
        <v>0</v>
      </c>
      <c r="I19" s="47"/>
      <c r="J19" s="28"/>
      <c r="K19" s="44">
        <v>1</v>
      </c>
      <c r="L19" s="43">
        <v>1399500</v>
      </c>
      <c r="M19" s="43">
        <v>1174200</v>
      </c>
      <c r="N19" s="43">
        <v>562470</v>
      </c>
      <c r="O19" s="43">
        <v>-1.3794E-11</v>
      </c>
      <c r="P19" s="43">
        <v>2.0357000000000001E-27</v>
      </c>
      <c r="Q19" s="43">
        <v>3.3245999999999999E-11</v>
      </c>
      <c r="R19" s="23">
        <v>0</v>
      </c>
      <c r="S19" s="25"/>
    </row>
    <row r="20" spans="1:19" x14ac:dyDescent="0.3">
      <c r="A20" s="42">
        <v>29</v>
      </c>
      <c r="B20" s="43">
        <v>-1026900</v>
      </c>
      <c r="C20" s="43">
        <v>-812420</v>
      </c>
      <c r="D20" s="43">
        <v>166850</v>
      </c>
      <c r="E20" s="43">
        <v>3.9407000000000003E-11</v>
      </c>
      <c r="F20" s="43">
        <v>-2.8771999999999999E-12</v>
      </c>
      <c r="G20" s="43">
        <v>-15663</v>
      </c>
      <c r="H20" s="23">
        <v>0.1</v>
      </c>
      <c r="I20" s="47"/>
      <c r="J20" s="28"/>
      <c r="K20" s="44">
        <v>2</v>
      </c>
      <c r="L20" s="43">
        <v>-1026900</v>
      </c>
      <c r="M20" s="43">
        <v>-812420</v>
      </c>
      <c r="N20" s="43">
        <v>166850</v>
      </c>
      <c r="O20" s="43">
        <v>1.3136000000000001E-11</v>
      </c>
      <c r="P20" s="43">
        <v>9.5905999999999995E-13</v>
      </c>
      <c r="Q20" s="43">
        <v>15663</v>
      </c>
      <c r="R20" s="23">
        <v>0.1</v>
      </c>
      <c r="S20" s="25"/>
    </row>
    <row r="21" spans="1:19" x14ac:dyDescent="0.3">
      <c r="A21" s="42">
        <v>30</v>
      </c>
      <c r="B21" s="43">
        <v>8274.6</v>
      </c>
      <c r="C21" s="43">
        <v>20878</v>
      </c>
      <c r="D21" s="43">
        <v>128350</v>
      </c>
      <c r="E21" s="43">
        <v>2.3152000000000001E-12</v>
      </c>
      <c r="F21" s="43">
        <v>-3.086E-12</v>
      </c>
      <c r="G21" s="43">
        <v>-16799</v>
      </c>
      <c r="H21" s="23">
        <v>0.15</v>
      </c>
      <c r="I21" s="47"/>
      <c r="J21" s="28"/>
      <c r="K21" s="44">
        <v>3</v>
      </c>
      <c r="L21" s="43">
        <v>8274.6</v>
      </c>
      <c r="M21" s="43">
        <v>20878</v>
      </c>
      <c r="N21" s="43">
        <v>128350</v>
      </c>
      <c r="O21" s="43">
        <v>7.7171999999999997E-13</v>
      </c>
      <c r="P21" s="43">
        <v>1.0287E-12</v>
      </c>
      <c r="Q21" s="43">
        <v>16799</v>
      </c>
      <c r="R21" s="23">
        <v>0.15</v>
      </c>
      <c r="S21" s="25"/>
    </row>
    <row r="22" spans="1:19" x14ac:dyDescent="0.3">
      <c r="A22" s="42">
        <v>31</v>
      </c>
      <c r="B22" s="43">
        <v>2598.1999999999998</v>
      </c>
      <c r="C22" s="43">
        <v>13932</v>
      </c>
      <c r="D22" s="43">
        <v>101570</v>
      </c>
      <c r="E22" s="43">
        <v>2.0819999999999998E-12</v>
      </c>
      <c r="F22" s="43">
        <v>-3.0425E-12</v>
      </c>
      <c r="G22" s="43">
        <v>-16562</v>
      </c>
      <c r="H22" s="23">
        <v>0.2</v>
      </c>
      <c r="I22" s="47"/>
      <c r="J22" s="28"/>
      <c r="K22" s="44">
        <v>4</v>
      </c>
      <c r="L22" s="43">
        <v>2598.1999999999998</v>
      </c>
      <c r="M22" s="43">
        <v>13932</v>
      </c>
      <c r="N22" s="43">
        <v>101570</v>
      </c>
      <c r="O22" s="43">
        <v>6.9400999999999999E-13</v>
      </c>
      <c r="P22" s="43">
        <v>1.0142000000000001E-12</v>
      </c>
      <c r="Q22" s="43">
        <v>16562</v>
      </c>
      <c r="R22" s="23">
        <v>0.2</v>
      </c>
      <c r="S22" s="25"/>
    </row>
    <row r="23" spans="1:19" x14ac:dyDescent="0.3">
      <c r="A23" s="42">
        <v>32</v>
      </c>
      <c r="B23" s="43">
        <v>-759.67</v>
      </c>
      <c r="C23" s="43">
        <v>8829.4</v>
      </c>
      <c r="D23" s="43">
        <v>82411</v>
      </c>
      <c r="E23" s="43">
        <v>1.7614999999999999E-12</v>
      </c>
      <c r="F23" s="43">
        <v>-2.8471999999999998E-12</v>
      </c>
      <c r="G23" s="43">
        <v>-15500</v>
      </c>
      <c r="H23" s="23">
        <v>0.25</v>
      </c>
      <c r="I23" s="47"/>
      <c r="J23" s="28"/>
      <c r="K23" s="44">
        <v>5</v>
      </c>
      <c r="L23" s="43">
        <v>-759.67</v>
      </c>
      <c r="M23" s="43">
        <v>8829.4</v>
      </c>
      <c r="N23" s="43">
        <v>82411</v>
      </c>
      <c r="O23" s="43">
        <v>5.8715999999999999E-13</v>
      </c>
      <c r="P23" s="43">
        <v>9.4906999999999991E-13</v>
      </c>
      <c r="Q23" s="43">
        <v>15500</v>
      </c>
      <c r="R23" s="23">
        <v>0.25</v>
      </c>
      <c r="S23" s="25"/>
    </row>
    <row r="24" spans="1:19" x14ac:dyDescent="0.3">
      <c r="A24" s="42">
        <v>33</v>
      </c>
      <c r="B24" s="43">
        <v>-3044.4</v>
      </c>
      <c r="C24" s="43">
        <v>4820.7</v>
      </c>
      <c r="D24" s="43">
        <v>68013</v>
      </c>
      <c r="E24" s="43">
        <v>1.4448000000000001E-12</v>
      </c>
      <c r="F24" s="43">
        <v>-2.5787999999999999E-12</v>
      </c>
      <c r="G24" s="43">
        <v>-14038</v>
      </c>
      <c r="H24" s="23">
        <v>0.3</v>
      </c>
      <c r="I24" s="47"/>
      <c r="J24" s="28"/>
      <c r="K24" s="44">
        <v>6</v>
      </c>
      <c r="L24" s="43">
        <v>-3044.4</v>
      </c>
      <c r="M24" s="43">
        <v>4820.7</v>
      </c>
      <c r="N24" s="43">
        <v>68013</v>
      </c>
      <c r="O24" s="43">
        <v>4.8158999999999997E-13</v>
      </c>
      <c r="P24" s="43">
        <v>8.5961000000000001E-13</v>
      </c>
      <c r="Q24" s="43">
        <v>14038</v>
      </c>
      <c r="R24" s="23">
        <v>0.3</v>
      </c>
      <c r="S24" s="25"/>
    </row>
    <row r="25" spans="1:19" x14ac:dyDescent="0.3">
      <c r="A25" s="42">
        <v>34</v>
      </c>
      <c r="B25" s="43">
        <v>-4844.5</v>
      </c>
      <c r="C25" s="43">
        <v>1521.3</v>
      </c>
      <c r="D25" s="43">
        <v>56747</v>
      </c>
      <c r="E25" s="43">
        <v>1.1694E-12</v>
      </c>
      <c r="F25" s="43">
        <v>-2.2861000000000001E-12</v>
      </c>
      <c r="G25" s="43">
        <v>-12445</v>
      </c>
      <c r="H25" s="23">
        <v>0.35</v>
      </c>
      <c r="I25" s="47"/>
      <c r="J25" s="28"/>
      <c r="K25" s="44">
        <v>7</v>
      </c>
      <c r="L25" s="43">
        <v>-4844.5</v>
      </c>
      <c r="M25" s="43">
        <v>1521.3</v>
      </c>
      <c r="N25" s="43">
        <v>56747</v>
      </c>
      <c r="O25" s="43">
        <v>3.8979E-13</v>
      </c>
      <c r="P25" s="43">
        <v>7.6204999999999997E-13</v>
      </c>
      <c r="Q25" s="43">
        <v>12445</v>
      </c>
      <c r="R25" s="23">
        <v>0.35</v>
      </c>
      <c r="S25" s="25"/>
    </row>
    <row r="26" spans="1:19" x14ac:dyDescent="0.3">
      <c r="A26" s="42">
        <v>35</v>
      </c>
      <c r="B26" s="43">
        <v>-6500.8</v>
      </c>
      <c r="C26" s="43">
        <v>-1347.9</v>
      </c>
      <c r="D26" s="43">
        <v>47690</v>
      </c>
      <c r="E26" s="43">
        <v>9.4657000000000008E-13</v>
      </c>
      <c r="F26" s="43">
        <v>-1.9937999999999998E-12</v>
      </c>
      <c r="G26" s="43">
        <v>-10854</v>
      </c>
      <c r="H26" s="23">
        <v>0.4</v>
      </c>
      <c r="I26" s="47"/>
      <c r="J26" s="28"/>
      <c r="K26" s="44">
        <v>8</v>
      </c>
      <c r="L26" s="43">
        <v>-6500.8</v>
      </c>
      <c r="M26" s="43">
        <v>-1347.9</v>
      </c>
      <c r="N26" s="43">
        <v>47690</v>
      </c>
      <c r="O26" s="43">
        <v>3.1552E-13</v>
      </c>
      <c r="P26" s="43">
        <v>6.6460000000000002E-13</v>
      </c>
      <c r="Q26" s="43">
        <v>10854</v>
      </c>
      <c r="R26" s="23">
        <v>0.4</v>
      </c>
      <c r="S26" s="25"/>
    </row>
    <row r="27" spans="1:19" x14ac:dyDescent="0.3">
      <c r="A27" s="42">
        <v>36</v>
      </c>
      <c r="B27" s="43">
        <v>-8253.7999999999993</v>
      </c>
      <c r="C27" s="43">
        <v>-4020.9</v>
      </c>
      <c r="D27" s="43">
        <v>40304</v>
      </c>
      <c r="E27" s="43">
        <v>7.7755999999999997E-13</v>
      </c>
      <c r="F27" s="43">
        <v>-1.7094999999999999E-12</v>
      </c>
      <c r="G27" s="43">
        <v>-9306.1</v>
      </c>
      <c r="H27" s="23">
        <v>0.45</v>
      </c>
      <c r="I27" s="47"/>
      <c r="J27" s="28"/>
      <c r="K27" s="44">
        <v>9</v>
      </c>
      <c r="L27" s="43">
        <v>-8253.7999999999993</v>
      </c>
      <c r="M27" s="43">
        <v>-4020.9</v>
      </c>
      <c r="N27" s="43">
        <v>40304</v>
      </c>
      <c r="O27" s="43">
        <v>2.5918999999999998E-13</v>
      </c>
      <c r="P27" s="43">
        <v>5.6983000000000001E-13</v>
      </c>
      <c r="Q27" s="43">
        <v>9306.1</v>
      </c>
      <c r="R27" s="23">
        <v>0.45</v>
      </c>
      <c r="S27" s="25"/>
    </row>
    <row r="28" spans="1:19" x14ac:dyDescent="0.3">
      <c r="A28" s="42">
        <v>37</v>
      </c>
      <c r="B28" s="43">
        <v>-10314</v>
      </c>
      <c r="C28" s="43">
        <v>-6712</v>
      </c>
      <c r="D28" s="43">
        <v>34282</v>
      </c>
      <c r="E28" s="43">
        <v>6.6176E-13</v>
      </c>
      <c r="F28" s="43">
        <v>-1.4296000000000001E-12</v>
      </c>
      <c r="G28" s="43">
        <v>-7782.5</v>
      </c>
      <c r="H28" s="23">
        <v>0.5</v>
      </c>
      <c r="I28" s="47"/>
      <c r="J28" s="28"/>
      <c r="K28" s="44">
        <v>10</v>
      </c>
      <c r="L28" s="43">
        <v>-10314</v>
      </c>
      <c r="M28" s="43">
        <v>-6712</v>
      </c>
      <c r="N28" s="43">
        <v>34282</v>
      </c>
      <c r="O28" s="43">
        <v>2.2059E-13</v>
      </c>
      <c r="P28" s="43">
        <v>4.7654000000000001E-13</v>
      </c>
      <c r="Q28" s="43">
        <v>7782.5</v>
      </c>
      <c r="R28" s="23">
        <v>0.5</v>
      </c>
      <c r="S28" s="25"/>
    </row>
    <row r="29" spans="1:19" x14ac:dyDescent="0.3">
      <c r="A29" s="42">
        <v>38</v>
      </c>
      <c r="B29" s="43">
        <v>-12910</v>
      </c>
      <c r="C29" s="43">
        <v>-9635</v>
      </c>
      <c r="D29" s="43">
        <v>29476</v>
      </c>
      <c r="E29" s="43">
        <v>6.0164000000000005E-13</v>
      </c>
      <c r="F29" s="43">
        <v>-1.1418E-12</v>
      </c>
      <c r="G29" s="43">
        <v>-6215.9</v>
      </c>
      <c r="H29" s="23">
        <v>0.55000000000000004</v>
      </c>
      <c r="I29" s="47"/>
      <c r="J29" s="28"/>
      <c r="K29" s="44">
        <v>11</v>
      </c>
      <c r="L29" s="43">
        <v>-12910</v>
      </c>
      <c r="M29" s="43">
        <v>-9635</v>
      </c>
      <c r="N29" s="43">
        <v>29476</v>
      </c>
      <c r="O29" s="43">
        <v>2.0054999999999999E-13</v>
      </c>
      <c r="P29" s="43">
        <v>3.8060999999999998E-13</v>
      </c>
      <c r="Q29" s="43">
        <v>6215.9</v>
      </c>
      <c r="R29" s="23">
        <v>0.55000000000000004</v>
      </c>
      <c r="S29" s="25"/>
    </row>
    <row r="30" spans="1:19" x14ac:dyDescent="0.3">
      <c r="A30" s="42">
        <v>39</v>
      </c>
      <c r="B30" s="43">
        <v>-16329</v>
      </c>
      <c r="C30" s="43">
        <v>-13027</v>
      </c>
      <c r="D30" s="43">
        <v>25874</v>
      </c>
      <c r="E30" s="43">
        <v>6.0641999999999995E-13</v>
      </c>
      <c r="F30" s="43">
        <v>-8.2573999999999997E-13</v>
      </c>
      <c r="G30" s="43">
        <v>-4495.1000000000004</v>
      </c>
      <c r="H30" s="23">
        <v>0.6</v>
      </c>
      <c r="I30" s="47"/>
      <c r="J30" s="28"/>
      <c r="K30" s="44">
        <v>12</v>
      </c>
      <c r="L30" s="43">
        <v>-16329</v>
      </c>
      <c r="M30" s="43">
        <v>-13027</v>
      </c>
      <c r="N30" s="43">
        <v>25874</v>
      </c>
      <c r="O30" s="43">
        <v>2.0214000000000001E-13</v>
      </c>
      <c r="P30" s="43">
        <v>2.7525000000000001E-13</v>
      </c>
      <c r="Q30" s="43">
        <v>4495.1000000000004</v>
      </c>
      <c r="R30" s="23">
        <v>0.6</v>
      </c>
      <c r="S30" s="25"/>
    </row>
    <row r="31" spans="1:19" x14ac:dyDescent="0.3">
      <c r="A31" s="42">
        <v>40</v>
      </c>
      <c r="B31" s="43">
        <v>-1954.9</v>
      </c>
      <c r="C31" s="43">
        <v>-526.87</v>
      </c>
      <c r="D31" s="43">
        <v>23138</v>
      </c>
      <c r="E31" s="43">
        <v>2.6231999999999999E-13</v>
      </c>
      <c r="F31" s="43">
        <v>-7.1208000000000003E-13</v>
      </c>
      <c r="G31" s="43">
        <v>-3876.4</v>
      </c>
      <c r="H31" s="23">
        <v>0.65</v>
      </c>
      <c r="I31" s="47"/>
      <c r="J31" s="28"/>
      <c r="K31" s="44">
        <v>13</v>
      </c>
      <c r="L31" s="43">
        <v>-1954.9</v>
      </c>
      <c r="M31" s="43">
        <v>-526.87</v>
      </c>
      <c r="N31" s="43">
        <v>23138</v>
      </c>
      <c r="O31" s="43">
        <v>8.7440000000000004E-14</v>
      </c>
      <c r="P31" s="43">
        <v>2.3736000000000001E-13</v>
      </c>
      <c r="Q31" s="43">
        <v>3876.4</v>
      </c>
      <c r="R31" s="23">
        <v>0.65</v>
      </c>
      <c r="S31" s="25"/>
    </row>
    <row r="32" spans="1:19" x14ac:dyDescent="0.3">
      <c r="A32" s="42">
        <v>41</v>
      </c>
      <c r="B32" s="43">
        <v>-1738.7</v>
      </c>
      <c r="C32" s="43">
        <v>-571.71</v>
      </c>
      <c r="D32" s="43">
        <v>20802</v>
      </c>
      <c r="E32" s="43">
        <v>2.1437999999999999E-13</v>
      </c>
      <c r="F32" s="43">
        <v>-6.1669999999999999E-13</v>
      </c>
      <c r="G32" s="43">
        <v>-3357.2</v>
      </c>
      <c r="H32" s="23">
        <v>0.7</v>
      </c>
      <c r="I32" s="47"/>
      <c r="J32" s="28"/>
      <c r="K32" s="44">
        <v>14</v>
      </c>
      <c r="L32" s="43">
        <v>-1738.7</v>
      </c>
      <c r="M32" s="43">
        <v>-571.71</v>
      </c>
      <c r="N32" s="43">
        <v>20802</v>
      </c>
      <c r="O32" s="43">
        <v>7.1458999999999996E-14</v>
      </c>
      <c r="P32" s="43">
        <v>2.0557E-13</v>
      </c>
      <c r="Q32" s="43">
        <v>3357.2</v>
      </c>
      <c r="R32" s="23">
        <v>0.7</v>
      </c>
      <c r="S32" s="25"/>
    </row>
    <row r="33" spans="1:19" x14ac:dyDescent="0.3">
      <c r="A33" s="42">
        <v>42</v>
      </c>
      <c r="B33" s="43">
        <v>-1552.3</v>
      </c>
      <c r="C33" s="43">
        <v>-591.57000000000005</v>
      </c>
      <c r="D33" s="43">
        <v>18792</v>
      </c>
      <c r="E33" s="43">
        <v>1.7648999999999999E-13</v>
      </c>
      <c r="F33" s="43">
        <v>-5.3645E-13</v>
      </c>
      <c r="G33" s="43">
        <v>-2920.3</v>
      </c>
      <c r="H33" s="23">
        <v>0.75</v>
      </c>
      <c r="I33" s="47"/>
      <c r="J33" s="28"/>
      <c r="K33" s="44">
        <v>15</v>
      </c>
      <c r="L33" s="43">
        <v>-1552.3</v>
      </c>
      <c r="M33" s="43">
        <v>-591.57000000000005</v>
      </c>
      <c r="N33" s="43">
        <v>18792</v>
      </c>
      <c r="O33" s="43">
        <v>5.8829000000000004E-14</v>
      </c>
      <c r="P33" s="43">
        <v>1.7881999999999999E-13</v>
      </c>
      <c r="Q33" s="43">
        <v>2920.3</v>
      </c>
      <c r="R33" s="23">
        <v>0.75</v>
      </c>
      <c r="S33" s="25"/>
    </row>
    <row r="34" spans="1:19" x14ac:dyDescent="0.3">
      <c r="A34" s="42">
        <v>43</v>
      </c>
      <c r="B34" s="43">
        <v>-1390.7</v>
      </c>
      <c r="C34" s="43">
        <v>-594.19000000000005</v>
      </c>
      <c r="D34" s="43">
        <v>17053</v>
      </c>
      <c r="E34" s="43">
        <v>1.4632E-13</v>
      </c>
      <c r="F34" s="43">
        <v>-4.6871000000000003E-13</v>
      </c>
      <c r="G34" s="43">
        <v>-2551.5</v>
      </c>
      <c r="H34" s="23">
        <v>0.8</v>
      </c>
      <c r="I34" s="47"/>
      <c r="J34" s="28"/>
      <c r="K34" s="44">
        <v>16</v>
      </c>
      <c r="L34" s="43">
        <v>-1390.7</v>
      </c>
      <c r="M34" s="43">
        <v>-594.19000000000005</v>
      </c>
      <c r="N34" s="43">
        <v>17053</v>
      </c>
      <c r="O34" s="43">
        <v>4.8774000000000003E-14</v>
      </c>
      <c r="P34" s="43">
        <v>1.5624E-13</v>
      </c>
      <c r="Q34" s="43">
        <v>2551.5</v>
      </c>
      <c r="R34" s="23">
        <v>0.8</v>
      </c>
      <c r="S34" s="25"/>
    </row>
    <row r="35" spans="1:19" x14ac:dyDescent="0.3">
      <c r="A35" s="42">
        <v>44</v>
      </c>
      <c r="B35" s="43">
        <v>-1249.9000000000001</v>
      </c>
      <c r="C35" s="43">
        <v>-585.02</v>
      </c>
      <c r="D35" s="43">
        <v>15538</v>
      </c>
      <c r="E35" s="43">
        <v>1.2214E-13</v>
      </c>
      <c r="F35" s="43">
        <v>-4.1130999999999999E-13</v>
      </c>
      <c r="G35" s="43">
        <v>-2239.1</v>
      </c>
      <c r="H35" s="23">
        <v>0.85</v>
      </c>
      <c r="I35" s="47"/>
      <c r="J35" s="28"/>
      <c r="K35" s="44">
        <v>17</v>
      </c>
      <c r="L35" s="43">
        <v>-1249.9000000000001</v>
      </c>
      <c r="M35" s="43">
        <v>-585.02</v>
      </c>
      <c r="N35" s="43">
        <v>15538</v>
      </c>
      <c r="O35" s="43">
        <v>4.0711999999999997E-14</v>
      </c>
      <c r="P35" s="43">
        <v>1.3709999999999999E-13</v>
      </c>
      <c r="Q35" s="43">
        <v>2239.1</v>
      </c>
      <c r="R35" s="23">
        <v>0.85</v>
      </c>
      <c r="S35" s="25"/>
    </row>
    <row r="36" spans="1:19" x14ac:dyDescent="0.3">
      <c r="A36" s="42">
        <v>45</v>
      </c>
      <c r="B36" s="43">
        <v>-1126.5</v>
      </c>
      <c r="C36" s="43">
        <v>-567.92999999999995</v>
      </c>
      <c r="D36" s="43">
        <v>14212</v>
      </c>
      <c r="E36" s="43">
        <v>1.026E-13</v>
      </c>
      <c r="F36" s="43">
        <v>-3.6247999999999999E-13</v>
      </c>
      <c r="G36" s="43">
        <v>-1973.3</v>
      </c>
      <c r="H36" s="23">
        <v>0.9</v>
      </c>
      <c r="I36" s="47"/>
      <c r="J36" s="28"/>
      <c r="K36" s="44">
        <v>18</v>
      </c>
      <c r="L36" s="43">
        <v>-1126.5</v>
      </c>
      <c r="M36" s="43">
        <v>-567.92999999999995</v>
      </c>
      <c r="N36" s="43">
        <v>14212</v>
      </c>
      <c r="O36" s="43">
        <v>3.4202000000000002E-14</v>
      </c>
      <c r="P36" s="43">
        <v>1.2083E-13</v>
      </c>
      <c r="Q36" s="43">
        <v>1973.3</v>
      </c>
      <c r="R36" s="23">
        <v>0.9</v>
      </c>
      <c r="S36" s="25"/>
    </row>
    <row r="37" spans="1:19" x14ac:dyDescent="0.3">
      <c r="A37" s="42">
        <v>46</v>
      </c>
      <c r="B37" s="43">
        <v>-1017.8</v>
      </c>
      <c r="C37" s="43">
        <v>-545.67999999999995</v>
      </c>
      <c r="D37" s="43">
        <v>13044</v>
      </c>
      <c r="E37" s="43">
        <v>8.6725000000000004E-14</v>
      </c>
      <c r="F37" s="43">
        <v>-3.2077000000000001E-13</v>
      </c>
      <c r="G37" s="43">
        <v>-1746.2</v>
      </c>
      <c r="H37" s="23">
        <v>0.95</v>
      </c>
      <c r="I37" s="47"/>
      <c r="J37" s="28"/>
      <c r="K37" s="44">
        <v>19</v>
      </c>
      <c r="L37" s="43">
        <v>-1017.8</v>
      </c>
      <c r="M37" s="43">
        <v>-545.67999999999995</v>
      </c>
      <c r="N37" s="43">
        <v>13044</v>
      </c>
      <c r="O37" s="43">
        <v>2.8908E-14</v>
      </c>
      <c r="P37" s="43">
        <v>1.0692E-13</v>
      </c>
      <c r="Q37" s="43">
        <v>1746.2</v>
      </c>
      <c r="R37" s="23">
        <v>0.95</v>
      </c>
      <c r="S37" s="25"/>
    </row>
    <row r="38" spans="1:19" x14ac:dyDescent="0.3">
      <c r="A38" s="42">
        <v>47</v>
      </c>
      <c r="B38" s="43">
        <v>-921.55</v>
      </c>
      <c r="C38" s="43">
        <v>-520.17999999999995</v>
      </c>
      <c r="D38" s="43">
        <v>12010</v>
      </c>
      <c r="E38" s="43">
        <v>7.3730000000000005E-14</v>
      </c>
      <c r="F38" s="43">
        <v>-2.8498999999999998E-13</v>
      </c>
      <c r="G38" s="43">
        <v>-1551.4</v>
      </c>
      <c r="H38" s="23">
        <v>1</v>
      </c>
      <c r="I38" s="47"/>
      <c r="J38" s="28"/>
      <c r="K38" s="44">
        <v>20</v>
      </c>
      <c r="L38" s="43">
        <v>-921.55</v>
      </c>
      <c r="M38" s="43">
        <v>-520.17999999999995</v>
      </c>
      <c r="N38" s="43">
        <v>12010</v>
      </c>
      <c r="O38" s="43">
        <v>2.4576999999999998E-14</v>
      </c>
      <c r="P38" s="43">
        <v>9.4996999999999996E-14</v>
      </c>
      <c r="Q38" s="43">
        <v>1551.4</v>
      </c>
      <c r="R38" s="23">
        <v>1</v>
      </c>
      <c r="S38" s="25"/>
    </row>
    <row r="39" spans="1:19" x14ac:dyDescent="0.3">
      <c r="A39" s="42">
        <v>48</v>
      </c>
      <c r="B39" s="43">
        <v>-363.11</v>
      </c>
      <c r="C39" s="43">
        <v>-260.44</v>
      </c>
      <c r="D39" s="43">
        <v>6048.5</v>
      </c>
      <c r="E39" s="43">
        <v>1.8860000000000001E-14</v>
      </c>
      <c r="F39" s="43">
        <v>-1.049E-13</v>
      </c>
      <c r="G39" s="43">
        <v>-571.07000000000005</v>
      </c>
      <c r="H39" s="23">
        <v>1.5</v>
      </c>
      <c r="I39" s="47"/>
      <c r="J39" s="28"/>
      <c r="K39" s="44">
        <v>21</v>
      </c>
      <c r="L39" s="43">
        <v>-363.11</v>
      </c>
      <c r="M39" s="43">
        <v>-260.44</v>
      </c>
      <c r="N39" s="43">
        <v>6048.5</v>
      </c>
      <c r="O39" s="43">
        <v>6.2864999999999999E-15</v>
      </c>
      <c r="P39" s="43">
        <v>3.4968000000000002E-14</v>
      </c>
      <c r="Q39" s="43">
        <v>571.07000000000005</v>
      </c>
      <c r="R39" s="23">
        <v>1.5</v>
      </c>
      <c r="S39" s="25"/>
    </row>
    <row r="40" spans="1:19" x14ac:dyDescent="0.3">
      <c r="A40" s="42">
        <v>49</v>
      </c>
      <c r="B40" s="43">
        <v>-154.1</v>
      </c>
      <c r="C40" s="43">
        <v>-117.42</v>
      </c>
      <c r="D40" s="43">
        <v>3662.5</v>
      </c>
      <c r="E40" s="43">
        <v>6.7369000000000003E-15</v>
      </c>
      <c r="F40" s="43">
        <v>-4.9149000000000001E-14</v>
      </c>
      <c r="G40" s="43">
        <v>-267.56</v>
      </c>
      <c r="H40" s="23">
        <v>2</v>
      </c>
      <c r="I40" s="47"/>
      <c r="J40" s="28"/>
      <c r="K40" s="44">
        <v>22</v>
      </c>
      <c r="L40" s="43">
        <v>-154.1</v>
      </c>
      <c r="M40" s="43">
        <v>-117.42</v>
      </c>
      <c r="N40" s="43">
        <v>3662.5</v>
      </c>
      <c r="O40" s="43">
        <v>2.2456E-15</v>
      </c>
      <c r="P40" s="43">
        <v>1.6383000000000001E-14</v>
      </c>
      <c r="Q40" s="43">
        <v>267.56</v>
      </c>
      <c r="R40" s="23">
        <v>2</v>
      </c>
      <c r="S40" s="25"/>
    </row>
    <row r="41" spans="1:19" x14ac:dyDescent="0.3">
      <c r="A41" s="42">
        <v>50</v>
      </c>
      <c r="B41" s="43">
        <v>-85.042000000000002</v>
      </c>
      <c r="C41" s="43">
        <v>-68.897000000000006</v>
      </c>
      <c r="D41" s="43">
        <v>2524</v>
      </c>
      <c r="E41" s="43">
        <v>2.9658999999999999E-15</v>
      </c>
      <c r="F41" s="43">
        <v>-2.6864000000000001E-14</v>
      </c>
      <c r="G41" s="43">
        <v>-146.24</v>
      </c>
      <c r="H41" s="23">
        <v>2.5</v>
      </c>
      <c r="I41" s="47"/>
      <c r="J41" s="28"/>
      <c r="K41" s="44">
        <v>23</v>
      </c>
      <c r="L41" s="43">
        <v>-85.042000000000002</v>
      </c>
      <c r="M41" s="43">
        <v>-68.897000000000006</v>
      </c>
      <c r="N41" s="43">
        <v>2524</v>
      </c>
      <c r="O41" s="43">
        <v>9.8863000000000005E-16</v>
      </c>
      <c r="P41" s="43">
        <v>8.9544999999999999E-15</v>
      </c>
      <c r="Q41" s="43">
        <v>146.24</v>
      </c>
      <c r="R41" s="23">
        <v>2.5</v>
      </c>
      <c r="S41" s="25"/>
    </row>
    <row r="42" spans="1:19" x14ac:dyDescent="0.3">
      <c r="A42" s="42">
        <v>51</v>
      </c>
      <c r="B42" s="43">
        <v>-70.66</v>
      </c>
      <c r="C42" s="43">
        <v>-62.466999999999999</v>
      </c>
      <c r="D42" s="43">
        <v>1895.3</v>
      </c>
      <c r="E42" s="43">
        <v>1.5050999999999999E-15</v>
      </c>
      <c r="F42" s="43">
        <v>-1.6305E-14</v>
      </c>
      <c r="G42" s="43">
        <v>-88.763000000000005</v>
      </c>
      <c r="H42" s="23">
        <v>3</v>
      </c>
      <c r="I42" s="47"/>
      <c r="J42" s="28"/>
      <c r="K42" s="44">
        <v>24</v>
      </c>
      <c r="L42" s="43">
        <v>-70.66</v>
      </c>
      <c r="M42" s="43">
        <v>-62.466999999999999</v>
      </c>
      <c r="N42" s="43">
        <v>1895.3</v>
      </c>
      <c r="O42" s="43">
        <v>5.0170000000000005E-16</v>
      </c>
      <c r="P42" s="43">
        <v>5.4351999999999997E-15</v>
      </c>
      <c r="Q42" s="43">
        <v>88.763000000000005</v>
      </c>
      <c r="R42" s="23">
        <v>3</v>
      </c>
      <c r="S42" s="25"/>
    </row>
    <row r="43" spans="1:19" x14ac:dyDescent="0.3">
      <c r="A43" s="42">
        <v>52</v>
      </c>
      <c r="B43" s="43">
        <v>-72.281000000000006</v>
      </c>
      <c r="C43" s="43">
        <v>-67.66</v>
      </c>
      <c r="D43" s="43">
        <v>1496.9</v>
      </c>
      <c r="E43" s="43">
        <v>8.4884E-16</v>
      </c>
      <c r="F43" s="43">
        <v>-1.0653E-14</v>
      </c>
      <c r="G43" s="43">
        <v>-57.991999999999997</v>
      </c>
      <c r="H43" s="23">
        <v>3.5</v>
      </c>
      <c r="I43" s="47"/>
      <c r="J43" s="28"/>
      <c r="K43" s="44">
        <v>25</v>
      </c>
      <c r="L43" s="43">
        <v>-75.194999999999993</v>
      </c>
      <c r="M43" s="43">
        <v>-72.366</v>
      </c>
      <c r="N43" s="43">
        <v>1215.7</v>
      </c>
      <c r="O43" s="43">
        <v>1.7320000000000001E-16</v>
      </c>
      <c r="P43" s="43">
        <v>2.4414000000000002E-15</v>
      </c>
      <c r="Q43" s="43">
        <v>39.871000000000002</v>
      </c>
      <c r="R43" s="23">
        <v>3.5</v>
      </c>
      <c r="S43" s="25"/>
    </row>
    <row r="44" spans="1:19" x14ac:dyDescent="0.3">
      <c r="A44" s="42">
        <v>53</v>
      </c>
      <c r="B44" s="43">
        <v>-75.194999999999993</v>
      </c>
      <c r="C44" s="43">
        <v>-72.366</v>
      </c>
      <c r="D44" s="43">
        <v>1215.7</v>
      </c>
      <c r="E44" s="43">
        <v>5.1959000000000003E-16</v>
      </c>
      <c r="F44" s="43">
        <v>-7.3242999999999995E-15</v>
      </c>
      <c r="G44" s="43">
        <v>-39.871000000000002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3.5137999999999999E-4</v>
      </c>
      <c r="C50" s="43">
        <v>2.3425E-4</v>
      </c>
      <c r="D50" s="43">
        <v>-8.3850000000000005E-5</v>
      </c>
      <c r="E50" s="43">
        <v>-4.3036E-20</v>
      </c>
      <c r="F50" s="43">
        <v>-6.3515000000000004E-36</v>
      </c>
      <c r="G50" s="43">
        <v>-3.4575999999999998E-20</v>
      </c>
      <c r="H50" s="23">
        <v>0</v>
      </c>
      <c r="I50" s="47"/>
      <c r="J50" s="28"/>
      <c r="K50" s="44">
        <v>1</v>
      </c>
      <c r="L50" s="43">
        <v>3.5137999999999999E-4</v>
      </c>
      <c r="M50" s="43">
        <v>2.3425E-4</v>
      </c>
      <c r="N50" s="43">
        <v>-8.3850000000000005E-5</v>
      </c>
      <c r="O50" s="43">
        <v>-1.4345000000000001E-20</v>
      </c>
      <c r="P50" s="43">
        <v>2.1172000000000001E-36</v>
      </c>
      <c r="Q50" s="43">
        <v>3.4575999999999998E-20</v>
      </c>
      <c r="R50" s="23">
        <v>0</v>
      </c>
      <c r="S50" s="25"/>
    </row>
    <row r="51" spans="1:19" x14ac:dyDescent="0.3">
      <c r="A51" s="42">
        <v>29</v>
      </c>
      <c r="B51" s="43">
        <v>-3.3331000000000002E-4</v>
      </c>
      <c r="C51" s="43">
        <v>-2.2175999999999999E-4</v>
      </c>
      <c r="D51" s="43">
        <v>2.8747000000000001E-4</v>
      </c>
      <c r="E51" s="43">
        <v>4.0983000000000001E-20</v>
      </c>
      <c r="F51" s="43">
        <v>-2.9923000000000002E-21</v>
      </c>
      <c r="G51" s="43">
        <v>-1.6288999999999999E-5</v>
      </c>
      <c r="H51" s="23">
        <v>0.1</v>
      </c>
      <c r="I51" s="47"/>
      <c r="J51" s="28"/>
      <c r="K51" s="44">
        <v>2</v>
      </c>
      <c r="L51" s="43">
        <v>-3.3331000000000002E-4</v>
      </c>
      <c r="M51" s="43">
        <v>-2.2175999999999999E-4</v>
      </c>
      <c r="N51" s="43">
        <v>2.8747000000000001E-4</v>
      </c>
      <c r="O51" s="43">
        <v>1.3661E-20</v>
      </c>
      <c r="P51" s="43">
        <v>9.9741999999999997E-22</v>
      </c>
      <c r="Q51" s="43">
        <v>1.6288999999999999E-5</v>
      </c>
      <c r="R51" s="23">
        <v>0.1</v>
      </c>
      <c r="S51" s="25"/>
    </row>
    <row r="52" spans="1:19" x14ac:dyDescent="0.3">
      <c r="A52" s="42">
        <v>30</v>
      </c>
      <c r="B52" s="43">
        <v>-2.9303E-4</v>
      </c>
      <c r="C52" s="43">
        <v>-1.796E-4</v>
      </c>
      <c r="D52" s="43">
        <v>7.8762999999999999E-4</v>
      </c>
      <c r="E52" s="43">
        <v>4.1673000000000001E-20</v>
      </c>
      <c r="F52" s="43">
        <v>-5.5548000000000004E-20</v>
      </c>
      <c r="G52" s="43">
        <v>-3.0238999999999998E-4</v>
      </c>
      <c r="H52" s="23">
        <v>0.15</v>
      </c>
      <c r="I52" s="47"/>
      <c r="J52" s="28"/>
      <c r="K52" s="44">
        <v>3</v>
      </c>
      <c r="L52" s="43">
        <v>-2.9303E-4</v>
      </c>
      <c r="M52" s="43">
        <v>-1.796E-4</v>
      </c>
      <c r="N52" s="43">
        <v>7.8762999999999999E-4</v>
      </c>
      <c r="O52" s="43">
        <v>1.3891000000000001E-20</v>
      </c>
      <c r="P52" s="43">
        <v>1.8516000000000001E-20</v>
      </c>
      <c r="Q52" s="43">
        <v>3.0238999999999998E-4</v>
      </c>
      <c r="R52" s="23">
        <v>0.15</v>
      </c>
      <c r="S52" s="25"/>
    </row>
    <row r="53" spans="1:19" x14ac:dyDescent="0.3">
      <c r="A53" s="42">
        <v>31</v>
      </c>
      <c r="B53" s="43">
        <v>-2.5219000000000001E-4</v>
      </c>
      <c r="C53" s="43">
        <v>-1.5018E-4</v>
      </c>
      <c r="D53" s="43">
        <v>6.3856999999999998E-4</v>
      </c>
      <c r="E53" s="43">
        <v>3.7475999999999998E-20</v>
      </c>
      <c r="F53" s="43">
        <v>-5.4764999999999996E-20</v>
      </c>
      <c r="G53" s="43">
        <v>-2.9812000000000003E-4</v>
      </c>
      <c r="H53" s="23">
        <v>0.2</v>
      </c>
      <c r="I53" s="47"/>
      <c r="J53" s="28"/>
      <c r="K53" s="44">
        <v>4</v>
      </c>
      <c r="L53" s="43">
        <v>-2.5219000000000001E-4</v>
      </c>
      <c r="M53" s="43">
        <v>-1.5018E-4</v>
      </c>
      <c r="N53" s="43">
        <v>6.3856999999999998E-4</v>
      </c>
      <c r="O53" s="43">
        <v>1.2492000000000001E-20</v>
      </c>
      <c r="P53" s="43">
        <v>1.8255000000000001E-20</v>
      </c>
      <c r="Q53" s="43">
        <v>2.9812000000000003E-4</v>
      </c>
      <c r="R53" s="23">
        <v>0.2</v>
      </c>
      <c r="S53" s="25"/>
    </row>
    <row r="54" spans="1:19" x14ac:dyDescent="0.3">
      <c r="A54" s="42">
        <v>32</v>
      </c>
      <c r="B54" s="43">
        <v>-2.1796000000000001E-4</v>
      </c>
      <c r="C54" s="43">
        <v>-1.3166E-4</v>
      </c>
      <c r="D54" s="43">
        <v>5.3058000000000001E-4</v>
      </c>
      <c r="E54" s="43">
        <v>3.1707E-20</v>
      </c>
      <c r="F54" s="43">
        <v>-5.1249999999999998E-20</v>
      </c>
      <c r="G54" s="43">
        <v>-2.7899000000000001E-4</v>
      </c>
      <c r="H54" s="23">
        <v>0.25</v>
      </c>
      <c r="I54" s="47"/>
      <c r="J54" s="28"/>
      <c r="K54" s="44">
        <v>5</v>
      </c>
      <c r="L54" s="43">
        <v>-2.1796000000000001E-4</v>
      </c>
      <c r="M54" s="43">
        <v>-1.3166E-4</v>
      </c>
      <c r="N54" s="43">
        <v>5.3058000000000001E-4</v>
      </c>
      <c r="O54" s="43">
        <v>1.0569E-20</v>
      </c>
      <c r="P54" s="43">
        <v>1.7082999999999999E-20</v>
      </c>
      <c r="Q54" s="43">
        <v>2.7899000000000001E-4</v>
      </c>
      <c r="R54" s="23">
        <v>0.25</v>
      </c>
      <c r="S54" s="25"/>
    </row>
    <row r="55" spans="1:19" x14ac:dyDescent="0.3">
      <c r="A55" s="42">
        <v>33</v>
      </c>
      <c r="B55" s="43">
        <v>-1.9023999999999999E-4</v>
      </c>
      <c r="C55" s="43">
        <v>-1.1946E-4</v>
      </c>
      <c r="D55" s="43">
        <v>4.4926999999999999E-4</v>
      </c>
      <c r="E55" s="43">
        <v>2.6006000000000001E-20</v>
      </c>
      <c r="F55" s="43">
        <v>-4.6418999999999999E-20</v>
      </c>
      <c r="G55" s="43">
        <v>-2.5269000000000002E-4</v>
      </c>
      <c r="H55" s="23">
        <v>0.3</v>
      </c>
      <c r="I55" s="47"/>
      <c r="J55" s="28"/>
      <c r="K55" s="44">
        <v>6</v>
      </c>
      <c r="L55" s="43">
        <v>-1.9023999999999999E-4</v>
      </c>
      <c r="M55" s="43">
        <v>-1.1946E-4</v>
      </c>
      <c r="N55" s="43">
        <v>4.4926999999999999E-4</v>
      </c>
      <c r="O55" s="43">
        <v>8.6686999999999998E-21</v>
      </c>
      <c r="P55" s="43">
        <v>1.5473000000000001E-20</v>
      </c>
      <c r="Q55" s="43">
        <v>2.5269000000000002E-4</v>
      </c>
      <c r="R55" s="23">
        <v>0.3</v>
      </c>
      <c r="S55" s="25"/>
    </row>
    <row r="56" spans="1:19" x14ac:dyDescent="0.3">
      <c r="A56" s="42">
        <v>34</v>
      </c>
      <c r="B56" s="43">
        <v>-1.6825999999999999E-4</v>
      </c>
      <c r="C56" s="43">
        <v>-1.1095999999999999E-4</v>
      </c>
      <c r="D56" s="43">
        <v>3.8607000000000002E-4</v>
      </c>
      <c r="E56" s="43">
        <v>2.1049000000000001E-20</v>
      </c>
      <c r="F56" s="43">
        <v>-4.1150999999999999E-20</v>
      </c>
      <c r="G56" s="43">
        <v>-2.2400999999999999E-4</v>
      </c>
      <c r="H56" s="23">
        <v>0.35</v>
      </c>
      <c r="I56" s="47"/>
      <c r="J56" s="28"/>
      <c r="K56" s="44">
        <v>7</v>
      </c>
      <c r="L56" s="43">
        <v>-1.6825999999999999E-4</v>
      </c>
      <c r="M56" s="43">
        <v>-1.1095999999999999E-4</v>
      </c>
      <c r="N56" s="43">
        <v>3.8607000000000002E-4</v>
      </c>
      <c r="O56" s="43">
        <v>7.0161999999999994E-21</v>
      </c>
      <c r="P56" s="43">
        <v>1.3717000000000001E-20</v>
      </c>
      <c r="Q56" s="43">
        <v>2.2400999999999999E-4</v>
      </c>
      <c r="R56" s="23">
        <v>0.35</v>
      </c>
      <c r="S56" s="25"/>
    </row>
    <row r="57" spans="1:19" x14ac:dyDescent="0.3">
      <c r="A57" s="42">
        <v>35</v>
      </c>
      <c r="B57" s="43">
        <v>-1.5147000000000001E-4</v>
      </c>
      <c r="C57" s="43">
        <v>-1.0509E-4</v>
      </c>
      <c r="D57" s="43">
        <v>3.3624000000000002E-4</v>
      </c>
      <c r="E57" s="43">
        <v>1.7038E-20</v>
      </c>
      <c r="F57" s="43">
        <v>-3.5888000000000002E-20</v>
      </c>
      <c r="G57" s="43">
        <v>-1.9536999999999999E-4</v>
      </c>
      <c r="H57" s="23">
        <v>0.4</v>
      </c>
      <c r="I57" s="47"/>
      <c r="J57" s="28"/>
      <c r="K57" s="44">
        <v>8</v>
      </c>
      <c r="L57" s="43">
        <v>-1.5147000000000001E-4</v>
      </c>
      <c r="M57" s="43">
        <v>-1.0509E-4</v>
      </c>
      <c r="N57" s="43">
        <v>3.3624000000000002E-4</v>
      </c>
      <c r="O57" s="43">
        <v>5.6793999999999998E-21</v>
      </c>
      <c r="P57" s="43">
        <v>1.1963E-20</v>
      </c>
      <c r="Q57" s="43">
        <v>1.9536999999999999E-4</v>
      </c>
      <c r="R57" s="23">
        <v>0.4</v>
      </c>
      <c r="S57" s="25"/>
    </row>
    <row r="58" spans="1:19" x14ac:dyDescent="0.3">
      <c r="A58" s="42">
        <v>36</v>
      </c>
      <c r="B58" s="43">
        <v>-1.3967999999999999E-4</v>
      </c>
      <c r="C58" s="43">
        <v>-1.0158999999999999E-4</v>
      </c>
      <c r="D58" s="43">
        <v>2.9733E-4</v>
      </c>
      <c r="E58" s="43">
        <v>1.3996000000000001E-20</v>
      </c>
      <c r="F58" s="43">
        <v>-3.0771000000000001E-20</v>
      </c>
      <c r="G58" s="43">
        <v>-1.6751E-4</v>
      </c>
      <c r="H58" s="23">
        <v>0.45</v>
      </c>
      <c r="I58" s="47"/>
      <c r="J58" s="28"/>
      <c r="K58" s="44">
        <v>9</v>
      </c>
      <c r="L58" s="43">
        <v>-1.3967999999999999E-4</v>
      </c>
      <c r="M58" s="43">
        <v>-1.0158999999999999E-4</v>
      </c>
      <c r="N58" s="43">
        <v>2.9733E-4</v>
      </c>
      <c r="O58" s="43">
        <v>4.6653E-21</v>
      </c>
      <c r="P58" s="43">
        <v>1.0257E-20</v>
      </c>
      <c r="Q58" s="43">
        <v>1.6751E-4</v>
      </c>
      <c r="R58" s="23">
        <v>0.45</v>
      </c>
      <c r="S58" s="25"/>
    </row>
    <row r="59" spans="1:19" x14ac:dyDescent="0.3">
      <c r="A59" s="42">
        <v>37</v>
      </c>
      <c r="B59" s="43">
        <v>-1.3308999999999999E-4</v>
      </c>
      <c r="C59" s="43">
        <v>-1.0067E-4</v>
      </c>
      <c r="D59" s="43">
        <v>2.6826999999999998E-4</v>
      </c>
      <c r="E59" s="43">
        <v>1.1912E-20</v>
      </c>
      <c r="F59" s="43">
        <v>-2.5733E-20</v>
      </c>
      <c r="G59" s="43">
        <v>-1.4008E-4</v>
      </c>
      <c r="H59" s="23">
        <v>0.5</v>
      </c>
      <c r="I59" s="47"/>
      <c r="J59" s="28"/>
      <c r="K59" s="44">
        <v>10</v>
      </c>
      <c r="L59" s="43">
        <v>-1.3308999999999999E-4</v>
      </c>
      <c r="M59" s="43">
        <v>-1.0067E-4</v>
      </c>
      <c r="N59" s="43">
        <v>2.6826999999999998E-4</v>
      </c>
      <c r="O59" s="43">
        <v>3.9704999999999996E-21</v>
      </c>
      <c r="P59" s="43">
        <v>8.5776999999999993E-21</v>
      </c>
      <c r="Q59" s="43">
        <v>1.4008E-4</v>
      </c>
      <c r="R59" s="23">
        <v>0.5</v>
      </c>
      <c r="S59" s="25"/>
    </row>
    <row r="60" spans="1:19" x14ac:dyDescent="0.3">
      <c r="A60" s="42">
        <v>38</v>
      </c>
      <c r="B60" s="43">
        <v>-1.3236000000000001E-4</v>
      </c>
      <c r="C60" s="43">
        <v>-1.0289E-4</v>
      </c>
      <c r="D60" s="43">
        <v>2.4910999999999998E-4</v>
      </c>
      <c r="E60" s="43">
        <v>1.0829E-20</v>
      </c>
      <c r="F60" s="43">
        <v>-2.0553E-20</v>
      </c>
      <c r="G60" s="43">
        <v>-1.1189E-4</v>
      </c>
      <c r="H60" s="23">
        <v>0.55000000000000004</v>
      </c>
      <c r="I60" s="47"/>
      <c r="J60" s="28"/>
      <c r="K60" s="44">
        <v>11</v>
      </c>
      <c r="L60" s="43">
        <v>-1.3236000000000001E-4</v>
      </c>
      <c r="M60" s="43">
        <v>-1.0289E-4</v>
      </c>
      <c r="N60" s="43">
        <v>2.4910999999999998E-4</v>
      </c>
      <c r="O60" s="43">
        <v>3.6097999999999998E-21</v>
      </c>
      <c r="P60" s="43">
        <v>6.8509999999999995E-21</v>
      </c>
      <c r="Q60" s="43">
        <v>1.1189E-4</v>
      </c>
      <c r="R60" s="23">
        <v>0.55000000000000004</v>
      </c>
      <c r="S60" s="25"/>
    </row>
    <row r="61" spans="1:19" x14ac:dyDescent="0.3">
      <c r="A61" s="42">
        <v>39</v>
      </c>
      <c r="B61" s="43">
        <v>-1.3883E-4</v>
      </c>
      <c r="C61" s="43">
        <v>-1.0912E-4</v>
      </c>
      <c r="D61" s="43">
        <v>2.4099000000000001E-4</v>
      </c>
      <c r="E61" s="43">
        <v>1.0914999999999999E-20</v>
      </c>
      <c r="F61" s="43">
        <v>-1.4863E-20</v>
      </c>
      <c r="G61" s="43">
        <v>-8.0913000000000003E-5</v>
      </c>
      <c r="H61" s="23">
        <v>0.6</v>
      </c>
      <c r="I61" s="47"/>
      <c r="J61" s="28"/>
      <c r="K61" s="44">
        <v>12</v>
      </c>
      <c r="L61" s="43">
        <v>-1.3883E-4</v>
      </c>
      <c r="M61" s="43">
        <v>-1.0912E-4</v>
      </c>
      <c r="N61" s="43">
        <v>2.4099000000000001E-4</v>
      </c>
      <c r="O61" s="43">
        <v>3.6384999999999997E-21</v>
      </c>
      <c r="P61" s="43">
        <v>4.9545000000000002E-21</v>
      </c>
      <c r="Q61" s="43">
        <v>8.0913000000000003E-5</v>
      </c>
      <c r="R61" s="23">
        <v>0.6</v>
      </c>
      <c r="S61" s="25"/>
    </row>
    <row r="62" spans="1:19" x14ac:dyDescent="0.3">
      <c r="A62" s="42">
        <v>40</v>
      </c>
      <c r="B62" s="43">
        <v>-1.2336000000000001E-4</v>
      </c>
      <c r="C62" s="43">
        <v>-9.9260999999999997E-5</v>
      </c>
      <c r="D62" s="43">
        <v>3.0007999999999999E-4</v>
      </c>
      <c r="E62" s="43">
        <v>8.8533000000000002E-21</v>
      </c>
      <c r="F62" s="43">
        <v>-2.4033000000000001E-20</v>
      </c>
      <c r="G62" s="43">
        <v>-1.3082999999999999E-4</v>
      </c>
      <c r="H62" s="23">
        <v>0.65</v>
      </c>
      <c r="I62" s="47"/>
      <c r="J62" s="28"/>
      <c r="K62" s="44">
        <v>13</v>
      </c>
      <c r="L62" s="43">
        <v>-1.2336000000000001E-4</v>
      </c>
      <c r="M62" s="43">
        <v>-9.9260999999999997E-5</v>
      </c>
      <c r="N62" s="43">
        <v>3.0007999999999999E-4</v>
      </c>
      <c r="O62" s="43">
        <v>2.9510999999999998E-21</v>
      </c>
      <c r="P62" s="43">
        <v>8.0110000000000007E-21</v>
      </c>
      <c r="Q62" s="43">
        <v>1.3082999999999999E-4</v>
      </c>
      <c r="R62" s="23">
        <v>0.65</v>
      </c>
      <c r="S62" s="25"/>
    </row>
    <row r="63" spans="1:19" x14ac:dyDescent="0.3">
      <c r="A63" s="42">
        <v>41</v>
      </c>
      <c r="B63" s="43">
        <v>-1.1024E-4</v>
      </c>
      <c r="C63" s="43">
        <v>-9.0545999999999997E-5</v>
      </c>
      <c r="D63" s="43">
        <v>2.7012999999999999E-4</v>
      </c>
      <c r="E63" s="43">
        <v>7.2353000000000001E-21</v>
      </c>
      <c r="F63" s="43">
        <v>-2.0814000000000001E-20</v>
      </c>
      <c r="G63" s="43">
        <v>-1.133E-4</v>
      </c>
      <c r="H63" s="23">
        <v>0.7</v>
      </c>
      <c r="I63" s="47"/>
      <c r="J63" s="28"/>
      <c r="K63" s="44">
        <v>14</v>
      </c>
      <c r="L63" s="43">
        <v>-1.1024E-4</v>
      </c>
      <c r="M63" s="43">
        <v>-9.0545999999999997E-5</v>
      </c>
      <c r="N63" s="43">
        <v>2.7012999999999999E-4</v>
      </c>
      <c r="O63" s="43">
        <v>2.4117999999999999E-21</v>
      </c>
      <c r="P63" s="43">
        <v>6.9379000000000001E-21</v>
      </c>
      <c r="Q63" s="43">
        <v>1.133E-4</v>
      </c>
      <c r="R63" s="23">
        <v>0.7</v>
      </c>
      <c r="S63" s="25"/>
    </row>
    <row r="64" spans="1:19" x14ac:dyDescent="0.3">
      <c r="A64" s="42">
        <v>42</v>
      </c>
      <c r="B64" s="43">
        <v>-9.9032999999999999E-5</v>
      </c>
      <c r="C64" s="43">
        <v>-8.2819999999999996E-5</v>
      </c>
      <c r="D64" s="43">
        <v>2.4427999999999999E-4</v>
      </c>
      <c r="E64" s="43">
        <v>5.9564000000000001E-21</v>
      </c>
      <c r="F64" s="43">
        <v>-1.8104999999999999E-20</v>
      </c>
      <c r="G64" s="43">
        <v>-9.8559000000000003E-5</v>
      </c>
      <c r="H64" s="23">
        <v>0.75</v>
      </c>
      <c r="I64" s="47"/>
      <c r="J64" s="28"/>
      <c r="K64" s="44">
        <v>15</v>
      </c>
      <c r="L64" s="43">
        <v>-9.9032999999999999E-5</v>
      </c>
      <c r="M64" s="43">
        <v>-8.2819999999999996E-5</v>
      </c>
      <c r="N64" s="43">
        <v>2.4427999999999999E-4</v>
      </c>
      <c r="O64" s="43">
        <v>1.9855E-21</v>
      </c>
      <c r="P64" s="43">
        <v>6.0349999999999998E-21</v>
      </c>
      <c r="Q64" s="43">
        <v>9.8559000000000003E-5</v>
      </c>
      <c r="R64" s="23">
        <v>0.75</v>
      </c>
      <c r="S64" s="25"/>
    </row>
    <row r="65" spans="1:19" x14ac:dyDescent="0.3">
      <c r="A65" s="42">
        <v>43</v>
      </c>
      <c r="B65" s="43">
        <v>-8.9392000000000001E-5</v>
      </c>
      <c r="C65" s="43">
        <v>-7.5950000000000003E-5</v>
      </c>
      <c r="D65" s="43">
        <v>2.2185E-4</v>
      </c>
      <c r="E65" s="43">
        <v>4.9384000000000003E-21</v>
      </c>
      <c r="F65" s="43">
        <v>-1.5819E-20</v>
      </c>
      <c r="G65" s="43">
        <v>-8.6113999999999996E-5</v>
      </c>
      <c r="H65" s="23">
        <v>0.8</v>
      </c>
      <c r="I65" s="47"/>
      <c r="J65" s="28"/>
      <c r="K65" s="44">
        <v>16</v>
      </c>
      <c r="L65" s="43">
        <v>-8.9392000000000001E-5</v>
      </c>
      <c r="M65" s="43">
        <v>-7.5950000000000003E-5</v>
      </c>
      <c r="N65" s="43">
        <v>2.2185E-4</v>
      </c>
      <c r="O65" s="43">
        <v>1.6461E-21</v>
      </c>
      <c r="P65" s="43">
        <v>5.2729000000000001E-21</v>
      </c>
      <c r="Q65" s="43">
        <v>8.6113999999999996E-5</v>
      </c>
      <c r="R65" s="23">
        <v>0.8</v>
      </c>
      <c r="S65" s="25"/>
    </row>
    <row r="66" spans="1:19" x14ac:dyDescent="0.3">
      <c r="A66" s="42">
        <v>44</v>
      </c>
      <c r="B66" s="43">
        <v>-8.1044000000000005E-5</v>
      </c>
      <c r="C66" s="43">
        <v>-6.9824000000000001E-5</v>
      </c>
      <c r="D66" s="43">
        <v>2.0226E-4</v>
      </c>
      <c r="E66" s="43">
        <v>4.1221000000000002E-21</v>
      </c>
      <c r="F66" s="43">
        <v>-1.3882000000000001E-20</v>
      </c>
      <c r="G66" s="43">
        <v>-7.5568000000000006E-5</v>
      </c>
      <c r="H66" s="23">
        <v>0.85</v>
      </c>
      <c r="I66" s="47"/>
      <c r="J66" s="28"/>
      <c r="K66" s="44">
        <v>17</v>
      </c>
      <c r="L66" s="43">
        <v>-8.1044000000000005E-5</v>
      </c>
      <c r="M66" s="43">
        <v>-6.9824000000000001E-5</v>
      </c>
      <c r="N66" s="43">
        <v>2.0226E-4</v>
      </c>
      <c r="O66" s="43">
        <v>1.3740000000000001E-21</v>
      </c>
      <c r="P66" s="43">
        <v>4.6272000000000002E-21</v>
      </c>
      <c r="Q66" s="43">
        <v>7.5568000000000006E-5</v>
      </c>
      <c r="R66" s="23">
        <v>0.85</v>
      </c>
      <c r="S66" s="25"/>
    </row>
    <row r="67" spans="1:19" x14ac:dyDescent="0.3">
      <c r="A67" s="42">
        <v>45</v>
      </c>
      <c r="B67" s="43">
        <v>-7.3771999999999998E-5</v>
      </c>
      <c r="C67" s="43">
        <v>-6.4345999999999997E-5</v>
      </c>
      <c r="D67" s="43">
        <v>1.8505999999999999E-4</v>
      </c>
      <c r="E67" s="43">
        <v>3.4628999999999999E-21</v>
      </c>
      <c r="F67" s="43">
        <v>-1.2233999999999999E-20</v>
      </c>
      <c r="G67" s="43">
        <v>-6.6598000000000002E-5</v>
      </c>
      <c r="H67" s="23">
        <v>0.9</v>
      </c>
      <c r="I67" s="47"/>
      <c r="J67" s="28"/>
      <c r="K67" s="44">
        <v>18</v>
      </c>
      <c r="L67" s="43">
        <v>-7.3771999999999998E-5</v>
      </c>
      <c r="M67" s="43">
        <v>-6.4345999999999997E-5</v>
      </c>
      <c r="N67" s="43">
        <v>1.8505999999999999E-4</v>
      </c>
      <c r="O67" s="43">
        <v>1.1543000000000001E-21</v>
      </c>
      <c r="P67" s="43">
        <v>4.0778999999999997E-21</v>
      </c>
      <c r="Q67" s="43">
        <v>6.6598000000000002E-5</v>
      </c>
      <c r="R67" s="23">
        <v>0.9</v>
      </c>
      <c r="S67" s="25"/>
    </row>
    <row r="68" spans="1:19" x14ac:dyDescent="0.3">
      <c r="A68" s="42">
        <v>46</v>
      </c>
      <c r="B68" s="43">
        <v>-6.7399999999999998E-5</v>
      </c>
      <c r="C68" s="43">
        <v>-5.9432999999999998E-5</v>
      </c>
      <c r="D68" s="43">
        <v>1.6987999999999999E-4</v>
      </c>
      <c r="E68" s="43">
        <v>2.9270000000000002E-21</v>
      </c>
      <c r="F68" s="43">
        <v>-1.0826000000000001E-20</v>
      </c>
      <c r="G68" s="43">
        <v>-5.8934000000000002E-5</v>
      </c>
      <c r="H68" s="23">
        <v>0.95</v>
      </c>
      <c r="I68" s="47"/>
      <c r="J68" s="28"/>
      <c r="K68" s="44">
        <v>19</v>
      </c>
      <c r="L68" s="43">
        <v>-6.7399999999999998E-5</v>
      </c>
      <c r="M68" s="43">
        <v>-5.9432999999999998E-5</v>
      </c>
      <c r="N68" s="43">
        <v>1.6987999999999999E-4</v>
      </c>
      <c r="O68" s="43">
        <v>9.7565999999999998E-22</v>
      </c>
      <c r="P68" s="43">
        <v>3.6087000000000001E-21</v>
      </c>
      <c r="Q68" s="43">
        <v>5.8934000000000002E-5</v>
      </c>
      <c r="R68" s="23">
        <v>0.95</v>
      </c>
      <c r="S68" s="25"/>
    </row>
    <row r="69" spans="1:19" x14ac:dyDescent="0.3">
      <c r="A69" s="42">
        <v>47</v>
      </c>
      <c r="B69" s="43">
        <v>-6.1789000000000001E-5</v>
      </c>
      <c r="C69" s="43">
        <v>-5.5016000000000003E-5</v>
      </c>
      <c r="D69" s="43">
        <v>1.5644000000000001E-4</v>
      </c>
      <c r="E69" s="43">
        <v>2.4883999999999999E-21</v>
      </c>
      <c r="F69" s="43">
        <v>-9.6185000000000005E-21</v>
      </c>
      <c r="G69" s="43">
        <v>-5.2361000000000002E-5</v>
      </c>
      <c r="H69" s="23">
        <v>1</v>
      </c>
      <c r="I69" s="47"/>
      <c r="J69" s="28"/>
      <c r="K69" s="44">
        <v>20</v>
      </c>
      <c r="L69" s="43">
        <v>-6.1789000000000001E-5</v>
      </c>
      <c r="M69" s="43">
        <v>-5.5016000000000003E-5</v>
      </c>
      <c r="N69" s="43">
        <v>1.5644000000000001E-4</v>
      </c>
      <c r="O69" s="43">
        <v>8.2946999999999997E-22</v>
      </c>
      <c r="P69" s="43">
        <v>3.2062000000000002E-21</v>
      </c>
      <c r="Q69" s="43">
        <v>5.2361000000000002E-5</v>
      </c>
      <c r="R69" s="23">
        <v>1</v>
      </c>
      <c r="S69" s="25"/>
    </row>
    <row r="70" spans="1:19" x14ac:dyDescent="0.3">
      <c r="A70" s="42">
        <v>48</v>
      </c>
      <c r="B70" s="43">
        <v>-2.9862E-5</v>
      </c>
      <c r="C70" s="43">
        <v>-2.8129000000000001E-5</v>
      </c>
      <c r="D70" s="43">
        <v>7.8335000000000001E-5</v>
      </c>
      <c r="E70" s="43">
        <v>6.3650999999999996E-22</v>
      </c>
      <c r="F70" s="43">
        <v>-3.5405000000000003E-21</v>
      </c>
      <c r="G70" s="43">
        <v>-1.9273999999999999E-5</v>
      </c>
      <c r="H70" s="23">
        <v>1.5</v>
      </c>
      <c r="I70" s="47"/>
      <c r="J70" s="28"/>
      <c r="K70" s="44">
        <v>21</v>
      </c>
      <c r="L70" s="43">
        <v>-2.9862E-5</v>
      </c>
      <c r="M70" s="43">
        <v>-2.8129000000000001E-5</v>
      </c>
      <c r="N70" s="43">
        <v>7.8335000000000001E-5</v>
      </c>
      <c r="O70" s="43">
        <v>2.1217000000000002E-22</v>
      </c>
      <c r="P70" s="43">
        <v>1.1802E-21</v>
      </c>
      <c r="Q70" s="43">
        <v>1.9273999999999999E-5</v>
      </c>
      <c r="R70" s="23">
        <v>1.5</v>
      </c>
      <c r="S70" s="25"/>
    </row>
    <row r="71" spans="1:19" x14ac:dyDescent="0.3">
      <c r="A71" s="42">
        <v>49</v>
      </c>
      <c r="B71" s="43">
        <v>-1.7436E-5</v>
      </c>
      <c r="C71" s="43">
        <v>-1.6816999999999998E-5</v>
      </c>
      <c r="D71" s="43">
        <v>4.6968999999999997E-5</v>
      </c>
      <c r="E71" s="43">
        <v>2.2736999999999999E-22</v>
      </c>
      <c r="F71" s="43">
        <v>-1.6588E-21</v>
      </c>
      <c r="G71" s="43">
        <v>-9.0299999999999999E-6</v>
      </c>
      <c r="H71" s="23">
        <v>2</v>
      </c>
      <c r="I71" s="47"/>
      <c r="J71" s="28"/>
      <c r="K71" s="44">
        <v>22</v>
      </c>
      <c r="L71" s="43">
        <v>-1.7436E-5</v>
      </c>
      <c r="M71" s="43">
        <v>-1.6816999999999998E-5</v>
      </c>
      <c r="N71" s="43">
        <v>4.6968999999999997E-5</v>
      </c>
      <c r="O71" s="43">
        <v>7.5790000000000005E-23</v>
      </c>
      <c r="P71" s="43">
        <v>5.5292999999999997E-22</v>
      </c>
      <c r="Q71" s="43">
        <v>9.0299999999999999E-6</v>
      </c>
      <c r="R71" s="23">
        <v>2</v>
      </c>
      <c r="S71" s="25"/>
    </row>
    <row r="72" spans="1:19" x14ac:dyDescent="0.3">
      <c r="A72" s="42">
        <v>50</v>
      </c>
      <c r="B72" s="43">
        <v>-1.1804000000000001E-5</v>
      </c>
      <c r="C72" s="43">
        <v>-1.1531E-5</v>
      </c>
      <c r="D72" s="43">
        <v>3.2223E-5</v>
      </c>
      <c r="E72" s="43">
        <v>1.001E-22</v>
      </c>
      <c r="F72" s="43">
        <v>-9.0664000000000009E-22</v>
      </c>
      <c r="G72" s="43">
        <v>-4.9354999999999996E-6</v>
      </c>
      <c r="H72" s="23">
        <v>2.5</v>
      </c>
      <c r="I72" s="47"/>
      <c r="J72" s="28"/>
      <c r="K72" s="44">
        <v>23</v>
      </c>
      <c r="L72" s="43">
        <v>-1.1804000000000001E-5</v>
      </c>
      <c r="M72" s="43">
        <v>-1.1531E-5</v>
      </c>
      <c r="N72" s="43">
        <v>3.2223E-5</v>
      </c>
      <c r="O72" s="43">
        <v>3.3365999999999998E-23</v>
      </c>
      <c r="P72" s="43">
        <v>3.0221000000000001E-22</v>
      </c>
      <c r="Q72" s="43">
        <v>4.9354999999999996E-6</v>
      </c>
      <c r="R72" s="23">
        <v>2.5</v>
      </c>
      <c r="S72" s="25"/>
    </row>
    <row r="73" spans="1:19" x14ac:dyDescent="0.3">
      <c r="A73" s="42">
        <v>51</v>
      </c>
      <c r="B73" s="43">
        <v>-8.9016999999999998E-6</v>
      </c>
      <c r="C73" s="43">
        <v>-8.7633999999999998E-6</v>
      </c>
      <c r="D73" s="43">
        <v>2.4273E-5</v>
      </c>
      <c r="E73" s="43">
        <v>5.0798E-23</v>
      </c>
      <c r="F73" s="43">
        <v>-5.5030999999999996E-22</v>
      </c>
      <c r="G73" s="43">
        <v>-2.9957E-6</v>
      </c>
      <c r="H73" s="23">
        <v>3</v>
      </c>
      <c r="I73" s="47"/>
      <c r="J73" s="28"/>
      <c r="K73" s="44">
        <v>24</v>
      </c>
      <c r="L73" s="43">
        <v>-8.9016999999999998E-6</v>
      </c>
      <c r="M73" s="43">
        <v>-8.7633999999999998E-6</v>
      </c>
      <c r="N73" s="43">
        <v>2.4273E-5</v>
      </c>
      <c r="O73" s="43">
        <v>1.6933E-23</v>
      </c>
      <c r="P73" s="43">
        <v>1.8344E-22</v>
      </c>
      <c r="Q73" s="43">
        <v>2.9957E-6</v>
      </c>
      <c r="R73" s="23">
        <v>3</v>
      </c>
      <c r="S73" s="25"/>
    </row>
    <row r="74" spans="1:19" x14ac:dyDescent="0.3">
      <c r="A74" s="42">
        <v>52</v>
      </c>
      <c r="B74" s="43">
        <v>-7.1563999999999998E-6</v>
      </c>
      <c r="C74" s="43">
        <v>-7.0783999999999999E-6</v>
      </c>
      <c r="D74" s="43">
        <v>1.9323000000000001E-5</v>
      </c>
      <c r="E74" s="43">
        <v>2.8649E-23</v>
      </c>
      <c r="F74" s="43">
        <v>-3.5953000000000001E-22</v>
      </c>
      <c r="G74" s="43">
        <v>-1.9572000000000001E-6</v>
      </c>
      <c r="H74" s="23">
        <v>3.5</v>
      </c>
      <c r="I74" s="47"/>
      <c r="J74" s="28"/>
      <c r="K74" s="44">
        <v>25</v>
      </c>
      <c r="L74" s="43">
        <v>-5.9421000000000002E-6</v>
      </c>
      <c r="M74" s="43">
        <v>-5.8943999999999998E-6</v>
      </c>
      <c r="N74" s="43">
        <v>1.5841999999999998E-5</v>
      </c>
      <c r="O74" s="43">
        <v>5.8454000000000002E-24</v>
      </c>
      <c r="P74" s="43">
        <v>8.2398000000000001E-23</v>
      </c>
      <c r="Q74" s="43">
        <v>1.3457000000000001E-6</v>
      </c>
      <c r="R74" s="23">
        <v>3.5</v>
      </c>
      <c r="S74" s="25"/>
    </row>
    <row r="75" spans="1:19" x14ac:dyDescent="0.3">
      <c r="A75" s="42">
        <v>53</v>
      </c>
      <c r="B75" s="43">
        <v>-5.9421000000000002E-6</v>
      </c>
      <c r="C75" s="43">
        <v>-5.8943999999999998E-6</v>
      </c>
      <c r="D75" s="43">
        <v>1.5841999999999998E-5</v>
      </c>
      <c r="E75" s="43">
        <v>1.7536E-23</v>
      </c>
      <c r="F75" s="43">
        <v>-2.4719000000000002E-22</v>
      </c>
      <c r="G75" s="43">
        <v>-1.3457000000000001E-6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3.9043E-21</v>
      </c>
      <c r="C81" s="43">
        <v>2.1254E-5</v>
      </c>
      <c r="D81" s="43">
        <v>5.2539999999999998E-4</v>
      </c>
      <c r="E81" s="23">
        <f>+D81*1000</f>
        <v>0.52539999999999998</v>
      </c>
      <c r="F81" s="23">
        <v>0</v>
      </c>
      <c r="G81" s="24"/>
      <c r="H81" s="24"/>
      <c r="I81" s="25"/>
      <c r="J81" s="28"/>
      <c r="K81" s="44">
        <v>1</v>
      </c>
      <c r="L81" s="43">
        <v>-1.3014E-21</v>
      </c>
      <c r="M81" s="43">
        <v>-2.1254E-5</v>
      </c>
      <c r="N81" s="43">
        <v>5.2539999999999998E-4</v>
      </c>
      <c r="O81" s="23">
        <f>+N81*1000</f>
        <v>0.52539999999999998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-2.9354E-21</v>
      </c>
      <c r="C82" s="43">
        <v>-1.5979000000000001E-5</v>
      </c>
      <c r="D82" s="43">
        <v>5.1416999999999999E-4</v>
      </c>
      <c r="E82" s="23">
        <f t="shared" ref="E82:E106" si="0">+D82*1000</f>
        <v>0.51417000000000002</v>
      </c>
      <c r="F82" s="23">
        <v>0.1</v>
      </c>
      <c r="G82" s="24"/>
      <c r="H82" s="24"/>
      <c r="I82" s="25"/>
      <c r="J82" s="28"/>
      <c r="K82" s="44">
        <v>2</v>
      </c>
      <c r="L82" s="43">
        <v>9.7845999999999997E-22</v>
      </c>
      <c r="M82" s="43">
        <v>1.5979000000000001E-5</v>
      </c>
      <c r="N82" s="43">
        <v>5.1416999999999999E-4</v>
      </c>
      <c r="O82" s="23">
        <f t="shared" ref="O82:O105" si="1">+N82*1000</f>
        <v>0.51417000000000002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-3.6437E-21</v>
      </c>
      <c r="C83" s="43">
        <v>-1.9834999999999999E-5</v>
      </c>
      <c r="D83" s="43">
        <v>4.6990999999999998E-4</v>
      </c>
      <c r="E83" s="23">
        <f t="shared" si="0"/>
        <v>0.46990999999999999</v>
      </c>
      <c r="F83" s="23">
        <v>0.15</v>
      </c>
      <c r="G83" s="24"/>
      <c r="H83" s="24"/>
      <c r="I83" s="25"/>
      <c r="J83" s="28"/>
      <c r="K83" s="44">
        <v>3</v>
      </c>
      <c r="L83" s="43">
        <v>1.2145999999999999E-21</v>
      </c>
      <c r="M83" s="43">
        <v>1.9834999999999999E-5</v>
      </c>
      <c r="N83" s="43">
        <v>4.6990999999999998E-4</v>
      </c>
      <c r="O83" s="23">
        <f t="shared" si="1"/>
        <v>0.46990999999999999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-3.9161E-21</v>
      </c>
      <c r="C84" s="43">
        <v>-2.1318000000000002E-5</v>
      </c>
      <c r="D84" s="43">
        <v>4.3446000000000001E-4</v>
      </c>
      <c r="E84" s="23">
        <f t="shared" si="0"/>
        <v>0.43446000000000001</v>
      </c>
      <c r="F84" s="23">
        <v>0.2</v>
      </c>
      <c r="G84" s="24"/>
      <c r="H84" s="24"/>
      <c r="I84" s="25"/>
      <c r="J84" s="28"/>
      <c r="K84" s="44">
        <v>4</v>
      </c>
      <c r="L84" s="43">
        <v>1.3054000000000001E-21</v>
      </c>
      <c r="M84" s="43">
        <v>2.1318000000000002E-5</v>
      </c>
      <c r="N84" s="43">
        <v>4.3446000000000001E-4</v>
      </c>
      <c r="O84" s="23">
        <f t="shared" si="1"/>
        <v>0.43446000000000001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-3.9321999999999999E-21</v>
      </c>
      <c r="C85" s="43">
        <v>-2.1406000000000001E-5</v>
      </c>
      <c r="D85" s="43">
        <v>4.0537E-4</v>
      </c>
      <c r="E85" s="23">
        <f t="shared" si="0"/>
        <v>0.40537000000000001</v>
      </c>
      <c r="F85" s="23">
        <v>0.25</v>
      </c>
      <c r="G85" s="24"/>
      <c r="H85" s="24"/>
      <c r="I85" s="25"/>
      <c r="J85" s="28"/>
      <c r="K85" s="44">
        <v>5</v>
      </c>
      <c r="L85" s="43">
        <v>1.3107E-21</v>
      </c>
      <c r="M85" s="43">
        <v>2.1406000000000001E-5</v>
      </c>
      <c r="N85" s="43">
        <v>4.0537E-4</v>
      </c>
      <c r="O85" s="23">
        <f t="shared" si="1"/>
        <v>0.40537000000000001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-3.8168000000000001E-21</v>
      </c>
      <c r="C86" s="43">
        <v>-2.0778E-5</v>
      </c>
      <c r="D86" s="43">
        <v>3.8096000000000001E-4</v>
      </c>
      <c r="E86" s="23">
        <f t="shared" si="0"/>
        <v>0.38096000000000002</v>
      </c>
      <c r="F86" s="23">
        <v>0.3</v>
      </c>
      <c r="G86" s="24"/>
      <c r="H86" s="24"/>
      <c r="I86" s="25"/>
      <c r="J86" s="28"/>
      <c r="K86" s="44">
        <v>6</v>
      </c>
      <c r="L86" s="43">
        <v>1.2723E-21</v>
      </c>
      <c r="M86" s="43">
        <v>2.0778E-5</v>
      </c>
      <c r="N86" s="43">
        <v>3.8096000000000001E-4</v>
      </c>
      <c r="O86" s="23">
        <f t="shared" si="1"/>
        <v>0.38096000000000002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-3.6522000000000002E-21</v>
      </c>
      <c r="C87" s="43">
        <v>-1.9882E-5</v>
      </c>
      <c r="D87" s="43">
        <v>3.6014E-4</v>
      </c>
      <c r="E87" s="23">
        <f t="shared" si="0"/>
        <v>0.36014000000000002</v>
      </c>
      <c r="F87" s="23">
        <v>0.35</v>
      </c>
      <c r="G87" s="24"/>
      <c r="H87" s="24"/>
      <c r="I87" s="25"/>
      <c r="J87" s="28"/>
      <c r="K87" s="44">
        <v>7</v>
      </c>
      <c r="L87" s="43">
        <v>1.2173999999999999E-21</v>
      </c>
      <c r="M87" s="43">
        <v>1.9882E-5</v>
      </c>
      <c r="N87" s="43">
        <v>3.6014E-4</v>
      </c>
      <c r="O87" s="23">
        <f t="shared" si="1"/>
        <v>0.36014000000000002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-3.4925000000000002E-21</v>
      </c>
      <c r="C88" s="43">
        <v>-1.9012E-5</v>
      </c>
      <c r="D88" s="43">
        <v>3.4213000000000001E-4</v>
      </c>
      <c r="E88" s="23">
        <f t="shared" si="0"/>
        <v>0.34212999999999999</v>
      </c>
      <c r="F88" s="23">
        <v>0.4</v>
      </c>
      <c r="G88" s="24"/>
      <c r="H88" s="24"/>
      <c r="I88" s="25"/>
      <c r="J88" s="28"/>
      <c r="K88" s="44">
        <v>8</v>
      </c>
      <c r="L88" s="43">
        <v>1.1642E-21</v>
      </c>
      <c r="M88" s="43">
        <v>1.9012E-5</v>
      </c>
      <c r="N88" s="43">
        <v>3.4213000000000001E-4</v>
      </c>
      <c r="O88" s="23">
        <f t="shared" si="1"/>
        <v>0.34212999999999999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-3.3754E-21</v>
      </c>
      <c r="C89" s="43">
        <v>-1.8374999999999999E-5</v>
      </c>
      <c r="D89" s="43">
        <v>3.2634E-4</v>
      </c>
      <c r="E89" s="23">
        <f t="shared" si="0"/>
        <v>0.32634000000000002</v>
      </c>
      <c r="F89" s="23">
        <v>0.45</v>
      </c>
      <c r="G89" s="24"/>
      <c r="H89" s="24"/>
      <c r="I89" s="25"/>
      <c r="J89" s="28"/>
      <c r="K89" s="44">
        <v>9</v>
      </c>
      <c r="L89" s="43">
        <v>1.1250999999999999E-21</v>
      </c>
      <c r="M89" s="43">
        <v>1.8374999999999999E-5</v>
      </c>
      <c r="N89" s="43">
        <v>3.2634E-4</v>
      </c>
      <c r="O89" s="23">
        <f t="shared" si="1"/>
        <v>0.32634000000000002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-3.3312999999999998E-21</v>
      </c>
      <c r="C90" s="43">
        <v>-1.8134999999999998E-5</v>
      </c>
      <c r="D90" s="43">
        <v>3.1223999999999998E-4</v>
      </c>
      <c r="E90" s="23">
        <f t="shared" si="0"/>
        <v>0.31223999999999996</v>
      </c>
      <c r="F90" s="23">
        <v>0.5</v>
      </c>
      <c r="G90" s="24"/>
      <c r="H90" s="24"/>
      <c r="I90" s="25"/>
      <c r="J90" s="28"/>
      <c r="K90" s="44">
        <v>10</v>
      </c>
      <c r="L90" s="43">
        <v>1.1103999999999999E-21</v>
      </c>
      <c r="M90" s="43">
        <v>1.8134999999999998E-5</v>
      </c>
      <c r="N90" s="43">
        <v>3.1223999999999998E-4</v>
      </c>
      <c r="O90" s="23">
        <f t="shared" si="1"/>
        <v>0.31223999999999996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-3.3904999999999998E-21</v>
      </c>
      <c r="C91" s="43">
        <v>-1.8457E-5</v>
      </c>
      <c r="D91" s="43">
        <v>2.9934999999999999E-4</v>
      </c>
      <c r="E91" s="23">
        <f t="shared" si="0"/>
        <v>0.29935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1.1302000000000001E-21</v>
      </c>
      <c r="M91" s="43">
        <v>1.8457E-5</v>
      </c>
      <c r="N91" s="43">
        <v>2.9934999999999999E-4</v>
      </c>
      <c r="O91" s="23">
        <f t="shared" si="1"/>
        <v>0.29935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-3.5889999999999999E-21</v>
      </c>
      <c r="C92" s="43">
        <v>-1.9538000000000002E-5</v>
      </c>
      <c r="D92" s="43">
        <v>2.8714000000000002E-4</v>
      </c>
      <c r="E92" s="23">
        <f t="shared" si="0"/>
        <v>0.28714000000000001</v>
      </c>
      <c r="F92" s="23">
        <v>0.6</v>
      </c>
      <c r="G92" s="24"/>
      <c r="H92" s="24"/>
      <c r="I92" s="25"/>
      <c r="J92" s="28"/>
      <c r="K92" s="44">
        <v>12</v>
      </c>
      <c r="L92" s="43">
        <v>1.1962999999999999E-21</v>
      </c>
      <c r="M92" s="43">
        <v>1.9538000000000002E-5</v>
      </c>
      <c r="N92" s="43">
        <v>2.8714000000000002E-4</v>
      </c>
      <c r="O92" s="23">
        <f t="shared" si="1"/>
        <v>0.28714000000000001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-3.2446E-21</v>
      </c>
      <c r="C93" s="43">
        <v>-1.7663E-5</v>
      </c>
      <c r="D93" s="43">
        <v>2.7128999999999999E-4</v>
      </c>
      <c r="E93" s="23">
        <f t="shared" si="0"/>
        <v>0.27128999999999998</v>
      </c>
      <c r="F93" s="23">
        <v>0.65</v>
      </c>
      <c r="G93" s="24"/>
      <c r="H93" s="24"/>
      <c r="I93" s="25"/>
      <c r="J93" s="28"/>
      <c r="K93" s="44">
        <v>13</v>
      </c>
      <c r="L93" s="43">
        <v>1.0815E-21</v>
      </c>
      <c r="M93" s="43">
        <v>1.7663E-5</v>
      </c>
      <c r="N93" s="43">
        <v>2.7128999999999999E-4</v>
      </c>
      <c r="O93" s="23">
        <f t="shared" si="1"/>
        <v>0.27128999999999998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-2.9424E-21</v>
      </c>
      <c r="C94" s="43">
        <v>-1.6018000000000001E-5</v>
      </c>
      <c r="D94" s="43">
        <v>2.5704999999999999E-4</v>
      </c>
      <c r="E94" s="23">
        <f t="shared" si="0"/>
        <v>0.25705</v>
      </c>
      <c r="F94" s="23">
        <v>0.7</v>
      </c>
      <c r="G94" s="24"/>
      <c r="H94" s="24"/>
      <c r="I94" s="25"/>
      <c r="J94" s="28"/>
      <c r="K94" s="44">
        <v>14</v>
      </c>
      <c r="L94" s="43">
        <v>9.8080000000000001E-22</v>
      </c>
      <c r="M94" s="43">
        <v>1.6018000000000001E-5</v>
      </c>
      <c r="N94" s="43">
        <v>2.5704999999999999E-4</v>
      </c>
      <c r="O94" s="23">
        <f t="shared" si="1"/>
        <v>0.25705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-2.6768000000000001E-21</v>
      </c>
      <c r="C95" s="43">
        <v>-1.4572E-5</v>
      </c>
      <c r="D95" s="43">
        <v>2.4421000000000002E-4</v>
      </c>
      <c r="E95" s="23">
        <f t="shared" si="0"/>
        <v>0.24421000000000001</v>
      </c>
      <c r="F95" s="23">
        <v>0.75</v>
      </c>
      <c r="G95" s="24"/>
      <c r="H95" s="24"/>
      <c r="I95" s="25"/>
      <c r="J95" s="28"/>
      <c r="K95" s="44">
        <v>15</v>
      </c>
      <c r="L95" s="43">
        <v>8.9228000000000001E-22</v>
      </c>
      <c r="M95" s="43">
        <v>1.4572E-5</v>
      </c>
      <c r="N95" s="43">
        <v>2.4421000000000002E-4</v>
      </c>
      <c r="O95" s="23">
        <f t="shared" si="1"/>
        <v>0.24421000000000001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-2.443E-21</v>
      </c>
      <c r="C96" s="43">
        <v>-1.3298999999999999E-5</v>
      </c>
      <c r="D96" s="43">
        <v>2.3257E-4</v>
      </c>
      <c r="E96" s="23">
        <f t="shared" si="0"/>
        <v>0.23257</v>
      </c>
      <c r="F96" s="23">
        <v>0.8</v>
      </c>
      <c r="G96" s="24"/>
      <c r="H96" s="24"/>
      <c r="I96" s="25"/>
      <c r="J96" s="28"/>
      <c r="K96" s="44">
        <v>16</v>
      </c>
      <c r="L96" s="43">
        <v>8.1432000000000004E-22</v>
      </c>
      <c r="M96" s="43">
        <v>1.3298999999999999E-5</v>
      </c>
      <c r="N96" s="43">
        <v>2.3257E-4</v>
      </c>
      <c r="O96" s="23">
        <f t="shared" si="1"/>
        <v>0.23257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-2.2364000000000001E-21</v>
      </c>
      <c r="C97" s="43">
        <v>-1.2174999999999999E-5</v>
      </c>
      <c r="D97" s="43">
        <v>2.2198000000000001E-4</v>
      </c>
      <c r="E97" s="23">
        <f t="shared" si="0"/>
        <v>0.22198000000000001</v>
      </c>
      <c r="F97" s="23">
        <v>0.85</v>
      </c>
      <c r="G97" s="24"/>
      <c r="H97" s="24"/>
      <c r="I97" s="25"/>
      <c r="J97" s="28"/>
      <c r="K97" s="44">
        <v>17</v>
      </c>
      <c r="L97" s="43">
        <v>7.4548000000000003E-22</v>
      </c>
      <c r="M97" s="43">
        <v>1.2174999999999999E-5</v>
      </c>
      <c r="N97" s="43">
        <v>2.2198000000000001E-4</v>
      </c>
      <c r="O97" s="23">
        <f t="shared" si="1"/>
        <v>0.22198000000000001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-2.0535999999999998E-21</v>
      </c>
      <c r="C98" s="43">
        <v>-1.1178999999999999E-5</v>
      </c>
      <c r="D98" s="43">
        <v>2.1230000000000001E-4</v>
      </c>
      <c r="E98" s="23">
        <f t="shared" si="0"/>
        <v>0.21230000000000002</v>
      </c>
      <c r="F98" s="23">
        <v>0.9</v>
      </c>
      <c r="G98" s="24"/>
      <c r="H98" s="24"/>
      <c r="I98" s="25"/>
      <c r="J98" s="28"/>
      <c r="K98" s="44">
        <v>18</v>
      </c>
      <c r="L98" s="43">
        <v>6.8452000000000001E-22</v>
      </c>
      <c r="M98" s="43">
        <v>1.1178999999999999E-5</v>
      </c>
      <c r="N98" s="43">
        <v>2.1230000000000001E-4</v>
      </c>
      <c r="O98" s="23">
        <f t="shared" si="1"/>
        <v>0.21230000000000002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-1.8911000000000001E-21</v>
      </c>
      <c r="C99" s="43">
        <v>-1.0295000000000001E-5</v>
      </c>
      <c r="D99" s="43">
        <v>2.0343999999999999E-4</v>
      </c>
      <c r="E99" s="23">
        <f t="shared" si="0"/>
        <v>0.20343999999999998</v>
      </c>
      <c r="F99" s="23">
        <v>0.95</v>
      </c>
      <c r="G99" s="24"/>
      <c r="H99" s="24"/>
      <c r="I99" s="25"/>
      <c r="J99" s="28"/>
      <c r="K99" s="44">
        <v>19</v>
      </c>
      <c r="L99" s="43">
        <v>6.3037999999999999E-22</v>
      </c>
      <c r="M99" s="43">
        <v>1.0295000000000001E-5</v>
      </c>
      <c r="N99" s="43">
        <v>2.0343999999999999E-4</v>
      </c>
      <c r="O99" s="23">
        <f t="shared" si="1"/>
        <v>0.20343999999999998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-1.7463999999999999E-21</v>
      </c>
      <c r="C100" s="43">
        <v>-9.5070000000000006E-6</v>
      </c>
      <c r="D100" s="43">
        <v>1.9527999999999999E-4</v>
      </c>
      <c r="E100" s="23">
        <f t="shared" si="0"/>
        <v>0.19527999999999998</v>
      </c>
      <c r="F100" s="23">
        <v>1</v>
      </c>
      <c r="G100" s="24"/>
      <c r="H100" s="24"/>
      <c r="I100" s="25"/>
      <c r="J100" s="28"/>
      <c r="K100" s="44">
        <v>20</v>
      </c>
      <c r="L100" s="43">
        <v>5.8213000000000004E-22</v>
      </c>
      <c r="M100" s="43">
        <v>9.5070000000000006E-6</v>
      </c>
      <c r="N100" s="43">
        <v>1.9527999999999999E-4</v>
      </c>
      <c r="O100" s="23">
        <f t="shared" si="1"/>
        <v>0.19527999999999998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-8.9406000000000009E-22</v>
      </c>
      <c r="C101" s="43">
        <v>-4.8671000000000004E-6</v>
      </c>
      <c r="D101" s="43">
        <v>1.3982999999999999E-4</v>
      </c>
      <c r="E101" s="23">
        <f t="shared" si="0"/>
        <v>0.13982999999999998</v>
      </c>
      <c r="F101" s="23">
        <v>1.5</v>
      </c>
      <c r="G101" s="24"/>
      <c r="H101" s="24"/>
      <c r="I101" s="25"/>
      <c r="J101" s="28"/>
      <c r="K101" s="44">
        <v>21</v>
      </c>
      <c r="L101" s="43">
        <v>2.9802E-22</v>
      </c>
      <c r="M101" s="43">
        <v>4.8671000000000004E-6</v>
      </c>
      <c r="N101" s="43">
        <v>1.3982999999999999E-4</v>
      </c>
      <c r="O101" s="23">
        <f t="shared" si="1"/>
        <v>0.13982999999999998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-5.3884000000000004E-22</v>
      </c>
      <c r="C102" s="43">
        <v>-2.9332999999999999E-6</v>
      </c>
      <c r="D102" s="43">
        <v>1.0956E-4</v>
      </c>
      <c r="E102" s="23">
        <f t="shared" si="0"/>
        <v>0.10956</v>
      </c>
      <c r="F102" s="23">
        <v>2</v>
      </c>
      <c r="G102" s="24"/>
      <c r="H102" s="24"/>
      <c r="I102" s="25"/>
      <c r="J102" s="28"/>
      <c r="K102" s="44">
        <v>22</v>
      </c>
      <c r="L102" s="43">
        <v>1.7961000000000001E-22</v>
      </c>
      <c r="M102" s="43">
        <v>2.9332999999999999E-6</v>
      </c>
      <c r="N102" s="43">
        <v>1.0956E-4</v>
      </c>
      <c r="O102" s="23">
        <f t="shared" si="1"/>
        <v>0.10956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-3.5907000000000001E-22</v>
      </c>
      <c r="C103" s="43">
        <v>-1.9547000000000001E-6</v>
      </c>
      <c r="D103" s="43">
        <v>9.0174999999999996E-5</v>
      </c>
      <c r="E103" s="23">
        <f t="shared" si="0"/>
        <v>9.0174999999999991E-2</v>
      </c>
      <c r="F103" s="23">
        <v>2.5</v>
      </c>
      <c r="G103" s="24"/>
      <c r="H103" s="24"/>
      <c r="I103" s="25"/>
      <c r="J103" s="28"/>
      <c r="K103" s="44">
        <v>23</v>
      </c>
      <c r="L103" s="43">
        <v>1.1969000000000001E-22</v>
      </c>
      <c r="M103" s="43">
        <v>1.9547000000000001E-6</v>
      </c>
      <c r="N103" s="43">
        <v>9.0174999999999996E-5</v>
      </c>
      <c r="O103" s="23">
        <f t="shared" si="1"/>
        <v>9.0174999999999991E-2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-2.5522000000000002E-22</v>
      </c>
      <c r="C104" s="43">
        <v>-1.3894E-6</v>
      </c>
      <c r="D104" s="43">
        <v>7.6229999999999994E-5</v>
      </c>
      <c r="E104" s="23">
        <f t="shared" si="0"/>
        <v>7.6229999999999992E-2</v>
      </c>
      <c r="F104" s="23">
        <v>3</v>
      </c>
      <c r="G104" s="24"/>
      <c r="H104" s="24"/>
      <c r="I104" s="25"/>
      <c r="J104" s="28"/>
      <c r="K104" s="44">
        <v>24</v>
      </c>
      <c r="L104" s="43">
        <v>8.5074000000000003E-23</v>
      </c>
      <c r="M104" s="43">
        <v>1.3894E-6</v>
      </c>
      <c r="N104" s="43">
        <v>7.6229999999999994E-5</v>
      </c>
      <c r="O104" s="23">
        <f t="shared" si="1"/>
        <v>7.6229999999999992E-2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-1.8934E-22</v>
      </c>
      <c r="C105" s="43">
        <v>-1.0306999999999999E-6</v>
      </c>
      <c r="D105" s="43">
        <v>6.5413999999999994E-5</v>
      </c>
      <c r="E105" s="23">
        <f t="shared" si="0"/>
        <v>6.5414E-2</v>
      </c>
      <c r="F105" s="23">
        <v>3.5</v>
      </c>
      <c r="G105" s="24"/>
      <c r="H105" s="24"/>
      <c r="I105" s="25"/>
      <c r="J105" s="28"/>
      <c r="K105" s="44">
        <v>25</v>
      </c>
      <c r="L105" s="43">
        <v>4.8240999999999999E-23</v>
      </c>
      <c r="M105" s="43">
        <v>7.8784000000000005E-7</v>
      </c>
      <c r="N105" s="43">
        <v>5.6666000000000003E-5</v>
      </c>
      <c r="O105" s="23">
        <f t="shared" si="1"/>
        <v>5.6666000000000001E-2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-1.4472E-22</v>
      </c>
      <c r="C106" s="43">
        <v>-7.8784000000000005E-7</v>
      </c>
      <c r="D106" s="43">
        <v>5.6666000000000003E-5</v>
      </c>
      <c r="E106" s="23">
        <f t="shared" si="0"/>
        <v>5.6666000000000001E-2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A0E0-8679-414B-8E2E-426B110F25D0}">
  <sheetPr codeName="Hoja38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2500000000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150000000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1436500</v>
      </c>
      <c r="C19" s="43">
        <v>1204700</v>
      </c>
      <c r="D19" s="43">
        <v>562470</v>
      </c>
      <c r="E19" s="43">
        <v>-4.2577999999999999E-11</v>
      </c>
      <c r="F19" s="43">
        <v>3.9972000000000001E-27</v>
      </c>
      <c r="G19" s="43">
        <v>2.1760000000000001E-11</v>
      </c>
      <c r="H19" s="23">
        <v>0</v>
      </c>
      <c r="I19" s="47"/>
      <c r="J19" s="28"/>
      <c r="K19" s="44">
        <v>1</v>
      </c>
      <c r="L19" s="43">
        <v>1436500</v>
      </c>
      <c r="M19" s="43">
        <v>1204700</v>
      </c>
      <c r="N19" s="43">
        <v>562470</v>
      </c>
      <c r="O19" s="43">
        <v>-1.4193E-11</v>
      </c>
      <c r="P19" s="43">
        <v>-1.3324000000000001E-27</v>
      </c>
      <c r="Q19" s="43">
        <v>-2.1760000000000001E-11</v>
      </c>
      <c r="R19" s="23">
        <v>0</v>
      </c>
      <c r="S19" s="25"/>
    </row>
    <row r="20" spans="1:19" x14ac:dyDescent="0.3">
      <c r="A20" s="42">
        <v>29</v>
      </c>
      <c r="B20" s="43">
        <v>-1055000</v>
      </c>
      <c r="C20" s="43">
        <v>-836470</v>
      </c>
      <c r="D20" s="43">
        <v>164030</v>
      </c>
      <c r="E20" s="43">
        <v>4.0143000000000003E-11</v>
      </c>
      <c r="F20" s="43">
        <v>-3.1439E-12</v>
      </c>
      <c r="G20" s="43">
        <v>-17115</v>
      </c>
      <c r="H20" s="23">
        <v>0.1</v>
      </c>
      <c r="I20" s="47"/>
      <c r="J20" s="28"/>
      <c r="K20" s="44">
        <v>2</v>
      </c>
      <c r="L20" s="43">
        <v>-1055000</v>
      </c>
      <c r="M20" s="43">
        <v>-836470</v>
      </c>
      <c r="N20" s="43">
        <v>164030</v>
      </c>
      <c r="O20" s="43">
        <v>1.3381E-11</v>
      </c>
      <c r="P20" s="43">
        <v>1.048E-12</v>
      </c>
      <c r="Q20" s="43">
        <v>17115</v>
      </c>
      <c r="R20" s="23">
        <v>0.1</v>
      </c>
      <c r="S20" s="25"/>
    </row>
    <row r="21" spans="1:19" x14ac:dyDescent="0.3">
      <c r="A21" s="42">
        <v>30</v>
      </c>
      <c r="B21" s="43">
        <v>4435.8999999999996</v>
      </c>
      <c r="C21" s="43">
        <v>17083</v>
      </c>
      <c r="D21" s="43">
        <v>124580</v>
      </c>
      <c r="E21" s="43">
        <v>2.3232E-12</v>
      </c>
      <c r="F21" s="43">
        <v>-3.2898E-12</v>
      </c>
      <c r="G21" s="43">
        <v>-17909</v>
      </c>
      <c r="H21" s="23">
        <v>0.15</v>
      </c>
      <c r="I21" s="47"/>
      <c r="J21" s="28"/>
      <c r="K21" s="44">
        <v>3</v>
      </c>
      <c r="L21" s="43">
        <v>4435.8999999999996</v>
      </c>
      <c r="M21" s="43">
        <v>17083</v>
      </c>
      <c r="N21" s="43">
        <v>124580</v>
      </c>
      <c r="O21" s="43">
        <v>7.7439E-13</v>
      </c>
      <c r="P21" s="43">
        <v>1.0966E-12</v>
      </c>
      <c r="Q21" s="43">
        <v>17909</v>
      </c>
      <c r="R21" s="23">
        <v>0.15</v>
      </c>
      <c r="S21" s="25"/>
    </row>
    <row r="22" spans="1:19" x14ac:dyDescent="0.3">
      <c r="A22" s="42">
        <v>31</v>
      </c>
      <c r="B22" s="43">
        <v>-2494.5</v>
      </c>
      <c r="C22" s="43">
        <v>8902.2000000000007</v>
      </c>
      <c r="D22" s="43">
        <v>97095</v>
      </c>
      <c r="E22" s="43">
        <v>2.0934999999999999E-12</v>
      </c>
      <c r="F22" s="43">
        <v>-3.1755999999999999E-12</v>
      </c>
      <c r="G22" s="43">
        <v>-17287</v>
      </c>
      <c r="H22" s="23">
        <v>0.2</v>
      </c>
      <c r="I22" s="47"/>
      <c r="J22" s="28"/>
      <c r="K22" s="44">
        <v>4</v>
      </c>
      <c r="L22" s="43">
        <v>-2494.5</v>
      </c>
      <c r="M22" s="43">
        <v>8902.2000000000007</v>
      </c>
      <c r="N22" s="43">
        <v>97095</v>
      </c>
      <c r="O22" s="43">
        <v>6.9783999999999998E-13</v>
      </c>
      <c r="P22" s="43">
        <v>1.0585E-12</v>
      </c>
      <c r="Q22" s="43">
        <v>17287</v>
      </c>
      <c r="R22" s="23">
        <v>0.2</v>
      </c>
      <c r="S22" s="25"/>
    </row>
    <row r="23" spans="1:19" x14ac:dyDescent="0.3">
      <c r="A23" s="42">
        <v>32</v>
      </c>
      <c r="B23" s="43">
        <v>-7899.5</v>
      </c>
      <c r="C23" s="43">
        <v>2009.9</v>
      </c>
      <c r="D23" s="43">
        <v>77494</v>
      </c>
      <c r="E23" s="43">
        <v>1.8202999999999998E-12</v>
      </c>
      <c r="F23" s="43">
        <v>-2.8819000000000001E-12</v>
      </c>
      <c r="G23" s="43">
        <v>-15688</v>
      </c>
      <c r="H23" s="23">
        <v>0.25</v>
      </c>
      <c r="I23" s="47"/>
      <c r="J23" s="28"/>
      <c r="K23" s="44">
        <v>5</v>
      </c>
      <c r="L23" s="43">
        <v>-7899.5</v>
      </c>
      <c r="M23" s="43">
        <v>2009.9</v>
      </c>
      <c r="N23" s="43">
        <v>77494</v>
      </c>
      <c r="O23" s="43">
        <v>6.0677000000000005E-13</v>
      </c>
      <c r="P23" s="43">
        <v>9.6064000000000003E-13</v>
      </c>
      <c r="Q23" s="43">
        <v>15688</v>
      </c>
      <c r="R23" s="23">
        <v>0.25</v>
      </c>
      <c r="S23" s="25"/>
    </row>
    <row r="24" spans="1:19" x14ac:dyDescent="0.3">
      <c r="A24" s="42">
        <v>33</v>
      </c>
      <c r="B24" s="43">
        <v>-13360</v>
      </c>
      <c r="C24" s="43">
        <v>-4561.1000000000004</v>
      </c>
      <c r="D24" s="43">
        <v>63110</v>
      </c>
      <c r="E24" s="43">
        <v>1.6163000000000001E-12</v>
      </c>
      <c r="F24" s="43">
        <v>-2.4617999999999999E-12</v>
      </c>
      <c r="G24" s="43">
        <v>-13402</v>
      </c>
      <c r="H24" s="23">
        <v>0.3</v>
      </c>
      <c r="I24" s="47"/>
      <c r="J24" s="28"/>
      <c r="K24" s="44">
        <v>6</v>
      </c>
      <c r="L24" s="43">
        <v>-13360</v>
      </c>
      <c r="M24" s="43">
        <v>-4561.1000000000004</v>
      </c>
      <c r="N24" s="43">
        <v>63110</v>
      </c>
      <c r="O24" s="43">
        <v>5.3877000000000004E-13</v>
      </c>
      <c r="P24" s="43">
        <v>8.2061999999999999E-13</v>
      </c>
      <c r="Q24" s="43">
        <v>13402</v>
      </c>
      <c r="R24" s="23">
        <v>0.3</v>
      </c>
      <c r="S24" s="25"/>
    </row>
    <row r="25" spans="1:19" x14ac:dyDescent="0.3">
      <c r="A25" s="42">
        <v>34</v>
      </c>
      <c r="B25" s="43">
        <v>-20118</v>
      </c>
      <c r="C25" s="43">
        <v>-11608</v>
      </c>
      <c r="D25" s="43">
        <v>52739</v>
      </c>
      <c r="E25" s="43">
        <v>1.5631000000000001E-12</v>
      </c>
      <c r="F25" s="43">
        <v>-1.9312000000000001E-12</v>
      </c>
      <c r="G25" s="43">
        <v>-10513</v>
      </c>
      <c r="H25" s="23">
        <v>0.35</v>
      </c>
      <c r="I25" s="47"/>
      <c r="J25" s="28"/>
      <c r="K25" s="44">
        <v>7</v>
      </c>
      <c r="L25" s="43">
        <v>-20118</v>
      </c>
      <c r="M25" s="43">
        <v>-11608</v>
      </c>
      <c r="N25" s="43">
        <v>52739</v>
      </c>
      <c r="O25" s="43">
        <v>5.2103999999999997E-13</v>
      </c>
      <c r="P25" s="43">
        <v>6.4374000000000004E-13</v>
      </c>
      <c r="Q25" s="43">
        <v>10513</v>
      </c>
      <c r="R25" s="23">
        <v>0.35</v>
      </c>
      <c r="S25" s="25"/>
    </row>
    <row r="26" spans="1:19" x14ac:dyDescent="0.3">
      <c r="A26" s="42">
        <v>35</v>
      </c>
      <c r="B26" s="43">
        <v>-4127.8</v>
      </c>
      <c r="C26" s="43">
        <v>382.81</v>
      </c>
      <c r="D26" s="43">
        <v>45156</v>
      </c>
      <c r="E26" s="43">
        <v>8.2859000000000001E-13</v>
      </c>
      <c r="F26" s="43">
        <v>-1.6661999999999999E-12</v>
      </c>
      <c r="G26" s="43">
        <v>-9070.4</v>
      </c>
      <c r="H26" s="23">
        <v>0.4</v>
      </c>
      <c r="I26" s="47"/>
      <c r="J26" s="28"/>
      <c r="K26" s="44">
        <v>8</v>
      </c>
      <c r="L26" s="43">
        <v>-4127.8</v>
      </c>
      <c r="M26" s="43">
        <v>382.81</v>
      </c>
      <c r="N26" s="43">
        <v>45156</v>
      </c>
      <c r="O26" s="43">
        <v>2.7620000000000002E-13</v>
      </c>
      <c r="P26" s="43">
        <v>5.5540000000000004E-13</v>
      </c>
      <c r="Q26" s="43">
        <v>9070.4</v>
      </c>
      <c r="R26" s="23">
        <v>0.4</v>
      </c>
      <c r="S26" s="25"/>
    </row>
    <row r="27" spans="1:19" x14ac:dyDescent="0.3">
      <c r="A27" s="42">
        <v>36</v>
      </c>
      <c r="B27" s="43">
        <v>-4381.8999999999996</v>
      </c>
      <c r="C27" s="43">
        <v>-766.52</v>
      </c>
      <c r="D27" s="43">
        <v>39019</v>
      </c>
      <c r="E27" s="43">
        <v>6.6414000000000004E-13</v>
      </c>
      <c r="F27" s="43">
        <v>-1.4278E-12</v>
      </c>
      <c r="G27" s="43">
        <v>-7772.6</v>
      </c>
      <c r="H27" s="23">
        <v>0.45</v>
      </c>
      <c r="I27" s="47"/>
      <c r="J27" s="28"/>
      <c r="K27" s="44">
        <v>9</v>
      </c>
      <c r="L27" s="43">
        <v>-4381.8999999999996</v>
      </c>
      <c r="M27" s="43">
        <v>-766.52</v>
      </c>
      <c r="N27" s="43">
        <v>39019</v>
      </c>
      <c r="O27" s="43">
        <v>2.2138000000000001E-13</v>
      </c>
      <c r="P27" s="43">
        <v>4.7593999999999999E-13</v>
      </c>
      <c r="Q27" s="43">
        <v>7772.6</v>
      </c>
      <c r="R27" s="23">
        <v>0.45</v>
      </c>
      <c r="S27" s="25"/>
    </row>
    <row r="28" spans="1:19" x14ac:dyDescent="0.3">
      <c r="A28" s="42">
        <v>37</v>
      </c>
      <c r="B28" s="43">
        <v>-4761.3</v>
      </c>
      <c r="C28" s="43">
        <v>-1815.2</v>
      </c>
      <c r="D28" s="43">
        <v>33991</v>
      </c>
      <c r="E28" s="43">
        <v>5.4120999999999997E-13</v>
      </c>
      <c r="F28" s="43">
        <v>-1.2137999999999999E-12</v>
      </c>
      <c r="G28" s="43">
        <v>-6607.8</v>
      </c>
      <c r="H28" s="23">
        <v>0.5</v>
      </c>
      <c r="I28" s="47"/>
      <c r="J28" s="28"/>
      <c r="K28" s="44">
        <v>10</v>
      </c>
      <c r="L28" s="43">
        <v>-4761.3</v>
      </c>
      <c r="M28" s="43">
        <v>-1815.2</v>
      </c>
      <c r="N28" s="43">
        <v>33991</v>
      </c>
      <c r="O28" s="43">
        <v>1.8039999999999999E-13</v>
      </c>
      <c r="P28" s="43">
        <v>4.0460999999999998E-13</v>
      </c>
      <c r="Q28" s="43">
        <v>6607.8</v>
      </c>
      <c r="R28" s="23">
        <v>0.5</v>
      </c>
      <c r="S28" s="25"/>
    </row>
    <row r="29" spans="1:19" x14ac:dyDescent="0.3">
      <c r="A29" s="42">
        <v>38</v>
      </c>
      <c r="B29" s="43">
        <v>-5324.7</v>
      </c>
      <c r="C29" s="43">
        <v>-2851.4</v>
      </c>
      <c r="D29" s="43">
        <v>29863</v>
      </c>
      <c r="E29" s="43">
        <v>4.5432999999999999E-13</v>
      </c>
      <c r="F29" s="43">
        <v>-1.0184E-12</v>
      </c>
      <c r="G29" s="43">
        <v>-5543.7</v>
      </c>
      <c r="H29" s="23">
        <v>0.55000000000000004</v>
      </c>
      <c r="I29" s="47"/>
      <c r="J29" s="28"/>
      <c r="K29" s="44">
        <v>11</v>
      </c>
      <c r="L29" s="43">
        <v>-5324.7</v>
      </c>
      <c r="M29" s="43">
        <v>-2851.4</v>
      </c>
      <c r="N29" s="43">
        <v>29863</v>
      </c>
      <c r="O29" s="43">
        <v>1.5144000000000001E-13</v>
      </c>
      <c r="P29" s="43">
        <v>3.3946E-13</v>
      </c>
      <c r="Q29" s="43">
        <v>5543.7</v>
      </c>
      <c r="R29" s="23">
        <v>0.55000000000000004</v>
      </c>
      <c r="S29" s="25"/>
    </row>
    <row r="30" spans="1:19" x14ac:dyDescent="0.3">
      <c r="A30" s="42">
        <v>39</v>
      </c>
      <c r="B30" s="43">
        <v>-6148.1</v>
      </c>
      <c r="C30" s="43">
        <v>-3963.9</v>
      </c>
      <c r="D30" s="43">
        <v>26512</v>
      </c>
      <c r="E30" s="43">
        <v>4.0124000000000001E-13</v>
      </c>
      <c r="F30" s="43">
        <v>-8.3276999999999999E-13</v>
      </c>
      <c r="G30" s="43">
        <v>-4533.3999999999996</v>
      </c>
      <c r="H30" s="23">
        <v>0.6</v>
      </c>
      <c r="I30" s="47"/>
      <c r="J30" s="28"/>
      <c r="K30" s="44">
        <v>12</v>
      </c>
      <c r="L30" s="43">
        <v>-6148.1</v>
      </c>
      <c r="M30" s="43">
        <v>-3963.9</v>
      </c>
      <c r="N30" s="43">
        <v>26512</v>
      </c>
      <c r="O30" s="43">
        <v>1.3375000000000001E-13</v>
      </c>
      <c r="P30" s="43">
        <v>2.7758999999999998E-13</v>
      </c>
      <c r="Q30" s="43">
        <v>4533.3999999999996</v>
      </c>
      <c r="R30" s="23">
        <v>0.6</v>
      </c>
      <c r="S30" s="25"/>
    </row>
    <row r="31" spans="1:19" x14ac:dyDescent="0.3">
      <c r="A31" s="42">
        <v>40</v>
      </c>
      <c r="B31" s="43">
        <v>-1845.1</v>
      </c>
      <c r="C31" s="43">
        <v>-423.8</v>
      </c>
      <c r="D31" s="43">
        <v>23754</v>
      </c>
      <c r="E31" s="43">
        <v>2.6109E-13</v>
      </c>
      <c r="F31" s="43">
        <v>-7.1999000000000005E-13</v>
      </c>
      <c r="G31" s="43">
        <v>-3919.4</v>
      </c>
      <c r="H31" s="23">
        <v>0.65</v>
      </c>
      <c r="I31" s="47"/>
      <c r="J31" s="28"/>
      <c r="K31" s="44">
        <v>13</v>
      </c>
      <c r="L31" s="43">
        <v>-1845.1</v>
      </c>
      <c r="M31" s="43">
        <v>-423.8</v>
      </c>
      <c r="N31" s="43">
        <v>23754</v>
      </c>
      <c r="O31" s="43">
        <v>8.7032000000000002E-14</v>
      </c>
      <c r="P31" s="43">
        <v>2.3999999999999999E-13</v>
      </c>
      <c r="Q31" s="43">
        <v>3919.4</v>
      </c>
      <c r="R31" s="23">
        <v>0.65</v>
      </c>
      <c r="S31" s="25"/>
    </row>
    <row r="32" spans="1:19" x14ac:dyDescent="0.3">
      <c r="A32" s="42">
        <v>41</v>
      </c>
      <c r="B32" s="43">
        <v>-1656.2</v>
      </c>
      <c r="C32" s="43">
        <v>-491.32</v>
      </c>
      <c r="D32" s="43">
        <v>21392</v>
      </c>
      <c r="E32" s="43">
        <v>2.1397999999999999E-13</v>
      </c>
      <c r="F32" s="43">
        <v>-6.2508E-13</v>
      </c>
      <c r="G32" s="43">
        <v>-3402.8</v>
      </c>
      <c r="H32" s="23">
        <v>0.7</v>
      </c>
      <c r="I32" s="47"/>
      <c r="J32" s="28"/>
      <c r="K32" s="44">
        <v>14</v>
      </c>
      <c r="L32" s="43">
        <v>-1656.2</v>
      </c>
      <c r="M32" s="43">
        <v>-491.32</v>
      </c>
      <c r="N32" s="43">
        <v>21392</v>
      </c>
      <c r="O32" s="43">
        <v>7.1325999999999998E-14</v>
      </c>
      <c r="P32" s="43">
        <v>2.0836000000000001E-13</v>
      </c>
      <c r="Q32" s="43">
        <v>3402.8</v>
      </c>
      <c r="R32" s="23">
        <v>0.7</v>
      </c>
      <c r="S32" s="25"/>
    </row>
    <row r="33" spans="1:19" x14ac:dyDescent="0.3">
      <c r="A33" s="42">
        <v>42</v>
      </c>
      <c r="B33" s="43">
        <v>-1491.7</v>
      </c>
      <c r="C33" s="43">
        <v>-530.04</v>
      </c>
      <c r="D33" s="43">
        <v>19355</v>
      </c>
      <c r="E33" s="43">
        <v>1.7665000000000001E-13</v>
      </c>
      <c r="F33" s="43">
        <v>-5.4502999999999995E-13</v>
      </c>
      <c r="G33" s="43">
        <v>-2967</v>
      </c>
      <c r="H33" s="23">
        <v>0.75</v>
      </c>
      <c r="I33" s="47"/>
      <c r="J33" s="28"/>
      <c r="K33" s="44">
        <v>15</v>
      </c>
      <c r="L33" s="43">
        <v>-1491.7</v>
      </c>
      <c r="M33" s="43">
        <v>-530.04</v>
      </c>
      <c r="N33" s="43">
        <v>19355</v>
      </c>
      <c r="O33" s="43">
        <v>5.8882000000000003E-14</v>
      </c>
      <c r="P33" s="43">
        <v>1.8167999999999999E-13</v>
      </c>
      <c r="Q33" s="43">
        <v>2967</v>
      </c>
      <c r="R33" s="23">
        <v>0.75</v>
      </c>
      <c r="S33" s="25"/>
    </row>
    <row r="34" spans="1:19" x14ac:dyDescent="0.3">
      <c r="A34" s="42">
        <v>43</v>
      </c>
      <c r="B34" s="43">
        <v>-1347.6</v>
      </c>
      <c r="C34" s="43">
        <v>-548.22</v>
      </c>
      <c r="D34" s="43">
        <v>17586</v>
      </c>
      <c r="E34" s="43">
        <v>1.4685E-13</v>
      </c>
      <c r="F34" s="43">
        <v>-4.7727000000000005E-13</v>
      </c>
      <c r="G34" s="43">
        <v>-2598.1</v>
      </c>
      <c r="H34" s="23">
        <v>0.8</v>
      </c>
      <c r="I34" s="47"/>
      <c r="J34" s="28"/>
      <c r="K34" s="44">
        <v>16</v>
      </c>
      <c r="L34" s="43">
        <v>-1347.6</v>
      </c>
      <c r="M34" s="43">
        <v>-548.22</v>
      </c>
      <c r="N34" s="43">
        <v>17586</v>
      </c>
      <c r="O34" s="43">
        <v>4.8950999999999999E-14</v>
      </c>
      <c r="P34" s="43">
        <v>1.5909000000000001E-13</v>
      </c>
      <c r="Q34" s="43">
        <v>2598.1</v>
      </c>
      <c r="R34" s="23">
        <v>0.8</v>
      </c>
      <c r="S34" s="25"/>
    </row>
    <row r="35" spans="1:19" x14ac:dyDescent="0.3">
      <c r="A35" s="42">
        <v>44</v>
      </c>
      <c r="B35" s="43">
        <v>-1220.9000000000001</v>
      </c>
      <c r="C35" s="43">
        <v>-551.83000000000004</v>
      </c>
      <c r="D35" s="43">
        <v>16041</v>
      </c>
      <c r="E35" s="43">
        <v>1.2290000000000001E-13</v>
      </c>
      <c r="F35" s="43">
        <v>-4.1970999999999999E-13</v>
      </c>
      <c r="G35" s="43">
        <v>-2284.8000000000002</v>
      </c>
      <c r="H35" s="23">
        <v>0.85</v>
      </c>
      <c r="I35" s="47"/>
      <c r="J35" s="28"/>
      <c r="K35" s="44">
        <v>17</v>
      </c>
      <c r="L35" s="43">
        <v>-1220.9000000000001</v>
      </c>
      <c r="M35" s="43">
        <v>-551.83000000000004</v>
      </c>
      <c r="N35" s="43">
        <v>16041</v>
      </c>
      <c r="O35" s="43">
        <v>4.0968000000000001E-14</v>
      </c>
      <c r="P35" s="43">
        <v>1.3989999999999999E-13</v>
      </c>
      <c r="Q35" s="43">
        <v>2284.8000000000002</v>
      </c>
      <c r="R35" s="23">
        <v>0.85</v>
      </c>
      <c r="S35" s="25"/>
    </row>
    <row r="36" spans="1:19" x14ac:dyDescent="0.3">
      <c r="A36" s="42">
        <v>45</v>
      </c>
      <c r="B36" s="43">
        <v>-1108.7</v>
      </c>
      <c r="C36" s="43">
        <v>-545.16</v>
      </c>
      <c r="D36" s="43">
        <v>14684</v>
      </c>
      <c r="E36" s="43">
        <v>1.0352E-13</v>
      </c>
      <c r="F36" s="43">
        <v>-3.7063000000000001E-13</v>
      </c>
      <c r="G36" s="43">
        <v>-2017.6</v>
      </c>
      <c r="H36" s="23">
        <v>0.9</v>
      </c>
      <c r="I36" s="47"/>
      <c r="J36" s="28"/>
      <c r="K36" s="44">
        <v>18</v>
      </c>
      <c r="L36" s="43">
        <v>-1108.7</v>
      </c>
      <c r="M36" s="43">
        <v>-545.16</v>
      </c>
      <c r="N36" s="43">
        <v>14684</v>
      </c>
      <c r="O36" s="43">
        <v>3.4505999999999997E-14</v>
      </c>
      <c r="P36" s="43">
        <v>1.2354E-13</v>
      </c>
      <c r="Q36" s="43">
        <v>2017.6</v>
      </c>
      <c r="R36" s="23">
        <v>0.9</v>
      </c>
      <c r="S36" s="25"/>
    </row>
    <row r="37" spans="1:19" x14ac:dyDescent="0.3">
      <c r="A37" s="42">
        <v>46</v>
      </c>
      <c r="B37" s="43">
        <v>-1008.8</v>
      </c>
      <c r="C37" s="43">
        <v>-531.30999999999995</v>
      </c>
      <c r="D37" s="43">
        <v>13487</v>
      </c>
      <c r="E37" s="43">
        <v>8.7717999999999998E-14</v>
      </c>
      <c r="F37" s="43">
        <v>-3.2859000000000002E-13</v>
      </c>
      <c r="G37" s="43">
        <v>-1788.8</v>
      </c>
      <c r="H37" s="23">
        <v>0.95</v>
      </c>
      <c r="I37" s="47"/>
      <c r="J37" s="28"/>
      <c r="K37" s="44">
        <v>19</v>
      </c>
      <c r="L37" s="43">
        <v>-1008.8</v>
      </c>
      <c r="M37" s="43">
        <v>-531.30999999999995</v>
      </c>
      <c r="N37" s="43">
        <v>13487</v>
      </c>
      <c r="O37" s="43">
        <v>2.9239E-14</v>
      </c>
      <c r="P37" s="43">
        <v>1.0953E-13</v>
      </c>
      <c r="Q37" s="43">
        <v>1788.8</v>
      </c>
      <c r="R37" s="23">
        <v>0.95</v>
      </c>
      <c r="S37" s="25"/>
    </row>
    <row r="38" spans="1:19" x14ac:dyDescent="0.3">
      <c r="A38" s="42">
        <v>47</v>
      </c>
      <c r="B38" s="43">
        <v>-919.49</v>
      </c>
      <c r="C38" s="43">
        <v>-512.54</v>
      </c>
      <c r="D38" s="43">
        <v>12425</v>
      </c>
      <c r="E38" s="43">
        <v>7.4756000000000002E-14</v>
      </c>
      <c r="F38" s="43">
        <v>-2.9244999999999998E-13</v>
      </c>
      <c r="G38" s="43">
        <v>-1592</v>
      </c>
      <c r="H38" s="23">
        <v>1</v>
      </c>
      <c r="I38" s="47"/>
      <c r="J38" s="28"/>
      <c r="K38" s="44">
        <v>20</v>
      </c>
      <c r="L38" s="43">
        <v>-919.49</v>
      </c>
      <c r="M38" s="43">
        <v>-512.54</v>
      </c>
      <c r="N38" s="43">
        <v>12425</v>
      </c>
      <c r="O38" s="43">
        <v>2.4919E-14</v>
      </c>
      <c r="P38" s="43">
        <v>9.7482999999999995E-14</v>
      </c>
      <c r="Q38" s="43">
        <v>1592</v>
      </c>
      <c r="R38" s="23">
        <v>1</v>
      </c>
      <c r="S38" s="25"/>
    </row>
    <row r="39" spans="1:19" x14ac:dyDescent="0.3">
      <c r="A39" s="42">
        <v>48</v>
      </c>
      <c r="B39" s="43">
        <v>-378.05</v>
      </c>
      <c r="C39" s="43">
        <v>-271.98</v>
      </c>
      <c r="D39" s="43">
        <v>6249.5</v>
      </c>
      <c r="E39" s="43">
        <v>1.9483999999999999E-14</v>
      </c>
      <c r="F39" s="43">
        <v>-1.0882E-13</v>
      </c>
      <c r="G39" s="43">
        <v>-592.4</v>
      </c>
      <c r="H39" s="23">
        <v>1.5</v>
      </c>
      <c r="I39" s="47"/>
      <c r="J39" s="28"/>
      <c r="K39" s="44">
        <v>21</v>
      </c>
      <c r="L39" s="43">
        <v>-378.05</v>
      </c>
      <c r="M39" s="43">
        <v>-271.98</v>
      </c>
      <c r="N39" s="43">
        <v>6249.5</v>
      </c>
      <c r="O39" s="43">
        <v>6.4946999999999996E-15</v>
      </c>
      <c r="P39" s="43">
        <v>3.6273999999999999E-14</v>
      </c>
      <c r="Q39" s="43">
        <v>592.4</v>
      </c>
      <c r="R39" s="23">
        <v>1.5</v>
      </c>
      <c r="S39" s="25"/>
    </row>
    <row r="40" spans="1:19" x14ac:dyDescent="0.3">
      <c r="A40" s="42">
        <v>49</v>
      </c>
      <c r="B40" s="43">
        <v>-162.19</v>
      </c>
      <c r="C40" s="43">
        <v>-123.96</v>
      </c>
      <c r="D40" s="43">
        <v>3759.9</v>
      </c>
      <c r="E40" s="43">
        <v>7.0227000000000003E-15</v>
      </c>
      <c r="F40" s="43">
        <v>-5.109E-14</v>
      </c>
      <c r="G40" s="43">
        <v>-278.12</v>
      </c>
      <c r="H40" s="23">
        <v>2</v>
      </c>
      <c r="I40" s="47"/>
      <c r="J40" s="28"/>
      <c r="K40" s="44">
        <v>22</v>
      </c>
      <c r="L40" s="43">
        <v>-162.19</v>
      </c>
      <c r="M40" s="43">
        <v>-123.96</v>
      </c>
      <c r="N40" s="43">
        <v>3759.9</v>
      </c>
      <c r="O40" s="43">
        <v>2.3408999999999998E-15</v>
      </c>
      <c r="P40" s="43">
        <v>1.7030000000000001E-14</v>
      </c>
      <c r="Q40" s="43">
        <v>278.12</v>
      </c>
      <c r="R40" s="23">
        <v>2</v>
      </c>
      <c r="S40" s="25"/>
    </row>
    <row r="41" spans="1:19" x14ac:dyDescent="0.3">
      <c r="A41" s="42">
        <v>50</v>
      </c>
      <c r="B41" s="43">
        <v>-88.132999999999996</v>
      </c>
      <c r="C41" s="43">
        <v>-71.268000000000001</v>
      </c>
      <c r="D41" s="43">
        <v>2575.1999999999998</v>
      </c>
      <c r="E41" s="43">
        <v>3.0979999999999999E-15</v>
      </c>
      <c r="F41" s="43">
        <v>-2.7857000000000001E-14</v>
      </c>
      <c r="G41" s="43">
        <v>-151.65</v>
      </c>
      <c r="H41" s="23">
        <v>2.5</v>
      </c>
      <c r="I41" s="47"/>
      <c r="J41" s="28"/>
      <c r="K41" s="44">
        <v>23</v>
      </c>
      <c r="L41" s="43">
        <v>-88.132999999999996</v>
      </c>
      <c r="M41" s="43">
        <v>-71.268000000000001</v>
      </c>
      <c r="N41" s="43">
        <v>2575.1999999999998</v>
      </c>
      <c r="O41" s="43">
        <v>1.0327E-15</v>
      </c>
      <c r="P41" s="43">
        <v>9.2857000000000002E-15</v>
      </c>
      <c r="Q41" s="43">
        <v>151.65</v>
      </c>
      <c r="R41" s="23">
        <v>2.5</v>
      </c>
      <c r="S41" s="25"/>
    </row>
    <row r="42" spans="1:19" x14ac:dyDescent="0.3">
      <c r="A42" s="42">
        <v>51</v>
      </c>
      <c r="B42" s="43">
        <v>-71.641999999999996</v>
      </c>
      <c r="C42" s="43">
        <v>-63.100999999999999</v>
      </c>
      <c r="D42" s="43">
        <v>1925.5</v>
      </c>
      <c r="E42" s="43">
        <v>1.5688E-15</v>
      </c>
      <c r="F42" s="43">
        <v>-1.6842E-14</v>
      </c>
      <c r="G42" s="43">
        <v>-91.683999999999997</v>
      </c>
      <c r="H42" s="23">
        <v>3</v>
      </c>
      <c r="I42" s="47"/>
      <c r="J42" s="28"/>
      <c r="K42" s="44">
        <v>24</v>
      </c>
      <c r="L42" s="43">
        <v>-71.641999999999996</v>
      </c>
      <c r="M42" s="43">
        <v>-63.100999999999999</v>
      </c>
      <c r="N42" s="43">
        <v>1925.5</v>
      </c>
      <c r="O42" s="43">
        <v>5.2293999999999997E-16</v>
      </c>
      <c r="P42" s="43">
        <v>5.6140000000000001E-15</v>
      </c>
      <c r="Q42" s="43">
        <v>91.683999999999997</v>
      </c>
      <c r="R42" s="23">
        <v>3</v>
      </c>
      <c r="S42" s="25"/>
    </row>
    <row r="43" spans="1:19" x14ac:dyDescent="0.3">
      <c r="A43" s="42">
        <v>52</v>
      </c>
      <c r="B43" s="43">
        <v>-72.626999999999995</v>
      </c>
      <c r="C43" s="43">
        <v>-67.83</v>
      </c>
      <c r="D43" s="43">
        <v>1516.8</v>
      </c>
      <c r="E43" s="43">
        <v>8.8113999999999996E-16</v>
      </c>
      <c r="F43" s="43">
        <v>-1.0961999999999999E-14</v>
      </c>
      <c r="G43" s="43">
        <v>-59.673000000000002</v>
      </c>
      <c r="H43" s="23">
        <v>3.5</v>
      </c>
      <c r="I43" s="47"/>
      <c r="J43" s="28"/>
      <c r="K43" s="44">
        <v>25</v>
      </c>
      <c r="L43" s="43">
        <v>-75.456999999999994</v>
      </c>
      <c r="M43" s="43">
        <v>-72.534000000000006</v>
      </c>
      <c r="N43" s="43">
        <v>1230</v>
      </c>
      <c r="O43" s="43">
        <v>1.79E-16</v>
      </c>
      <c r="P43" s="43">
        <v>2.5046999999999999E-15</v>
      </c>
      <c r="Q43" s="43">
        <v>40.905000000000001</v>
      </c>
      <c r="R43" s="23">
        <v>3.5</v>
      </c>
      <c r="S43" s="25"/>
    </row>
    <row r="44" spans="1:19" x14ac:dyDescent="0.3">
      <c r="A44" s="42">
        <v>53</v>
      </c>
      <c r="B44" s="43">
        <v>-75.456999999999994</v>
      </c>
      <c r="C44" s="43">
        <v>-72.534000000000006</v>
      </c>
      <c r="D44" s="43">
        <v>1230</v>
      </c>
      <c r="E44" s="43">
        <v>5.3698999999999998E-16</v>
      </c>
      <c r="F44" s="43">
        <v>-7.5142000000000005E-15</v>
      </c>
      <c r="G44" s="43">
        <v>-40.905000000000001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3.6252000000000002E-4</v>
      </c>
      <c r="C50" s="43">
        <v>2.42E-4</v>
      </c>
      <c r="D50" s="43">
        <v>-9.1947000000000006E-5</v>
      </c>
      <c r="E50" s="43">
        <v>-4.4280999999999997E-20</v>
      </c>
      <c r="F50" s="43">
        <v>4.1571000000000002E-36</v>
      </c>
      <c r="G50" s="43">
        <v>2.2630000000000001E-20</v>
      </c>
      <c r="H50" s="23">
        <v>0</v>
      </c>
      <c r="I50" s="47"/>
      <c r="J50" s="28"/>
      <c r="K50" s="44">
        <v>1</v>
      </c>
      <c r="L50" s="43">
        <v>3.6252000000000002E-4</v>
      </c>
      <c r="M50" s="43">
        <v>2.42E-4</v>
      </c>
      <c r="N50" s="43">
        <v>-9.1947000000000006E-5</v>
      </c>
      <c r="O50" s="43">
        <v>-1.4760000000000001E-20</v>
      </c>
      <c r="P50" s="43">
        <v>-1.3857E-36</v>
      </c>
      <c r="Q50" s="43">
        <v>-2.2630000000000001E-20</v>
      </c>
      <c r="R50" s="23">
        <v>0</v>
      </c>
      <c r="S50" s="25"/>
    </row>
    <row r="51" spans="1:19" x14ac:dyDescent="0.3">
      <c r="A51" s="42">
        <v>29</v>
      </c>
      <c r="B51" s="43">
        <v>-3.4131E-4</v>
      </c>
      <c r="C51" s="43">
        <v>-2.2766999999999999E-4</v>
      </c>
      <c r="D51" s="43">
        <v>2.9259000000000002E-4</v>
      </c>
      <c r="E51" s="43">
        <v>4.1749000000000002E-20</v>
      </c>
      <c r="F51" s="43">
        <v>-3.2697000000000001E-21</v>
      </c>
      <c r="G51" s="43">
        <v>-1.7799E-5</v>
      </c>
      <c r="H51" s="23">
        <v>0.1</v>
      </c>
      <c r="I51" s="47"/>
      <c r="J51" s="28"/>
      <c r="K51" s="44">
        <v>2</v>
      </c>
      <c r="L51" s="43">
        <v>-3.4131E-4</v>
      </c>
      <c r="M51" s="43">
        <v>-2.2766999999999999E-4</v>
      </c>
      <c r="N51" s="43">
        <v>2.9259000000000002E-4</v>
      </c>
      <c r="O51" s="43">
        <v>1.3915999999999999E-20</v>
      </c>
      <c r="P51" s="43">
        <v>1.0899E-21</v>
      </c>
      <c r="Q51" s="43">
        <v>1.7799E-5</v>
      </c>
      <c r="R51" s="23">
        <v>0.1</v>
      </c>
      <c r="S51" s="25"/>
    </row>
    <row r="52" spans="1:19" x14ac:dyDescent="0.3">
      <c r="A52" s="42">
        <v>30</v>
      </c>
      <c r="B52" s="43">
        <v>-3.0098000000000001E-4</v>
      </c>
      <c r="C52" s="43">
        <v>-1.8715999999999999E-4</v>
      </c>
      <c r="D52" s="43">
        <v>7.8034999999999997E-4</v>
      </c>
      <c r="E52" s="43">
        <v>4.1816999999999998E-20</v>
      </c>
      <c r="F52" s="43">
        <v>-5.9216000000000004E-20</v>
      </c>
      <c r="G52" s="43">
        <v>-3.2236E-4</v>
      </c>
      <c r="H52" s="23">
        <v>0.15</v>
      </c>
      <c r="I52" s="47"/>
      <c r="J52" s="28"/>
      <c r="K52" s="44">
        <v>3</v>
      </c>
      <c r="L52" s="43">
        <v>-3.0098000000000001E-4</v>
      </c>
      <c r="M52" s="43">
        <v>-1.8715999999999999E-4</v>
      </c>
      <c r="N52" s="43">
        <v>7.8034999999999997E-4</v>
      </c>
      <c r="O52" s="43">
        <v>1.3939000000000001E-20</v>
      </c>
      <c r="P52" s="43">
        <v>1.9739000000000001E-20</v>
      </c>
      <c r="Q52" s="43">
        <v>3.2236E-4</v>
      </c>
      <c r="R52" s="23">
        <v>0.15</v>
      </c>
      <c r="S52" s="25"/>
    </row>
    <row r="53" spans="1:19" x14ac:dyDescent="0.3">
      <c r="A53" s="42">
        <v>31</v>
      </c>
      <c r="B53" s="43">
        <v>-2.6395999999999999E-4</v>
      </c>
      <c r="C53" s="43">
        <v>-1.6139E-4</v>
      </c>
      <c r="D53" s="43">
        <v>6.3234999999999995E-4</v>
      </c>
      <c r="E53" s="43">
        <v>3.7683999999999999E-20</v>
      </c>
      <c r="F53" s="43">
        <v>-5.7161999999999999E-20</v>
      </c>
      <c r="G53" s="43">
        <v>-3.1116999999999999E-4</v>
      </c>
      <c r="H53" s="23">
        <v>0.2</v>
      </c>
      <c r="I53" s="47"/>
      <c r="J53" s="28"/>
      <c r="K53" s="44">
        <v>4</v>
      </c>
      <c r="L53" s="43">
        <v>-2.6395999999999999E-4</v>
      </c>
      <c r="M53" s="43">
        <v>-1.6139E-4</v>
      </c>
      <c r="N53" s="43">
        <v>6.3234999999999995E-4</v>
      </c>
      <c r="O53" s="43">
        <v>1.2561E-20</v>
      </c>
      <c r="P53" s="43">
        <v>1.9054000000000001E-20</v>
      </c>
      <c r="Q53" s="43">
        <v>3.1116999999999999E-4</v>
      </c>
      <c r="R53" s="23">
        <v>0.2</v>
      </c>
      <c r="S53" s="25"/>
    </row>
    <row r="54" spans="1:19" x14ac:dyDescent="0.3">
      <c r="A54" s="42">
        <v>32</v>
      </c>
      <c r="B54" s="43">
        <v>-2.3817E-4</v>
      </c>
      <c r="C54" s="43">
        <v>-1.4898999999999999E-4</v>
      </c>
      <c r="D54" s="43">
        <v>5.3036999999999995E-4</v>
      </c>
      <c r="E54" s="43">
        <v>3.2765999999999999E-20</v>
      </c>
      <c r="F54" s="43">
        <v>-5.1874000000000002E-20</v>
      </c>
      <c r="G54" s="43">
        <v>-2.8238999999999998E-4</v>
      </c>
      <c r="H54" s="23">
        <v>0.25</v>
      </c>
      <c r="I54" s="47"/>
      <c r="J54" s="28"/>
      <c r="K54" s="44">
        <v>5</v>
      </c>
      <c r="L54" s="43">
        <v>-2.3817E-4</v>
      </c>
      <c r="M54" s="43">
        <v>-1.4898999999999999E-4</v>
      </c>
      <c r="N54" s="43">
        <v>5.3036999999999995E-4</v>
      </c>
      <c r="O54" s="43">
        <v>1.0922000000000001E-20</v>
      </c>
      <c r="P54" s="43">
        <v>1.7291E-20</v>
      </c>
      <c r="Q54" s="43">
        <v>2.8238999999999998E-4</v>
      </c>
      <c r="R54" s="23">
        <v>0.25</v>
      </c>
      <c r="S54" s="25"/>
    </row>
    <row r="55" spans="1:19" x14ac:dyDescent="0.3">
      <c r="A55" s="42">
        <v>33</v>
      </c>
      <c r="B55" s="43">
        <v>-2.2567999999999999E-4</v>
      </c>
      <c r="C55" s="43">
        <v>-1.4648999999999999E-4</v>
      </c>
      <c r="D55" s="43">
        <v>4.6254999999999999E-4</v>
      </c>
      <c r="E55" s="43">
        <v>2.9094000000000001E-20</v>
      </c>
      <c r="F55" s="43">
        <v>-4.4312999999999999E-20</v>
      </c>
      <c r="G55" s="43">
        <v>-2.4122999999999999E-4</v>
      </c>
      <c r="H55" s="23">
        <v>0.3</v>
      </c>
      <c r="I55" s="47"/>
      <c r="J55" s="28"/>
      <c r="K55" s="44">
        <v>6</v>
      </c>
      <c r="L55" s="43">
        <v>-2.2567999999999999E-4</v>
      </c>
      <c r="M55" s="43">
        <v>-1.4648999999999999E-4</v>
      </c>
      <c r="N55" s="43">
        <v>4.6254999999999999E-4</v>
      </c>
      <c r="O55" s="43">
        <v>9.6979000000000003E-21</v>
      </c>
      <c r="P55" s="43">
        <v>1.4771E-20</v>
      </c>
      <c r="Q55" s="43">
        <v>2.4122999999999999E-4</v>
      </c>
      <c r="R55" s="23">
        <v>0.3</v>
      </c>
      <c r="S55" s="25"/>
    </row>
    <row r="56" spans="1:19" x14ac:dyDescent="0.3">
      <c r="A56" s="42">
        <v>34</v>
      </c>
      <c r="B56" s="43">
        <v>-2.3008999999999999E-4</v>
      </c>
      <c r="C56" s="43">
        <v>-1.5351000000000001E-4</v>
      </c>
      <c r="D56" s="43">
        <v>4.2561999999999998E-4</v>
      </c>
      <c r="E56" s="43">
        <v>2.8135999999999999E-20</v>
      </c>
      <c r="F56" s="43">
        <v>-3.4762000000000002E-20</v>
      </c>
      <c r="G56" s="43">
        <v>-1.8924E-4</v>
      </c>
      <c r="H56" s="23">
        <v>0.35</v>
      </c>
      <c r="I56" s="47"/>
      <c r="J56" s="28"/>
      <c r="K56" s="44">
        <v>7</v>
      </c>
      <c r="L56" s="43">
        <v>-2.3008999999999999E-4</v>
      </c>
      <c r="M56" s="43">
        <v>-1.5351000000000001E-4</v>
      </c>
      <c r="N56" s="43">
        <v>4.2561999999999998E-4</v>
      </c>
      <c r="O56" s="43">
        <v>9.3786999999999996E-21</v>
      </c>
      <c r="P56" s="43">
        <v>1.1587E-20</v>
      </c>
      <c r="Q56" s="43">
        <v>1.8924E-4</v>
      </c>
      <c r="R56" s="23">
        <v>0.35</v>
      </c>
      <c r="S56" s="25"/>
    </row>
    <row r="57" spans="1:19" x14ac:dyDescent="0.3">
      <c r="A57" s="42">
        <v>35</v>
      </c>
      <c r="B57" s="43">
        <v>-2.0065999999999999E-4</v>
      </c>
      <c r="C57" s="43">
        <v>-1.3977E-4</v>
      </c>
      <c r="D57" s="43">
        <v>4.6466999999999998E-4</v>
      </c>
      <c r="E57" s="43">
        <v>2.2371999999999999E-20</v>
      </c>
      <c r="F57" s="43">
        <v>-4.4987999999999998E-20</v>
      </c>
      <c r="G57" s="43">
        <v>-2.4489999999999999E-4</v>
      </c>
      <c r="H57" s="23">
        <v>0.4</v>
      </c>
      <c r="I57" s="47"/>
      <c r="J57" s="28"/>
      <c r="K57" s="44">
        <v>8</v>
      </c>
      <c r="L57" s="43">
        <v>-2.0065999999999999E-4</v>
      </c>
      <c r="M57" s="43">
        <v>-1.3977E-4</v>
      </c>
      <c r="N57" s="43">
        <v>4.6466999999999998E-4</v>
      </c>
      <c r="O57" s="43">
        <v>7.4574000000000003E-21</v>
      </c>
      <c r="P57" s="43">
        <v>1.4996000000000001E-20</v>
      </c>
      <c r="Q57" s="43">
        <v>2.4489999999999999E-4</v>
      </c>
      <c r="R57" s="23">
        <v>0.4</v>
      </c>
      <c r="S57" s="25"/>
    </row>
    <row r="58" spans="1:19" x14ac:dyDescent="0.3">
      <c r="A58" s="42">
        <v>36</v>
      </c>
      <c r="B58" s="43">
        <v>-1.7770000000000001E-4</v>
      </c>
      <c r="C58" s="43">
        <v>-1.2888999999999999E-4</v>
      </c>
      <c r="D58" s="43">
        <v>4.0821E-4</v>
      </c>
      <c r="E58" s="43">
        <v>1.7932E-20</v>
      </c>
      <c r="F58" s="43">
        <v>-3.8550999999999997E-20</v>
      </c>
      <c r="G58" s="43">
        <v>-2.0986E-4</v>
      </c>
      <c r="H58" s="23">
        <v>0.45</v>
      </c>
      <c r="I58" s="47"/>
      <c r="J58" s="28"/>
      <c r="K58" s="44">
        <v>9</v>
      </c>
      <c r="L58" s="43">
        <v>-1.7770000000000001E-4</v>
      </c>
      <c r="M58" s="43">
        <v>-1.2888999999999999E-4</v>
      </c>
      <c r="N58" s="43">
        <v>4.0821E-4</v>
      </c>
      <c r="O58" s="43">
        <v>5.9773000000000003E-21</v>
      </c>
      <c r="P58" s="43">
        <v>1.2849999999999999E-20</v>
      </c>
      <c r="Q58" s="43">
        <v>2.0986E-4</v>
      </c>
      <c r="R58" s="23">
        <v>0.45</v>
      </c>
      <c r="S58" s="25"/>
    </row>
    <row r="59" spans="1:19" x14ac:dyDescent="0.3">
      <c r="A59" s="42">
        <v>37</v>
      </c>
      <c r="B59" s="43">
        <v>-1.6023E-4</v>
      </c>
      <c r="C59" s="43">
        <v>-1.2046E-4</v>
      </c>
      <c r="D59" s="43">
        <v>3.6293000000000002E-4</v>
      </c>
      <c r="E59" s="43">
        <v>1.4613E-20</v>
      </c>
      <c r="F59" s="43">
        <v>-3.2773999999999999E-20</v>
      </c>
      <c r="G59" s="43">
        <v>-1.7840999999999999E-4</v>
      </c>
      <c r="H59" s="23">
        <v>0.5</v>
      </c>
      <c r="I59" s="47"/>
      <c r="J59" s="28"/>
      <c r="K59" s="44">
        <v>10</v>
      </c>
      <c r="L59" s="43">
        <v>-1.6023E-4</v>
      </c>
      <c r="M59" s="43">
        <v>-1.2046E-4</v>
      </c>
      <c r="N59" s="43">
        <v>3.6293000000000002E-4</v>
      </c>
      <c r="O59" s="43">
        <v>4.8707999999999998E-21</v>
      </c>
      <c r="P59" s="43">
        <v>1.0925E-20</v>
      </c>
      <c r="Q59" s="43">
        <v>1.7840999999999999E-4</v>
      </c>
      <c r="R59" s="23">
        <v>0.5</v>
      </c>
      <c r="S59" s="25"/>
    </row>
    <row r="60" spans="1:19" x14ac:dyDescent="0.3">
      <c r="A60" s="42">
        <v>38</v>
      </c>
      <c r="B60" s="43">
        <v>-1.4778999999999999E-4</v>
      </c>
      <c r="C60" s="43">
        <v>-1.144E-4</v>
      </c>
      <c r="D60" s="43">
        <v>3.2725000000000001E-4</v>
      </c>
      <c r="E60" s="43">
        <v>1.2267000000000001E-20</v>
      </c>
      <c r="F60" s="43">
        <v>-2.7496000000000001E-20</v>
      </c>
      <c r="G60" s="43">
        <v>-1.4967999999999999E-4</v>
      </c>
      <c r="H60" s="23">
        <v>0.55000000000000004</v>
      </c>
      <c r="I60" s="47"/>
      <c r="J60" s="28"/>
      <c r="K60" s="44">
        <v>11</v>
      </c>
      <c r="L60" s="43">
        <v>-1.4778999999999999E-4</v>
      </c>
      <c r="M60" s="43">
        <v>-1.144E-4</v>
      </c>
      <c r="N60" s="43">
        <v>3.2725000000000001E-4</v>
      </c>
      <c r="O60" s="43">
        <v>4.089E-21</v>
      </c>
      <c r="P60" s="43">
        <v>9.1653000000000004E-21</v>
      </c>
      <c r="Q60" s="43">
        <v>1.4967999999999999E-4</v>
      </c>
      <c r="R60" s="23">
        <v>0.55000000000000004</v>
      </c>
      <c r="S60" s="25"/>
    </row>
    <row r="61" spans="1:19" x14ac:dyDescent="0.3">
      <c r="A61" s="42">
        <v>39</v>
      </c>
      <c r="B61" s="43">
        <v>-1.404E-4</v>
      </c>
      <c r="C61" s="43">
        <v>-1.1090999999999999E-4</v>
      </c>
      <c r="D61" s="43">
        <v>3.0050999999999998E-4</v>
      </c>
      <c r="E61" s="43">
        <v>1.0833E-20</v>
      </c>
      <c r="F61" s="43">
        <v>-2.2484999999999999E-20</v>
      </c>
      <c r="G61" s="43">
        <v>-1.2239999999999999E-4</v>
      </c>
      <c r="H61" s="23">
        <v>0.6</v>
      </c>
      <c r="I61" s="47"/>
      <c r="J61" s="28"/>
      <c r="K61" s="44">
        <v>12</v>
      </c>
      <c r="L61" s="43">
        <v>-1.404E-4</v>
      </c>
      <c r="M61" s="43">
        <v>-1.1090999999999999E-4</v>
      </c>
      <c r="N61" s="43">
        <v>3.0050999999999998E-4</v>
      </c>
      <c r="O61" s="43">
        <v>3.6111000000000002E-21</v>
      </c>
      <c r="P61" s="43">
        <v>7.4949E-21</v>
      </c>
      <c r="Q61" s="43">
        <v>1.2239999999999999E-4</v>
      </c>
      <c r="R61" s="23">
        <v>0.6</v>
      </c>
      <c r="S61" s="25"/>
    </row>
    <row r="62" spans="1:19" x14ac:dyDescent="0.3">
      <c r="A62" s="42">
        <v>40</v>
      </c>
      <c r="B62" s="43">
        <v>-1.2512999999999999E-4</v>
      </c>
      <c r="C62" s="43">
        <v>-1.0115000000000001E-4</v>
      </c>
      <c r="D62" s="43">
        <v>3.0685E-4</v>
      </c>
      <c r="E62" s="43">
        <v>8.8118999999999999E-21</v>
      </c>
      <c r="F62" s="43">
        <v>-2.43E-20</v>
      </c>
      <c r="G62" s="43">
        <v>-1.3228E-4</v>
      </c>
      <c r="H62" s="23">
        <v>0.65</v>
      </c>
      <c r="I62" s="47"/>
      <c r="J62" s="28"/>
      <c r="K62" s="44">
        <v>13</v>
      </c>
      <c r="L62" s="43">
        <v>-1.2512999999999999E-4</v>
      </c>
      <c r="M62" s="43">
        <v>-1.0115000000000001E-4</v>
      </c>
      <c r="N62" s="43">
        <v>3.0685E-4</v>
      </c>
      <c r="O62" s="43">
        <v>2.9373000000000001E-21</v>
      </c>
      <c r="P62" s="43">
        <v>8.0998999999999999E-21</v>
      </c>
      <c r="Q62" s="43">
        <v>1.3228E-4</v>
      </c>
      <c r="R62" s="23">
        <v>0.65</v>
      </c>
      <c r="S62" s="25"/>
    </row>
    <row r="63" spans="1:19" x14ac:dyDescent="0.3">
      <c r="A63" s="42">
        <v>41</v>
      </c>
      <c r="B63" s="43">
        <v>-1.1213999999999999E-4</v>
      </c>
      <c r="C63" s="43">
        <v>-9.2487999999999999E-5</v>
      </c>
      <c r="D63" s="43">
        <v>2.7680000000000001E-4</v>
      </c>
      <c r="E63" s="43">
        <v>7.2216999999999993E-21</v>
      </c>
      <c r="F63" s="43">
        <v>-2.1097000000000001E-20</v>
      </c>
      <c r="G63" s="43">
        <v>-1.1484000000000001E-4</v>
      </c>
      <c r="H63" s="23">
        <v>0.7</v>
      </c>
      <c r="I63" s="47"/>
      <c r="J63" s="28"/>
      <c r="K63" s="44">
        <v>14</v>
      </c>
      <c r="L63" s="43">
        <v>-1.1213999999999999E-4</v>
      </c>
      <c r="M63" s="43">
        <v>-9.2487999999999999E-5</v>
      </c>
      <c r="N63" s="43">
        <v>2.7680000000000001E-4</v>
      </c>
      <c r="O63" s="43">
        <v>2.4072E-21</v>
      </c>
      <c r="P63" s="43">
        <v>7.0322000000000005E-21</v>
      </c>
      <c r="Q63" s="43">
        <v>1.1484000000000001E-4</v>
      </c>
      <c r="R63" s="23">
        <v>0.7</v>
      </c>
      <c r="S63" s="25"/>
    </row>
    <row r="64" spans="1:19" x14ac:dyDescent="0.3">
      <c r="A64" s="42">
        <v>42</v>
      </c>
      <c r="B64" s="43">
        <v>-1.0101E-4</v>
      </c>
      <c r="C64" s="43">
        <v>-8.4777999999999994E-5</v>
      </c>
      <c r="D64" s="43">
        <v>2.5077999999999998E-4</v>
      </c>
      <c r="E64" s="43">
        <v>5.9617999999999997E-21</v>
      </c>
      <c r="F64" s="43">
        <v>-1.8395E-20</v>
      </c>
      <c r="G64" s="43">
        <v>-1.0014E-4</v>
      </c>
      <c r="H64" s="23">
        <v>0.75</v>
      </c>
      <c r="I64" s="47"/>
      <c r="J64" s="28"/>
      <c r="K64" s="44">
        <v>15</v>
      </c>
      <c r="L64" s="43">
        <v>-1.0101E-4</v>
      </c>
      <c r="M64" s="43">
        <v>-8.4777999999999994E-5</v>
      </c>
      <c r="N64" s="43">
        <v>2.5077999999999998E-4</v>
      </c>
      <c r="O64" s="43">
        <v>1.9873000000000001E-21</v>
      </c>
      <c r="P64" s="43">
        <v>6.1315000000000002E-21</v>
      </c>
      <c r="Q64" s="43">
        <v>1.0014E-4</v>
      </c>
      <c r="R64" s="23">
        <v>0.75</v>
      </c>
      <c r="S64" s="25"/>
    </row>
    <row r="65" spans="1:19" x14ac:dyDescent="0.3">
      <c r="A65" s="42">
        <v>43</v>
      </c>
      <c r="B65" s="43">
        <v>-9.1386999999999998E-5</v>
      </c>
      <c r="C65" s="43">
        <v>-7.7897000000000003E-5</v>
      </c>
      <c r="D65" s="43">
        <v>2.2812E-4</v>
      </c>
      <c r="E65" s="43">
        <v>4.9563000000000003E-21</v>
      </c>
      <c r="F65" s="43">
        <v>-1.6107999999999999E-20</v>
      </c>
      <c r="G65" s="43">
        <v>-8.7687000000000003E-5</v>
      </c>
      <c r="H65" s="23">
        <v>0.8</v>
      </c>
      <c r="I65" s="47"/>
      <c r="J65" s="28"/>
      <c r="K65" s="44">
        <v>16</v>
      </c>
      <c r="L65" s="43">
        <v>-9.1386999999999998E-5</v>
      </c>
      <c r="M65" s="43">
        <v>-7.7897000000000003E-5</v>
      </c>
      <c r="N65" s="43">
        <v>2.2812E-4</v>
      </c>
      <c r="O65" s="43">
        <v>1.6521E-21</v>
      </c>
      <c r="P65" s="43">
        <v>5.3693000000000002E-21</v>
      </c>
      <c r="Q65" s="43">
        <v>8.7687000000000003E-5</v>
      </c>
      <c r="R65" s="23">
        <v>0.8</v>
      </c>
      <c r="S65" s="25"/>
    </row>
    <row r="66" spans="1:19" x14ac:dyDescent="0.3">
      <c r="A66" s="42">
        <v>44</v>
      </c>
      <c r="B66" s="43">
        <v>-8.3027000000000003E-5</v>
      </c>
      <c r="C66" s="43">
        <v>-7.1736999999999994E-5</v>
      </c>
      <c r="D66" s="43">
        <v>2.0827000000000001E-4</v>
      </c>
      <c r="E66" s="43">
        <v>4.148E-21</v>
      </c>
      <c r="F66" s="43">
        <v>-1.4164999999999999E-20</v>
      </c>
      <c r="G66" s="43">
        <v>-7.7113000000000005E-5</v>
      </c>
      <c r="H66" s="23">
        <v>0.85</v>
      </c>
      <c r="I66" s="47"/>
      <c r="J66" s="28"/>
      <c r="K66" s="44">
        <v>17</v>
      </c>
      <c r="L66" s="43">
        <v>-8.3027000000000003E-5</v>
      </c>
      <c r="M66" s="43">
        <v>-7.1736999999999994E-5</v>
      </c>
      <c r="N66" s="43">
        <v>2.0827000000000001E-4</v>
      </c>
      <c r="O66" s="43">
        <v>1.3827000000000001E-21</v>
      </c>
      <c r="P66" s="43">
        <v>4.7218000000000002E-21</v>
      </c>
      <c r="Q66" s="43">
        <v>7.7113000000000005E-5</v>
      </c>
      <c r="R66" s="23">
        <v>0.85</v>
      </c>
      <c r="S66" s="25"/>
    </row>
    <row r="67" spans="1:19" x14ac:dyDescent="0.3">
      <c r="A67" s="42">
        <v>45</v>
      </c>
      <c r="B67" s="43">
        <v>-7.5717999999999996E-5</v>
      </c>
      <c r="C67" s="43">
        <v>-6.6208E-5</v>
      </c>
      <c r="D67" s="43">
        <v>1.9079000000000001E-4</v>
      </c>
      <c r="E67" s="43">
        <v>3.4937000000000003E-21</v>
      </c>
      <c r="F67" s="43">
        <v>-1.2509E-20</v>
      </c>
      <c r="G67" s="43">
        <v>-6.8094000000000002E-5</v>
      </c>
      <c r="H67" s="23">
        <v>0.9</v>
      </c>
      <c r="I67" s="47"/>
      <c r="J67" s="28"/>
      <c r="K67" s="44">
        <v>18</v>
      </c>
      <c r="L67" s="43">
        <v>-7.5717999999999996E-5</v>
      </c>
      <c r="M67" s="43">
        <v>-6.6208E-5</v>
      </c>
      <c r="N67" s="43">
        <v>1.9079000000000001E-4</v>
      </c>
      <c r="O67" s="43">
        <v>1.1646E-21</v>
      </c>
      <c r="P67" s="43">
        <v>4.1695999999999998E-21</v>
      </c>
      <c r="Q67" s="43">
        <v>6.8094000000000002E-5</v>
      </c>
      <c r="R67" s="23">
        <v>0.9</v>
      </c>
      <c r="S67" s="25"/>
    </row>
    <row r="68" spans="1:19" x14ac:dyDescent="0.3">
      <c r="A68" s="42">
        <v>46</v>
      </c>
      <c r="B68" s="43">
        <v>-6.9290999999999998E-5</v>
      </c>
      <c r="C68" s="43">
        <v>-6.1233000000000001E-5</v>
      </c>
      <c r="D68" s="43">
        <v>1.7532999999999999E-4</v>
      </c>
      <c r="E68" s="43">
        <v>2.9605E-21</v>
      </c>
      <c r="F68" s="43">
        <v>-1.1090000000000001E-20</v>
      </c>
      <c r="G68" s="43">
        <v>-6.0371999999999997E-5</v>
      </c>
      <c r="H68" s="23">
        <v>0.95</v>
      </c>
      <c r="I68" s="47"/>
      <c r="J68" s="28"/>
      <c r="K68" s="44">
        <v>19</v>
      </c>
      <c r="L68" s="43">
        <v>-6.9290999999999998E-5</v>
      </c>
      <c r="M68" s="43">
        <v>-6.1233000000000001E-5</v>
      </c>
      <c r="N68" s="43">
        <v>1.7532999999999999E-4</v>
      </c>
      <c r="O68" s="43">
        <v>9.8682999999999998E-22</v>
      </c>
      <c r="P68" s="43">
        <v>3.6967000000000004E-21</v>
      </c>
      <c r="Q68" s="43">
        <v>6.0371999999999997E-5</v>
      </c>
      <c r="R68" s="23">
        <v>0.95</v>
      </c>
      <c r="S68" s="25"/>
    </row>
    <row r="69" spans="1:19" x14ac:dyDescent="0.3">
      <c r="A69" s="42">
        <v>47</v>
      </c>
      <c r="B69" s="43">
        <v>-6.3612E-5</v>
      </c>
      <c r="C69" s="43">
        <v>-5.6743999999999997E-5</v>
      </c>
      <c r="D69" s="43">
        <v>1.6158000000000001E-4</v>
      </c>
      <c r="E69" s="43">
        <v>2.5229999999999998E-21</v>
      </c>
      <c r="F69" s="43">
        <v>-9.8701999999999995E-21</v>
      </c>
      <c r="G69" s="43">
        <v>-5.3730999999999998E-5</v>
      </c>
      <c r="H69" s="23">
        <v>1</v>
      </c>
      <c r="I69" s="47"/>
      <c r="J69" s="28"/>
      <c r="K69" s="44">
        <v>20</v>
      </c>
      <c r="L69" s="43">
        <v>-6.3612E-5</v>
      </c>
      <c r="M69" s="43">
        <v>-5.6743999999999997E-5</v>
      </c>
      <c r="N69" s="43">
        <v>1.6158000000000001E-4</v>
      </c>
      <c r="O69" s="43">
        <v>8.41E-22</v>
      </c>
      <c r="P69" s="43">
        <v>3.2900999999999998E-21</v>
      </c>
      <c r="Q69" s="43">
        <v>5.3730999999999998E-5</v>
      </c>
      <c r="R69" s="23">
        <v>1</v>
      </c>
      <c r="S69" s="25"/>
    </row>
    <row r="70" spans="1:19" x14ac:dyDescent="0.3">
      <c r="A70" s="42">
        <v>48</v>
      </c>
      <c r="B70" s="43">
        <v>-3.0877000000000003E-5</v>
      </c>
      <c r="C70" s="43">
        <v>-2.9087000000000001E-5</v>
      </c>
      <c r="D70" s="43">
        <v>8.0962000000000002E-5</v>
      </c>
      <c r="E70" s="43">
        <v>6.5759000000000003E-22</v>
      </c>
      <c r="F70" s="43">
        <v>-3.6727000000000004E-21</v>
      </c>
      <c r="G70" s="43">
        <v>-1.9993E-5</v>
      </c>
      <c r="H70" s="23">
        <v>1.5</v>
      </c>
      <c r="I70" s="47"/>
      <c r="J70" s="28"/>
      <c r="K70" s="44">
        <v>21</v>
      </c>
      <c r="L70" s="43">
        <v>-3.0877000000000003E-5</v>
      </c>
      <c r="M70" s="43">
        <v>-2.9087000000000001E-5</v>
      </c>
      <c r="N70" s="43">
        <v>8.0962000000000002E-5</v>
      </c>
      <c r="O70" s="43">
        <v>2.192E-22</v>
      </c>
      <c r="P70" s="43">
        <v>1.2242E-21</v>
      </c>
      <c r="Q70" s="43">
        <v>1.9993E-5</v>
      </c>
      <c r="R70" s="23">
        <v>1.5</v>
      </c>
      <c r="S70" s="25"/>
    </row>
    <row r="71" spans="1:19" x14ac:dyDescent="0.3">
      <c r="A71" s="42">
        <v>49</v>
      </c>
      <c r="B71" s="43">
        <v>-1.7935E-5</v>
      </c>
      <c r="C71" s="43">
        <v>-1.7289999999999999E-5</v>
      </c>
      <c r="D71" s="43">
        <v>4.8251000000000003E-5</v>
      </c>
      <c r="E71" s="43">
        <v>2.3701999999999999E-22</v>
      </c>
      <c r="F71" s="43">
        <v>-1.7243E-21</v>
      </c>
      <c r="G71" s="43">
        <v>-9.3865000000000007E-6</v>
      </c>
      <c r="H71" s="23">
        <v>2</v>
      </c>
      <c r="I71" s="47"/>
      <c r="J71" s="28"/>
      <c r="K71" s="44">
        <v>22</v>
      </c>
      <c r="L71" s="43">
        <v>-1.7935E-5</v>
      </c>
      <c r="M71" s="43">
        <v>-1.7289999999999999E-5</v>
      </c>
      <c r="N71" s="43">
        <v>4.8251000000000003E-5</v>
      </c>
      <c r="O71" s="43">
        <v>7.9005999999999999E-23</v>
      </c>
      <c r="P71" s="43">
        <v>5.7476E-22</v>
      </c>
      <c r="Q71" s="43">
        <v>9.3865000000000007E-6</v>
      </c>
      <c r="R71" s="23">
        <v>2</v>
      </c>
      <c r="S71" s="25"/>
    </row>
    <row r="72" spans="1:19" x14ac:dyDescent="0.3">
      <c r="A72" s="42">
        <v>50</v>
      </c>
      <c r="B72" s="43">
        <v>-1.2055999999999999E-5</v>
      </c>
      <c r="C72" s="43">
        <v>-1.1772E-5</v>
      </c>
      <c r="D72" s="43">
        <v>3.2888000000000001E-5</v>
      </c>
      <c r="E72" s="43">
        <v>1.0455999999999999E-22</v>
      </c>
      <c r="F72" s="43">
        <v>-9.4016999999999992E-22</v>
      </c>
      <c r="G72" s="43">
        <v>-5.1181000000000002E-6</v>
      </c>
      <c r="H72" s="23">
        <v>2.5</v>
      </c>
      <c r="I72" s="47"/>
      <c r="J72" s="28"/>
      <c r="K72" s="44">
        <v>23</v>
      </c>
      <c r="L72" s="43">
        <v>-1.2055999999999999E-5</v>
      </c>
      <c r="M72" s="43">
        <v>-1.1772E-5</v>
      </c>
      <c r="N72" s="43">
        <v>3.2888000000000001E-5</v>
      </c>
      <c r="O72" s="43">
        <v>3.4852999999999999E-23</v>
      </c>
      <c r="P72" s="43">
        <v>3.1339000000000002E-22</v>
      </c>
      <c r="Q72" s="43">
        <v>5.1181000000000002E-6</v>
      </c>
      <c r="R72" s="23">
        <v>2.5</v>
      </c>
      <c r="S72" s="25"/>
    </row>
    <row r="73" spans="1:19" x14ac:dyDescent="0.3">
      <c r="A73" s="42">
        <v>51</v>
      </c>
      <c r="B73" s="43">
        <v>-9.0433000000000003E-6</v>
      </c>
      <c r="C73" s="43">
        <v>-8.8991999999999994E-6</v>
      </c>
      <c r="D73" s="43">
        <v>2.4658E-5</v>
      </c>
      <c r="E73" s="43">
        <v>5.2946999999999998E-23</v>
      </c>
      <c r="F73" s="43">
        <v>-5.6842E-22</v>
      </c>
      <c r="G73" s="43">
        <v>-3.0943000000000002E-6</v>
      </c>
      <c r="H73" s="23">
        <v>3</v>
      </c>
      <c r="I73" s="47"/>
      <c r="J73" s="28"/>
      <c r="K73" s="44">
        <v>24</v>
      </c>
      <c r="L73" s="43">
        <v>-9.0433000000000003E-6</v>
      </c>
      <c r="M73" s="43">
        <v>-8.8991999999999994E-6</v>
      </c>
      <c r="N73" s="43">
        <v>2.4658E-5</v>
      </c>
      <c r="O73" s="43">
        <v>1.7649E-23</v>
      </c>
      <c r="P73" s="43">
        <v>1.8946999999999999E-22</v>
      </c>
      <c r="Q73" s="43">
        <v>3.0943000000000002E-6</v>
      </c>
      <c r="R73" s="23">
        <v>3</v>
      </c>
      <c r="S73" s="25"/>
    </row>
    <row r="74" spans="1:19" x14ac:dyDescent="0.3">
      <c r="A74" s="42">
        <v>52</v>
      </c>
      <c r="B74" s="43">
        <v>-7.2470000000000002E-6</v>
      </c>
      <c r="C74" s="43">
        <v>-7.1659999999999997E-6</v>
      </c>
      <c r="D74" s="43">
        <v>1.9573999999999999E-5</v>
      </c>
      <c r="E74" s="43">
        <v>2.9738E-23</v>
      </c>
      <c r="F74" s="43">
        <v>-3.6996000000000002E-22</v>
      </c>
      <c r="G74" s="43">
        <v>-2.0140000000000001E-6</v>
      </c>
      <c r="H74" s="23">
        <v>3.5</v>
      </c>
      <c r="I74" s="47"/>
      <c r="J74" s="28"/>
      <c r="K74" s="44">
        <v>25</v>
      </c>
      <c r="L74" s="43">
        <v>-6.0070000000000003E-6</v>
      </c>
      <c r="M74" s="43">
        <v>-5.9576000000000004E-6</v>
      </c>
      <c r="N74" s="43">
        <v>1.6022E-5</v>
      </c>
      <c r="O74" s="43">
        <v>6.0410999999999997E-24</v>
      </c>
      <c r="P74" s="43">
        <v>8.4534999999999997E-23</v>
      </c>
      <c r="Q74" s="43">
        <v>1.3806E-6</v>
      </c>
      <c r="R74" s="23">
        <v>3.5</v>
      </c>
      <c r="S74" s="25"/>
    </row>
    <row r="75" spans="1:19" x14ac:dyDescent="0.3">
      <c r="A75" s="42">
        <v>53</v>
      </c>
      <c r="B75" s="43">
        <v>-6.0070000000000003E-6</v>
      </c>
      <c r="C75" s="43">
        <v>-5.9576000000000004E-6</v>
      </c>
      <c r="D75" s="43">
        <v>1.6022E-5</v>
      </c>
      <c r="E75" s="43">
        <v>1.8123000000000001E-23</v>
      </c>
      <c r="F75" s="43">
        <v>-2.5360000000000002E-22</v>
      </c>
      <c r="G75" s="43">
        <v>-1.3806E-6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4.1718E-21</v>
      </c>
      <c r="C81" s="43">
        <v>2.2710000000000001E-5</v>
      </c>
      <c r="D81" s="43">
        <v>5.5847000000000004E-4</v>
      </c>
      <c r="E81" s="23">
        <f>+D81*1000</f>
        <v>0.55847000000000002</v>
      </c>
      <c r="F81" s="23">
        <v>0</v>
      </c>
      <c r="G81" s="24"/>
      <c r="H81" s="24"/>
      <c r="I81" s="25"/>
      <c r="J81" s="28"/>
      <c r="K81" s="44">
        <v>1</v>
      </c>
      <c r="L81" s="43">
        <v>-1.3906E-21</v>
      </c>
      <c r="M81" s="43">
        <v>-2.2710000000000001E-5</v>
      </c>
      <c r="N81" s="43">
        <v>5.5847000000000004E-4</v>
      </c>
      <c r="O81" s="23">
        <f>+N81*1000</f>
        <v>0.55847000000000002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-3.1370999999999999E-21</v>
      </c>
      <c r="C82" s="43">
        <v>-1.7078000000000001E-5</v>
      </c>
      <c r="D82" s="43">
        <v>5.4737000000000004E-4</v>
      </c>
      <c r="E82" s="23">
        <f t="shared" ref="E82:E106" si="0">+D82*1000</f>
        <v>0.54737000000000002</v>
      </c>
      <c r="F82" s="23">
        <v>0.1</v>
      </c>
      <c r="G82" s="24"/>
      <c r="H82" s="24"/>
      <c r="I82" s="25"/>
      <c r="J82" s="28"/>
      <c r="K82" s="44">
        <v>2</v>
      </c>
      <c r="L82" s="43">
        <v>1.0457E-21</v>
      </c>
      <c r="M82" s="43">
        <v>1.7078000000000001E-5</v>
      </c>
      <c r="N82" s="43">
        <v>5.4737000000000004E-4</v>
      </c>
      <c r="O82" s="23">
        <f t="shared" ref="O82:O105" si="1">+N82*1000</f>
        <v>0.54737000000000002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-3.8920999999999999E-21</v>
      </c>
      <c r="C83" s="43">
        <v>-2.1188000000000001E-5</v>
      </c>
      <c r="D83" s="43">
        <v>5.0341999999999997E-4</v>
      </c>
      <c r="E83" s="23">
        <f t="shared" si="0"/>
        <v>0.50341999999999998</v>
      </c>
      <c r="F83" s="23">
        <v>0.15</v>
      </c>
      <c r="G83" s="24"/>
      <c r="H83" s="24"/>
      <c r="I83" s="25"/>
      <c r="J83" s="28"/>
      <c r="K83" s="44">
        <v>3</v>
      </c>
      <c r="L83" s="43">
        <v>1.2973999999999999E-21</v>
      </c>
      <c r="M83" s="43">
        <v>2.1188000000000001E-5</v>
      </c>
      <c r="N83" s="43">
        <v>5.0341999999999997E-4</v>
      </c>
      <c r="O83" s="23">
        <f t="shared" si="1"/>
        <v>0.50341999999999998</v>
      </c>
      <c r="P83" s="23">
        <v>0.15</v>
      </c>
      <c r="S83" s="25"/>
    </row>
    <row r="84" spans="1:25" x14ac:dyDescent="0.3">
      <c r="A84" s="42">
        <v>31</v>
      </c>
      <c r="B84" s="43">
        <v>-4.2832000000000003E-21</v>
      </c>
      <c r="C84" s="43">
        <v>-2.3317000000000001E-5</v>
      </c>
      <c r="D84" s="43">
        <v>4.6832999999999998E-4</v>
      </c>
      <c r="E84" s="23">
        <f t="shared" si="0"/>
        <v>0.46832999999999997</v>
      </c>
      <c r="F84" s="23">
        <v>0.2</v>
      </c>
      <c r="G84" s="24"/>
      <c r="H84" s="24"/>
      <c r="I84" s="25"/>
      <c r="J84" s="28"/>
      <c r="K84" s="44">
        <v>4</v>
      </c>
      <c r="L84" s="43">
        <v>1.4277000000000001E-21</v>
      </c>
      <c r="M84" s="43">
        <v>2.3317000000000001E-5</v>
      </c>
      <c r="N84" s="43">
        <v>4.6832999999999998E-4</v>
      </c>
      <c r="O84" s="23">
        <f t="shared" si="1"/>
        <v>0.46832999999999997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-4.5072000000000001E-21</v>
      </c>
      <c r="C85" s="43">
        <v>-2.4536E-5</v>
      </c>
      <c r="D85" s="43">
        <v>4.3941999999999999E-4</v>
      </c>
      <c r="E85" s="23">
        <f t="shared" si="0"/>
        <v>0.43941999999999998</v>
      </c>
      <c r="F85" s="23">
        <v>0.25</v>
      </c>
      <c r="G85" s="24"/>
      <c r="H85" s="24"/>
      <c r="I85" s="25"/>
      <c r="J85" s="28"/>
      <c r="K85" s="44">
        <v>5</v>
      </c>
      <c r="L85" s="43">
        <v>1.5023999999999999E-21</v>
      </c>
      <c r="M85" s="43">
        <v>2.4536E-5</v>
      </c>
      <c r="N85" s="43">
        <v>4.3941999999999999E-4</v>
      </c>
      <c r="O85" s="23">
        <f t="shared" si="1"/>
        <v>0.43941999999999998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-4.7210000000000001E-21</v>
      </c>
      <c r="C86" s="43">
        <v>-2.5700000000000001E-5</v>
      </c>
      <c r="D86" s="43">
        <v>4.1472999999999998E-4</v>
      </c>
      <c r="E86" s="23">
        <f t="shared" si="0"/>
        <v>0.41472999999999999</v>
      </c>
      <c r="F86" s="23">
        <v>0.3</v>
      </c>
      <c r="G86" s="24"/>
      <c r="H86" s="24"/>
      <c r="I86" s="25"/>
      <c r="J86" s="28"/>
      <c r="K86" s="44">
        <v>6</v>
      </c>
      <c r="L86" s="43">
        <v>1.5736999999999999E-21</v>
      </c>
      <c r="M86" s="43">
        <v>2.5700000000000001E-5</v>
      </c>
      <c r="N86" s="43">
        <v>4.1472999999999998E-4</v>
      </c>
      <c r="O86" s="23">
        <f t="shared" si="1"/>
        <v>0.41472999999999999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-5.0574000000000003E-21</v>
      </c>
      <c r="C87" s="43">
        <v>-2.7531000000000001E-5</v>
      </c>
      <c r="D87" s="43">
        <v>3.9264999999999998E-4</v>
      </c>
      <c r="E87" s="23">
        <f t="shared" si="0"/>
        <v>0.39265</v>
      </c>
      <c r="F87" s="23">
        <v>0.35</v>
      </c>
      <c r="G87" s="24"/>
      <c r="H87" s="24"/>
      <c r="I87" s="25"/>
      <c r="J87" s="28"/>
      <c r="K87" s="44">
        <v>7</v>
      </c>
      <c r="L87" s="43">
        <v>1.6858000000000001E-21</v>
      </c>
      <c r="M87" s="43">
        <v>2.7531000000000001E-5</v>
      </c>
      <c r="N87" s="43">
        <v>3.9264999999999998E-4</v>
      </c>
      <c r="O87" s="23">
        <f t="shared" si="1"/>
        <v>0.39265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-4.6463000000000003E-21</v>
      </c>
      <c r="C88" s="43">
        <v>-2.5293E-5</v>
      </c>
      <c r="D88" s="43">
        <v>3.6772999999999998E-4</v>
      </c>
      <c r="E88" s="23">
        <f t="shared" si="0"/>
        <v>0.36773</v>
      </c>
      <c r="F88" s="23">
        <v>0.4</v>
      </c>
      <c r="G88" s="24"/>
      <c r="H88" s="24"/>
      <c r="I88" s="25"/>
      <c r="J88" s="28"/>
      <c r="K88" s="44">
        <v>8</v>
      </c>
      <c r="L88" s="43">
        <v>1.5488E-21</v>
      </c>
      <c r="M88" s="43">
        <v>2.5293E-5</v>
      </c>
      <c r="N88" s="43">
        <v>3.6772999999999998E-4</v>
      </c>
      <c r="O88" s="23">
        <f t="shared" si="1"/>
        <v>0.36773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-4.2849E-21</v>
      </c>
      <c r="C89" s="43">
        <v>-2.3326E-5</v>
      </c>
      <c r="D89" s="43">
        <v>3.4595999999999997E-4</v>
      </c>
      <c r="E89" s="23">
        <f t="shared" si="0"/>
        <v>0.34595999999999999</v>
      </c>
      <c r="F89" s="23">
        <v>0.45</v>
      </c>
      <c r="G89" s="24"/>
      <c r="H89" s="24"/>
      <c r="I89" s="25"/>
      <c r="J89" s="28"/>
      <c r="K89" s="44">
        <v>9</v>
      </c>
      <c r="L89" s="43">
        <v>1.4282999999999999E-21</v>
      </c>
      <c r="M89" s="43">
        <v>2.3326E-5</v>
      </c>
      <c r="N89" s="43">
        <v>3.4595999999999997E-4</v>
      </c>
      <c r="O89" s="23">
        <f t="shared" si="1"/>
        <v>0.34595999999999999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-3.9878000000000004E-21</v>
      </c>
      <c r="C90" s="43">
        <v>-2.1708999999999998E-5</v>
      </c>
      <c r="D90" s="43">
        <v>3.2672000000000002E-4</v>
      </c>
      <c r="E90" s="23">
        <f t="shared" si="0"/>
        <v>0.32672000000000001</v>
      </c>
      <c r="F90" s="23">
        <v>0.5</v>
      </c>
      <c r="G90" s="24"/>
      <c r="H90" s="24"/>
      <c r="I90" s="25"/>
      <c r="J90" s="28"/>
      <c r="K90" s="44">
        <v>10</v>
      </c>
      <c r="L90" s="43">
        <v>1.3293000000000001E-21</v>
      </c>
      <c r="M90" s="43">
        <v>2.1708999999999998E-5</v>
      </c>
      <c r="N90" s="43">
        <v>3.2672000000000002E-4</v>
      </c>
      <c r="O90" s="23">
        <f t="shared" si="1"/>
        <v>0.32672000000000001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-3.7667999999999999E-21</v>
      </c>
      <c r="C91" s="43">
        <v>-2.0506E-5</v>
      </c>
      <c r="D91" s="43">
        <v>3.0949999999999999E-4</v>
      </c>
      <c r="E91" s="23">
        <f t="shared" si="0"/>
        <v>0.3095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1.2555999999999999E-21</v>
      </c>
      <c r="M91" s="43">
        <v>2.0506E-5</v>
      </c>
      <c r="N91" s="43">
        <v>3.0949999999999999E-4</v>
      </c>
      <c r="O91" s="23">
        <f t="shared" si="1"/>
        <v>0.3095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-3.6345999999999998E-21</v>
      </c>
      <c r="C92" s="43">
        <v>-1.9786E-5</v>
      </c>
      <c r="D92" s="43">
        <v>2.9385000000000001E-4</v>
      </c>
      <c r="E92" s="23">
        <f t="shared" si="0"/>
        <v>0.29385</v>
      </c>
      <c r="F92" s="23">
        <v>0.6</v>
      </c>
      <c r="G92" s="24"/>
      <c r="H92" s="24"/>
      <c r="I92" s="25"/>
      <c r="J92" s="28"/>
      <c r="K92" s="44">
        <v>12</v>
      </c>
      <c r="L92" s="43">
        <v>1.2114999999999999E-21</v>
      </c>
      <c r="M92" s="43">
        <v>1.9786E-5</v>
      </c>
      <c r="N92" s="43">
        <v>2.9385000000000001E-4</v>
      </c>
      <c r="O92" s="23">
        <f t="shared" si="1"/>
        <v>0.29385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-3.2933E-21</v>
      </c>
      <c r="C93" s="43">
        <v>-1.7927999999999998E-5</v>
      </c>
      <c r="D93" s="43">
        <v>2.7765E-4</v>
      </c>
      <c r="E93" s="23">
        <f t="shared" si="0"/>
        <v>0.27765000000000001</v>
      </c>
      <c r="F93" s="23">
        <v>0.65</v>
      </c>
      <c r="G93" s="24"/>
      <c r="H93" s="24"/>
      <c r="I93" s="25"/>
      <c r="J93" s="28"/>
      <c r="K93" s="44">
        <v>13</v>
      </c>
      <c r="L93" s="43">
        <v>1.0978000000000001E-21</v>
      </c>
      <c r="M93" s="43">
        <v>1.7927999999999998E-5</v>
      </c>
      <c r="N93" s="43">
        <v>2.7765E-4</v>
      </c>
      <c r="O93" s="23">
        <f t="shared" si="1"/>
        <v>0.27765000000000001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-2.9926999999999998E-21</v>
      </c>
      <c r="C94" s="43">
        <v>-1.6291999999999999E-5</v>
      </c>
      <c r="D94" s="43">
        <v>2.6308000000000001E-4</v>
      </c>
      <c r="E94" s="23">
        <f t="shared" si="0"/>
        <v>0.26308000000000004</v>
      </c>
      <c r="F94" s="23">
        <v>0.7</v>
      </c>
      <c r="G94" s="24"/>
      <c r="H94" s="24"/>
      <c r="I94" s="25"/>
      <c r="J94" s="28"/>
      <c r="K94" s="44">
        <v>14</v>
      </c>
      <c r="L94" s="43">
        <v>9.9758000000000009E-22</v>
      </c>
      <c r="M94" s="43">
        <v>1.6291999999999999E-5</v>
      </c>
      <c r="N94" s="43">
        <v>2.6308000000000001E-4</v>
      </c>
      <c r="O94" s="23">
        <f t="shared" si="1"/>
        <v>0.26308000000000004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-2.7278E-21</v>
      </c>
      <c r="C95" s="43">
        <v>-1.4849E-5</v>
      </c>
      <c r="D95" s="43">
        <v>2.4991E-4</v>
      </c>
      <c r="E95" s="23">
        <f t="shared" si="0"/>
        <v>0.24990999999999999</v>
      </c>
      <c r="F95" s="23">
        <v>0.75</v>
      </c>
      <c r="G95" s="24"/>
      <c r="H95" s="24"/>
      <c r="I95" s="25"/>
      <c r="J95" s="28"/>
      <c r="K95" s="44">
        <v>15</v>
      </c>
      <c r="L95" s="43">
        <v>9.0927000000000003E-22</v>
      </c>
      <c r="M95" s="43">
        <v>1.4849E-5</v>
      </c>
      <c r="N95" s="43">
        <v>2.4991E-4</v>
      </c>
      <c r="O95" s="23">
        <f t="shared" si="1"/>
        <v>0.24990999999999999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-2.4937999999999998E-21</v>
      </c>
      <c r="C96" s="43">
        <v>-1.3576E-5</v>
      </c>
      <c r="D96" s="43">
        <v>2.3795000000000001E-4</v>
      </c>
      <c r="E96" s="23">
        <f t="shared" si="0"/>
        <v>0.23795000000000002</v>
      </c>
      <c r="F96" s="23">
        <v>0.8</v>
      </c>
      <c r="G96" s="24"/>
      <c r="H96" s="24"/>
      <c r="I96" s="25"/>
      <c r="J96" s="28"/>
      <c r="K96" s="44">
        <v>16</v>
      </c>
      <c r="L96" s="43">
        <v>8.3125999999999997E-22</v>
      </c>
      <c r="M96" s="43">
        <v>1.3576E-5</v>
      </c>
      <c r="N96" s="43">
        <v>2.3795000000000001E-4</v>
      </c>
      <c r="O96" s="23">
        <f t="shared" si="1"/>
        <v>0.23795000000000002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-2.2865999999999999E-21</v>
      </c>
      <c r="C97" s="43">
        <v>-1.2447E-5</v>
      </c>
      <c r="D97" s="43">
        <v>2.2704999999999999E-4</v>
      </c>
      <c r="E97" s="23">
        <f t="shared" si="0"/>
        <v>0.22705</v>
      </c>
      <c r="F97" s="23">
        <v>0.85</v>
      </c>
      <c r="G97" s="24"/>
      <c r="H97" s="24"/>
      <c r="I97" s="25"/>
      <c r="J97" s="28"/>
      <c r="K97" s="44">
        <v>17</v>
      </c>
      <c r="L97" s="43">
        <v>7.6217999999999996E-22</v>
      </c>
      <c r="M97" s="43">
        <v>1.2447E-5</v>
      </c>
      <c r="N97" s="43">
        <v>2.2704999999999999E-4</v>
      </c>
      <c r="O97" s="23">
        <f t="shared" si="1"/>
        <v>0.22705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-2.1024999999999999E-21</v>
      </c>
      <c r="C98" s="43">
        <v>-1.1446E-5</v>
      </c>
      <c r="D98" s="43">
        <v>2.1708E-4</v>
      </c>
      <c r="E98" s="23">
        <f t="shared" si="0"/>
        <v>0.21708</v>
      </c>
      <c r="F98" s="23">
        <v>0.9</v>
      </c>
      <c r="G98" s="24"/>
      <c r="H98" s="24"/>
      <c r="I98" s="25"/>
      <c r="J98" s="28"/>
      <c r="K98" s="44">
        <v>18</v>
      </c>
      <c r="L98" s="43">
        <v>7.0084999999999997E-22</v>
      </c>
      <c r="M98" s="43">
        <v>1.1446E-5</v>
      </c>
      <c r="N98" s="43">
        <v>2.1708E-4</v>
      </c>
      <c r="O98" s="23">
        <f t="shared" si="1"/>
        <v>0.21708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-1.9387000000000001E-21</v>
      </c>
      <c r="C99" s="43">
        <v>-1.0553999999999999E-5</v>
      </c>
      <c r="D99" s="43">
        <v>2.0793E-4</v>
      </c>
      <c r="E99" s="23">
        <f t="shared" si="0"/>
        <v>0.20793</v>
      </c>
      <c r="F99" s="23">
        <v>0.95</v>
      </c>
      <c r="G99" s="24"/>
      <c r="H99" s="24"/>
      <c r="I99" s="25"/>
      <c r="J99" s="28"/>
      <c r="K99" s="44">
        <v>19</v>
      </c>
      <c r="L99" s="43">
        <v>6.4622000000000003E-22</v>
      </c>
      <c r="M99" s="43">
        <v>1.0553999999999999E-5</v>
      </c>
      <c r="N99" s="43">
        <v>2.0793E-4</v>
      </c>
      <c r="O99" s="23">
        <f t="shared" si="1"/>
        <v>0.20793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-1.7922999999999998E-21</v>
      </c>
      <c r="C100" s="43">
        <v>-9.7566999999999993E-6</v>
      </c>
      <c r="D100" s="43">
        <v>1.9951999999999999E-4</v>
      </c>
      <c r="E100" s="23">
        <f t="shared" si="0"/>
        <v>0.19951999999999998</v>
      </c>
      <c r="F100" s="23">
        <v>1</v>
      </c>
      <c r="G100" s="24"/>
      <c r="H100" s="24"/>
      <c r="I100" s="25"/>
      <c r="J100" s="28"/>
      <c r="K100" s="44">
        <v>20</v>
      </c>
      <c r="L100" s="43">
        <v>5.9742999999999997E-22</v>
      </c>
      <c r="M100" s="43">
        <v>9.7566999999999993E-6</v>
      </c>
      <c r="N100" s="43">
        <v>1.9951999999999999E-4</v>
      </c>
      <c r="O100" s="23">
        <f t="shared" si="1"/>
        <v>0.19951999999999998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-9.2210999999999998E-22</v>
      </c>
      <c r="C101" s="43">
        <v>-5.0197000000000004E-6</v>
      </c>
      <c r="D101" s="43">
        <v>1.4217E-4</v>
      </c>
      <c r="E101" s="23">
        <f t="shared" si="0"/>
        <v>0.14216999999999999</v>
      </c>
      <c r="F101" s="23">
        <v>1.5</v>
      </c>
      <c r="G101" s="24"/>
      <c r="H101" s="24"/>
      <c r="I101" s="25"/>
      <c r="J101" s="28"/>
      <c r="K101" s="44">
        <v>21</v>
      </c>
      <c r="L101" s="43">
        <v>3.0736999999999998E-22</v>
      </c>
      <c r="M101" s="43">
        <v>5.0197000000000004E-6</v>
      </c>
      <c r="N101" s="43">
        <v>1.4217E-4</v>
      </c>
      <c r="O101" s="23">
        <f t="shared" si="1"/>
        <v>0.14216999999999999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-5.5499000000000003E-22</v>
      </c>
      <c r="C102" s="43">
        <v>-3.0212E-6</v>
      </c>
      <c r="D102" s="43">
        <v>1.1095999999999999E-4</v>
      </c>
      <c r="E102" s="23">
        <f t="shared" si="0"/>
        <v>0.11095999999999999</v>
      </c>
      <c r="F102" s="23">
        <v>2</v>
      </c>
      <c r="G102" s="24"/>
      <c r="H102" s="24"/>
      <c r="I102" s="25"/>
      <c r="J102" s="28"/>
      <c r="K102" s="44">
        <v>22</v>
      </c>
      <c r="L102" s="43">
        <v>1.85E-22</v>
      </c>
      <c r="M102" s="43">
        <v>3.0212E-6</v>
      </c>
      <c r="N102" s="43">
        <v>1.1095999999999999E-4</v>
      </c>
      <c r="O102" s="23">
        <f t="shared" si="1"/>
        <v>0.11095999999999999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-3.6863000000000002E-22</v>
      </c>
      <c r="C103" s="43">
        <v>-2.0067000000000002E-6</v>
      </c>
      <c r="D103" s="43">
        <v>9.1111000000000002E-5</v>
      </c>
      <c r="E103" s="23">
        <f t="shared" si="0"/>
        <v>9.1110999999999998E-2</v>
      </c>
      <c r="F103" s="23">
        <v>2.5</v>
      </c>
      <c r="G103" s="24"/>
      <c r="H103" s="24"/>
      <c r="I103" s="25"/>
      <c r="J103" s="28"/>
      <c r="K103" s="44">
        <v>23</v>
      </c>
      <c r="L103" s="43">
        <v>1.2288E-22</v>
      </c>
      <c r="M103" s="43">
        <v>2.0067000000000002E-6</v>
      </c>
      <c r="N103" s="43">
        <v>9.1111000000000002E-5</v>
      </c>
      <c r="O103" s="23">
        <f t="shared" si="1"/>
        <v>9.1110999999999998E-2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-2.6119000000000001E-22</v>
      </c>
      <c r="C104" s="43">
        <v>-1.4219000000000001E-6</v>
      </c>
      <c r="D104" s="43">
        <v>7.6911999999999998E-5</v>
      </c>
      <c r="E104" s="23">
        <f t="shared" si="0"/>
        <v>7.6911999999999994E-2</v>
      </c>
      <c r="F104" s="23">
        <v>3</v>
      </c>
      <c r="G104" s="24"/>
      <c r="H104" s="24"/>
      <c r="I104" s="25"/>
      <c r="J104" s="28"/>
      <c r="K104" s="44">
        <v>24</v>
      </c>
      <c r="L104" s="43">
        <v>8.7064000000000005E-23</v>
      </c>
      <c r="M104" s="43">
        <v>1.4219000000000001E-6</v>
      </c>
      <c r="N104" s="43">
        <v>7.6911999999999998E-5</v>
      </c>
      <c r="O104" s="23">
        <f t="shared" si="1"/>
        <v>7.6911999999999994E-2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-1.9328999999999999E-22</v>
      </c>
      <c r="C105" s="43">
        <v>-1.0522000000000001E-6</v>
      </c>
      <c r="D105" s="43">
        <v>6.5940999999999998E-5</v>
      </c>
      <c r="E105" s="23">
        <f t="shared" si="0"/>
        <v>6.5941E-2</v>
      </c>
      <c r="F105" s="23">
        <v>3.5</v>
      </c>
      <c r="G105" s="24"/>
      <c r="H105" s="24"/>
      <c r="I105" s="25"/>
      <c r="J105" s="28"/>
      <c r="K105" s="44">
        <v>25</v>
      </c>
      <c r="L105" s="43">
        <v>4.9150000000000002E-23</v>
      </c>
      <c r="M105" s="43">
        <v>8.0268000000000004E-7</v>
      </c>
      <c r="N105" s="43">
        <v>5.7086999999999997E-5</v>
      </c>
      <c r="O105" s="23">
        <f t="shared" si="1"/>
        <v>5.7086999999999999E-2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-1.4745E-22</v>
      </c>
      <c r="C106" s="43">
        <v>-8.0268000000000004E-7</v>
      </c>
      <c r="D106" s="43">
        <v>5.7086999999999997E-5</v>
      </c>
      <c r="E106" s="23">
        <f t="shared" si="0"/>
        <v>5.7086999999999999E-2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850A-230E-4B77-9C93-B2F060197834}">
  <sheetPr codeName="Hoja37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1500000000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200000000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981530</v>
      </c>
      <c r="C19" s="43">
        <v>859180</v>
      </c>
      <c r="D19" s="43">
        <v>562470</v>
      </c>
      <c r="E19" s="43">
        <v>-2.2474999999999999E-11</v>
      </c>
      <c r="F19" s="43">
        <v>1.9844E-27</v>
      </c>
      <c r="G19" s="43">
        <v>1.0803000000000001E-11</v>
      </c>
      <c r="H19" s="23">
        <v>0</v>
      </c>
      <c r="I19" s="47"/>
      <c r="J19" s="28"/>
      <c r="K19" s="44">
        <v>1</v>
      </c>
      <c r="L19" s="43">
        <v>981530</v>
      </c>
      <c r="M19" s="43">
        <v>859180</v>
      </c>
      <c r="N19" s="43">
        <v>562470</v>
      </c>
      <c r="O19" s="43">
        <v>-7.4914999999999997E-12</v>
      </c>
      <c r="P19" s="43">
        <v>-6.6147999999999997E-28</v>
      </c>
      <c r="Q19" s="43">
        <v>-1.0803000000000001E-11</v>
      </c>
      <c r="R19" s="23">
        <v>0</v>
      </c>
      <c r="S19" s="25"/>
    </row>
    <row r="20" spans="1:19" x14ac:dyDescent="0.3">
      <c r="A20" s="42">
        <v>29</v>
      </c>
      <c r="B20" s="43">
        <v>-501090</v>
      </c>
      <c r="C20" s="43">
        <v>-400540</v>
      </c>
      <c r="D20" s="43">
        <v>244140</v>
      </c>
      <c r="E20" s="43">
        <v>1.8469999999999999E-11</v>
      </c>
      <c r="F20" s="43">
        <v>-3.2504999999999999E-12</v>
      </c>
      <c r="G20" s="43">
        <v>-17695</v>
      </c>
      <c r="H20" s="23">
        <v>0.1</v>
      </c>
      <c r="I20" s="47"/>
      <c r="J20" s="28"/>
      <c r="K20" s="44">
        <v>2</v>
      </c>
      <c r="L20" s="43">
        <v>-501090</v>
      </c>
      <c r="M20" s="43">
        <v>-400540</v>
      </c>
      <c r="N20" s="43">
        <v>244140</v>
      </c>
      <c r="O20" s="43">
        <v>6.1565999999999998E-12</v>
      </c>
      <c r="P20" s="43">
        <v>1.0835E-12</v>
      </c>
      <c r="Q20" s="43">
        <v>17695</v>
      </c>
      <c r="R20" s="23">
        <v>0.1</v>
      </c>
      <c r="S20" s="25"/>
    </row>
    <row r="21" spans="1:19" x14ac:dyDescent="0.3">
      <c r="A21" s="42">
        <v>30</v>
      </c>
      <c r="B21" s="43">
        <v>5608.2</v>
      </c>
      <c r="C21" s="43">
        <v>22869</v>
      </c>
      <c r="D21" s="43">
        <v>175040</v>
      </c>
      <c r="E21" s="43">
        <v>3.1706999999999998E-12</v>
      </c>
      <c r="F21" s="43">
        <v>-3.7182E-12</v>
      </c>
      <c r="G21" s="43">
        <v>-20241</v>
      </c>
      <c r="H21" s="23">
        <v>0.15</v>
      </c>
      <c r="I21" s="47"/>
      <c r="J21" s="28"/>
      <c r="K21" s="44">
        <v>3</v>
      </c>
      <c r="L21" s="43">
        <v>5608.2</v>
      </c>
      <c r="M21" s="43">
        <v>22869</v>
      </c>
      <c r="N21" s="43">
        <v>175040</v>
      </c>
      <c r="O21" s="43">
        <v>1.0569000000000001E-12</v>
      </c>
      <c r="P21" s="43">
        <v>1.2393999999999999E-12</v>
      </c>
      <c r="Q21" s="43">
        <v>20241</v>
      </c>
      <c r="R21" s="23">
        <v>0.15</v>
      </c>
      <c r="S21" s="25"/>
    </row>
    <row r="22" spans="1:19" x14ac:dyDescent="0.3">
      <c r="A22" s="42">
        <v>31</v>
      </c>
      <c r="B22" s="43">
        <v>-2880.6</v>
      </c>
      <c r="C22" s="43">
        <v>12940</v>
      </c>
      <c r="D22" s="43">
        <v>129180</v>
      </c>
      <c r="E22" s="43">
        <v>2.9061999999999999E-12</v>
      </c>
      <c r="F22" s="43">
        <v>-3.7974E-12</v>
      </c>
      <c r="G22" s="43">
        <v>-20672</v>
      </c>
      <c r="H22" s="23">
        <v>0.2</v>
      </c>
      <c r="I22" s="47"/>
      <c r="J22" s="28"/>
      <c r="K22" s="44">
        <v>4</v>
      </c>
      <c r="L22" s="43">
        <v>-2880.6</v>
      </c>
      <c r="M22" s="43">
        <v>12940</v>
      </c>
      <c r="N22" s="43">
        <v>129180</v>
      </c>
      <c r="O22" s="43">
        <v>9.6873000000000005E-13</v>
      </c>
      <c r="P22" s="43">
        <v>1.2657999999999999E-12</v>
      </c>
      <c r="Q22" s="43">
        <v>20672</v>
      </c>
      <c r="R22" s="23">
        <v>0.2</v>
      </c>
      <c r="S22" s="25"/>
    </row>
    <row r="23" spans="1:19" x14ac:dyDescent="0.3">
      <c r="A23" s="42">
        <v>32</v>
      </c>
      <c r="B23" s="43">
        <v>-8603.1</v>
      </c>
      <c r="C23" s="43">
        <v>4971.1000000000004</v>
      </c>
      <c r="D23" s="43">
        <v>98285</v>
      </c>
      <c r="E23" s="43">
        <v>2.4936000000000002E-12</v>
      </c>
      <c r="F23" s="43">
        <v>-3.5923999999999999E-12</v>
      </c>
      <c r="G23" s="43">
        <v>-19556</v>
      </c>
      <c r="H23" s="23">
        <v>0.25</v>
      </c>
      <c r="I23" s="47"/>
      <c r="J23" s="28"/>
      <c r="K23" s="44">
        <v>5</v>
      </c>
      <c r="L23" s="43">
        <v>-8603.1</v>
      </c>
      <c r="M23" s="43">
        <v>4971.1000000000004</v>
      </c>
      <c r="N23" s="43">
        <v>98285</v>
      </c>
      <c r="O23" s="43">
        <v>8.3118E-13</v>
      </c>
      <c r="P23" s="43">
        <v>1.1975000000000001E-12</v>
      </c>
      <c r="Q23" s="43">
        <v>19556</v>
      </c>
      <c r="R23" s="23">
        <v>0.25</v>
      </c>
      <c r="S23" s="25"/>
    </row>
    <row r="24" spans="1:19" x14ac:dyDescent="0.3">
      <c r="A24" s="42">
        <v>33</v>
      </c>
      <c r="B24" s="43">
        <v>-13995</v>
      </c>
      <c r="C24" s="43">
        <v>-2460.4</v>
      </c>
      <c r="D24" s="43">
        <v>76520</v>
      </c>
      <c r="E24" s="43">
        <v>2.1187999999999998E-12</v>
      </c>
      <c r="F24" s="43">
        <v>-3.2031E-12</v>
      </c>
      <c r="G24" s="43">
        <v>-17437</v>
      </c>
      <c r="H24" s="23">
        <v>0.3</v>
      </c>
      <c r="I24" s="47"/>
      <c r="J24" s="28"/>
      <c r="K24" s="44">
        <v>6</v>
      </c>
      <c r="L24" s="43">
        <v>-13995</v>
      </c>
      <c r="M24" s="43">
        <v>-2460.4</v>
      </c>
      <c r="N24" s="43">
        <v>76520</v>
      </c>
      <c r="O24" s="43">
        <v>7.0628E-13</v>
      </c>
      <c r="P24" s="43">
        <v>1.0677E-12</v>
      </c>
      <c r="Q24" s="43">
        <v>17437</v>
      </c>
      <c r="R24" s="23">
        <v>0.3</v>
      </c>
      <c r="S24" s="25"/>
    </row>
    <row r="25" spans="1:19" x14ac:dyDescent="0.3">
      <c r="A25" s="42">
        <v>34</v>
      </c>
      <c r="B25" s="43">
        <v>-20507</v>
      </c>
      <c r="C25" s="43">
        <v>-10207</v>
      </c>
      <c r="D25" s="43">
        <v>60883</v>
      </c>
      <c r="E25" s="43">
        <v>1.8919E-12</v>
      </c>
      <c r="F25" s="43">
        <v>-2.6873000000000001E-12</v>
      </c>
      <c r="G25" s="43">
        <v>-14629</v>
      </c>
      <c r="H25" s="23">
        <v>0.35</v>
      </c>
      <c r="I25" s="47"/>
      <c r="J25" s="28"/>
      <c r="K25" s="44">
        <v>7</v>
      </c>
      <c r="L25" s="43">
        <v>-20507</v>
      </c>
      <c r="M25" s="43">
        <v>-10207</v>
      </c>
      <c r="N25" s="43">
        <v>60883</v>
      </c>
      <c r="O25" s="43">
        <v>6.3064000000000003E-13</v>
      </c>
      <c r="P25" s="43">
        <v>8.9574999999999999E-13</v>
      </c>
      <c r="Q25" s="43">
        <v>14629</v>
      </c>
      <c r="R25" s="23">
        <v>0.35</v>
      </c>
      <c r="S25" s="25"/>
    </row>
    <row r="26" spans="1:19" x14ac:dyDescent="0.3">
      <c r="A26" s="42">
        <v>35</v>
      </c>
      <c r="B26" s="43">
        <v>-11368</v>
      </c>
      <c r="C26" s="43">
        <v>-4872.3</v>
      </c>
      <c r="D26" s="43">
        <v>49353</v>
      </c>
      <c r="E26" s="43">
        <v>1.1932E-12</v>
      </c>
      <c r="F26" s="43">
        <v>-2.3191000000000001E-12</v>
      </c>
      <c r="G26" s="43">
        <v>-12625</v>
      </c>
      <c r="H26" s="23">
        <v>0.4</v>
      </c>
      <c r="I26" s="47"/>
      <c r="J26" s="28"/>
      <c r="K26" s="44">
        <v>8</v>
      </c>
      <c r="L26" s="43">
        <v>-11368</v>
      </c>
      <c r="M26" s="43">
        <v>-4872.3</v>
      </c>
      <c r="N26" s="43">
        <v>49353</v>
      </c>
      <c r="O26" s="43">
        <v>3.9775E-13</v>
      </c>
      <c r="P26" s="43">
        <v>7.7305000000000002E-13</v>
      </c>
      <c r="Q26" s="43">
        <v>12625</v>
      </c>
      <c r="R26" s="23">
        <v>0.4</v>
      </c>
      <c r="S26" s="25"/>
    </row>
    <row r="27" spans="1:19" x14ac:dyDescent="0.3">
      <c r="A27" s="42">
        <v>36</v>
      </c>
      <c r="B27" s="43">
        <v>-13432</v>
      </c>
      <c r="C27" s="43">
        <v>-8199.2000000000007</v>
      </c>
      <c r="D27" s="43">
        <v>40280</v>
      </c>
      <c r="E27" s="43">
        <v>9.6129999999999995E-13</v>
      </c>
      <c r="F27" s="43">
        <v>-1.9591E-12</v>
      </c>
      <c r="G27" s="43">
        <v>-10665</v>
      </c>
      <c r="H27" s="23">
        <v>0.45</v>
      </c>
      <c r="I27" s="47"/>
      <c r="J27" s="28"/>
      <c r="K27" s="44">
        <v>9</v>
      </c>
      <c r="L27" s="43">
        <v>-13432</v>
      </c>
      <c r="M27" s="43">
        <v>-8199.2000000000007</v>
      </c>
      <c r="N27" s="43">
        <v>40280</v>
      </c>
      <c r="O27" s="43">
        <v>3.2042999999999998E-13</v>
      </c>
      <c r="P27" s="43">
        <v>6.5303E-13</v>
      </c>
      <c r="Q27" s="43">
        <v>10665</v>
      </c>
      <c r="R27" s="23">
        <v>0.45</v>
      </c>
      <c r="S27" s="25"/>
    </row>
    <row r="28" spans="1:19" x14ac:dyDescent="0.3">
      <c r="A28" s="42">
        <v>37</v>
      </c>
      <c r="B28" s="43">
        <v>-16254</v>
      </c>
      <c r="C28" s="43">
        <v>-11820</v>
      </c>
      <c r="D28" s="43">
        <v>33126</v>
      </c>
      <c r="E28" s="43">
        <v>8.1461E-13</v>
      </c>
      <c r="F28" s="43">
        <v>-1.5984999999999999E-12</v>
      </c>
      <c r="G28" s="43">
        <v>-8701.7000000000007</v>
      </c>
      <c r="H28" s="23">
        <v>0.5</v>
      </c>
      <c r="I28" s="47"/>
      <c r="J28" s="28"/>
      <c r="K28" s="44">
        <v>10</v>
      </c>
      <c r="L28" s="43">
        <v>-16254</v>
      </c>
      <c r="M28" s="43">
        <v>-11820</v>
      </c>
      <c r="N28" s="43">
        <v>33126</v>
      </c>
      <c r="O28" s="43">
        <v>2.7154000000000002E-13</v>
      </c>
      <c r="P28" s="43">
        <v>5.3282999999999996E-13</v>
      </c>
      <c r="Q28" s="43">
        <v>8701.7000000000007</v>
      </c>
      <c r="R28" s="23">
        <v>0.5</v>
      </c>
      <c r="S28" s="25"/>
    </row>
    <row r="29" spans="1:19" x14ac:dyDescent="0.3">
      <c r="A29" s="42">
        <v>38</v>
      </c>
      <c r="B29" s="43">
        <v>-20131</v>
      </c>
      <c r="C29" s="43">
        <v>-16007</v>
      </c>
      <c r="D29" s="43">
        <v>27654</v>
      </c>
      <c r="E29" s="43">
        <v>7.5765000000000001E-13</v>
      </c>
      <c r="F29" s="43">
        <v>-1.2157999999999999E-12</v>
      </c>
      <c r="G29" s="43">
        <v>-6618.6</v>
      </c>
      <c r="H29" s="23">
        <v>0.55000000000000004</v>
      </c>
      <c r="I29" s="47"/>
      <c r="J29" s="28"/>
      <c r="K29" s="44">
        <v>11</v>
      </c>
      <c r="L29" s="43">
        <v>-20131</v>
      </c>
      <c r="M29" s="43">
        <v>-16007</v>
      </c>
      <c r="N29" s="43">
        <v>27654</v>
      </c>
      <c r="O29" s="43">
        <v>2.5255000000000002E-13</v>
      </c>
      <c r="P29" s="43">
        <v>4.0527E-13</v>
      </c>
      <c r="Q29" s="43">
        <v>6618.6</v>
      </c>
      <c r="R29" s="23">
        <v>0.55000000000000004</v>
      </c>
      <c r="S29" s="25"/>
    </row>
    <row r="30" spans="1:19" x14ac:dyDescent="0.3">
      <c r="A30" s="42">
        <v>39</v>
      </c>
      <c r="B30" s="43">
        <v>-25506</v>
      </c>
      <c r="C30" s="43">
        <v>-21104</v>
      </c>
      <c r="D30" s="43">
        <v>23884</v>
      </c>
      <c r="E30" s="43">
        <v>8.0863999999999998E-13</v>
      </c>
      <c r="F30" s="43">
        <v>-7.7672999999999996E-13</v>
      </c>
      <c r="G30" s="43">
        <v>-4228.3</v>
      </c>
      <c r="H30" s="23">
        <v>0.6</v>
      </c>
      <c r="I30" s="47"/>
      <c r="J30" s="28"/>
      <c r="K30" s="44">
        <v>12</v>
      </c>
      <c r="L30" s="43">
        <v>-25506</v>
      </c>
      <c r="M30" s="43">
        <v>-21104</v>
      </c>
      <c r="N30" s="43">
        <v>23884</v>
      </c>
      <c r="O30" s="43">
        <v>2.6955E-13</v>
      </c>
      <c r="P30" s="43">
        <v>2.5891E-13</v>
      </c>
      <c r="Q30" s="43">
        <v>4228.3</v>
      </c>
      <c r="R30" s="23">
        <v>0.6</v>
      </c>
      <c r="S30" s="25"/>
    </row>
    <row r="31" spans="1:19" x14ac:dyDescent="0.3">
      <c r="A31" s="42">
        <v>40</v>
      </c>
      <c r="B31" s="43">
        <v>-2103.3000000000002</v>
      </c>
      <c r="C31" s="43">
        <v>-701.88</v>
      </c>
      <c r="D31" s="43">
        <v>21278</v>
      </c>
      <c r="E31" s="43">
        <v>2.5742999999999999E-13</v>
      </c>
      <c r="F31" s="43">
        <v>-6.6344000000000005E-13</v>
      </c>
      <c r="G31" s="43">
        <v>-3611.6</v>
      </c>
      <c r="H31" s="23">
        <v>0.65</v>
      </c>
      <c r="I31" s="47"/>
      <c r="J31" s="28"/>
      <c r="K31" s="44">
        <v>13</v>
      </c>
      <c r="L31" s="43">
        <v>-2103.3000000000002</v>
      </c>
      <c r="M31" s="43">
        <v>-701.88</v>
      </c>
      <c r="N31" s="43">
        <v>21278</v>
      </c>
      <c r="O31" s="43">
        <v>8.5810999999999999E-14</v>
      </c>
      <c r="P31" s="43">
        <v>2.2115E-13</v>
      </c>
      <c r="Q31" s="43">
        <v>3611.6</v>
      </c>
      <c r="R31" s="23">
        <v>0.65</v>
      </c>
      <c r="S31" s="25"/>
    </row>
    <row r="32" spans="1:19" x14ac:dyDescent="0.3">
      <c r="A32" s="42">
        <v>41</v>
      </c>
      <c r="B32" s="43">
        <v>-1796</v>
      </c>
      <c r="C32" s="43">
        <v>-669.76</v>
      </c>
      <c r="D32" s="43">
        <v>19083</v>
      </c>
      <c r="E32" s="43">
        <v>2.0688E-13</v>
      </c>
      <c r="F32" s="43">
        <v>-5.6986999999999997E-13</v>
      </c>
      <c r="G32" s="43">
        <v>-3102.2</v>
      </c>
      <c r="H32" s="23">
        <v>0.7</v>
      </c>
      <c r="I32" s="47"/>
      <c r="J32" s="28"/>
      <c r="K32" s="44">
        <v>14</v>
      </c>
      <c r="L32" s="43">
        <v>-1796</v>
      </c>
      <c r="M32" s="43">
        <v>-669.76</v>
      </c>
      <c r="N32" s="43">
        <v>19083</v>
      </c>
      <c r="O32" s="43">
        <v>6.8960000000000004E-14</v>
      </c>
      <c r="P32" s="43">
        <v>1.8996000000000001E-13</v>
      </c>
      <c r="Q32" s="43">
        <v>3102.2</v>
      </c>
      <c r="R32" s="23">
        <v>0.7</v>
      </c>
      <c r="S32" s="25"/>
    </row>
    <row r="33" spans="1:19" x14ac:dyDescent="0.3">
      <c r="A33" s="42">
        <v>42</v>
      </c>
      <c r="B33" s="43">
        <v>-1546</v>
      </c>
      <c r="C33" s="43">
        <v>-632.49</v>
      </c>
      <c r="D33" s="43">
        <v>17215</v>
      </c>
      <c r="E33" s="43">
        <v>1.6780999999999999E-13</v>
      </c>
      <c r="F33" s="43">
        <v>-4.9229000000000002E-13</v>
      </c>
      <c r="G33" s="43">
        <v>-2679.9</v>
      </c>
      <c r="H33" s="23">
        <v>0.75</v>
      </c>
      <c r="I33" s="47"/>
      <c r="J33" s="28"/>
      <c r="K33" s="44">
        <v>15</v>
      </c>
      <c r="L33" s="43">
        <v>-1546</v>
      </c>
      <c r="M33" s="43">
        <v>-632.49</v>
      </c>
      <c r="N33" s="43">
        <v>17215</v>
      </c>
      <c r="O33" s="43">
        <v>5.5938E-14</v>
      </c>
      <c r="P33" s="43">
        <v>1.641E-13</v>
      </c>
      <c r="Q33" s="43">
        <v>2679.9</v>
      </c>
      <c r="R33" s="23">
        <v>0.75</v>
      </c>
      <c r="S33" s="25"/>
    </row>
    <row r="34" spans="1:19" x14ac:dyDescent="0.3">
      <c r="A34" s="42">
        <v>43</v>
      </c>
      <c r="B34" s="43">
        <v>-1340.4</v>
      </c>
      <c r="C34" s="43">
        <v>-592.72</v>
      </c>
      <c r="D34" s="43">
        <v>15611</v>
      </c>
      <c r="E34" s="43">
        <v>1.3734E-13</v>
      </c>
      <c r="F34" s="43">
        <v>-4.2766000000000002E-13</v>
      </c>
      <c r="G34" s="43">
        <v>-2328.1</v>
      </c>
      <c r="H34" s="23">
        <v>0.8</v>
      </c>
      <c r="I34" s="47"/>
      <c r="J34" s="28"/>
      <c r="K34" s="44">
        <v>16</v>
      </c>
      <c r="L34" s="43">
        <v>-1340.4</v>
      </c>
      <c r="M34" s="43">
        <v>-592.72</v>
      </c>
      <c r="N34" s="43">
        <v>15611</v>
      </c>
      <c r="O34" s="43">
        <v>4.5780000000000002E-14</v>
      </c>
      <c r="P34" s="43">
        <v>1.4255000000000001E-13</v>
      </c>
      <c r="Q34" s="43">
        <v>2328.1</v>
      </c>
      <c r="R34" s="23">
        <v>0.8</v>
      </c>
      <c r="S34" s="25"/>
    </row>
    <row r="35" spans="1:19" x14ac:dyDescent="0.3">
      <c r="A35" s="42">
        <v>44</v>
      </c>
      <c r="B35" s="43">
        <v>-1169.3</v>
      </c>
      <c r="C35" s="43">
        <v>-552.26</v>
      </c>
      <c r="D35" s="43">
        <v>14224</v>
      </c>
      <c r="E35" s="43">
        <v>1.1335E-13</v>
      </c>
      <c r="F35" s="43">
        <v>-3.7353999999999999E-13</v>
      </c>
      <c r="G35" s="43">
        <v>-2033.5</v>
      </c>
      <c r="H35" s="23">
        <v>0.85</v>
      </c>
      <c r="I35" s="47"/>
      <c r="J35" s="28"/>
      <c r="K35" s="44">
        <v>17</v>
      </c>
      <c r="L35" s="43">
        <v>-1169.3</v>
      </c>
      <c r="M35" s="43">
        <v>-552.26</v>
      </c>
      <c r="N35" s="43">
        <v>14224</v>
      </c>
      <c r="O35" s="43">
        <v>3.7785E-14</v>
      </c>
      <c r="P35" s="43">
        <v>1.2450999999999999E-13</v>
      </c>
      <c r="Q35" s="43">
        <v>2033.5</v>
      </c>
      <c r="R35" s="23">
        <v>0.85</v>
      </c>
      <c r="S35" s="25"/>
    </row>
    <row r="36" spans="1:19" x14ac:dyDescent="0.3">
      <c r="A36" s="42">
        <v>45</v>
      </c>
      <c r="B36" s="43">
        <v>-1025.7</v>
      </c>
      <c r="C36" s="43">
        <v>-512.29999999999995</v>
      </c>
      <c r="D36" s="43">
        <v>13016</v>
      </c>
      <c r="E36" s="43">
        <v>9.4307000000000001E-14</v>
      </c>
      <c r="F36" s="43">
        <v>-3.2799E-13</v>
      </c>
      <c r="G36" s="43">
        <v>-1785.5</v>
      </c>
      <c r="H36" s="23">
        <v>0.9</v>
      </c>
      <c r="I36" s="47"/>
      <c r="J36" s="28"/>
      <c r="K36" s="44">
        <v>18</v>
      </c>
      <c r="L36" s="43">
        <v>-1025.7</v>
      </c>
      <c r="M36" s="43">
        <v>-512.29999999999995</v>
      </c>
      <c r="N36" s="43">
        <v>13016</v>
      </c>
      <c r="O36" s="43">
        <v>3.1435999999999997E-14</v>
      </c>
      <c r="P36" s="43">
        <v>1.0933E-13</v>
      </c>
      <c r="Q36" s="43">
        <v>1785.5</v>
      </c>
      <c r="R36" s="23">
        <v>0.9</v>
      </c>
      <c r="S36" s="25"/>
    </row>
    <row r="37" spans="1:19" x14ac:dyDescent="0.3">
      <c r="A37" s="42">
        <v>46</v>
      </c>
      <c r="B37" s="43">
        <v>-903.91</v>
      </c>
      <c r="C37" s="43">
        <v>-473.57</v>
      </c>
      <c r="D37" s="43">
        <v>11958</v>
      </c>
      <c r="E37" s="43">
        <v>7.9050999999999998E-14</v>
      </c>
      <c r="F37" s="43">
        <v>-2.8943000000000001E-13</v>
      </c>
      <c r="G37" s="43">
        <v>-1575.6</v>
      </c>
      <c r="H37" s="23">
        <v>0.95</v>
      </c>
      <c r="I37" s="47"/>
      <c r="J37" s="28"/>
      <c r="K37" s="44">
        <v>19</v>
      </c>
      <c r="L37" s="43">
        <v>-903.91</v>
      </c>
      <c r="M37" s="43">
        <v>-473.57</v>
      </c>
      <c r="N37" s="43">
        <v>11958</v>
      </c>
      <c r="O37" s="43">
        <v>2.6349999999999999E-14</v>
      </c>
      <c r="P37" s="43">
        <v>9.6475999999999997E-14</v>
      </c>
      <c r="Q37" s="43">
        <v>1575.6</v>
      </c>
      <c r="R37" s="23">
        <v>0.95</v>
      </c>
      <c r="S37" s="25"/>
    </row>
    <row r="38" spans="1:19" x14ac:dyDescent="0.3">
      <c r="A38" s="42">
        <v>47</v>
      </c>
      <c r="B38" s="43">
        <v>-799.81</v>
      </c>
      <c r="C38" s="43">
        <v>-436.52</v>
      </c>
      <c r="D38" s="43">
        <v>11024</v>
      </c>
      <c r="E38" s="43">
        <v>6.6733999999999996E-14</v>
      </c>
      <c r="F38" s="43">
        <v>-2.5662000000000002E-13</v>
      </c>
      <c r="G38" s="43">
        <v>-1397</v>
      </c>
      <c r="H38" s="23">
        <v>1</v>
      </c>
      <c r="I38" s="47"/>
      <c r="J38" s="28"/>
      <c r="K38" s="44">
        <v>20</v>
      </c>
      <c r="L38" s="43">
        <v>-799.81</v>
      </c>
      <c r="M38" s="43">
        <v>-436.52</v>
      </c>
      <c r="N38" s="43">
        <v>11024</v>
      </c>
      <c r="O38" s="43">
        <v>2.2245000000000001E-14</v>
      </c>
      <c r="P38" s="43">
        <v>8.5538999999999998E-14</v>
      </c>
      <c r="Q38" s="43">
        <v>1397</v>
      </c>
      <c r="R38" s="23">
        <v>1</v>
      </c>
      <c r="S38" s="25"/>
    </row>
    <row r="39" spans="1:19" x14ac:dyDescent="0.3">
      <c r="A39" s="42">
        <v>48</v>
      </c>
      <c r="B39" s="43">
        <v>-264.58999999999997</v>
      </c>
      <c r="C39" s="43">
        <v>-173.9</v>
      </c>
      <c r="D39" s="43">
        <v>5677.2</v>
      </c>
      <c r="E39" s="43">
        <v>1.6659999999999999E-14</v>
      </c>
      <c r="F39" s="43">
        <v>-9.4932999999999995E-14</v>
      </c>
      <c r="G39" s="43">
        <v>-516.79</v>
      </c>
      <c r="H39" s="23">
        <v>1.5</v>
      </c>
      <c r="I39" s="47"/>
      <c r="J39" s="28"/>
      <c r="K39" s="44">
        <v>21</v>
      </c>
      <c r="L39" s="43">
        <v>-264.58999999999997</v>
      </c>
      <c r="M39" s="43">
        <v>-173.9</v>
      </c>
      <c r="N39" s="43">
        <v>5677.2</v>
      </c>
      <c r="O39" s="43">
        <v>5.5532999999999997E-15</v>
      </c>
      <c r="P39" s="43">
        <v>3.1643999999999997E-14</v>
      </c>
      <c r="Q39" s="43">
        <v>516.79</v>
      </c>
      <c r="R39" s="23">
        <v>1.5</v>
      </c>
      <c r="S39" s="25"/>
    </row>
    <row r="40" spans="1:19" x14ac:dyDescent="0.3">
      <c r="A40" s="42">
        <v>49</v>
      </c>
      <c r="B40" s="43">
        <v>-98.778999999999996</v>
      </c>
      <c r="C40" s="43">
        <v>-65.95</v>
      </c>
      <c r="D40" s="43">
        <v>3527</v>
      </c>
      <c r="E40" s="43">
        <v>6.0307E-15</v>
      </c>
      <c r="F40" s="43">
        <v>-4.5445000000000002E-14</v>
      </c>
      <c r="G40" s="43">
        <v>-247.39</v>
      </c>
      <c r="H40" s="23">
        <v>2</v>
      </c>
      <c r="I40" s="47"/>
      <c r="J40" s="28"/>
      <c r="K40" s="44">
        <v>22</v>
      </c>
      <c r="L40" s="43">
        <v>-98.778999999999996</v>
      </c>
      <c r="M40" s="43">
        <v>-65.95</v>
      </c>
      <c r="N40" s="43">
        <v>3527</v>
      </c>
      <c r="O40" s="43">
        <v>2.0101999999999998E-15</v>
      </c>
      <c r="P40" s="43">
        <v>1.5148000000000001E-14</v>
      </c>
      <c r="Q40" s="43">
        <v>247.39</v>
      </c>
      <c r="R40" s="23">
        <v>2</v>
      </c>
      <c r="S40" s="25"/>
    </row>
    <row r="41" spans="1:19" x14ac:dyDescent="0.3">
      <c r="A41" s="42">
        <v>50</v>
      </c>
      <c r="B41" s="43">
        <v>-55.523000000000003</v>
      </c>
      <c r="C41" s="43">
        <v>-40.762</v>
      </c>
      <c r="D41" s="43">
        <v>2480.1</v>
      </c>
      <c r="E41" s="43">
        <v>2.7115E-15</v>
      </c>
      <c r="F41" s="43">
        <v>-2.5381000000000001E-14</v>
      </c>
      <c r="G41" s="43">
        <v>-138.16999999999999</v>
      </c>
      <c r="H41" s="23">
        <v>2.5</v>
      </c>
      <c r="I41" s="47"/>
      <c r="J41" s="28"/>
      <c r="K41" s="44">
        <v>23</v>
      </c>
      <c r="L41" s="43">
        <v>-55.523000000000003</v>
      </c>
      <c r="M41" s="43">
        <v>-40.762</v>
      </c>
      <c r="N41" s="43">
        <v>2480.1</v>
      </c>
      <c r="O41" s="43">
        <v>9.0385000000000008E-16</v>
      </c>
      <c r="P41" s="43">
        <v>8.4604999999999993E-15</v>
      </c>
      <c r="Q41" s="43">
        <v>138.16999999999999</v>
      </c>
      <c r="R41" s="23">
        <v>2.5</v>
      </c>
      <c r="S41" s="25"/>
    </row>
    <row r="42" spans="1:19" x14ac:dyDescent="0.3">
      <c r="A42" s="42">
        <v>51</v>
      </c>
      <c r="B42" s="43">
        <v>-54.561</v>
      </c>
      <c r="C42" s="43">
        <v>-46.911999999999999</v>
      </c>
      <c r="D42" s="43">
        <v>1886.5</v>
      </c>
      <c r="E42" s="43">
        <v>1.4052E-15</v>
      </c>
      <c r="F42" s="43">
        <v>-1.5688000000000001E-14</v>
      </c>
      <c r="G42" s="43">
        <v>-85.4</v>
      </c>
      <c r="H42" s="23">
        <v>3</v>
      </c>
      <c r="I42" s="47"/>
      <c r="J42" s="28"/>
      <c r="K42" s="44">
        <v>24</v>
      </c>
      <c r="L42" s="43">
        <v>-54.561</v>
      </c>
      <c r="M42" s="43">
        <v>-46.911999999999999</v>
      </c>
      <c r="N42" s="43">
        <v>1886.5</v>
      </c>
      <c r="O42" s="43">
        <v>4.6839E-16</v>
      </c>
      <c r="P42" s="43">
        <v>5.2293E-15</v>
      </c>
      <c r="Q42" s="43">
        <v>85.4</v>
      </c>
      <c r="R42" s="23">
        <v>3</v>
      </c>
      <c r="S42" s="25"/>
    </row>
    <row r="43" spans="1:19" x14ac:dyDescent="0.3">
      <c r="A43" s="42">
        <v>52</v>
      </c>
      <c r="B43" s="43">
        <v>-63.043999999999997</v>
      </c>
      <c r="C43" s="43">
        <v>-58.646999999999998</v>
      </c>
      <c r="D43" s="43">
        <v>1501.1</v>
      </c>
      <c r="E43" s="43">
        <v>8.0770999999999996E-16</v>
      </c>
      <c r="F43" s="43">
        <v>-1.0394E-14</v>
      </c>
      <c r="G43" s="43">
        <v>-56.58</v>
      </c>
      <c r="H43" s="23">
        <v>3.5</v>
      </c>
      <c r="I43" s="47"/>
      <c r="J43" s="28"/>
      <c r="K43" s="44">
        <v>25</v>
      </c>
      <c r="L43" s="43">
        <v>-69.584999999999994</v>
      </c>
      <c r="M43" s="43">
        <v>-66.849999999999994</v>
      </c>
      <c r="N43" s="43">
        <v>1224.2</v>
      </c>
      <c r="O43" s="43">
        <v>1.6749000000000001E-16</v>
      </c>
      <c r="P43" s="43">
        <v>2.406E-15</v>
      </c>
      <c r="Q43" s="43">
        <v>39.292999999999999</v>
      </c>
      <c r="R43" s="23">
        <v>3.5</v>
      </c>
      <c r="S43" s="25"/>
    </row>
    <row r="44" spans="1:19" x14ac:dyDescent="0.3">
      <c r="A44" s="42">
        <v>53</v>
      </c>
      <c r="B44" s="43">
        <v>-69.584999999999994</v>
      </c>
      <c r="C44" s="43">
        <v>-66.849999999999994</v>
      </c>
      <c r="D44" s="43">
        <v>1224.2</v>
      </c>
      <c r="E44" s="43">
        <v>5.0245999999999998E-16</v>
      </c>
      <c r="F44" s="43">
        <v>-7.2180000000000001E-15</v>
      </c>
      <c r="G44" s="43">
        <v>-39.292999999999999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3.7001999999999998E-4</v>
      </c>
      <c r="C50" s="43">
        <v>2.6399000000000003E-4</v>
      </c>
      <c r="D50" s="43">
        <v>6.8374E-6</v>
      </c>
      <c r="E50" s="43">
        <v>-3.8956000000000001E-20</v>
      </c>
      <c r="F50" s="43">
        <v>3.4396999999999998E-36</v>
      </c>
      <c r="G50" s="43">
        <v>1.8724999999999999E-20</v>
      </c>
      <c r="H50" s="23">
        <v>0</v>
      </c>
      <c r="I50" s="47"/>
      <c r="J50" s="28"/>
      <c r="K50" s="44">
        <v>1</v>
      </c>
      <c r="L50" s="43">
        <v>3.7001999999999998E-4</v>
      </c>
      <c r="M50" s="43">
        <v>2.6399000000000003E-4</v>
      </c>
      <c r="N50" s="43">
        <v>6.8374E-6</v>
      </c>
      <c r="O50" s="43">
        <v>-1.2985E-20</v>
      </c>
      <c r="P50" s="43">
        <v>-1.1466E-36</v>
      </c>
      <c r="Q50" s="43">
        <v>-1.8724999999999999E-20</v>
      </c>
      <c r="R50" s="23">
        <v>0</v>
      </c>
      <c r="S50" s="25"/>
    </row>
    <row r="51" spans="1:19" x14ac:dyDescent="0.3">
      <c r="A51" s="42">
        <v>29</v>
      </c>
      <c r="B51" s="43">
        <v>-3.0278E-4</v>
      </c>
      <c r="C51" s="43">
        <v>-2.1563999999999999E-4</v>
      </c>
      <c r="D51" s="43">
        <v>3.4308E-4</v>
      </c>
      <c r="E51" s="43">
        <v>3.2013999999999999E-20</v>
      </c>
      <c r="F51" s="43">
        <v>-5.6342E-21</v>
      </c>
      <c r="G51" s="43">
        <v>-3.0670999999999998E-5</v>
      </c>
      <c r="H51" s="23">
        <v>0.1</v>
      </c>
      <c r="I51" s="47"/>
      <c r="J51" s="28"/>
      <c r="K51" s="44">
        <v>2</v>
      </c>
      <c r="L51" s="43">
        <v>-3.0278E-4</v>
      </c>
      <c r="M51" s="43">
        <v>-2.1563999999999999E-4</v>
      </c>
      <c r="N51" s="43">
        <v>3.4308E-4</v>
      </c>
      <c r="O51" s="43">
        <v>1.0671000000000001E-20</v>
      </c>
      <c r="P51" s="43">
        <v>1.8781E-21</v>
      </c>
      <c r="Q51" s="43">
        <v>3.0670999999999998E-5</v>
      </c>
      <c r="R51" s="23">
        <v>0.1</v>
      </c>
      <c r="S51" s="25"/>
    </row>
    <row r="52" spans="1:19" x14ac:dyDescent="0.3">
      <c r="A52" s="42">
        <v>30</v>
      </c>
      <c r="B52" s="43">
        <v>-2.5464999999999998E-4</v>
      </c>
      <c r="C52" s="43">
        <v>-1.6144E-4</v>
      </c>
      <c r="D52" s="43">
        <v>6.6031E-4</v>
      </c>
      <c r="E52" s="43">
        <v>3.4243999999999998E-20</v>
      </c>
      <c r="F52" s="43">
        <v>-4.0156999999999998E-20</v>
      </c>
      <c r="G52" s="43">
        <v>-2.186E-4</v>
      </c>
      <c r="H52" s="23">
        <v>0.15</v>
      </c>
      <c r="I52" s="47"/>
      <c r="J52" s="28"/>
      <c r="K52" s="44">
        <v>3</v>
      </c>
      <c r="L52" s="43">
        <v>-2.5464999999999998E-4</v>
      </c>
      <c r="M52" s="43">
        <v>-1.6144E-4</v>
      </c>
      <c r="N52" s="43">
        <v>6.6031E-4</v>
      </c>
      <c r="O52" s="43">
        <v>1.1414999999999999E-20</v>
      </c>
      <c r="P52" s="43">
        <v>1.3386E-20</v>
      </c>
      <c r="Q52" s="43">
        <v>2.186E-4</v>
      </c>
      <c r="R52" s="23">
        <v>0.15</v>
      </c>
      <c r="S52" s="25"/>
    </row>
    <row r="53" spans="1:19" x14ac:dyDescent="0.3">
      <c r="A53" s="42">
        <v>31</v>
      </c>
      <c r="B53" s="43">
        <v>-2.1049E-4</v>
      </c>
      <c r="C53" s="43">
        <v>-1.2505E-4</v>
      </c>
      <c r="D53" s="43">
        <v>5.0261999999999995E-4</v>
      </c>
      <c r="E53" s="43">
        <v>3.1386999999999998E-20</v>
      </c>
      <c r="F53" s="43">
        <v>-4.1011999999999999E-20</v>
      </c>
      <c r="G53" s="43">
        <v>-2.2326E-4</v>
      </c>
      <c r="H53" s="23">
        <v>0.2</v>
      </c>
      <c r="I53" s="47"/>
      <c r="J53" s="28"/>
      <c r="K53" s="44">
        <v>4</v>
      </c>
      <c r="L53" s="43">
        <v>-2.1049E-4</v>
      </c>
      <c r="M53" s="43">
        <v>-1.2505E-4</v>
      </c>
      <c r="N53" s="43">
        <v>5.0261999999999995E-4</v>
      </c>
      <c r="O53" s="43">
        <v>1.0462E-20</v>
      </c>
      <c r="P53" s="43">
        <v>1.3670999999999999E-20</v>
      </c>
      <c r="Q53" s="43">
        <v>2.2326E-4</v>
      </c>
      <c r="R53" s="23">
        <v>0.2</v>
      </c>
      <c r="S53" s="25"/>
    </row>
    <row r="54" spans="1:19" x14ac:dyDescent="0.3">
      <c r="A54" s="42">
        <v>32</v>
      </c>
      <c r="B54" s="43">
        <v>-1.7897E-4</v>
      </c>
      <c r="C54" s="43">
        <v>-1.0567E-4</v>
      </c>
      <c r="D54" s="43">
        <v>3.9822000000000002E-4</v>
      </c>
      <c r="E54" s="43">
        <v>2.693E-20</v>
      </c>
      <c r="F54" s="43">
        <v>-3.8798000000000001E-20</v>
      </c>
      <c r="G54" s="43">
        <v>-2.1121000000000001E-4</v>
      </c>
      <c r="H54" s="23">
        <v>0.25</v>
      </c>
      <c r="I54" s="47"/>
      <c r="J54" s="28"/>
      <c r="K54" s="44">
        <v>5</v>
      </c>
      <c r="L54" s="43">
        <v>-1.7897E-4</v>
      </c>
      <c r="M54" s="43">
        <v>-1.0567E-4</v>
      </c>
      <c r="N54" s="43">
        <v>3.9822000000000002E-4</v>
      </c>
      <c r="O54" s="43">
        <v>8.9767999999999994E-21</v>
      </c>
      <c r="P54" s="43">
        <v>1.2932999999999999E-20</v>
      </c>
      <c r="Q54" s="43">
        <v>2.1121000000000001E-4</v>
      </c>
      <c r="R54" s="23">
        <v>0.25</v>
      </c>
      <c r="S54" s="25"/>
    </row>
    <row r="55" spans="1:19" x14ac:dyDescent="0.3">
      <c r="A55" s="42">
        <v>33</v>
      </c>
      <c r="B55" s="43">
        <v>-1.5966E-4</v>
      </c>
      <c r="C55" s="43">
        <v>-9.7378000000000002E-5</v>
      </c>
      <c r="D55" s="43">
        <v>3.2912000000000002E-4</v>
      </c>
      <c r="E55" s="43">
        <v>2.2882999999999999E-20</v>
      </c>
      <c r="F55" s="43">
        <v>-3.4592999999999998E-20</v>
      </c>
      <c r="G55" s="43">
        <v>-1.8832000000000001E-4</v>
      </c>
      <c r="H55" s="23">
        <v>0.3</v>
      </c>
      <c r="I55" s="47"/>
      <c r="J55" s="28"/>
      <c r="K55" s="44">
        <v>6</v>
      </c>
      <c r="L55" s="43">
        <v>-1.5966E-4</v>
      </c>
      <c r="M55" s="43">
        <v>-9.7378000000000002E-5</v>
      </c>
      <c r="N55" s="43">
        <v>3.2912000000000002E-4</v>
      </c>
      <c r="O55" s="43">
        <v>7.6278000000000005E-21</v>
      </c>
      <c r="P55" s="43">
        <v>1.1530999999999999E-20</v>
      </c>
      <c r="Q55" s="43">
        <v>1.8832000000000001E-4</v>
      </c>
      <c r="R55" s="23">
        <v>0.3</v>
      </c>
      <c r="S55" s="25"/>
    </row>
    <row r="56" spans="1:19" x14ac:dyDescent="0.3">
      <c r="A56" s="42">
        <v>34</v>
      </c>
      <c r="B56" s="43">
        <v>-1.5296999999999999E-4</v>
      </c>
      <c r="C56" s="43">
        <v>-9.7356999999999996E-5</v>
      </c>
      <c r="D56" s="43">
        <v>2.8653000000000001E-4</v>
      </c>
      <c r="E56" s="43">
        <v>2.0433000000000001E-20</v>
      </c>
      <c r="F56" s="43">
        <v>-2.9022000000000003E-20</v>
      </c>
      <c r="G56" s="43">
        <v>-1.5799E-4</v>
      </c>
      <c r="H56" s="23">
        <v>0.35</v>
      </c>
      <c r="I56" s="47"/>
      <c r="J56" s="28"/>
      <c r="K56" s="44">
        <v>7</v>
      </c>
      <c r="L56" s="43">
        <v>-1.5296999999999999E-4</v>
      </c>
      <c r="M56" s="43">
        <v>-9.7356999999999996E-5</v>
      </c>
      <c r="N56" s="43">
        <v>2.8653000000000001E-4</v>
      </c>
      <c r="O56" s="43">
        <v>6.8109000000000004E-21</v>
      </c>
      <c r="P56" s="43">
        <v>9.6740999999999995E-21</v>
      </c>
      <c r="Q56" s="43">
        <v>1.5799E-4</v>
      </c>
      <c r="R56" s="23">
        <v>0.35</v>
      </c>
      <c r="S56" s="25"/>
    </row>
    <row r="57" spans="1:19" x14ac:dyDescent="0.3">
      <c r="A57" s="42">
        <v>35</v>
      </c>
      <c r="B57" s="43">
        <v>-1.3468E-4</v>
      </c>
      <c r="C57" s="43">
        <v>-9.0834999999999993E-5</v>
      </c>
      <c r="D57" s="43">
        <v>2.7517999999999998E-4</v>
      </c>
      <c r="E57" s="43">
        <v>1.6108999999999999E-20</v>
      </c>
      <c r="F57" s="43">
        <v>-3.1307999999999998E-20</v>
      </c>
      <c r="G57" s="43">
        <v>-1.7043000000000001E-4</v>
      </c>
      <c r="H57" s="23">
        <v>0.4</v>
      </c>
      <c r="I57" s="47"/>
      <c r="J57" s="28"/>
      <c r="K57" s="44">
        <v>8</v>
      </c>
      <c r="L57" s="43">
        <v>-1.3468E-4</v>
      </c>
      <c r="M57" s="43">
        <v>-9.0834999999999993E-5</v>
      </c>
      <c r="N57" s="43">
        <v>2.7517999999999998E-4</v>
      </c>
      <c r="O57" s="43">
        <v>5.3695999999999998E-21</v>
      </c>
      <c r="P57" s="43">
        <v>1.0436E-20</v>
      </c>
      <c r="Q57" s="43">
        <v>1.7043000000000001E-4</v>
      </c>
      <c r="R57" s="23">
        <v>0.4</v>
      </c>
      <c r="S57" s="25"/>
    </row>
    <row r="58" spans="1:19" x14ac:dyDescent="0.3">
      <c r="A58" s="42">
        <v>36</v>
      </c>
      <c r="B58" s="43">
        <v>-1.2329999999999999E-4</v>
      </c>
      <c r="C58" s="43">
        <v>-8.7979999999999995E-5</v>
      </c>
      <c r="D58" s="43">
        <v>2.3926000000000001E-4</v>
      </c>
      <c r="E58" s="43">
        <v>1.2978E-20</v>
      </c>
      <c r="F58" s="43">
        <v>-2.6448000000000001E-20</v>
      </c>
      <c r="G58" s="43">
        <v>-1.4396999999999999E-4</v>
      </c>
      <c r="H58" s="23">
        <v>0.45</v>
      </c>
      <c r="I58" s="47"/>
      <c r="J58" s="28"/>
      <c r="K58" s="44">
        <v>9</v>
      </c>
      <c r="L58" s="43">
        <v>-1.2329999999999999E-4</v>
      </c>
      <c r="M58" s="43">
        <v>-8.7979999999999995E-5</v>
      </c>
      <c r="N58" s="43">
        <v>2.3926000000000001E-4</v>
      </c>
      <c r="O58" s="43">
        <v>4.3259000000000003E-21</v>
      </c>
      <c r="P58" s="43">
        <v>8.8159000000000001E-21</v>
      </c>
      <c r="Q58" s="43">
        <v>1.4396999999999999E-4</v>
      </c>
      <c r="R58" s="23">
        <v>0.45</v>
      </c>
      <c r="S58" s="25"/>
    </row>
    <row r="59" spans="1:19" x14ac:dyDescent="0.3">
      <c r="A59" s="42">
        <v>37</v>
      </c>
      <c r="B59" s="43">
        <v>-1.1856E-4</v>
      </c>
      <c r="C59" s="43">
        <v>-8.8623999999999997E-5</v>
      </c>
      <c r="D59" s="43">
        <v>2.1476000000000001E-4</v>
      </c>
      <c r="E59" s="43">
        <v>1.0997E-20</v>
      </c>
      <c r="F59" s="43">
        <v>-2.158E-20</v>
      </c>
      <c r="G59" s="43">
        <v>-1.1747E-4</v>
      </c>
      <c r="H59" s="23">
        <v>0.5</v>
      </c>
      <c r="I59" s="47"/>
      <c r="J59" s="28"/>
      <c r="K59" s="44">
        <v>10</v>
      </c>
      <c r="L59" s="43">
        <v>-1.1856E-4</v>
      </c>
      <c r="M59" s="43">
        <v>-8.8623999999999997E-5</v>
      </c>
      <c r="N59" s="43">
        <v>2.1476000000000001E-4</v>
      </c>
      <c r="O59" s="43">
        <v>3.6658000000000003E-21</v>
      </c>
      <c r="P59" s="43">
        <v>7.1931999999999994E-21</v>
      </c>
      <c r="Q59" s="43">
        <v>1.1747E-4</v>
      </c>
      <c r="R59" s="23">
        <v>0.5</v>
      </c>
      <c r="S59" s="25"/>
    </row>
    <row r="60" spans="1:19" x14ac:dyDescent="0.3">
      <c r="A60" s="42">
        <v>38</v>
      </c>
      <c r="B60" s="43">
        <v>-1.2104000000000001E-4</v>
      </c>
      <c r="C60" s="43">
        <v>-9.3199E-5</v>
      </c>
      <c r="D60" s="43">
        <v>2.0150999999999999E-4</v>
      </c>
      <c r="E60" s="43">
        <v>1.0228E-20</v>
      </c>
      <c r="F60" s="43">
        <v>-1.6413E-20</v>
      </c>
      <c r="G60" s="43">
        <v>-8.9351000000000006E-5</v>
      </c>
      <c r="H60" s="23">
        <v>0.55000000000000004</v>
      </c>
      <c r="I60" s="47"/>
      <c r="J60" s="28"/>
      <c r="K60" s="44">
        <v>11</v>
      </c>
      <c r="L60" s="43">
        <v>-1.2104000000000001E-4</v>
      </c>
      <c r="M60" s="43">
        <v>-9.3199E-5</v>
      </c>
      <c r="N60" s="43">
        <v>2.0150999999999999E-4</v>
      </c>
      <c r="O60" s="43">
        <v>3.4093999999999999E-21</v>
      </c>
      <c r="P60" s="43">
        <v>5.4712000000000002E-21</v>
      </c>
      <c r="Q60" s="43">
        <v>8.9351000000000006E-5</v>
      </c>
      <c r="R60" s="23">
        <v>0.55000000000000004</v>
      </c>
      <c r="S60" s="25"/>
    </row>
    <row r="61" spans="1:19" x14ac:dyDescent="0.3">
      <c r="A61" s="42">
        <v>39</v>
      </c>
      <c r="B61" s="43">
        <v>-1.3239E-4</v>
      </c>
      <c r="C61" s="43">
        <v>-1.0268E-4</v>
      </c>
      <c r="D61" s="43">
        <v>2.0099000000000001E-4</v>
      </c>
      <c r="E61" s="43">
        <v>1.0917E-20</v>
      </c>
      <c r="F61" s="43">
        <v>-1.0486E-20</v>
      </c>
      <c r="G61" s="43">
        <v>-5.7082E-5</v>
      </c>
      <c r="H61" s="23">
        <v>0.6</v>
      </c>
      <c r="I61" s="47"/>
      <c r="J61" s="28"/>
      <c r="K61" s="44">
        <v>12</v>
      </c>
      <c r="L61" s="43">
        <v>-1.3239E-4</v>
      </c>
      <c r="M61" s="43">
        <v>-1.0268E-4</v>
      </c>
      <c r="N61" s="43">
        <v>2.0099000000000001E-4</v>
      </c>
      <c r="O61" s="43">
        <v>3.6388999999999997E-21</v>
      </c>
      <c r="P61" s="43">
        <v>3.4952999999999997E-21</v>
      </c>
      <c r="Q61" s="43">
        <v>5.7082E-5</v>
      </c>
      <c r="R61" s="23">
        <v>0.6</v>
      </c>
      <c r="S61" s="25"/>
    </row>
    <row r="62" spans="1:19" x14ac:dyDescent="0.3">
      <c r="A62" s="42">
        <v>40</v>
      </c>
      <c r="B62" s="43">
        <v>-1.1631E-4</v>
      </c>
      <c r="C62" s="43">
        <v>-9.2664000000000006E-5</v>
      </c>
      <c r="D62" s="43">
        <v>2.7825000000000001E-4</v>
      </c>
      <c r="E62" s="43">
        <v>8.6882999999999996E-21</v>
      </c>
      <c r="F62" s="43">
        <v>-2.2391000000000001E-20</v>
      </c>
      <c r="G62" s="43">
        <v>-1.2189E-4</v>
      </c>
      <c r="H62" s="23">
        <v>0.65</v>
      </c>
      <c r="I62" s="47"/>
      <c r="J62" s="28"/>
      <c r="K62" s="44">
        <v>13</v>
      </c>
      <c r="L62" s="43">
        <v>-1.1631E-4</v>
      </c>
      <c r="M62" s="43">
        <v>-9.2664000000000006E-5</v>
      </c>
      <c r="N62" s="43">
        <v>2.7825000000000001E-4</v>
      </c>
      <c r="O62" s="43">
        <v>2.8961000000000001E-21</v>
      </c>
      <c r="P62" s="43">
        <v>7.4636999999999995E-21</v>
      </c>
      <c r="Q62" s="43">
        <v>1.2189E-4</v>
      </c>
      <c r="R62" s="23">
        <v>0.65</v>
      </c>
      <c r="S62" s="25"/>
    </row>
    <row r="63" spans="1:19" x14ac:dyDescent="0.3">
      <c r="A63" s="42">
        <v>41</v>
      </c>
      <c r="B63" s="43">
        <v>-1.0301E-4</v>
      </c>
      <c r="C63" s="43">
        <v>-8.4002E-5</v>
      </c>
      <c r="D63" s="43">
        <v>2.4931999999999998E-4</v>
      </c>
      <c r="E63" s="43">
        <v>6.9822000000000003E-21</v>
      </c>
      <c r="F63" s="43">
        <v>-1.9233000000000001E-20</v>
      </c>
      <c r="G63" s="43">
        <v>-1.047E-4</v>
      </c>
      <c r="H63" s="23">
        <v>0.7</v>
      </c>
      <c r="I63" s="47"/>
      <c r="J63" s="28"/>
      <c r="K63" s="44">
        <v>14</v>
      </c>
      <c r="L63" s="43">
        <v>-1.0301E-4</v>
      </c>
      <c r="M63" s="43">
        <v>-8.4002E-5</v>
      </c>
      <c r="N63" s="43">
        <v>2.4931999999999998E-4</v>
      </c>
      <c r="O63" s="43">
        <v>2.3273999999999998E-21</v>
      </c>
      <c r="P63" s="43">
        <v>6.4110000000000003E-21</v>
      </c>
      <c r="Q63" s="43">
        <v>1.047E-4</v>
      </c>
      <c r="R63" s="23">
        <v>0.7</v>
      </c>
      <c r="S63" s="25"/>
    </row>
    <row r="64" spans="1:19" x14ac:dyDescent="0.3">
      <c r="A64" s="42">
        <v>42</v>
      </c>
      <c r="B64" s="43">
        <v>-9.1872000000000004E-5</v>
      </c>
      <c r="C64" s="43">
        <v>-7.6457000000000003E-5</v>
      </c>
      <c r="D64" s="43">
        <v>2.2471000000000001E-4</v>
      </c>
      <c r="E64" s="43">
        <v>5.6637E-21</v>
      </c>
      <c r="F64" s="43">
        <v>-1.6614999999999999E-20</v>
      </c>
      <c r="G64" s="43">
        <v>-9.0445999999999994E-5</v>
      </c>
      <c r="H64" s="23">
        <v>0.75</v>
      </c>
      <c r="I64" s="47"/>
      <c r="J64" s="28"/>
      <c r="K64" s="44">
        <v>15</v>
      </c>
      <c r="L64" s="43">
        <v>-9.1872000000000004E-5</v>
      </c>
      <c r="M64" s="43">
        <v>-7.6457000000000003E-5</v>
      </c>
      <c r="N64" s="43">
        <v>2.2471000000000001E-4</v>
      </c>
      <c r="O64" s="43">
        <v>1.8878999999999999E-21</v>
      </c>
      <c r="P64" s="43">
        <v>5.5381999999999999E-21</v>
      </c>
      <c r="Q64" s="43">
        <v>9.0445999999999994E-5</v>
      </c>
      <c r="R64" s="23">
        <v>0.75</v>
      </c>
      <c r="S64" s="25"/>
    </row>
    <row r="65" spans="1:19" x14ac:dyDescent="0.3">
      <c r="A65" s="42">
        <v>43</v>
      </c>
      <c r="B65" s="43">
        <v>-8.2460000000000007E-5</v>
      </c>
      <c r="C65" s="43">
        <v>-6.9844000000000004E-5</v>
      </c>
      <c r="D65" s="43">
        <v>2.0359999999999999E-4</v>
      </c>
      <c r="E65" s="43">
        <v>4.6352E-21</v>
      </c>
      <c r="F65" s="43">
        <v>-1.4433000000000001E-20</v>
      </c>
      <c r="G65" s="43">
        <v>-7.8572000000000006E-5</v>
      </c>
      <c r="H65" s="23">
        <v>0.8</v>
      </c>
      <c r="I65" s="47"/>
      <c r="J65" s="28"/>
      <c r="K65" s="44">
        <v>16</v>
      </c>
      <c r="L65" s="43">
        <v>-8.2460000000000007E-5</v>
      </c>
      <c r="M65" s="43">
        <v>-6.9844000000000004E-5</v>
      </c>
      <c r="N65" s="43">
        <v>2.0359999999999999E-4</v>
      </c>
      <c r="O65" s="43">
        <v>1.5451E-21</v>
      </c>
      <c r="P65" s="43">
        <v>4.8111999999999998E-21</v>
      </c>
      <c r="Q65" s="43">
        <v>7.8572000000000006E-5</v>
      </c>
      <c r="R65" s="23">
        <v>0.8</v>
      </c>
      <c r="S65" s="25"/>
    </row>
    <row r="66" spans="1:19" x14ac:dyDescent="0.3">
      <c r="A66" s="42">
        <v>44</v>
      </c>
      <c r="B66" s="43">
        <v>-7.4431999999999995E-5</v>
      </c>
      <c r="C66" s="43">
        <v>-6.4018999999999998E-5</v>
      </c>
      <c r="D66" s="43">
        <v>1.8532999999999999E-4</v>
      </c>
      <c r="E66" s="43">
        <v>3.8257000000000003E-21</v>
      </c>
      <c r="F66" s="43">
        <v>-1.2607E-20</v>
      </c>
      <c r="G66" s="43">
        <v>-6.8629999999999999E-5</v>
      </c>
      <c r="H66" s="23">
        <v>0.85</v>
      </c>
      <c r="I66" s="47"/>
      <c r="J66" s="28"/>
      <c r="K66" s="44">
        <v>17</v>
      </c>
      <c r="L66" s="43">
        <v>-7.4431999999999995E-5</v>
      </c>
      <c r="M66" s="43">
        <v>-6.4018999999999998E-5</v>
      </c>
      <c r="N66" s="43">
        <v>1.8532999999999999E-4</v>
      </c>
      <c r="O66" s="43">
        <v>1.2752E-21</v>
      </c>
      <c r="P66" s="43">
        <v>4.2023999999999997E-21</v>
      </c>
      <c r="Q66" s="43">
        <v>6.8629999999999999E-5</v>
      </c>
      <c r="R66" s="23">
        <v>0.85</v>
      </c>
      <c r="S66" s="25"/>
    </row>
    <row r="67" spans="1:19" x14ac:dyDescent="0.3">
      <c r="A67" s="42">
        <v>45</v>
      </c>
      <c r="B67" s="43">
        <v>-6.7526000000000004E-5</v>
      </c>
      <c r="C67" s="43">
        <v>-5.8863000000000002E-5</v>
      </c>
      <c r="D67" s="43">
        <v>1.6943000000000001E-4</v>
      </c>
      <c r="E67" s="43">
        <v>3.1827999999999998E-21</v>
      </c>
      <c r="F67" s="43">
        <v>-1.1069999999999999E-20</v>
      </c>
      <c r="G67" s="43">
        <v>-6.0260000000000002E-5</v>
      </c>
      <c r="H67" s="23">
        <v>0.9</v>
      </c>
      <c r="I67" s="47"/>
      <c r="J67" s="28"/>
      <c r="K67" s="44">
        <v>18</v>
      </c>
      <c r="L67" s="43">
        <v>-6.7526000000000004E-5</v>
      </c>
      <c r="M67" s="43">
        <v>-5.8863000000000002E-5</v>
      </c>
      <c r="N67" s="43">
        <v>1.6943000000000001E-4</v>
      </c>
      <c r="O67" s="43">
        <v>1.0609E-21</v>
      </c>
      <c r="P67" s="43">
        <v>3.6898999999999999E-21</v>
      </c>
      <c r="Q67" s="43">
        <v>6.0260000000000002E-5</v>
      </c>
      <c r="R67" s="23">
        <v>0.9</v>
      </c>
      <c r="S67" s="25"/>
    </row>
    <row r="68" spans="1:19" x14ac:dyDescent="0.3">
      <c r="A68" s="42">
        <v>46</v>
      </c>
      <c r="B68" s="43">
        <v>-6.1540999999999999E-5</v>
      </c>
      <c r="C68" s="43">
        <v>-5.4279E-5</v>
      </c>
      <c r="D68" s="43">
        <v>1.5550000000000001E-4</v>
      </c>
      <c r="E68" s="43">
        <v>2.668E-21</v>
      </c>
      <c r="F68" s="43">
        <v>-9.7682000000000006E-21</v>
      </c>
      <c r="G68" s="43">
        <v>-5.3176E-5</v>
      </c>
      <c r="H68" s="23">
        <v>0.95</v>
      </c>
      <c r="I68" s="47"/>
      <c r="J68" s="28"/>
      <c r="K68" s="44">
        <v>19</v>
      </c>
      <c r="L68" s="43">
        <v>-6.1540999999999999E-5</v>
      </c>
      <c r="M68" s="43">
        <v>-5.4279E-5</v>
      </c>
      <c r="N68" s="43">
        <v>1.5550000000000001E-4</v>
      </c>
      <c r="O68" s="43">
        <v>8.8933000000000001E-22</v>
      </c>
      <c r="P68" s="43">
        <v>3.2560999999999999E-21</v>
      </c>
      <c r="Q68" s="43">
        <v>5.3176E-5</v>
      </c>
      <c r="R68" s="23">
        <v>0.95</v>
      </c>
      <c r="S68" s="25"/>
    </row>
    <row r="69" spans="1:19" x14ac:dyDescent="0.3">
      <c r="A69" s="42">
        <v>47</v>
      </c>
      <c r="B69" s="43">
        <v>-5.6320000000000003E-5</v>
      </c>
      <c r="C69" s="43">
        <v>-5.0188999999999997E-5</v>
      </c>
      <c r="D69" s="43">
        <v>1.4321000000000001E-4</v>
      </c>
      <c r="E69" s="43">
        <v>2.2523E-21</v>
      </c>
      <c r="F69" s="43">
        <v>-8.6608000000000005E-21</v>
      </c>
      <c r="G69" s="43">
        <v>-4.7147000000000001E-5</v>
      </c>
      <c r="H69" s="23">
        <v>1</v>
      </c>
      <c r="I69" s="47"/>
      <c r="J69" s="28"/>
      <c r="K69" s="44">
        <v>20</v>
      </c>
      <c r="L69" s="43">
        <v>-5.6320000000000003E-5</v>
      </c>
      <c r="M69" s="43">
        <v>-5.0188999999999997E-5</v>
      </c>
      <c r="N69" s="43">
        <v>1.4321000000000001E-4</v>
      </c>
      <c r="O69" s="43">
        <v>7.5076000000000004E-22</v>
      </c>
      <c r="P69" s="43">
        <v>2.8868999999999999E-21</v>
      </c>
      <c r="Q69" s="43">
        <v>4.7147000000000001E-5</v>
      </c>
      <c r="R69" s="23">
        <v>1</v>
      </c>
      <c r="S69" s="25"/>
    </row>
    <row r="70" spans="1:19" x14ac:dyDescent="0.3">
      <c r="A70" s="42">
        <v>48</v>
      </c>
      <c r="B70" s="43">
        <v>-2.7384000000000001E-5</v>
      </c>
      <c r="C70" s="43">
        <v>-2.5854E-5</v>
      </c>
      <c r="D70" s="43">
        <v>7.2883E-5</v>
      </c>
      <c r="E70" s="43">
        <v>5.6226999999999998E-22</v>
      </c>
      <c r="F70" s="43">
        <v>-3.204E-21</v>
      </c>
      <c r="G70" s="43">
        <v>-1.7442E-5</v>
      </c>
      <c r="H70" s="23">
        <v>1.5</v>
      </c>
      <c r="I70" s="47"/>
      <c r="J70" s="28"/>
      <c r="K70" s="44">
        <v>21</v>
      </c>
      <c r="L70" s="43">
        <v>-2.7384000000000001E-5</v>
      </c>
      <c r="M70" s="43">
        <v>-2.5854E-5</v>
      </c>
      <c r="N70" s="43">
        <v>7.2883E-5</v>
      </c>
      <c r="O70" s="43">
        <v>1.8742E-22</v>
      </c>
      <c r="P70" s="43">
        <v>1.0680000000000001E-21</v>
      </c>
      <c r="Q70" s="43">
        <v>1.7442E-5</v>
      </c>
      <c r="R70" s="23">
        <v>1.5</v>
      </c>
      <c r="S70" s="25"/>
    </row>
    <row r="71" spans="1:19" x14ac:dyDescent="0.3">
      <c r="A71" s="42">
        <v>49</v>
      </c>
      <c r="B71" s="43">
        <v>-1.6376999999999999E-5</v>
      </c>
      <c r="C71" s="43">
        <v>-1.5823000000000001E-5</v>
      </c>
      <c r="D71" s="43">
        <v>4.4808000000000002E-5</v>
      </c>
      <c r="E71" s="43">
        <v>2.0354E-22</v>
      </c>
      <c r="F71" s="43">
        <v>-1.5338E-21</v>
      </c>
      <c r="G71" s="43">
        <v>-8.3494000000000001E-6</v>
      </c>
      <c r="H71" s="23">
        <v>2</v>
      </c>
      <c r="I71" s="47"/>
      <c r="J71" s="28"/>
      <c r="K71" s="44">
        <v>22</v>
      </c>
      <c r="L71" s="43">
        <v>-1.6376999999999999E-5</v>
      </c>
      <c r="M71" s="43">
        <v>-1.5823000000000001E-5</v>
      </c>
      <c r="N71" s="43">
        <v>4.4808000000000002E-5</v>
      </c>
      <c r="O71" s="43">
        <v>6.7846000000000003E-23</v>
      </c>
      <c r="P71" s="43">
        <v>5.1126000000000003E-22</v>
      </c>
      <c r="Q71" s="43">
        <v>8.3494000000000001E-6</v>
      </c>
      <c r="R71" s="23">
        <v>2</v>
      </c>
      <c r="S71" s="25"/>
    </row>
    <row r="72" spans="1:19" x14ac:dyDescent="0.3">
      <c r="A72" s="42">
        <v>50</v>
      </c>
      <c r="B72" s="43">
        <v>-1.1365999999999999E-5</v>
      </c>
      <c r="C72" s="43">
        <v>-1.1117E-5</v>
      </c>
      <c r="D72" s="43">
        <v>3.1421999999999998E-5</v>
      </c>
      <c r="E72" s="43">
        <v>9.1514000000000004E-23</v>
      </c>
      <c r="F72" s="43">
        <v>-8.5663000000000001E-22</v>
      </c>
      <c r="G72" s="43">
        <v>-4.6632999999999999E-6</v>
      </c>
      <c r="H72" s="23">
        <v>2.5</v>
      </c>
      <c r="I72" s="47"/>
      <c r="J72" s="28"/>
      <c r="K72" s="44">
        <v>23</v>
      </c>
      <c r="L72" s="43">
        <v>-1.1365999999999999E-5</v>
      </c>
      <c r="M72" s="43">
        <v>-1.1117E-5</v>
      </c>
      <c r="N72" s="43">
        <v>3.1421999999999998E-5</v>
      </c>
      <c r="O72" s="43">
        <v>3.0505000000000001E-23</v>
      </c>
      <c r="P72" s="43">
        <v>2.8554E-22</v>
      </c>
      <c r="Q72" s="43">
        <v>4.6632999999999999E-6</v>
      </c>
      <c r="R72" s="23">
        <v>2.5</v>
      </c>
      <c r="S72" s="25"/>
    </row>
    <row r="73" spans="1:19" x14ac:dyDescent="0.3">
      <c r="A73" s="42">
        <v>51</v>
      </c>
      <c r="B73" s="43">
        <v>-8.7301999999999999E-6</v>
      </c>
      <c r="C73" s="43">
        <v>-8.6011999999999999E-6</v>
      </c>
      <c r="D73" s="43">
        <v>2.4025000000000001E-5</v>
      </c>
      <c r="E73" s="43">
        <v>4.7424999999999998E-23</v>
      </c>
      <c r="F73" s="43">
        <v>-5.2945999999999996E-22</v>
      </c>
      <c r="G73" s="43">
        <v>-2.8822999999999999E-6</v>
      </c>
      <c r="H73" s="23">
        <v>3</v>
      </c>
      <c r="I73" s="47"/>
      <c r="J73" s="28"/>
      <c r="K73" s="44">
        <v>24</v>
      </c>
      <c r="L73" s="43">
        <v>-8.7301999999999999E-6</v>
      </c>
      <c r="M73" s="43">
        <v>-8.6011999999999999E-6</v>
      </c>
      <c r="N73" s="43">
        <v>2.4025000000000001E-5</v>
      </c>
      <c r="O73" s="43">
        <v>1.5807999999999999E-23</v>
      </c>
      <c r="P73" s="43">
        <v>1.7649000000000001E-22</v>
      </c>
      <c r="Q73" s="43">
        <v>2.8822999999999999E-6</v>
      </c>
      <c r="R73" s="23">
        <v>3</v>
      </c>
      <c r="S73" s="25"/>
    </row>
    <row r="74" spans="1:19" x14ac:dyDescent="0.3">
      <c r="A74" s="42">
        <v>52</v>
      </c>
      <c r="B74" s="43">
        <v>-7.0987000000000003E-6</v>
      </c>
      <c r="C74" s="43">
        <v>-7.0245000000000003E-6</v>
      </c>
      <c r="D74" s="43">
        <v>1.9296E-5</v>
      </c>
      <c r="E74" s="43">
        <v>2.7259999999999998E-23</v>
      </c>
      <c r="F74" s="43">
        <v>-3.5078000000000002E-22</v>
      </c>
      <c r="G74" s="43">
        <v>-1.9095999999999999E-6</v>
      </c>
      <c r="H74" s="23">
        <v>3.5</v>
      </c>
      <c r="I74" s="47"/>
      <c r="J74" s="28"/>
      <c r="K74" s="44">
        <v>25</v>
      </c>
      <c r="L74" s="43">
        <v>-5.9332000000000002E-6</v>
      </c>
      <c r="M74" s="43">
        <v>-5.8870999999999999E-6</v>
      </c>
      <c r="N74" s="43">
        <v>1.5899000000000001E-5</v>
      </c>
      <c r="O74" s="43">
        <v>5.6526E-24</v>
      </c>
      <c r="P74" s="43">
        <v>8.1203000000000006E-23</v>
      </c>
      <c r="Q74" s="43">
        <v>1.3261000000000001E-6</v>
      </c>
      <c r="R74" s="23">
        <v>3.5</v>
      </c>
      <c r="S74" s="25"/>
    </row>
    <row r="75" spans="1:19" x14ac:dyDescent="0.3">
      <c r="A75" s="42">
        <v>53</v>
      </c>
      <c r="B75" s="43">
        <v>-5.9332000000000002E-6</v>
      </c>
      <c r="C75" s="43">
        <v>-5.8870999999999999E-6</v>
      </c>
      <c r="D75" s="43">
        <v>1.5899000000000001E-5</v>
      </c>
      <c r="E75" s="43">
        <v>1.6957999999999999E-23</v>
      </c>
      <c r="F75" s="43">
        <v>-2.4361000000000001E-22</v>
      </c>
      <c r="G75" s="43">
        <v>-1.3261000000000001E-6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3.5308999999999997E-21</v>
      </c>
      <c r="C81" s="43">
        <v>1.9221000000000001E-5</v>
      </c>
      <c r="D81" s="43">
        <v>4.7574E-4</v>
      </c>
      <c r="E81" s="23">
        <f>+D81*1000</f>
        <v>0.47574</v>
      </c>
      <c r="F81" s="23">
        <v>0</v>
      </c>
      <c r="G81" s="24"/>
      <c r="H81" s="24"/>
      <c r="I81" s="25"/>
      <c r="J81" s="28"/>
      <c r="K81" s="44">
        <v>1</v>
      </c>
      <c r="L81" s="43">
        <v>-1.177E-21</v>
      </c>
      <c r="M81" s="43">
        <v>-1.9221000000000001E-5</v>
      </c>
      <c r="N81" s="43">
        <v>4.7574E-4</v>
      </c>
      <c r="O81" s="23">
        <f>+N81*1000</f>
        <v>0.47574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-1.5478E-21</v>
      </c>
      <c r="C82" s="43">
        <v>-8.4257999999999999E-6</v>
      </c>
      <c r="D82" s="43">
        <v>4.5563999999999999E-4</v>
      </c>
      <c r="E82" s="23">
        <f t="shared" ref="E82:E106" si="0">+D82*1000</f>
        <v>0.45563999999999999</v>
      </c>
      <c r="F82" s="23">
        <v>0.1</v>
      </c>
      <c r="G82" s="24"/>
      <c r="H82" s="24"/>
      <c r="I82" s="25"/>
      <c r="J82" s="28"/>
      <c r="K82" s="44">
        <v>2</v>
      </c>
      <c r="L82" s="43">
        <v>5.1592999999999998E-22</v>
      </c>
      <c r="M82" s="43">
        <v>8.4257999999999999E-6</v>
      </c>
      <c r="N82" s="43">
        <v>4.5563999999999999E-4</v>
      </c>
      <c r="O82" s="23">
        <f t="shared" ref="O82:O105" si="1">+N82*1000</f>
        <v>0.45563999999999999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-2.2670000000000002E-21</v>
      </c>
      <c r="C83" s="43">
        <v>-1.2340999999999999E-5</v>
      </c>
      <c r="D83" s="43">
        <v>4.1721999999999999E-4</v>
      </c>
      <c r="E83" s="23">
        <f t="shared" si="0"/>
        <v>0.41721999999999998</v>
      </c>
      <c r="F83" s="23">
        <v>0.15</v>
      </c>
      <c r="G83" s="24"/>
      <c r="H83" s="24"/>
      <c r="I83" s="25"/>
      <c r="J83" s="28"/>
      <c r="K83" s="44">
        <v>3</v>
      </c>
      <c r="L83" s="43">
        <v>7.5567E-22</v>
      </c>
      <c r="M83" s="43">
        <v>1.2340999999999999E-5</v>
      </c>
      <c r="N83" s="43">
        <v>4.1721999999999999E-4</v>
      </c>
      <c r="O83" s="23">
        <f t="shared" si="1"/>
        <v>0.41721999999999998</v>
      </c>
      <c r="P83" s="23">
        <v>0.15</v>
      </c>
      <c r="S83" s="25"/>
    </row>
    <row r="84" spans="1:25" x14ac:dyDescent="0.3">
      <c r="A84" s="42">
        <v>31</v>
      </c>
      <c r="B84" s="43">
        <v>-2.6453E-21</v>
      </c>
      <c r="C84" s="43">
        <v>-1.4399999999999999E-5</v>
      </c>
      <c r="D84" s="43">
        <v>3.8841E-4</v>
      </c>
      <c r="E84" s="23">
        <f t="shared" si="0"/>
        <v>0.38840999999999998</v>
      </c>
      <c r="F84" s="23">
        <v>0.2</v>
      </c>
      <c r="G84" s="24"/>
      <c r="H84" s="24"/>
      <c r="I84" s="25"/>
      <c r="J84" s="28"/>
      <c r="K84" s="44">
        <v>4</v>
      </c>
      <c r="L84" s="43">
        <v>8.8174999999999995E-22</v>
      </c>
      <c r="M84" s="43">
        <v>1.4399999999999999E-5</v>
      </c>
      <c r="N84" s="43">
        <v>3.8841E-4</v>
      </c>
      <c r="O84" s="23">
        <f t="shared" si="1"/>
        <v>0.38840999999999998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-2.8352E-21</v>
      </c>
      <c r="C85" s="43">
        <v>-1.5434000000000002E-5</v>
      </c>
      <c r="D85" s="43">
        <v>3.6607000000000002E-4</v>
      </c>
      <c r="E85" s="23">
        <f t="shared" si="0"/>
        <v>0.36607000000000001</v>
      </c>
      <c r="F85" s="23">
        <v>0.25</v>
      </c>
      <c r="G85" s="24"/>
      <c r="H85" s="24"/>
      <c r="I85" s="25"/>
      <c r="J85" s="28"/>
      <c r="K85" s="44">
        <v>5</v>
      </c>
      <c r="L85" s="43">
        <v>9.4505E-22</v>
      </c>
      <c r="M85" s="43">
        <v>1.5434000000000002E-5</v>
      </c>
      <c r="N85" s="43">
        <v>3.6607000000000002E-4</v>
      </c>
      <c r="O85" s="23">
        <f t="shared" si="1"/>
        <v>0.36607000000000001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-2.9602E-21</v>
      </c>
      <c r="C86" s="43">
        <v>-1.6113999999999999E-5</v>
      </c>
      <c r="D86" s="43">
        <v>3.4801E-4</v>
      </c>
      <c r="E86" s="23">
        <f t="shared" si="0"/>
        <v>0.34800999999999999</v>
      </c>
      <c r="F86" s="23">
        <v>0.3</v>
      </c>
      <c r="G86" s="24"/>
      <c r="H86" s="24"/>
      <c r="I86" s="25"/>
      <c r="J86" s="28"/>
      <c r="K86" s="44">
        <v>6</v>
      </c>
      <c r="L86" s="43">
        <v>9.8672000000000005E-22</v>
      </c>
      <c r="M86" s="43">
        <v>1.6113999999999999E-5</v>
      </c>
      <c r="N86" s="43">
        <v>3.4801E-4</v>
      </c>
      <c r="O86" s="23">
        <f t="shared" si="1"/>
        <v>0.34800999999999999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-3.1175999999999998E-21</v>
      </c>
      <c r="C87" s="43">
        <v>-1.6971000000000001E-5</v>
      </c>
      <c r="D87" s="43">
        <v>3.3272E-4</v>
      </c>
      <c r="E87" s="23">
        <f t="shared" si="0"/>
        <v>0.33272000000000002</v>
      </c>
      <c r="F87" s="23">
        <v>0.35</v>
      </c>
      <c r="G87" s="24"/>
      <c r="H87" s="24"/>
      <c r="I87" s="25"/>
      <c r="J87" s="28"/>
      <c r="K87" s="44">
        <v>7</v>
      </c>
      <c r="L87" s="43">
        <v>1.0391999999999999E-21</v>
      </c>
      <c r="M87" s="43">
        <v>1.6971000000000001E-5</v>
      </c>
      <c r="N87" s="43">
        <v>3.3272E-4</v>
      </c>
      <c r="O87" s="23">
        <f t="shared" si="1"/>
        <v>0.33272000000000002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-2.9787000000000001E-21</v>
      </c>
      <c r="C88" s="43">
        <v>-1.6215E-5</v>
      </c>
      <c r="D88" s="43">
        <v>3.1778999999999998E-4</v>
      </c>
      <c r="E88" s="23">
        <f t="shared" si="0"/>
        <v>0.31778999999999996</v>
      </c>
      <c r="F88" s="23">
        <v>0.4</v>
      </c>
      <c r="G88" s="24"/>
      <c r="H88" s="24"/>
      <c r="I88" s="25"/>
      <c r="J88" s="28"/>
      <c r="K88" s="44">
        <v>8</v>
      </c>
      <c r="L88" s="43">
        <v>9.9288999999999991E-22</v>
      </c>
      <c r="M88" s="43">
        <v>1.6215E-5</v>
      </c>
      <c r="N88" s="43">
        <v>3.1778999999999998E-4</v>
      </c>
      <c r="O88" s="23">
        <f t="shared" si="1"/>
        <v>0.31778999999999996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-2.9045999999999999E-21</v>
      </c>
      <c r="C89" s="43">
        <v>-1.5812E-5</v>
      </c>
      <c r="D89" s="43">
        <v>3.0498E-4</v>
      </c>
      <c r="E89" s="23">
        <f t="shared" si="0"/>
        <v>0.30497999999999997</v>
      </c>
      <c r="F89" s="23">
        <v>0.45</v>
      </c>
      <c r="G89" s="24"/>
      <c r="H89" s="24"/>
      <c r="I89" s="25"/>
      <c r="J89" s="28"/>
      <c r="K89" s="44">
        <v>9</v>
      </c>
      <c r="L89" s="43">
        <v>9.6819000000000004E-22</v>
      </c>
      <c r="M89" s="43">
        <v>1.5812E-5</v>
      </c>
      <c r="N89" s="43">
        <v>3.0498E-4</v>
      </c>
      <c r="O89" s="23">
        <f t="shared" si="1"/>
        <v>0.30497999999999997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-2.9241E-21</v>
      </c>
      <c r="C90" s="43">
        <v>-1.5917999999999999E-5</v>
      </c>
      <c r="D90" s="43">
        <v>2.9367E-4</v>
      </c>
      <c r="E90" s="23">
        <f t="shared" si="0"/>
        <v>0.29366999999999999</v>
      </c>
      <c r="F90" s="23">
        <v>0.5</v>
      </c>
      <c r="G90" s="24"/>
      <c r="H90" s="24"/>
      <c r="I90" s="25"/>
      <c r="J90" s="28"/>
      <c r="K90" s="44">
        <v>10</v>
      </c>
      <c r="L90" s="43">
        <v>9.7469000000000007E-22</v>
      </c>
      <c r="M90" s="43">
        <v>1.5917999999999999E-5</v>
      </c>
      <c r="N90" s="43">
        <v>2.9367E-4</v>
      </c>
      <c r="O90" s="23">
        <f t="shared" si="1"/>
        <v>0.29366999999999999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-3.0689000000000001E-21</v>
      </c>
      <c r="C91" s="43">
        <v>-1.6707000000000001E-5</v>
      </c>
      <c r="D91" s="43">
        <v>2.8331999999999999E-4</v>
      </c>
      <c r="E91" s="23">
        <f t="shared" si="0"/>
        <v>0.28332000000000002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1.023E-21</v>
      </c>
      <c r="M91" s="43">
        <v>1.6707000000000001E-5</v>
      </c>
      <c r="N91" s="43">
        <v>2.8331999999999999E-4</v>
      </c>
      <c r="O91" s="23">
        <f t="shared" si="1"/>
        <v>0.28332000000000002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-3.3803999999999999E-21</v>
      </c>
      <c r="C92" s="43">
        <v>-1.8402000000000001E-5</v>
      </c>
      <c r="D92" s="43">
        <v>2.7331000000000002E-4</v>
      </c>
      <c r="E92" s="23">
        <f t="shared" si="0"/>
        <v>0.27331</v>
      </c>
      <c r="F92" s="23">
        <v>0.6</v>
      </c>
      <c r="G92" s="24"/>
      <c r="H92" s="24"/>
      <c r="I92" s="25"/>
      <c r="J92" s="28"/>
      <c r="K92" s="44">
        <v>12</v>
      </c>
      <c r="L92" s="43">
        <v>1.1268E-21</v>
      </c>
      <c r="M92" s="43">
        <v>1.8402000000000001E-5</v>
      </c>
      <c r="N92" s="43">
        <v>2.7331000000000002E-4</v>
      </c>
      <c r="O92" s="23">
        <f t="shared" si="1"/>
        <v>0.27331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-3.0333000000000001E-21</v>
      </c>
      <c r="C93" s="43">
        <v>-1.6512999999999999E-5</v>
      </c>
      <c r="D93" s="43">
        <v>2.5857000000000001E-4</v>
      </c>
      <c r="E93" s="23">
        <f t="shared" si="0"/>
        <v>0.25857000000000002</v>
      </c>
      <c r="F93" s="23">
        <v>0.65</v>
      </c>
      <c r="G93" s="24"/>
      <c r="H93" s="24"/>
      <c r="I93" s="25"/>
      <c r="J93" s="28"/>
      <c r="K93" s="44">
        <v>13</v>
      </c>
      <c r="L93" s="43">
        <v>1.0111E-21</v>
      </c>
      <c r="M93" s="43">
        <v>1.6512999999999999E-5</v>
      </c>
      <c r="N93" s="43">
        <v>2.5857000000000001E-4</v>
      </c>
      <c r="O93" s="23">
        <f t="shared" si="1"/>
        <v>0.25857000000000002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-2.7345E-21</v>
      </c>
      <c r="C94" s="43">
        <v>-1.4885999999999999E-5</v>
      </c>
      <c r="D94" s="43">
        <v>2.454E-4</v>
      </c>
      <c r="E94" s="23">
        <f t="shared" si="0"/>
        <v>0.24540000000000001</v>
      </c>
      <c r="F94" s="23">
        <v>0.7</v>
      </c>
      <c r="G94" s="24"/>
      <c r="H94" s="24"/>
      <c r="I94" s="25"/>
      <c r="J94" s="28"/>
      <c r="K94" s="44">
        <v>14</v>
      </c>
      <c r="L94" s="43">
        <v>9.1151999999999999E-22</v>
      </c>
      <c r="M94" s="43">
        <v>1.4885999999999999E-5</v>
      </c>
      <c r="N94" s="43">
        <v>2.454E-4</v>
      </c>
      <c r="O94" s="23">
        <f t="shared" si="1"/>
        <v>0.24540000000000001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-2.4763999999999999E-21</v>
      </c>
      <c r="C95" s="43">
        <v>-1.3481E-5</v>
      </c>
      <c r="D95" s="43">
        <v>2.3356000000000001E-4</v>
      </c>
      <c r="E95" s="23">
        <f t="shared" si="0"/>
        <v>0.23356000000000002</v>
      </c>
      <c r="F95" s="23">
        <v>0.75</v>
      </c>
      <c r="G95" s="24"/>
      <c r="H95" s="24"/>
      <c r="I95" s="25"/>
      <c r="J95" s="28"/>
      <c r="K95" s="44">
        <v>15</v>
      </c>
      <c r="L95" s="43">
        <v>8.2544999999999996E-22</v>
      </c>
      <c r="M95" s="43">
        <v>1.3481E-5</v>
      </c>
      <c r="N95" s="43">
        <v>2.3356000000000001E-4</v>
      </c>
      <c r="O95" s="23">
        <f t="shared" si="1"/>
        <v>0.23356000000000002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-2.2522E-21</v>
      </c>
      <c r="C96" s="43">
        <v>-1.2261E-5</v>
      </c>
      <c r="D96" s="43">
        <v>2.2287000000000001E-4</v>
      </c>
      <c r="E96" s="23">
        <f t="shared" si="0"/>
        <v>0.22287000000000001</v>
      </c>
      <c r="F96" s="23">
        <v>0.8</v>
      </c>
      <c r="G96" s="24"/>
      <c r="H96" s="24"/>
      <c r="I96" s="25"/>
      <c r="J96" s="28"/>
      <c r="K96" s="44">
        <v>16</v>
      </c>
      <c r="L96" s="43">
        <v>7.5074000000000001E-22</v>
      </c>
      <c r="M96" s="43">
        <v>1.2261E-5</v>
      </c>
      <c r="N96" s="43">
        <v>2.2287000000000001E-4</v>
      </c>
      <c r="O96" s="23">
        <f t="shared" si="1"/>
        <v>0.22287000000000001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-2.0568E-21</v>
      </c>
      <c r="C97" s="43">
        <v>-1.1195999999999999E-5</v>
      </c>
      <c r="D97" s="43">
        <v>2.1316E-4</v>
      </c>
      <c r="E97" s="23">
        <f t="shared" si="0"/>
        <v>0.21315999999999999</v>
      </c>
      <c r="F97" s="23">
        <v>0.85</v>
      </c>
      <c r="G97" s="24"/>
      <c r="H97" s="24"/>
      <c r="I97" s="25"/>
      <c r="J97" s="28"/>
      <c r="K97" s="44">
        <v>17</v>
      </c>
      <c r="L97" s="43">
        <v>6.8559000000000002E-22</v>
      </c>
      <c r="M97" s="43">
        <v>1.1195999999999999E-5</v>
      </c>
      <c r="N97" s="43">
        <v>2.1316E-4</v>
      </c>
      <c r="O97" s="23">
        <f t="shared" si="1"/>
        <v>0.21315999999999999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-1.8855000000000001E-21</v>
      </c>
      <c r="C98" s="43">
        <v>-1.0264E-5</v>
      </c>
      <c r="D98" s="43">
        <v>2.0430000000000001E-4</v>
      </c>
      <c r="E98" s="23">
        <f t="shared" si="0"/>
        <v>0.20430000000000001</v>
      </c>
      <c r="F98" s="23">
        <v>0.9</v>
      </c>
      <c r="G98" s="24"/>
      <c r="H98" s="24"/>
      <c r="I98" s="25"/>
      <c r="J98" s="28"/>
      <c r="K98" s="44">
        <v>18</v>
      </c>
      <c r="L98" s="43">
        <v>6.285E-22</v>
      </c>
      <c r="M98" s="43">
        <v>1.0264E-5</v>
      </c>
      <c r="N98" s="43">
        <v>2.0430000000000001E-4</v>
      </c>
      <c r="O98" s="23">
        <f t="shared" si="1"/>
        <v>0.20430000000000001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-1.7347E-21</v>
      </c>
      <c r="C99" s="43">
        <v>-9.4434000000000001E-6</v>
      </c>
      <c r="D99" s="43">
        <v>1.9618000000000001E-4</v>
      </c>
      <c r="E99" s="23">
        <f t="shared" si="0"/>
        <v>0.19618000000000002</v>
      </c>
      <c r="F99" s="23">
        <v>0.95</v>
      </c>
      <c r="G99" s="24"/>
      <c r="H99" s="24"/>
      <c r="I99" s="25"/>
      <c r="J99" s="28"/>
      <c r="K99" s="44">
        <v>19</v>
      </c>
      <c r="L99" s="43">
        <v>5.7824E-22</v>
      </c>
      <c r="M99" s="43">
        <v>9.4434000000000001E-6</v>
      </c>
      <c r="N99" s="43">
        <v>1.9618000000000001E-4</v>
      </c>
      <c r="O99" s="23">
        <f t="shared" si="1"/>
        <v>0.19618000000000002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-1.6014E-21</v>
      </c>
      <c r="C100" s="43">
        <v>-8.7176999999999996E-6</v>
      </c>
      <c r="D100" s="43">
        <v>1.8872E-4</v>
      </c>
      <c r="E100" s="23">
        <f t="shared" si="0"/>
        <v>0.18872</v>
      </c>
      <c r="F100" s="23">
        <v>1</v>
      </c>
      <c r="G100" s="24"/>
      <c r="H100" s="24"/>
      <c r="I100" s="25"/>
      <c r="J100" s="28"/>
      <c r="K100" s="44">
        <v>20</v>
      </c>
      <c r="L100" s="43">
        <v>5.3380000000000002E-22</v>
      </c>
      <c r="M100" s="43">
        <v>8.7176999999999996E-6</v>
      </c>
      <c r="N100" s="43">
        <v>1.8872E-4</v>
      </c>
      <c r="O100" s="23">
        <f t="shared" si="1"/>
        <v>0.18872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-8.3081000000000003E-22</v>
      </c>
      <c r="C101" s="43">
        <v>-4.5226999999999999E-6</v>
      </c>
      <c r="D101" s="43">
        <v>1.3766000000000001E-4</v>
      </c>
      <c r="E101" s="23">
        <f t="shared" si="0"/>
        <v>0.13766</v>
      </c>
      <c r="F101" s="23">
        <v>1.5</v>
      </c>
      <c r="G101" s="24"/>
      <c r="H101" s="24"/>
      <c r="I101" s="25"/>
      <c r="J101" s="28"/>
      <c r="K101" s="44">
        <v>21</v>
      </c>
      <c r="L101" s="43">
        <v>2.7694000000000002E-22</v>
      </c>
      <c r="M101" s="43">
        <v>4.5226999999999999E-6</v>
      </c>
      <c r="N101" s="43">
        <v>1.3766000000000001E-4</v>
      </c>
      <c r="O101" s="23">
        <f t="shared" si="1"/>
        <v>0.13766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-5.1103999999999998E-22</v>
      </c>
      <c r="C102" s="43">
        <v>-2.7819999999999998E-6</v>
      </c>
      <c r="D102" s="43">
        <v>1.0917999999999999E-4</v>
      </c>
      <c r="E102" s="23">
        <f t="shared" si="0"/>
        <v>0.10918</v>
      </c>
      <c r="F102" s="23">
        <v>2</v>
      </c>
      <c r="G102" s="24"/>
      <c r="H102" s="24"/>
      <c r="I102" s="25"/>
      <c r="J102" s="28"/>
      <c r="K102" s="44">
        <v>22</v>
      </c>
      <c r="L102" s="43">
        <v>1.7034999999999999E-22</v>
      </c>
      <c r="M102" s="43">
        <v>2.7819999999999998E-6</v>
      </c>
      <c r="N102" s="43">
        <v>1.0917999999999999E-4</v>
      </c>
      <c r="O102" s="23">
        <f t="shared" si="1"/>
        <v>0.10918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-3.4640000000000001E-22</v>
      </c>
      <c r="C103" s="43">
        <v>-1.8857E-6</v>
      </c>
      <c r="D103" s="43">
        <v>9.0486000000000001E-5</v>
      </c>
      <c r="E103" s="23">
        <f t="shared" si="0"/>
        <v>9.0485999999999997E-2</v>
      </c>
      <c r="F103" s="23">
        <v>2.5</v>
      </c>
      <c r="G103" s="24"/>
      <c r="H103" s="24"/>
      <c r="I103" s="25"/>
      <c r="J103" s="28"/>
      <c r="K103" s="44">
        <v>23</v>
      </c>
      <c r="L103" s="43">
        <v>1.1547000000000001E-22</v>
      </c>
      <c r="M103" s="43">
        <v>1.8857E-6</v>
      </c>
      <c r="N103" s="43">
        <v>9.0486000000000001E-5</v>
      </c>
      <c r="O103" s="23">
        <f t="shared" si="1"/>
        <v>9.0485999999999997E-2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-2.4929000000000001E-22</v>
      </c>
      <c r="C104" s="43">
        <v>-1.3571000000000001E-6</v>
      </c>
      <c r="D104" s="43">
        <v>7.6781999999999998E-5</v>
      </c>
      <c r="E104" s="23">
        <f t="shared" si="0"/>
        <v>7.6782000000000003E-2</v>
      </c>
      <c r="F104" s="23">
        <v>3</v>
      </c>
      <c r="G104" s="24"/>
      <c r="H104" s="24"/>
      <c r="I104" s="25"/>
      <c r="J104" s="28"/>
      <c r="K104" s="44">
        <v>24</v>
      </c>
      <c r="L104" s="43">
        <v>8.3094999999999995E-23</v>
      </c>
      <c r="M104" s="43">
        <v>1.3571000000000001E-6</v>
      </c>
      <c r="N104" s="43">
        <v>7.6781999999999998E-5</v>
      </c>
      <c r="O104" s="23">
        <f t="shared" si="1"/>
        <v>7.6782000000000003E-2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-1.8649000000000001E-22</v>
      </c>
      <c r="C105" s="43">
        <v>-1.0152E-6</v>
      </c>
      <c r="D105" s="43">
        <v>6.6025999999999994E-5</v>
      </c>
      <c r="E105" s="23">
        <f t="shared" si="0"/>
        <v>6.6025999999999987E-2</v>
      </c>
      <c r="F105" s="23">
        <v>3.5</v>
      </c>
      <c r="G105" s="24"/>
      <c r="H105" s="24"/>
      <c r="I105" s="25"/>
      <c r="J105" s="28"/>
      <c r="K105" s="44">
        <v>25</v>
      </c>
      <c r="L105" s="43">
        <v>4.7765999999999998E-23</v>
      </c>
      <c r="M105" s="43">
        <v>7.8008000000000003E-7</v>
      </c>
      <c r="N105" s="43">
        <v>5.7268000000000001E-5</v>
      </c>
      <c r="O105" s="23">
        <f t="shared" si="1"/>
        <v>5.7267999999999999E-2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-1.4329999999999999E-22</v>
      </c>
      <c r="C106" s="43">
        <v>-7.8008000000000003E-7</v>
      </c>
      <c r="D106" s="43">
        <v>5.7268000000000001E-5</v>
      </c>
      <c r="E106" s="23">
        <f t="shared" si="0"/>
        <v>5.7267999999999999E-2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58E9-9C2F-49DE-ACF0-3A959D0A2709}">
  <sheetPr codeName="Hoja36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1500000000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150000000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998930</v>
      </c>
      <c r="C19" s="43">
        <v>873130</v>
      </c>
      <c r="D19" s="43">
        <v>562470</v>
      </c>
      <c r="E19" s="43">
        <v>-2.3110000000000001E-11</v>
      </c>
      <c r="F19" s="43">
        <v>-7.6925000000000006E-27</v>
      </c>
      <c r="G19" s="43">
        <v>-4.1876E-11</v>
      </c>
      <c r="H19" s="23">
        <v>0</v>
      </c>
      <c r="I19" s="47"/>
      <c r="J19" s="28"/>
      <c r="K19" s="44">
        <v>1</v>
      </c>
      <c r="L19" s="43">
        <v>998930</v>
      </c>
      <c r="M19" s="43">
        <v>873130</v>
      </c>
      <c r="N19" s="43">
        <v>562470</v>
      </c>
      <c r="O19" s="43">
        <v>-7.7032000000000005E-12</v>
      </c>
      <c r="P19" s="43">
        <v>2.5642E-27</v>
      </c>
      <c r="Q19" s="43">
        <v>4.1876E-11</v>
      </c>
      <c r="R19" s="23">
        <v>0</v>
      </c>
      <c r="S19" s="25"/>
    </row>
    <row r="20" spans="1:19" x14ac:dyDescent="0.3">
      <c r="A20" s="42">
        <v>29</v>
      </c>
      <c r="B20" s="43">
        <v>-508880</v>
      </c>
      <c r="C20" s="43">
        <v>-407310</v>
      </c>
      <c r="D20" s="43">
        <v>242300</v>
      </c>
      <c r="E20" s="43">
        <v>1.8657E-11</v>
      </c>
      <c r="F20" s="43">
        <v>-3.5051000000000001E-12</v>
      </c>
      <c r="G20" s="43">
        <v>-19081</v>
      </c>
      <c r="H20" s="23">
        <v>0.1</v>
      </c>
      <c r="I20" s="47"/>
      <c r="J20" s="28"/>
      <c r="K20" s="44">
        <v>2</v>
      </c>
      <c r="L20" s="43">
        <v>-508880</v>
      </c>
      <c r="M20" s="43">
        <v>-407310</v>
      </c>
      <c r="N20" s="43">
        <v>242300</v>
      </c>
      <c r="O20" s="43">
        <v>6.2190999999999996E-12</v>
      </c>
      <c r="P20" s="43">
        <v>1.1683999999999999E-12</v>
      </c>
      <c r="Q20" s="43">
        <v>19081</v>
      </c>
      <c r="R20" s="23">
        <v>0.1</v>
      </c>
      <c r="S20" s="25"/>
    </row>
    <row r="21" spans="1:19" x14ac:dyDescent="0.3">
      <c r="A21" s="42">
        <v>30</v>
      </c>
      <c r="B21" s="43">
        <v>2562.8000000000002</v>
      </c>
      <c r="C21" s="43">
        <v>19844</v>
      </c>
      <c r="D21" s="43">
        <v>172230</v>
      </c>
      <c r="E21" s="43">
        <v>3.1744999999999999E-12</v>
      </c>
      <c r="F21" s="43">
        <v>-3.9267999999999998E-12</v>
      </c>
      <c r="G21" s="43">
        <v>-21377</v>
      </c>
      <c r="H21" s="23">
        <v>0.15</v>
      </c>
      <c r="I21" s="47"/>
      <c r="J21" s="28"/>
      <c r="K21" s="44">
        <v>3</v>
      </c>
      <c r="L21" s="43">
        <v>2562.8000000000002</v>
      </c>
      <c r="M21" s="43">
        <v>19844</v>
      </c>
      <c r="N21" s="43">
        <v>172230</v>
      </c>
      <c r="O21" s="43">
        <v>1.0582000000000001E-12</v>
      </c>
      <c r="P21" s="43">
        <v>1.3089E-12</v>
      </c>
      <c r="Q21" s="43">
        <v>21377</v>
      </c>
      <c r="R21" s="23">
        <v>0.15</v>
      </c>
      <c r="S21" s="25"/>
    </row>
    <row r="22" spans="1:19" x14ac:dyDescent="0.3">
      <c r="A22" s="42">
        <v>31</v>
      </c>
      <c r="B22" s="43">
        <v>-7282.2</v>
      </c>
      <c r="C22" s="43">
        <v>8596.2999999999993</v>
      </c>
      <c r="D22" s="43">
        <v>125560</v>
      </c>
      <c r="E22" s="43">
        <v>2.9167999999999998E-12</v>
      </c>
      <c r="F22" s="43">
        <v>-3.9462999999999999E-12</v>
      </c>
      <c r="G22" s="43">
        <v>-21483</v>
      </c>
      <c r="H22" s="23">
        <v>0.2</v>
      </c>
      <c r="I22" s="47"/>
      <c r="J22" s="28"/>
      <c r="K22" s="44">
        <v>4</v>
      </c>
      <c r="L22" s="43">
        <v>-7282.2</v>
      </c>
      <c r="M22" s="43">
        <v>8596.2999999999993</v>
      </c>
      <c r="N22" s="43">
        <v>125560</v>
      </c>
      <c r="O22" s="43">
        <v>9.7227999999999997E-13</v>
      </c>
      <c r="P22" s="43">
        <v>1.3154E-12</v>
      </c>
      <c r="Q22" s="43">
        <v>21483</v>
      </c>
      <c r="R22" s="23">
        <v>0.2</v>
      </c>
      <c r="S22" s="25"/>
    </row>
    <row r="23" spans="1:19" x14ac:dyDescent="0.3">
      <c r="A23" s="42">
        <v>32</v>
      </c>
      <c r="B23" s="43">
        <v>-15089</v>
      </c>
      <c r="C23" s="43">
        <v>-1188.5999999999999</v>
      </c>
      <c r="D23" s="43">
        <v>94091</v>
      </c>
      <c r="E23" s="43">
        <v>2.5534E-12</v>
      </c>
      <c r="F23" s="43">
        <v>-3.6509000000000001E-12</v>
      </c>
      <c r="G23" s="43">
        <v>-19874</v>
      </c>
      <c r="H23" s="23">
        <v>0.25</v>
      </c>
      <c r="I23" s="47"/>
      <c r="J23" s="28"/>
      <c r="K23" s="44">
        <v>5</v>
      </c>
      <c r="L23" s="43">
        <v>-15089</v>
      </c>
      <c r="M23" s="43">
        <v>-1188.5999999999999</v>
      </c>
      <c r="N23" s="43">
        <v>94091</v>
      </c>
      <c r="O23" s="43">
        <v>8.5113000000000003E-13</v>
      </c>
      <c r="P23" s="43">
        <v>1.217E-12</v>
      </c>
      <c r="Q23" s="43">
        <v>19874</v>
      </c>
      <c r="R23" s="23">
        <v>0.25</v>
      </c>
      <c r="S23" s="25"/>
    </row>
    <row r="24" spans="1:19" x14ac:dyDescent="0.3">
      <c r="A24" s="42">
        <v>33</v>
      </c>
      <c r="B24" s="43">
        <v>-23689</v>
      </c>
      <c r="C24" s="43">
        <v>-11191</v>
      </c>
      <c r="D24" s="43">
        <v>72183</v>
      </c>
      <c r="E24" s="43">
        <v>2.2958E-12</v>
      </c>
      <c r="F24" s="43">
        <v>-3.1179999999999998E-12</v>
      </c>
      <c r="G24" s="43">
        <v>-16973</v>
      </c>
      <c r="H24" s="23">
        <v>0.3</v>
      </c>
      <c r="I24" s="47"/>
      <c r="J24" s="28"/>
      <c r="K24" s="44">
        <v>6</v>
      </c>
      <c r="L24" s="43">
        <v>-23689</v>
      </c>
      <c r="M24" s="43">
        <v>-11191</v>
      </c>
      <c r="N24" s="43">
        <v>72183</v>
      </c>
      <c r="O24" s="43">
        <v>7.6526000000000001E-13</v>
      </c>
      <c r="P24" s="43">
        <v>1.0393E-12</v>
      </c>
      <c r="Q24" s="43">
        <v>16973</v>
      </c>
      <c r="R24" s="23">
        <v>0.3</v>
      </c>
      <c r="S24" s="25"/>
    </row>
    <row r="25" spans="1:19" x14ac:dyDescent="0.3">
      <c r="A25" s="42">
        <v>34</v>
      </c>
      <c r="B25" s="43">
        <v>-35311</v>
      </c>
      <c r="C25" s="43">
        <v>-22767</v>
      </c>
      <c r="D25" s="43">
        <v>57332</v>
      </c>
      <c r="E25" s="43">
        <v>2.3043000000000002E-12</v>
      </c>
      <c r="F25" s="43">
        <v>-2.3764999999999998E-12</v>
      </c>
      <c r="G25" s="43">
        <v>-12937</v>
      </c>
      <c r="H25" s="23">
        <v>0.35</v>
      </c>
      <c r="I25" s="47"/>
      <c r="J25" s="28"/>
      <c r="K25" s="44">
        <v>7</v>
      </c>
      <c r="L25" s="43">
        <v>-35311</v>
      </c>
      <c r="M25" s="43">
        <v>-22767</v>
      </c>
      <c r="N25" s="43">
        <v>57332</v>
      </c>
      <c r="O25" s="43">
        <v>7.6811000000000005E-13</v>
      </c>
      <c r="P25" s="43">
        <v>7.9216000000000003E-13</v>
      </c>
      <c r="Q25" s="43">
        <v>12937</v>
      </c>
      <c r="R25" s="23">
        <v>0.35</v>
      </c>
      <c r="S25" s="25"/>
    </row>
    <row r="26" spans="1:19" x14ac:dyDescent="0.3">
      <c r="A26" s="42">
        <v>35</v>
      </c>
      <c r="B26" s="43">
        <v>-9152.1</v>
      </c>
      <c r="C26" s="43">
        <v>-3283.4</v>
      </c>
      <c r="D26" s="43">
        <v>47218</v>
      </c>
      <c r="E26" s="43">
        <v>1.0781E-12</v>
      </c>
      <c r="F26" s="43">
        <v>-2.0345999999999998E-12</v>
      </c>
      <c r="G26" s="43">
        <v>-11076</v>
      </c>
      <c r="H26" s="23">
        <v>0.4</v>
      </c>
      <c r="I26" s="47"/>
      <c r="J26" s="28"/>
      <c r="K26" s="44">
        <v>8</v>
      </c>
      <c r="L26" s="43">
        <v>-9152.1</v>
      </c>
      <c r="M26" s="43">
        <v>-3283.4</v>
      </c>
      <c r="N26" s="43">
        <v>47218</v>
      </c>
      <c r="O26" s="43">
        <v>3.5934999999999998E-13</v>
      </c>
      <c r="P26" s="43">
        <v>6.7818999999999996E-13</v>
      </c>
      <c r="Q26" s="43">
        <v>11076</v>
      </c>
      <c r="R26" s="23">
        <v>0.4</v>
      </c>
      <c r="S26" s="25"/>
    </row>
    <row r="27" spans="1:19" x14ac:dyDescent="0.3">
      <c r="A27" s="42">
        <v>36</v>
      </c>
      <c r="B27" s="43">
        <v>-9953.2000000000007</v>
      </c>
      <c r="C27" s="43">
        <v>-5298.2</v>
      </c>
      <c r="D27" s="43">
        <v>39304</v>
      </c>
      <c r="E27" s="43">
        <v>8.5510999999999998E-13</v>
      </c>
      <c r="F27" s="43">
        <v>-1.7166E-12</v>
      </c>
      <c r="G27" s="43">
        <v>-9344.9</v>
      </c>
      <c r="H27" s="23">
        <v>0.45</v>
      </c>
      <c r="I27" s="47"/>
      <c r="J27" s="28"/>
      <c r="K27" s="44">
        <v>9</v>
      </c>
      <c r="L27" s="43">
        <v>-9953.2000000000007</v>
      </c>
      <c r="M27" s="43">
        <v>-5298.2</v>
      </c>
      <c r="N27" s="43">
        <v>39304</v>
      </c>
      <c r="O27" s="43">
        <v>2.8504000000000002E-13</v>
      </c>
      <c r="P27" s="43">
        <v>5.7221000000000004E-13</v>
      </c>
      <c r="Q27" s="43">
        <v>9344.9</v>
      </c>
      <c r="R27" s="23">
        <v>0.45</v>
      </c>
      <c r="S27" s="25"/>
    </row>
    <row r="28" spans="1:19" x14ac:dyDescent="0.3">
      <c r="A28" s="42">
        <v>37</v>
      </c>
      <c r="B28" s="43">
        <v>-11317</v>
      </c>
      <c r="C28" s="43">
        <v>-7482.4</v>
      </c>
      <c r="D28" s="43">
        <v>33048</v>
      </c>
      <c r="E28" s="43">
        <v>7.0437999999999997E-13</v>
      </c>
      <c r="F28" s="43">
        <v>-1.4158000000000001E-12</v>
      </c>
      <c r="G28" s="43">
        <v>-7707.1</v>
      </c>
      <c r="H28" s="23">
        <v>0.5</v>
      </c>
      <c r="I28" s="47"/>
      <c r="J28" s="28"/>
      <c r="K28" s="44">
        <v>10</v>
      </c>
      <c r="L28" s="43">
        <v>-11317</v>
      </c>
      <c r="M28" s="43">
        <v>-7482.4</v>
      </c>
      <c r="N28" s="43">
        <v>33048</v>
      </c>
      <c r="O28" s="43">
        <v>2.3479E-13</v>
      </c>
      <c r="P28" s="43">
        <v>4.7192999999999999E-13</v>
      </c>
      <c r="Q28" s="43">
        <v>7707.1</v>
      </c>
      <c r="R28" s="23">
        <v>0.5</v>
      </c>
      <c r="S28" s="25"/>
    </row>
    <row r="29" spans="1:19" x14ac:dyDescent="0.3">
      <c r="A29" s="42">
        <v>38</v>
      </c>
      <c r="B29" s="43">
        <v>-13386</v>
      </c>
      <c r="C29" s="43">
        <v>-9996.4</v>
      </c>
      <c r="D29" s="43">
        <v>28171</v>
      </c>
      <c r="E29" s="43">
        <v>6.2263000000000004E-13</v>
      </c>
      <c r="F29" s="43">
        <v>-1.1168E-12</v>
      </c>
      <c r="G29" s="43">
        <v>-6079.8</v>
      </c>
      <c r="H29" s="23">
        <v>0.55000000000000004</v>
      </c>
      <c r="I29" s="47"/>
      <c r="J29" s="28"/>
      <c r="K29" s="44">
        <v>11</v>
      </c>
      <c r="L29" s="43">
        <v>-13386</v>
      </c>
      <c r="M29" s="43">
        <v>-9996.4</v>
      </c>
      <c r="N29" s="43">
        <v>28171</v>
      </c>
      <c r="O29" s="43">
        <v>2.0753999999999999E-13</v>
      </c>
      <c r="P29" s="43">
        <v>3.7228000000000001E-13</v>
      </c>
      <c r="Q29" s="43">
        <v>6079.8</v>
      </c>
      <c r="R29" s="23">
        <v>0.55000000000000004</v>
      </c>
      <c r="S29" s="25"/>
    </row>
    <row r="30" spans="1:19" x14ac:dyDescent="0.3">
      <c r="A30" s="42">
        <v>39</v>
      </c>
      <c r="B30" s="43">
        <v>-16399</v>
      </c>
      <c r="C30" s="43">
        <v>-13045</v>
      </c>
      <c r="D30" s="43">
        <v>24589</v>
      </c>
      <c r="E30" s="43">
        <v>6.1619000000000002E-13</v>
      </c>
      <c r="F30" s="43">
        <v>-7.9705000000000002E-13</v>
      </c>
      <c r="G30" s="43">
        <v>-4338.8999999999996</v>
      </c>
      <c r="H30" s="23">
        <v>0.6</v>
      </c>
      <c r="I30" s="47"/>
      <c r="J30" s="28"/>
      <c r="K30" s="44">
        <v>12</v>
      </c>
      <c r="L30" s="43">
        <v>-16399</v>
      </c>
      <c r="M30" s="43">
        <v>-13045</v>
      </c>
      <c r="N30" s="43">
        <v>24589</v>
      </c>
      <c r="O30" s="43">
        <v>2.0539999999999999E-13</v>
      </c>
      <c r="P30" s="43">
        <v>2.6567999999999998E-13</v>
      </c>
      <c r="Q30" s="43">
        <v>4338.8999999999996</v>
      </c>
      <c r="R30" s="23">
        <v>0.6</v>
      </c>
      <c r="S30" s="25"/>
    </row>
    <row r="31" spans="1:19" x14ac:dyDescent="0.3">
      <c r="A31" s="42">
        <v>40</v>
      </c>
      <c r="B31" s="43">
        <v>-2179.9</v>
      </c>
      <c r="C31" s="43">
        <v>-753.97</v>
      </c>
      <c r="D31" s="43">
        <v>21919</v>
      </c>
      <c r="E31" s="43">
        <v>2.6192999999999998E-13</v>
      </c>
      <c r="F31" s="43">
        <v>-6.8143999999999997E-13</v>
      </c>
      <c r="G31" s="43">
        <v>-3709.6</v>
      </c>
      <c r="H31" s="23">
        <v>0.65</v>
      </c>
      <c r="I31" s="47"/>
      <c r="J31" s="28"/>
      <c r="K31" s="44">
        <v>13</v>
      </c>
      <c r="L31" s="43">
        <v>-2179.9</v>
      </c>
      <c r="M31" s="43">
        <v>-753.97</v>
      </c>
      <c r="N31" s="43">
        <v>21919</v>
      </c>
      <c r="O31" s="43">
        <v>8.7309999999999996E-14</v>
      </c>
      <c r="P31" s="43">
        <v>2.2715E-13</v>
      </c>
      <c r="Q31" s="43">
        <v>3709.6</v>
      </c>
      <c r="R31" s="23">
        <v>0.65</v>
      </c>
      <c r="S31" s="25"/>
    </row>
    <row r="32" spans="1:19" x14ac:dyDescent="0.3">
      <c r="A32" s="42">
        <v>41</v>
      </c>
      <c r="B32" s="43">
        <v>-1868.2</v>
      </c>
      <c r="C32" s="43">
        <v>-720.66</v>
      </c>
      <c r="D32" s="43">
        <v>19665</v>
      </c>
      <c r="E32" s="43">
        <v>2.1079E-13</v>
      </c>
      <c r="F32" s="43">
        <v>-5.8587000000000001E-13</v>
      </c>
      <c r="G32" s="43">
        <v>-3189.3</v>
      </c>
      <c r="H32" s="23">
        <v>0.7</v>
      </c>
      <c r="I32" s="47"/>
      <c r="J32" s="28"/>
      <c r="K32" s="44">
        <v>14</v>
      </c>
      <c r="L32" s="43">
        <v>-1868.2</v>
      </c>
      <c r="M32" s="43">
        <v>-720.66</v>
      </c>
      <c r="N32" s="43">
        <v>19665</v>
      </c>
      <c r="O32" s="43">
        <v>7.0265000000000004E-14</v>
      </c>
      <c r="P32" s="43">
        <v>1.9528999999999999E-13</v>
      </c>
      <c r="Q32" s="43">
        <v>3189.3</v>
      </c>
      <c r="R32" s="23">
        <v>0.7</v>
      </c>
      <c r="S32" s="25"/>
    </row>
    <row r="33" spans="1:19" x14ac:dyDescent="0.3">
      <c r="A33" s="42">
        <v>42</v>
      </c>
      <c r="B33" s="43">
        <v>-1614.2</v>
      </c>
      <c r="C33" s="43">
        <v>-682.07</v>
      </c>
      <c r="D33" s="43">
        <v>17745</v>
      </c>
      <c r="E33" s="43">
        <v>1.7122999999999999E-13</v>
      </c>
      <c r="F33" s="43">
        <v>-5.0653999999999998E-13</v>
      </c>
      <c r="G33" s="43">
        <v>-2757.5</v>
      </c>
      <c r="H33" s="23">
        <v>0.75</v>
      </c>
      <c r="I33" s="47"/>
      <c r="J33" s="28"/>
      <c r="K33" s="44">
        <v>15</v>
      </c>
      <c r="L33" s="43">
        <v>-1614.2</v>
      </c>
      <c r="M33" s="43">
        <v>-682.07</v>
      </c>
      <c r="N33" s="43">
        <v>17745</v>
      </c>
      <c r="O33" s="43">
        <v>5.7075999999999996E-14</v>
      </c>
      <c r="P33" s="43">
        <v>1.6885000000000001E-13</v>
      </c>
      <c r="Q33" s="43">
        <v>2757.5</v>
      </c>
      <c r="R33" s="23">
        <v>0.75</v>
      </c>
      <c r="S33" s="25"/>
    </row>
    <row r="34" spans="1:19" x14ac:dyDescent="0.3">
      <c r="A34" s="42">
        <v>43</v>
      </c>
      <c r="B34" s="43">
        <v>-1404.8</v>
      </c>
      <c r="C34" s="43">
        <v>-640.86</v>
      </c>
      <c r="D34" s="43">
        <v>16094</v>
      </c>
      <c r="E34" s="43">
        <v>1.4032999999999999E-13</v>
      </c>
      <c r="F34" s="43">
        <v>-4.4040000000000002E-13</v>
      </c>
      <c r="G34" s="43">
        <v>-2397.4</v>
      </c>
      <c r="H34" s="23">
        <v>0.8</v>
      </c>
      <c r="I34" s="47"/>
      <c r="J34" s="28"/>
      <c r="K34" s="44">
        <v>16</v>
      </c>
      <c r="L34" s="43">
        <v>-1404.8</v>
      </c>
      <c r="M34" s="43">
        <v>-640.86</v>
      </c>
      <c r="N34" s="43">
        <v>16094</v>
      </c>
      <c r="O34" s="43">
        <v>4.6775000000000001E-14</v>
      </c>
      <c r="P34" s="43">
        <v>1.4679999999999999E-13</v>
      </c>
      <c r="Q34" s="43">
        <v>2397.4</v>
      </c>
      <c r="R34" s="23">
        <v>0.8</v>
      </c>
      <c r="S34" s="25"/>
    </row>
    <row r="35" spans="1:19" x14ac:dyDescent="0.3">
      <c r="A35" s="42">
        <v>44</v>
      </c>
      <c r="B35" s="43">
        <v>-1230.0999999999999</v>
      </c>
      <c r="C35" s="43">
        <v>-598.82000000000005</v>
      </c>
      <c r="D35" s="43">
        <v>14665</v>
      </c>
      <c r="E35" s="43">
        <v>1.1597000000000001E-13</v>
      </c>
      <c r="F35" s="43">
        <v>-3.8494999999999999E-13</v>
      </c>
      <c r="G35" s="43">
        <v>-2095.6</v>
      </c>
      <c r="H35" s="23">
        <v>0.85</v>
      </c>
      <c r="I35" s="47"/>
      <c r="J35" s="28"/>
      <c r="K35" s="44">
        <v>17</v>
      </c>
      <c r="L35" s="43">
        <v>-1230.0999999999999</v>
      </c>
      <c r="M35" s="43">
        <v>-598.82000000000005</v>
      </c>
      <c r="N35" s="43">
        <v>14665</v>
      </c>
      <c r="O35" s="43">
        <v>3.8657E-14</v>
      </c>
      <c r="P35" s="43">
        <v>1.2832E-13</v>
      </c>
      <c r="Q35" s="43">
        <v>2095.6</v>
      </c>
      <c r="R35" s="23">
        <v>0.85</v>
      </c>
      <c r="S35" s="25"/>
    </row>
    <row r="36" spans="1:19" x14ac:dyDescent="0.3">
      <c r="A36" s="42">
        <v>45</v>
      </c>
      <c r="B36" s="43">
        <v>-1083.0999999999999</v>
      </c>
      <c r="C36" s="43">
        <v>-557.16</v>
      </c>
      <c r="D36" s="43">
        <v>13419</v>
      </c>
      <c r="E36" s="43">
        <v>9.6607000000000002E-14</v>
      </c>
      <c r="F36" s="43">
        <v>-3.3823000000000001E-13</v>
      </c>
      <c r="G36" s="43">
        <v>-1841.2</v>
      </c>
      <c r="H36" s="23">
        <v>0.9</v>
      </c>
      <c r="I36" s="47"/>
      <c r="J36" s="28"/>
      <c r="K36" s="44">
        <v>18</v>
      </c>
      <c r="L36" s="43">
        <v>-1083.0999999999999</v>
      </c>
      <c r="M36" s="43">
        <v>-557.16</v>
      </c>
      <c r="N36" s="43">
        <v>13419</v>
      </c>
      <c r="O36" s="43">
        <v>3.2201999999999997E-14</v>
      </c>
      <c r="P36" s="43">
        <v>1.1273999999999999E-13</v>
      </c>
      <c r="Q36" s="43">
        <v>1841.2</v>
      </c>
      <c r="R36" s="23">
        <v>0.9</v>
      </c>
      <c r="S36" s="25"/>
    </row>
    <row r="37" spans="1:19" x14ac:dyDescent="0.3">
      <c r="A37" s="42">
        <v>46</v>
      </c>
      <c r="B37" s="43">
        <v>-957.99</v>
      </c>
      <c r="C37" s="43">
        <v>-516.62</v>
      </c>
      <c r="D37" s="43">
        <v>12326</v>
      </c>
      <c r="E37" s="43">
        <v>8.1078999999999997E-14</v>
      </c>
      <c r="F37" s="43">
        <v>-2.9863999999999998E-13</v>
      </c>
      <c r="G37" s="43">
        <v>-1625.7</v>
      </c>
      <c r="H37" s="23">
        <v>0.95</v>
      </c>
      <c r="I37" s="47"/>
      <c r="J37" s="28"/>
      <c r="K37" s="44">
        <v>19</v>
      </c>
      <c r="L37" s="43">
        <v>-957.99</v>
      </c>
      <c r="M37" s="43">
        <v>-516.62</v>
      </c>
      <c r="N37" s="43">
        <v>12326</v>
      </c>
      <c r="O37" s="43">
        <v>2.7026E-14</v>
      </c>
      <c r="P37" s="43">
        <v>9.9547E-14</v>
      </c>
      <c r="Q37" s="43">
        <v>1625.7</v>
      </c>
      <c r="R37" s="23">
        <v>0.95</v>
      </c>
      <c r="S37" s="25"/>
    </row>
    <row r="38" spans="1:19" x14ac:dyDescent="0.3">
      <c r="A38" s="42">
        <v>47</v>
      </c>
      <c r="B38" s="43">
        <v>-850.7</v>
      </c>
      <c r="C38" s="43">
        <v>-477.67</v>
      </c>
      <c r="D38" s="43">
        <v>11361</v>
      </c>
      <c r="E38" s="43">
        <v>6.8525000000000003E-14</v>
      </c>
      <c r="F38" s="43">
        <v>-2.6492E-13</v>
      </c>
      <c r="G38" s="43">
        <v>-1442.2</v>
      </c>
      <c r="H38" s="23">
        <v>1</v>
      </c>
      <c r="I38" s="47"/>
      <c r="J38" s="28"/>
      <c r="K38" s="44">
        <v>20</v>
      </c>
      <c r="L38" s="43">
        <v>-850.7</v>
      </c>
      <c r="M38" s="43">
        <v>-477.67</v>
      </c>
      <c r="N38" s="43">
        <v>11361</v>
      </c>
      <c r="O38" s="43">
        <v>2.2842E-14</v>
      </c>
      <c r="P38" s="43">
        <v>8.8307000000000002E-14</v>
      </c>
      <c r="Q38" s="43">
        <v>1442.2</v>
      </c>
      <c r="R38" s="23">
        <v>1</v>
      </c>
      <c r="S38" s="25"/>
    </row>
    <row r="39" spans="1:19" x14ac:dyDescent="0.3">
      <c r="A39" s="42">
        <v>48</v>
      </c>
      <c r="B39" s="43">
        <v>-289.99</v>
      </c>
      <c r="C39" s="43">
        <v>-196.14</v>
      </c>
      <c r="D39" s="43">
        <v>5818.9</v>
      </c>
      <c r="E39" s="43">
        <v>1.7239000000000001E-14</v>
      </c>
      <c r="F39" s="43">
        <v>-9.8143000000000001E-14</v>
      </c>
      <c r="G39" s="43">
        <v>-534.27</v>
      </c>
      <c r="H39" s="23">
        <v>1.5</v>
      </c>
      <c r="I39" s="47"/>
      <c r="J39" s="28"/>
      <c r="K39" s="44">
        <v>21</v>
      </c>
      <c r="L39" s="43">
        <v>-289.99</v>
      </c>
      <c r="M39" s="43">
        <v>-196.14</v>
      </c>
      <c r="N39" s="43">
        <v>5818.9</v>
      </c>
      <c r="O39" s="43">
        <v>5.7463999999999997E-15</v>
      </c>
      <c r="P39" s="43">
        <v>3.2713999999999999E-14</v>
      </c>
      <c r="Q39" s="43">
        <v>534.27</v>
      </c>
      <c r="R39" s="23">
        <v>1.5</v>
      </c>
      <c r="S39" s="25"/>
    </row>
    <row r="40" spans="1:19" x14ac:dyDescent="0.3">
      <c r="A40" s="42">
        <v>49</v>
      </c>
      <c r="B40" s="43">
        <v>-109.98</v>
      </c>
      <c r="C40" s="43">
        <v>-75.956999999999994</v>
      </c>
      <c r="D40" s="43">
        <v>3590.1</v>
      </c>
      <c r="E40" s="43">
        <v>6.2501000000000003E-15</v>
      </c>
      <c r="F40" s="43">
        <v>-4.6843000000000002E-14</v>
      </c>
      <c r="G40" s="43">
        <v>-255</v>
      </c>
      <c r="H40" s="23">
        <v>2</v>
      </c>
      <c r="I40" s="47"/>
      <c r="J40" s="28"/>
      <c r="K40" s="44">
        <v>22</v>
      </c>
      <c r="L40" s="43">
        <v>-109.98</v>
      </c>
      <c r="M40" s="43">
        <v>-75.956999999999994</v>
      </c>
      <c r="N40" s="43">
        <v>3590.1</v>
      </c>
      <c r="O40" s="43">
        <v>2.0833999999999999E-15</v>
      </c>
      <c r="P40" s="43">
        <v>1.5613999999999999E-14</v>
      </c>
      <c r="Q40" s="43">
        <v>255</v>
      </c>
      <c r="R40" s="23">
        <v>2</v>
      </c>
      <c r="S40" s="25"/>
    </row>
    <row r="41" spans="1:19" x14ac:dyDescent="0.3">
      <c r="A41" s="42">
        <v>50</v>
      </c>
      <c r="B41" s="43">
        <v>-60.161999999999999</v>
      </c>
      <c r="C41" s="43">
        <v>-44.896999999999998</v>
      </c>
      <c r="D41" s="43">
        <v>2510.6999999999998</v>
      </c>
      <c r="E41" s="43">
        <v>2.8039999999999998E-15</v>
      </c>
      <c r="F41" s="43">
        <v>-2.6043000000000001E-14</v>
      </c>
      <c r="G41" s="43">
        <v>-141.77000000000001</v>
      </c>
      <c r="H41" s="23">
        <v>2.5</v>
      </c>
      <c r="I41" s="47"/>
      <c r="J41" s="28"/>
      <c r="K41" s="44">
        <v>23</v>
      </c>
      <c r="L41" s="43">
        <v>-60.161999999999999</v>
      </c>
      <c r="M41" s="43">
        <v>-44.896999999999998</v>
      </c>
      <c r="N41" s="43">
        <v>2510.6999999999998</v>
      </c>
      <c r="O41" s="43">
        <v>9.3467000000000006E-16</v>
      </c>
      <c r="P41" s="43">
        <v>8.6810999999999998E-15</v>
      </c>
      <c r="Q41" s="43">
        <v>141.77000000000001</v>
      </c>
      <c r="R41" s="23">
        <v>2.5</v>
      </c>
      <c r="S41" s="25"/>
    </row>
    <row r="42" spans="1:19" x14ac:dyDescent="0.3">
      <c r="A42" s="42">
        <v>51</v>
      </c>
      <c r="B42" s="43">
        <v>-56.463999999999999</v>
      </c>
      <c r="C42" s="43">
        <v>-48.585999999999999</v>
      </c>
      <c r="D42" s="43">
        <v>1903.2</v>
      </c>
      <c r="E42" s="43">
        <v>1.4471999999999999E-15</v>
      </c>
      <c r="F42" s="43">
        <v>-1.6024E-14</v>
      </c>
      <c r="G42" s="43">
        <v>-87.227999999999994</v>
      </c>
      <c r="H42" s="23">
        <v>3</v>
      </c>
      <c r="I42" s="47"/>
      <c r="J42" s="28"/>
      <c r="K42" s="44">
        <v>24</v>
      </c>
      <c r="L42" s="43">
        <v>-56.463999999999999</v>
      </c>
      <c r="M42" s="43">
        <v>-48.585999999999999</v>
      </c>
      <c r="N42" s="43">
        <v>1903.2</v>
      </c>
      <c r="O42" s="43">
        <v>4.8239000000000003E-16</v>
      </c>
      <c r="P42" s="43">
        <v>5.3412000000000001E-15</v>
      </c>
      <c r="Q42" s="43">
        <v>87.227999999999994</v>
      </c>
      <c r="R42" s="23">
        <v>3</v>
      </c>
      <c r="S42" s="25"/>
    </row>
    <row r="43" spans="1:19" x14ac:dyDescent="0.3">
      <c r="A43" s="42">
        <v>52</v>
      </c>
      <c r="B43" s="43">
        <v>-63.878999999999998</v>
      </c>
      <c r="C43" s="43">
        <v>-59.372</v>
      </c>
      <c r="D43" s="43">
        <v>1511.4</v>
      </c>
      <c r="E43" s="43">
        <v>8.2797000000000002E-16</v>
      </c>
      <c r="F43" s="43">
        <v>-1.0576E-14</v>
      </c>
      <c r="G43" s="43">
        <v>-57.573999999999998</v>
      </c>
      <c r="H43" s="23">
        <v>3.5</v>
      </c>
      <c r="I43" s="47"/>
      <c r="J43" s="28"/>
      <c r="K43" s="44">
        <v>25</v>
      </c>
      <c r="L43" s="43">
        <v>-70.02</v>
      </c>
      <c r="M43" s="43">
        <v>-67.227999999999994</v>
      </c>
      <c r="N43" s="43">
        <v>1231.2</v>
      </c>
      <c r="O43" s="43">
        <v>1.7095E-16</v>
      </c>
      <c r="P43" s="43">
        <v>2.4414999999999999E-15</v>
      </c>
      <c r="Q43" s="43">
        <v>39.872999999999998</v>
      </c>
      <c r="R43" s="23">
        <v>3.5</v>
      </c>
      <c r="S43" s="25"/>
    </row>
    <row r="44" spans="1:19" x14ac:dyDescent="0.3">
      <c r="A44" s="42">
        <v>53</v>
      </c>
      <c r="B44" s="43">
        <v>-70.02</v>
      </c>
      <c r="C44" s="43">
        <v>-67.227999999999994</v>
      </c>
      <c r="D44" s="43">
        <v>1231.2</v>
      </c>
      <c r="E44" s="43">
        <v>5.1285000000000004E-16</v>
      </c>
      <c r="F44" s="43">
        <v>-7.3246000000000007E-15</v>
      </c>
      <c r="G44" s="43">
        <v>-39.872999999999998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3.7882999999999998E-4</v>
      </c>
      <c r="C50" s="43">
        <v>2.6980999999999999E-4</v>
      </c>
      <c r="D50" s="43">
        <v>5.6708000000000002E-7</v>
      </c>
      <c r="E50" s="43">
        <v>-4.0056000000000001E-20</v>
      </c>
      <c r="F50" s="43">
        <v>-1.3333999999999999E-35</v>
      </c>
      <c r="G50" s="43">
        <v>-7.2584999999999995E-20</v>
      </c>
      <c r="H50" s="23">
        <v>0</v>
      </c>
      <c r="I50" s="47"/>
      <c r="J50" s="28"/>
      <c r="K50" s="44">
        <v>1</v>
      </c>
      <c r="L50" s="43">
        <v>3.7882999999999998E-4</v>
      </c>
      <c r="M50" s="43">
        <v>2.6980999999999999E-4</v>
      </c>
      <c r="N50" s="43">
        <v>5.6708000000000002E-7</v>
      </c>
      <c r="O50" s="43">
        <v>-1.3351999999999999E-20</v>
      </c>
      <c r="P50" s="43">
        <v>4.4445999999999997E-36</v>
      </c>
      <c r="Q50" s="43">
        <v>7.2584999999999995E-20</v>
      </c>
      <c r="R50" s="23">
        <v>0</v>
      </c>
      <c r="S50" s="25"/>
    </row>
    <row r="51" spans="1:19" x14ac:dyDescent="0.3">
      <c r="A51" s="42">
        <v>29</v>
      </c>
      <c r="B51" s="43">
        <v>-3.0624999999999999E-4</v>
      </c>
      <c r="C51" s="43">
        <v>-2.1823E-4</v>
      </c>
      <c r="D51" s="43">
        <v>3.4476999999999999E-4</v>
      </c>
      <c r="E51" s="43">
        <v>3.2338999999999998E-20</v>
      </c>
      <c r="F51" s="43">
        <v>-6.0754999999999997E-21</v>
      </c>
      <c r="G51" s="43">
        <v>-3.3074000000000002E-5</v>
      </c>
      <c r="H51" s="23">
        <v>0.1</v>
      </c>
      <c r="I51" s="47"/>
      <c r="J51" s="28"/>
      <c r="K51" s="44">
        <v>2</v>
      </c>
      <c r="L51" s="43">
        <v>-3.0624999999999999E-4</v>
      </c>
      <c r="M51" s="43">
        <v>-2.1823E-4</v>
      </c>
      <c r="N51" s="43">
        <v>3.4476999999999999E-4</v>
      </c>
      <c r="O51" s="43">
        <v>1.0780000000000001E-20</v>
      </c>
      <c r="P51" s="43">
        <v>2.0251999999999999E-21</v>
      </c>
      <c r="Q51" s="43">
        <v>3.3074000000000002E-5</v>
      </c>
      <c r="R51" s="23">
        <v>0.1</v>
      </c>
      <c r="S51" s="25"/>
    </row>
    <row r="52" spans="1:19" x14ac:dyDescent="0.3">
      <c r="A52" s="42">
        <v>30</v>
      </c>
      <c r="B52" s="43">
        <v>-2.5866000000000002E-4</v>
      </c>
      <c r="C52" s="43">
        <v>-1.6534000000000001E-4</v>
      </c>
      <c r="D52" s="43">
        <v>6.5755999999999996E-4</v>
      </c>
      <c r="E52" s="43">
        <v>3.4284999999999999E-20</v>
      </c>
      <c r="F52" s="43">
        <v>-4.2409999999999998E-20</v>
      </c>
      <c r="G52" s="43">
        <v>-2.3086999999999999E-4</v>
      </c>
      <c r="H52" s="23">
        <v>0.15</v>
      </c>
      <c r="I52" s="47"/>
      <c r="J52" s="28"/>
      <c r="K52" s="44">
        <v>3</v>
      </c>
      <c r="L52" s="43">
        <v>-2.5866000000000002E-4</v>
      </c>
      <c r="M52" s="43">
        <v>-1.6534000000000001E-4</v>
      </c>
      <c r="N52" s="43">
        <v>6.5755999999999996E-4</v>
      </c>
      <c r="O52" s="43">
        <v>1.1428E-20</v>
      </c>
      <c r="P52" s="43">
        <v>1.4137E-20</v>
      </c>
      <c r="Q52" s="43">
        <v>2.3086999999999999E-4</v>
      </c>
      <c r="R52" s="23">
        <v>0.15</v>
      </c>
      <c r="S52" s="25"/>
    </row>
    <row r="53" spans="1:19" x14ac:dyDescent="0.3">
      <c r="A53" s="42">
        <v>31</v>
      </c>
      <c r="B53" s="43">
        <v>-2.1694999999999999E-4</v>
      </c>
      <c r="C53" s="43">
        <v>-1.3119999999999999E-4</v>
      </c>
      <c r="D53" s="43">
        <v>5.0040000000000002E-4</v>
      </c>
      <c r="E53" s="43">
        <v>3.1501999999999997E-20</v>
      </c>
      <c r="F53" s="43">
        <v>-4.2619999999999998E-20</v>
      </c>
      <c r="G53" s="43">
        <v>-2.3201E-4</v>
      </c>
      <c r="H53" s="23">
        <v>0.2</v>
      </c>
      <c r="I53" s="47"/>
      <c r="J53" s="28"/>
      <c r="K53" s="44">
        <v>4</v>
      </c>
      <c r="L53" s="43">
        <v>-2.1694999999999999E-4</v>
      </c>
      <c r="M53" s="43">
        <v>-1.3119999999999999E-4</v>
      </c>
      <c r="N53" s="43">
        <v>5.0040000000000002E-4</v>
      </c>
      <c r="O53" s="43">
        <v>1.0501E-20</v>
      </c>
      <c r="P53" s="43">
        <v>1.4207E-20</v>
      </c>
      <c r="Q53" s="43">
        <v>2.3201E-4</v>
      </c>
      <c r="R53" s="23">
        <v>0.2</v>
      </c>
      <c r="S53" s="25"/>
    </row>
    <row r="54" spans="1:19" x14ac:dyDescent="0.3">
      <c r="A54" s="42">
        <v>32</v>
      </c>
      <c r="B54" s="43">
        <v>-1.9042000000000001E-4</v>
      </c>
      <c r="C54" s="43">
        <v>-1.1535999999999999E-4</v>
      </c>
      <c r="D54" s="43">
        <v>3.9915000000000003E-4</v>
      </c>
      <c r="E54" s="43">
        <v>2.7576999999999999E-20</v>
      </c>
      <c r="F54" s="43">
        <v>-3.9429999999999999E-20</v>
      </c>
      <c r="G54" s="43">
        <v>-2.1463999999999999E-4</v>
      </c>
      <c r="H54" s="23">
        <v>0.25</v>
      </c>
      <c r="I54" s="47"/>
      <c r="J54" s="28"/>
      <c r="K54" s="44">
        <v>5</v>
      </c>
      <c r="L54" s="43">
        <v>-1.9042000000000001E-4</v>
      </c>
      <c r="M54" s="43">
        <v>-1.1535999999999999E-4</v>
      </c>
      <c r="N54" s="43">
        <v>3.9915000000000003E-4</v>
      </c>
      <c r="O54" s="43">
        <v>9.1922000000000002E-21</v>
      </c>
      <c r="P54" s="43">
        <v>1.3143000000000001E-20</v>
      </c>
      <c r="Q54" s="43">
        <v>2.1463999999999999E-4</v>
      </c>
      <c r="R54" s="23">
        <v>0.25</v>
      </c>
      <c r="S54" s="25"/>
    </row>
    <row r="55" spans="1:19" x14ac:dyDescent="0.3">
      <c r="A55" s="42">
        <v>33</v>
      </c>
      <c r="B55" s="43">
        <v>-1.8013999999999999E-4</v>
      </c>
      <c r="C55" s="43">
        <v>-1.1266E-4</v>
      </c>
      <c r="D55" s="43">
        <v>3.3755999999999999E-4</v>
      </c>
      <c r="E55" s="43">
        <v>2.4794E-20</v>
      </c>
      <c r="F55" s="43">
        <v>-3.3673999999999999E-20</v>
      </c>
      <c r="G55" s="43">
        <v>-1.8331000000000001E-4</v>
      </c>
      <c r="H55" s="23">
        <v>0.3</v>
      </c>
      <c r="I55" s="47"/>
      <c r="J55" s="28"/>
      <c r="K55" s="44">
        <v>6</v>
      </c>
      <c r="L55" s="43">
        <v>-1.8013999999999999E-4</v>
      </c>
      <c r="M55" s="43">
        <v>-1.1266E-4</v>
      </c>
      <c r="N55" s="43">
        <v>3.3755999999999999E-4</v>
      </c>
      <c r="O55" s="43">
        <v>8.2647999999999995E-21</v>
      </c>
      <c r="P55" s="43">
        <v>1.1224999999999999E-20</v>
      </c>
      <c r="Q55" s="43">
        <v>1.8331000000000001E-4</v>
      </c>
      <c r="R55" s="23">
        <v>0.3</v>
      </c>
      <c r="S55" s="25"/>
    </row>
    <row r="56" spans="1:19" x14ac:dyDescent="0.3">
      <c r="A56" s="42">
        <v>34</v>
      </c>
      <c r="B56" s="43">
        <v>-1.8964000000000001E-4</v>
      </c>
      <c r="C56" s="43">
        <v>-1.219E-4</v>
      </c>
      <c r="D56" s="43">
        <v>3.1063999999999999E-4</v>
      </c>
      <c r="E56" s="43">
        <v>2.4886999999999999E-20</v>
      </c>
      <c r="F56" s="43">
        <v>-2.5666000000000001E-20</v>
      </c>
      <c r="G56" s="43">
        <v>-1.3972E-4</v>
      </c>
      <c r="H56" s="23">
        <v>0.35</v>
      </c>
      <c r="I56" s="47"/>
      <c r="J56" s="28"/>
      <c r="K56" s="44">
        <v>7</v>
      </c>
      <c r="L56" s="43">
        <v>-1.8964000000000001E-4</v>
      </c>
      <c r="M56" s="43">
        <v>-1.219E-4</v>
      </c>
      <c r="N56" s="43">
        <v>3.1063999999999999E-4</v>
      </c>
      <c r="O56" s="43">
        <v>8.2955999999999999E-21</v>
      </c>
      <c r="P56" s="43">
        <v>8.5552999999999994E-21</v>
      </c>
      <c r="Q56" s="43">
        <v>1.3972E-4</v>
      </c>
      <c r="R56" s="23">
        <v>0.35</v>
      </c>
      <c r="S56" s="25"/>
    </row>
    <row r="57" spans="1:19" x14ac:dyDescent="0.3">
      <c r="A57" s="42">
        <v>35</v>
      </c>
      <c r="B57" s="43">
        <v>-1.6353E-4</v>
      </c>
      <c r="C57" s="43">
        <v>-1.1071E-4</v>
      </c>
      <c r="D57" s="43">
        <v>3.4380000000000001E-4</v>
      </c>
      <c r="E57" s="43">
        <v>1.9405E-20</v>
      </c>
      <c r="F57" s="43">
        <v>-3.6622000000000002E-20</v>
      </c>
      <c r="G57" s="43">
        <v>-1.9935999999999999E-4</v>
      </c>
      <c r="H57" s="23">
        <v>0.4</v>
      </c>
      <c r="I57" s="47"/>
      <c r="J57" s="28"/>
      <c r="K57" s="44">
        <v>8</v>
      </c>
      <c r="L57" s="43">
        <v>-1.6353E-4</v>
      </c>
      <c r="M57" s="43">
        <v>-1.1071E-4</v>
      </c>
      <c r="N57" s="43">
        <v>3.4380000000000001E-4</v>
      </c>
      <c r="O57" s="43">
        <v>6.4682999999999997E-21</v>
      </c>
      <c r="P57" s="43">
        <v>1.2207E-20</v>
      </c>
      <c r="Q57" s="43">
        <v>1.9935999999999999E-4</v>
      </c>
      <c r="R57" s="23">
        <v>0.4</v>
      </c>
      <c r="S57" s="25"/>
    </row>
    <row r="58" spans="1:19" x14ac:dyDescent="0.3">
      <c r="A58" s="42">
        <v>36</v>
      </c>
      <c r="B58" s="43">
        <v>-1.4569999999999999E-4</v>
      </c>
      <c r="C58" s="43">
        <v>-1.0381E-4</v>
      </c>
      <c r="D58" s="43">
        <v>2.9761000000000002E-4</v>
      </c>
      <c r="E58" s="43">
        <v>1.5391999999999999E-20</v>
      </c>
      <c r="F58" s="43">
        <v>-3.0898999999999997E-20</v>
      </c>
      <c r="G58" s="43">
        <v>-1.6820999999999999E-4</v>
      </c>
      <c r="H58" s="23">
        <v>0.45</v>
      </c>
      <c r="I58" s="47"/>
      <c r="J58" s="28"/>
      <c r="K58" s="44">
        <v>9</v>
      </c>
      <c r="L58" s="43">
        <v>-1.4569999999999999E-4</v>
      </c>
      <c r="M58" s="43">
        <v>-1.0381E-4</v>
      </c>
      <c r="N58" s="43">
        <v>2.9761000000000002E-4</v>
      </c>
      <c r="O58" s="43">
        <v>5.1307000000000001E-21</v>
      </c>
      <c r="P58" s="43">
        <v>1.03E-20</v>
      </c>
      <c r="Q58" s="43">
        <v>1.6820999999999999E-4</v>
      </c>
      <c r="R58" s="23">
        <v>0.45</v>
      </c>
      <c r="S58" s="25"/>
    </row>
    <row r="59" spans="1:19" x14ac:dyDescent="0.3">
      <c r="A59" s="42">
        <v>37</v>
      </c>
      <c r="B59" s="43">
        <v>-1.351E-4</v>
      </c>
      <c r="C59" s="43">
        <v>-1.0059E-4</v>
      </c>
      <c r="D59" s="43">
        <v>2.6418999999999998E-4</v>
      </c>
      <c r="E59" s="43">
        <v>1.2679E-20</v>
      </c>
      <c r="F59" s="43">
        <v>-2.5484E-20</v>
      </c>
      <c r="G59" s="43">
        <v>-1.3872999999999999E-4</v>
      </c>
      <c r="H59" s="23">
        <v>0.5</v>
      </c>
      <c r="I59" s="47"/>
      <c r="J59" s="28"/>
      <c r="K59" s="44">
        <v>10</v>
      </c>
      <c r="L59" s="43">
        <v>-1.351E-4</v>
      </c>
      <c r="M59" s="43">
        <v>-1.0059E-4</v>
      </c>
      <c r="N59" s="43">
        <v>2.6418999999999998E-4</v>
      </c>
      <c r="O59" s="43">
        <v>4.2263E-21</v>
      </c>
      <c r="P59" s="43">
        <v>8.4946999999999993E-21</v>
      </c>
      <c r="Q59" s="43">
        <v>1.3872999999999999E-4</v>
      </c>
      <c r="R59" s="23">
        <v>0.5</v>
      </c>
      <c r="S59" s="25"/>
    </row>
    <row r="60" spans="1:19" x14ac:dyDescent="0.3">
      <c r="A60" s="42">
        <v>38</v>
      </c>
      <c r="B60" s="43">
        <v>-1.3165E-4</v>
      </c>
      <c r="C60" s="43">
        <v>-1.0114E-4</v>
      </c>
      <c r="D60" s="43">
        <v>2.4236E-4</v>
      </c>
      <c r="E60" s="43">
        <v>1.1207E-20</v>
      </c>
      <c r="F60" s="43">
        <v>-2.0103E-20</v>
      </c>
      <c r="G60" s="43">
        <v>-1.0944E-4</v>
      </c>
      <c r="H60" s="23">
        <v>0.55000000000000004</v>
      </c>
      <c r="I60" s="47"/>
      <c r="J60" s="28"/>
      <c r="K60" s="44">
        <v>11</v>
      </c>
      <c r="L60" s="43">
        <v>-1.3165E-4</v>
      </c>
      <c r="M60" s="43">
        <v>-1.0114E-4</v>
      </c>
      <c r="N60" s="43">
        <v>2.4236E-4</v>
      </c>
      <c r="O60" s="43">
        <v>3.7358000000000002E-21</v>
      </c>
      <c r="P60" s="43">
        <v>6.7009999999999998E-21</v>
      </c>
      <c r="Q60" s="43">
        <v>1.0944E-4</v>
      </c>
      <c r="R60" s="23">
        <v>0.55000000000000004</v>
      </c>
      <c r="S60" s="25"/>
    </row>
    <row r="61" spans="1:19" x14ac:dyDescent="0.3">
      <c r="A61" s="42">
        <v>39</v>
      </c>
      <c r="B61" s="43">
        <v>-1.3626E-4</v>
      </c>
      <c r="C61" s="43">
        <v>-1.0607000000000001E-4</v>
      </c>
      <c r="D61" s="43">
        <v>2.3263E-4</v>
      </c>
      <c r="E61" s="43">
        <v>1.1091E-20</v>
      </c>
      <c r="F61" s="43">
        <v>-1.4347E-20</v>
      </c>
      <c r="G61" s="43">
        <v>-7.8101000000000003E-5</v>
      </c>
      <c r="H61" s="23">
        <v>0.6</v>
      </c>
      <c r="I61" s="47"/>
      <c r="J61" s="28"/>
      <c r="K61" s="44">
        <v>12</v>
      </c>
      <c r="L61" s="43">
        <v>-1.3626E-4</v>
      </c>
      <c r="M61" s="43">
        <v>-1.0607000000000001E-4</v>
      </c>
      <c r="N61" s="43">
        <v>2.3263E-4</v>
      </c>
      <c r="O61" s="43">
        <v>3.6972E-21</v>
      </c>
      <c r="P61" s="43">
        <v>4.7822999999999999E-21</v>
      </c>
      <c r="Q61" s="43">
        <v>7.8101000000000003E-5</v>
      </c>
      <c r="R61" s="23">
        <v>0.6</v>
      </c>
      <c r="S61" s="25"/>
    </row>
    <row r="62" spans="1:19" x14ac:dyDescent="0.3">
      <c r="A62" s="42">
        <v>40</v>
      </c>
      <c r="B62" s="43">
        <v>-1.1984E-4</v>
      </c>
      <c r="C62" s="43">
        <v>-9.5780999999999997E-5</v>
      </c>
      <c r="D62" s="43">
        <v>2.8682000000000002E-4</v>
      </c>
      <c r="E62" s="43">
        <v>8.8400999999999994E-21</v>
      </c>
      <c r="F62" s="43">
        <v>-2.2999E-20</v>
      </c>
      <c r="G62" s="43">
        <v>-1.2520000000000001E-4</v>
      </c>
      <c r="H62" s="23">
        <v>0.65</v>
      </c>
      <c r="I62" s="47"/>
      <c r="J62" s="28"/>
      <c r="K62" s="44">
        <v>13</v>
      </c>
      <c r="L62" s="43">
        <v>-1.1984E-4</v>
      </c>
      <c r="M62" s="43">
        <v>-9.5780999999999997E-5</v>
      </c>
      <c r="N62" s="43">
        <v>2.8682000000000002E-4</v>
      </c>
      <c r="O62" s="43">
        <v>2.9466999999999999E-21</v>
      </c>
      <c r="P62" s="43">
        <v>7.6662E-21</v>
      </c>
      <c r="Q62" s="43">
        <v>1.2520000000000001E-4</v>
      </c>
      <c r="R62" s="23">
        <v>0.65</v>
      </c>
      <c r="S62" s="25"/>
    </row>
    <row r="63" spans="1:19" x14ac:dyDescent="0.3">
      <c r="A63" s="42">
        <v>41</v>
      </c>
      <c r="B63" s="43">
        <v>-1.0623E-4</v>
      </c>
      <c r="C63" s="43">
        <v>-8.687E-5</v>
      </c>
      <c r="D63" s="43">
        <v>2.5713999999999999E-4</v>
      </c>
      <c r="E63" s="43">
        <v>7.1142999999999993E-21</v>
      </c>
      <c r="F63" s="43">
        <v>-1.9772999999999999E-20</v>
      </c>
      <c r="G63" s="43">
        <v>-1.0764000000000001E-4</v>
      </c>
      <c r="H63" s="23">
        <v>0.7</v>
      </c>
      <c r="I63" s="47"/>
      <c r="J63" s="28"/>
      <c r="K63" s="44">
        <v>14</v>
      </c>
      <c r="L63" s="43">
        <v>-1.0623E-4</v>
      </c>
      <c r="M63" s="43">
        <v>-8.687E-5</v>
      </c>
      <c r="N63" s="43">
        <v>2.5713999999999999E-4</v>
      </c>
      <c r="O63" s="43">
        <v>2.3714E-21</v>
      </c>
      <c r="P63" s="43">
        <v>6.5910000000000004E-21</v>
      </c>
      <c r="Q63" s="43">
        <v>1.0764000000000001E-4</v>
      </c>
      <c r="R63" s="23">
        <v>0.7</v>
      </c>
      <c r="S63" s="25"/>
    </row>
    <row r="64" spans="1:19" x14ac:dyDescent="0.3">
      <c r="A64" s="42">
        <v>42</v>
      </c>
      <c r="B64" s="43">
        <v>-9.4827000000000005E-5</v>
      </c>
      <c r="C64" s="43">
        <v>-7.9097999999999994E-5</v>
      </c>
      <c r="D64" s="43">
        <v>2.3185999999999999E-4</v>
      </c>
      <c r="E64" s="43">
        <v>5.7788999999999997E-21</v>
      </c>
      <c r="F64" s="43">
        <v>-1.7095999999999999E-20</v>
      </c>
      <c r="G64" s="43">
        <v>-9.3066000000000006E-5</v>
      </c>
      <c r="H64" s="23">
        <v>0.75</v>
      </c>
      <c r="I64" s="47"/>
      <c r="J64" s="28"/>
      <c r="K64" s="44">
        <v>15</v>
      </c>
      <c r="L64" s="43">
        <v>-9.4827000000000005E-5</v>
      </c>
      <c r="M64" s="43">
        <v>-7.9097999999999994E-5</v>
      </c>
      <c r="N64" s="43">
        <v>2.3185999999999999E-4</v>
      </c>
      <c r="O64" s="43">
        <v>1.9263E-21</v>
      </c>
      <c r="P64" s="43">
        <v>5.6986000000000003E-21</v>
      </c>
      <c r="Q64" s="43">
        <v>9.3066000000000006E-5</v>
      </c>
      <c r="R64" s="23">
        <v>0.75</v>
      </c>
      <c r="S64" s="25"/>
    </row>
    <row r="65" spans="1:19" x14ac:dyDescent="0.3">
      <c r="A65" s="42">
        <v>43</v>
      </c>
      <c r="B65" s="43">
        <v>-8.5168999999999997E-5</v>
      </c>
      <c r="C65" s="43">
        <v>-7.2278000000000002E-5</v>
      </c>
      <c r="D65" s="43">
        <v>2.1013E-4</v>
      </c>
      <c r="E65" s="43">
        <v>4.7360000000000003E-21</v>
      </c>
      <c r="F65" s="43">
        <v>-1.4863E-20</v>
      </c>
      <c r="G65" s="43">
        <v>-8.0913000000000003E-5</v>
      </c>
      <c r="H65" s="23">
        <v>0.8</v>
      </c>
      <c r="I65" s="47"/>
      <c r="J65" s="28"/>
      <c r="K65" s="44">
        <v>16</v>
      </c>
      <c r="L65" s="43">
        <v>-8.5168999999999997E-5</v>
      </c>
      <c r="M65" s="43">
        <v>-7.2278000000000002E-5</v>
      </c>
      <c r="N65" s="43">
        <v>2.1013E-4</v>
      </c>
      <c r="O65" s="43">
        <v>1.5787E-21</v>
      </c>
      <c r="P65" s="43">
        <v>4.9545000000000002E-21</v>
      </c>
      <c r="Q65" s="43">
        <v>8.0913000000000003E-5</v>
      </c>
      <c r="R65" s="23">
        <v>0.8</v>
      </c>
      <c r="S65" s="25"/>
    </row>
    <row r="66" spans="1:19" x14ac:dyDescent="0.3">
      <c r="A66" s="42">
        <v>44</v>
      </c>
      <c r="B66" s="43">
        <v>-7.6916999999999996E-5</v>
      </c>
      <c r="C66" s="43">
        <v>-6.6264000000000001E-5</v>
      </c>
      <c r="D66" s="43">
        <v>1.9132E-4</v>
      </c>
      <c r="E66" s="43">
        <v>3.9140000000000002E-21</v>
      </c>
      <c r="F66" s="43">
        <v>-1.2992000000000001E-20</v>
      </c>
      <c r="G66" s="43">
        <v>-7.0726E-5</v>
      </c>
      <c r="H66" s="23">
        <v>0.85</v>
      </c>
      <c r="I66" s="47"/>
      <c r="J66" s="28"/>
      <c r="K66" s="44">
        <v>17</v>
      </c>
      <c r="L66" s="43">
        <v>-7.6916999999999996E-5</v>
      </c>
      <c r="M66" s="43">
        <v>-6.6264000000000001E-5</v>
      </c>
      <c r="N66" s="43">
        <v>1.9132E-4</v>
      </c>
      <c r="O66" s="43">
        <v>1.3047E-21</v>
      </c>
      <c r="P66" s="43">
        <v>4.3306999999999999E-21</v>
      </c>
      <c r="Q66" s="43">
        <v>7.0726E-5</v>
      </c>
      <c r="R66" s="23">
        <v>0.85</v>
      </c>
      <c r="S66" s="25"/>
    </row>
    <row r="67" spans="1:19" x14ac:dyDescent="0.3">
      <c r="A67" s="42">
        <v>45</v>
      </c>
      <c r="B67" s="43">
        <v>-6.9808999999999995E-5</v>
      </c>
      <c r="C67" s="43">
        <v>-6.0934000000000003E-5</v>
      </c>
      <c r="D67" s="43">
        <v>1.7490999999999999E-4</v>
      </c>
      <c r="E67" s="43">
        <v>3.2604999999999998E-21</v>
      </c>
      <c r="F67" s="43">
        <v>-1.1414999999999999E-20</v>
      </c>
      <c r="G67" s="43">
        <v>-6.2142000000000002E-5</v>
      </c>
      <c r="H67" s="23">
        <v>0.9</v>
      </c>
      <c r="I67" s="47"/>
      <c r="J67" s="28"/>
      <c r="K67" s="44">
        <v>18</v>
      </c>
      <c r="L67" s="43">
        <v>-6.9808999999999995E-5</v>
      </c>
      <c r="M67" s="43">
        <v>-6.0934000000000003E-5</v>
      </c>
      <c r="N67" s="43">
        <v>1.7490999999999999E-4</v>
      </c>
      <c r="O67" s="43">
        <v>1.0867999999999999E-21</v>
      </c>
      <c r="P67" s="43">
        <v>3.8050999999999997E-21</v>
      </c>
      <c r="Q67" s="43">
        <v>6.2142000000000002E-5</v>
      </c>
      <c r="R67" s="23">
        <v>0.9</v>
      </c>
      <c r="S67" s="25"/>
    </row>
    <row r="68" spans="1:19" x14ac:dyDescent="0.3">
      <c r="A68" s="42">
        <v>46</v>
      </c>
      <c r="B68" s="43">
        <v>-6.3639000000000005E-5</v>
      </c>
      <c r="C68" s="43">
        <v>-5.6190999999999998E-5</v>
      </c>
      <c r="D68" s="43">
        <v>1.6051999999999999E-4</v>
      </c>
      <c r="E68" s="43">
        <v>2.7364000000000002E-21</v>
      </c>
      <c r="F68" s="43">
        <v>-1.0079000000000001E-20</v>
      </c>
      <c r="G68" s="43">
        <v>-5.4867999999999997E-5</v>
      </c>
      <c r="H68" s="23">
        <v>0.95</v>
      </c>
      <c r="I68" s="47"/>
      <c r="J68" s="28"/>
      <c r="K68" s="44">
        <v>19</v>
      </c>
      <c r="L68" s="43">
        <v>-6.3639000000000005E-5</v>
      </c>
      <c r="M68" s="43">
        <v>-5.6190999999999998E-5</v>
      </c>
      <c r="N68" s="43">
        <v>1.6051999999999999E-4</v>
      </c>
      <c r="O68" s="43">
        <v>9.1214000000000006E-22</v>
      </c>
      <c r="P68" s="43">
        <v>3.3597000000000001E-21</v>
      </c>
      <c r="Q68" s="43">
        <v>5.4867999999999997E-5</v>
      </c>
      <c r="R68" s="23">
        <v>0.95</v>
      </c>
      <c r="S68" s="25"/>
    </row>
    <row r="69" spans="1:19" x14ac:dyDescent="0.3">
      <c r="A69" s="42">
        <v>47</v>
      </c>
      <c r="B69" s="43">
        <v>-5.8248999999999997E-5</v>
      </c>
      <c r="C69" s="43">
        <v>-5.1953999999999998E-5</v>
      </c>
      <c r="D69" s="43">
        <v>1.4783E-4</v>
      </c>
      <c r="E69" s="43">
        <v>2.3127E-21</v>
      </c>
      <c r="F69" s="43">
        <v>-8.9411000000000005E-21</v>
      </c>
      <c r="G69" s="43">
        <v>-4.8673E-5</v>
      </c>
      <c r="H69" s="23">
        <v>1</v>
      </c>
      <c r="I69" s="47"/>
      <c r="J69" s="28"/>
      <c r="K69" s="44">
        <v>20</v>
      </c>
      <c r="L69" s="43">
        <v>-5.8248999999999997E-5</v>
      </c>
      <c r="M69" s="43">
        <v>-5.1953999999999998E-5</v>
      </c>
      <c r="N69" s="43">
        <v>1.4783E-4</v>
      </c>
      <c r="O69" s="43">
        <v>7.7089999999999998E-22</v>
      </c>
      <c r="P69" s="43">
        <v>2.9804000000000002E-21</v>
      </c>
      <c r="Q69" s="43">
        <v>4.8673E-5</v>
      </c>
      <c r="R69" s="23">
        <v>1</v>
      </c>
      <c r="S69" s="25"/>
    </row>
    <row r="70" spans="1:19" x14ac:dyDescent="0.3">
      <c r="A70" s="42">
        <v>48</v>
      </c>
      <c r="B70" s="43">
        <v>-2.8223999999999999E-5</v>
      </c>
      <c r="C70" s="43">
        <v>-2.6641000000000001E-5</v>
      </c>
      <c r="D70" s="43">
        <v>7.4862000000000003E-5</v>
      </c>
      <c r="E70" s="43">
        <v>5.8183000000000002E-22</v>
      </c>
      <c r="F70" s="43">
        <v>-3.3123000000000001E-21</v>
      </c>
      <c r="G70" s="43">
        <v>-1.8031999999999999E-5</v>
      </c>
      <c r="H70" s="23">
        <v>1.5</v>
      </c>
      <c r="I70" s="47"/>
      <c r="J70" s="28"/>
      <c r="K70" s="44">
        <v>21</v>
      </c>
      <c r="L70" s="43">
        <v>-2.8223999999999999E-5</v>
      </c>
      <c r="M70" s="43">
        <v>-2.6641000000000001E-5</v>
      </c>
      <c r="N70" s="43">
        <v>7.4862000000000003E-5</v>
      </c>
      <c r="O70" s="43">
        <v>1.9394000000000001E-22</v>
      </c>
      <c r="P70" s="43">
        <v>1.1040999999999999E-21</v>
      </c>
      <c r="Q70" s="43">
        <v>1.8031999999999999E-5</v>
      </c>
      <c r="R70" s="23">
        <v>1.5</v>
      </c>
      <c r="S70" s="25"/>
    </row>
    <row r="71" spans="1:19" x14ac:dyDescent="0.3">
      <c r="A71" s="42">
        <v>49</v>
      </c>
      <c r="B71" s="43">
        <v>-1.6748999999999998E-5</v>
      </c>
      <c r="C71" s="43">
        <v>-1.6175E-5</v>
      </c>
      <c r="D71" s="43">
        <v>4.5689000000000003E-5</v>
      </c>
      <c r="E71" s="43">
        <v>2.1094E-22</v>
      </c>
      <c r="F71" s="43">
        <v>-1.581E-21</v>
      </c>
      <c r="G71" s="43">
        <v>-8.6062999999999992E-6</v>
      </c>
      <c r="H71" s="23">
        <v>2</v>
      </c>
      <c r="I71" s="47"/>
      <c r="J71" s="28"/>
      <c r="K71" s="44">
        <v>22</v>
      </c>
      <c r="L71" s="43">
        <v>-1.6748999999999998E-5</v>
      </c>
      <c r="M71" s="43">
        <v>-1.6175E-5</v>
      </c>
      <c r="N71" s="43">
        <v>4.5689000000000003E-5</v>
      </c>
      <c r="O71" s="43">
        <v>7.0314000000000003E-23</v>
      </c>
      <c r="P71" s="43">
        <v>5.2699000000000004E-22</v>
      </c>
      <c r="Q71" s="43">
        <v>8.6062999999999992E-6</v>
      </c>
      <c r="R71" s="23">
        <v>2</v>
      </c>
      <c r="S71" s="25"/>
    </row>
    <row r="72" spans="1:19" x14ac:dyDescent="0.3">
      <c r="A72" s="42">
        <v>50</v>
      </c>
      <c r="B72" s="43">
        <v>-1.154E-5</v>
      </c>
      <c r="C72" s="43">
        <v>-1.1282E-5</v>
      </c>
      <c r="D72" s="43">
        <v>3.1843E-5</v>
      </c>
      <c r="E72" s="43">
        <v>9.4635000000000001E-23</v>
      </c>
      <c r="F72" s="43">
        <v>-8.7896000000000007E-22</v>
      </c>
      <c r="G72" s="43">
        <v>-4.7848000000000003E-6</v>
      </c>
      <c r="H72" s="23">
        <v>2.5</v>
      </c>
      <c r="I72" s="47"/>
      <c r="J72" s="28"/>
      <c r="K72" s="44">
        <v>23</v>
      </c>
      <c r="L72" s="43">
        <v>-1.154E-5</v>
      </c>
      <c r="M72" s="43">
        <v>-1.1282E-5</v>
      </c>
      <c r="N72" s="43">
        <v>3.1843E-5</v>
      </c>
      <c r="O72" s="43">
        <v>3.1545E-23</v>
      </c>
      <c r="P72" s="43">
        <v>2.9299E-22</v>
      </c>
      <c r="Q72" s="43">
        <v>4.7848000000000003E-6</v>
      </c>
      <c r="R72" s="23">
        <v>2.5</v>
      </c>
      <c r="S72" s="25"/>
    </row>
    <row r="73" spans="1:19" x14ac:dyDescent="0.3">
      <c r="A73" s="42">
        <v>51</v>
      </c>
      <c r="B73" s="43">
        <v>-8.8196999999999996E-6</v>
      </c>
      <c r="C73" s="43">
        <v>-8.6867999999999996E-6</v>
      </c>
      <c r="D73" s="43">
        <v>2.425E-5</v>
      </c>
      <c r="E73" s="43">
        <v>4.8841999999999999E-23</v>
      </c>
      <c r="F73" s="43">
        <v>-5.408E-22</v>
      </c>
      <c r="G73" s="43">
        <v>-2.9440000000000001E-6</v>
      </c>
      <c r="H73" s="23">
        <v>3</v>
      </c>
      <c r="I73" s="47"/>
      <c r="J73" s="28"/>
      <c r="K73" s="44">
        <v>24</v>
      </c>
      <c r="L73" s="43">
        <v>-8.8196999999999996E-6</v>
      </c>
      <c r="M73" s="43">
        <v>-8.6867999999999996E-6</v>
      </c>
      <c r="N73" s="43">
        <v>2.425E-5</v>
      </c>
      <c r="O73" s="43">
        <v>1.6281E-23</v>
      </c>
      <c r="P73" s="43">
        <v>1.8027E-22</v>
      </c>
      <c r="Q73" s="43">
        <v>2.9440000000000001E-6</v>
      </c>
      <c r="R73" s="23">
        <v>3</v>
      </c>
      <c r="S73" s="25"/>
    </row>
    <row r="74" spans="1:19" x14ac:dyDescent="0.3">
      <c r="A74" s="42">
        <v>52</v>
      </c>
      <c r="B74" s="43">
        <v>-7.1508999999999996E-6</v>
      </c>
      <c r="C74" s="43">
        <v>-7.0748999999999998E-6</v>
      </c>
      <c r="D74" s="43">
        <v>1.9431000000000001E-5</v>
      </c>
      <c r="E74" s="43">
        <v>2.7943999999999999E-23</v>
      </c>
      <c r="F74" s="43">
        <v>-3.5695000000000002E-22</v>
      </c>
      <c r="G74" s="43">
        <v>-1.9431000000000001E-6</v>
      </c>
      <c r="H74" s="23">
        <v>3.5</v>
      </c>
      <c r="I74" s="47"/>
      <c r="J74" s="28"/>
      <c r="K74" s="44">
        <v>25</v>
      </c>
      <c r="L74" s="43">
        <v>-5.9676000000000003E-6</v>
      </c>
      <c r="M74" s="43">
        <v>-5.9205000000000003E-6</v>
      </c>
      <c r="N74" s="43">
        <v>1.5990000000000001E-5</v>
      </c>
      <c r="O74" s="43">
        <v>5.7695999999999998E-24</v>
      </c>
      <c r="P74" s="43">
        <v>8.2402000000000002E-23</v>
      </c>
      <c r="Q74" s="43">
        <v>1.3457000000000001E-6</v>
      </c>
      <c r="R74" s="23">
        <v>3.5</v>
      </c>
      <c r="S74" s="25"/>
    </row>
    <row r="75" spans="1:19" x14ac:dyDescent="0.3">
      <c r="A75" s="42">
        <v>53</v>
      </c>
      <c r="B75" s="43">
        <v>-5.9676000000000003E-6</v>
      </c>
      <c r="C75" s="43">
        <v>-5.9205000000000003E-6</v>
      </c>
      <c r="D75" s="43">
        <v>1.5990000000000001E-5</v>
      </c>
      <c r="E75" s="43">
        <v>1.7309E-23</v>
      </c>
      <c r="F75" s="43">
        <v>-2.4719999999999999E-22</v>
      </c>
      <c r="G75" s="43">
        <v>-1.3457000000000001E-6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3.7318E-21</v>
      </c>
      <c r="C81" s="43">
        <v>2.0315000000000001E-5</v>
      </c>
      <c r="D81" s="43">
        <v>4.9560000000000001E-4</v>
      </c>
      <c r="E81" s="23">
        <f>+D81*1000</f>
        <v>0.49559999999999998</v>
      </c>
      <c r="F81" s="23">
        <v>0</v>
      </c>
      <c r="G81" s="24"/>
      <c r="H81" s="24"/>
      <c r="I81" s="25"/>
      <c r="J81" s="28"/>
      <c r="K81" s="44">
        <v>1</v>
      </c>
      <c r="L81" s="43">
        <v>-1.2438999999999999E-21</v>
      </c>
      <c r="M81" s="43">
        <v>-2.0315000000000001E-5</v>
      </c>
      <c r="N81" s="43">
        <v>4.9560000000000001E-4</v>
      </c>
      <c r="O81" s="23">
        <f>+N81*1000</f>
        <v>0.49559999999999998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-1.6363999999999999E-21</v>
      </c>
      <c r="C82" s="43">
        <v>-8.9081000000000003E-6</v>
      </c>
      <c r="D82" s="43">
        <v>4.7571000000000001E-4</v>
      </c>
      <c r="E82" s="23">
        <f t="shared" ref="E82:E106" si="0">+D82*1000</f>
        <v>0.47571000000000002</v>
      </c>
      <c r="F82" s="23">
        <v>0.1</v>
      </c>
      <c r="G82" s="24"/>
      <c r="H82" s="24"/>
      <c r="I82" s="25"/>
      <c r="J82" s="28"/>
      <c r="K82" s="44">
        <v>2</v>
      </c>
      <c r="L82" s="43">
        <v>5.4546000000000003E-22</v>
      </c>
      <c r="M82" s="43">
        <v>8.9081000000000003E-6</v>
      </c>
      <c r="N82" s="43">
        <v>4.7571000000000001E-4</v>
      </c>
      <c r="O82" s="23">
        <f t="shared" ref="O82:O105" si="1">+N82*1000</f>
        <v>0.47571000000000002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-2.3972000000000001E-21</v>
      </c>
      <c r="C83" s="43">
        <v>-1.305E-5</v>
      </c>
      <c r="D83" s="43">
        <v>4.3740000000000001E-4</v>
      </c>
      <c r="E83" s="23">
        <f t="shared" si="0"/>
        <v>0.43740000000000001</v>
      </c>
      <c r="F83" s="23">
        <v>0.15</v>
      </c>
      <c r="G83" s="24"/>
      <c r="H83" s="24"/>
      <c r="I83" s="25"/>
      <c r="J83" s="28"/>
      <c r="K83" s="44">
        <v>3</v>
      </c>
      <c r="L83" s="43">
        <v>7.9907000000000002E-22</v>
      </c>
      <c r="M83" s="43">
        <v>1.305E-5</v>
      </c>
      <c r="N83" s="43">
        <v>4.3740000000000001E-4</v>
      </c>
      <c r="O83" s="23">
        <f t="shared" si="1"/>
        <v>0.43740000000000001</v>
      </c>
      <c r="P83" s="23">
        <v>0.15</v>
      </c>
      <c r="S83" s="25"/>
    </row>
    <row r="84" spans="1:25" x14ac:dyDescent="0.3">
      <c r="A84" s="42">
        <v>31</v>
      </c>
      <c r="B84" s="43">
        <v>-2.8504999999999999E-21</v>
      </c>
      <c r="C84" s="43">
        <v>-1.5517000000000001E-5</v>
      </c>
      <c r="D84" s="43">
        <v>4.0873E-4</v>
      </c>
      <c r="E84" s="23">
        <f t="shared" si="0"/>
        <v>0.40872999999999998</v>
      </c>
      <c r="F84" s="23">
        <v>0.2</v>
      </c>
      <c r="G84" s="24"/>
      <c r="H84" s="24"/>
      <c r="I84" s="25"/>
      <c r="J84" s="28"/>
      <c r="K84" s="44">
        <v>4</v>
      </c>
      <c r="L84" s="43">
        <v>9.5016999999999999E-22</v>
      </c>
      <c r="M84" s="43">
        <v>1.5517000000000001E-5</v>
      </c>
      <c r="N84" s="43">
        <v>4.0873E-4</v>
      </c>
      <c r="O84" s="23">
        <f t="shared" si="1"/>
        <v>0.40872999999999998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-3.1614E-21</v>
      </c>
      <c r="C85" s="43">
        <v>-1.721E-5</v>
      </c>
      <c r="D85" s="43">
        <v>3.8643E-4</v>
      </c>
      <c r="E85" s="23">
        <f t="shared" si="0"/>
        <v>0.38643</v>
      </c>
      <c r="F85" s="23">
        <v>0.25</v>
      </c>
      <c r="G85" s="24"/>
      <c r="H85" s="24"/>
      <c r="I85" s="25"/>
      <c r="J85" s="28"/>
      <c r="K85" s="44">
        <v>5</v>
      </c>
      <c r="L85" s="43">
        <v>1.0537999999999999E-21</v>
      </c>
      <c r="M85" s="43">
        <v>1.721E-5</v>
      </c>
      <c r="N85" s="43">
        <v>3.8643E-4</v>
      </c>
      <c r="O85" s="23">
        <f t="shared" si="1"/>
        <v>0.38643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-3.4734000000000002E-21</v>
      </c>
      <c r="C86" s="43">
        <v>-1.8907999999999999E-5</v>
      </c>
      <c r="D86" s="43">
        <v>3.6816000000000003E-4</v>
      </c>
      <c r="E86" s="23">
        <f t="shared" si="0"/>
        <v>0.36816000000000004</v>
      </c>
      <c r="F86" s="23">
        <v>0.3</v>
      </c>
      <c r="G86" s="24"/>
      <c r="H86" s="24"/>
      <c r="I86" s="25"/>
      <c r="J86" s="28"/>
      <c r="K86" s="44">
        <v>6</v>
      </c>
      <c r="L86" s="43">
        <v>1.1577999999999999E-21</v>
      </c>
      <c r="M86" s="43">
        <v>1.8907999999999999E-5</v>
      </c>
      <c r="N86" s="43">
        <v>3.6816000000000003E-4</v>
      </c>
      <c r="O86" s="23">
        <f t="shared" si="1"/>
        <v>0.36816000000000004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-3.9134000000000002E-21</v>
      </c>
      <c r="C87" s="43">
        <v>-2.1302999999999999E-5</v>
      </c>
      <c r="D87" s="43">
        <v>3.5209999999999999E-4</v>
      </c>
      <c r="E87" s="23">
        <f t="shared" si="0"/>
        <v>0.35209999999999997</v>
      </c>
      <c r="F87" s="23">
        <v>0.35</v>
      </c>
      <c r="G87" s="24"/>
      <c r="H87" s="24"/>
      <c r="I87" s="25"/>
      <c r="J87" s="28"/>
      <c r="K87" s="44">
        <v>7</v>
      </c>
      <c r="L87" s="43">
        <v>1.3045E-21</v>
      </c>
      <c r="M87" s="43">
        <v>2.1302999999999999E-5</v>
      </c>
      <c r="N87" s="43">
        <v>3.5209999999999999E-4</v>
      </c>
      <c r="O87" s="23">
        <f t="shared" si="1"/>
        <v>0.35209999999999997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-3.6329000000000001E-21</v>
      </c>
      <c r="C88" s="43">
        <v>-1.9777000000000001E-5</v>
      </c>
      <c r="D88" s="43">
        <v>3.3344000000000001E-4</v>
      </c>
      <c r="E88" s="23">
        <f t="shared" si="0"/>
        <v>0.33344000000000001</v>
      </c>
      <c r="F88" s="23">
        <v>0.4</v>
      </c>
      <c r="G88" s="24"/>
      <c r="H88" s="24"/>
      <c r="I88" s="25"/>
      <c r="J88" s="28"/>
      <c r="K88" s="44">
        <v>8</v>
      </c>
      <c r="L88" s="43">
        <v>1.2109999999999999E-21</v>
      </c>
      <c r="M88" s="43">
        <v>1.9777000000000001E-5</v>
      </c>
      <c r="N88" s="43">
        <v>3.3344000000000001E-4</v>
      </c>
      <c r="O88" s="23">
        <f t="shared" si="1"/>
        <v>0.33344000000000001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-3.4276999999999999E-21</v>
      </c>
      <c r="C89" s="43">
        <v>-1.8660000000000001E-5</v>
      </c>
      <c r="D89" s="43">
        <v>3.1745999999999999E-4</v>
      </c>
      <c r="E89" s="23">
        <f t="shared" si="0"/>
        <v>0.31745999999999996</v>
      </c>
      <c r="F89" s="23">
        <v>0.45</v>
      </c>
      <c r="G89" s="24"/>
      <c r="H89" s="24"/>
      <c r="I89" s="25"/>
      <c r="J89" s="28"/>
      <c r="K89" s="44">
        <v>9</v>
      </c>
      <c r="L89" s="43">
        <v>1.1426000000000001E-21</v>
      </c>
      <c r="M89" s="43">
        <v>1.8660000000000001E-5</v>
      </c>
      <c r="N89" s="43">
        <v>3.1745999999999999E-4</v>
      </c>
      <c r="O89" s="23">
        <f t="shared" si="1"/>
        <v>0.31745999999999996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-3.3183000000000001E-21</v>
      </c>
      <c r="C90" s="43">
        <v>-1.8063999999999998E-5</v>
      </c>
      <c r="D90" s="43">
        <v>3.0346000000000003E-4</v>
      </c>
      <c r="E90" s="23">
        <f t="shared" si="0"/>
        <v>0.30346000000000001</v>
      </c>
      <c r="F90" s="23">
        <v>0.5</v>
      </c>
      <c r="G90" s="24"/>
      <c r="H90" s="24"/>
      <c r="I90" s="25"/>
      <c r="J90" s="28"/>
      <c r="K90" s="44">
        <v>10</v>
      </c>
      <c r="L90" s="43">
        <v>1.1061E-21</v>
      </c>
      <c r="M90" s="43">
        <v>1.8063999999999998E-5</v>
      </c>
      <c r="N90" s="43">
        <v>3.0346000000000003E-4</v>
      </c>
      <c r="O90" s="23">
        <f t="shared" si="1"/>
        <v>0.30346000000000001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-3.3269999999999999E-21</v>
      </c>
      <c r="C91" s="43">
        <v>-1.8111E-5</v>
      </c>
      <c r="D91" s="43">
        <v>2.9085E-4</v>
      </c>
      <c r="E91" s="23">
        <f t="shared" si="0"/>
        <v>0.29085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1.109E-21</v>
      </c>
      <c r="M91" s="43">
        <v>1.8111E-5</v>
      </c>
      <c r="N91" s="43">
        <v>2.9085E-4</v>
      </c>
      <c r="O91" s="23">
        <f t="shared" si="1"/>
        <v>0.29085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-3.4834999999999997E-21</v>
      </c>
      <c r="C92" s="43">
        <v>-1.8963000000000001E-5</v>
      </c>
      <c r="D92" s="43">
        <v>2.7902999999999999E-4</v>
      </c>
      <c r="E92" s="23">
        <f t="shared" si="0"/>
        <v>0.27903</v>
      </c>
      <c r="F92" s="23">
        <v>0.6</v>
      </c>
      <c r="G92" s="24"/>
      <c r="H92" s="24"/>
      <c r="I92" s="25"/>
      <c r="J92" s="28"/>
      <c r="K92" s="44">
        <v>12</v>
      </c>
      <c r="L92" s="43">
        <v>1.1612E-21</v>
      </c>
      <c r="M92" s="43">
        <v>1.8963000000000001E-5</v>
      </c>
      <c r="N92" s="43">
        <v>2.7902999999999999E-4</v>
      </c>
      <c r="O92" s="23">
        <f t="shared" si="1"/>
        <v>0.27903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-3.127E-21</v>
      </c>
      <c r="C93" s="43">
        <v>-1.7022999999999999E-5</v>
      </c>
      <c r="D93" s="43">
        <v>2.6383E-4</v>
      </c>
      <c r="E93" s="23">
        <f t="shared" si="0"/>
        <v>0.26383000000000001</v>
      </c>
      <c r="F93" s="23">
        <v>0.65</v>
      </c>
      <c r="G93" s="24"/>
      <c r="H93" s="24"/>
      <c r="I93" s="25"/>
      <c r="J93" s="28"/>
      <c r="K93" s="44">
        <v>13</v>
      </c>
      <c r="L93" s="43">
        <v>1.0423E-21</v>
      </c>
      <c r="M93" s="43">
        <v>1.7022999999999999E-5</v>
      </c>
      <c r="N93" s="43">
        <v>2.6383E-4</v>
      </c>
      <c r="O93" s="23">
        <f t="shared" si="1"/>
        <v>0.26383000000000001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-2.8199000000000002E-21</v>
      </c>
      <c r="C94" s="43">
        <v>-1.5350999999999999E-5</v>
      </c>
      <c r="D94" s="43">
        <v>2.5024999999999998E-4</v>
      </c>
      <c r="E94" s="23">
        <f t="shared" si="0"/>
        <v>0.25024999999999997</v>
      </c>
      <c r="F94" s="23">
        <v>0.7</v>
      </c>
      <c r="G94" s="24"/>
      <c r="H94" s="24"/>
      <c r="I94" s="25"/>
      <c r="J94" s="28"/>
      <c r="K94" s="44">
        <v>14</v>
      </c>
      <c r="L94" s="43">
        <v>9.3995999999999998E-22</v>
      </c>
      <c r="M94" s="43">
        <v>1.5350999999999999E-5</v>
      </c>
      <c r="N94" s="43">
        <v>2.5024999999999998E-4</v>
      </c>
      <c r="O94" s="23">
        <f t="shared" si="1"/>
        <v>0.25024999999999997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-2.5541999999999999E-21</v>
      </c>
      <c r="C95" s="43">
        <v>-1.3905E-5</v>
      </c>
      <c r="D95" s="43">
        <v>2.3805000000000001E-4</v>
      </c>
      <c r="E95" s="23">
        <f t="shared" si="0"/>
        <v>0.23805000000000001</v>
      </c>
      <c r="F95" s="23">
        <v>0.75</v>
      </c>
      <c r="G95" s="24"/>
      <c r="H95" s="24"/>
      <c r="I95" s="25"/>
      <c r="J95" s="28"/>
      <c r="K95" s="44">
        <v>15</v>
      </c>
      <c r="L95" s="43">
        <v>8.5141000000000002E-22</v>
      </c>
      <c r="M95" s="43">
        <v>1.3905E-5</v>
      </c>
      <c r="N95" s="43">
        <v>2.3805000000000001E-4</v>
      </c>
      <c r="O95" s="23">
        <f t="shared" si="1"/>
        <v>0.23805000000000001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-2.3235E-21</v>
      </c>
      <c r="C96" s="43">
        <v>-1.2648E-5</v>
      </c>
      <c r="D96" s="43">
        <v>2.2701000000000001E-4</v>
      </c>
      <c r="E96" s="23">
        <f t="shared" si="0"/>
        <v>0.22701000000000002</v>
      </c>
      <c r="F96" s="23">
        <v>0.8</v>
      </c>
      <c r="G96" s="24"/>
      <c r="H96" s="24"/>
      <c r="I96" s="25"/>
      <c r="J96" s="28"/>
      <c r="K96" s="44">
        <v>16</v>
      </c>
      <c r="L96" s="43">
        <v>7.7447999999999998E-22</v>
      </c>
      <c r="M96" s="43">
        <v>1.2648E-5</v>
      </c>
      <c r="N96" s="43">
        <v>2.2701000000000001E-4</v>
      </c>
      <c r="O96" s="23">
        <f t="shared" si="1"/>
        <v>0.22701000000000002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-2.122E-21</v>
      </c>
      <c r="C97" s="43">
        <v>-1.1552000000000001E-5</v>
      </c>
      <c r="D97" s="43">
        <v>2.1698E-4</v>
      </c>
      <c r="E97" s="23">
        <f t="shared" si="0"/>
        <v>0.21698000000000001</v>
      </c>
      <c r="F97" s="23">
        <v>0.85</v>
      </c>
      <c r="G97" s="24"/>
      <c r="H97" s="24"/>
      <c r="I97" s="25"/>
      <c r="J97" s="28"/>
      <c r="K97" s="44">
        <v>17</v>
      </c>
      <c r="L97" s="43">
        <v>7.0733999999999999E-22</v>
      </c>
      <c r="M97" s="43">
        <v>1.1552000000000001E-5</v>
      </c>
      <c r="N97" s="43">
        <v>2.1698E-4</v>
      </c>
      <c r="O97" s="23">
        <f t="shared" si="1"/>
        <v>0.21698000000000001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-1.9454000000000001E-21</v>
      </c>
      <c r="C98" s="43">
        <v>-1.059E-5</v>
      </c>
      <c r="D98" s="43">
        <v>2.0783999999999999E-4</v>
      </c>
      <c r="E98" s="23">
        <f t="shared" si="0"/>
        <v>0.20784</v>
      </c>
      <c r="F98" s="23">
        <v>0.9</v>
      </c>
      <c r="G98" s="24"/>
      <c r="H98" s="24"/>
      <c r="I98" s="25"/>
      <c r="J98" s="28"/>
      <c r="K98" s="44">
        <v>18</v>
      </c>
      <c r="L98" s="43">
        <v>6.4845000000000004E-22</v>
      </c>
      <c r="M98" s="43">
        <v>1.059E-5</v>
      </c>
      <c r="N98" s="43">
        <v>2.0783999999999999E-4</v>
      </c>
      <c r="O98" s="23">
        <f t="shared" si="1"/>
        <v>0.20784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-1.7897E-21</v>
      </c>
      <c r="C99" s="43">
        <v>-9.7428999999999995E-6</v>
      </c>
      <c r="D99" s="43">
        <v>1.9945999999999999E-4</v>
      </c>
      <c r="E99" s="23">
        <f t="shared" si="0"/>
        <v>0.19946</v>
      </c>
      <c r="F99" s="23">
        <v>0.95</v>
      </c>
      <c r="G99" s="24"/>
      <c r="H99" s="24"/>
      <c r="I99" s="25"/>
      <c r="J99" s="28"/>
      <c r="K99" s="44">
        <v>19</v>
      </c>
      <c r="L99" s="43">
        <v>5.9658000000000001E-22</v>
      </c>
      <c r="M99" s="43">
        <v>9.7428999999999995E-6</v>
      </c>
      <c r="N99" s="43">
        <v>1.9945999999999999E-4</v>
      </c>
      <c r="O99" s="23">
        <f t="shared" si="1"/>
        <v>0.19946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-1.652E-21</v>
      </c>
      <c r="C100" s="43">
        <v>-8.9933000000000008E-6</v>
      </c>
      <c r="D100" s="43">
        <v>1.9175999999999999E-4</v>
      </c>
      <c r="E100" s="23">
        <f t="shared" si="0"/>
        <v>0.19175999999999999</v>
      </c>
      <c r="F100" s="23">
        <v>1</v>
      </c>
      <c r="G100" s="24"/>
      <c r="H100" s="24"/>
      <c r="I100" s="25"/>
      <c r="J100" s="28"/>
      <c r="K100" s="44">
        <v>20</v>
      </c>
      <c r="L100" s="43">
        <v>5.5068000000000002E-22</v>
      </c>
      <c r="M100" s="43">
        <v>8.9933000000000008E-6</v>
      </c>
      <c r="N100" s="43">
        <v>1.9175999999999999E-4</v>
      </c>
      <c r="O100" s="23">
        <f t="shared" si="1"/>
        <v>0.19175999999999999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-8.5421999999999993E-22</v>
      </c>
      <c r="C101" s="43">
        <v>-4.6502E-6</v>
      </c>
      <c r="D101" s="43">
        <v>1.3914999999999999E-4</v>
      </c>
      <c r="E101" s="23">
        <f t="shared" si="0"/>
        <v>0.13915</v>
      </c>
      <c r="F101" s="23">
        <v>1.5</v>
      </c>
      <c r="G101" s="24"/>
      <c r="H101" s="24"/>
      <c r="I101" s="25"/>
      <c r="J101" s="28"/>
      <c r="K101" s="44">
        <v>21</v>
      </c>
      <c r="L101" s="43">
        <v>2.8473999999999999E-22</v>
      </c>
      <c r="M101" s="43">
        <v>4.6502E-6</v>
      </c>
      <c r="N101" s="43">
        <v>1.3914999999999999E-4</v>
      </c>
      <c r="O101" s="23">
        <f t="shared" si="1"/>
        <v>0.13915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-5.2281000000000001E-22</v>
      </c>
      <c r="C102" s="43">
        <v>-2.8461000000000002E-6</v>
      </c>
      <c r="D102" s="43">
        <v>1.0999E-4</v>
      </c>
      <c r="E102" s="23">
        <f t="shared" si="0"/>
        <v>0.10998999999999999</v>
      </c>
      <c r="F102" s="23">
        <v>2</v>
      </c>
      <c r="G102" s="24"/>
      <c r="H102" s="24"/>
      <c r="I102" s="25"/>
      <c r="J102" s="28"/>
      <c r="K102" s="44">
        <v>22</v>
      </c>
      <c r="L102" s="43">
        <v>1.7426999999999999E-22</v>
      </c>
      <c r="M102" s="43">
        <v>2.8461000000000002E-6</v>
      </c>
      <c r="N102" s="43">
        <v>1.0999E-4</v>
      </c>
      <c r="O102" s="23">
        <f t="shared" si="1"/>
        <v>0.10998999999999999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-3.5273E-22</v>
      </c>
      <c r="C103" s="43">
        <v>-1.9201999999999998E-6</v>
      </c>
      <c r="D103" s="43">
        <v>9.0987000000000001E-5</v>
      </c>
      <c r="E103" s="23">
        <f t="shared" si="0"/>
        <v>9.0986999999999998E-2</v>
      </c>
      <c r="F103" s="23">
        <v>2.5</v>
      </c>
      <c r="G103" s="24"/>
      <c r="H103" s="24"/>
      <c r="I103" s="25"/>
      <c r="J103" s="28"/>
      <c r="K103" s="44">
        <v>23</v>
      </c>
      <c r="L103" s="43">
        <v>1.1758E-22</v>
      </c>
      <c r="M103" s="43">
        <v>1.9201999999999998E-6</v>
      </c>
      <c r="N103" s="43">
        <v>9.0987000000000001E-5</v>
      </c>
      <c r="O103" s="23">
        <f t="shared" si="1"/>
        <v>9.0986999999999998E-2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-2.5292999999999998E-22</v>
      </c>
      <c r="C104" s="43">
        <v>-1.3768999999999999E-6</v>
      </c>
      <c r="D104" s="43">
        <v>7.7127999999999997E-5</v>
      </c>
      <c r="E104" s="23">
        <f t="shared" si="0"/>
        <v>7.7128000000000002E-2</v>
      </c>
      <c r="F104" s="23">
        <v>3</v>
      </c>
      <c r="G104" s="24"/>
      <c r="H104" s="24"/>
      <c r="I104" s="25"/>
      <c r="J104" s="28"/>
      <c r="K104" s="44">
        <v>24</v>
      </c>
      <c r="L104" s="43">
        <v>8.4311000000000004E-23</v>
      </c>
      <c r="M104" s="43">
        <v>1.3768999999999999E-6</v>
      </c>
      <c r="N104" s="43">
        <v>7.7127999999999997E-5</v>
      </c>
      <c r="O104" s="23">
        <f t="shared" si="1"/>
        <v>7.7128000000000002E-2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-1.8873000000000001E-22</v>
      </c>
      <c r="C105" s="43">
        <v>-1.0273999999999999E-6</v>
      </c>
      <c r="D105" s="43">
        <v>6.6285000000000007E-5</v>
      </c>
      <c r="E105" s="23">
        <f t="shared" si="0"/>
        <v>6.6285000000000011E-2</v>
      </c>
      <c r="F105" s="23">
        <v>3.5</v>
      </c>
      <c r="G105" s="24"/>
      <c r="H105" s="24"/>
      <c r="I105" s="25"/>
      <c r="J105" s="28"/>
      <c r="K105" s="44">
        <v>25</v>
      </c>
      <c r="L105" s="43">
        <v>4.8251999999999998E-23</v>
      </c>
      <c r="M105" s="43">
        <v>7.8802000000000004E-7</v>
      </c>
      <c r="N105" s="43">
        <v>5.7472000000000001E-5</v>
      </c>
      <c r="O105" s="23">
        <f t="shared" si="1"/>
        <v>5.7472000000000002E-2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-1.4475999999999999E-22</v>
      </c>
      <c r="C106" s="43">
        <v>-7.8802000000000004E-7</v>
      </c>
      <c r="D106" s="43">
        <v>5.7472000000000001E-5</v>
      </c>
      <c r="E106" s="23">
        <f t="shared" si="0"/>
        <v>5.7472000000000002E-2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4A42B-C701-4D36-89F6-A5E6FC78880C}">
  <sheetPr codeName="Hoja35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1500000000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1025300</v>
      </c>
      <c r="C19" s="43">
        <v>894540</v>
      </c>
      <c r="D19" s="43">
        <v>562470</v>
      </c>
      <c r="E19" s="43">
        <v>-2.4024E-11</v>
      </c>
      <c r="F19" s="43">
        <v>4.7969000000000003E-27</v>
      </c>
      <c r="G19" s="43">
        <v>2.6113000000000001E-11</v>
      </c>
      <c r="H19" s="23">
        <v>0</v>
      </c>
      <c r="I19" s="47"/>
      <c r="J19" s="28"/>
      <c r="K19" s="44">
        <v>1</v>
      </c>
      <c r="L19" s="43">
        <v>1025300</v>
      </c>
      <c r="M19" s="43">
        <v>894540</v>
      </c>
      <c r="N19" s="43">
        <v>562470</v>
      </c>
      <c r="O19" s="43">
        <v>-8.0080000000000006E-12</v>
      </c>
      <c r="P19" s="43">
        <v>-1.5990000000000001E-27</v>
      </c>
      <c r="Q19" s="43">
        <v>-2.6113000000000001E-11</v>
      </c>
      <c r="R19" s="23">
        <v>0</v>
      </c>
      <c r="S19" s="25"/>
    </row>
    <row r="20" spans="1:19" x14ac:dyDescent="0.3">
      <c r="A20" s="42">
        <v>29</v>
      </c>
      <c r="B20" s="43">
        <v>-520120</v>
      </c>
      <c r="C20" s="43">
        <v>-417090</v>
      </c>
      <c r="D20" s="43">
        <v>239650</v>
      </c>
      <c r="E20" s="43">
        <v>1.8926000000000001E-11</v>
      </c>
      <c r="F20" s="43">
        <v>-3.8791000000000003E-12</v>
      </c>
      <c r="G20" s="43">
        <v>-21117</v>
      </c>
      <c r="H20" s="23">
        <v>0.1</v>
      </c>
      <c r="I20" s="47"/>
      <c r="J20" s="28"/>
      <c r="K20" s="44">
        <v>2</v>
      </c>
      <c r="L20" s="43">
        <v>-520120</v>
      </c>
      <c r="M20" s="43">
        <v>-417090</v>
      </c>
      <c r="N20" s="43">
        <v>239650</v>
      </c>
      <c r="O20" s="43">
        <v>6.3084999999999996E-12</v>
      </c>
      <c r="P20" s="43">
        <v>1.293E-12</v>
      </c>
      <c r="Q20" s="43">
        <v>21117</v>
      </c>
      <c r="R20" s="23">
        <v>0.1</v>
      </c>
      <c r="S20" s="25"/>
    </row>
    <row r="21" spans="1:19" x14ac:dyDescent="0.3">
      <c r="A21" s="42">
        <v>30</v>
      </c>
      <c r="B21" s="43">
        <v>-1940.4</v>
      </c>
      <c r="C21" s="43">
        <v>15386</v>
      </c>
      <c r="D21" s="43">
        <v>168170</v>
      </c>
      <c r="E21" s="43">
        <v>3.1829000000000001E-12</v>
      </c>
      <c r="F21" s="43">
        <v>-4.2343999999999998E-12</v>
      </c>
      <c r="G21" s="43">
        <v>-23051</v>
      </c>
      <c r="H21" s="23">
        <v>0.15</v>
      </c>
      <c r="I21" s="47"/>
      <c r="J21" s="28"/>
      <c r="K21" s="44">
        <v>3</v>
      </c>
      <c r="L21" s="43">
        <v>-1940.4</v>
      </c>
      <c r="M21" s="43">
        <v>15386</v>
      </c>
      <c r="N21" s="43">
        <v>168170</v>
      </c>
      <c r="O21" s="43">
        <v>1.061E-12</v>
      </c>
      <c r="P21" s="43">
        <v>1.4115E-12</v>
      </c>
      <c r="Q21" s="43">
        <v>23051</v>
      </c>
      <c r="R21" s="23">
        <v>0.15</v>
      </c>
      <c r="S21" s="25"/>
    </row>
    <row r="22" spans="1:19" x14ac:dyDescent="0.3">
      <c r="A22" s="42">
        <v>31</v>
      </c>
      <c r="B22" s="43">
        <v>-13840</v>
      </c>
      <c r="C22" s="43">
        <v>2147.6999999999998</v>
      </c>
      <c r="D22" s="43">
        <v>120330</v>
      </c>
      <c r="E22" s="43">
        <v>2.9368000000000002E-12</v>
      </c>
      <c r="F22" s="43">
        <v>-4.1667E-12</v>
      </c>
      <c r="G22" s="43">
        <v>-22682</v>
      </c>
      <c r="H22" s="23">
        <v>0.2</v>
      </c>
      <c r="I22" s="47"/>
      <c r="J22" s="28"/>
      <c r="K22" s="44">
        <v>4</v>
      </c>
      <c r="L22" s="43">
        <v>-13840</v>
      </c>
      <c r="M22" s="43">
        <v>2147.6999999999998</v>
      </c>
      <c r="N22" s="43">
        <v>120330</v>
      </c>
      <c r="O22" s="43">
        <v>9.7894000000000007E-13</v>
      </c>
      <c r="P22" s="43">
        <v>1.3889000000000001E-12</v>
      </c>
      <c r="Q22" s="43">
        <v>22682</v>
      </c>
      <c r="R22" s="23">
        <v>0.2</v>
      </c>
      <c r="S22" s="25"/>
    </row>
    <row r="23" spans="1:19" x14ac:dyDescent="0.3">
      <c r="A23" s="42">
        <v>32</v>
      </c>
      <c r="B23" s="43">
        <v>-24737</v>
      </c>
      <c r="C23" s="43">
        <v>-10342</v>
      </c>
      <c r="D23" s="43">
        <v>88028</v>
      </c>
      <c r="E23" s="43">
        <v>2.6444999999999999E-12</v>
      </c>
      <c r="F23" s="43">
        <v>-3.7392999999999996E-12</v>
      </c>
      <c r="G23" s="43">
        <v>-20356</v>
      </c>
      <c r="H23" s="23">
        <v>0.25</v>
      </c>
      <c r="I23" s="47"/>
      <c r="J23" s="28"/>
      <c r="K23" s="44">
        <v>5</v>
      </c>
      <c r="L23" s="43">
        <v>-24737</v>
      </c>
      <c r="M23" s="43">
        <v>-10342</v>
      </c>
      <c r="N23" s="43">
        <v>88028</v>
      </c>
      <c r="O23" s="43">
        <v>8.8149000000000001E-13</v>
      </c>
      <c r="P23" s="43">
        <v>1.2464E-12</v>
      </c>
      <c r="Q23" s="43">
        <v>20356</v>
      </c>
      <c r="R23" s="23">
        <v>0.25</v>
      </c>
      <c r="S23" s="25"/>
    </row>
    <row r="24" spans="1:19" x14ac:dyDescent="0.3">
      <c r="A24" s="42">
        <v>33</v>
      </c>
      <c r="B24" s="43">
        <v>-38028</v>
      </c>
      <c r="C24" s="43">
        <v>-24129</v>
      </c>
      <c r="D24" s="43">
        <v>65918</v>
      </c>
      <c r="E24" s="43">
        <v>2.5533E-12</v>
      </c>
      <c r="F24" s="43">
        <v>-2.9979E-12</v>
      </c>
      <c r="G24" s="43">
        <v>-16320</v>
      </c>
      <c r="H24" s="23">
        <v>0.3</v>
      </c>
      <c r="I24" s="47"/>
      <c r="J24" s="28"/>
      <c r="K24" s="44">
        <v>6</v>
      </c>
      <c r="L24" s="43">
        <v>-38028</v>
      </c>
      <c r="M24" s="43">
        <v>-24129</v>
      </c>
      <c r="N24" s="43">
        <v>65918</v>
      </c>
      <c r="O24" s="43">
        <v>8.5108999999999996E-13</v>
      </c>
      <c r="P24" s="43">
        <v>9.9929000000000008E-13</v>
      </c>
      <c r="Q24" s="43">
        <v>16320</v>
      </c>
      <c r="R24" s="23">
        <v>0.3</v>
      </c>
      <c r="S24" s="25"/>
    </row>
    <row r="25" spans="1:19" x14ac:dyDescent="0.3">
      <c r="A25" s="42">
        <v>34</v>
      </c>
      <c r="B25" s="43">
        <v>-57030</v>
      </c>
      <c r="C25" s="43">
        <v>-41277</v>
      </c>
      <c r="D25" s="43">
        <v>52192</v>
      </c>
      <c r="E25" s="43">
        <v>2.8937000000000001E-12</v>
      </c>
      <c r="F25" s="43">
        <v>-1.9302E-12</v>
      </c>
      <c r="G25" s="43">
        <v>-10508</v>
      </c>
      <c r="H25" s="23">
        <v>0.35</v>
      </c>
      <c r="I25" s="47"/>
      <c r="J25" s="28"/>
      <c r="K25" s="44">
        <v>7</v>
      </c>
      <c r="L25" s="43">
        <v>-57030</v>
      </c>
      <c r="M25" s="43">
        <v>-41277</v>
      </c>
      <c r="N25" s="43">
        <v>52192</v>
      </c>
      <c r="O25" s="43">
        <v>9.6456000000000008E-13</v>
      </c>
      <c r="P25" s="43">
        <v>6.4339999999999996E-13</v>
      </c>
      <c r="Q25" s="43">
        <v>10508</v>
      </c>
      <c r="R25" s="23">
        <v>0.35</v>
      </c>
      <c r="S25" s="25"/>
    </row>
    <row r="26" spans="1:19" x14ac:dyDescent="0.3">
      <c r="A26" s="42">
        <v>35</v>
      </c>
      <c r="B26" s="43">
        <v>-5390</v>
      </c>
      <c r="C26" s="43">
        <v>-512.01</v>
      </c>
      <c r="D26" s="43">
        <v>44047</v>
      </c>
      <c r="E26" s="43">
        <v>8.9607000000000004E-13</v>
      </c>
      <c r="F26" s="43">
        <v>-1.6475E-12</v>
      </c>
      <c r="G26" s="43">
        <v>-8968.2999999999993</v>
      </c>
      <c r="H26" s="23">
        <v>0.4</v>
      </c>
      <c r="I26" s="47"/>
      <c r="J26" s="28"/>
      <c r="K26" s="44">
        <v>8</v>
      </c>
      <c r="L26" s="43">
        <v>-5390</v>
      </c>
      <c r="M26" s="43">
        <v>-512.01</v>
      </c>
      <c r="N26" s="43">
        <v>44047</v>
      </c>
      <c r="O26" s="43">
        <v>2.9869000000000001E-13</v>
      </c>
      <c r="P26" s="43">
        <v>5.4915000000000004E-13</v>
      </c>
      <c r="Q26" s="43">
        <v>8968.2999999999993</v>
      </c>
      <c r="R26" s="23">
        <v>0.4</v>
      </c>
      <c r="S26" s="25"/>
    </row>
    <row r="27" spans="1:19" x14ac:dyDescent="0.3">
      <c r="A27" s="42">
        <v>36</v>
      </c>
      <c r="B27" s="43">
        <v>-5143.3</v>
      </c>
      <c r="C27" s="43">
        <v>-1328.7</v>
      </c>
      <c r="D27" s="43">
        <v>37677</v>
      </c>
      <c r="E27" s="43">
        <v>7.0072999999999998E-13</v>
      </c>
      <c r="F27" s="43">
        <v>-1.3975000000000001E-12</v>
      </c>
      <c r="G27" s="43">
        <v>-7607.6</v>
      </c>
      <c r="H27" s="23">
        <v>0.45</v>
      </c>
      <c r="I27" s="47"/>
      <c r="J27" s="28"/>
      <c r="K27" s="44">
        <v>9</v>
      </c>
      <c r="L27" s="43">
        <v>-5143.3</v>
      </c>
      <c r="M27" s="43">
        <v>-1328.7</v>
      </c>
      <c r="N27" s="43">
        <v>37677</v>
      </c>
      <c r="O27" s="43">
        <v>2.3358E-13</v>
      </c>
      <c r="P27" s="43">
        <v>4.6583000000000005E-13</v>
      </c>
      <c r="Q27" s="43">
        <v>7607.6</v>
      </c>
      <c r="R27" s="23">
        <v>0.45</v>
      </c>
      <c r="S27" s="25"/>
    </row>
    <row r="28" spans="1:19" x14ac:dyDescent="0.3">
      <c r="A28" s="42">
        <v>37</v>
      </c>
      <c r="B28" s="43">
        <v>-5175.1000000000004</v>
      </c>
      <c r="C28" s="43">
        <v>-2135.9</v>
      </c>
      <c r="D28" s="43">
        <v>32592</v>
      </c>
      <c r="E28" s="43">
        <v>5.5829999999999995E-13</v>
      </c>
      <c r="F28" s="43">
        <v>-1.1772000000000001E-12</v>
      </c>
      <c r="G28" s="43">
        <v>-6408.6</v>
      </c>
      <c r="H28" s="23">
        <v>0.5</v>
      </c>
      <c r="I28" s="47"/>
      <c r="J28" s="28"/>
      <c r="K28" s="44">
        <v>10</v>
      </c>
      <c r="L28" s="43">
        <v>-5175.1000000000004</v>
      </c>
      <c r="M28" s="43">
        <v>-2135.9</v>
      </c>
      <c r="N28" s="43">
        <v>32592</v>
      </c>
      <c r="O28" s="43">
        <v>1.8610000000000001E-13</v>
      </c>
      <c r="P28" s="43">
        <v>3.9240999999999999E-13</v>
      </c>
      <c r="Q28" s="43">
        <v>6408.6</v>
      </c>
      <c r="R28" s="23">
        <v>0.5</v>
      </c>
      <c r="S28" s="25"/>
    </row>
    <row r="29" spans="1:19" x14ac:dyDescent="0.3">
      <c r="A29" s="42">
        <v>38</v>
      </c>
      <c r="B29" s="43">
        <v>-5489.6</v>
      </c>
      <c r="C29" s="43">
        <v>-2988.3</v>
      </c>
      <c r="D29" s="43">
        <v>28496</v>
      </c>
      <c r="E29" s="43">
        <v>4.5948999999999999E-13</v>
      </c>
      <c r="F29" s="43">
        <v>-9.796099999999999E-13</v>
      </c>
      <c r="G29" s="43">
        <v>-5332.7</v>
      </c>
      <c r="H29" s="23">
        <v>0.55000000000000004</v>
      </c>
      <c r="I29" s="47"/>
      <c r="J29" s="28"/>
      <c r="K29" s="44">
        <v>11</v>
      </c>
      <c r="L29" s="43">
        <v>-5489.6</v>
      </c>
      <c r="M29" s="43">
        <v>-2988.3</v>
      </c>
      <c r="N29" s="43">
        <v>28496</v>
      </c>
      <c r="O29" s="43">
        <v>1.5316E-13</v>
      </c>
      <c r="P29" s="43">
        <v>3.2653999999999999E-13</v>
      </c>
      <c r="Q29" s="43">
        <v>5332.7</v>
      </c>
      <c r="R29" s="23">
        <v>0.55000000000000004</v>
      </c>
      <c r="S29" s="25"/>
    </row>
    <row r="30" spans="1:19" x14ac:dyDescent="0.3">
      <c r="A30" s="42">
        <v>39</v>
      </c>
      <c r="B30" s="43">
        <v>-6129.5</v>
      </c>
      <c r="C30" s="43">
        <v>-3954</v>
      </c>
      <c r="D30" s="43">
        <v>25221</v>
      </c>
      <c r="E30" s="43">
        <v>3.9964E-13</v>
      </c>
      <c r="F30" s="43">
        <v>-7.9500000000000005E-13</v>
      </c>
      <c r="G30" s="43">
        <v>-4327.8</v>
      </c>
      <c r="H30" s="23">
        <v>0.6</v>
      </c>
      <c r="I30" s="47"/>
      <c r="J30" s="28"/>
      <c r="K30" s="44">
        <v>12</v>
      </c>
      <c r="L30" s="43">
        <v>-6129.5</v>
      </c>
      <c r="M30" s="43">
        <v>-3954</v>
      </c>
      <c r="N30" s="43">
        <v>25221</v>
      </c>
      <c r="O30" s="43">
        <v>1.3320999999999999E-13</v>
      </c>
      <c r="P30" s="43">
        <v>2.6499999999999998E-13</v>
      </c>
      <c r="Q30" s="43">
        <v>4327.8</v>
      </c>
      <c r="R30" s="23">
        <v>0.6</v>
      </c>
      <c r="S30" s="25"/>
    </row>
    <row r="31" spans="1:19" x14ac:dyDescent="0.3">
      <c r="A31" s="42">
        <v>40</v>
      </c>
      <c r="B31" s="43">
        <v>-1885.7</v>
      </c>
      <c r="C31" s="43">
        <v>-489.79</v>
      </c>
      <c r="D31" s="43">
        <v>22560</v>
      </c>
      <c r="E31" s="43">
        <v>2.5643E-13</v>
      </c>
      <c r="F31" s="43">
        <v>-6.8337000000000005E-13</v>
      </c>
      <c r="G31" s="43">
        <v>-3720.1</v>
      </c>
      <c r="H31" s="23">
        <v>0.65</v>
      </c>
      <c r="I31" s="47"/>
      <c r="J31" s="28"/>
      <c r="K31" s="44">
        <v>13</v>
      </c>
      <c r="L31" s="43">
        <v>-1885.7</v>
      </c>
      <c r="M31" s="43">
        <v>-489.79</v>
      </c>
      <c r="N31" s="43">
        <v>22560</v>
      </c>
      <c r="O31" s="43">
        <v>8.5477000000000003E-14</v>
      </c>
      <c r="P31" s="43">
        <v>2.2778999999999998E-13</v>
      </c>
      <c r="Q31" s="43">
        <v>3720.1</v>
      </c>
      <c r="R31" s="23">
        <v>0.65</v>
      </c>
      <c r="S31" s="25"/>
    </row>
    <row r="32" spans="1:19" x14ac:dyDescent="0.3">
      <c r="A32" s="42">
        <v>41</v>
      </c>
      <c r="B32" s="43">
        <v>-1640.9</v>
      </c>
      <c r="C32" s="43">
        <v>-510.64</v>
      </c>
      <c r="D32" s="43">
        <v>20300</v>
      </c>
      <c r="E32" s="43">
        <v>2.0762E-13</v>
      </c>
      <c r="F32" s="43">
        <v>-5.9048000000000002E-13</v>
      </c>
      <c r="G32" s="43">
        <v>-3214.4</v>
      </c>
      <c r="H32" s="23">
        <v>0.7</v>
      </c>
      <c r="I32" s="47"/>
      <c r="J32" s="28"/>
      <c r="K32" s="44">
        <v>14</v>
      </c>
      <c r="L32" s="43">
        <v>-1640.9</v>
      </c>
      <c r="M32" s="43">
        <v>-510.64</v>
      </c>
      <c r="N32" s="43">
        <v>20300</v>
      </c>
      <c r="O32" s="43">
        <v>6.9206000000000003E-14</v>
      </c>
      <c r="P32" s="43">
        <v>1.9683000000000001E-13</v>
      </c>
      <c r="Q32" s="43">
        <v>3214.4</v>
      </c>
      <c r="R32" s="23">
        <v>0.7</v>
      </c>
      <c r="S32" s="25"/>
    </row>
    <row r="33" spans="1:19" x14ac:dyDescent="0.3">
      <c r="A33" s="42">
        <v>42</v>
      </c>
      <c r="B33" s="43">
        <v>-1439.3</v>
      </c>
      <c r="C33" s="43">
        <v>-515.89</v>
      </c>
      <c r="D33" s="43">
        <v>18363</v>
      </c>
      <c r="E33" s="43">
        <v>1.6961999999999999E-13</v>
      </c>
      <c r="F33" s="43">
        <v>-5.1289999999999997E-13</v>
      </c>
      <c r="G33" s="43">
        <v>-2792.1</v>
      </c>
      <c r="H33" s="23">
        <v>0.75</v>
      </c>
      <c r="I33" s="47"/>
      <c r="J33" s="28"/>
      <c r="K33" s="44">
        <v>15</v>
      </c>
      <c r="L33" s="43">
        <v>-1439.3</v>
      </c>
      <c r="M33" s="43">
        <v>-515.89</v>
      </c>
      <c r="N33" s="43">
        <v>18363</v>
      </c>
      <c r="O33" s="43">
        <v>5.6541000000000001E-14</v>
      </c>
      <c r="P33" s="43">
        <v>1.7097E-13</v>
      </c>
      <c r="Q33" s="43">
        <v>2792.1</v>
      </c>
      <c r="R33" s="23">
        <v>0.75</v>
      </c>
      <c r="S33" s="25"/>
    </row>
    <row r="34" spans="1:19" x14ac:dyDescent="0.3">
      <c r="A34" s="42">
        <v>43</v>
      </c>
      <c r="B34" s="43">
        <v>-1271.0999999999999</v>
      </c>
      <c r="C34" s="43">
        <v>-510.21</v>
      </c>
      <c r="D34" s="43">
        <v>16690</v>
      </c>
      <c r="E34" s="43">
        <v>1.3978000000000001E-13</v>
      </c>
      <c r="F34" s="43">
        <v>-4.4783000000000002E-13</v>
      </c>
      <c r="G34" s="43">
        <v>-2437.8000000000002</v>
      </c>
      <c r="H34" s="23">
        <v>0.8</v>
      </c>
      <c r="I34" s="47"/>
      <c r="J34" s="28"/>
      <c r="K34" s="44">
        <v>16</v>
      </c>
      <c r="L34" s="43">
        <v>-1271.0999999999999</v>
      </c>
      <c r="M34" s="43">
        <v>-510.21</v>
      </c>
      <c r="N34" s="43">
        <v>16690</v>
      </c>
      <c r="O34" s="43">
        <v>4.6592E-14</v>
      </c>
      <c r="P34" s="43">
        <v>1.4928E-13</v>
      </c>
      <c r="Q34" s="43">
        <v>2437.8000000000002</v>
      </c>
      <c r="R34" s="23">
        <v>0.8</v>
      </c>
      <c r="S34" s="25"/>
    </row>
    <row r="35" spans="1:19" x14ac:dyDescent="0.3">
      <c r="A35" s="42">
        <v>44</v>
      </c>
      <c r="B35" s="43">
        <v>-1129.0999999999999</v>
      </c>
      <c r="C35" s="43">
        <v>-497.01</v>
      </c>
      <c r="D35" s="43">
        <v>15234</v>
      </c>
      <c r="E35" s="43">
        <v>1.1611999999999999E-13</v>
      </c>
      <c r="F35" s="43">
        <v>-3.9298000000000001E-13</v>
      </c>
      <c r="G35" s="43">
        <v>-2139.3000000000002</v>
      </c>
      <c r="H35" s="23">
        <v>0.85</v>
      </c>
      <c r="I35" s="47"/>
      <c r="J35" s="28"/>
      <c r="K35" s="44">
        <v>17</v>
      </c>
      <c r="L35" s="43">
        <v>-1129.0999999999999</v>
      </c>
      <c r="M35" s="43">
        <v>-497.01</v>
      </c>
      <c r="N35" s="43">
        <v>15234</v>
      </c>
      <c r="O35" s="43">
        <v>3.8706000000000001E-14</v>
      </c>
      <c r="P35" s="43">
        <v>1.3099000000000001E-13</v>
      </c>
      <c r="Q35" s="43">
        <v>2139.3000000000002</v>
      </c>
      <c r="R35" s="23">
        <v>0.85</v>
      </c>
      <c r="S35" s="25"/>
    </row>
    <row r="36" spans="1:19" x14ac:dyDescent="0.3">
      <c r="A36" s="42">
        <v>45</v>
      </c>
      <c r="B36" s="43">
        <v>-1007.9</v>
      </c>
      <c r="C36" s="43">
        <v>-478.73</v>
      </c>
      <c r="D36" s="43">
        <v>13958</v>
      </c>
      <c r="E36" s="43">
        <v>9.7206999999999994E-14</v>
      </c>
      <c r="F36" s="43">
        <v>-3.4651E-13</v>
      </c>
      <c r="G36" s="43">
        <v>-1886.3</v>
      </c>
      <c r="H36" s="23">
        <v>0.9</v>
      </c>
      <c r="I36" s="47"/>
      <c r="J36" s="28"/>
      <c r="K36" s="44">
        <v>18</v>
      </c>
      <c r="L36" s="43">
        <v>-1007.9</v>
      </c>
      <c r="M36" s="43">
        <v>-478.73</v>
      </c>
      <c r="N36" s="43">
        <v>13958</v>
      </c>
      <c r="O36" s="43">
        <v>3.2401999999999999E-14</v>
      </c>
      <c r="P36" s="43">
        <v>1.1549999999999999E-13</v>
      </c>
      <c r="Q36" s="43">
        <v>1886.3</v>
      </c>
      <c r="R36" s="23">
        <v>0.9</v>
      </c>
      <c r="S36" s="25"/>
    </row>
    <row r="37" spans="1:19" x14ac:dyDescent="0.3">
      <c r="A37" s="42">
        <v>46</v>
      </c>
      <c r="B37" s="43">
        <v>-903.31</v>
      </c>
      <c r="C37" s="43">
        <v>-457.14</v>
      </c>
      <c r="D37" s="43">
        <v>12834</v>
      </c>
      <c r="E37" s="43">
        <v>8.1959999999999999E-14</v>
      </c>
      <c r="F37" s="43">
        <v>-3.0694E-13</v>
      </c>
      <c r="G37" s="43">
        <v>-1670.9</v>
      </c>
      <c r="H37" s="23">
        <v>0.95</v>
      </c>
      <c r="I37" s="47"/>
      <c r="J37" s="28"/>
      <c r="K37" s="44">
        <v>19</v>
      </c>
      <c r="L37" s="43">
        <v>-903.31</v>
      </c>
      <c r="M37" s="43">
        <v>-457.14</v>
      </c>
      <c r="N37" s="43">
        <v>12834</v>
      </c>
      <c r="O37" s="43">
        <v>2.7320000000000001E-14</v>
      </c>
      <c r="P37" s="43">
        <v>1.0231E-13</v>
      </c>
      <c r="Q37" s="43">
        <v>1670.9</v>
      </c>
      <c r="R37" s="23">
        <v>0.95</v>
      </c>
      <c r="S37" s="25"/>
    </row>
    <row r="38" spans="1:19" x14ac:dyDescent="0.3">
      <c r="A38" s="42">
        <v>47</v>
      </c>
      <c r="B38" s="43">
        <v>-812.24</v>
      </c>
      <c r="C38" s="43">
        <v>-433.51</v>
      </c>
      <c r="D38" s="43">
        <v>11839</v>
      </c>
      <c r="E38" s="43">
        <v>6.9570999999999997E-14</v>
      </c>
      <c r="F38" s="43">
        <v>-2.7307999999999998E-13</v>
      </c>
      <c r="G38" s="43">
        <v>-1486.6</v>
      </c>
      <c r="H38" s="23">
        <v>1</v>
      </c>
      <c r="I38" s="47"/>
      <c r="J38" s="28"/>
      <c r="K38" s="44">
        <v>20</v>
      </c>
      <c r="L38" s="43">
        <v>-812.24</v>
      </c>
      <c r="M38" s="43">
        <v>-433.51</v>
      </c>
      <c r="N38" s="43">
        <v>11839</v>
      </c>
      <c r="O38" s="43">
        <v>2.319E-14</v>
      </c>
      <c r="P38" s="43">
        <v>9.1026000000000005E-14</v>
      </c>
      <c r="Q38" s="43">
        <v>1486.6</v>
      </c>
      <c r="R38" s="23">
        <v>1</v>
      </c>
      <c r="S38" s="25"/>
    </row>
    <row r="39" spans="1:19" x14ac:dyDescent="0.3">
      <c r="A39" s="42">
        <v>48</v>
      </c>
      <c r="B39" s="43">
        <v>-303.13</v>
      </c>
      <c r="C39" s="43">
        <v>-205.04</v>
      </c>
      <c r="D39" s="43">
        <v>6053.5</v>
      </c>
      <c r="E39" s="43">
        <v>1.8018999999999999E-14</v>
      </c>
      <c r="F39" s="43">
        <v>-1.0277E-13</v>
      </c>
      <c r="G39" s="43">
        <v>-559.48</v>
      </c>
      <c r="H39" s="23">
        <v>1.5</v>
      </c>
      <c r="I39" s="47"/>
      <c r="J39" s="28"/>
      <c r="K39" s="44">
        <v>21</v>
      </c>
      <c r="L39" s="43">
        <v>-303.13</v>
      </c>
      <c r="M39" s="43">
        <v>-205.04</v>
      </c>
      <c r="N39" s="43">
        <v>6053.5</v>
      </c>
      <c r="O39" s="43">
        <v>6.0061999999999997E-15</v>
      </c>
      <c r="P39" s="43">
        <v>3.4257999999999998E-14</v>
      </c>
      <c r="Q39" s="43">
        <v>559.48</v>
      </c>
      <c r="R39" s="23">
        <v>1.5</v>
      </c>
      <c r="S39" s="25"/>
    </row>
    <row r="40" spans="1:19" x14ac:dyDescent="0.3">
      <c r="A40" s="42">
        <v>49</v>
      </c>
      <c r="B40" s="43">
        <v>-119.9</v>
      </c>
      <c r="C40" s="43">
        <v>-83.971999999999994</v>
      </c>
      <c r="D40" s="43">
        <v>3702</v>
      </c>
      <c r="E40" s="43">
        <v>6.6003000000000004E-15</v>
      </c>
      <c r="F40" s="43">
        <v>-4.9117E-14</v>
      </c>
      <c r="G40" s="43">
        <v>-267.38</v>
      </c>
      <c r="H40" s="23">
        <v>2</v>
      </c>
      <c r="I40" s="47"/>
      <c r="J40" s="28"/>
      <c r="K40" s="44">
        <v>22</v>
      </c>
      <c r="L40" s="43">
        <v>-119.9</v>
      </c>
      <c r="M40" s="43">
        <v>-83.971999999999994</v>
      </c>
      <c r="N40" s="43">
        <v>3702</v>
      </c>
      <c r="O40" s="43">
        <v>2.2001E-15</v>
      </c>
      <c r="P40" s="43">
        <v>1.6372E-14</v>
      </c>
      <c r="Q40" s="43">
        <v>267.38</v>
      </c>
      <c r="R40" s="23">
        <v>2</v>
      </c>
      <c r="S40" s="25"/>
    </row>
    <row r="41" spans="1:19" x14ac:dyDescent="0.3">
      <c r="A41" s="42">
        <v>50</v>
      </c>
      <c r="B41" s="43">
        <v>-64.575999999999993</v>
      </c>
      <c r="C41" s="43">
        <v>-48.45</v>
      </c>
      <c r="D41" s="43">
        <v>2567.5</v>
      </c>
      <c r="E41" s="43">
        <v>2.9623E-15</v>
      </c>
      <c r="F41" s="43">
        <v>-2.7185E-14</v>
      </c>
      <c r="G41" s="43">
        <v>-147.99</v>
      </c>
      <c r="H41" s="23">
        <v>2.5</v>
      </c>
      <c r="I41" s="47"/>
      <c r="J41" s="28"/>
      <c r="K41" s="44">
        <v>23</v>
      </c>
      <c r="L41" s="43">
        <v>-64.575999999999993</v>
      </c>
      <c r="M41" s="43">
        <v>-48.45</v>
      </c>
      <c r="N41" s="43">
        <v>2567.5</v>
      </c>
      <c r="O41" s="43">
        <v>9.8741999999999998E-16</v>
      </c>
      <c r="P41" s="43">
        <v>9.0616000000000004E-15</v>
      </c>
      <c r="Q41" s="43">
        <v>147.99</v>
      </c>
      <c r="R41" s="23">
        <v>2.5</v>
      </c>
      <c r="S41" s="25"/>
    </row>
    <row r="42" spans="1:19" x14ac:dyDescent="0.3">
      <c r="A42" s="42">
        <v>51</v>
      </c>
      <c r="B42" s="43">
        <v>-58.091000000000001</v>
      </c>
      <c r="C42" s="43">
        <v>-49.805999999999997</v>
      </c>
      <c r="D42" s="43">
        <v>1935.2</v>
      </c>
      <c r="E42" s="43">
        <v>1.5218999999999999E-15</v>
      </c>
      <c r="F42" s="43">
        <v>-1.6624999999999999E-14</v>
      </c>
      <c r="G42" s="43">
        <v>-90.503</v>
      </c>
      <c r="H42" s="23">
        <v>3</v>
      </c>
      <c r="I42" s="47"/>
      <c r="J42" s="28"/>
      <c r="K42" s="44">
        <v>24</v>
      </c>
      <c r="L42" s="43">
        <v>-58.091000000000001</v>
      </c>
      <c r="M42" s="43">
        <v>-49.805999999999997</v>
      </c>
      <c r="N42" s="43">
        <v>1935.2</v>
      </c>
      <c r="O42" s="43">
        <v>5.0729999999999998E-16</v>
      </c>
      <c r="P42" s="43">
        <v>5.5417000000000001E-15</v>
      </c>
      <c r="Q42" s="43">
        <v>90.503</v>
      </c>
      <c r="R42" s="23">
        <v>3</v>
      </c>
      <c r="S42" s="25"/>
    </row>
    <row r="43" spans="1:19" x14ac:dyDescent="0.3">
      <c r="A43" s="42">
        <v>52</v>
      </c>
      <c r="B43" s="43">
        <v>-64.474000000000004</v>
      </c>
      <c r="C43" s="43">
        <v>-59.765000000000001</v>
      </c>
      <c r="D43" s="43">
        <v>1531.6</v>
      </c>
      <c r="E43" s="43">
        <v>8.6501000000000003E-16</v>
      </c>
      <c r="F43" s="43">
        <v>-1.0913E-14</v>
      </c>
      <c r="G43" s="43">
        <v>-59.406999999999996</v>
      </c>
      <c r="H43" s="23">
        <v>3.5</v>
      </c>
      <c r="I43" s="47"/>
      <c r="J43" s="28"/>
      <c r="K43" s="44">
        <v>25</v>
      </c>
      <c r="L43" s="43">
        <v>-70.340999999999994</v>
      </c>
      <c r="M43" s="43">
        <v>-67.444000000000003</v>
      </c>
      <c r="N43" s="43">
        <v>1245.2</v>
      </c>
      <c r="O43" s="43">
        <v>1.7743000000000001E-16</v>
      </c>
      <c r="P43" s="43">
        <v>2.5086000000000002E-15</v>
      </c>
      <c r="Q43" s="43">
        <v>40.969000000000001</v>
      </c>
      <c r="R43" s="23">
        <v>3.5</v>
      </c>
      <c r="S43" s="25"/>
    </row>
    <row r="44" spans="1:19" x14ac:dyDescent="0.3">
      <c r="A44" s="42">
        <v>53</v>
      </c>
      <c r="B44" s="43">
        <v>-70.340999999999994</v>
      </c>
      <c r="C44" s="43">
        <v>-67.444000000000003</v>
      </c>
      <c r="D44" s="43">
        <v>1245.2</v>
      </c>
      <c r="E44" s="43">
        <v>5.3228000000000004E-16</v>
      </c>
      <c r="F44" s="43">
        <v>-7.5259000000000003E-15</v>
      </c>
      <c r="G44" s="43">
        <v>-40.969000000000001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3.9215000000000002E-4</v>
      </c>
      <c r="C50" s="43">
        <v>2.788E-4</v>
      </c>
      <c r="D50" s="43">
        <v>-8.9947000000000005E-6</v>
      </c>
      <c r="E50" s="43">
        <v>-4.1641999999999998E-20</v>
      </c>
      <c r="F50" s="43">
        <v>8.3146999999999995E-36</v>
      </c>
      <c r="G50" s="43">
        <v>4.5263000000000001E-20</v>
      </c>
      <c r="H50" s="23">
        <v>0</v>
      </c>
      <c r="I50" s="47"/>
      <c r="J50" s="28"/>
      <c r="K50" s="44">
        <v>1</v>
      </c>
      <c r="L50" s="43">
        <v>3.9215000000000002E-4</v>
      </c>
      <c r="M50" s="43">
        <v>2.788E-4</v>
      </c>
      <c r="N50" s="43">
        <v>-8.9947000000000005E-6</v>
      </c>
      <c r="O50" s="43">
        <v>-1.3880999999999999E-20</v>
      </c>
      <c r="P50" s="43">
        <v>-2.7716E-36</v>
      </c>
      <c r="Q50" s="43">
        <v>-4.5263000000000001E-20</v>
      </c>
      <c r="R50" s="23">
        <v>0</v>
      </c>
      <c r="S50" s="25"/>
    </row>
    <row r="51" spans="1:19" x14ac:dyDescent="0.3">
      <c r="A51" s="42">
        <v>29</v>
      </c>
      <c r="B51" s="43">
        <v>-3.1126E-4</v>
      </c>
      <c r="C51" s="43">
        <v>-2.2196999999999999E-4</v>
      </c>
      <c r="D51" s="43">
        <v>3.4720999999999998E-4</v>
      </c>
      <c r="E51" s="43">
        <v>3.2804000000000003E-20</v>
      </c>
      <c r="F51" s="43">
        <v>-6.7237999999999997E-21</v>
      </c>
      <c r="G51" s="43">
        <v>-3.6602E-5</v>
      </c>
      <c r="H51" s="23">
        <v>0.1</v>
      </c>
      <c r="I51" s="47"/>
      <c r="J51" s="28"/>
      <c r="K51" s="44">
        <v>2</v>
      </c>
      <c r="L51" s="43">
        <v>-3.1126E-4</v>
      </c>
      <c r="M51" s="43">
        <v>-2.2196999999999999E-4</v>
      </c>
      <c r="N51" s="43">
        <v>3.4720999999999998E-4</v>
      </c>
      <c r="O51" s="43">
        <v>1.0935000000000001E-20</v>
      </c>
      <c r="P51" s="43">
        <v>2.2413E-21</v>
      </c>
      <c r="Q51" s="43">
        <v>3.6602E-5</v>
      </c>
      <c r="R51" s="23">
        <v>0.1</v>
      </c>
      <c r="S51" s="25"/>
    </row>
    <row r="52" spans="1:19" x14ac:dyDescent="0.3">
      <c r="A52" s="42">
        <v>30</v>
      </c>
      <c r="B52" s="43">
        <v>-2.6474000000000002E-4</v>
      </c>
      <c r="C52" s="43">
        <v>-1.7117E-4</v>
      </c>
      <c r="D52" s="43">
        <v>6.5384999999999998E-4</v>
      </c>
      <c r="E52" s="43">
        <v>3.4374999999999998E-20</v>
      </c>
      <c r="F52" s="43">
        <v>-4.5730999999999997E-20</v>
      </c>
      <c r="G52" s="43">
        <v>-2.4895000000000001E-4</v>
      </c>
      <c r="H52" s="23">
        <v>0.15</v>
      </c>
      <c r="I52" s="47"/>
      <c r="J52" s="28"/>
      <c r="K52" s="44">
        <v>3</v>
      </c>
      <c r="L52" s="43">
        <v>-2.6474000000000002E-4</v>
      </c>
      <c r="M52" s="43">
        <v>-1.7117E-4</v>
      </c>
      <c r="N52" s="43">
        <v>6.5384999999999998E-4</v>
      </c>
      <c r="O52" s="43">
        <v>1.1458E-20</v>
      </c>
      <c r="P52" s="43">
        <v>1.5243999999999999E-20</v>
      </c>
      <c r="Q52" s="43">
        <v>2.4895000000000001E-4</v>
      </c>
      <c r="R52" s="23">
        <v>0.15</v>
      </c>
      <c r="S52" s="25"/>
    </row>
    <row r="53" spans="1:19" x14ac:dyDescent="0.3">
      <c r="A53" s="42">
        <v>31</v>
      </c>
      <c r="B53" s="43">
        <v>-2.2682E-4</v>
      </c>
      <c r="C53" s="43">
        <v>-1.4049000000000001E-4</v>
      </c>
      <c r="D53" s="43">
        <v>4.9768000000000002E-4</v>
      </c>
      <c r="E53" s="43">
        <v>3.1717999999999999E-20</v>
      </c>
      <c r="F53" s="43">
        <v>-4.5000000000000001E-20</v>
      </c>
      <c r="G53" s="43">
        <v>-2.4497000000000001E-4</v>
      </c>
      <c r="H53" s="23">
        <v>0.2</v>
      </c>
      <c r="I53" s="47"/>
      <c r="J53" s="28"/>
      <c r="K53" s="44">
        <v>4</v>
      </c>
      <c r="L53" s="43">
        <v>-2.2682E-4</v>
      </c>
      <c r="M53" s="43">
        <v>-1.4049000000000001E-4</v>
      </c>
      <c r="N53" s="43">
        <v>4.9768000000000002E-4</v>
      </c>
      <c r="O53" s="43">
        <v>1.0573E-20</v>
      </c>
      <c r="P53" s="43">
        <v>1.5000000000000001E-20</v>
      </c>
      <c r="Q53" s="43">
        <v>2.4497000000000001E-4</v>
      </c>
      <c r="R53" s="23">
        <v>0.2</v>
      </c>
      <c r="S53" s="25"/>
    </row>
    <row r="54" spans="1:19" x14ac:dyDescent="0.3">
      <c r="A54" s="42">
        <v>32</v>
      </c>
      <c r="B54" s="43">
        <v>-2.0771E-4</v>
      </c>
      <c r="C54" s="43">
        <v>-1.2997E-4</v>
      </c>
      <c r="D54" s="43">
        <v>4.0121999999999998E-4</v>
      </c>
      <c r="E54" s="43">
        <v>2.8560000000000002E-20</v>
      </c>
      <c r="F54" s="43">
        <v>-4.0384999999999997E-20</v>
      </c>
      <c r="G54" s="43">
        <v>-2.1984000000000001E-4</v>
      </c>
      <c r="H54" s="23">
        <v>0.25</v>
      </c>
      <c r="I54" s="47"/>
      <c r="J54" s="28"/>
      <c r="K54" s="44">
        <v>5</v>
      </c>
      <c r="L54" s="43">
        <v>-2.0771E-4</v>
      </c>
      <c r="M54" s="43">
        <v>-1.2997E-4</v>
      </c>
      <c r="N54" s="43">
        <v>4.0121999999999998E-4</v>
      </c>
      <c r="O54" s="43">
        <v>9.5201000000000003E-21</v>
      </c>
      <c r="P54" s="43">
        <v>1.3462E-20</v>
      </c>
      <c r="Q54" s="43">
        <v>2.1984000000000001E-4</v>
      </c>
      <c r="R54" s="23">
        <v>0.25</v>
      </c>
      <c r="S54" s="25"/>
    </row>
    <row r="55" spans="1:19" x14ac:dyDescent="0.3">
      <c r="A55" s="42">
        <v>33</v>
      </c>
      <c r="B55" s="43">
        <v>-2.1062000000000001E-4</v>
      </c>
      <c r="C55" s="43">
        <v>-1.3556000000000001E-4</v>
      </c>
      <c r="D55" s="43">
        <v>3.5069000000000002E-4</v>
      </c>
      <c r="E55" s="43">
        <v>2.7575000000000001E-20</v>
      </c>
      <c r="F55" s="43">
        <v>-3.2377000000000002E-20</v>
      </c>
      <c r="G55" s="43">
        <v>-1.7625E-4</v>
      </c>
      <c r="H55" s="23">
        <v>0.3</v>
      </c>
      <c r="I55" s="47"/>
      <c r="J55" s="28"/>
      <c r="K55" s="44">
        <v>6</v>
      </c>
      <c r="L55" s="43">
        <v>-2.1062000000000001E-4</v>
      </c>
      <c r="M55" s="43">
        <v>-1.3556000000000001E-4</v>
      </c>
      <c r="N55" s="43">
        <v>3.5069000000000002E-4</v>
      </c>
      <c r="O55" s="43">
        <v>9.1918000000000002E-21</v>
      </c>
      <c r="P55" s="43">
        <v>1.0792E-20</v>
      </c>
      <c r="Q55" s="43">
        <v>1.7625E-4</v>
      </c>
      <c r="R55" s="23">
        <v>0.3</v>
      </c>
      <c r="S55" s="25"/>
    </row>
    <row r="56" spans="1:19" x14ac:dyDescent="0.3">
      <c r="A56" s="42">
        <v>34</v>
      </c>
      <c r="B56" s="43">
        <v>-2.4340000000000001E-4</v>
      </c>
      <c r="C56" s="43">
        <v>-1.5834000000000001E-4</v>
      </c>
      <c r="D56" s="43">
        <v>3.4640000000000002E-4</v>
      </c>
      <c r="E56" s="43">
        <v>3.1252000000000001E-20</v>
      </c>
      <c r="F56" s="43">
        <v>-2.0846E-20</v>
      </c>
      <c r="G56" s="43">
        <v>-1.1348E-4</v>
      </c>
      <c r="H56" s="23">
        <v>0.35</v>
      </c>
      <c r="I56" s="47"/>
      <c r="J56" s="28"/>
      <c r="K56" s="44">
        <v>7</v>
      </c>
      <c r="L56" s="43">
        <v>-2.4340000000000001E-4</v>
      </c>
      <c r="M56" s="43">
        <v>-1.5834000000000001E-4</v>
      </c>
      <c r="N56" s="43">
        <v>3.4640000000000002E-4</v>
      </c>
      <c r="O56" s="43">
        <v>1.0417E-20</v>
      </c>
      <c r="P56" s="43">
        <v>6.9486999999999993E-21</v>
      </c>
      <c r="Q56" s="43">
        <v>1.1348E-4</v>
      </c>
      <c r="R56" s="23">
        <v>0.35</v>
      </c>
      <c r="S56" s="25"/>
    </row>
    <row r="57" spans="1:19" x14ac:dyDescent="0.3">
      <c r="A57" s="42">
        <v>35</v>
      </c>
      <c r="B57" s="43">
        <v>-2.0626999999999999E-4</v>
      </c>
      <c r="C57" s="43">
        <v>-1.4041999999999999E-4</v>
      </c>
      <c r="D57" s="43">
        <v>4.6111999999999998E-4</v>
      </c>
      <c r="E57" s="43">
        <v>2.4194000000000001E-20</v>
      </c>
      <c r="F57" s="43">
        <v>-4.4480999999999998E-20</v>
      </c>
      <c r="G57" s="43">
        <v>-2.4214000000000001E-4</v>
      </c>
      <c r="H57" s="23">
        <v>0.4</v>
      </c>
      <c r="I57" s="47"/>
      <c r="J57" s="28"/>
      <c r="K57" s="44">
        <v>8</v>
      </c>
      <c r="L57" s="43">
        <v>-2.0626999999999999E-4</v>
      </c>
      <c r="M57" s="43">
        <v>-1.4041999999999999E-4</v>
      </c>
      <c r="N57" s="43">
        <v>4.6111999999999998E-4</v>
      </c>
      <c r="O57" s="43">
        <v>8.0645999999999996E-21</v>
      </c>
      <c r="P57" s="43">
        <v>1.4827E-20</v>
      </c>
      <c r="Q57" s="43">
        <v>2.4214000000000001E-4</v>
      </c>
      <c r="R57" s="23">
        <v>0.4</v>
      </c>
      <c r="S57" s="25"/>
    </row>
    <row r="58" spans="1:19" x14ac:dyDescent="0.3">
      <c r="A58" s="42">
        <v>36</v>
      </c>
      <c r="B58" s="43">
        <v>-1.7865000000000001E-4</v>
      </c>
      <c r="C58" s="43">
        <v>-1.2716E-4</v>
      </c>
      <c r="D58" s="43">
        <v>3.9942999999999999E-4</v>
      </c>
      <c r="E58" s="43">
        <v>1.892E-20</v>
      </c>
      <c r="F58" s="43">
        <v>-3.7732000000000002E-20</v>
      </c>
      <c r="G58" s="43">
        <v>-2.0541E-4</v>
      </c>
      <c r="H58" s="23">
        <v>0.45</v>
      </c>
      <c r="I58" s="47"/>
      <c r="J58" s="28"/>
      <c r="K58" s="44">
        <v>9</v>
      </c>
      <c r="L58" s="43">
        <v>-1.7865000000000001E-4</v>
      </c>
      <c r="M58" s="43">
        <v>-1.2716E-4</v>
      </c>
      <c r="N58" s="43">
        <v>3.9942999999999999E-4</v>
      </c>
      <c r="O58" s="43">
        <v>6.3065999999999997E-21</v>
      </c>
      <c r="P58" s="43">
        <v>1.2576999999999999E-20</v>
      </c>
      <c r="Q58" s="43">
        <v>2.0541E-4</v>
      </c>
      <c r="R58" s="23">
        <v>0.45</v>
      </c>
      <c r="S58" s="25"/>
    </row>
    <row r="59" spans="1:19" x14ac:dyDescent="0.3">
      <c r="A59" s="42">
        <v>37</v>
      </c>
      <c r="B59" s="43">
        <v>-1.5835E-4</v>
      </c>
      <c r="C59" s="43">
        <v>-1.1731999999999999E-4</v>
      </c>
      <c r="D59" s="43">
        <v>3.5150999999999997E-4</v>
      </c>
      <c r="E59" s="43">
        <v>1.5073999999999999E-20</v>
      </c>
      <c r="F59" s="43">
        <v>-3.1785000000000001E-20</v>
      </c>
      <c r="G59" s="43">
        <v>-1.7302999999999999E-4</v>
      </c>
      <c r="H59" s="23">
        <v>0.5</v>
      </c>
      <c r="I59" s="47"/>
      <c r="J59" s="28"/>
      <c r="K59" s="44">
        <v>10</v>
      </c>
      <c r="L59" s="43">
        <v>-1.5835E-4</v>
      </c>
      <c r="M59" s="43">
        <v>-1.1731999999999999E-4</v>
      </c>
      <c r="N59" s="43">
        <v>3.5150999999999997E-4</v>
      </c>
      <c r="O59" s="43">
        <v>5.0247000000000002E-21</v>
      </c>
      <c r="P59" s="43">
        <v>1.0595E-20</v>
      </c>
      <c r="Q59" s="43">
        <v>1.7302999999999999E-4</v>
      </c>
      <c r="R59" s="23">
        <v>0.5</v>
      </c>
      <c r="S59" s="25"/>
    </row>
    <row r="60" spans="1:19" x14ac:dyDescent="0.3">
      <c r="A60" s="42">
        <v>38</v>
      </c>
      <c r="B60" s="43">
        <v>-1.4417E-4</v>
      </c>
      <c r="C60" s="43">
        <v>-1.1040999999999999E-4</v>
      </c>
      <c r="D60" s="43">
        <v>3.1462999999999999E-4</v>
      </c>
      <c r="E60" s="43">
        <v>1.2406E-20</v>
      </c>
      <c r="F60" s="43">
        <v>-2.6449E-20</v>
      </c>
      <c r="G60" s="43">
        <v>-1.4397999999999999E-4</v>
      </c>
      <c r="H60" s="23">
        <v>0.55000000000000004</v>
      </c>
      <c r="I60" s="47"/>
      <c r="J60" s="28"/>
      <c r="K60" s="44">
        <v>11</v>
      </c>
      <c r="L60" s="43">
        <v>-1.4417E-4</v>
      </c>
      <c r="M60" s="43">
        <v>-1.1040999999999999E-4</v>
      </c>
      <c r="N60" s="43">
        <v>3.1462999999999999E-4</v>
      </c>
      <c r="O60" s="43">
        <v>4.1353999999999999E-21</v>
      </c>
      <c r="P60" s="43">
        <v>8.8164999999999994E-21</v>
      </c>
      <c r="Q60" s="43">
        <v>1.4397999999999999E-4</v>
      </c>
      <c r="R60" s="23">
        <v>0.55000000000000004</v>
      </c>
      <c r="S60" s="25"/>
    </row>
    <row r="61" spans="1:19" x14ac:dyDescent="0.3">
      <c r="A61" s="42">
        <v>39</v>
      </c>
      <c r="B61" s="43">
        <v>-1.3573E-4</v>
      </c>
      <c r="C61" s="43">
        <v>-1.0636E-4</v>
      </c>
      <c r="D61" s="43">
        <v>2.8750999999999999E-4</v>
      </c>
      <c r="E61" s="43">
        <v>1.079E-20</v>
      </c>
      <c r="F61" s="43">
        <v>-2.1465000000000001E-20</v>
      </c>
      <c r="G61" s="43">
        <v>-1.1684999999999999E-4</v>
      </c>
      <c r="H61" s="23">
        <v>0.6</v>
      </c>
      <c r="I61" s="47"/>
      <c r="J61" s="28"/>
      <c r="K61" s="44">
        <v>12</v>
      </c>
      <c r="L61" s="43">
        <v>-1.3573E-4</v>
      </c>
      <c r="M61" s="43">
        <v>-1.0636E-4</v>
      </c>
      <c r="N61" s="43">
        <v>2.8750999999999999E-4</v>
      </c>
      <c r="O61" s="43">
        <v>3.5967999999999997E-21</v>
      </c>
      <c r="P61" s="43">
        <v>7.1550000000000007E-21</v>
      </c>
      <c r="Q61" s="43">
        <v>1.1684999999999999E-4</v>
      </c>
      <c r="R61" s="23">
        <v>0.6</v>
      </c>
      <c r="S61" s="25"/>
    </row>
    <row r="62" spans="1:19" x14ac:dyDescent="0.3">
      <c r="A62" s="42">
        <v>40</v>
      </c>
      <c r="B62" s="43">
        <v>-1.2013E-4</v>
      </c>
      <c r="C62" s="43">
        <v>-9.6571999999999996E-5</v>
      </c>
      <c r="D62" s="43">
        <v>2.9239000000000001E-4</v>
      </c>
      <c r="E62" s="43">
        <v>8.6544999999999997E-21</v>
      </c>
      <c r="F62" s="43">
        <v>-2.3064E-20</v>
      </c>
      <c r="G62" s="43">
        <v>-1.2554999999999999E-4</v>
      </c>
      <c r="H62" s="23">
        <v>0.65</v>
      </c>
      <c r="I62" s="47"/>
      <c r="J62" s="28"/>
      <c r="K62" s="44">
        <v>13</v>
      </c>
      <c r="L62" s="43">
        <v>-1.2013E-4</v>
      </c>
      <c r="M62" s="43">
        <v>-9.6571999999999996E-5</v>
      </c>
      <c r="N62" s="43">
        <v>2.9239000000000001E-4</v>
      </c>
      <c r="O62" s="43">
        <v>2.8848000000000001E-21</v>
      </c>
      <c r="P62" s="43">
        <v>7.6878999999999994E-21</v>
      </c>
      <c r="Q62" s="43">
        <v>1.2554999999999999E-4</v>
      </c>
      <c r="R62" s="23">
        <v>0.65</v>
      </c>
      <c r="S62" s="25"/>
    </row>
    <row r="63" spans="1:19" x14ac:dyDescent="0.3">
      <c r="A63" s="42">
        <v>41</v>
      </c>
      <c r="B63" s="43">
        <v>-1.0709000000000001E-4</v>
      </c>
      <c r="C63" s="43">
        <v>-8.8016999999999994E-5</v>
      </c>
      <c r="D63" s="43">
        <v>2.6316000000000002E-4</v>
      </c>
      <c r="E63" s="43">
        <v>7.0071E-21</v>
      </c>
      <c r="F63" s="43">
        <v>-1.9929E-20</v>
      </c>
      <c r="G63" s="43">
        <v>-1.0849E-4</v>
      </c>
      <c r="H63" s="23">
        <v>0.7</v>
      </c>
      <c r="I63" s="47"/>
      <c r="J63" s="28"/>
      <c r="K63" s="44">
        <v>14</v>
      </c>
      <c r="L63" s="43">
        <v>-1.0709000000000001E-4</v>
      </c>
      <c r="M63" s="43">
        <v>-8.8016999999999994E-5</v>
      </c>
      <c r="N63" s="43">
        <v>2.6316000000000002E-4</v>
      </c>
      <c r="O63" s="43">
        <v>2.3357E-21</v>
      </c>
      <c r="P63" s="43">
        <v>6.6429000000000003E-21</v>
      </c>
      <c r="Q63" s="43">
        <v>1.0849E-4</v>
      </c>
      <c r="R63" s="23">
        <v>0.7</v>
      </c>
      <c r="S63" s="25"/>
    </row>
    <row r="64" spans="1:19" x14ac:dyDescent="0.3">
      <c r="A64" s="42">
        <v>42</v>
      </c>
      <c r="B64" s="43">
        <v>-9.6073E-5</v>
      </c>
      <c r="C64" s="43">
        <v>-8.0490999999999999E-5</v>
      </c>
      <c r="D64" s="43">
        <v>2.3808999999999999E-4</v>
      </c>
      <c r="E64" s="43">
        <v>5.7247000000000001E-21</v>
      </c>
      <c r="F64" s="43">
        <v>-1.7309999999999999E-20</v>
      </c>
      <c r="G64" s="43">
        <v>-9.4233000000000004E-5</v>
      </c>
      <c r="H64" s="23">
        <v>0.75</v>
      </c>
      <c r="I64" s="47"/>
      <c r="J64" s="28"/>
      <c r="K64" s="44">
        <v>15</v>
      </c>
      <c r="L64" s="43">
        <v>-9.6073E-5</v>
      </c>
      <c r="M64" s="43">
        <v>-8.0490999999999999E-5</v>
      </c>
      <c r="N64" s="43">
        <v>2.3808999999999999E-4</v>
      </c>
      <c r="O64" s="43">
        <v>1.9082E-21</v>
      </c>
      <c r="P64" s="43">
        <v>5.7700999999999999E-21</v>
      </c>
      <c r="Q64" s="43">
        <v>9.4233000000000004E-5</v>
      </c>
      <c r="R64" s="23">
        <v>0.75</v>
      </c>
      <c r="S64" s="25"/>
    </row>
    <row r="65" spans="1:19" x14ac:dyDescent="0.3">
      <c r="A65" s="42">
        <v>43</v>
      </c>
      <c r="B65" s="43">
        <v>-8.6675000000000006E-5</v>
      </c>
      <c r="C65" s="43">
        <v>-7.3835E-5</v>
      </c>
      <c r="D65" s="43">
        <v>2.1641999999999999E-4</v>
      </c>
      <c r="E65" s="43">
        <v>4.7173999999999999E-21</v>
      </c>
      <c r="F65" s="43">
        <v>-1.5114000000000001E-20</v>
      </c>
      <c r="G65" s="43">
        <v>-8.2276999999999998E-5</v>
      </c>
      <c r="H65" s="23">
        <v>0.8</v>
      </c>
      <c r="I65" s="47"/>
      <c r="J65" s="28"/>
      <c r="K65" s="44">
        <v>16</v>
      </c>
      <c r="L65" s="43">
        <v>-8.6675000000000006E-5</v>
      </c>
      <c r="M65" s="43">
        <v>-7.3835E-5</v>
      </c>
      <c r="N65" s="43">
        <v>2.1641999999999999E-4</v>
      </c>
      <c r="O65" s="43">
        <v>1.5725E-21</v>
      </c>
      <c r="P65" s="43">
        <v>5.0379999999999999E-21</v>
      </c>
      <c r="Q65" s="43">
        <v>8.2276999999999998E-5</v>
      </c>
      <c r="R65" s="23">
        <v>0.8</v>
      </c>
      <c r="S65" s="25"/>
    </row>
    <row r="66" spans="1:19" x14ac:dyDescent="0.3">
      <c r="A66" s="42">
        <v>44</v>
      </c>
      <c r="B66" s="43">
        <v>-7.8586999999999998E-5</v>
      </c>
      <c r="C66" s="43">
        <v>-6.792E-5</v>
      </c>
      <c r="D66" s="43">
        <v>1.9752999999999999E-4</v>
      </c>
      <c r="E66" s="43">
        <v>3.9189999999999998E-21</v>
      </c>
      <c r="F66" s="43">
        <v>-1.3263000000000001E-20</v>
      </c>
      <c r="G66" s="43">
        <v>-7.2200000000000007E-5</v>
      </c>
      <c r="H66" s="23">
        <v>0.85</v>
      </c>
      <c r="I66" s="47"/>
      <c r="J66" s="28"/>
      <c r="K66" s="44">
        <v>17</v>
      </c>
      <c r="L66" s="43">
        <v>-7.8586999999999998E-5</v>
      </c>
      <c r="M66" s="43">
        <v>-6.792E-5</v>
      </c>
      <c r="N66" s="43">
        <v>1.9752999999999999E-4</v>
      </c>
      <c r="O66" s="43">
        <v>1.3062999999999999E-21</v>
      </c>
      <c r="P66" s="43">
        <v>4.4209999999999999E-21</v>
      </c>
      <c r="Q66" s="43">
        <v>7.2200000000000007E-5</v>
      </c>
      <c r="R66" s="23">
        <v>0.85</v>
      </c>
      <c r="S66" s="25"/>
    </row>
    <row r="67" spans="1:19" x14ac:dyDescent="0.3">
      <c r="A67" s="42">
        <v>45</v>
      </c>
      <c r="B67" s="43">
        <v>-7.1570999999999996E-5</v>
      </c>
      <c r="C67" s="43">
        <v>-6.2640999999999999E-5</v>
      </c>
      <c r="D67" s="43">
        <v>1.8097999999999999E-4</v>
      </c>
      <c r="E67" s="43">
        <v>3.2807E-21</v>
      </c>
      <c r="F67" s="43">
        <v>-1.1695000000000001E-20</v>
      </c>
      <c r="G67" s="43">
        <v>-6.3663000000000004E-5</v>
      </c>
      <c r="H67" s="23">
        <v>0.9</v>
      </c>
      <c r="I67" s="47"/>
      <c r="J67" s="28"/>
      <c r="K67" s="44">
        <v>18</v>
      </c>
      <c r="L67" s="43">
        <v>-7.1570999999999996E-5</v>
      </c>
      <c r="M67" s="43">
        <v>-6.2640999999999999E-5</v>
      </c>
      <c r="N67" s="43">
        <v>1.8097999999999999E-4</v>
      </c>
      <c r="O67" s="43">
        <v>1.0936E-21</v>
      </c>
      <c r="P67" s="43">
        <v>3.8982E-21</v>
      </c>
      <c r="Q67" s="43">
        <v>6.3663000000000004E-5</v>
      </c>
      <c r="R67" s="23">
        <v>0.9</v>
      </c>
      <c r="S67" s="25"/>
    </row>
    <row r="68" spans="1:19" x14ac:dyDescent="0.3">
      <c r="A68" s="42">
        <v>46</v>
      </c>
      <c r="B68" s="43">
        <v>-6.5442000000000001E-5</v>
      </c>
      <c r="C68" s="43">
        <v>-5.7912999999999999E-5</v>
      </c>
      <c r="D68" s="43">
        <v>1.6637999999999999E-4</v>
      </c>
      <c r="E68" s="43">
        <v>2.7662000000000002E-21</v>
      </c>
      <c r="F68" s="43">
        <v>-1.0359E-20</v>
      </c>
      <c r="G68" s="43">
        <v>-5.6393E-5</v>
      </c>
      <c r="H68" s="23">
        <v>0.95</v>
      </c>
      <c r="I68" s="47"/>
      <c r="J68" s="28"/>
      <c r="K68" s="44">
        <v>19</v>
      </c>
      <c r="L68" s="43">
        <v>-6.5442000000000001E-5</v>
      </c>
      <c r="M68" s="43">
        <v>-5.7912999999999999E-5</v>
      </c>
      <c r="N68" s="43">
        <v>1.6637999999999999E-4</v>
      </c>
      <c r="O68" s="43">
        <v>9.2205000000000005E-22</v>
      </c>
      <c r="P68" s="43">
        <v>3.4531E-21</v>
      </c>
      <c r="Q68" s="43">
        <v>5.6393E-5</v>
      </c>
      <c r="R68" s="23">
        <v>0.95</v>
      </c>
      <c r="S68" s="25"/>
    </row>
    <row r="69" spans="1:19" x14ac:dyDescent="0.3">
      <c r="A69" s="42">
        <v>47</v>
      </c>
      <c r="B69" s="43">
        <v>-6.0053999999999998E-5</v>
      </c>
      <c r="C69" s="43">
        <v>-5.3662999999999998E-5</v>
      </c>
      <c r="D69" s="43">
        <v>1.5343999999999999E-4</v>
      </c>
      <c r="E69" s="43">
        <v>2.348E-21</v>
      </c>
      <c r="F69" s="43">
        <v>-9.2163999999999995E-21</v>
      </c>
      <c r="G69" s="43">
        <v>-5.0172E-5</v>
      </c>
      <c r="H69" s="23">
        <v>1</v>
      </c>
      <c r="I69" s="47"/>
      <c r="J69" s="28"/>
      <c r="K69" s="44">
        <v>20</v>
      </c>
      <c r="L69" s="43">
        <v>-6.0053999999999998E-5</v>
      </c>
      <c r="M69" s="43">
        <v>-5.3662999999999998E-5</v>
      </c>
      <c r="N69" s="43">
        <v>1.5343999999999999E-4</v>
      </c>
      <c r="O69" s="43">
        <v>7.8267000000000001E-22</v>
      </c>
      <c r="P69" s="43">
        <v>3.0721E-21</v>
      </c>
      <c r="Q69" s="43">
        <v>5.0172E-5</v>
      </c>
      <c r="R69" s="23">
        <v>1</v>
      </c>
      <c r="S69" s="25"/>
    </row>
    <row r="70" spans="1:19" x14ac:dyDescent="0.3">
      <c r="A70" s="42">
        <v>48</v>
      </c>
      <c r="B70" s="43">
        <v>-2.9376000000000001E-5</v>
      </c>
      <c r="C70" s="43">
        <v>-2.7721000000000001E-5</v>
      </c>
      <c r="D70" s="43">
        <v>7.7892999999999994E-5</v>
      </c>
      <c r="E70" s="43">
        <v>6.0812999999999999E-22</v>
      </c>
      <c r="F70" s="43">
        <v>-3.4685999999999999E-21</v>
      </c>
      <c r="G70" s="43">
        <v>-1.8882E-5</v>
      </c>
      <c r="H70" s="23">
        <v>1.5</v>
      </c>
      <c r="I70" s="47"/>
      <c r="J70" s="28"/>
      <c r="K70" s="44">
        <v>21</v>
      </c>
      <c r="L70" s="43">
        <v>-2.9376000000000001E-5</v>
      </c>
      <c r="M70" s="43">
        <v>-2.7721000000000001E-5</v>
      </c>
      <c r="N70" s="43">
        <v>7.7892999999999994E-5</v>
      </c>
      <c r="O70" s="43">
        <v>2.0270999999999999E-22</v>
      </c>
      <c r="P70" s="43">
        <v>1.1562E-21</v>
      </c>
      <c r="Q70" s="43">
        <v>1.8882E-5</v>
      </c>
      <c r="R70" s="23">
        <v>1.5</v>
      </c>
      <c r="S70" s="25"/>
    </row>
    <row r="71" spans="1:19" x14ac:dyDescent="0.3">
      <c r="A71" s="42">
        <v>49</v>
      </c>
      <c r="B71" s="43">
        <v>-1.7328000000000001E-5</v>
      </c>
      <c r="C71" s="43">
        <v>-1.6722E-5</v>
      </c>
      <c r="D71" s="43">
        <v>4.7166999999999998E-5</v>
      </c>
      <c r="E71" s="43">
        <v>2.2276000000000001E-22</v>
      </c>
      <c r="F71" s="43">
        <v>-1.6577E-21</v>
      </c>
      <c r="G71" s="43">
        <v>-9.0241000000000006E-6</v>
      </c>
      <c r="H71" s="23">
        <v>2</v>
      </c>
      <c r="I71" s="47"/>
      <c r="J71" s="28"/>
      <c r="K71" s="44">
        <v>22</v>
      </c>
      <c r="L71" s="43">
        <v>-1.7328000000000001E-5</v>
      </c>
      <c r="M71" s="43">
        <v>-1.6722E-5</v>
      </c>
      <c r="N71" s="43">
        <v>4.7166999999999998E-5</v>
      </c>
      <c r="O71" s="43">
        <v>7.4253999999999998E-23</v>
      </c>
      <c r="P71" s="43">
        <v>5.5256000000000001E-22</v>
      </c>
      <c r="Q71" s="43">
        <v>9.0241000000000006E-6</v>
      </c>
      <c r="R71" s="23">
        <v>2</v>
      </c>
      <c r="S71" s="25"/>
    </row>
    <row r="72" spans="1:19" x14ac:dyDescent="0.3">
      <c r="A72" s="42">
        <v>50</v>
      </c>
      <c r="B72" s="43">
        <v>-1.1827999999999999E-5</v>
      </c>
      <c r="C72" s="43">
        <v>-1.1556000000000001E-5</v>
      </c>
      <c r="D72" s="43">
        <v>3.2589000000000003E-5</v>
      </c>
      <c r="E72" s="43">
        <v>9.9976999999999998E-23</v>
      </c>
      <c r="F72" s="43">
        <v>-9.1747999999999991E-22</v>
      </c>
      <c r="G72" s="43">
        <v>-4.9945000000000002E-6</v>
      </c>
      <c r="H72" s="23">
        <v>2.5</v>
      </c>
      <c r="I72" s="47"/>
      <c r="J72" s="28"/>
      <c r="K72" s="44">
        <v>23</v>
      </c>
      <c r="L72" s="43">
        <v>-1.1827999999999999E-5</v>
      </c>
      <c r="M72" s="43">
        <v>-1.1556000000000001E-5</v>
      </c>
      <c r="N72" s="43">
        <v>3.2589000000000003E-5</v>
      </c>
      <c r="O72" s="43">
        <v>3.3326000000000002E-23</v>
      </c>
      <c r="P72" s="43">
        <v>3.0582999999999999E-22</v>
      </c>
      <c r="Q72" s="43">
        <v>4.9945000000000002E-6</v>
      </c>
      <c r="R72" s="23">
        <v>2.5</v>
      </c>
      <c r="S72" s="25"/>
    </row>
    <row r="73" spans="1:19" x14ac:dyDescent="0.3">
      <c r="A73" s="42">
        <v>51</v>
      </c>
      <c r="B73" s="43">
        <v>-8.9747999999999992E-6</v>
      </c>
      <c r="C73" s="43">
        <v>-8.8349999999999993E-6</v>
      </c>
      <c r="D73" s="43">
        <v>2.4661999999999999E-5</v>
      </c>
      <c r="E73" s="43">
        <v>5.1364000000000002E-23</v>
      </c>
      <c r="F73" s="43">
        <v>-5.6109999999999997E-22</v>
      </c>
      <c r="G73" s="43">
        <v>-3.0545000000000001E-6</v>
      </c>
      <c r="H73" s="23">
        <v>3</v>
      </c>
      <c r="I73" s="47"/>
      <c r="J73" s="28"/>
      <c r="K73" s="44">
        <v>24</v>
      </c>
      <c r="L73" s="43">
        <v>-8.9747999999999992E-6</v>
      </c>
      <c r="M73" s="43">
        <v>-8.8349999999999993E-6</v>
      </c>
      <c r="N73" s="43">
        <v>2.4661999999999999E-5</v>
      </c>
      <c r="O73" s="43">
        <v>1.7120999999999999E-23</v>
      </c>
      <c r="P73" s="43">
        <v>1.8703E-22</v>
      </c>
      <c r="Q73" s="43">
        <v>3.0545000000000001E-6</v>
      </c>
      <c r="R73" s="23">
        <v>3</v>
      </c>
      <c r="S73" s="25"/>
    </row>
    <row r="74" spans="1:19" x14ac:dyDescent="0.3">
      <c r="A74" s="42">
        <v>52</v>
      </c>
      <c r="B74" s="43">
        <v>-7.2451000000000003E-6</v>
      </c>
      <c r="C74" s="43">
        <v>-7.1655999999999996E-6</v>
      </c>
      <c r="D74" s="43">
        <v>1.9687999999999999E-5</v>
      </c>
      <c r="E74" s="43">
        <v>2.9194000000000001E-23</v>
      </c>
      <c r="F74" s="43">
        <v>-3.6831000000000001E-22</v>
      </c>
      <c r="G74" s="43">
        <v>-2.0049999999999999E-6</v>
      </c>
      <c r="H74" s="23">
        <v>3.5</v>
      </c>
      <c r="I74" s="47"/>
      <c r="J74" s="28"/>
      <c r="K74" s="44">
        <v>25</v>
      </c>
      <c r="L74" s="43">
        <v>-6.0321000000000002E-6</v>
      </c>
      <c r="M74" s="43">
        <v>-5.9831999999999997E-6</v>
      </c>
      <c r="N74" s="43">
        <v>1.6167999999999998E-5</v>
      </c>
      <c r="O74" s="43">
        <v>5.9880999999999997E-24</v>
      </c>
      <c r="P74" s="43">
        <v>8.4666E-23</v>
      </c>
      <c r="Q74" s="43">
        <v>1.3826999999999999E-6</v>
      </c>
      <c r="R74" s="23">
        <v>3.5</v>
      </c>
      <c r="S74" s="25"/>
    </row>
    <row r="75" spans="1:19" x14ac:dyDescent="0.3">
      <c r="A75" s="42">
        <v>53</v>
      </c>
      <c r="B75" s="43">
        <v>-6.0321000000000002E-6</v>
      </c>
      <c r="C75" s="43">
        <v>-5.9831999999999997E-6</v>
      </c>
      <c r="D75" s="43">
        <v>1.6167999999999998E-5</v>
      </c>
      <c r="E75" s="43">
        <v>1.7964000000000001E-23</v>
      </c>
      <c r="F75" s="43">
        <v>-2.5399999999999999E-22</v>
      </c>
      <c r="G75" s="43">
        <v>-1.3826999999999999E-6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4.0412E-21</v>
      </c>
      <c r="C81" s="43">
        <v>2.1999000000000001E-5</v>
      </c>
      <c r="D81" s="43">
        <v>5.2718999999999997E-4</v>
      </c>
      <c r="E81" s="23">
        <f>+D81*1000</f>
        <v>0.52718999999999994</v>
      </c>
      <c r="F81" s="23">
        <v>0</v>
      </c>
      <c r="G81" s="24"/>
      <c r="H81" s="24"/>
      <c r="I81" s="25"/>
      <c r="J81" s="28"/>
      <c r="K81" s="44">
        <v>1</v>
      </c>
      <c r="L81" s="43">
        <v>-1.3471000000000001E-21</v>
      </c>
      <c r="M81" s="43">
        <v>-2.1999000000000001E-5</v>
      </c>
      <c r="N81" s="43">
        <v>5.2718999999999997E-4</v>
      </c>
      <c r="O81" s="23">
        <f>+N81*1000</f>
        <v>0.52718999999999994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-1.7639999999999999E-21</v>
      </c>
      <c r="C82" s="43">
        <v>-9.6029000000000008E-6</v>
      </c>
      <c r="D82" s="43">
        <v>5.0763000000000002E-4</v>
      </c>
      <c r="E82" s="23">
        <f t="shared" ref="E82:E106" si="0">+D82*1000</f>
        <v>0.50763000000000003</v>
      </c>
      <c r="F82" s="23">
        <v>0.1</v>
      </c>
      <c r="G82" s="24"/>
      <c r="H82" s="24"/>
      <c r="I82" s="25"/>
      <c r="J82" s="28"/>
      <c r="K82" s="44">
        <v>2</v>
      </c>
      <c r="L82" s="43">
        <v>5.8800999999999999E-22</v>
      </c>
      <c r="M82" s="43">
        <v>9.6029000000000008E-6</v>
      </c>
      <c r="N82" s="43">
        <v>5.0763000000000002E-4</v>
      </c>
      <c r="O82" s="23">
        <f t="shared" ref="O82:O105" si="1">+N82*1000</f>
        <v>0.50763000000000003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-2.5912E-21</v>
      </c>
      <c r="C83" s="43">
        <v>-1.4106E-5</v>
      </c>
      <c r="D83" s="43">
        <v>4.6946999999999999E-4</v>
      </c>
      <c r="E83" s="23">
        <f t="shared" si="0"/>
        <v>0.46947</v>
      </c>
      <c r="F83" s="23">
        <v>0.15</v>
      </c>
      <c r="G83" s="24"/>
      <c r="H83" s="24"/>
      <c r="I83" s="25"/>
      <c r="J83" s="28"/>
      <c r="K83" s="44">
        <v>3</v>
      </c>
      <c r="L83" s="43">
        <v>8.6373000000000009E-22</v>
      </c>
      <c r="M83" s="43">
        <v>1.4106E-5</v>
      </c>
      <c r="N83" s="43">
        <v>4.6946999999999999E-4</v>
      </c>
      <c r="O83" s="23">
        <f t="shared" si="1"/>
        <v>0.46947</v>
      </c>
      <c r="P83" s="23">
        <v>0.15</v>
      </c>
      <c r="S83" s="25"/>
    </row>
    <row r="84" spans="1:25" x14ac:dyDescent="0.3">
      <c r="A84" s="42">
        <v>31</v>
      </c>
      <c r="B84" s="43">
        <v>-3.1590999999999998E-21</v>
      </c>
      <c r="C84" s="43">
        <v>-1.7197000000000002E-5</v>
      </c>
      <c r="D84" s="43">
        <v>4.4097E-4</v>
      </c>
      <c r="E84" s="23">
        <f t="shared" si="0"/>
        <v>0.44097000000000003</v>
      </c>
      <c r="F84" s="23">
        <v>0.2</v>
      </c>
      <c r="G84" s="24"/>
      <c r="H84" s="24"/>
      <c r="I84" s="25"/>
      <c r="J84" s="28"/>
      <c r="K84" s="44">
        <v>4</v>
      </c>
      <c r="L84" s="43">
        <v>1.0530000000000001E-21</v>
      </c>
      <c r="M84" s="43">
        <v>1.7197000000000002E-5</v>
      </c>
      <c r="N84" s="43">
        <v>4.4097E-4</v>
      </c>
      <c r="O84" s="23">
        <f t="shared" si="1"/>
        <v>0.44097000000000003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-3.6510999999999997E-21</v>
      </c>
      <c r="C85" s="43">
        <v>-1.9876000000000001E-5</v>
      </c>
      <c r="D85" s="43">
        <v>4.1870999999999998E-4</v>
      </c>
      <c r="E85" s="23">
        <f t="shared" si="0"/>
        <v>0.41870999999999997</v>
      </c>
      <c r="F85" s="23">
        <v>0.25</v>
      </c>
      <c r="G85" s="24"/>
      <c r="H85" s="24"/>
      <c r="I85" s="25"/>
      <c r="J85" s="28"/>
      <c r="K85" s="44">
        <v>5</v>
      </c>
      <c r="L85" s="43">
        <v>1.2169999999999999E-21</v>
      </c>
      <c r="M85" s="43">
        <v>1.9876000000000001E-5</v>
      </c>
      <c r="N85" s="43">
        <v>4.1870999999999998E-4</v>
      </c>
      <c r="O85" s="23">
        <f t="shared" si="1"/>
        <v>0.41870999999999997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-4.2395999999999997E-21</v>
      </c>
      <c r="C86" s="43">
        <v>-2.3079E-5</v>
      </c>
      <c r="D86" s="43">
        <v>4.0009000000000003E-4</v>
      </c>
      <c r="E86" s="23">
        <f t="shared" si="0"/>
        <v>0.40009</v>
      </c>
      <c r="F86" s="23">
        <v>0.3</v>
      </c>
      <c r="G86" s="24"/>
      <c r="H86" s="24"/>
      <c r="I86" s="25"/>
      <c r="J86" s="28"/>
      <c r="K86" s="44">
        <v>6</v>
      </c>
      <c r="L86" s="43">
        <v>1.4131999999999999E-21</v>
      </c>
      <c r="M86" s="43">
        <v>2.3079E-5</v>
      </c>
      <c r="N86" s="43">
        <v>4.0009000000000003E-4</v>
      </c>
      <c r="O86" s="23">
        <f t="shared" si="1"/>
        <v>0.40009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-5.0943999999999997E-21</v>
      </c>
      <c r="C87" s="43">
        <v>-2.7733E-5</v>
      </c>
      <c r="D87" s="43">
        <v>3.8287999999999999E-4</v>
      </c>
      <c r="E87" s="23">
        <f t="shared" si="0"/>
        <v>0.38288</v>
      </c>
      <c r="F87" s="23">
        <v>0.35</v>
      </c>
      <c r="G87" s="24"/>
      <c r="H87" s="24"/>
      <c r="I87" s="25"/>
      <c r="J87" s="28"/>
      <c r="K87" s="44">
        <v>7</v>
      </c>
      <c r="L87" s="43">
        <v>1.6980999999999999E-21</v>
      </c>
      <c r="M87" s="43">
        <v>2.7733E-5</v>
      </c>
      <c r="N87" s="43">
        <v>3.8287999999999999E-4</v>
      </c>
      <c r="O87" s="23">
        <f t="shared" si="1"/>
        <v>0.38288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-4.6107000000000003E-21</v>
      </c>
      <c r="C88" s="43">
        <v>-2.5099000000000001E-5</v>
      </c>
      <c r="D88" s="43">
        <v>3.5791000000000002E-4</v>
      </c>
      <c r="E88" s="23">
        <f t="shared" si="0"/>
        <v>0.35791000000000001</v>
      </c>
      <c r="F88" s="23">
        <v>0.4</v>
      </c>
      <c r="G88" s="24"/>
      <c r="H88" s="24"/>
      <c r="I88" s="25"/>
      <c r="J88" s="28"/>
      <c r="K88" s="44">
        <v>8</v>
      </c>
      <c r="L88" s="43">
        <v>1.5369E-21</v>
      </c>
      <c r="M88" s="43">
        <v>2.5099000000000001E-5</v>
      </c>
      <c r="N88" s="43">
        <v>3.5791000000000002E-4</v>
      </c>
      <c r="O88" s="23">
        <f t="shared" si="1"/>
        <v>0.35791000000000001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-4.2000999999999999E-21</v>
      </c>
      <c r="C89" s="43">
        <v>-2.2864E-5</v>
      </c>
      <c r="D89" s="43">
        <v>3.3646000000000001E-4</v>
      </c>
      <c r="E89" s="23">
        <f t="shared" si="0"/>
        <v>0.33646000000000004</v>
      </c>
      <c r="F89" s="23">
        <v>0.45</v>
      </c>
      <c r="G89" s="24"/>
      <c r="H89" s="24"/>
      <c r="I89" s="25"/>
      <c r="J89" s="28"/>
      <c r="K89" s="44">
        <v>9</v>
      </c>
      <c r="L89" s="43">
        <v>1.4E-21</v>
      </c>
      <c r="M89" s="43">
        <v>2.2864E-5</v>
      </c>
      <c r="N89" s="43">
        <v>3.3646000000000001E-4</v>
      </c>
      <c r="O89" s="23">
        <f t="shared" si="1"/>
        <v>0.33646000000000004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-3.8703999999999997E-21</v>
      </c>
      <c r="C90" s="43">
        <v>-2.1069000000000001E-5</v>
      </c>
      <c r="D90" s="43">
        <v>3.1773000000000001E-4</v>
      </c>
      <c r="E90" s="23">
        <f t="shared" si="0"/>
        <v>0.31773000000000001</v>
      </c>
      <c r="F90" s="23">
        <v>0.5</v>
      </c>
      <c r="G90" s="24"/>
      <c r="H90" s="24"/>
      <c r="I90" s="25"/>
      <c r="J90" s="28"/>
      <c r="K90" s="44">
        <v>10</v>
      </c>
      <c r="L90" s="43">
        <v>1.2901E-21</v>
      </c>
      <c r="M90" s="43">
        <v>2.1069000000000001E-5</v>
      </c>
      <c r="N90" s="43">
        <v>3.1773000000000001E-4</v>
      </c>
      <c r="O90" s="23">
        <f t="shared" si="1"/>
        <v>0.31773000000000001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-3.6274000000000001E-21</v>
      </c>
      <c r="C91" s="43">
        <v>-1.9746E-5</v>
      </c>
      <c r="D91" s="43">
        <v>3.0111999999999999E-4</v>
      </c>
      <c r="E91" s="23">
        <f t="shared" si="0"/>
        <v>0.30112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1.2091E-21</v>
      </c>
      <c r="M91" s="43">
        <v>1.9746E-5</v>
      </c>
      <c r="N91" s="43">
        <v>3.0111999999999999E-4</v>
      </c>
      <c r="O91" s="23">
        <f t="shared" si="1"/>
        <v>0.30112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-3.4795000000000002E-21</v>
      </c>
      <c r="C92" s="43">
        <v>-1.8941E-5</v>
      </c>
      <c r="D92" s="43">
        <v>2.8611000000000001E-4</v>
      </c>
      <c r="E92" s="23">
        <f t="shared" si="0"/>
        <v>0.28611000000000003</v>
      </c>
      <c r="F92" s="23">
        <v>0.6</v>
      </c>
      <c r="G92" s="24"/>
      <c r="H92" s="24"/>
      <c r="I92" s="25"/>
      <c r="J92" s="28"/>
      <c r="K92" s="44">
        <v>12</v>
      </c>
      <c r="L92" s="43">
        <v>1.1598000000000001E-21</v>
      </c>
      <c r="M92" s="43">
        <v>1.8941E-5</v>
      </c>
      <c r="N92" s="43">
        <v>2.8611000000000001E-4</v>
      </c>
      <c r="O92" s="23">
        <f t="shared" si="1"/>
        <v>0.28611000000000003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-3.1396000000000001E-21</v>
      </c>
      <c r="C93" s="43">
        <v>-1.7091E-5</v>
      </c>
      <c r="D93" s="43">
        <v>2.7064999999999999E-4</v>
      </c>
      <c r="E93" s="23">
        <f t="shared" si="0"/>
        <v>0.27065</v>
      </c>
      <c r="F93" s="23">
        <v>0.65</v>
      </c>
      <c r="G93" s="24"/>
      <c r="H93" s="24"/>
      <c r="I93" s="25"/>
      <c r="J93" s="28"/>
      <c r="K93" s="44">
        <v>13</v>
      </c>
      <c r="L93" s="43">
        <v>1.0465E-21</v>
      </c>
      <c r="M93" s="43">
        <v>1.7091E-5</v>
      </c>
      <c r="N93" s="43">
        <v>2.7064999999999999E-4</v>
      </c>
      <c r="O93" s="23">
        <f t="shared" si="1"/>
        <v>0.27065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-2.8443999999999998E-21</v>
      </c>
      <c r="C94" s="43">
        <v>-1.5483999999999999E-5</v>
      </c>
      <c r="D94" s="43">
        <v>2.5678000000000002E-4</v>
      </c>
      <c r="E94" s="23">
        <f t="shared" si="0"/>
        <v>0.25678000000000001</v>
      </c>
      <c r="F94" s="23">
        <v>0.7</v>
      </c>
      <c r="G94" s="24"/>
      <c r="H94" s="24"/>
      <c r="I94" s="25"/>
      <c r="J94" s="28"/>
      <c r="K94" s="44">
        <v>14</v>
      </c>
      <c r="L94" s="43">
        <v>9.4812999999999997E-22</v>
      </c>
      <c r="M94" s="43">
        <v>1.5483999999999999E-5</v>
      </c>
      <c r="N94" s="43">
        <v>2.5678000000000002E-4</v>
      </c>
      <c r="O94" s="23">
        <f t="shared" si="1"/>
        <v>0.25678000000000001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-2.5870000000000001E-21</v>
      </c>
      <c r="C95" s="43">
        <v>-1.4083000000000001E-5</v>
      </c>
      <c r="D95" s="43">
        <v>2.4426999999999999E-4</v>
      </c>
      <c r="E95" s="23">
        <f t="shared" si="0"/>
        <v>0.24426999999999999</v>
      </c>
      <c r="F95" s="23">
        <v>0.75</v>
      </c>
      <c r="G95" s="24"/>
      <c r="H95" s="24"/>
      <c r="I95" s="25"/>
      <c r="J95" s="28"/>
      <c r="K95" s="44">
        <v>15</v>
      </c>
      <c r="L95" s="43">
        <v>8.6235000000000004E-22</v>
      </c>
      <c r="M95" s="43">
        <v>1.4083000000000001E-5</v>
      </c>
      <c r="N95" s="43">
        <v>2.4426999999999999E-4</v>
      </c>
      <c r="O95" s="23">
        <f t="shared" si="1"/>
        <v>0.24426999999999999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-2.3619000000000002E-21</v>
      </c>
      <c r="C96" s="43">
        <v>-1.2857000000000001E-5</v>
      </c>
      <c r="D96" s="43">
        <v>2.3292000000000001E-4</v>
      </c>
      <c r="E96" s="23">
        <f t="shared" si="0"/>
        <v>0.23292000000000002</v>
      </c>
      <c r="F96" s="23">
        <v>0.8</v>
      </c>
      <c r="G96" s="24"/>
      <c r="H96" s="24"/>
      <c r="I96" s="25"/>
      <c r="J96" s="28"/>
      <c r="K96" s="44">
        <v>16</v>
      </c>
      <c r="L96" s="43">
        <v>7.8728000000000004E-22</v>
      </c>
      <c r="M96" s="43">
        <v>1.2857000000000001E-5</v>
      </c>
      <c r="N96" s="43">
        <v>2.3292000000000001E-4</v>
      </c>
      <c r="O96" s="23">
        <f t="shared" si="1"/>
        <v>0.23292000000000002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-2.164E-21</v>
      </c>
      <c r="C97" s="43">
        <v>-1.1780000000000001E-5</v>
      </c>
      <c r="D97" s="43">
        <v>2.2258E-4</v>
      </c>
      <c r="E97" s="23">
        <f t="shared" si="0"/>
        <v>0.22258</v>
      </c>
      <c r="F97" s="23">
        <v>0.85</v>
      </c>
      <c r="G97" s="24"/>
      <c r="H97" s="24"/>
      <c r="I97" s="25"/>
      <c r="J97" s="28"/>
      <c r="K97" s="44">
        <v>17</v>
      </c>
      <c r="L97" s="43">
        <v>7.2133000000000001E-22</v>
      </c>
      <c r="M97" s="43">
        <v>1.1780000000000001E-5</v>
      </c>
      <c r="N97" s="43">
        <v>2.2258E-4</v>
      </c>
      <c r="O97" s="23">
        <f t="shared" si="1"/>
        <v>0.22258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-1.9893999999999999E-21</v>
      </c>
      <c r="C98" s="43">
        <v>-1.083E-5</v>
      </c>
      <c r="D98" s="43">
        <v>2.1312999999999999E-4</v>
      </c>
      <c r="E98" s="23">
        <f t="shared" si="0"/>
        <v>0.21312999999999999</v>
      </c>
      <c r="F98" s="23">
        <v>0.9</v>
      </c>
      <c r="G98" s="24"/>
      <c r="H98" s="24"/>
      <c r="I98" s="25"/>
      <c r="J98" s="28"/>
      <c r="K98" s="44">
        <v>18</v>
      </c>
      <c r="L98" s="43">
        <v>6.6314000000000001E-22</v>
      </c>
      <c r="M98" s="43">
        <v>1.083E-5</v>
      </c>
      <c r="N98" s="43">
        <v>2.1312999999999999E-4</v>
      </c>
      <c r="O98" s="23">
        <f t="shared" si="1"/>
        <v>0.21312999999999999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-1.8346999999999999E-21</v>
      </c>
      <c r="C99" s="43">
        <v>-9.9878999999999997E-6</v>
      </c>
      <c r="D99" s="43">
        <v>2.0445000000000001E-4</v>
      </c>
      <c r="E99" s="23">
        <f t="shared" si="0"/>
        <v>0.20445000000000002</v>
      </c>
      <c r="F99" s="23">
        <v>0.95</v>
      </c>
      <c r="G99" s="24"/>
      <c r="H99" s="24"/>
      <c r="I99" s="25"/>
      <c r="J99" s="28"/>
      <c r="K99" s="44">
        <v>19</v>
      </c>
      <c r="L99" s="43">
        <v>6.1158000000000002E-22</v>
      </c>
      <c r="M99" s="43">
        <v>9.9878999999999997E-6</v>
      </c>
      <c r="N99" s="43">
        <v>2.0445000000000001E-4</v>
      </c>
      <c r="O99" s="23">
        <f t="shared" si="1"/>
        <v>0.20445000000000002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-1.6971999999999998E-21</v>
      </c>
      <c r="C100" s="43">
        <v>-9.2389000000000006E-6</v>
      </c>
      <c r="D100" s="43">
        <v>1.9646E-4</v>
      </c>
      <c r="E100" s="23">
        <f t="shared" si="0"/>
        <v>0.19646</v>
      </c>
      <c r="F100" s="23">
        <v>1</v>
      </c>
      <c r="G100" s="24"/>
      <c r="H100" s="24"/>
      <c r="I100" s="25"/>
      <c r="J100" s="28"/>
      <c r="K100" s="44">
        <v>20</v>
      </c>
      <c r="L100" s="43">
        <v>5.6572000000000001E-22</v>
      </c>
      <c r="M100" s="43">
        <v>9.2389000000000006E-6</v>
      </c>
      <c r="N100" s="43">
        <v>1.9646E-4</v>
      </c>
      <c r="O100" s="23">
        <f t="shared" si="1"/>
        <v>0.19646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-8.8537000000000003E-22</v>
      </c>
      <c r="C101" s="43">
        <v>-4.8196999999999998E-6</v>
      </c>
      <c r="D101" s="43">
        <v>1.4171999999999999E-4</v>
      </c>
      <c r="E101" s="23">
        <f t="shared" si="0"/>
        <v>0.14171999999999998</v>
      </c>
      <c r="F101" s="23">
        <v>1.5</v>
      </c>
      <c r="G101" s="24"/>
      <c r="H101" s="24"/>
      <c r="I101" s="25"/>
      <c r="J101" s="28"/>
      <c r="K101" s="44">
        <v>21</v>
      </c>
      <c r="L101" s="43">
        <v>2.9512E-22</v>
      </c>
      <c r="M101" s="43">
        <v>4.8196999999999998E-6</v>
      </c>
      <c r="N101" s="43">
        <v>1.4171999999999999E-4</v>
      </c>
      <c r="O101" s="23">
        <f t="shared" si="1"/>
        <v>0.14171999999999998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-5.4082000000000004E-22</v>
      </c>
      <c r="C102" s="43">
        <v>-2.9440999999999999E-6</v>
      </c>
      <c r="D102" s="43">
        <v>1.1147E-4</v>
      </c>
      <c r="E102" s="23">
        <f t="shared" si="0"/>
        <v>0.11147</v>
      </c>
      <c r="F102" s="23">
        <v>2</v>
      </c>
      <c r="G102" s="24"/>
      <c r="H102" s="24"/>
      <c r="I102" s="25"/>
      <c r="J102" s="28"/>
      <c r="K102" s="44">
        <v>22</v>
      </c>
      <c r="L102" s="43">
        <v>1.8027E-22</v>
      </c>
      <c r="M102" s="43">
        <v>2.9440999999999999E-6</v>
      </c>
      <c r="N102" s="43">
        <v>1.1147E-4</v>
      </c>
      <c r="O102" s="23">
        <f t="shared" si="1"/>
        <v>0.11147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-3.6319999999999999E-22</v>
      </c>
      <c r="C103" s="43">
        <v>-1.9771000000000001E-6</v>
      </c>
      <c r="D103" s="43">
        <v>9.1939000000000002E-5</v>
      </c>
      <c r="E103" s="23">
        <f t="shared" si="0"/>
        <v>9.1939000000000007E-2</v>
      </c>
      <c r="F103" s="23">
        <v>2.5</v>
      </c>
      <c r="G103" s="24"/>
      <c r="H103" s="24"/>
      <c r="I103" s="25"/>
      <c r="J103" s="28"/>
      <c r="K103" s="44">
        <v>23</v>
      </c>
      <c r="L103" s="43">
        <v>1.2106999999999999E-22</v>
      </c>
      <c r="M103" s="43">
        <v>1.9771000000000001E-6</v>
      </c>
      <c r="N103" s="43">
        <v>9.1939000000000002E-5</v>
      </c>
      <c r="O103" s="23">
        <f t="shared" si="1"/>
        <v>9.1939000000000007E-2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-2.5928999999999998E-22</v>
      </c>
      <c r="C104" s="43">
        <v>-1.4115E-6</v>
      </c>
      <c r="D104" s="43">
        <v>7.7800999999999996E-5</v>
      </c>
      <c r="E104" s="23">
        <f t="shared" si="0"/>
        <v>7.7800999999999995E-2</v>
      </c>
      <c r="F104" s="23">
        <v>3</v>
      </c>
      <c r="G104" s="24"/>
      <c r="H104" s="24"/>
      <c r="I104" s="25"/>
      <c r="J104" s="28"/>
      <c r="K104" s="44">
        <v>24</v>
      </c>
      <c r="L104" s="43">
        <v>8.6430999999999999E-23</v>
      </c>
      <c r="M104" s="43">
        <v>1.4115E-6</v>
      </c>
      <c r="N104" s="43">
        <v>7.7800999999999996E-5</v>
      </c>
      <c r="O104" s="23">
        <f t="shared" si="1"/>
        <v>7.7800999999999995E-2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-1.9281999999999999E-22</v>
      </c>
      <c r="C105" s="43">
        <v>-1.0496000000000001E-6</v>
      </c>
      <c r="D105" s="43">
        <v>6.6795E-5</v>
      </c>
      <c r="E105" s="23">
        <f t="shared" si="0"/>
        <v>6.6794999999999993E-2</v>
      </c>
      <c r="F105" s="23">
        <v>3.5</v>
      </c>
      <c r="G105" s="24"/>
      <c r="H105" s="24"/>
      <c r="I105" s="25"/>
      <c r="J105" s="28"/>
      <c r="K105" s="44">
        <v>25</v>
      </c>
      <c r="L105" s="43">
        <v>4.9173000000000003E-23</v>
      </c>
      <c r="M105" s="43">
        <v>8.0304999999999998E-7</v>
      </c>
      <c r="N105" s="43">
        <v>5.7874999999999997E-5</v>
      </c>
      <c r="O105" s="23">
        <f t="shared" si="1"/>
        <v>5.7874999999999996E-2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-1.4751999999999999E-22</v>
      </c>
      <c r="C106" s="43">
        <v>-8.0304999999999998E-7</v>
      </c>
      <c r="D106" s="43">
        <v>5.7874999999999997E-5</v>
      </c>
      <c r="E106" s="23">
        <f t="shared" si="0"/>
        <v>5.7874999999999996E-2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4434-EBC9-4BAD-A175-DA413D34F591}">
  <sheetPr codeName="Hoja34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1500000000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200000000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200000000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1046900</v>
      </c>
      <c r="C19" s="43">
        <v>907320</v>
      </c>
      <c r="D19" s="43">
        <v>562470</v>
      </c>
      <c r="E19" s="43">
        <v>-2.5637000000000002E-11</v>
      </c>
      <c r="F19" s="43">
        <v>-1.0129E-27</v>
      </c>
      <c r="G19" s="43">
        <v>-5.5138999999999998E-12</v>
      </c>
      <c r="H19" s="23">
        <v>0</v>
      </c>
      <c r="I19" s="47"/>
      <c r="J19" s="28"/>
      <c r="K19" s="44">
        <v>1</v>
      </c>
      <c r="L19" s="43">
        <v>1046900</v>
      </c>
      <c r="M19" s="43">
        <v>907320</v>
      </c>
      <c r="N19" s="43">
        <v>562470</v>
      </c>
      <c r="O19" s="43">
        <v>-8.5457999999999994E-12</v>
      </c>
      <c r="P19" s="43">
        <v>3.3762999999999999E-28</v>
      </c>
      <c r="Q19" s="43">
        <v>5.5138999999999998E-12</v>
      </c>
      <c r="R19" s="23">
        <v>0</v>
      </c>
      <c r="S19" s="25"/>
    </row>
    <row r="20" spans="1:19" x14ac:dyDescent="0.3">
      <c r="A20" s="42">
        <v>29</v>
      </c>
      <c r="B20" s="43">
        <v>-600940</v>
      </c>
      <c r="C20" s="43">
        <v>-479590</v>
      </c>
      <c r="D20" s="43">
        <v>227270</v>
      </c>
      <c r="E20" s="43">
        <v>2.2291999999999999E-11</v>
      </c>
      <c r="F20" s="43">
        <v>-3.0476000000000001E-12</v>
      </c>
      <c r="G20" s="43">
        <v>-16591</v>
      </c>
      <c r="H20" s="23">
        <v>0.1</v>
      </c>
      <c r="I20" s="47"/>
      <c r="J20" s="28"/>
      <c r="K20" s="44">
        <v>2</v>
      </c>
      <c r="L20" s="43">
        <v>-600940</v>
      </c>
      <c r="M20" s="43">
        <v>-479590</v>
      </c>
      <c r="N20" s="43">
        <v>227270</v>
      </c>
      <c r="O20" s="43">
        <v>7.4305999999999995E-12</v>
      </c>
      <c r="P20" s="43">
        <v>1.0158999999999999E-12</v>
      </c>
      <c r="Q20" s="43">
        <v>16591</v>
      </c>
      <c r="R20" s="23">
        <v>0.1</v>
      </c>
      <c r="S20" s="25"/>
    </row>
    <row r="21" spans="1:19" x14ac:dyDescent="0.3">
      <c r="A21" s="42">
        <v>30</v>
      </c>
      <c r="B21" s="43">
        <v>7461.5</v>
      </c>
      <c r="C21" s="43">
        <v>23931</v>
      </c>
      <c r="D21" s="43">
        <v>166300</v>
      </c>
      <c r="E21" s="43">
        <v>3.0253E-12</v>
      </c>
      <c r="F21" s="43">
        <v>-3.4711E-12</v>
      </c>
      <c r="G21" s="43">
        <v>-18896</v>
      </c>
      <c r="H21" s="23">
        <v>0.15</v>
      </c>
      <c r="I21" s="47"/>
      <c r="J21" s="28"/>
      <c r="K21" s="44">
        <v>3</v>
      </c>
      <c r="L21" s="43">
        <v>7461.5</v>
      </c>
      <c r="M21" s="43">
        <v>23931</v>
      </c>
      <c r="N21" s="43">
        <v>166300</v>
      </c>
      <c r="O21" s="43">
        <v>1.0084E-12</v>
      </c>
      <c r="P21" s="43">
        <v>1.157E-12</v>
      </c>
      <c r="Q21" s="43">
        <v>18896</v>
      </c>
      <c r="R21" s="23">
        <v>0.15</v>
      </c>
      <c r="S21" s="25"/>
    </row>
    <row r="22" spans="1:19" x14ac:dyDescent="0.3">
      <c r="A22" s="42">
        <v>31</v>
      </c>
      <c r="B22" s="43">
        <v>675.78</v>
      </c>
      <c r="C22" s="43">
        <v>15646</v>
      </c>
      <c r="D22" s="43">
        <v>125640</v>
      </c>
      <c r="E22" s="43">
        <v>2.7498999999999998E-12</v>
      </c>
      <c r="F22" s="43">
        <v>-3.5423999999999999E-12</v>
      </c>
      <c r="G22" s="43">
        <v>-19284</v>
      </c>
      <c r="H22" s="23">
        <v>0.2</v>
      </c>
      <c r="I22" s="47"/>
      <c r="J22" s="28"/>
      <c r="K22" s="44">
        <v>4</v>
      </c>
      <c r="L22" s="43">
        <v>675.78</v>
      </c>
      <c r="M22" s="43">
        <v>15646</v>
      </c>
      <c r="N22" s="43">
        <v>125640</v>
      </c>
      <c r="O22" s="43">
        <v>9.1664999999999994E-13</v>
      </c>
      <c r="P22" s="43">
        <v>1.1808E-12</v>
      </c>
      <c r="Q22" s="43">
        <v>19284</v>
      </c>
      <c r="R22" s="23">
        <v>0.2</v>
      </c>
      <c r="S22" s="25"/>
    </row>
    <row r="23" spans="1:19" x14ac:dyDescent="0.3">
      <c r="A23" s="42">
        <v>32</v>
      </c>
      <c r="B23" s="43">
        <v>-3070.3</v>
      </c>
      <c r="C23" s="43">
        <v>9565.2999999999993</v>
      </c>
      <c r="D23" s="43">
        <v>97996</v>
      </c>
      <c r="E23" s="43">
        <v>2.3210999999999999E-12</v>
      </c>
      <c r="F23" s="43">
        <v>-3.3793999999999999E-12</v>
      </c>
      <c r="G23" s="43">
        <v>-18397</v>
      </c>
      <c r="H23" s="23">
        <v>0.25</v>
      </c>
      <c r="I23" s="47"/>
      <c r="J23" s="28"/>
      <c r="K23" s="44">
        <v>5</v>
      </c>
      <c r="L23" s="43">
        <v>-3070.3</v>
      </c>
      <c r="M23" s="43">
        <v>9565.2999999999993</v>
      </c>
      <c r="N23" s="43">
        <v>97996</v>
      </c>
      <c r="O23" s="43">
        <v>7.7370000000000003E-13</v>
      </c>
      <c r="P23" s="43">
        <v>1.1265000000000001E-12</v>
      </c>
      <c r="Q23" s="43">
        <v>18397</v>
      </c>
      <c r="R23" s="23">
        <v>0.25</v>
      </c>
      <c r="S23" s="25"/>
    </row>
    <row r="24" spans="1:19" x14ac:dyDescent="0.3">
      <c r="A24" s="42">
        <v>33</v>
      </c>
      <c r="B24" s="43">
        <v>-5659.9</v>
      </c>
      <c r="C24" s="43">
        <v>4608.2</v>
      </c>
      <c r="D24" s="43">
        <v>78160</v>
      </c>
      <c r="E24" s="43">
        <v>1.8862000000000002E-12</v>
      </c>
      <c r="F24" s="43">
        <v>-3.0913999999999999E-12</v>
      </c>
      <c r="G24" s="43">
        <v>-16829</v>
      </c>
      <c r="H24" s="23">
        <v>0.3</v>
      </c>
      <c r="I24" s="47"/>
      <c r="J24" s="28"/>
      <c r="K24" s="44">
        <v>6</v>
      </c>
      <c r="L24" s="43">
        <v>-5659.9</v>
      </c>
      <c r="M24" s="43">
        <v>4608.2</v>
      </c>
      <c r="N24" s="43">
        <v>78160</v>
      </c>
      <c r="O24" s="43">
        <v>6.2874E-13</v>
      </c>
      <c r="P24" s="43">
        <v>1.0304999999999999E-12</v>
      </c>
      <c r="Q24" s="43">
        <v>16829</v>
      </c>
      <c r="R24" s="23">
        <v>0.3</v>
      </c>
      <c r="S24" s="25"/>
    </row>
    <row r="25" spans="1:19" x14ac:dyDescent="0.3">
      <c r="A25" s="42">
        <v>34</v>
      </c>
      <c r="B25" s="43">
        <v>-7877.6</v>
      </c>
      <c r="C25" s="43">
        <v>329.09</v>
      </c>
      <c r="D25" s="43">
        <v>63200</v>
      </c>
      <c r="E25" s="43">
        <v>1.5075E-12</v>
      </c>
      <c r="F25" s="43">
        <v>-2.7508999999999999E-12</v>
      </c>
      <c r="G25" s="43">
        <v>-14975</v>
      </c>
      <c r="H25" s="23">
        <v>0.35</v>
      </c>
      <c r="I25" s="47"/>
      <c r="J25" s="28"/>
      <c r="K25" s="44">
        <v>7</v>
      </c>
      <c r="L25" s="43">
        <v>-7877.6</v>
      </c>
      <c r="M25" s="43">
        <v>329.09</v>
      </c>
      <c r="N25" s="43">
        <v>63200</v>
      </c>
      <c r="O25" s="43">
        <v>5.0251999999999996E-13</v>
      </c>
      <c r="P25" s="43">
        <v>9.1698E-13</v>
      </c>
      <c r="Q25" s="43">
        <v>14975</v>
      </c>
      <c r="R25" s="23">
        <v>0.35</v>
      </c>
      <c r="S25" s="25"/>
    </row>
    <row r="26" spans="1:19" x14ac:dyDescent="0.3">
      <c r="A26" s="42">
        <v>35</v>
      </c>
      <c r="B26" s="43">
        <v>-10149</v>
      </c>
      <c r="C26" s="43">
        <v>-3588.6</v>
      </c>
      <c r="D26" s="43">
        <v>51507</v>
      </c>
      <c r="E26" s="43">
        <v>1.2052E-12</v>
      </c>
      <c r="F26" s="43">
        <v>-2.3960999999999999E-12</v>
      </c>
      <c r="G26" s="43">
        <v>-13044</v>
      </c>
      <c r="H26" s="23">
        <v>0.4</v>
      </c>
      <c r="I26" s="47"/>
      <c r="J26" s="28"/>
      <c r="K26" s="44">
        <v>8</v>
      </c>
      <c r="L26" s="43">
        <v>-10149</v>
      </c>
      <c r="M26" s="43">
        <v>-3588.6</v>
      </c>
      <c r="N26" s="43">
        <v>51507</v>
      </c>
      <c r="O26" s="43">
        <v>4.0173E-13</v>
      </c>
      <c r="P26" s="43">
        <v>7.9870000000000002E-13</v>
      </c>
      <c r="Q26" s="43">
        <v>13044</v>
      </c>
      <c r="R26" s="23">
        <v>0.4</v>
      </c>
      <c r="S26" s="25"/>
    </row>
    <row r="27" spans="1:19" x14ac:dyDescent="0.3">
      <c r="A27" s="42">
        <v>36</v>
      </c>
      <c r="B27" s="43">
        <v>-12784</v>
      </c>
      <c r="C27" s="43">
        <v>-7433.8</v>
      </c>
      <c r="D27" s="43">
        <v>42190</v>
      </c>
      <c r="E27" s="43">
        <v>9.8289999999999998E-13</v>
      </c>
      <c r="F27" s="43">
        <v>-2.0389000000000001E-12</v>
      </c>
      <c r="G27" s="43">
        <v>-11099</v>
      </c>
      <c r="H27" s="23">
        <v>0.45</v>
      </c>
      <c r="I27" s="47"/>
      <c r="J27" s="28"/>
      <c r="K27" s="44">
        <v>9</v>
      </c>
      <c r="L27" s="43">
        <v>-12784</v>
      </c>
      <c r="M27" s="43">
        <v>-7433.8</v>
      </c>
      <c r="N27" s="43">
        <v>42190</v>
      </c>
      <c r="O27" s="43">
        <v>3.2762999999999999E-13</v>
      </c>
      <c r="P27" s="43">
        <v>6.7963E-13</v>
      </c>
      <c r="Q27" s="43">
        <v>11099</v>
      </c>
      <c r="R27" s="23">
        <v>0.45</v>
      </c>
      <c r="S27" s="25"/>
    </row>
    <row r="28" spans="1:19" x14ac:dyDescent="0.3">
      <c r="A28" s="42">
        <v>37</v>
      </c>
      <c r="B28" s="43">
        <v>-16083</v>
      </c>
      <c r="C28" s="43">
        <v>-11497</v>
      </c>
      <c r="D28" s="43">
        <v>34774</v>
      </c>
      <c r="E28" s="43">
        <v>8.4231999999999999E-13</v>
      </c>
      <c r="F28" s="43">
        <v>-1.6732E-12</v>
      </c>
      <c r="G28" s="43">
        <v>-9108.2999999999993</v>
      </c>
      <c r="H28" s="23">
        <v>0.5</v>
      </c>
      <c r="I28" s="47"/>
      <c r="J28" s="28"/>
      <c r="K28" s="44">
        <v>10</v>
      </c>
      <c r="L28" s="43">
        <v>-16083</v>
      </c>
      <c r="M28" s="43">
        <v>-11497</v>
      </c>
      <c r="N28" s="43">
        <v>34774</v>
      </c>
      <c r="O28" s="43">
        <v>2.8077000000000002E-13</v>
      </c>
      <c r="P28" s="43">
        <v>5.5771999999999997E-13</v>
      </c>
      <c r="Q28" s="43">
        <v>9108.2999999999993</v>
      </c>
      <c r="R28" s="23">
        <v>0.5</v>
      </c>
      <c r="S28" s="25"/>
    </row>
    <row r="29" spans="1:19" x14ac:dyDescent="0.3">
      <c r="A29" s="42">
        <v>38</v>
      </c>
      <c r="B29" s="43">
        <v>-20405</v>
      </c>
      <c r="C29" s="43">
        <v>-16098</v>
      </c>
      <c r="D29" s="43">
        <v>29062</v>
      </c>
      <c r="E29" s="43">
        <v>7.9130999999999999E-13</v>
      </c>
      <c r="F29" s="43">
        <v>-1.2781999999999999E-12</v>
      </c>
      <c r="G29" s="43">
        <v>-6957.9</v>
      </c>
      <c r="H29" s="23">
        <v>0.55000000000000004</v>
      </c>
      <c r="I29" s="47"/>
      <c r="J29" s="28"/>
      <c r="K29" s="44">
        <v>11</v>
      </c>
      <c r="L29" s="43">
        <v>-20405</v>
      </c>
      <c r="M29" s="43">
        <v>-16098</v>
      </c>
      <c r="N29" s="43">
        <v>29062</v>
      </c>
      <c r="O29" s="43">
        <v>2.6377E-13</v>
      </c>
      <c r="P29" s="43">
        <v>4.2604999999999999E-13</v>
      </c>
      <c r="Q29" s="43">
        <v>6957.9</v>
      </c>
      <c r="R29" s="23">
        <v>0.55000000000000004</v>
      </c>
      <c r="S29" s="25"/>
    </row>
    <row r="30" spans="1:19" x14ac:dyDescent="0.3">
      <c r="A30" s="42">
        <v>39</v>
      </c>
      <c r="B30" s="43">
        <v>-26251</v>
      </c>
      <c r="C30" s="43">
        <v>-21619</v>
      </c>
      <c r="D30" s="43">
        <v>25107</v>
      </c>
      <c r="E30" s="43">
        <v>8.5101000000000003E-13</v>
      </c>
      <c r="F30" s="43">
        <v>-8.1881000000000002E-13</v>
      </c>
      <c r="G30" s="43">
        <v>-4457.3999999999996</v>
      </c>
      <c r="H30" s="23">
        <v>0.6</v>
      </c>
      <c r="I30" s="47"/>
      <c r="J30" s="28"/>
      <c r="K30" s="44">
        <v>12</v>
      </c>
      <c r="L30" s="43">
        <v>-26251</v>
      </c>
      <c r="M30" s="43">
        <v>-21619</v>
      </c>
      <c r="N30" s="43">
        <v>25107</v>
      </c>
      <c r="O30" s="43">
        <v>2.8366999999999999E-13</v>
      </c>
      <c r="P30" s="43">
        <v>2.7294E-13</v>
      </c>
      <c r="Q30" s="43">
        <v>4457.3999999999996</v>
      </c>
      <c r="R30" s="23">
        <v>0.6</v>
      </c>
      <c r="S30" s="25"/>
    </row>
    <row r="31" spans="1:19" x14ac:dyDescent="0.3">
      <c r="A31" s="42">
        <v>40</v>
      </c>
      <c r="B31" s="43">
        <v>-2045.7</v>
      </c>
      <c r="C31" s="43">
        <v>-564.41999999999996</v>
      </c>
      <c r="D31" s="43">
        <v>22362</v>
      </c>
      <c r="E31" s="43">
        <v>2.7212000000000001E-13</v>
      </c>
      <c r="F31" s="43">
        <v>-7.0082000000000004E-13</v>
      </c>
      <c r="G31" s="43">
        <v>-3815.1</v>
      </c>
      <c r="H31" s="23">
        <v>0.65</v>
      </c>
      <c r="I31" s="47"/>
      <c r="J31" s="28"/>
      <c r="K31" s="44">
        <v>13</v>
      </c>
      <c r="L31" s="43">
        <v>-2045.7</v>
      </c>
      <c r="M31" s="43">
        <v>-564.41999999999996</v>
      </c>
      <c r="N31" s="43">
        <v>22362</v>
      </c>
      <c r="O31" s="43">
        <v>9.0705000000000003E-14</v>
      </c>
      <c r="P31" s="43">
        <v>2.3361E-13</v>
      </c>
      <c r="Q31" s="43">
        <v>3815.1</v>
      </c>
      <c r="R31" s="23">
        <v>0.65</v>
      </c>
      <c r="S31" s="25"/>
    </row>
    <row r="32" spans="1:19" x14ac:dyDescent="0.3">
      <c r="A32" s="42">
        <v>41</v>
      </c>
      <c r="B32" s="43">
        <v>-1765.6</v>
      </c>
      <c r="C32" s="43">
        <v>-570.77</v>
      </c>
      <c r="D32" s="43">
        <v>20045</v>
      </c>
      <c r="E32" s="43">
        <v>2.1949000000000001E-13</v>
      </c>
      <c r="F32" s="43">
        <v>-6.0291E-13</v>
      </c>
      <c r="G32" s="43">
        <v>-3282.1</v>
      </c>
      <c r="H32" s="23">
        <v>0.7</v>
      </c>
      <c r="I32" s="47"/>
      <c r="J32" s="28"/>
      <c r="K32" s="44">
        <v>14</v>
      </c>
      <c r="L32" s="43">
        <v>-1765.6</v>
      </c>
      <c r="M32" s="43">
        <v>-570.77</v>
      </c>
      <c r="N32" s="43">
        <v>20045</v>
      </c>
      <c r="O32" s="43">
        <v>7.3164E-14</v>
      </c>
      <c r="P32" s="43">
        <v>2.0097E-13</v>
      </c>
      <c r="Q32" s="43">
        <v>3282.1</v>
      </c>
      <c r="R32" s="23">
        <v>0.7</v>
      </c>
      <c r="S32" s="25"/>
    </row>
    <row r="33" spans="1:19" x14ac:dyDescent="0.3">
      <c r="A33" s="42">
        <v>42</v>
      </c>
      <c r="B33" s="43">
        <v>-1534.6</v>
      </c>
      <c r="C33" s="43">
        <v>-562.38</v>
      </c>
      <c r="D33" s="43">
        <v>18069</v>
      </c>
      <c r="E33" s="43">
        <v>1.7859E-13</v>
      </c>
      <c r="F33" s="43">
        <v>-5.2141E-13</v>
      </c>
      <c r="G33" s="43">
        <v>-2838.4</v>
      </c>
      <c r="H33" s="23">
        <v>0.75</v>
      </c>
      <c r="I33" s="47"/>
      <c r="J33" s="28"/>
      <c r="K33" s="44">
        <v>15</v>
      </c>
      <c r="L33" s="43">
        <v>-1534.6</v>
      </c>
      <c r="M33" s="43">
        <v>-562.38</v>
      </c>
      <c r="N33" s="43">
        <v>18069</v>
      </c>
      <c r="O33" s="43">
        <v>5.9530999999999996E-14</v>
      </c>
      <c r="P33" s="43">
        <v>1.738E-13</v>
      </c>
      <c r="Q33" s="43">
        <v>2838.4</v>
      </c>
      <c r="R33" s="23">
        <v>0.75</v>
      </c>
      <c r="S33" s="25"/>
    </row>
    <row r="34" spans="1:19" x14ac:dyDescent="0.3">
      <c r="A34" s="42">
        <v>43</v>
      </c>
      <c r="B34" s="43">
        <v>-1342.1</v>
      </c>
      <c r="C34" s="43">
        <v>-544.41</v>
      </c>
      <c r="D34" s="43">
        <v>16371</v>
      </c>
      <c r="E34" s="43">
        <v>1.4653000000000001E-13</v>
      </c>
      <c r="F34" s="43">
        <v>-4.5327E-13</v>
      </c>
      <c r="G34" s="43">
        <v>-2467.5</v>
      </c>
      <c r="H34" s="23">
        <v>0.8</v>
      </c>
      <c r="I34" s="47"/>
      <c r="J34" s="28"/>
      <c r="K34" s="44">
        <v>16</v>
      </c>
      <c r="L34" s="43">
        <v>-1342.1</v>
      </c>
      <c r="M34" s="43">
        <v>-544.41</v>
      </c>
      <c r="N34" s="43">
        <v>16371</v>
      </c>
      <c r="O34" s="43">
        <v>4.8842999999999999E-14</v>
      </c>
      <c r="P34" s="43">
        <v>1.5108999999999999E-13</v>
      </c>
      <c r="Q34" s="43">
        <v>2467.5</v>
      </c>
      <c r="R34" s="23">
        <v>0.8</v>
      </c>
      <c r="S34" s="25"/>
    </row>
    <row r="35" spans="1:19" x14ac:dyDescent="0.3">
      <c r="A35" s="42">
        <v>44</v>
      </c>
      <c r="B35" s="43">
        <v>-1180.0999999999999</v>
      </c>
      <c r="C35" s="43">
        <v>-520.45000000000005</v>
      </c>
      <c r="D35" s="43">
        <v>14902</v>
      </c>
      <c r="E35" s="43">
        <v>1.2117999999999999E-13</v>
      </c>
      <c r="F35" s="43">
        <v>-3.9605999999999998E-13</v>
      </c>
      <c r="G35" s="43">
        <v>-2156</v>
      </c>
      <c r="H35" s="23">
        <v>0.85</v>
      </c>
      <c r="I35" s="47"/>
      <c r="J35" s="28"/>
      <c r="K35" s="44">
        <v>17</v>
      </c>
      <c r="L35" s="43">
        <v>-1180.0999999999999</v>
      </c>
      <c r="M35" s="43">
        <v>-520.45000000000005</v>
      </c>
      <c r="N35" s="43">
        <v>14902</v>
      </c>
      <c r="O35" s="43">
        <v>4.0391999999999998E-14</v>
      </c>
      <c r="P35" s="43">
        <v>1.3202E-13</v>
      </c>
      <c r="Q35" s="43">
        <v>2156</v>
      </c>
      <c r="R35" s="23">
        <v>0.85</v>
      </c>
      <c r="S35" s="25"/>
    </row>
    <row r="36" spans="1:19" x14ac:dyDescent="0.3">
      <c r="A36" s="42">
        <v>45</v>
      </c>
      <c r="B36" s="43">
        <v>-1042.7</v>
      </c>
      <c r="C36" s="43">
        <v>-493.02</v>
      </c>
      <c r="D36" s="43">
        <v>13622</v>
      </c>
      <c r="E36" s="43">
        <v>1.0097E-13</v>
      </c>
      <c r="F36" s="43">
        <v>-3.4778000000000001E-13</v>
      </c>
      <c r="G36" s="43">
        <v>-1893.2</v>
      </c>
      <c r="H36" s="23">
        <v>0.9</v>
      </c>
      <c r="I36" s="47"/>
      <c r="J36" s="28"/>
      <c r="K36" s="44">
        <v>18</v>
      </c>
      <c r="L36" s="43">
        <v>-1042.7</v>
      </c>
      <c r="M36" s="43">
        <v>-493.02</v>
      </c>
      <c r="N36" s="43">
        <v>13622</v>
      </c>
      <c r="O36" s="43">
        <v>3.3655999999999999E-14</v>
      </c>
      <c r="P36" s="43">
        <v>1.1592999999999999E-13</v>
      </c>
      <c r="Q36" s="43">
        <v>1893.2</v>
      </c>
      <c r="R36" s="23">
        <v>0.9</v>
      </c>
      <c r="S36" s="25"/>
    </row>
    <row r="37" spans="1:19" x14ac:dyDescent="0.3">
      <c r="A37" s="42">
        <v>46</v>
      </c>
      <c r="B37" s="43">
        <v>-925.04</v>
      </c>
      <c r="C37" s="43">
        <v>-463.8</v>
      </c>
      <c r="D37" s="43">
        <v>12500</v>
      </c>
      <c r="E37" s="43">
        <v>8.4728000000000003E-14</v>
      </c>
      <c r="F37" s="43">
        <v>-3.0683999999999998E-13</v>
      </c>
      <c r="G37" s="43">
        <v>-1670.4</v>
      </c>
      <c r="H37" s="23">
        <v>0.95</v>
      </c>
      <c r="I37" s="47"/>
      <c r="J37" s="28"/>
      <c r="K37" s="44">
        <v>19</v>
      </c>
      <c r="L37" s="43">
        <v>-925.04</v>
      </c>
      <c r="M37" s="43">
        <v>-463.8</v>
      </c>
      <c r="N37" s="43">
        <v>12500</v>
      </c>
      <c r="O37" s="43">
        <v>2.8243000000000001E-14</v>
      </c>
      <c r="P37" s="43">
        <v>1.0227999999999999E-13</v>
      </c>
      <c r="Q37" s="43">
        <v>1670.4</v>
      </c>
      <c r="R37" s="23">
        <v>0.95</v>
      </c>
      <c r="S37" s="25"/>
    </row>
    <row r="38" spans="1:19" x14ac:dyDescent="0.3">
      <c r="A38" s="42">
        <v>47</v>
      </c>
      <c r="B38" s="43">
        <v>-823.61</v>
      </c>
      <c r="C38" s="43">
        <v>-433.95</v>
      </c>
      <c r="D38" s="43">
        <v>11511</v>
      </c>
      <c r="E38" s="43">
        <v>7.1579E-14</v>
      </c>
      <c r="F38" s="43">
        <v>-2.7194E-13</v>
      </c>
      <c r="G38" s="43">
        <v>-1480.4</v>
      </c>
      <c r="H38" s="23">
        <v>1</v>
      </c>
      <c r="I38" s="47"/>
      <c r="J38" s="28"/>
      <c r="K38" s="44">
        <v>20</v>
      </c>
      <c r="L38" s="43">
        <v>-823.61</v>
      </c>
      <c r="M38" s="43">
        <v>-433.95</v>
      </c>
      <c r="N38" s="43">
        <v>11511</v>
      </c>
      <c r="O38" s="43">
        <v>2.3859999999999999E-14</v>
      </c>
      <c r="P38" s="43">
        <v>9.0648000000000004E-14</v>
      </c>
      <c r="Q38" s="43">
        <v>1480.4</v>
      </c>
      <c r="R38" s="23">
        <v>1</v>
      </c>
      <c r="S38" s="25"/>
    </row>
    <row r="39" spans="1:19" x14ac:dyDescent="0.3">
      <c r="A39" s="42">
        <v>48</v>
      </c>
      <c r="B39" s="43">
        <v>-285.64</v>
      </c>
      <c r="C39" s="43">
        <v>-188.81</v>
      </c>
      <c r="D39" s="43">
        <v>5858.8</v>
      </c>
      <c r="E39" s="43">
        <v>1.7787E-14</v>
      </c>
      <c r="F39" s="43">
        <v>-9.9627999999999995E-14</v>
      </c>
      <c r="G39" s="43">
        <v>-542.35</v>
      </c>
      <c r="H39" s="23">
        <v>1.5</v>
      </c>
      <c r="I39" s="47"/>
      <c r="J39" s="28"/>
      <c r="K39" s="44">
        <v>21</v>
      </c>
      <c r="L39" s="43">
        <v>-285.64</v>
      </c>
      <c r="M39" s="43">
        <v>-188.81</v>
      </c>
      <c r="N39" s="43">
        <v>5858.8</v>
      </c>
      <c r="O39" s="43">
        <v>5.9289999999999999E-15</v>
      </c>
      <c r="P39" s="43">
        <v>3.3209000000000001E-14</v>
      </c>
      <c r="Q39" s="43">
        <v>542.35</v>
      </c>
      <c r="R39" s="23">
        <v>1.5</v>
      </c>
      <c r="S39" s="25"/>
    </row>
    <row r="40" spans="1:19" x14ac:dyDescent="0.3">
      <c r="A40" s="42">
        <v>49</v>
      </c>
      <c r="B40" s="43">
        <v>-109.31</v>
      </c>
      <c r="C40" s="43">
        <v>-74.67</v>
      </c>
      <c r="D40" s="43">
        <v>3602.4</v>
      </c>
      <c r="E40" s="43">
        <v>6.3631000000000004E-15</v>
      </c>
      <c r="F40" s="43">
        <v>-4.7157999999999998E-14</v>
      </c>
      <c r="G40" s="43">
        <v>-256.72000000000003</v>
      </c>
      <c r="H40" s="23">
        <v>2</v>
      </c>
      <c r="I40" s="47"/>
      <c r="J40" s="28"/>
      <c r="K40" s="44">
        <v>22</v>
      </c>
      <c r="L40" s="43">
        <v>-109.31</v>
      </c>
      <c r="M40" s="43">
        <v>-74.67</v>
      </c>
      <c r="N40" s="43">
        <v>3602.4</v>
      </c>
      <c r="O40" s="43">
        <v>2.121E-15</v>
      </c>
      <c r="P40" s="43">
        <v>1.5718999999999998E-14</v>
      </c>
      <c r="Q40" s="43">
        <v>256.72000000000003</v>
      </c>
      <c r="R40" s="23">
        <v>2</v>
      </c>
      <c r="S40" s="25"/>
    </row>
    <row r="41" spans="1:19" x14ac:dyDescent="0.3">
      <c r="A41" s="42">
        <v>50</v>
      </c>
      <c r="B41" s="43">
        <v>-59.728999999999999</v>
      </c>
      <c r="C41" s="43">
        <v>-44.325000000000003</v>
      </c>
      <c r="D41" s="43">
        <v>2514</v>
      </c>
      <c r="E41" s="43">
        <v>2.8296000000000001E-15</v>
      </c>
      <c r="F41" s="43">
        <v>-2.61E-14</v>
      </c>
      <c r="G41" s="43">
        <v>-142.08000000000001</v>
      </c>
      <c r="H41" s="23">
        <v>2.5</v>
      </c>
      <c r="I41" s="47"/>
      <c r="J41" s="28"/>
      <c r="K41" s="44">
        <v>23</v>
      </c>
      <c r="L41" s="43">
        <v>-59.728999999999999</v>
      </c>
      <c r="M41" s="43">
        <v>-44.325000000000003</v>
      </c>
      <c r="N41" s="43">
        <v>2514</v>
      </c>
      <c r="O41" s="43">
        <v>9.4321E-16</v>
      </c>
      <c r="P41" s="43">
        <v>8.7000000000000002E-15</v>
      </c>
      <c r="Q41" s="43">
        <v>142.08000000000001</v>
      </c>
      <c r="R41" s="23">
        <v>2.5</v>
      </c>
      <c r="S41" s="25"/>
    </row>
    <row r="42" spans="1:19" x14ac:dyDescent="0.3">
      <c r="A42" s="42">
        <v>51</v>
      </c>
      <c r="B42" s="43">
        <v>-55.895000000000003</v>
      </c>
      <c r="C42" s="43">
        <v>-47.984000000000002</v>
      </c>
      <c r="D42" s="43">
        <v>1903.5</v>
      </c>
      <c r="E42" s="43">
        <v>1.4531000000000001E-15</v>
      </c>
      <c r="F42" s="43">
        <v>-1.6021000000000001E-14</v>
      </c>
      <c r="G42" s="43">
        <v>-87.215999999999994</v>
      </c>
      <c r="H42" s="23">
        <v>3</v>
      </c>
      <c r="I42" s="47"/>
      <c r="J42" s="28"/>
      <c r="K42" s="44">
        <v>24</v>
      </c>
      <c r="L42" s="43">
        <v>-55.895000000000003</v>
      </c>
      <c r="M42" s="43">
        <v>-47.984000000000002</v>
      </c>
      <c r="N42" s="43">
        <v>1903.5</v>
      </c>
      <c r="O42" s="43">
        <v>4.8436000000000005E-16</v>
      </c>
      <c r="P42" s="43">
        <v>5.3403999999999998E-15</v>
      </c>
      <c r="Q42" s="43">
        <v>87.215999999999994</v>
      </c>
      <c r="R42" s="23">
        <v>3</v>
      </c>
      <c r="S42" s="25"/>
    </row>
    <row r="43" spans="1:19" x14ac:dyDescent="0.3">
      <c r="A43" s="42">
        <v>52</v>
      </c>
      <c r="B43" s="43">
        <v>-63.283999999999999</v>
      </c>
      <c r="C43" s="43">
        <v>-58.771000000000001</v>
      </c>
      <c r="D43" s="43">
        <v>1510.8</v>
      </c>
      <c r="E43" s="43">
        <v>8.2905000000000003E-16</v>
      </c>
      <c r="F43" s="43">
        <v>-1.0561999999999999E-14</v>
      </c>
      <c r="G43" s="43">
        <v>-57.494999999999997</v>
      </c>
      <c r="H43" s="23">
        <v>3.5</v>
      </c>
      <c r="I43" s="47"/>
      <c r="J43" s="28"/>
      <c r="K43" s="44">
        <v>25</v>
      </c>
      <c r="L43" s="43">
        <v>-69.489999999999995</v>
      </c>
      <c r="M43" s="43">
        <v>-66.7</v>
      </c>
      <c r="N43" s="43">
        <v>1230.5</v>
      </c>
      <c r="O43" s="43">
        <v>1.7089E-16</v>
      </c>
      <c r="P43" s="43">
        <v>2.4365E-15</v>
      </c>
      <c r="Q43" s="43">
        <v>39.790999999999997</v>
      </c>
      <c r="R43" s="23">
        <v>3.5</v>
      </c>
      <c r="S43" s="25"/>
    </row>
    <row r="44" spans="1:19" x14ac:dyDescent="0.3">
      <c r="A44" s="42">
        <v>53</v>
      </c>
      <c r="B44" s="43">
        <v>-69.489999999999995</v>
      </c>
      <c r="C44" s="43">
        <v>-66.7</v>
      </c>
      <c r="D44" s="43">
        <v>1230.5</v>
      </c>
      <c r="E44" s="43">
        <v>5.1267000000000001E-16</v>
      </c>
      <c r="F44" s="43">
        <v>-7.3094999999999994E-15</v>
      </c>
      <c r="G44" s="43">
        <v>-39.790999999999997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4.0395999999999997E-4</v>
      </c>
      <c r="C50" s="43">
        <v>2.8300999999999999E-4</v>
      </c>
      <c r="D50" s="43">
        <v>-1.5860999999999999E-5</v>
      </c>
      <c r="E50" s="43">
        <v>-4.4437999999999997E-20</v>
      </c>
      <c r="F50" s="43">
        <v>-1.7557E-36</v>
      </c>
      <c r="G50" s="43">
        <v>-9.5573999999999993E-21</v>
      </c>
      <c r="H50" s="23">
        <v>0</v>
      </c>
      <c r="I50" s="47"/>
      <c r="J50" s="28"/>
      <c r="K50" s="44">
        <v>1</v>
      </c>
      <c r="L50" s="43">
        <v>4.0395999999999997E-4</v>
      </c>
      <c r="M50" s="43">
        <v>2.8300999999999999E-4</v>
      </c>
      <c r="N50" s="43">
        <v>-1.5860999999999999E-5</v>
      </c>
      <c r="O50" s="43">
        <v>-1.4813000000000001E-20</v>
      </c>
      <c r="P50" s="43">
        <v>5.8522000000000001E-37</v>
      </c>
      <c r="Q50" s="43">
        <v>9.5573999999999993E-21</v>
      </c>
      <c r="R50" s="23">
        <v>0</v>
      </c>
      <c r="S50" s="25"/>
    </row>
    <row r="51" spans="1:19" x14ac:dyDescent="0.3">
      <c r="A51" s="42">
        <v>29</v>
      </c>
      <c r="B51" s="43">
        <v>-3.5016000000000002E-4</v>
      </c>
      <c r="C51" s="43">
        <v>-2.4499E-4</v>
      </c>
      <c r="D51" s="43">
        <v>3.6761999999999998E-4</v>
      </c>
      <c r="E51" s="43">
        <v>3.8639000000000003E-20</v>
      </c>
      <c r="F51" s="43">
        <v>-5.2826000000000003E-21</v>
      </c>
      <c r="G51" s="43">
        <v>-2.8756999999999999E-5</v>
      </c>
      <c r="H51" s="23">
        <v>0.1</v>
      </c>
      <c r="I51" s="47"/>
      <c r="J51" s="28"/>
      <c r="K51" s="44">
        <v>2</v>
      </c>
      <c r="L51" s="43">
        <v>-3.5016000000000002E-4</v>
      </c>
      <c r="M51" s="43">
        <v>-2.4499E-4</v>
      </c>
      <c r="N51" s="43">
        <v>3.6761999999999998E-4</v>
      </c>
      <c r="O51" s="43">
        <v>1.288E-20</v>
      </c>
      <c r="P51" s="43">
        <v>1.7609000000000001E-21</v>
      </c>
      <c r="Q51" s="43">
        <v>2.8756999999999999E-5</v>
      </c>
      <c r="R51" s="23">
        <v>0.1</v>
      </c>
      <c r="S51" s="25"/>
    </row>
    <row r="52" spans="1:19" x14ac:dyDescent="0.3">
      <c r="A52" s="42">
        <v>30</v>
      </c>
      <c r="B52" s="43">
        <v>-2.9558999999999998E-4</v>
      </c>
      <c r="C52" s="43">
        <v>-1.8442E-4</v>
      </c>
      <c r="D52" s="43">
        <v>7.7654000000000004E-4</v>
      </c>
      <c r="E52" s="43">
        <v>4.0842000000000001E-20</v>
      </c>
      <c r="F52" s="43">
        <v>-4.6860000000000002E-20</v>
      </c>
      <c r="G52" s="43">
        <v>-2.5509000000000003E-4</v>
      </c>
      <c r="H52" s="23">
        <v>0.15</v>
      </c>
      <c r="I52" s="47"/>
      <c r="J52" s="28"/>
      <c r="K52" s="44">
        <v>3</v>
      </c>
      <c r="L52" s="43">
        <v>-2.9558999999999998E-4</v>
      </c>
      <c r="M52" s="43">
        <v>-1.8442E-4</v>
      </c>
      <c r="N52" s="43">
        <v>7.7654000000000004E-4</v>
      </c>
      <c r="O52" s="43">
        <v>1.3613999999999999E-20</v>
      </c>
      <c r="P52" s="43">
        <v>1.5619999999999999E-20</v>
      </c>
      <c r="Q52" s="43">
        <v>2.5509000000000003E-4</v>
      </c>
      <c r="R52" s="23">
        <v>0.15</v>
      </c>
      <c r="S52" s="25"/>
    </row>
    <row r="53" spans="1:19" x14ac:dyDescent="0.3">
      <c r="A53" s="42">
        <v>31</v>
      </c>
      <c r="B53" s="43">
        <v>-2.4387000000000001E-4</v>
      </c>
      <c r="C53" s="43">
        <v>-1.4281999999999999E-4</v>
      </c>
      <c r="D53" s="43">
        <v>5.9964000000000003E-4</v>
      </c>
      <c r="E53" s="43">
        <v>3.7123999999999999E-20</v>
      </c>
      <c r="F53" s="43">
        <v>-4.7823E-20</v>
      </c>
      <c r="G53" s="43">
        <v>-2.6033000000000002E-4</v>
      </c>
      <c r="H53" s="23">
        <v>0.2</v>
      </c>
      <c r="I53" s="47"/>
      <c r="J53" s="28"/>
      <c r="K53" s="44">
        <v>4</v>
      </c>
      <c r="L53" s="43">
        <v>-2.4387000000000001E-4</v>
      </c>
      <c r="M53" s="43">
        <v>-1.4281999999999999E-4</v>
      </c>
      <c r="N53" s="43">
        <v>5.9964000000000003E-4</v>
      </c>
      <c r="O53" s="43">
        <v>1.2375E-20</v>
      </c>
      <c r="P53" s="43">
        <v>1.5941E-20</v>
      </c>
      <c r="Q53" s="43">
        <v>2.6033000000000002E-4</v>
      </c>
      <c r="R53" s="23">
        <v>0.2</v>
      </c>
      <c r="S53" s="25"/>
    </row>
    <row r="54" spans="1:19" x14ac:dyDescent="0.3">
      <c r="A54" s="42">
        <v>32</v>
      </c>
      <c r="B54" s="43">
        <v>-2.0358E-4</v>
      </c>
      <c r="C54" s="43">
        <v>-1.1828999999999999E-4</v>
      </c>
      <c r="D54" s="43">
        <v>4.7860999999999997E-4</v>
      </c>
      <c r="E54" s="43">
        <v>3.1334999999999998E-20</v>
      </c>
      <c r="F54" s="43">
        <v>-4.5622E-20</v>
      </c>
      <c r="G54" s="43">
        <v>-2.4835999999999999E-4</v>
      </c>
      <c r="H54" s="23">
        <v>0.25</v>
      </c>
      <c r="I54" s="47"/>
      <c r="J54" s="28"/>
      <c r="K54" s="44">
        <v>5</v>
      </c>
      <c r="L54" s="43">
        <v>-2.0358E-4</v>
      </c>
      <c r="M54" s="43">
        <v>-1.1828999999999999E-4</v>
      </c>
      <c r="N54" s="43">
        <v>4.7860999999999997E-4</v>
      </c>
      <c r="O54" s="43">
        <v>1.0445E-20</v>
      </c>
      <c r="P54" s="43">
        <v>1.5207E-20</v>
      </c>
      <c r="Q54" s="43">
        <v>2.4835999999999999E-4</v>
      </c>
      <c r="R54" s="23">
        <v>0.25</v>
      </c>
      <c r="S54" s="25"/>
    </row>
    <row r="55" spans="1:19" x14ac:dyDescent="0.3">
      <c r="A55" s="42">
        <v>33</v>
      </c>
      <c r="B55" s="43">
        <v>-1.7314000000000001E-4</v>
      </c>
      <c r="C55" s="43">
        <v>-1.0383E-4</v>
      </c>
      <c r="D55" s="43">
        <v>3.9263999999999998E-4</v>
      </c>
      <c r="E55" s="43">
        <v>2.5463999999999999E-20</v>
      </c>
      <c r="F55" s="43">
        <v>-4.1733000000000001E-20</v>
      </c>
      <c r="G55" s="43">
        <v>-2.2719E-4</v>
      </c>
      <c r="H55" s="23">
        <v>0.3</v>
      </c>
      <c r="I55" s="47"/>
      <c r="J55" s="28"/>
      <c r="K55" s="44">
        <v>6</v>
      </c>
      <c r="L55" s="43">
        <v>-1.7314000000000001E-4</v>
      </c>
      <c r="M55" s="43">
        <v>-1.0383E-4</v>
      </c>
      <c r="N55" s="43">
        <v>3.9263999999999998E-4</v>
      </c>
      <c r="O55" s="43">
        <v>8.4880000000000001E-21</v>
      </c>
      <c r="P55" s="43">
        <v>1.3910999999999999E-20</v>
      </c>
      <c r="Q55" s="43">
        <v>2.2719E-4</v>
      </c>
      <c r="R55" s="23">
        <v>0.3</v>
      </c>
      <c r="S55" s="25"/>
    </row>
    <row r="56" spans="1:19" x14ac:dyDescent="0.3">
      <c r="A56" s="42">
        <v>34</v>
      </c>
      <c r="B56" s="43">
        <v>-1.5056E-4</v>
      </c>
      <c r="C56" s="43">
        <v>-9.5167999999999994E-5</v>
      </c>
      <c r="D56" s="43">
        <v>3.2920999999999997E-4</v>
      </c>
      <c r="E56" s="43">
        <v>2.0352E-20</v>
      </c>
      <c r="F56" s="43">
        <v>-3.7138000000000002E-20</v>
      </c>
      <c r="G56" s="43">
        <v>-2.0217E-4</v>
      </c>
      <c r="H56" s="23">
        <v>0.35</v>
      </c>
      <c r="I56" s="47"/>
      <c r="J56" s="28"/>
      <c r="K56" s="44">
        <v>7</v>
      </c>
      <c r="L56" s="43">
        <v>-1.5056E-4</v>
      </c>
      <c r="M56" s="43">
        <v>-9.5167999999999994E-5</v>
      </c>
      <c r="N56" s="43">
        <v>3.2920999999999997E-4</v>
      </c>
      <c r="O56" s="43">
        <v>6.7840000000000005E-21</v>
      </c>
      <c r="P56" s="43">
        <v>1.2379E-20</v>
      </c>
      <c r="Q56" s="43">
        <v>2.0217E-4</v>
      </c>
      <c r="R56" s="23">
        <v>0.35</v>
      </c>
      <c r="S56" s="25"/>
    </row>
    <row r="57" spans="1:19" x14ac:dyDescent="0.3">
      <c r="A57" s="42">
        <v>35</v>
      </c>
      <c r="B57" s="43">
        <v>-1.3459999999999999E-4</v>
      </c>
      <c r="C57" s="43">
        <v>-9.0319E-5</v>
      </c>
      <c r="D57" s="43">
        <v>2.8158000000000002E-4</v>
      </c>
      <c r="E57" s="43">
        <v>1.6269999999999999E-20</v>
      </c>
      <c r="F57" s="43">
        <v>-3.2346999999999999E-20</v>
      </c>
      <c r="G57" s="43">
        <v>-1.7609E-4</v>
      </c>
      <c r="H57" s="23">
        <v>0.4</v>
      </c>
      <c r="I57" s="47"/>
      <c r="J57" s="28"/>
      <c r="K57" s="44">
        <v>8</v>
      </c>
      <c r="L57" s="43">
        <v>-1.3459999999999999E-4</v>
      </c>
      <c r="M57" s="43">
        <v>-9.0319E-5</v>
      </c>
      <c r="N57" s="43">
        <v>2.8158000000000002E-4</v>
      </c>
      <c r="O57" s="43">
        <v>5.4232999999999998E-21</v>
      </c>
      <c r="P57" s="43">
        <v>1.0781999999999999E-20</v>
      </c>
      <c r="Q57" s="43">
        <v>1.7609E-4</v>
      </c>
      <c r="R57" s="23">
        <v>0.4</v>
      </c>
      <c r="S57" s="25"/>
    </row>
    <row r="58" spans="1:19" x14ac:dyDescent="0.3">
      <c r="A58" s="42">
        <v>36</v>
      </c>
      <c r="B58" s="43">
        <v>-1.2475E-4</v>
      </c>
      <c r="C58" s="43">
        <v>-8.8628999999999995E-5</v>
      </c>
      <c r="D58" s="43">
        <v>2.4633000000000001E-4</v>
      </c>
      <c r="E58" s="43">
        <v>1.3268999999999999E-20</v>
      </c>
      <c r="F58" s="43">
        <v>-2.7524999999999999E-20</v>
      </c>
      <c r="G58" s="43">
        <v>-1.4983999999999999E-4</v>
      </c>
      <c r="H58" s="23">
        <v>0.45</v>
      </c>
      <c r="I58" s="47"/>
      <c r="J58" s="28"/>
      <c r="K58" s="44">
        <v>9</v>
      </c>
      <c r="L58" s="43">
        <v>-1.2475E-4</v>
      </c>
      <c r="M58" s="43">
        <v>-8.8628999999999995E-5</v>
      </c>
      <c r="N58" s="43">
        <v>2.4633000000000001E-4</v>
      </c>
      <c r="O58" s="43">
        <v>4.4230000000000001E-21</v>
      </c>
      <c r="P58" s="43">
        <v>9.1751000000000003E-21</v>
      </c>
      <c r="Q58" s="43">
        <v>1.4983999999999999E-4</v>
      </c>
      <c r="R58" s="23">
        <v>0.45</v>
      </c>
      <c r="S58" s="25"/>
    </row>
    <row r="59" spans="1:19" x14ac:dyDescent="0.3">
      <c r="A59" s="42">
        <v>37</v>
      </c>
      <c r="B59" s="43">
        <v>-1.2115E-4</v>
      </c>
      <c r="C59" s="43">
        <v>-9.0195E-5</v>
      </c>
      <c r="D59" s="43">
        <v>2.2212999999999999E-4</v>
      </c>
      <c r="E59" s="43">
        <v>1.1371E-20</v>
      </c>
      <c r="F59" s="43">
        <v>-2.2588E-20</v>
      </c>
      <c r="G59" s="43">
        <v>-1.2296E-4</v>
      </c>
      <c r="H59" s="23">
        <v>0.5</v>
      </c>
      <c r="I59" s="47"/>
      <c r="J59" s="28"/>
      <c r="K59" s="44">
        <v>10</v>
      </c>
      <c r="L59" s="43">
        <v>-1.2115E-4</v>
      </c>
      <c r="M59" s="43">
        <v>-9.0195E-5</v>
      </c>
      <c r="N59" s="43">
        <v>2.2212999999999999E-4</v>
      </c>
      <c r="O59" s="43">
        <v>3.7903999999999999E-21</v>
      </c>
      <c r="P59" s="43">
        <v>7.5291999999999996E-21</v>
      </c>
      <c r="Q59" s="43">
        <v>1.2296E-4</v>
      </c>
      <c r="R59" s="23">
        <v>0.5</v>
      </c>
      <c r="S59" s="25"/>
    </row>
    <row r="60" spans="1:19" x14ac:dyDescent="0.3">
      <c r="A60" s="42">
        <v>38</v>
      </c>
      <c r="B60" s="43">
        <v>-1.2470999999999999E-4</v>
      </c>
      <c r="C60" s="43">
        <v>-9.5637000000000006E-5</v>
      </c>
      <c r="D60" s="43">
        <v>2.0918999999999999E-4</v>
      </c>
      <c r="E60" s="43">
        <v>1.0683E-20</v>
      </c>
      <c r="F60" s="43">
        <v>-1.7255E-20</v>
      </c>
      <c r="G60" s="43">
        <v>-9.3931999999999994E-5</v>
      </c>
      <c r="H60" s="23">
        <v>0.55000000000000004</v>
      </c>
      <c r="I60" s="47"/>
      <c r="J60" s="28"/>
      <c r="K60" s="44">
        <v>11</v>
      </c>
      <c r="L60" s="43">
        <v>-1.2470999999999999E-4</v>
      </c>
      <c r="M60" s="43">
        <v>-9.5637000000000006E-5</v>
      </c>
      <c r="N60" s="43">
        <v>2.0918999999999999E-4</v>
      </c>
      <c r="O60" s="43">
        <v>3.5609000000000001E-21</v>
      </c>
      <c r="P60" s="43">
        <v>5.7517000000000003E-21</v>
      </c>
      <c r="Q60" s="43">
        <v>9.3931999999999994E-5</v>
      </c>
      <c r="R60" s="23">
        <v>0.55000000000000004</v>
      </c>
      <c r="S60" s="25"/>
    </row>
    <row r="61" spans="1:19" x14ac:dyDescent="0.3">
      <c r="A61" s="42">
        <v>39</v>
      </c>
      <c r="B61" s="43">
        <v>-1.3736E-4</v>
      </c>
      <c r="C61" s="43">
        <v>-1.0609E-4</v>
      </c>
      <c r="D61" s="43">
        <v>2.0929999999999999E-4</v>
      </c>
      <c r="E61" s="43">
        <v>1.1489E-20</v>
      </c>
      <c r="F61" s="43">
        <v>-1.1054E-20</v>
      </c>
      <c r="G61" s="43">
        <v>-6.0174999999999999E-5</v>
      </c>
      <c r="H61" s="23">
        <v>0.6</v>
      </c>
      <c r="I61" s="47"/>
      <c r="J61" s="28"/>
      <c r="K61" s="44">
        <v>12</v>
      </c>
      <c r="L61" s="43">
        <v>-1.3736E-4</v>
      </c>
      <c r="M61" s="43">
        <v>-1.0609E-4</v>
      </c>
      <c r="N61" s="43">
        <v>2.0929999999999999E-4</v>
      </c>
      <c r="O61" s="43">
        <v>3.8294999999999997E-21</v>
      </c>
      <c r="P61" s="43">
        <v>3.6847000000000004E-21</v>
      </c>
      <c r="Q61" s="43">
        <v>6.0174999999999999E-5</v>
      </c>
      <c r="R61" s="23">
        <v>0.6</v>
      </c>
      <c r="S61" s="25"/>
    </row>
    <row r="62" spans="1:19" x14ac:dyDescent="0.3">
      <c r="A62" s="42">
        <v>40</v>
      </c>
      <c r="B62" s="43">
        <v>-1.2094E-4</v>
      </c>
      <c r="C62" s="43">
        <v>-9.5940000000000006E-5</v>
      </c>
      <c r="D62" s="43">
        <v>2.9095E-4</v>
      </c>
      <c r="E62" s="43">
        <v>9.1838999999999993E-21</v>
      </c>
      <c r="F62" s="43">
        <v>-2.3653000000000001E-20</v>
      </c>
      <c r="G62" s="43">
        <v>-1.2876000000000001E-4</v>
      </c>
      <c r="H62" s="23">
        <v>0.65</v>
      </c>
      <c r="I62" s="47"/>
      <c r="J62" s="28"/>
      <c r="K62" s="44">
        <v>13</v>
      </c>
      <c r="L62" s="43">
        <v>-1.2094E-4</v>
      </c>
      <c r="M62" s="43">
        <v>-9.5940000000000006E-5</v>
      </c>
      <c r="N62" s="43">
        <v>2.9095E-4</v>
      </c>
      <c r="O62" s="43">
        <v>3.0613E-21</v>
      </c>
      <c r="P62" s="43">
        <v>7.8842000000000002E-21</v>
      </c>
      <c r="Q62" s="43">
        <v>1.2876000000000001E-4</v>
      </c>
      <c r="R62" s="23">
        <v>0.65</v>
      </c>
      <c r="S62" s="25"/>
    </row>
    <row r="63" spans="1:19" x14ac:dyDescent="0.3">
      <c r="A63" s="42">
        <v>41</v>
      </c>
      <c r="B63" s="43">
        <v>-1.0726999999999999E-4</v>
      </c>
      <c r="C63" s="43">
        <v>-8.7105E-5</v>
      </c>
      <c r="D63" s="43">
        <v>2.6078000000000001E-4</v>
      </c>
      <c r="E63" s="43">
        <v>7.4078999999999998E-21</v>
      </c>
      <c r="F63" s="43">
        <v>-2.0348E-20</v>
      </c>
      <c r="G63" s="43">
        <v>-1.1077E-4</v>
      </c>
      <c r="H63" s="23">
        <v>0.7</v>
      </c>
      <c r="I63" s="47"/>
      <c r="J63" s="28"/>
      <c r="K63" s="44">
        <v>14</v>
      </c>
      <c r="L63" s="43">
        <v>-1.0726999999999999E-4</v>
      </c>
      <c r="M63" s="43">
        <v>-8.7105E-5</v>
      </c>
      <c r="N63" s="43">
        <v>2.6078000000000001E-4</v>
      </c>
      <c r="O63" s="43">
        <v>2.4693000000000002E-21</v>
      </c>
      <c r="P63" s="43">
        <v>6.7828000000000005E-21</v>
      </c>
      <c r="Q63" s="43">
        <v>1.1077E-4</v>
      </c>
      <c r="R63" s="23">
        <v>0.7</v>
      </c>
      <c r="S63" s="25"/>
    </row>
    <row r="64" spans="1:19" x14ac:dyDescent="0.3">
      <c r="A64" s="42">
        <v>42</v>
      </c>
      <c r="B64" s="43">
        <v>-9.5773999999999995E-5</v>
      </c>
      <c r="C64" s="43">
        <v>-7.9368000000000003E-5</v>
      </c>
      <c r="D64" s="43">
        <v>2.3504E-4</v>
      </c>
      <c r="E64" s="43">
        <v>6.0274999999999997E-21</v>
      </c>
      <c r="F64" s="43">
        <v>-1.7597E-20</v>
      </c>
      <c r="G64" s="43">
        <v>-9.5796000000000002E-5</v>
      </c>
      <c r="H64" s="23">
        <v>0.75</v>
      </c>
      <c r="I64" s="47"/>
      <c r="J64" s="28"/>
      <c r="K64" s="44">
        <v>15</v>
      </c>
      <c r="L64" s="43">
        <v>-9.5773999999999995E-5</v>
      </c>
      <c r="M64" s="43">
        <v>-7.9368000000000003E-5</v>
      </c>
      <c r="N64" s="43">
        <v>2.3504E-4</v>
      </c>
      <c r="O64" s="43">
        <v>2.0092E-21</v>
      </c>
      <c r="P64" s="43">
        <v>5.8658000000000004E-21</v>
      </c>
      <c r="Q64" s="43">
        <v>9.5796000000000002E-5</v>
      </c>
      <c r="R64" s="23">
        <v>0.75</v>
      </c>
      <c r="S64" s="25"/>
    </row>
    <row r="65" spans="1:19" x14ac:dyDescent="0.3">
      <c r="A65" s="42">
        <v>43</v>
      </c>
      <c r="B65" s="43">
        <v>-8.6019000000000004E-5</v>
      </c>
      <c r="C65" s="43">
        <v>-7.2558999999999994E-5</v>
      </c>
      <c r="D65" s="43">
        <v>2.129E-4</v>
      </c>
      <c r="E65" s="43">
        <v>4.9452999999999996E-21</v>
      </c>
      <c r="F65" s="43">
        <v>-1.5298000000000001E-20</v>
      </c>
      <c r="G65" s="43">
        <v>-8.3277999999999998E-5</v>
      </c>
      <c r="H65" s="23">
        <v>0.8</v>
      </c>
      <c r="I65" s="47"/>
      <c r="J65" s="28"/>
      <c r="K65" s="44">
        <v>16</v>
      </c>
      <c r="L65" s="43">
        <v>-8.6019000000000004E-5</v>
      </c>
      <c r="M65" s="43">
        <v>-7.2558999999999994E-5</v>
      </c>
      <c r="N65" s="43">
        <v>2.129E-4</v>
      </c>
      <c r="O65" s="43">
        <v>1.6483999999999999E-21</v>
      </c>
      <c r="P65" s="43">
        <v>5.0993000000000004E-21</v>
      </c>
      <c r="Q65" s="43">
        <v>8.3277999999999998E-5</v>
      </c>
      <c r="R65" s="23">
        <v>0.8</v>
      </c>
      <c r="S65" s="25"/>
    </row>
    <row r="66" spans="1:19" x14ac:dyDescent="0.3">
      <c r="A66" s="42">
        <v>44</v>
      </c>
      <c r="B66" s="43">
        <v>-7.7670999999999995E-5</v>
      </c>
      <c r="C66" s="43">
        <v>-6.6538999999999994E-5</v>
      </c>
      <c r="D66" s="43">
        <v>1.9372000000000001E-4</v>
      </c>
      <c r="E66" s="43">
        <v>4.0896999999999997E-21</v>
      </c>
      <c r="F66" s="43">
        <v>-1.3367E-20</v>
      </c>
      <c r="G66" s="43">
        <v>-7.2767000000000003E-5</v>
      </c>
      <c r="H66" s="23">
        <v>0.85</v>
      </c>
      <c r="I66" s="47"/>
      <c r="J66" s="28"/>
      <c r="K66" s="44">
        <v>17</v>
      </c>
      <c r="L66" s="43">
        <v>-7.7670999999999995E-5</v>
      </c>
      <c r="M66" s="43">
        <v>-6.6538999999999994E-5</v>
      </c>
      <c r="N66" s="43">
        <v>1.9372000000000001E-4</v>
      </c>
      <c r="O66" s="43">
        <v>1.3631999999999999E-21</v>
      </c>
      <c r="P66" s="43">
        <v>4.4557000000000003E-21</v>
      </c>
      <c r="Q66" s="43">
        <v>7.2767000000000003E-5</v>
      </c>
      <c r="R66" s="23">
        <v>0.85</v>
      </c>
      <c r="S66" s="25"/>
    </row>
    <row r="67" spans="1:19" x14ac:dyDescent="0.3">
      <c r="A67" s="42">
        <v>45</v>
      </c>
      <c r="B67" s="43">
        <v>-7.0471999999999999E-5</v>
      </c>
      <c r="C67" s="43">
        <v>-6.1197000000000004E-5</v>
      </c>
      <c r="D67" s="43">
        <v>1.7699E-4</v>
      </c>
      <c r="E67" s="43">
        <v>3.4075999999999998E-21</v>
      </c>
      <c r="F67" s="43">
        <v>-1.1738E-20</v>
      </c>
      <c r="G67" s="43">
        <v>-6.3897000000000002E-5</v>
      </c>
      <c r="H67" s="23">
        <v>0.9</v>
      </c>
      <c r="I67" s="47"/>
      <c r="J67" s="28"/>
      <c r="K67" s="44">
        <v>18</v>
      </c>
      <c r="L67" s="43">
        <v>-7.0471999999999999E-5</v>
      </c>
      <c r="M67" s="43">
        <v>-6.1197000000000004E-5</v>
      </c>
      <c r="N67" s="43">
        <v>1.7699E-4</v>
      </c>
      <c r="O67" s="43">
        <v>1.1359E-21</v>
      </c>
      <c r="P67" s="43">
        <v>3.9124999999999997E-21</v>
      </c>
      <c r="Q67" s="43">
        <v>6.3897000000000002E-5</v>
      </c>
      <c r="R67" s="23">
        <v>0.9</v>
      </c>
      <c r="S67" s="25"/>
    </row>
    <row r="68" spans="1:19" x14ac:dyDescent="0.3">
      <c r="A68" s="42">
        <v>46</v>
      </c>
      <c r="B68" s="43">
        <v>-6.4220999999999994E-5</v>
      </c>
      <c r="C68" s="43">
        <v>-5.6437999999999997E-5</v>
      </c>
      <c r="D68" s="43">
        <v>1.6233E-4</v>
      </c>
      <c r="E68" s="43">
        <v>2.8596000000000001E-21</v>
      </c>
      <c r="F68" s="43">
        <v>-1.0355999999999999E-20</v>
      </c>
      <c r="G68" s="43">
        <v>-5.6373999999999999E-5</v>
      </c>
      <c r="H68" s="23">
        <v>0.95</v>
      </c>
      <c r="I68" s="47"/>
      <c r="J68" s="28"/>
      <c r="K68" s="44">
        <v>19</v>
      </c>
      <c r="L68" s="43">
        <v>-6.4220999999999994E-5</v>
      </c>
      <c r="M68" s="43">
        <v>-5.6437999999999997E-5</v>
      </c>
      <c r="N68" s="43">
        <v>1.6233E-4</v>
      </c>
      <c r="O68" s="43">
        <v>9.5319000000000003E-22</v>
      </c>
      <c r="P68" s="43">
        <v>3.4518999999999999E-21</v>
      </c>
      <c r="Q68" s="43">
        <v>5.6373999999999999E-5</v>
      </c>
      <c r="R68" s="23">
        <v>0.95</v>
      </c>
      <c r="S68" s="25"/>
    </row>
    <row r="69" spans="1:19" x14ac:dyDescent="0.3">
      <c r="A69" s="42">
        <v>47</v>
      </c>
      <c r="B69" s="43">
        <v>-5.8758000000000002E-5</v>
      </c>
      <c r="C69" s="43">
        <v>-5.2182999999999998E-5</v>
      </c>
      <c r="D69" s="43">
        <v>1.4939E-4</v>
      </c>
      <c r="E69" s="43">
        <v>2.4158000000000002E-21</v>
      </c>
      <c r="F69" s="43">
        <v>-9.1780999999999997E-21</v>
      </c>
      <c r="G69" s="43">
        <v>-4.9963000000000003E-5</v>
      </c>
      <c r="H69" s="23">
        <v>1</v>
      </c>
      <c r="I69" s="47"/>
      <c r="J69" s="28"/>
      <c r="K69" s="44">
        <v>20</v>
      </c>
      <c r="L69" s="43">
        <v>-5.8758000000000002E-5</v>
      </c>
      <c r="M69" s="43">
        <v>-5.2182999999999998E-5</v>
      </c>
      <c r="N69" s="43">
        <v>1.4939E-4</v>
      </c>
      <c r="O69" s="43">
        <v>8.0526000000000001E-22</v>
      </c>
      <c r="P69" s="43">
        <v>3.0593999999999999E-21</v>
      </c>
      <c r="Q69" s="43">
        <v>4.9963000000000003E-5</v>
      </c>
      <c r="R69" s="23">
        <v>1</v>
      </c>
      <c r="S69" s="25"/>
    </row>
    <row r="70" spans="1:19" x14ac:dyDescent="0.3">
      <c r="A70" s="42">
        <v>48</v>
      </c>
      <c r="B70" s="43">
        <v>-2.8377E-5</v>
      </c>
      <c r="C70" s="43">
        <v>-2.6743000000000001E-5</v>
      </c>
      <c r="D70" s="43">
        <v>7.5310999999999998E-5</v>
      </c>
      <c r="E70" s="43">
        <v>6.0032000000000004E-22</v>
      </c>
      <c r="F70" s="43">
        <v>-3.3623999999999999E-21</v>
      </c>
      <c r="G70" s="43">
        <v>-1.8304E-5</v>
      </c>
      <c r="H70" s="23">
        <v>1.5</v>
      </c>
      <c r="I70" s="47"/>
      <c r="J70" s="28"/>
      <c r="K70" s="44">
        <v>21</v>
      </c>
      <c r="L70" s="43">
        <v>-2.8377E-5</v>
      </c>
      <c r="M70" s="43">
        <v>-2.6743000000000001E-5</v>
      </c>
      <c r="N70" s="43">
        <v>7.5310999999999998E-5</v>
      </c>
      <c r="O70" s="43">
        <v>2.0010999999999999E-22</v>
      </c>
      <c r="P70" s="43">
        <v>1.1208E-21</v>
      </c>
      <c r="Q70" s="43">
        <v>1.8304E-5</v>
      </c>
      <c r="R70" s="23">
        <v>1.5</v>
      </c>
      <c r="S70" s="25"/>
    </row>
    <row r="71" spans="1:19" x14ac:dyDescent="0.3">
      <c r="A71" s="42">
        <v>49</v>
      </c>
      <c r="B71" s="43">
        <v>-1.6799999999999998E-5</v>
      </c>
      <c r="C71" s="43">
        <v>-1.6215999999999999E-5</v>
      </c>
      <c r="D71" s="43">
        <v>4.5836E-5</v>
      </c>
      <c r="E71" s="43">
        <v>2.1475E-22</v>
      </c>
      <c r="F71" s="43">
        <v>-1.5915999999999999E-21</v>
      </c>
      <c r="G71" s="43">
        <v>-8.6642999999999994E-6</v>
      </c>
      <c r="H71" s="23">
        <v>2</v>
      </c>
      <c r="I71" s="47"/>
      <c r="J71" s="28"/>
      <c r="K71" s="44">
        <v>22</v>
      </c>
      <c r="L71" s="43">
        <v>-1.6799999999999998E-5</v>
      </c>
      <c r="M71" s="43">
        <v>-1.6215999999999999E-5</v>
      </c>
      <c r="N71" s="43">
        <v>4.5836E-5</v>
      </c>
      <c r="O71" s="43">
        <v>7.1585E-23</v>
      </c>
      <c r="P71" s="43">
        <v>5.3052999999999997E-22</v>
      </c>
      <c r="Q71" s="43">
        <v>8.6642999999999994E-6</v>
      </c>
      <c r="R71" s="23">
        <v>2</v>
      </c>
      <c r="S71" s="25"/>
    </row>
    <row r="72" spans="1:19" x14ac:dyDescent="0.3">
      <c r="A72" s="42">
        <v>50</v>
      </c>
      <c r="B72" s="43">
        <v>-1.1551E-5</v>
      </c>
      <c r="C72" s="43">
        <v>-1.1292E-5</v>
      </c>
      <c r="D72" s="43">
        <v>3.188E-5</v>
      </c>
      <c r="E72" s="43">
        <v>9.5500000000000002E-23</v>
      </c>
      <c r="F72" s="43">
        <v>-8.8086999999999993E-22</v>
      </c>
      <c r="G72" s="43">
        <v>-4.7952999999999996E-6</v>
      </c>
      <c r="H72" s="23">
        <v>2.5</v>
      </c>
      <c r="I72" s="47"/>
      <c r="J72" s="28"/>
      <c r="K72" s="44">
        <v>23</v>
      </c>
      <c r="L72" s="43">
        <v>-1.1551E-5</v>
      </c>
      <c r="M72" s="43">
        <v>-1.1292E-5</v>
      </c>
      <c r="N72" s="43">
        <v>3.188E-5</v>
      </c>
      <c r="O72" s="43">
        <v>3.1833E-23</v>
      </c>
      <c r="P72" s="43">
        <v>2.9362E-22</v>
      </c>
      <c r="Q72" s="43">
        <v>4.7952999999999996E-6</v>
      </c>
      <c r="R72" s="23">
        <v>2.5</v>
      </c>
      <c r="S72" s="25"/>
    </row>
    <row r="73" spans="1:19" x14ac:dyDescent="0.3">
      <c r="A73" s="42">
        <v>51</v>
      </c>
      <c r="B73" s="43">
        <v>-8.8163000000000006E-6</v>
      </c>
      <c r="C73" s="43">
        <v>-8.6828999999999995E-6</v>
      </c>
      <c r="D73" s="43">
        <v>2.4247999999999999E-5</v>
      </c>
      <c r="E73" s="43">
        <v>4.9042E-23</v>
      </c>
      <c r="F73" s="43">
        <v>-5.4072000000000003E-22</v>
      </c>
      <c r="G73" s="43">
        <v>-2.9434999999999999E-6</v>
      </c>
      <c r="H73" s="23">
        <v>3</v>
      </c>
      <c r="I73" s="47"/>
      <c r="J73" s="28"/>
      <c r="K73" s="44">
        <v>24</v>
      </c>
      <c r="L73" s="43">
        <v>-8.8163000000000006E-6</v>
      </c>
      <c r="M73" s="43">
        <v>-8.6828999999999995E-6</v>
      </c>
      <c r="N73" s="43">
        <v>2.4247999999999999E-5</v>
      </c>
      <c r="O73" s="43">
        <v>1.6347E-23</v>
      </c>
      <c r="P73" s="43">
        <v>1.8024000000000001E-22</v>
      </c>
      <c r="Q73" s="43">
        <v>2.9434999999999999E-6</v>
      </c>
      <c r="R73" s="23">
        <v>3</v>
      </c>
      <c r="S73" s="25"/>
    </row>
    <row r="74" spans="1:19" x14ac:dyDescent="0.3">
      <c r="A74" s="42">
        <v>52</v>
      </c>
      <c r="B74" s="43">
        <v>-7.1435000000000003E-6</v>
      </c>
      <c r="C74" s="43">
        <v>-7.0673000000000001E-6</v>
      </c>
      <c r="D74" s="43">
        <v>1.9417999999999999E-5</v>
      </c>
      <c r="E74" s="43">
        <v>2.7981000000000003E-23</v>
      </c>
      <c r="F74" s="43">
        <v>-3.5646000000000001E-22</v>
      </c>
      <c r="G74" s="43">
        <v>-1.9404999999999999E-6</v>
      </c>
      <c r="H74" s="23">
        <v>3.5</v>
      </c>
      <c r="I74" s="47"/>
      <c r="J74" s="28"/>
      <c r="K74" s="44">
        <v>25</v>
      </c>
      <c r="L74" s="43">
        <v>-5.9602000000000001E-6</v>
      </c>
      <c r="M74" s="43">
        <v>-5.9131000000000002E-6</v>
      </c>
      <c r="N74" s="43">
        <v>1.5977E-5</v>
      </c>
      <c r="O74" s="43">
        <v>5.7676000000000002E-24</v>
      </c>
      <c r="P74" s="43">
        <v>8.2232000000000001E-23</v>
      </c>
      <c r="Q74" s="43">
        <v>1.3430000000000001E-6</v>
      </c>
      <c r="R74" s="23">
        <v>3.5</v>
      </c>
      <c r="S74" s="25"/>
    </row>
    <row r="75" spans="1:19" x14ac:dyDescent="0.3">
      <c r="A75" s="42">
        <v>53</v>
      </c>
      <c r="B75" s="43">
        <v>-5.9602000000000001E-6</v>
      </c>
      <c r="C75" s="43">
        <v>-5.9131000000000002E-6</v>
      </c>
      <c r="D75" s="43">
        <v>1.5977E-5</v>
      </c>
      <c r="E75" s="43">
        <v>1.7302999999999999E-23</v>
      </c>
      <c r="F75" s="43">
        <v>-2.467E-22</v>
      </c>
      <c r="G75" s="43">
        <v>-1.3430000000000001E-6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3.827E-21</v>
      </c>
      <c r="C81" s="43">
        <v>2.0832999999999999E-5</v>
      </c>
      <c r="D81" s="43">
        <v>5.0726999999999999E-4</v>
      </c>
      <c r="E81" s="23">
        <f>+D81*1000</f>
        <v>0.50727</v>
      </c>
      <c r="F81" s="23">
        <v>0</v>
      </c>
      <c r="G81" s="24"/>
      <c r="H81" s="24"/>
      <c r="I81" s="25"/>
      <c r="J81" s="28"/>
      <c r="K81" s="44">
        <v>1</v>
      </c>
      <c r="L81" s="43">
        <v>-1.2757000000000001E-21</v>
      </c>
      <c r="M81" s="43">
        <v>-2.0832999999999999E-5</v>
      </c>
      <c r="N81" s="43">
        <v>5.0726999999999999E-4</v>
      </c>
      <c r="O81" s="23">
        <f>+N81*1000</f>
        <v>0.50727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-2.0469000000000002E-21</v>
      </c>
      <c r="C82" s="43">
        <v>-1.1143E-5</v>
      </c>
      <c r="D82" s="43">
        <v>4.8728999999999998E-4</v>
      </c>
      <c r="E82" s="23">
        <f t="shared" ref="E82:E106" si="0">+D82*1000</f>
        <v>0.48729</v>
      </c>
      <c r="F82" s="23">
        <v>0.1</v>
      </c>
      <c r="G82" s="24"/>
      <c r="H82" s="24"/>
      <c r="I82" s="25"/>
      <c r="J82" s="28"/>
      <c r="K82" s="44">
        <v>2</v>
      </c>
      <c r="L82" s="43">
        <v>6.8230000000000002E-22</v>
      </c>
      <c r="M82" s="43">
        <v>1.1143E-5</v>
      </c>
      <c r="N82" s="43">
        <v>4.8728999999999998E-4</v>
      </c>
      <c r="O82" s="23">
        <f t="shared" ref="O82:O105" si="1">+N82*1000</f>
        <v>0.48729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-2.8108E-21</v>
      </c>
      <c r="C83" s="43">
        <v>-1.5301000000000001E-5</v>
      </c>
      <c r="D83" s="43">
        <v>4.4246999999999998E-4</v>
      </c>
      <c r="E83" s="23">
        <f t="shared" si="0"/>
        <v>0.44246999999999997</v>
      </c>
      <c r="F83" s="23">
        <v>0.15</v>
      </c>
      <c r="G83" s="24"/>
      <c r="H83" s="24"/>
      <c r="I83" s="25"/>
      <c r="J83" s="28"/>
      <c r="K83" s="44">
        <v>3</v>
      </c>
      <c r="L83" s="43">
        <v>9.3693000000000002E-22</v>
      </c>
      <c r="M83" s="43">
        <v>1.5301000000000001E-5</v>
      </c>
      <c r="N83" s="43">
        <v>4.4246999999999998E-4</v>
      </c>
      <c r="O83" s="23">
        <f t="shared" si="1"/>
        <v>0.44246999999999997</v>
      </c>
      <c r="P83" s="23">
        <v>0.15</v>
      </c>
      <c r="S83" s="25"/>
    </row>
    <row r="84" spans="1:25" x14ac:dyDescent="0.3">
      <c r="A84" s="42">
        <v>31</v>
      </c>
      <c r="B84" s="43">
        <v>-3.1463000000000001E-21</v>
      </c>
      <c r="C84" s="43">
        <v>-1.7127999999999999E-5</v>
      </c>
      <c r="D84" s="43">
        <v>4.0834999999999998E-4</v>
      </c>
      <c r="E84" s="23">
        <f t="shared" si="0"/>
        <v>0.40834999999999999</v>
      </c>
      <c r="F84" s="23">
        <v>0.2</v>
      </c>
      <c r="G84" s="24"/>
      <c r="H84" s="24"/>
      <c r="I84" s="25"/>
      <c r="J84" s="28"/>
      <c r="K84" s="44">
        <v>4</v>
      </c>
      <c r="L84" s="43">
        <v>1.0488E-21</v>
      </c>
      <c r="M84" s="43">
        <v>1.7127999999999999E-5</v>
      </c>
      <c r="N84" s="43">
        <v>4.0834999999999998E-4</v>
      </c>
      <c r="O84" s="23">
        <f t="shared" si="1"/>
        <v>0.40834999999999999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-3.2239000000000002E-21</v>
      </c>
      <c r="C85" s="43">
        <v>-1.755E-5</v>
      </c>
      <c r="D85" s="43">
        <v>3.8158000000000002E-4</v>
      </c>
      <c r="E85" s="23">
        <f t="shared" si="0"/>
        <v>0.38158000000000003</v>
      </c>
      <c r="F85" s="23">
        <v>0.25</v>
      </c>
      <c r="G85" s="24"/>
      <c r="H85" s="24"/>
      <c r="I85" s="25"/>
      <c r="J85" s="28"/>
      <c r="K85" s="44">
        <v>5</v>
      </c>
      <c r="L85" s="43">
        <v>1.0745999999999999E-21</v>
      </c>
      <c r="M85" s="43">
        <v>1.755E-5</v>
      </c>
      <c r="N85" s="43">
        <v>3.8158000000000002E-4</v>
      </c>
      <c r="O85" s="23">
        <f t="shared" si="1"/>
        <v>0.38158000000000003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-3.1692000000000001E-21</v>
      </c>
      <c r="C86" s="43">
        <v>-1.7252E-5</v>
      </c>
      <c r="D86" s="43">
        <v>3.5991000000000002E-4</v>
      </c>
      <c r="E86" s="23">
        <f t="shared" si="0"/>
        <v>0.35991000000000001</v>
      </c>
      <c r="F86" s="23">
        <v>0.3</v>
      </c>
      <c r="G86" s="24"/>
      <c r="H86" s="24"/>
      <c r="I86" s="25"/>
      <c r="J86" s="28"/>
      <c r="K86" s="44">
        <v>6</v>
      </c>
      <c r="L86" s="43">
        <v>1.0564000000000001E-21</v>
      </c>
      <c r="M86" s="43">
        <v>1.7252E-5</v>
      </c>
      <c r="N86" s="43">
        <v>3.5991000000000002E-4</v>
      </c>
      <c r="O86" s="23">
        <f t="shared" si="1"/>
        <v>0.35991000000000001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-3.0675E-21</v>
      </c>
      <c r="C87" s="43">
        <v>-1.6699000000000001E-5</v>
      </c>
      <c r="D87" s="43">
        <v>3.4194E-4</v>
      </c>
      <c r="E87" s="23">
        <f t="shared" si="0"/>
        <v>0.34194000000000002</v>
      </c>
      <c r="F87" s="23">
        <v>0.35</v>
      </c>
      <c r="G87" s="24"/>
      <c r="H87" s="24"/>
      <c r="I87" s="25"/>
      <c r="J87" s="28"/>
      <c r="K87" s="44">
        <v>7</v>
      </c>
      <c r="L87" s="43">
        <v>1.0225E-21</v>
      </c>
      <c r="M87" s="43">
        <v>1.6699000000000001E-5</v>
      </c>
      <c r="N87" s="43">
        <v>3.4194E-4</v>
      </c>
      <c r="O87" s="23">
        <f t="shared" si="1"/>
        <v>0.34194000000000002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-2.9761999999999999E-21</v>
      </c>
      <c r="C88" s="43">
        <v>-1.6201999999999998E-5</v>
      </c>
      <c r="D88" s="43">
        <v>3.2673000000000001E-4</v>
      </c>
      <c r="E88" s="23">
        <f t="shared" si="0"/>
        <v>0.32673000000000002</v>
      </c>
      <c r="F88" s="23">
        <v>0.4</v>
      </c>
      <c r="G88" s="24"/>
      <c r="H88" s="24"/>
      <c r="I88" s="25"/>
      <c r="J88" s="28"/>
      <c r="K88" s="44">
        <v>8</v>
      </c>
      <c r="L88" s="43">
        <v>9.9206000000000008E-22</v>
      </c>
      <c r="M88" s="43">
        <v>1.6201999999999998E-5</v>
      </c>
      <c r="N88" s="43">
        <v>3.2673000000000001E-4</v>
      </c>
      <c r="O88" s="23">
        <f t="shared" si="1"/>
        <v>0.32673000000000002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-2.9368E-21</v>
      </c>
      <c r="C89" s="43">
        <v>-1.5987000000000001E-5</v>
      </c>
      <c r="D89" s="43">
        <v>3.1357999999999999E-4</v>
      </c>
      <c r="E89" s="23">
        <f t="shared" si="0"/>
        <v>0.31357999999999997</v>
      </c>
      <c r="F89" s="23">
        <v>0.45</v>
      </c>
      <c r="G89" s="24"/>
      <c r="H89" s="24"/>
      <c r="I89" s="25"/>
      <c r="J89" s="28"/>
      <c r="K89" s="44">
        <v>9</v>
      </c>
      <c r="L89" s="43">
        <v>9.7891999999999993E-22</v>
      </c>
      <c r="M89" s="43">
        <v>1.5987000000000001E-5</v>
      </c>
      <c r="N89" s="43">
        <v>3.1357999999999999E-4</v>
      </c>
      <c r="O89" s="23">
        <f t="shared" si="1"/>
        <v>0.31357999999999997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-2.9848000000000001E-21</v>
      </c>
      <c r="C90" s="43">
        <v>-1.6248000000000001E-5</v>
      </c>
      <c r="D90" s="43">
        <v>3.0191000000000001E-4</v>
      </c>
      <c r="E90" s="23">
        <f t="shared" si="0"/>
        <v>0.30191000000000001</v>
      </c>
      <c r="F90" s="23">
        <v>0.5</v>
      </c>
      <c r="G90" s="24"/>
      <c r="H90" s="24"/>
      <c r="I90" s="25"/>
      <c r="J90" s="28"/>
      <c r="K90" s="44">
        <v>10</v>
      </c>
      <c r="L90" s="43">
        <v>9.9492E-22</v>
      </c>
      <c r="M90" s="43">
        <v>1.6248000000000001E-5</v>
      </c>
      <c r="N90" s="43">
        <v>3.0191000000000001E-4</v>
      </c>
      <c r="O90" s="23">
        <f t="shared" si="1"/>
        <v>0.30191000000000001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-3.1575000000000001E-21</v>
      </c>
      <c r="C91" s="43">
        <v>-1.7189000000000001E-5</v>
      </c>
      <c r="D91" s="43">
        <v>2.9117999999999999E-4</v>
      </c>
      <c r="E91" s="23">
        <f t="shared" si="0"/>
        <v>0.29117999999999999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1.0525E-21</v>
      </c>
      <c r="M91" s="43">
        <v>1.7189000000000001E-5</v>
      </c>
      <c r="N91" s="43">
        <v>2.9117999999999999E-4</v>
      </c>
      <c r="O91" s="23">
        <f t="shared" si="1"/>
        <v>0.29117999999999999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-3.5015000000000001E-21</v>
      </c>
      <c r="C92" s="43">
        <v>-1.9060999999999999E-5</v>
      </c>
      <c r="D92" s="43">
        <v>2.8078000000000001E-4</v>
      </c>
      <c r="E92" s="23">
        <f t="shared" si="0"/>
        <v>0.28078000000000003</v>
      </c>
      <c r="F92" s="23">
        <v>0.6</v>
      </c>
      <c r="G92" s="24"/>
      <c r="H92" s="24"/>
      <c r="I92" s="25"/>
      <c r="J92" s="28"/>
      <c r="K92" s="44">
        <v>12</v>
      </c>
      <c r="L92" s="43">
        <v>1.1672E-21</v>
      </c>
      <c r="M92" s="43">
        <v>1.9060999999999999E-5</v>
      </c>
      <c r="N92" s="43">
        <v>2.8078000000000001E-4</v>
      </c>
      <c r="O92" s="23">
        <f t="shared" si="1"/>
        <v>0.28078000000000003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-3.1477999999999999E-21</v>
      </c>
      <c r="C93" s="43">
        <v>-1.7136E-5</v>
      </c>
      <c r="D93" s="43">
        <v>2.6536000000000002E-4</v>
      </c>
      <c r="E93" s="23">
        <f t="shared" si="0"/>
        <v>0.26536000000000004</v>
      </c>
      <c r="F93" s="23">
        <v>0.65</v>
      </c>
      <c r="G93" s="24"/>
      <c r="H93" s="24"/>
      <c r="I93" s="25"/>
      <c r="J93" s="28"/>
      <c r="K93" s="44">
        <v>13</v>
      </c>
      <c r="L93" s="43">
        <v>1.0493E-21</v>
      </c>
      <c r="M93" s="43">
        <v>1.7136E-5</v>
      </c>
      <c r="N93" s="43">
        <v>2.6536000000000002E-4</v>
      </c>
      <c r="O93" s="23">
        <f t="shared" si="1"/>
        <v>0.26536000000000004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-2.8414E-21</v>
      </c>
      <c r="C94" s="43">
        <v>-1.5468000000000002E-5</v>
      </c>
      <c r="D94" s="43">
        <v>2.5159E-4</v>
      </c>
      <c r="E94" s="23">
        <f t="shared" si="0"/>
        <v>0.25158999999999998</v>
      </c>
      <c r="F94" s="23">
        <v>0.7</v>
      </c>
      <c r="G94" s="24"/>
      <c r="H94" s="24"/>
      <c r="I94" s="25"/>
      <c r="J94" s="28"/>
      <c r="K94" s="44">
        <v>14</v>
      </c>
      <c r="L94" s="43">
        <v>9.4712999999999991E-22</v>
      </c>
      <c r="M94" s="43">
        <v>1.5468000000000002E-5</v>
      </c>
      <c r="N94" s="43">
        <v>2.5159E-4</v>
      </c>
      <c r="O94" s="23">
        <f t="shared" si="1"/>
        <v>0.25158999999999998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-2.5753000000000001E-21</v>
      </c>
      <c r="C95" s="43">
        <v>-1.4019000000000001E-5</v>
      </c>
      <c r="D95" s="43">
        <v>2.3921000000000001E-4</v>
      </c>
      <c r="E95" s="23">
        <f t="shared" si="0"/>
        <v>0.23921000000000001</v>
      </c>
      <c r="F95" s="23">
        <v>0.75</v>
      </c>
      <c r="G95" s="24"/>
      <c r="H95" s="24"/>
      <c r="I95" s="25"/>
      <c r="J95" s="28"/>
      <c r="K95" s="44">
        <v>15</v>
      </c>
      <c r="L95" s="43">
        <v>8.5842000000000001E-22</v>
      </c>
      <c r="M95" s="43">
        <v>1.4019000000000001E-5</v>
      </c>
      <c r="N95" s="43">
        <v>2.3921000000000001E-4</v>
      </c>
      <c r="O95" s="23">
        <f t="shared" si="1"/>
        <v>0.23921000000000001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-2.3433000000000001E-21</v>
      </c>
      <c r="C96" s="43">
        <v>-1.2756E-5</v>
      </c>
      <c r="D96" s="43">
        <v>2.2803E-4</v>
      </c>
      <c r="E96" s="23">
        <f t="shared" si="0"/>
        <v>0.22803000000000001</v>
      </c>
      <c r="F96" s="23">
        <v>0.8</v>
      </c>
      <c r="G96" s="24"/>
      <c r="H96" s="24"/>
      <c r="I96" s="25"/>
      <c r="J96" s="28"/>
      <c r="K96" s="44">
        <v>16</v>
      </c>
      <c r="L96" s="43">
        <v>7.8109000000000005E-22</v>
      </c>
      <c r="M96" s="43">
        <v>1.2756E-5</v>
      </c>
      <c r="N96" s="43">
        <v>2.2803E-4</v>
      </c>
      <c r="O96" s="23">
        <f t="shared" si="1"/>
        <v>0.22803000000000001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-2.1402E-21</v>
      </c>
      <c r="C97" s="43">
        <v>-1.1651000000000001E-5</v>
      </c>
      <c r="D97" s="43">
        <v>2.1787E-4</v>
      </c>
      <c r="E97" s="23">
        <f t="shared" si="0"/>
        <v>0.21787000000000001</v>
      </c>
      <c r="F97" s="23">
        <v>0.85</v>
      </c>
      <c r="G97" s="24"/>
      <c r="H97" s="24"/>
      <c r="I97" s="25"/>
      <c r="J97" s="28"/>
      <c r="K97" s="44">
        <v>17</v>
      </c>
      <c r="L97" s="43">
        <v>7.1341000000000003E-22</v>
      </c>
      <c r="M97" s="43">
        <v>1.1651000000000001E-5</v>
      </c>
      <c r="N97" s="43">
        <v>2.1787E-4</v>
      </c>
      <c r="O97" s="23">
        <f t="shared" si="1"/>
        <v>0.21787000000000001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-1.9618E-21</v>
      </c>
      <c r="C98" s="43">
        <v>-1.0679999999999999E-5</v>
      </c>
      <c r="D98" s="43">
        <v>2.0861E-4</v>
      </c>
      <c r="E98" s="23">
        <f t="shared" si="0"/>
        <v>0.20860999999999999</v>
      </c>
      <c r="F98" s="23">
        <v>0.9</v>
      </c>
      <c r="G98" s="24"/>
      <c r="H98" s="24"/>
      <c r="I98" s="25"/>
      <c r="J98" s="28"/>
      <c r="K98" s="44">
        <v>18</v>
      </c>
      <c r="L98" s="43">
        <v>6.5393999999999999E-22</v>
      </c>
      <c r="M98" s="43">
        <v>1.0679999999999999E-5</v>
      </c>
      <c r="N98" s="43">
        <v>2.0861E-4</v>
      </c>
      <c r="O98" s="23">
        <f t="shared" si="1"/>
        <v>0.20860999999999999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-1.8043999999999998E-21</v>
      </c>
      <c r="C99" s="43">
        <v>-9.8227E-6</v>
      </c>
      <c r="D99" s="43">
        <v>2.0013999999999999E-4</v>
      </c>
      <c r="E99" s="23">
        <f t="shared" si="0"/>
        <v>0.20013999999999998</v>
      </c>
      <c r="F99" s="23">
        <v>0.95</v>
      </c>
      <c r="G99" s="24"/>
      <c r="H99" s="24"/>
      <c r="I99" s="25"/>
      <c r="J99" s="28"/>
      <c r="K99" s="44">
        <v>19</v>
      </c>
      <c r="L99" s="43">
        <v>6.0147000000000002E-22</v>
      </c>
      <c r="M99" s="43">
        <v>9.8227E-6</v>
      </c>
      <c r="N99" s="43">
        <v>2.0013999999999999E-4</v>
      </c>
      <c r="O99" s="23">
        <f t="shared" si="1"/>
        <v>0.20013999999999998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-1.6650000000000001E-21</v>
      </c>
      <c r="C100" s="43">
        <v>-9.0636999999999993E-6</v>
      </c>
      <c r="D100" s="43">
        <v>1.9235000000000001E-4</v>
      </c>
      <c r="E100" s="23">
        <f t="shared" si="0"/>
        <v>0.19235000000000002</v>
      </c>
      <c r="F100" s="23">
        <v>1</v>
      </c>
      <c r="G100" s="24"/>
      <c r="H100" s="24"/>
      <c r="I100" s="25"/>
      <c r="J100" s="28"/>
      <c r="K100" s="44">
        <v>20</v>
      </c>
      <c r="L100" s="43">
        <v>5.5499000000000003E-22</v>
      </c>
      <c r="M100" s="43">
        <v>9.0636999999999993E-6</v>
      </c>
      <c r="N100" s="43">
        <v>1.9235000000000001E-4</v>
      </c>
      <c r="O100" s="23">
        <f t="shared" si="1"/>
        <v>0.19235000000000002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-8.5665999999999998E-22</v>
      </c>
      <c r="C101" s="43">
        <v>-4.6634000000000001E-6</v>
      </c>
      <c r="D101" s="43">
        <v>1.3930999999999999E-4</v>
      </c>
      <c r="E101" s="23">
        <f t="shared" si="0"/>
        <v>0.13930999999999999</v>
      </c>
      <c r="F101" s="23">
        <v>1.5</v>
      </c>
      <c r="G101" s="24"/>
      <c r="H101" s="24"/>
      <c r="I101" s="25"/>
      <c r="J101" s="28"/>
      <c r="K101" s="44">
        <v>21</v>
      </c>
      <c r="L101" s="43">
        <v>2.8555000000000002E-22</v>
      </c>
      <c r="M101" s="43">
        <v>4.6634000000000001E-6</v>
      </c>
      <c r="N101" s="43">
        <v>1.3930999999999999E-4</v>
      </c>
      <c r="O101" s="23">
        <f t="shared" si="1"/>
        <v>0.13930999999999999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-5.2259999999999997E-22</v>
      </c>
      <c r="C102" s="43">
        <v>-2.8449000000000001E-6</v>
      </c>
      <c r="D102" s="43">
        <v>1.1001E-4</v>
      </c>
      <c r="E102" s="23">
        <f t="shared" si="0"/>
        <v>0.11001</v>
      </c>
      <c r="F102" s="23">
        <v>2</v>
      </c>
      <c r="G102" s="24"/>
      <c r="H102" s="24"/>
      <c r="I102" s="25"/>
      <c r="J102" s="28"/>
      <c r="K102" s="44">
        <v>22</v>
      </c>
      <c r="L102" s="43">
        <v>1.742E-22</v>
      </c>
      <c r="M102" s="43">
        <v>2.8449000000000001E-6</v>
      </c>
      <c r="N102" s="43">
        <v>1.1001E-4</v>
      </c>
      <c r="O102" s="23">
        <f t="shared" si="1"/>
        <v>0.11001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-3.5206000000000001E-22</v>
      </c>
      <c r="C103" s="43">
        <v>-1.9165000000000002E-6</v>
      </c>
      <c r="D103" s="43">
        <v>9.0970000000000005E-5</v>
      </c>
      <c r="E103" s="23">
        <f t="shared" si="0"/>
        <v>9.0970000000000009E-2</v>
      </c>
      <c r="F103" s="23">
        <v>2.5</v>
      </c>
      <c r="G103" s="24"/>
      <c r="H103" s="24"/>
      <c r="I103" s="25"/>
      <c r="J103" s="28"/>
      <c r="K103" s="44">
        <v>23</v>
      </c>
      <c r="L103" s="43">
        <v>1.1735E-22</v>
      </c>
      <c r="M103" s="43">
        <v>1.9165000000000002E-6</v>
      </c>
      <c r="N103" s="43">
        <v>9.0970000000000005E-5</v>
      </c>
      <c r="O103" s="23">
        <f t="shared" si="1"/>
        <v>9.0970000000000009E-2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-2.5227999999999999E-22</v>
      </c>
      <c r="C104" s="43">
        <v>-1.3734000000000001E-6</v>
      </c>
      <c r="D104" s="43">
        <v>7.7103999999999999E-5</v>
      </c>
      <c r="E104" s="23">
        <f t="shared" si="0"/>
        <v>7.7104000000000006E-2</v>
      </c>
      <c r="F104" s="23">
        <v>3</v>
      </c>
      <c r="G104" s="24"/>
      <c r="H104" s="24"/>
      <c r="I104" s="25"/>
      <c r="J104" s="28"/>
      <c r="K104" s="44">
        <v>24</v>
      </c>
      <c r="L104" s="43">
        <v>8.4095E-23</v>
      </c>
      <c r="M104" s="43">
        <v>1.3734000000000001E-6</v>
      </c>
      <c r="N104" s="43">
        <v>7.7103999999999999E-5</v>
      </c>
      <c r="O104" s="23">
        <f t="shared" si="1"/>
        <v>7.7104000000000006E-2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-1.8819999999999999E-22</v>
      </c>
      <c r="C105" s="43">
        <v>-1.0245000000000001E-6</v>
      </c>
      <c r="D105" s="43">
        <v>6.6266000000000006E-5</v>
      </c>
      <c r="E105" s="23">
        <f t="shared" si="0"/>
        <v>6.6266000000000005E-2</v>
      </c>
      <c r="F105" s="23">
        <v>3.5</v>
      </c>
      <c r="G105" s="24"/>
      <c r="H105" s="24"/>
      <c r="I105" s="25"/>
      <c r="J105" s="28"/>
      <c r="K105" s="44">
        <v>25</v>
      </c>
      <c r="L105" s="43">
        <v>4.8115E-23</v>
      </c>
      <c r="M105" s="43">
        <v>7.8578000000000004E-7</v>
      </c>
      <c r="N105" s="43">
        <v>5.7459E-5</v>
      </c>
      <c r="O105" s="23">
        <f t="shared" si="1"/>
        <v>5.7459000000000003E-2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-1.4433999999999999E-22</v>
      </c>
      <c r="C106" s="43">
        <v>-7.8578000000000004E-7</v>
      </c>
      <c r="D106" s="43">
        <v>5.7459E-5</v>
      </c>
      <c r="E106" s="23">
        <f t="shared" si="0"/>
        <v>5.7459000000000003E-2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E313-BE96-41C2-A835-1205991BC65C}">
  <sheetPr codeName="Hoja33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1500000000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200000000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150000000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1064800</v>
      </c>
      <c r="C19" s="43">
        <v>921600</v>
      </c>
      <c r="D19" s="43">
        <v>562470</v>
      </c>
      <c r="E19" s="43">
        <v>-2.6296999999999999E-11</v>
      </c>
      <c r="F19" s="43">
        <v>-4.5207000000000002E-27</v>
      </c>
      <c r="G19" s="43">
        <v>-2.461E-11</v>
      </c>
      <c r="H19" s="23">
        <v>0</v>
      </c>
      <c r="I19" s="47"/>
      <c r="J19" s="28"/>
      <c r="K19" s="44">
        <v>1</v>
      </c>
      <c r="L19" s="43">
        <v>1064800</v>
      </c>
      <c r="M19" s="43">
        <v>921600</v>
      </c>
      <c r="N19" s="43">
        <v>562470</v>
      </c>
      <c r="O19" s="43">
        <v>-8.7657999999999997E-12</v>
      </c>
      <c r="P19" s="43">
        <v>1.5069E-27</v>
      </c>
      <c r="Q19" s="43">
        <v>2.461E-11</v>
      </c>
      <c r="R19" s="23">
        <v>0</v>
      </c>
      <c r="S19" s="25"/>
    </row>
    <row r="20" spans="1:19" x14ac:dyDescent="0.3">
      <c r="A20" s="42">
        <v>29</v>
      </c>
      <c r="B20" s="43">
        <v>-610490</v>
      </c>
      <c r="C20" s="43">
        <v>-487790</v>
      </c>
      <c r="D20" s="43">
        <v>225450</v>
      </c>
      <c r="E20" s="43">
        <v>2.254E-11</v>
      </c>
      <c r="F20" s="43">
        <v>-3.2815000000000001E-12</v>
      </c>
      <c r="G20" s="43">
        <v>-17864</v>
      </c>
      <c r="H20" s="23">
        <v>0.1</v>
      </c>
      <c r="I20" s="47"/>
      <c r="J20" s="28"/>
      <c r="K20" s="44">
        <v>2</v>
      </c>
      <c r="L20" s="43">
        <v>-610490</v>
      </c>
      <c r="M20" s="43">
        <v>-487790</v>
      </c>
      <c r="N20" s="43">
        <v>225450</v>
      </c>
      <c r="O20" s="43">
        <v>7.5132000000000007E-12</v>
      </c>
      <c r="P20" s="43">
        <v>1.0938E-12</v>
      </c>
      <c r="Q20" s="43">
        <v>17864</v>
      </c>
      <c r="R20" s="23">
        <v>0.1</v>
      </c>
      <c r="S20" s="25"/>
    </row>
    <row r="21" spans="1:19" x14ac:dyDescent="0.3">
      <c r="A21" s="42">
        <v>30</v>
      </c>
      <c r="B21" s="43">
        <v>4618.3999999999996</v>
      </c>
      <c r="C21" s="43">
        <v>21109</v>
      </c>
      <c r="D21" s="43">
        <v>163590</v>
      </c>
      <c r="E21" s="43">
        <v>3.0292000000000001E-12</v>
      </c>
      <c r="F21" s="43">
        <v>-3.6594000000000003E-12</v>
      </c>
      <c r="G21" s="43">
        <v>-19921</v>
      </c>
      <c r="H21" s="23">
        <v>0.15</v>
      </c>
      <c r="I21" s="47"/>
      <c r="J21" s="28"/>
      <c r="K21" s="44">
        <v>3</v>
      </c>
      <c r="L21" s="43">
        <v>4618.3999999999996</v>
      </c>
      <c r="M21" s="43">
        <v>21109</v>
      </c>
      <c r="N21" s="43">
        <v>163590</v>
      </c>
      <c r="O21" s="43">
        <v>1.0097E-12</v>
      </c>
      <c r="P21" s="43">
        <v>1.2197999999999999E-12</v>
      </c>
      <c r="Q21" s="43">
        <v>19921</v>
      </c>
      <c r="R21" s="23">
        <v>0.15</v>
      </c>
      <c r="S21" s="25"/>
    </row>
    <row r="22" spans="1:19" x14ac:dyDescent="0.3">
      <c r="A22" s="42">
        <v>31</v>
      </c>
      <c r="B22" s="43">
        <v>-3307.6</v>
      </c>
      <c r="C22" s="43">
        <v>11705</v>
      </c>
      <c r="D22" s="43">
        <v>122220</v>
      </c>
      <c r="E22" s="43">
        <v>2.7577999999999998E-12</v>
      </c>
      <c r="F22" s="43">
        <v>-3.6749E-12</v>
      </c>
      <c r="G22" s="43">
        <v>-20005</v>
      </c>
      <c r="H22" s="23">
        <v>0.2</v>
      </c>
      <c r="I22" s="47"/>
      <c r="J22" s="28"/>
      <c r="K22" s="44">
        <v>4</v>
      </c>
      <c r="L22" s="43">
        <v>-3307.6</v>
      </c>
      <c r="M22" s="43">
        <v>11705</v>
      </c>
      <c r="N22" s="43">
        <v>122220</v>
      </c>
      <c r="O22" s="43">
        <v>9.1926999999999998E-13</v>
      </c>
      <c r="P22" s="43">
        <v>1.2249999999999999E-12</v>
      </c>
      <c r="Q22" s="43">
        <v>20005</v>
      </c>
      <c r="R22" s="23">
        <v>0.2</v>
      </c>
      <c r="S22" s="25"/>
    </row>
    <row r="23" spans="1:19" x14ac:dyDescent="0.3">
      <c r="A23" s="42">
        <v>32</v>
      </c>
      <c r="B23" s="43">
        <v>-8869.2000000000007</v>
      </c>
      <c r="C23" s="43">
        <v>4044.8</v>
      </c>
      <c r="D23" s="43">
        <v>94074</v>
      </c>
      <c r="E23" s="43">
        <v>2.3722999999999999E-12</v>
      </c>
      <c r="F23" s="43">
        <v>-3.4294999999999999E-12</v>
      </c>
      <c r="G23" s="43">
        <v>-18670</v>
      </c>
      <c r="H23" s="23">
        <v>0.25</v>
      </c>
      <c r="I23" s="47"/>
      <c r="J23" s="28"/>
      <c r="K23" s="44">
        <v>5</v>
      </c>
      <c r="L23" s="43">
        <v>-8869.2000000000007</v>
      </c>
      <c r="M23" s="43">
        <v>4044.8</v>
      </c>
      <c r="N23" s="43">
        <v>94074</v>
      </c>
      <c r="O23" s="43">
        <v>7.9075000000000004E-13</v>
      </c>
      <c r="P23" s="43">
        <v>1.1432E-12</v>
      </c>
      <c r="Q23" s="43">
        <v>18670</v>
      </c>
      <c r="R23" s="23">
        <v>0.25</v>
      </c>
      <c r="S23" s="25"/>
    </row>
    <row r="24" spans="1:19" x14ac:dyDescent="0.3">
      <c r="A24" s="42">
        <v>33</v>
      </c>
      <c r="B24" s="43">
        <v>-14297</v>
      </c>
      <c r="C24" s="43">
        <v>-3178</v>
      </c>
      <c r="D24" s="43">
        <v>74126</v>
      </c>
      <c r="E24" s="43">
        <v>2.0425999999999998E-12</v>
      </c>
      <c r="F24" s="43">
        <v>-3.0113999999999999E-12</v>
      </c>
      <c r="G24" s="43">
        <v>-16393</v>
      </c>
      <c r="H24" s="23">
        <v>0.3</v>
      </c>
      <c r="I24" s="47"/>
      <c r="J24" s="28"/>
      <c r="K24" s="44">
        <v>6</v>
      </c>
      <c r="L24" s="43">
        <v>-14297</v>
      </c>
      <c r="M24" s="43">
        <v>-3178</v>
      </c>
      <c r="N24" s="43">
        <v>74126</v>
      </c>
      <c r="O24" s="43">
        <v>6.8087000000000001E-13</v>
      </c>
      <c r="P24" s="43">
        <v>1.0038E-12</v>
      </c>
      <c r="Q24" s="43">
        <v>16393</v>
      </c>
      <c r="R24" s="23">
        <v>0.3</v>
      </c>
      <c r="S24" s="25"/>
    </row>
    <row r="25" spans="1:19" x14ac:dyDescent="0.3">
      <c r="A25" s="42">
        <v>34</v>
      </c>
      <c r="B25" s="43">
        <v>-21061</v>
      </c>
      <c r="C25" s="43">
        <v>-10847</v>
      </c>
      <c r="D25" s="43">
        <v>59884</v>
      </c>
      <c r="E25" s="43">
        <v>1.8763E-12</v>
      </c>
      <c r="F25" s="43">
        <v>-2.4657999999999999E-12</v>
      </c>
      <c r="G25" s="43">
        <v>-13423</v>
      </c>
      <c r="H25" s="23">
        <v>0.35</v>
      </c>
      <c r="I25" s="47"/>
      <c r="J25" s="28"/>
      <c r="K25" s="44">
        <v>7</v>
      </c>
      <c r="L25" s="43">
        <v>-21061</v>
      </c>
      <c r="M25" s="43">
        <v>-10847</v>
      </c>
      <c r="N25" s="43">
        <v>59884</v>
      </c>
      <c r="O25" s="43">
        <v>6.2544000000000001E-13</v>
      </c>
      <c r="P25" s="43">
        <v>8.2195000000000005E-13</v>
      </c>
      <c r="Q25" s="43">
        <v>13423</v>
      </c>
      <c r="R25" s="23">
        <v>0.35</v>
      </c>
      <c r="S25" s="25"/>
    </row>
    <row r="26" spans="1:19" x14ac:dyDescent="0.3">
      <c r="A26" s="42">
        <v>35</v>
      </c>
      <c r="B26" s="43">
        <v>-8516.1</v>
      </c>
      <c r="C26" s="43">
        <v>-2481.3000000000002</v>
      </c>
      <c r="D26" s="43">
        <v>49494</v>
      </c>
      <c r="E26" s="43">
        <v>1.1085999999999999E-12</v>
      </c>
      <c r="F26" s="43">
        <v>-2.1243000000000001E-12</v>
      </c>
      <c r="G26" s="43">
        <v>-11564</v>
      </c>
      <c r="H26" s="23">
        <v>0.4</v>
      </c>
      <c r="I26" s="47"/>
      <c r="J26" s="28"/>
      <c r="K26" s="44">
        <v>8</v>
      </c>
      <c r="L26" s="43">
        <v>-8516.1</v>
      </c>
      <c r="M26" s="43">
        <v>-2481.3000000000002</v>
      </c>
      <c r="N26" s="43">
        <v>49494</v>
      </c>
      <c r="O26" s="43">
        <v>3.6952000000000002E-13</v>
      </c>
      <c r="P26" s="43">
        <v>7.0808999999999996E-13</v>
      </c>
      <c r="Q26" s="43">
        <v>11564</v>
      </c>
      <c r="R26" s="23">
        <v>0.4</v>
      </c>
      <c r="S26" s="25"/>
    </row>
    <row r="27" spans="1:19" x14ac:dyDescent="0.3">
      <c r="A27" s="42">
        <v>36</v>
      </c>
      <c r="B27" s="43">
        <v>-9664.1</v>
      </c>
      <c r="C27" s="43">
        <v>-4834.3999999999996</v>
      </c>
      <c r="D27" s="43">
        <v>41283</v>
      </c>
      <c r="E27" s="43">
        <v>8.872E-13</v>
      </c>
      <c r="F27" s="43">
        <v>-1.8013E-12</v>
      </c>
      <c r="G27" s="43">
        <v>-9805.9</v>
      </c>
      <c r="H27" s="23">
        <v>0.45</v>
      </c>
      <c r="I27" s="47"/>
      <c r="J27" s="28"/>
      <c r="K27" s="44">
        <v>9</v>
      </c>
      <c r="L27" s="43">
        <v>-9664.1</v>
      </c>
      <c r="M27" s="43">
        <v>-4834.3999999999996</v>
      </c>
      <c r="N27" s="43">
        <v>41283</v>
      </c>
      <c r="O27" s="43">
        <v>2.9572999999999999E-13</v>
      </c>
      <c r="P27" s="43">
        <v>6.0044000000000001E-13</v>
      </c>
      <c r="Q27" s="43">
        <v>9805.9</v>
      </c>
      <c r="R27" s="23">
        <v>0.45</v>
      </c>
      <c r="S27" s="25"/>
    </row>
    <row r="28" spans="1:19" x14ac:dyDescent="0.3">
      <c r="A28" s="42">
        <v>37</v>
      </c>
      <c r="B28" s="43">
        <v>-11313</v>
      </c>
      <c r="C28" s="43">
        <v>-7302.8</v>
      </c>
      <c r="D28" s="43">
        <v>34744</v>
      </c>
      <c r="E28" s="43">
        <v>7.3668999999999996E-13</v>
      </c>
      <c r="F28" s="43">
        <v>-1.4915000000000001E-12</v>
      </c>
      <c r="G28" s="43">
        <v>-8119.3</v>
      </c>
      <c r="H28" s="23">
        <v>0.5</v>
      </c>
      <c r="I28" s="47"/>
      <c r="J28" s="28"/>
      <c r="K28" s="44">
        <v>10</v>
      </c>
      <c r="L28" s="43">
        <v>-11313</v>
      </c>
      <c r="M28" s="43">
        <v>-7302.8</v>
      </c>
      <c r="N28" s="43">
        <v>34744</v>
      </c>
      <c r="O28" s="43">
        <v>2.4556000000000002E-13</v>
      </c>
      <c r="P28" s="43">
        <v>4.9715999999999997E-13</v>
      </c>
      <c r="Q28" s="43">
        <v>8119.3</v>
      </c>
      <c r="R28" s="23">
        <v>0.5</v>
      </c>
      <c r="S28" s="25"/>
    </row>
    <row r="29" spans="1:19" x14ac:dyDescent="0.3">
      <c r="A29" s="42">
        <v>38</v>
      </c>
      <c r="B29" s="43">
        <v>-13649</v>
      </c>
      <c r="C29" s="43">
        <v>-10078</v>
      </c>
      <c r="D29" s="43">
        <v>29619</v>
      </c>
      <c r="E29" s="43">
        <v>6.5584999999999998E-13</v>
      </c>
      <c r="F29" s="43">
        <v>-1.1799000000000001E-12</v>
      </c>
      <c r="G29" s="43">
        <v>-6423.3</v>
      </c>
      <c r="H29" s="23">
        <v>0.55000000000000004</v>
      </c>
      <c r="I29" s="47"/>
      <c r="J29" s="28"/>
      <c r="K29" s="44">
        <v>11</v>
      </c>
      <c r="L29" s="43">
        <v>-13649</v>
      </c>
      <c r="M29" s="43">
        <v>-10078</v>
      </c>
      <c r="N29" s="43">
        <v>29619</v>
      </c>
      <c r="O29" s="43">
        <v>2.1862000000000001E-13</v>
      </c>
      <c r="P29" s="43">
        <v>3.9331000000000002E-13</v>
      </c>
      <c r="Q29" s="43">
        <v>6423.3</v>
      </c>
      <c r="R29" s="23">
        <v>0.55000000000000004</v>
      </c>
      <c r="S29" s="25"/>
    </row>
    <row r="30" spans="1:19" x14ac:dyDescent="0.3">
      <c r="A30" s="42">
        <v>39</v>
      </c>
      <c r="B30" s="43">
        <v>-16946</v>
      </c>
      <c r="C30" s="43">
        <v>-13393</v>
      </c>
      <c r="D30" s="43">
        <v>25842</v>
      </c>
      <c r="E30" s="43">
        <v>6.5278999999999999E-13</v>
      </c>
      <c r="F30" s="43">
        <v>-8.4333E-13</v>
      </c>
      <c r="G30" s="43">
        <v>-4590.8999999999996</v>
      </c>
      <c r="H30" s="23">
        <v>0.6</v>
      </c>
      <c r="I30" s="47"/>
      <c r="J30" s="28"/>
      <c r="K30" s="44">
        <v>12</v>
      </c>
      <c r="L30" s="43">
        <v>-16946</v>
      </c>
      <c r="M30" s="43">
        <v>-13393</v>
      </c>
      <c r="N30" s="43">
        <v>25842</v>
      </c>
      <c r="O30" s="43">
        <v>2.176E-13</v>
      </c>
      <c r="P30" s="43">
        <v>2.8111E-13</v>
      </c>
      <c r="Q30" s="43">
        <v>4590.8999999999996</v>
      </c>
      <c r="R30" s="23">
        <v>0.6</v>
      </c>
      <c r="S30" s="25"/>
    </row>
    <row r="31" spans="1:19" x14ac:dyDescent="0.3">
      <c r="A31" s="42">
        <v>40</v>
      </c>
      <c r="B31" s="43">
        <v>-2180.9</v>
      </c>
      <c r="C31" s="43">
        <v>-665.18</v>
      </c>
      <c r="D31" s="43">
        <v>23019</v>
      </c>
      <c r="E31" s="43">
        <v>2.7844000000000002E-13</v>
      </c>
      <c r="F31" s="43">
        <v>-7.2188999999999997E-13</v>
      </c>
      <c r="G31" s="43">
        <v>-3929.8</v>
      </c>
      <c r="H31" s="23">
        <v>0.65</v>
      </c>
      <c r="I31" s="47"/>
      <c r="J31" s="28"/>
      <c r="K31" s="44">
        <v>13</v>
      </c>
      <c r="L31" s="43">
        <v>-2180.9</v>
      </c>
      <c r="M31" s="43">
        <v>-665.18</v>
      </c>
      <c r="N31" s="43">
        <v>23019</v>
      </c>
      <c r="O31" s="43">
        <v>9.2812000000000004E-14</v>
      </c>
      <c r="P31" s="43">
        <v>2.4063000000000001E-13</v>
      </c>
      <c r="Q31" s="43">
        <v>3929.8</v>
      </c>
      <c r="R31" s="23">
        <v>0.65</v>
      </c>
      <c r="S31" s="25"/>
    </row>
    <row r="32" spans="1:19" x14ac:dyDescent="0.3">
      <c r="A32" s="42">
        <v>41</v>
      </c>
      <c r="B32" s="43">
        <v>-1884.5</v>
      </c>
      <c r="C32" s="43">
        <v>-661.33</v>
      </c>
      <c r="D32" s="43">
        <v>20633</v>
      </c>
      <c r="E32" s="43">
        <v>2.2469999999999999E-13</v>
      </c>
      <c r="F32" s="43">
        <v>-6.2113E-13</v>
      </c>
      <c r="G32" s="43">
        <v>-3381.3</v>
      </c>
      <c r="H32" s="23">
        <v>0.7</v>
      </c>
      <c r="I32" s="47"/>
      <c r="J32" s="28"/>
      <c r="K32" s="44">
        <v>14</v>
      </c>
      <c r="L32" s="43">
        <v>-1884.5</v>
      </c>
      <c r="M32" s="43">
        <v>-661.33</v>
      </c>
      <c r="N32" s="43">
        <v>20633</v>
      </c>
      <c r="O32" s="43">
        <v>7.4900000000000001E-14</v>
      </c>
      <c r="P32" s="43">
        <v>2.0703999999999999E-13</v>
      </c>
      <c r="Q32" s="43">
        <v>3381.3</v>
      </c>
      <c r="R32" s="23">
        <v>0.7</v>
      </c>
      <c r="S32" s="25"/>
    </row>
    <row r="33" spans="1:19" x14ac:dyDescent="0.3">
      <c r="A33" s="42">
        <v>42</v>
      </c>
      <c r="B33" s="43">
        <v>-1640.2</v>
      </c>
      <c r="C33" s="43">
        <v>-644.4</v>
      </c>
      <c r="D33" s="43">
        <v>18599</v>
      </c>
      <c r="E33" s="43">
        <v>1.8291999999999999E-13</v>
      </c>
      <c r="F33" s="43">
        <v>-5.3724999999999996E-13</v>
      </c>
      <c r="G33" s="43">
        <v>-2924.7</v>
      </c>
      <c r="H33" s="23">
        <v>0.75</v>
      </c>
      <c r="I33" s="47"/>
      <c r="J33" s="28"/>
      <c r="K33" s="44">
        <v>15</v>
      </c>
      <c r="L33" s="43">
        <v>-1640.2</v>
      </c>
      <c r="M33" s="43">
        <v>-644.4</v>
      </c>
      <c r="N33" s="43">
        <v>18599</v>
      </c>
      <c r="O33" s="43">
        <v>6.0974000000000004E-14</v>
      </c>
      <c r="P33" s="43">
        <v>1.7908000000000001E-13</v>
      </c>
      <c r="Q33" s="43">
        <v>2924.7</v>
      </c>
      <c r="R33" s="23">
        <v>0.75</v>
      </c>
      <c r="S33" s="25"/>
    </row>
    <row r="34" spans="1:19" x14ac:dyDescent="0.3">
      <c r="A34" s="42">
        <v>43</v>
      </c>
      <c r="B34" s="43">
        <v>-1436.6</v>
      </c>
      <c r="C34" s="43">
        <v>-619.14</v>
      </c>
      <c r="D34" s="43">
        <v>16849</v>
      </c>
      <c r="E34" s="43">
        <v>1.5015999999999999E-13</v>
      </c>
      <c r="F34" s="43">
        <v>-4.6713999999999997E-13</v>
      </c>
      <c r="G34" s="43">
        <v>-2543</v>
      </c>
      <c r="H34" s="23">
        <v>0.8</v>
      </c>
      <c r="I34" s="47"/>
      <c r="J34" s="28"/>
      <c r="K34" s="44">
        <v>16</v>
      </c>
      <c r="L34" s="43">
        <v>-1436.6</v>
      </c>
      <c r="M34" s="43">
        <v>-619.14</v>
      </c>
      <c r="N34" s="43">
        <v>16849</v>
      </c>
      <c r="O34" s="43">
        <v>5.0053999999999998E-14</v>
      </c>
      <c r="P34" s="43">
        <v>1.5571E-13</v>
      </c>
      <c r="Q34" s="43">
        <v>2543</v>
      </c>
      <c r="R34" s="23">
        <v>0.8</v>
      </c>
      <c r="S34" s="25"/>
    </row>
    <row r="35" spans="1:19" x14ac:dyDescent="0.3">
      <c r="A35" s="42">
        <v>44</v>
      </c>
      <c r="B35" s="43">
        <v>-1265.3</v>
      </c>
      <c r="C35" s="43">
        <v>-588.87</v>
      </c>
      <c r="D35" s="43">
        <v>15335</v>
      </c>
      <c r="E35" s="43">
        <v>1.2425E-13</v>
      </c>
      <c r="F35" s="43">
        <v>-4.0825E-13</v>
      </c>
      <c r="G35" s="43">
        <v>-2222.4</v>
      </c>
      <c r="H35" s="23">
        <v>0.85</v>
      </c>
      <c r="I35" s="47"/>
      <c r="J35" s="28"/>
      <c r="K35" s="44">
        <v>17</v>
      </c>
      <c r="L35" s="43">
        <v>-1265.3</v>
      </c>
      <c r="M35" s="43">
        <v>-588.87</v>
      </c>
      <c r="N35" s="43">
        <v>15335</v>
      </c>
      <c r="O35" s="43">
        <v>4.1416999999999999E-14</v>
      </c>
      <c r="P35" s="43">
        <v>1.3608000000000001E-13</v>
      </c>
      <c r="Q35" s="43">
        <v>2222.4</v>
      </c>
      <c r="R35" s="23">
        <v>0.85</v>
      </c>
      <c r="S35" s="25"/>
    </row>
    <row r="36" spans="1:19" x14ac:dyDescent="0.3">
      <c r="A36" s="42">
        <v>45</v>
      </c>
      <c r="B36" s="43">
        <v>-1119.8</v>
      </c>
      <c r="C36" s="43">
        <v>-555.86</v>
      </c>
      <c r="D36" s="43">
        <v>14014</v>
      </c>
      <c r="E36" s="43">
        <v>1.0359E-13</v>
      </c>
      <c r="F36" s="43">
        <v>-3.5854000000000001E-13</v>
      </c>
      <c r="G36" s="43">
        <v>-1951.8</v>
      </c>
      <c r="H36" s="23">
        <v>0.9</v>
      </c>
      <c r="I36" s="47"/>
      <c r="J36" s="28"/>
      <c r="K36" s="44">
        <v>18</v>
      </c>
      <c r="L36" s="43">
        <v>-1119.8</v>
      </c>
      <c r="M36" s="43">
        <v>-555.86</v>
      </c>
      <c r="N36" s="43">
        <v>14014</v>
      </c>
      <c r="O36" s="43">
        <v>3.4529999999999999E-14</v>
      </c>
      <c r="P36" s="43">
        <v>1.1950999999999999E-13</v>
      </c>
      <c r="Q36" s="43">
        <v>1951.8</v>
      </c>
      <c r="R36" s="23">
        <v>0.9</v>
      </c>
      <c r="S36" s="25"/>
    </row>
    <row r="37" spans="1:19" x14ac:dyDescent="0.3">
      <c r="A37" s="42">
        <v>46</v>
      </c>
      <c r="B37" s="43">
        <v>-995.15</v>
      </c>
      <c r="C37" s="43">
        <v>-521.66999999999996</v>
      </c>
      <c r="D37" s="43">
        <v>12856</v>
      </c>
      <c r="E37" s="43">
        <v>8.6978000000000006E-14</v>
      </c>
      <c r="F37" s="43">
        <v>-3.1638000000000001E-13</v>
      </c>
      <c r="G37" s="43">
        <v>-1722.3</v>
      </c>
      <c r="H37" s="23">
        <v>0.95</v>
      </c>
      <c r="I37" s="47"/>
      <c r="J37" s="28"/>
      <c r="K37" s="44">
        <v>19</v>
      </c>
      <c r="L37" s="43">
        <v>-995.15</v>
      </c>
      <c r="M37" s="43">
        <v>-521.66999999999996</v>
      </c>
      <c r="N37" s="43">
        <v>12856</v>
      </c>
      <c r="O37" s="43">
        <v>2.8993000000000001E-14</v>
      </c>
      <c r="P37" s="43">
        <v>1.0546E-13</v>
      </c>
      <c r="Q37" s="43">
        <v>1722.3</v>
      </c>
      <c r="R37" s="23">
        <v>0.95</v>
      </c>
      <c r="S37" s="25"/>
    </row>
    <row r="38" spans="1:19" x14ac:dyDescent="0.3">
      <c r="A38" s="42">
        <v>47</v>
      </c>
      <c r="B38" s="43">
        <v>-887.55</v>
      </c>
      <c r="C38" s="43">
        <v>-487.32</v>
      </c>
      <c r="D38" s="43">
        <v>11835</v>
      </c>
      <c r="E38" s="43">
        <v>7.3520999999999995E-14</v>
      </c>
      <c r="F38" s="43">
        <v>-2.8044000000000001E-13</v>
      </c>
      <c r="G38" s="43">
        <v>-1526.6</v>
      </c>
      <c r="H38" s="23">
        <v>1</v>
      </c>
      <c r="I38" s="47"/>
      <c r="J38" s="28"/>
      <c r="K38" s="44">
        <v>20</v>
      </c>
      <c r="L38" s="43">
        <v>-887.55</v>
      </c>
      <c r="M38" s="43">
        <v>-487.32</v>
      </c>
      <c r="N38" s="43">
        <v>11835</v>
      </c>
      <c r="O38" s="43">
        <v>2.4506999999999998E-14</v>
      </c>
      <c r="P38" s="43">
        <v>9.3479E-14</v>
      </c>
      <c r="Q38" s="43">
        <v>1526.6</v>
      </c>
      <c r="R38" s="23">
        <v>1</v>
      </c>
      <c r="S38" s="25"/>
    </row>
    <row r="39" spans="1:19" x14ac:dyDescent="0.3">
      <c r="A39" s="42">
        <v>48</v>
      </c>
      <c r="B39" s="43">
        <v>-312.52</v>
      </c>
      <c r="C39" s="43">
        <v>-212.64</v>
      </c>
      <c r="D39" s="43">
        <v>5990.7</v>
      </c>
      <c r="E39" s="43">
        <v>1.8346999999999999E-14</v>
      </c>
      <c r="F39" s="43">
        <v>-1.0269E-13</v>
      </c>
      <c r="G39" s="43">
        <v>-559.01</v>
      </c>
      <c r="H39" s="23">
        <v>1.5</v>
      </c>
      <c r="I39" s="47"/>
      <c r="J39" s="28"/>
      <c r="K39" s="44">
        <v>21</v>
      </c>
      <c r="L39" s="43">
        <v>-312.52</v>
      </c>
      <c r="M39" s="43">
        <v>-212.64</v>
      </c>
      <c r="N39" s="43">
        <v>5990.7</v>
      </c>
      <c r="O39" s="43">
        <v>6.1155000000000001E-15</v>
      </c>
      <c r="P39" s="43">
        <v>3.4230000000000003E-14</v>
      </c>
      <c r="Q39" s="43">
        <v>559.01</v>
      </c>
      <c r="R39" s="23">
        <v>1.5</v>
      </c>
      <c r="S39" s="25"/>
    </row>
    <row r="40" spans="1:19" x14ac:dyDescent="0.3">
      <c r="A40" s="42">
        <v>49</v>
      </c>
      <c r="B40" s="43">
        <v>-120.4</v>
      </c>
      <c r="C40" s="43">
        <v>-84.652000000000001</v>
      </c>
      <c r="D40" s="43">
        <v>3660.4</v>
      </c>
      <c r="E40" s="43">
        <v>6.5674000000000002E-15</v>
      </c>
      <c r="F40" s="43">
        <v>-4.8458000000000003E-14</v>
      </c>
      <c r="G40" s="43">
        <v>-263.79000000000002</v>
      </c>
      <c r="H40" s="23">
        <v>2</v>
      </c>
      <c r="I40" s="47"/>
      <c r="J40" s="28"/>
      <c r="K40" s="44">
        <v>22</v>
      </c>
      <c r="L40" s="43">
        <v>-120.4</v>
      </c>
      <c r="M40" s="43">
        <v>-84.652000000000001</v>
      </c>
      <c r="N40" s="43">
        <v>3660.4</v>
      </c>
      <c r="O40" s="43">
        <v>2.1891E-15</v>
      </c>
      <c r="P40" s="43">
        <v>1.6152999999999999E-14</v>
      </c>
      <c r="Q40" s="43">
        <v>263.79000000000002</v>
      </c>
      <c r="R40" s="23">
        <v>2</v>
      </c>
      <c r="S40" s="25"/>
    </row>
    <row r="41" spans="1:19" x14ac:dyDescent="0.3">
      <c r="A41" s="42">
        <v>50</v>
      </c>
      <c r="B41" s="43">
        <v>-64.159000000000006</v>
      </c>
      <c r="C41" s="43">
        <v>-48.293999999999997</v>
      </c>
      <c r="D41" s="43">
        <v>2542</v>
      </c>
      <c r="E41" s="43">
        <v>2.9144999999999999E-15</v>
      </c>
      <c r="F41" s="43">
        <v>-2.6708000000000001E-14</v>
      </c>
      <c r="G41" s="43">
        <v>-145.38999999999999</v>
      </c>
      <c r="H41" s="23">
        <v>2.5</v>
      </c>
      <c r="I41" s="47"/>
      <c r="J41" s="28"/>
      <c r="K41" s="44">
        <v>23</v>
      </c>
      <c r="L41" s="43">
        <v>-64.159000000000006</v>
      </c>
      <c r="M41" s="43">
        <v>-48.293999999999997</v>
      </c>
      <c r="N41" s="43">
        <v>2542</v>
      </c>
      <c r="O41" s="43">
        <v>9.7149999999999991E-16</v>
      </c>
      <c r="P41" s="43">
        <v>8.9027999999999994E-15</v>
      </c>
      <c r="Q41" s="43">
        <v>145.38999999999999</v>
      </c>
      <c r="R41" s="23">
        <v>2.5</v>
      </c>
      <c r="S41" s="25"/>
    </row>
    <row r="42" spans="1:19" x14ac:dyDescent="0.3">
      <c r="A42" s="42">
        <v>51</v>
      </c>
      <c r="B42" s="43">
        <v>-57.661999999999999</v>
      </c>
      <c r="C42" s="43">
        <v>-49.543999999999997</v>
      </c>
      <c r="D42" s="43">
        <v>1918.7</v>
      </c>
      <c r="E42" s="43">
        <v>1.4913999999999999E-15</v>
      </c>
      <c r="F42" s="43">
        <v>-1.6327999999999999E-14</v>
      </c>
      <c r="G42" s="43">
        <v>-88.887</v>
      </c>
      <c r="H42" s="23">
        <v>3</v>
      </c>
      <c r="I42" s="47"/>
      <c r="J42" s="28"/>
      <c r="K42" s="44">
        <v>24</v>
      </c>
      <c r="L42" s="43">
        <v>-57.661999999999999</v>
      </c>
      <c r="M42" s="43">
        <v>-49.543999999999997</v>
      </c>
      <c r="N42" s="43">
        <v>1918.7</v>
      </c>
      <c r="O42" s="43">
        <v>4.9711999999999998E-16</v>
      </c>
      <c r="P42" s="43">
        <v>5.4428E-15</v>
      </c>
      <c r="Q42" s="43">
        <v>88.887</v>
      </c>
      <c r="R42" s="23">
        <v>3</v>
      </c>
      <c r="S42" s="25"/>
    </row>
    <row r="43" spans="1:19" x14ac:dyDescent="0.3">
      <c r="A43" s="42">
        <v>52</v>
      </c>
      <c r="B43" s="43">
        <v>-64.036000000000001</v>
      </c>
      <c r="C43" s="43">
        <v>-59.423000000000002</v>
      </c>
      <c r="D43" s="43">
        <v>1520.2</v>
      </c>
      <c r="E43" s="43">
        <v>8.4745E-16</v>
      </c>
      <c r="F43" s="43">
        <v>-1.0728000000000001E-14</v>
      </c>
      <c r="G43" s="43">
        <v>-58.402000000000001</v>
      </c>
      <c r="H43" s="23">
        <v>3.5</v>
      </c>
      <c r="I43" s="47"/>
      <c r="J43" s="28"/>
      <c r="K43" s="44">
        <v>25</v>
      </c>
      <c r="L43" s="43">
        <v>-69.867000000000004</v>
      </c>
      <c r="M43" s="43">
        <v>-67.025000000000006</v>
      </c>
      <c r="N43" s="43">
        <v>1236.9000000000001</v>
      </c>
      <c r="O43" s="43">
        <v>1.7402999999999999E-16</v>
      </c>
      <c r="P43" s="43">
        <v>2.4688999999999999E-15</v>
      </c>
      <c r="Q43" s="43">
        <v>40.32</v>
      </c>
      <c r="R43" s="23">
        <v>3.5</v>
      </c>
      <c r="S43" s="25"/>
    </row>
    <row r="44" spans="1:19" x14ac:dyDescent="0.3">
      <c r="A44" s="42">
        <v>53</v>
      </c>
      <c r="B44" s="43">
        <v>-69.867000000000004</v>
      </c>
      <c r="C44" s="43">
        <v>-67.025000000000006</v>
      </c>
      <c r="D44" s="43">
        <v>1236.9000000000001</v>
      </c>
      <c r="E44" s="43">
        <v>5.2210000000000004E-16</v>
      </c>
      <c r="F44" s="43">
        <v>-7.4066999999999994E-15</v>
      </c>
      <c r="G44" s="43">
        <v>-40.32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4.1302E-4</v>
      </c>
      <c r="C50" s="43">
        <v>2.8896E-4</v>
      </c>
      <c r="D50" s="43">
        <v>-2.2293000000000002E-5</v>
      </c>
      <c r="E50" s="43">
        <v>-4.5581999999999998E-20</v>
      </c>
      <c r="F50" s="43">
        <v>-7.8359000000000003E-36</v>
      </c>
      <c r="G50" s="43">
        <v>-4.2657000000000003E-20</v>
      </c>
      <c r="H50" s="23">
        <v>0</v>
      </c>
      <c r="I50" s="47"/>
      <c r="J50" s="28"/>
      <c r="K50" s="44">
        <v>1</v>
      </c>
      <c r="L50" s="43">
        <v>4.1302E-4</v>
      </c>
      <c r="M50" s="43">
        <v>2.8896E-4</v>
      </c>
      <c r="N50" s="43">
        <v>-2.2293000000000002E-5</v>
      </c>
      <c r="O50" s="43">
        <v>-1.5194E-20</v>
      </c>
      <c r="P50" s="43">
        <v>2.612E-36</v>
      </c>
      <c r="Q50" s="43">
        <v>4.2657000000000003E-20</v>
      </c>
      <c r="R50" s="23">
        <v>0</v>
      </c>
      <c r="S50" s="25"/>
    </row>
    <row r="51" spans="1:19" x14ac:dyDescent="0.3">
      <c r="A51" s="42">
        <v>29</v>
      </c>
      <c r="B51" s="43">
        <v>-3.5452999999999998E-4</v>
      </c>
      <c r="C51" s="43">
        <v>-2.4819000000000002E-4</v>
      </c>
      <c r="D51" s="43">
        <v>3.6996000000000002E-4</v>
      </c>
      <c r="E51" s="43">
        <v>3.9068000000000002E-20</v>
      </c>
      <c r="F51" s="43">
        <v>-5.6879999999999996E-21</v>
      </c>
      <c r="G51" s="43">
        <v>-3.0963999999999997E-5</v>
      </c>
      <c r="H51" s="23">
        <v>0.1</v>
      </c>
      <c r="I51" s="47"/>
      <c r="J51" s="28"/>
      <c r="K51" s="44">
        <v>2</v>
      </c>
      <c r="L51" s="43">
        <v>-3.5452999999999998E-4</v>
      </c>
      <c r="M51" s="43">
        <v>-2.4819000000000002E-4</v>
      </c>
      <c r="N51" s="43">
        <v>3.6996000000000002E-4</v>
      </c>
      <c r="O51" s="43">
        <v>1.3023E-20</v>
      </c>
      <c r="P51" s="43">
        <v>1.896E-21</v>
      </c>
      <c r="Q51" s="43">
        <v>3.0963999999999997E-5</v>
      </c>
      <c r="R51" s="23">
        <v>0.1</v>
      </c>
      <c r="S51" s="25"/>
    </row>
    <row r="52" spans="1:19" x14ac:dyDescent="0.3">
      <c r="A52" s="42">
        <v>30</v>
      </c>
      <c r="B52" s="43">
        <v>-3.0014000000000001E-4</v>
      </c>
      <c r="C52" s="43">
        <v>-1.8882999999999999E-4</v>
      </c>
      <c r="D52" s="43">
        <v>7.7295E-4</v>
      </c>
      <c r="E52" s="43">
        <v>4.0895000000000001E-20</v>
      </c>
      <c r="F52" s="43">
        <v>-4.9402000000000002E-20</v>
      </c>
      <c r="G52" s="43">
        <v>-2.6893000000000002E-4</v>
      </c>
      <c r="H52" s="23">
        <v>0.15</v>
      </c>
      <c r="I52" s="47"/>
      <c r="J52" s="28"/>
      <c r="K52" s="44">
        <v>3</v>
      </c>
      <c r="L52" s="43">
        <v>-3.0014000000000001E-4</v>
      </c>
      <c r="M52" s="43">
        <v>-1.8882999999999999E-4</v>
      </c>
      <c r="N52" s="43">
        <v>7.7295E-4</v>
      </c>
      <c r="O52" s="43">
        <v>1.3631999999999999E-20</v>
      </c>
      <c r="P52" s="43">
        <v>1.6466999999999999E-20</v>
      </c>
      <c r="Q52" s="43">
        <v>2.6893000000000002E-4</v>
      </c>
      <c r="R52" s="23">
        <v>0.15</v>
      </c>
      <c r="S52" s="25"/>
    </row>
    <row r="53" spans="1:19" x14ac:dyDescent="0.3">
      <c r="A53" s="42">
        <v>31</v>
      </c>
      <c r="B53" s="43">
        <v>-2.5091000000000002E-4</v>
      </c>
      <c r="C53" s="43">
        <v>-1.4956999999999999E-4</v>
      </c>
      <c r="D53" s="43">
        <v>5.9641000000000002E-4</v>
      </c>
      <c r="E53" s="43">
        <v>3.7229999999999999E-20</v>
      </c>
      <c r="F53" s="43">
        <v>-4.9611000000000002E-20</v>
      </c>
      <c r="G53" s="43">
        <v>-2.7007000000000002E-4</v>
      </c>
      <c r="H53" s="23">
        <v>0.2</v>
      </c>
      <c r="I53" s="47"/>
      <c r="J53" s="28"/>
      <c r="K53" s="44">
        <v>4</v>
      </c>
      <c r="L53" s="43">
        <v>-2.5091000000000002E-4</v>
      </c>
      <c r="M53" s="43">
        <v>-1.4956999999999999E-4</v>
      </c>
      <c r="N53" s="43">
        <v>5.9641000000000002E-4</v>
      </c>
      <c r="O53" s="43">
        <v>1.241E-20</v>
      </c>
      <c r="P53" s="43">
        <v>1.6536999999999999E-20</v>
      </c>
      <c r="Q53" s="43">
        <v>2.7007000000000002E-4</v>
      </c>
      <c r="R53" s="23">
        <v>0.2</v>
      </c>
      <c r="S53" s="25"/>
    </row>
    <row r="54" spans="1:19" x14ac:dyDescent="0.3">
      <c r="A54" s="42">
        <v>32</v>
      </c>
      <c r="B54" s="43">
        <v>-2.1604999999999999E-4</v>
      </c>
      <c r="C54" s="43">
        <v>-1.2888E-4</v>
      </c>
      <c r="D54" s="43">
        <v>4.7880999999999998E-4</v>
      </c>
      <c r="E54" s="43">
        <v>3.2024999999999998E-20</v>
      </c>
      <c r="F54" s="43">
        <v>-4.6299000000000003E-20</v>
      </c>
      <c r="G54" s="43">
        <v>-2.5203999999999998E-4</v>
      </c>
      <c r="H54" s="23">
        <v>0.25</v>
      </c>
      <c r="I54" s="47"/>
      <c r="J54" s="28"/>
      <c r="K54" s="44">
        <v>5</v>
      </c>
      <c r="L54" s="43">
        <v>-2.1604999999999999E-4</v>
      </c>
      <c r="M54" s="43">
        <v>-1.2888E-4</v>
      </c>
      <c r="N54" s="43">
        <v>4.7880999999999998E-4</v>
      </c>
      <c r="O54" s="43">
        <v>1.0674999999999999E-20</v>
      </c>
      <c r="P54" s="43">
        <v>1.5433000000000001E-20</v>
      </c>
      <c r="Q54" s="43">
        <v>2.5203999999999998E-4</v>
      </c>
      <c r="R54" s="23">
        <v>0.25</v>
      </c>
      <c r="S54" s="25"/>
    </row>
    <row r="55" spans="1:19" x14ac:dyDescent="0.3">
      <c r="A55" s="42">
        <v>33</v>
      </c>
      <c r="B55" s="43">
        <v>-1.9565000000000001E-4</v>
      </c>
      <c r="C55" s="43">
        <v>-1.2059E-4</v>
      </c>
      <c r="D55" s="43">
        <v>4.0120999999999999E-4</v>
      </c>
      <c r="E55" s="43">
        <v>2.7575000000000001E-20</v>
      </c>
      <c r="F55" s="43">
        <v>-4.0653999999999999E-20</v>
      </c>
      <c r="G55" s="43">
        <v>-2.2131000000000001E-4</v>
      </c>
      <c r="H55" s="23">
        <v>0.3</v>
      </c>
      <c r="I55" s="47"/>
      <c r="J55" s="28"/>
      <c r="K55" s="44">
        <v>6</v>
      </c>
      <c r="L55" s="43">
        <v>-1.9565000000000001E-4</v>
      </c>
      <c r="M55" s="43">
        <v>-1.2059E-4</v>
      </c>
      <c r="N55" s="43">
        <v>4.0120999999999999E-4</v>
      </c>
      <c r="O55" s="43">
        <v>9.1917000000000006E-21</v>
      </c>
      <c r="P55" s="43">
        <v>1.3550999999999999E-20</v>
      </c>
      <c r="Q55" s="43">
        <v>2.2131000000000001E-4</v>
      </c>
      <c r="R55" s="23">
        <v>0.3</v>
      </c>
      <c r="S55" s="25"/>
    </row>
    <row r="56" spans="1:19" x14ac:dyDescent="0.3">
      <c r="A56" s="42">
        <v>34</v>
      </c>
      <c r="B56" s="43">
        <v>-1.9112E-4</v>
      </c>
      <c r="C56" s="43">
        <v>-1.2217E-4</v>
      </c>
      <c r="D56" s="43">
        <v>3.5525999999999998E-4</v>
      </c>
      <c r="E56" s="43">
        <v>2.5330000000000001E-20</v>
      </c>
      <c r="F56" s="43">
        <v>-3.3289E-20</v>
      </c>
      <c r="G56" s="43">
        <v>-1.8122E-4</v>
      </c>
      <c r="H56" s="23">
        <v>0.35</v>
      </c>
      <c r="I56" s="47"/>
      <c r="J56" s="28"/>
      <c r="K56" s="44">
        <v>7</v>
      </c>
      <c r="L56" s="43">
        <v>-1.9112E-4</v>
      </c>
      <c r="M56" s="43">
        <v>-1.2217E-4</v>
      </c>
      <c r="N56" s="43">
        <v>3.5525999999999998E-4</v>
      </c>
      <c r="O56" s="43">
        <v>8.4433999999999995E-21</v>
      </c>
      <c r="P56" s="43">
        <v>1.1096E-20</v>
      </c>
      <c r="Q56" s="43">
        <v>1.8122E-4</v>
      </c>
      <c r="R56" s="23">
        <v>0.35</v>
      </c>
      <c r="S56" s="25"/>
    </row>
    <row r="57" spans="1:19" x14ac:dyDescent="0.3">
      <c r="A57" s="42">
        <v>35</v>
      </c>
      <c r="B57" s="43">
        <v>-1.6647E-4</v>
      </c>
      <c r="C57" s="43">
        <v>-1.1216E-4</v>
      </c>
      <c r="D57" s="43">
        <v>3.5562000000000001E-4</v>
      </c>
      <c r="E57" s="43">
        <v>1.9954000000000001E-20</v>
      </c>
      <c r="F57" s="43">
        <v>-3.8237000000000003E-20</v>
      </c>
      <c r="G57" s="43">
        <v>-2.0814999999999999E-4</v>
      </c>
      <c r="H57" s="23">
        <v>0.4</v>
      </c>
      <c r="I57" s="47"/>
      <c r="J57" s="28"/>
      <c r="K57" s="44">
        <v>8</v>
      </c>
      <c r="L57" s="43">
        <v>-1.6647E-4</v>
      </c>
      <c r="M57" s="43">
        <v>-1.1216E-4</v>
      </c>
      <c r="N57" s="43">
        <v>3.5562000000000001E-4</v>
      </c>
      <c r="O57" s="43">
        <v>6.6513999999999997E-21</v>
      </c>
      <c r="P57" s="43">
        <v>1.2746E-20</v>
      </c>
      <c r="Q57" s="43">
        <v>2.0814999999999999E-4</v>
      </c>
      <c r="R57" s="23">
        <v>0.4</v>
      </c>
      <c r="S57" s="25"/>
    </row>
    <row r="58" spans="1:19" x14ac:dyDescent="0.3">
      <c r="A58" s="42">
        <v>36</v>
      </c>
      <c r="B58" s="43">
        <v>-1.4946999999999999E-4</v>
      </c>
      <c r="C58" s="43">
        <v>-1.0601E-4</v>
      </c>
      <c r="D58" s="43">
        <v>3.0905E-4</v>
      </c>
      <c r="E58" s="43">
        <v>1.5970000000000001E-20</v>
      </c>
      <c r="F58" s="43">
        <v>-3.2424E-20</v>
      </c>
      <c r="G58" s="43">
        <v>-1.7651E-4</v>
      </c>
      <c r="H58" s="23">
        <v>0.45</v>
      </c>
      <c r="I58" s="47"/>
      <c r="J58" s="28"/>
      <c r="K58" s="44">
        <v>9</v>
      </c>
      <c r="L58" s="43">
        <v>-1.4946999999999999E-4</v>
      </c>
      <c r="M58" s="43">
        <v>-1.0601E-4</v>
      </c>
      <c r="N58" s="43">
        <v>3.0905E-4</v>
      </c>
      <c r="O58" s="43">
        <v>5.3231999999999999E-21</v>
      </c>
      <c r="P58" s="43">
        <v>1.0807999999999999E-20</v>
      </c>
      <c r="Q58" s="43">
        <v>1.7651E-4</v>
      </c>
      <c r="R58" s="23">
        <v>0.45</v>
      </c>
      <c r="S58" s="25"/>
    </row>
    <row r="59" spans="1:19" x14ac:dyDescent="0.3">
      <c r="A59" s="42">
        <v>37</v>
      </c>
      <c r="B59" s="43">
        <v>-1.3945E-4</v>
      </c>
      <c r="C59" s="43">
        <v>-1.0336E-4</v>
      </c>
      <c r="D59" s="43">
        <v>2.7505999999999999E-4</v>
      </c>
      <c r="E59" s="43">
        <v>1.326E-20</v>
      </c>
      <c r="F59" s="43">
        <v>-2.6847E-20</v>
      </c>
      <c r="G59" s="43">
        <v>-1.4615E-4</v>
      </c>
      <c r="H59" s="23">
        <v>0.5</v>
      </c>
      <c r="I59" s="47"/>
      <c r="J59" s="28"/>
      <c r="K59" s="44">
        <v>10</v>
      </c>
      <c r="L59" s="43">
        <v>-1.3945E-4</v>
      </c>
      <c r="M59" s="43">
        <v>-1.0336E-4</v>
      </c>
      <c r="N59" s="43">
        <v>2.7505999999999999E-4</v>
      </c>
      <c r="O59" s="43">
        <v>4.4201000000000003E-21</v>
      </c>
      <c r="P59" s="43">
        <v>8.9489000000000003E-21</v>
      </c>
      <c r="Q59" s="43">
        <v>1.4615E-4</v>
      </c>
      <c r="R59" s="23">
        <v>0.5</v>
      </c>
      <c r="S59" s="25"/>
    </row>
    <row r="60" spans="1:19" x14ac:dyDescent="0.3">
      <c r="A60" s="42">
        <v>38</v>
      </c>
      <c r="B60" s="43">
        <v>-1.3658E-4</v>
      </c>
      <c r="C60" s="43">
        <v>-1.0445E-4</v>
      </c>
      <c r="D60" s="43">
        <v>2.5282000000000001E-4</v>
      </c>
      <c r="E60" s="43">
        <v>1.1805E-20</v>
      </c>
      <c r="F60" s="43">
        <v>-2.1239E-20</v>
      </c>
      <c r="G60" s="43">
        <v>-1.1561999999999999E-4</v>
      </c>
      <c r="H60" s="23">
        <v>0.55000000000000004</v>
      </c>
      <c r="I60" s="47"/>
      <c r="J60" s="28"/>
      <c r="K60" s="44">
        <v>11</v>
      </c>
      <c r="L60" s="43">
        <v>-1.3658E-4</v>
      </c>
      <c r="M60" s="43">
        <v>-1.0445E-4</v>
      </c>
      <c r="N60" s="43">
        <v>2.5282000000000001E-4</v>
      </c>
      <c r="O60" s="43">
        <v>3.9350999999999997E-21</v>
      </c>
      <c r="P60" s="43">
        <v>7.0795999999999997E-21</v>
      </c>
      <c r="Q60" s="43">
        <v>1.1561999999999999E-4</v>
      </c>
      <c r="R60" s="23">
        <v>0.55000000000000004</v>
      </c>
      <c r="S60" s="25"/>
    </row>
    <row r="61" spans="1:19" x14ac:dyDescent="0.3">
      <c r="A61" s="42">
        <v>39</v>
      </c>
      <c r="B61" s="43">
        <v>-1.4202E-4</v>
      </c>
      <c r="C61" s="43">
        <v>-1.1004E-4</v>
      </c>
      <c r="D61" s="43">
        <v>2.4306999999999999E-4</v>
      </c>
      <c r="E61" s="43">
        <v>1.175E-20</v>
      </c>
      <c r="F61" s="43">
        <v>-1.5180000000000001E-20</v>
      </c>
      <c r="G61" s="43">
        <v>-8.2636E-5</v>
      </c>
      <c r="H61" s="23">
        <v>0.6</v>
      </c>
      <c r="I61" s="47"/>
      <c r="J61" s="28"/>
      <c r="K61" s="44">
        <v>12</v>
      </c>
      <c r="L61" s="43">
        <v>-1.4202E-4</v>
      </c>
      <c r="M61" s="43">
        <v>-1.1004E-4</v>
      </c>
      <c r="N61" s="43">
        <v>2.4306999999999999E-4</v>
      </c>
      <c r="O61" s="43">
        <v>3.9167999999999996E-21</v>
      </c>
      <c r="P61" s="43">
        <v>5.0599999999999998E-21</v>
      </c>
      <c r="Q61" s="43">
        <v>8.2636E-5</v>
      </c>
      <c r="R61" s="23">
        <v>0.6</v>
      </c>
      <c r="S61" s="25"/>
    </row>
    <row r="62" spans="1:19" x14ac:dyDescent="0.3">
      <c r="A62" s="42">
        <v>40</v>
      </c>
      <c r="B62" s="43">
        <v>-1.2506E-4</v>
      </c>
      <c r="C62" s="43">
        <v>-9.9480000000000003E-5</v>
      </c>
      <c r="D62" s="43">
        <v>3.0018999999999998E-4</v>
      </c>
      <c r="E62" s="43">
        <v>9.3972000000000004E-21</v>
      </c>
      <c r="F62" s="43">
        <v>-2.4364000000000001E-20</v>
      </c>
      <c r="G62" s="43">
        <v>-1.3263000000000001E-4</v>
      </c>
      <c r="H62" s="23">
        <v>0.65</v>
      </c>
      <c r="I62" s="47"/>
      <c r="J62" s="28"/>
      <c r="K62" s="44">
        <v>13</v>
      </c>
      <c r="L62" s="43">
        <v>-1.2506E-4</v>
      </c>
      <c r="M62" s="43">
        <v>-9.9480000000000003E-5</v>
      </c>
      <c r="N62" s="43">
        <v>3.0018999999999998E-4</v>
      </c>
      <c r="O62" s="43">
        <v>3.1324E-21</v>
      </c>
      <c r="P62" s="43">
        <v>8.1211999999999994E-21</v>
      </c>
      <c r="Q62" s="43">
        <v>1.3263000000000001E-4</v>
      </c>
      <c r="R62" s="23">
        <v>0.65</v>
      </c>
      <c r="S62" s="25"/>
    </row>
    <row r="63" spans="1:19" x14ac:dyDescent="0.3">
      <c r="A63" s="42">
        <v>41</v>
      </c>
      <c r="B63" s="43">
        <v>-1.1093E-4</v>
      </c>
      <c r="C63" s="43">
        <v>-9.0291999999999995E-5</v>
      </c>
      <c r="D63" s="43">
        <v>2.6905000000000001E-4</v>
      </c>
      <c r="E63" s="43">
        <v>7.5836E-21</v>
      </c>
      <c r="F63" s="43">
        <v>-2.0963E-20</v>
      </c>
      <c r="G63" s="43">
        <v>-1.1412E-4</v>
      </c>
      <c r="H63" s="23">
        <v>0.7</v>
      </c>
      <c r="I63" s="47"/>
      <c r="J63" s="28"/>
      <c r="K63" s="44">
        <v>14</v>
      </c>
      <c r="L63" s="43">
        <v>-1.1093E-4</v>
      </c>
      <c r="M63" s="43">
        <v>-9.0291999999999995E-5</v>
      </c>
      <c r="N63" s="43">
        <v>2.6905000000000001E-4</v>
      </c>
      <c r="O63" s="43">
        <v>2.5279000000000001E-21</v>
      </c>
      <c r="P63" s="43">
        <v>6.9876999999999995E-21</v>
      </c>
      <c r="Q63" s="43">
        <v>1.1412E-4</v>
      </c>
      <c r="R63" s="23">
        <v>0.7</v>
      </c>
      <c r="S63" s="25"/>
    </row>
    <row r="64" spans="1:19" x14ac:dyDescent="0.3">
      <c r="A64" s="42">
        <v>42</v>
      </c>
      <c r="B64" s="43">
        <v>-9.9052E-5</v>
      </c>
      <c r="C64" s="43">
        <v>-8.2249000000000005E-5</v>
      </c>
      <c r="D64" s="43">
        <v>2.4248E-4</v>
      </c>
      <c r="E64" s="43">
        <v>6.1736000000000003E-21</v>
      </c>
      <c r="F64" s="43">
        <v>-1.8132000000000001E-20</v>
      </c>
      <c r="G64" s="43">
        <v>-9.8708000000000004E-5</v>
      </c>
      <c r="H64" s="23">
        <v>0.75</v>
      </c>
      <c r="I64" s="47"/>
      <c r="J64" s="28"/>
      <c r="K64" s="44">
        <v>15</v>
      </c>
      <c r="L64" s="43">
        <v>-9.9052E-5</v>
      </c>
      <c r="M64" s="43">
        <v>-8.2249000000000005E-5</v>
      </c>
      <c r="N64" s="43">
        <v>2.4248E-4</v>
      </c>
      <c r="O64" s="43">
        <v>2.0579000000000001E-21</v>
      </c>
      <c r="P64" s="43">
        <v>6.0441E-21</v>
      </c>
      <c r="Q64" s="43">
        <v>9.8708000000000004E-5</v>
      </c>
      <c r="R64" s="23">
        <v>0.75</v>
      </c>
      <c r="S64" s="25"/>
    </row>
    <row r="65" spans="1:19" x14ac:dyDescent="0.3">
      <c r="A65" s="42">
        <v>43</v>
      </c>
      <c r="B65" s="43">
        <v>-8.8964999999999999E-5</v>
      </c>
      <c r="C65" s="43">
        <v>-7.5171000000000002E-5</v>
      </c>
      <c r="D65" s="43">
        <v>2.1960999999999999E-4</v>
      </c>
      <c r="E65" s="43">
        <v>5.0680000000000003E-21</v>
      </c>
      <c r="F65" s="43">
        <v>-1.5766E-20</v>
      </c>
      <c r="G65" s="43">
        <v>-8.5824999999999999E-5</v>
      </c>
      <c r="H65" s="23">
        <v>0.8</v>
      </c>
      <c r="I65" s="47"/>
      <c r="J65" s="28"/>
      <c r="K65" s="44">
        <v>16</v>
      </c>
      <c r="L65" s="43">
        <v>-8.8964999999999999E-5</v>
      </c>
      <c r="M65" s="43">
        <v>-7.5171000000000002E-5</v>
      </c>
      <c r="N65" s="43">
        <v>2.1960999999999999E-4</v>
      </c>
      <c r="O65" s="43">
        <v>1.6893000000000001E-21</v>
      </c>
      <c r="P65" s="43">
        <v>5.2552999999999997E-21</v>
      </c>
      <c r="Q65" s="43">
        <v>8.5824999999999999E-5</v>
      </c>
      <c r="R65" s="23">
        <v>0.8</v>
      </c>
      <c r="S65" s="25"/>
    </row>
    <row r="66" spans="1:19" x14ac:dyDescent="0.3">
      <c r="A66" s="42">
        <v>44</v>
      </c>
      <c r="B66" s="43">
        <v>-8.0327999999999994E-5</v>
      </c>
      <c r="C66" s="43">
        <v>-6.8913999999999998E-5</v>
      </c>
      <c r="D66" s="43">
        <v>1.9979000000000001E-4</v>
      </c>
      <c r="E66" s="43">
        <v>4.1935000000000002E-21</v>
      </c>
      <c r="F66" s="43">
        <v>-1.3778000000000001E-20</v>
      </c>
      <c r="G66" s="43">
        <v>-7.5006000000000007E-5</v>
      </c>
      <c r="H66" s="23">
        <v>0.85</v>
      </c>
      <c r="I66" s="47"/>
      <c r="J66" s="28"/>
      <c r="K66" s="44">
        <v>17</v>
      </c>
      <c r="L66" s="43">
        <v>-8.0327999999999994E-5</v>
      </c>
      <c r="M66" s="43">
        <v>-6.8913999999999998E-5</v>
      </c>
      <c r="N66" s="43">
        <v>1.9979000000000001E-4</v>
      </c>
      <c r="O66" s="43">
        <v>1.3978000000000001E-21</v>
      </c>
      <c r="P66" s="43">
        <v>4.5928000000000003E-21</v>
      </c>
      <c r="Q66" s="43">
        <v>7.5006000000000007E-5</v>
      </c>
      <c r="R66" s="23">
        <v>0.85</v>
      </c>
      <c r="S66" s="25"/>
    </row>
    <row r="67" spans="1:19" x14ac:dyDescent="0.3">
      <c r="A67" s="42">
        <v>45</v>
      </c>
      <c r="B67" s="43">
        <v>-7.2877E-5</v>
      </c>
      <c r="C67" s="43">
        <v>-6.3361000000000005E-5</v>
      </c>
      <c r="D67" s="43">
        <v>1.8251000000000001E-4</v>
      </c>
      <c r="E67" s="43">
        <v>3.4960999999999997E-21</v>
      </c>
      <c r="F67" s="43">
        <v>-1.2100999999999999E-20</v>
      </c>
      <c r="G67" s="43">
        <v>-6.5874E-5</v>
      </c>
      <c r="H67" s="23">
        <v>0.9</v>
      </c>
      <c r="I67" s="47"/>
      <c r="J67" s="28"/>
      <c r="K67" s="44">
        <v>18</v>
      </c>
      <c r="L67" s="43">
        <v>-7.2877E-5</v>
      </c>
      <c r="M67" s="43">
        <v>-6.3361000000000005E-5</v>
      </c>
      <c r="N67" s="43">
        <v>1.8251000000000001E-4</v>
      </c>
      <c r="O67" s="43">
        <v>1.1654E-21</v>
      </c>
      <c r="P67" s="43">
        <v>4.0336000000000003E-21</v>
      </c>
      <c r="Q67" s="43">
        <v>6.5874E-5</v>
      </c>
      <c r="R67" s="23">
        <v>0.9</v>
      </c>
      <c r="S67" s="25"/>
    </row>
    <row r="68" spans="1:19" x14ac:dyDescent="0.3">
      <c r="A68" s="42">
        <v>46</v>
      </c>
      <c r="B68" s="43">
        <v>-6.6402000000000006E-5</v>
      </c>
      <c r="C68" s="43">
        <v>-5.8412000000000002E-5</v>
      </c>
      <c r="D68" s="43">
        <v>1.6734000000000001E-4</v>
      </c>
      <c r="E68" s="43">
        <v>2.9355E-21</v>
      </c>
      <c r="F68" s="43">
        <v>-1.0678E-20</v>
      </c>
      <c r="G68" s="43">
        <v>-5.8128000000000003E-5</v>
      </c>
      <c r="H68" s="23">
        <v>0.95</v>
      </c>
      <c r="I68" s="47"/>
      <c r="J68" s="28"/>
      <c r="K68" s="44">
        <v>19</v>
      </c>
      <c r="L68" s="43">
        <v>-6.6402000000000006E-5</v>
      </c>
      <c r="M68" s="43">
        <v>-5.8412000000000002E-5</v>
      </c>
      <c r="N68" s="43">
        <v>1.6734000000000001E-4</v>
      </c>
      <c r="O68" s="43">
        <v>9.7850000000000005E-22</v>
      </c>
      <c r="P68" s="43">
        <v>3.5593E-21</v>
      </c>
      <c r="Q68" s="43">
        <v>5.8128000000000003E-5</v>
      </c>
      <c r="R68" s="23">
        <v>0.95</v>
      </c>
      <c r="S68" s="25"/>
    </row>
    <row r="69" spans="1:19" x14ac:dyDescent="0.3">
      <c r="A69" s="42">
        <v>47</v>
      </c>
      <c r="B69" s="43">
        <v>-6.0739999999999998E-5</v>
      </c>
      <c r="C69" s="43">
        <v>-5.3987000000000003E-5</v>
      </c>
      <c r="D69" s="43">
        <v>1.5395E-4</v>
      </c>
      <c r="E69" s="43">
        <v>2.4813000000000002E-21</v>
      </c>
      <c r="F69" s="43">
        <v>-9.4647000000000006E-21</v>
      </c>
      <c r="G69" s="43">
        <v>-5.1523999999999997E-5</v>
      </c>
      <c r="H69" s="23">
        <v>1</v>
      </c>
      <c r="I69" s="47"/>
      <c r="J69" s="28"/>
      <c r="K69" s="44">
        <v>20</v>
      </c>
      <c r="L69" s="43">
        <v>-6.0739999999999998E-5</v>
      </c>
      <c r="M69" s="43">
        <v>-5.3987000000000003E-5</v>
      </c>
      <c r="N69" s="43">
        <v>1.5395E-4</v>
      </c>
      <c r="O69" s="43">
        <v>8.2710999999999999E-22</v>
      </c>
      <c r="P69" s="43">
        <v>3.1548999999999999E-21</v>
      </c>
      <c r="Q69" s="43">
        <v>5.1523999999999997E-5</v>
      </c>
      <c r="R69" s="23">
        <v>1</v>
      </c>
      <c r="S69" s="25"/>
    </row>
    <row r="70" spans="1:19" x14ac:dyDescent="0.3">
      <c r="A70" s="42">
        <v>48</v>
      </c>
      <c r="B70" s="43">
        <v>-2.9186000000000001E-5</v>
      </c>
      <c r="C70" s="43">
        <v>-2.7500000000000001E-5</v>
      </c>
      <c r="D70" s="43">
        <v>7.7181999999999994E-5</v>
      </c>
      <c r="E70" s="43">
        <v>6.1919999999999997E-22</v>
      </c>
      <c r="F70" s="43">
        <v>-3.4657E-21</v>
      </c>
      <c r="G70" s="43">
        <v>-1.8867000000000001E-5</v>
      </c>
      <c r="H70" s="23">
        <v>1.5</v>
      </c>
      <c r="I70" s="47"/>
      <c r="J70" s="28"/>
      <c r="K70" s="44">
        <v>21</v>
      </c>
      <c r="L70" s="43">
        <v>-2.9186000000000001E-5</v>
      </c>
      <c r="M70" s="43">
        <v>-2.7500000000000001E-5</v>
      </c>
      <c r="N70" s="43">
        <v>7.7181999999999994E-5</v>
      </c>
      <c r="O70" s="43">
        <v>2.0639999999999999E-22</v>
      </c>
      <c r="P70" s="43">
        <v>1.1552E-21</v>
      </c>
      <c r="Q70" s="43">
        <v>1.8867000000000001E-5</v>
      </c>
      <c r="R70" s="23">
        <v>1.5</v>
      </c>
      <c r="S70" s="25"/>
    </row>
    <row r="71" spans="1:19" x14ac:dyDescent="0.3">
      <c r="A71" s="42">
        <v>49</v>
      </c>
      <c r="B71" s="43">
        <v>-1.7149000000000001E-5</v>
      </c>
      <c r="C71" s="43">
        <v>-1.6546E-5</v>
      </c>
      <c r="D71" s="43">
        <v>4.6652E-5</v>
      </c>
      <c r="E71" s="43">
        <v>2.2165000000000002E-22</v>
      </c>
      <c r="F71" s="43">
        <v>-1.6355000000000001E-21</v>
      </c>
      <c r="G71" s="43">
        <v>-8.9029999999999993E-6</v>
      </c>
      <c r="H71" s="23">
        <v>2</v>
      </c>
      <c r="I71" s="47"/>
      <c r="J71" s="28"/>
      <c r="K71" s="44">
        <v>22</v>
      </c>
      <c r="L71" s="43">
        <v>-1.7149000000000001E-5</v>
      </c>
      <c r="M71" s="43">
        <v>-1.6546E-5</v>
      </c>
      <c r="N71" s="43">
        <v>4.6652E-5</v>
      </c>
      <c r="O71" s="43">
        <v>7.3883999999999996E-23</v>
      </c>
      <c r="P71" s="43">
        <v>5.4514999999999999E-22</v>
      </c>
      <c r="Q71" s="43">
        <v>8.9029999999999993E-6</v>
      </c>
      <c r="R71" s="23">
        <v>2</v>
      </c>
      <c r="S71" s="25"/>
    </row>
    <row r="72" spans="1:19" x14ac:dyDescent="0.3">
      <c r="A72" s="42">
        <v>50</v>
      </c>
      <c r="B72" s="43">
        <v>-1.1712000000000001E-5</v>
      </c>
      <c r="C72" s="43">
        <v>-1.1443999999999999E-5</v>
      </c>
      <c r="D72" s="43">
        <v>3.2267000000000001E-5</v>
      </c>
      <c r="E72" s="43">
        <v>9.8364000000000003E-23</v>
      </c>
      <c r="F72" s="43">
        <v>-9.0140000000000006E-22</v>
      </c>
      <c r="G72" s="43">
        <v>-4.9069999999999998E-6</v>
      </c>
      <c r="H72" s="23">
        <v>2.5</v>
      </c>
      <c r="I72" s="47"/>
      <c r="J72" s="28"/>
      <c r="K72" s="44">
        <v>23</v>
      </c>
      <c r="L72" s="43">
        <v>-1.1712000000000001E-5</v>
      </c>
      <c r="M72" s="43">
        <v>-1.1443999999999999E-5</v>
      </c>
      <c r="N72" s="43">
        <v>3.2267000000000001E-5</v>
      </c>
      <c r="O72" s="43">
        <v>3.2787999999999999E-23</v>
      </c>
      <c r="P72" s="43">
        <v>3.0047000000000001E-22</v>
      </c>
      <c r="Q72" s="43">
        <v>4.9069999999999998E-6</v>
      </c>
      <c r="R72" s="23">
        <v>2.5</v>
      </c>
      <c r="S72" s="25"/>
    </row>
    <row r="73" spans="1:19" x14ac:dyDescent="0.3">
      <c r="A73" s="42">
        <v>51</v>
      </c>
      <c r="B73" s="43">
        <v>-8.8984999999999996E-6</v>
      </c>
      <c r="C73" s="43">
        <v>-8.7615000000000007E-6</v>
      </c>
      <c r="D73" s="43">
        <v>2.4453000000000001E-5</v>
      </c>
      <c r="E73" s="43">
        <v>5.0333999999999998E-23</v>
      </c>
      <c r="F73" s="43">
        <v>-5.5108000000000005E-22</v>
      </c>
      <c r="G73" s="43">
        <v>-3.0000000000000001E-6</v>
      </c>
      <c r="H73" s="23">
        <v>3</v>
      </c>
      <c r="I73" s="47"/>
      <c r="J73" s="28"/>
      <c r="K73" s="44">
        <v>24</v>
      </c>
      <c r="L73" s="43">
        <v>-8.8984999999999996E-6</v>
      </c>
      <c r="M73" s="43">
        <v>-8.7615000000000007E-6</v>
      </c>
      <c r="N73" s="43">
        <v>2.4453000000000001E-5</v>
      </c>
      <c r="O73" s="43">
        <v>1.6778000000000001E-23</v>
      </c>
      <c r="P73" s="43">
        <v>1.8368999999999999E-22</v>
      </c>
      <c r="Q73" s="43">
        <v>3.0000000000000001E-6</v>
      </c>
      <c r="R73" s="23">
        <v>3</v>
      </c>
      <c r="S73" s="25"/>
    </row>
    <row r="74" spans="1:19" x14ac:dyDescent="0.3">
      <c r="A74" s="42">
        <v>52</v>
      </c>
      <c r="B74" s="43">
        <v>-7.1913000000000001E-6</v>
      </c>
      <c r="C74" s="43">
        <v>-7.1134999999999997E-6</v>
      </c>
      <c r="D74" s="43">
        <v>1.9542999999999999E-5</v>
      </c>
      <c r="E74" s="43">
        <v>2.8602E-23</v>
      </c>
      <c r="F74" s="43">
        <v>-3.6207999999999998E-22</v>
      </c>
      <c r="G74" s="43">
        <v>-1.9711000000000001E-6</v>
      </c>
      <c r="H74" s="23">
        <v>3.5</v>
      </c>
      <c r="I74" s="47"/>
      <c r="J74" s="28"/>
      <c r="K74" s="44">
        <v>25</v>
      </c>
      <c r="L74" s="43">
        <v>-5.9916999999999997E-6</v>
      </c>
      <c r="M74" s="43">
        <v>-5.9437000000000004E-6</v>
      </c>
      <c r="N74" s="43">
        <v>1.6061000000000001E-5</v>
      </c>
      <c r="O74" s="43">
        <v>5.8737E-24</v>
      </c>
      <c r="P74" s="43">
        <v>8.3324999999999996E-23</v>
      </c>
      <c r="Q74" s="43">
        <v>1.3608E-6</v>
      </c>
      <c r="R74" s="23">
        <v>3.5</v>
      </c>
      <c r="S74" s="25"/>
    </row>
    <row r="75" spans="1:19" x14ac:dyDescent="0.3">
      <c r="A75" s="42">
        <v>53</v>
      </c>
      <c r="B75" s="43">
        <v>-5.9916999999999997E-6</v>
      </c>
      <c r="C75" s="43">
        <v>-5.9437000000000004E-6</v>
      </c>
      <c r="D75" s="43">
        <v>1.6061000000000001E-5</v>
      </c>
      <c r="E75" s="43">
        <v>1.7621000000000001E-23</v>
      </c>
      <c r="F75" s="43">
        <v>-2.4997999999999999E-22</v>
      </c>
      <c r="G75" s="43">
        <v>-1.3608E-6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4.0334999999999999E-21</v>
      </c>
      <c r="C81" s="43">
        <v>2.1957E-5</v>
      </c>
      <c r="D81" s="43">
        <v>5.2802999999999997E-4</v>
      </c>
      <c r="E81" s="23">
        <f>+D81*1000</f>
        <v>0.52803</v>
      </c>
      <c r="F81" s="23">
        <v>0</v>
      </c>
      <c r="G81" s="24"/>
      <c r="H81" s="24"/>
      <c r="I81" s="25"/>
      <c r="J81" s="28"/>
      <c r="K81" s="44">
        <v>28</v>
      </c>
      <c r="L81" s="43">
        <v>4.0334999999999999E-21</v>
      </c>
      <c r="M81" s="43">
        <v>2.1957E-5</v>
      </c>
      <c r="N81" s="43">
        <v>5.2802999999999997E-4</v>
      </c>
      <c r="O81" s="23">
        <f>+N81*1000</f>
        <v>0.52803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-2.1563999999999999E-21</v>
      </c>
      <c r="C82" s="43">
        <v>-1.1739000000000001E-5</v>
      </c>
      <c r="D82" s="43">
        <v>5.0825000000000002E-4</v>
      </c>
      <c r="E82" s="23">
        <f t="shared" ref="E82:E106" si="0">+D82*1000</f>
        <v>0.50824999999999998</v>
      </c>
      <c r="F82" s="23">
        <v>0.1</v>
      </c>
      <c r="G82" s="24"/>
      <c r="H82" s="24"/>
      <c r="I82" s="25"/>
      <c r="J82" s="28"/>
      <c r="K82" s="44">
        <v>29</v>
      </c>
      <c r="L82" s="43">
        <v>-2.1563999999999999E-21</v>
      </c>
      <c r="M82" s="43">
        <v>-1.1739000000000001E-5</v>
      </c>
      <c r="N82" s="43">
        <v>5.0825000000000002E-4</v>
      </c>
      <c r="O82" s="23">
        <f t="shared" ref="O82:O105" si="1">+N82*1000</f>
        <v>0.50824999999999998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-2.9579999999999999E-21</v>
      </c>
      <c r="C83" s="43">
        <v>-1.6103000000000002E-5</v>
      </c>
      <c r="D83" s="43">
        <v>4.6356000000000001E-4</v>
      </c>
      <c r="E83" s="23">
        <f t="shared" si="0"/>
        <v>0.46356000000000003</v>
      </c>
      <c r="F83" s="23">
        <v>0.15</v>
      </c>
      <c r="G83" s="24"/>
      <c r="H83" s="24"/>
      <c r="I83" s="25"/>
      <c r="J83" s="28"/>
      <c r="K83" s="44">
        <v>30</v>
      </c>
      <c r="L83" s="43">
        <v>-2.9579999999999999E-21</v>
      </c>
      <c r="M83" s="43">
        <v>-1.6103000000000002E-5</v>
      </c>
      <c r="N83" s="43">
        <v>4.6356000000000001E-4</v>
      </c>
      <c r="O83" s="23">
        <f t="shared" si="1"/>
        <v>0.46356000000000003</v>
      </c>
      <c r="P83" s="23">
        <v>0.15</v>
      </c>
      <c r="S83" s="25"/>
    </row>
    <row r="84" spans="1:25" x14ac:dyDescent="0.3">
      <c r="A84" s="42">
        <v>31</v>
      </c>
      <c r="B84" s="43">
        <v>-3.3716000000000001E-21</v>
      </c>
      <c r="C84" s="43">
        <v>-1.8354000000000001E-5</v>
      </c>
      <c r="D84" s="43">
        <v>4.2963000000000002E-4</v>
      </c>
      <c r="E84" s="23">
        <f t="shared" si="0"/>
        <v>0.42963000000000001</v>
      </c>
      <c r="F84" s="23">
        <v>0.2</v>
      </c>
      <c r="G84" s="24"/>
      <c r="H84" s="24"/>
      <c r="I84" s="25"/>
      <c r="J84" s="28"/>
      <c r="K84" s="44">
        <v>31</v>
      </c>
      <c r="L84" s="43">
        <v>-3.3716000000000001E-21</v>
      </c>
      <c r="M84" s="43">
        <v>-1.8354000000000001E-5</v>
      </c>
      <c r="N84" s="43">
        <v>4.2963000000000002E-4</v>
      </c>
      <c r="O84" s="23">
        <f t="shared" si="1"/>
        <v>0.42963000000000001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-3.5808000000000002E-21</v>
      </c>
      <c r="C85" s="43">
        <v>-1.9493000000000001E-5</v>
      </c>
      <c r="D85" s="43">
        <v>4.0294000000000001E-4</v>
      </c>
      <c r="E85" s="23">
        <f t="shared" si="0"/>
        <v>0.40294000000000002</v>
      </c>
      <c r="F85" s="23">
        <v>0.25</v>
      </c>
      <c r="G85" s="24"/>
      <c r="H85" s="24"/>
      <c r="I85" s="25"/>
      <c r="J85" s="28"/>
      <c r="K85" s="44">
        <v>32</v>
      </c>
      <c r="L85" s="43">
        <v>-3.5808000000000002E-21</v>
      </c>
      <c r="M85" s="43">
        <v>-1.9493000000000001E-5</v>
      </c>
      <c r="N85" s="43">
        <v>4.0294000000000001E-4</v>
      </c>
      <c r="O85" s="23">
        <f t="shared" si="1"/>
        <v>0.40294000000000002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-3.7334000000000001E-21</v>
      </c>
      <c r="C86" s="43">
        <v>-2.0324000000000001E-5</v>
      </c>
      <c r="D86" s="43">
        <v>3.8108E-4</v>
      </c>
      <c r="E86" s="23">
        <f t="shared" si="0"/>
        <v>0.38108000000000003</v>
      </c>
      <c r="F86" s="23">
        <v>0.3</v>
      </c>
      <c r="G86" s="24"/>
      <c r="H86" s="24"/>
      <c r="I86" s="25"/>
      <c r="J86" s="28"/>
      <c r="K86" s="44">
        <v>33</v>
      </c>
      <c r="L86" s="43">
        <v>-3.7334000000000001E-21</v>
      </c>
      <c r="M86" s="43">
        <v>-2.0324000000000001E-5</v>
      </c>
      <c r="N86" s="43">
        <v>3.8108E-4</v>
      </c>
      <c r="O86" s="23">
        <f t="shared" si="1"/>
        <v>0.38108000000000003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-3.9486000000000001E-21</v>
      </c>
      <c r="C87" s="43">
        <v>-2.1495E-5</v>
      </c>
      <c r="D87" s="43">
        <v>3.6230000000000002E-4</v>
      </c>
      <c r="E87" s="23">
        <f t="shared" si="0"/>
        <v>0.36230000000000001</v>
      </c>
      <c r="F87" s="23">
        <v>0.35</v>
      </c>
      <c r="G87" s="24"/>
      <c r="H87" s="24"/>
      <c r="I87" s="25"/>
      <c r="J87" s="28"/>
      <c r="K87" s="44">
        <v>34</v>
      </c>
      <c r="L87" s="43">
        <v>-3.9486000000000001E-21</v>
      </c>
      <c r="M87" s="43">
        <v>-2.1495E-5</v>
      </c>
      <c r="N87" s="43">
        <v>3.6230000000000002E-4</v>
      </c>
      <c r="O87" s="23">
        <f t="shared" si="1"/>
        <v>0.36230000000000001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-3.6986000000000001E-21</v>
      </c>
      <c r="C88" s="43">
        <v>-2.0134000000000001E-5</v>
      </c>
      <c r="D88" s="43">
        <v>3.4305000000000002E-4</v>
      </c>
      <c r="E88" s="23">
        <f t="shared" si="0"/>
        <v>0.34305000000000002</v>
      </c>
      <c r="F88" s="23">
        <v>0.4</v>
      </c>
      <c r="G88" s="24"/>
      <c r="H88" s="24"/>
      <c r="I88" s="25"/>
      <c r="J88" s="28"/>
      <c r="K88" s="44">
        <v>35</v>
      </c>
      <c r="L88" s="43">
        <v>-3.6986000000000001E-21</v>
      </c>
      <c r="M88" s="43">
        <v>-2.0134000000000001E-5</v>
      </c>
      <c r="N88" s="43">
        <v>3.4305000000000002E-4</v>
      </c>
      <c r="O88" s="23">
        <f t="shared" si="1"/>
        <v>0.34305000000000002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-3.5139000000000001E-21</v>
      </c>
      <c r="C89" s="43">
        <v>-1.9128999999999999E-5</v>
      </c>
      <c r="D89" s="43">
        <v>3.2649000000000003E-4</v>
      </c>
      <c r="E89" s="23">
        <f t="shared" si="0"/>
        <v>0.32649</v>
      </c>
      <c r="F89" s="23">
        <v>0.45</v>
      </c>
      <c r="G89" s="24"/>
      <c r="H89" s="24"/>
      <c r="I89" s="25"/>
      <c r="J89" s="28"/>
      <c r="K89" s="44">
        <v>36</v>
      </c>
      <c r="L89" s="43">
        <v>-3.5139000000000001E-21</v>
      </c>
      <c r="M89" s="43">
        <v>-1.9128999999999999E-5</v>
      </c>
      <c r="N89" s="43">
        <v>3.2649000000000003E-4</v>
      </c>
      <c r="O89" s="23">
        <f t="shared" si="1"/>
        <v>0.32649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-3.4205999999999998E-21</v>
      </c>
      <c r="C90" s="43">
        <v>-1.8621E-5</v>
      </c>
      <c r="D90" s="43">
        <v>3.1192999999999998E-4</v>
      </c>
      <c r="E90" s="23">
        <f t="shared" si="0"/>
        <v>0.31192999999999999</v>
      </c>
      <c r="F90" s="23">
        <v>0.5</v>
      </c>
      <c r="G90" s="24"/>
      <c r="H90" s="24"/>
      <c r="I90" s="25"/>
      <c r="J90" s="28"/>
      <c r="K90" s="44">
        <v>37</v>
      </c>
      <c r="L90" s="43">
        <v>-3.4205999999999998E-21</v>
      </c>
      <c r="M90" s="43">
        <v>-1.8621E-5</v>
      </c>
      <c r="N90" s="43">
        <v>3.1192999999999998E-4</v>
      </c>
      <c r="O90" s="23">
        <f t="shared" si="1"/>
        <v>0.31192999999999999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-3.4459000000000003E-21</v>
      </c>
      <c r="C91" s="43">
        <v>-1.8757999999999999E-5</v>
      </c>
      <c r="D91" s="43">
        <v>2.9878000000000001E-4</v>
      </c>
      <c r="E91" s="23">
        <f t="shared" si="0"/>
        <v>0.29877999999999999</v>
      </c>
      <c r="F91" s="23">
        <v>0.55000000000000004</v>
      </c>
      <c r="G91" s="24"/>
      <c r="H91" s="24"/>
      <c r="I91" s="25"/>
      <c r="J91" s="28"/>
      <c r="K91" s="44">
        <v>38</v>
      </c>
      <c r="L91" s="43">
        <v>-3.4459000000000003E-21</v>
      </c>
      <c r="M91" s="43">
        <v>-1.8757999999999999E-5</v>
      </c>
      <c r="N91" s="43">
        <v>2.9878000000000001E-4</v>
      </c>
      <c r="O91" s="23">
        <f t="shared" si="1"/>
        <v>0.29877999999999999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-3.6239000000000003E-21</v>
      </c>
      <c r="C92" s="43">
        <v>-1.9726999999999999E-5</v>
      </c>
      <c r="D92" s="43">
        <v>2.8644E-4</v>
      </c>
      <c r="E92" s="23">
        <f t="shared" si="0"/>
        <v>0.28644000000000003</v>
      </c>
      <c r="F92" s="23">
        <v>0.6</v>
      </c>
      <c r="G92" s="24"/>
      <c r="H92" s="24"/>
      <c r="I92" s="25"/>
      <c r="J92" s="28"/>
      <c r="K92" s="44">
        <v>39</v>
      </c>
      <c r="L92" s="43">
        <v>-3.6239000000000003E-21</v>
      </c>
      <c r="M92" s="43">
        <v>-1.9726999999999999E-5</v>
      </c>
      <c r="N92" s="43">
        <v>2.8644E-4</v>
      </c>
      <c r="O92" s="23">
        <f t="shared" si="1"/>
        <v>0.28644000000000003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-3.2560999999999999E-21</v>
      </c>
      <c r="C93" s="43">
        <v>-1.7725000000000001E-5</v>
      </c>
      <c r="D93" s="43">
        <v>2.7053999999999999E-4</v>
      </c>
      <c r="E93" s="23">
        <f t="shared" si="0"/>
        <v>0.27054</v>
      </c>
      <c r="F93" s="23">
        <v>0.65</v>
      </c>
      <c r="G93" s="24"/>
      <c r="H93" s="24"/>
      <c r="I93" s="25"/>
      <c r="J93" s="28"/>
      <c r="K93" s="44">
        <v>40</v>
      </c>
      <c r="L93" s="43">
        <v>-3.2560999999999999E-21</v>
      </c>
      <c r="M93" s="43">
        <v>-1.7725000000000001E-5</v>
      </c>
      <c r="N93" s="43">
        <v>2.7053999999999999E-4</v>
      </c>
      <c r="O93" s="23">
        <f t="shared" si="1"/>
        <v>0.27054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-2.9378000000000001E-21</v>
      </c>
      <c r="C94" s="43">
        <v>-1.5993000000000001E-5</v>
      </c>
      <c r="D94" s="43">
        <v>2.5632999999999998E-4</v>
      </c>
      <c r="E94" s="23">
        <f t="shared" si="0"/>
        <v>0.25633</v>
      </c>
      <c r="F94" s="23">
        <v>0.7</v>
      </c>
      <c r="G94" s="24"/>
      <c r="H94" s="24"/>
      <c r="I94" s="25"/>
      <c r="J94" s="28"/>
      <c r="K94" s="44">
        <v>41</v>
      </c>
      <c r="L94" s="43">
        <v>-2.9378000000000001E-21</v>
      </c>
      <c r="M94" s="43">
        <v>-1.5993000000000001E-5</v>
      </c>
      <c r="N94" s="43">
        <v>2.5632999999999998E-4</v>
      </c>
      <c r="O94" s="23">
        <f t="shared" si="1"/>
        <v>0.25633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-2.6614999999999999E-21</v>
      </c>
      <c r="C95" s="43">
        <v>-1.4489E-5</v>
      </c>
      <c r="D95" s="43">
        <v>2.4356000000000001E-4</v>
      </c>
      <c r="E95" s="23">
        <f t="shared" si="0"/>
        <v>0.24356</v>
      </c>
      <c r="F95" s="23">
        <v>0.75</v>
      </c>
      <c r="G95" s="24"/>
      <c r="H95" s="24"/>
      <c r="I95" s="25"/>
      <c r="J95" s="28"/>
      <c r="K95" s="44">
        <v>42</v>
      </c>
      <c r="L95" s="43">
        <v>-2.6614999999999999E-21</v>
      </c>
      <c r="M95" s="43">
        <v>-1.4489E-5</v>
      </c>
      <c r="N95" s="43">
        <v>2.4356000000000001E-4</v>
      </c>
      <c r="O95" s="23">
        <f t="shared" si="1"/>
        <v>0.24356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-2.4207000000000001E-21</v>
      </c>
      <c r="C96" s="43">
        <v>-1.3178E-5</v>
      </c>
      <c r="D96" s="43">
        <v>2.3201999999999999E-4</v>
      </c>
      <c r="E96" s="23">
        <f t="shared" si="0"/>
        <v>0.23202</v>
      </c>
      <c r="F96" s="23">
        <v>0.8</v>
      </c>
      <c r="G96" s="24"/>
      <c r="H96" s="24"/>
      <c r="I96" s="25"/>
      <c r="J96" s="28"/>
      <c r="K96" s="44">
        <v>43</v>
      </c>
      <c r="L96" s="43">
        <v>-2.4207000000000001E-21</v>
      </c>
      <c r="M96" s="43">
        <v>-1.3178E-5</v>
      </c>
      <c r="N96" s="43">
        <v>2.3201999999999999E-4</v>
      </c>
      <c r="O96" s="23">
        <f t="shared" si="1"/>
        <v>0.23202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-2.2100999999999999E-21</v>
      </c>
      <c r="C97" s="43">
        <v>-1.2031000000000001E-5</v>
      </c>
      <c r="D97" s="43">
        <v>2.2154999999999999E-4</v>
      </c>
      <c r="E97" s="23">
        <f t="shared" si="0"/>
        <v>0.22155</v>
      </c>
      <c r="F97" s="23">
        <v>0.85</v>
      </c>
      <c r="G97" s="24"/>
      <c r="H97" s="24"/>
      <c r="I97" s="25"/>
      <c r="J97" s="28"/>
      <c r="K97" s="44">
        <v>44</v>
      </c>
      <c r="L97" s="43">
        <v>-2.2100999999999999E-21</v>
      </c>
      <c r="M97" s="43">
        <v>-1.2031000000000001E-5</v>
      </c>
      <c r="N97" s="43">
        <v>2.2154999999999999E-4</v>
      </c>
      <c r="O97" s="23">
        <f t="shared" si="1"/>
        <v>0.22155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-2.0249999999999999E-21</v>
      </c>
      <c r="C98" s="43">
        <v>-1.1024E-5</v>
      </c>
      <c r="D98" s="43">
        <v>2.12E-4</v>
      </c>
      <c r="E98" s="23">
        <f t="shared" si="0"/>
        <v>0.21199999999999999</v>
      </c>
      <c r="F98" s="23">
        <v>0.9</v>
      </c>
      <c r="G98" s="24"/>
      <c r="H98" s="24"/>
      <c r="I98" s="25"/>
      <c r="J98" s="28"/>
      <c r="K98" s="44">
        <v>45</v>
      </c>
      <c r="L98" s="43">
        <v>-2.0249999999999999E-21</v>
      </c>
      <c r="M98" s="43">
        <v>-1.1024E-5</v>
      </c>
      <c r="N98" s="43">
        <v>2.12E-4</v>
      </c>
      <c r="O98" s="23">
        <f t="shared" si="1"/>
        <v>0.21199999999999999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-1.8617000000000001E-21</v>
      </c>
      <c r="C99" s="43">
        <v>-1.0135E-5</v>
      </c>
      <c r="D99" s="43">
        <v>2.0326E-4</v>
      </c>
      <c r="E99" s="23">
        <f t="shared" si="0"/>
        <v>0.20326</v>
      </c>
      <c r="F99" s="23">
        <v>0.95</v>
      </c>
      <c r="G99" s="24"/>
      <c r="H99" s="24"/>
      <c r="I99" s="25"/>
      <c r="J99" s="28"/>
      <c r="K99" s="44">
        <v>46</v>
      </c>
      <c r="L99" s="43">
        <v>-1.8617000000000001E-21</v>
      </c>
      <c r="M99" s="43">
        <v>-1.0135E-5</v>
      </c>
      <c r="N99" s="43">
        <v>2.0326E-4</v>
      </c>
      <c r="O99" s="23">
        <f t="shared" si="1"/>
        <v>0.20326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-1.7171E-21</v>
      </c>
      <c r="C100" s="43">
        <v>-9.3477000000000003E-6</v>
      </c>
      <c r="D100" s="43">
        <v>1.9524000000000001E-4</v>
      </c>
      <c r="E100" s="23">
        <f t="shared" si="0"/>
        <v>0.19524</v>
      </c>
      <c r="F100" s="23">
        <v>1</v>
      </c>
      <c r="G100" s="24"/>
      <c r="H100" s="24"/>
      <c r="I100" s="25"/>
      <c r="J100" s="28"/>
      <c r="K100" s="44">
        <v>47</v>
      </c>
      <c r="L100" s="43">
        <v>-1.7171E-21</v>
      </c>
      <c r="M100" s="43">
        <v>-9.3477000000000003E-6</v>
      </c>
      <c r="N100" s="43">
        <v>1.9524000000000001E-4</v>
      </c>
      <c r="O100" s="23">
        <f t="shared" si="1"/>
        <v>0.19524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-8.7926000000000009E-22</v>
      </c>
      <c r="C101" s="43">
        <v>-4.7863999999999996E-6</v>
      </c>
      <c r="D101" s="43">
        <v>1.4069000000000001E-4</v>
      </c>
      <c r="E101" s="23">
        <f t="shared" si="0"/>
        <v>0.14069000000000001</v>
      </c>
      <c r="F101" s="23">
        <v>1.5</v>
      </c>
      <c r="G101" s="24"/>
      <c r="H101" s="24"/>
      <c r="I101" s="25"/>
      <c r="J101" s="28"/>
      <c r="K101" s="44">
        <v>48</v>
      </c>
      <c r="L101" s="43">
        <v>-8.7926000000000009E-22</v>
      </c>
      <c r="M101" s="43">
        <v>-4.7863999999999996E-6</v>
      </c>
      <c r="N101" s="43">
        <v>1.4069000000000001E-4</v>
      </c>
      <c r="O101" s="23">
        <f t="shared" si="1"/>
        <v>0.14069000000000001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-5.3365000000000001E-22</v>
      </c>
      <c r="C102" s="43">
        <v>-2.9050999999999999E-6</v>
      </c>
      <c r="D102" s="43">
        <v>1.1076E-4</v>
      </c>
      <c r="E102" s="23">
        <f t="shared" si="0"/>
        <v>0.11076</v>
      </c>
      <c r="F102" s="23">
        <v>2</v>
      </c>
      <c r="G102" s="24"/>
      <c r="H102" s="24"/>
      <c r="I102" s="25"/>
      <c r="J102" s="28"/>
      <c r="K102" s="44">
        <v>49</v>
      </c>
      <c r="L102" s="43">
        <v>-5.3365000000000001E-22</v>
      </c>
      <c r="M102" s="43">
        <v>-2.9050999999999999E-6</v>
      </c>
      <c r="N102" s="43">
        <v>1.1076E-4</v>
      </c>
      <c r="O102" s="23">
        <f t="shared" si="1"/>
        <v>0.11076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-3.5793E-22</v>
      </c>
      <c r="C103" s="43">
        <v>-1.9485000000000001E-6</v>
      </c>
      <c r="D103" s="43">
        <v>9.1434999999999994E-5</v>
      </c>
      <c r="E103" s="23">
        <f t="shared" si="0"/>
        <v>9.1434999999999989E-2</v>
      </c>
      <c r="F103" s="23">
        <v>2.5</v>
      </c>
      <c r="G103" s="24"/>
      <c r="H103" s="24"/>
      <c r="I103" s="25"/>
      <c r="J103" s="28"/>
      <c r="K103" s="44">
        <v>50</v>
      </c>
      <c r="L103" s="43">
        <v>-3.5793E-22</v>
      </c>
      <c r="M103" s="43">
        <v>-1.9485000000000001E-6</v>
      </c>
      <c r="N103" s="43">
        <v>9.1434999999999994E-5</v>
      </c>
      <c r="O103" s="23">
        <f t="shared" si="1"/>
        <v>9.1434999999999989E-2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-2.5563999999999999E-22</v>
      </c>
      <c r="C104" s="43">
        <v>-1.3915999999999999E-6</v>
      </c>
      <c r="D104" s="43">
        <v>7.7427000000000003E-5</v>
      </c>
      <c r="E104" s="23">
        <f t="shared" si="0"/>
        <v>7.7426999999999996E-2</v>
      </c>
      <c r="F104" s="23">
        <v>3</v>
      </c>
      <c r="G104" s="24"/>
      <c r="H104" s="24"/>
      <c r="I104" s="25"/>
      <c r="J104" s="28"/>
      <c r="K104" s="44">
        <v>51</v>
      </c>
      <c r="L104" s="43">
        <v>-2.5563999999999999E-22</v>
      </c>
      <c r="M104" s="43">
        <v>-1.3915999999999999E-6</v>
      </c>
      <c r="N104" s="43">
        <v>7.7427000000000003E-5</v>
      </c>
      <c r="O104" s="23">
        <f t="shared" si="1"/>
        <v>7.7426999999999996E-2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-1.9025E-22</v>
      </c>
      <c r="C105" s="43">
        <v>-1.0357000000000001E-6</v>
      </c>
      <c r="D105" s="43">
        <v>6.6508999999999996E-5</v>
      </c>
      <c r="E105" s="23">
        <f t="shared" si="0"/>
        <v>6.6508999999999999E-2</v>
      </c>
      <c r="F105" s="23">
        <v>3.5</v>
      </c>
      <c r="G105" s="24"/>
      <c r="H105" s="24"/>
      <c r="I105" s="25"/>
      <c r="J105" s="28"/>
      <c r="K105" s="44">
        <v>52</v>
      </c>
      <c r="L105" s="43">
        <v>-1.9025E-22</v>
      </c>
      <c r="M105" s="43">
        <v>-1.0357000000000001E-6</v>
      </c>
      <c r="N105" s="43">
        <v>6.6508999999999996E-5</v>
      </c>
      <c r="O105" s="23">
        <f t="shared" si="1"/>
        <v>6.6508999999999999E-2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-1.4566999999999999E-22</v>
      </c>
      <c r="C106" s="43">
        <v>-7.9301000000000003E-7</v>
      </c>
      <c r="D106" s="43">
        <v>5.7651000000000001E-5</v>
      </c>
      <c r="E106" s="23">
        <f t="shared" si="0"/>
        <v>5.7651000000000001E-2</v>
      </c>
      <c r="F106" s="23">
        <v>4</v>
      </c>
      <c r="G106" s="24"/>
      <c r="H106" s="24"/>
      <c r="I106" s="25"/>
      <c r="J106" s="28"/>
      <c r="K106" s="44">
        <v>53</v>
      </c>
      <c r="L106" s="43">
        <v>-1.4566999999999999E-22</v>
      </c>
      <c r="M106" s="43">
        <v>-7.9301000000000003E-7</v>
      </c>
      <c r="N106" s="43">
        <v>5.7651000000000001E-5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54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4C71-BE80-4829-95BB-771CF7D52544}">
  <sheetPr codeName="Hoja32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1500000000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200000000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1092500</v>
      </c>
      <c r="C19" s="43">
        <v>944000</v>
      </c>
      <c r="D19" s="43">
        <v>562470</v>
      </c>
      <c r="E19" s="43">
        <v>-2.7275000000000001E-11</v>
      </c>
      <c r="F19" s="43">
        <v>-8.3036999999999993E-27</v>
      </c>
      <c r="G19" s="43">
        <v>-4.5203000000000003E-11</v>
      </c>
      <c r="H19" s="23">
        <v>0</v>
      </c>
      <c r="I19" s="47"/>
      <c r="J19" s="28"/>
      <c r="K19" s="44">
        <v>1</v>
      </c>
      <c r="L19" s="43">
        <v>1092500</v>
      </c>
      <c r="M19" s="43">
        <v>944000</v>
      </c>
      <c r="N19" s="43">
        <v>562470</v>
      </c>
      <c r="O19" s="43">
        <v>-9.0917999999999997E-12</v>
      </c>
      <c r="P19" s="43">
        <v>2.7679E-27</v>
      </c>
      <c r="Q19" s="43">
        <v>4.5203000000000003E-11</v>
      </c>
      <c r="R19" s="23">
        <v>0</v>
      </c>
      <c r="S19" s="25"/>
    </row>
    <row r="20" spans="1:19" x14ac:dyDescent="0.3">
      <c r="A20" s="42">
        <v>29</v>
      </c>
      <c r="B20" s="43">
        <v>-624730</v>
      </c>
      <c r="C20" s="43">
        <v>-500040</v>
      </c>
      <c r="D20" s="43">
        <v>222760</v>
      </c>
      <c r="E20" s="43">
        <v>2.2905000000000001E-11</v>
      </c>
      <c r="F20" s="43">
        <v>-3.6338000000000001E-12</v>
      </c>
      <c r="G20" s="43">
        <v>-19781</v>
      </c>
      <c r="H20" s="23">
        <v>0.1</v>
      </c>
      <c r="I20" s="47"/>
      <c r="J20" s="28"/>
      <c r="K20" s="44">
        <v>2</v>
      </c>
      <c r="L20" s="43">
        <v>-624730</v>
      </c>
      <c r="M20" s="43">
        <v>-500040</v>
      </c>
      <c r="N20" s="43">
        <v>222760</v>
      </c>
      <c r="O20" s="43">
        <v>7.6352000000000004E-12</v>
      </c>
      <c r="P20" s="43">
        <v>1.2113000000000001E-12</v>
      </c>
      <c r="Q20" s="43">
        <v>19781</v>
      </c>
      <c r="R20" s="23">
        <v>0.1</v>
      </c>
      <c r="S20" s="25"/>
    </row>
    <row r="21" spans="1:19" x14ac:dyDescent="0.3">
      <c r="A21" s="42">
        <v>30</v>
      </c>
      <c r="B21" s="43">
        <v>300.04000000000002</v>
      </c>
      <c r="C21" s="43">
        <v>16837</v>
      </c>
      <c r="D21" s="43">
        <v>159580</v>
      </c>
      <c r="E21" s="43">
        <v>3.0377999999999998E-12</v>
      </c>
      <c r="F21" s="43">
        <v>-3.9438000000000002E-12</v>
      </c>
      <c r="G21" s="43">
        <v>-21469</v>
      </c>
      <c r="H21" s="23">
        <v>0.15</v>
      </c>
      <c r="I21" s="47"/>
      <c r="J21" s="28"/>
      <c r="K21" s="44">
        <v>3</v>
      </c>
      <c r="L21" s="43">
        <v>300.04000000000002</v>
      </c>
      <c r="M21" s="43">
        <v>16837</v>
      </c>
      <c r="N21" s="43">
        <v>159580</v>
      </c>
      <c r="O21" s="43">
        <v>1.0125999999999999E-12</v>
      </c>
      <c r="P21" s="43">
        <v>1.3146000000000001E-12</v>
      </c>
      <c r="Q21" s="43">
        <v>21469</v>
      </c>
      <c r="R21" s="23">
        <v>0.15</v>
      </c>
      <c r="S21" s="25"/>
    </row>
    <row r="22" spans="1:19" x14ac:dyDescent="0.3">
      <c r="A22" s="42">
        <v>31</v>
      </c>
      <c r="B22" s="43">
        <v>-9397.5</v>
      </c>
      <c r="C22" s="43">
        <v>5703.9</v>
      </c>
      <c r="D22" s="43">
        <v>117140</v>
      </c>
      <c r="E22" s="43">
        <v>2.7741000000000001E-12</v>
      </c>
      <c r="F22" s="43">
        <v>-3.8752999999999999E-12</v>
      </c>
      <c r="G22" s="43">
        <v>-21096</v>
      </c>
      <c r="H22" s="23">
        <v>0.2</v>
      </c>
      <c r="I22" s="47"/>
      <c r="J22" s="28"/>
      <c r="K22" s="44">
        <v>4</v>
      </c>
      <c r="L22" s="43">
        <v>-9397.5</v>
      </c>
      <c r="M22" s="43">
        <v>5703.9</v>
      </c>
      <c r="N22" s="43">
        <v>117140</v>
      </c>
      <c r="O22" s="43">
        <v>9.2468999999999997E-13</v>
      </c>
      <c r="P22" s="43">
        <v>1.2918E-12</v>
      </c>
      <c r="Q22" s="43">
        <v>21096</v>
      </c>
      <c r="R22" s="23">
        <v>0.2</v>
      </c>
      <c r="S22" s="25"/>
    </row>
    <row r="23" spans="1:19" x14ac:dyDescent="0.3">
      <c r="A23" s="42">
        <v>32</v>
      </c>
      <c r="B23" s="43">
        <v>-17724</v>
      </c>
      <c r="C23" s="43">
        <v>-4368.6000000000004</v>
      </c>
      <c r="D23" s="43">
        <v>88251</v>
      </c>
      <c r="E23" s="43">
        <v>2.4533000000000001E-12</v>
      </c>
      <c r="F23" s="43">
        <v>-3.5058999999999998E-12</v>
      </c>
      <c r="G23" s="43">
        <v>-19085</v>
      </c>
      <c r="H23" s="23">
        <v>0.25</v>
      </c>
      <c r="I23" s="47"/>
      <c r="J23" s="28"/>
      <c r="K23" s="44">
        <v>5</v>
      </c>
      <c r="L23" s="43">
        <v>-17724</v>
      </c>
      <c r="M23" s="43">
        <v>-4368.6000000000004</v>
      </c>
      <c r="N23" s="43">
        <v>88251</v>
      </c>
      <c r="O23" s="43">
        <v>8.1777999999999997E-13</v>
      </c>
      <c r="P23" s="43">
        <v>1.1686000000000001E-12</v>
      </c>
      <c r="Q23" s="43">
        <v>19085</v>
      </c>
      <c r="R23" s="23">
        <v>0.25</v>
      </c>
      <c r="S23" s="25"/>
    </row>
    <row r="24" spans="1:19" x14ac:dyDescent="0.3">
      <c r="A24" s="42">
        <v>33</v>
      </c>
      <c r="B24" s="43">
        <v>-27419</v>
      </c>
      <c r="C24" s="43">
        <v>-15016</v>
      </c>
      <c r="D24" s="43">
        <v>68146</v>
      </c>
      <c r="E24" s="43">
        <v>2.2784000000000001E-12</v>
      </c>
      <c r="F24" s="43">
        <v>-2.8928999999999999E-12</v>
      </c>
      <c r="G24" s="43">
        <v>-15748</v>
      </c>
      <c r="H24" s="23">
        <v>0.3</v>
      </c>
      <c r="I24" s="47"/>
      <c r="J24" s="28"/>
      <c r="K24" s="44">
        <v>6</v>
      </c>
      <c r="L24" s="43">
        <v>-27419</v>
      </c>
      <c r="M24" s="43">
        <v>-15016</v>
      </c>
      <c r="N24" s="43">
        <v>68146</v>
      </c>
      <c r="O24" s="43">
        <v>7.5948000000000001E-13</v>
      </c>
      <c r="P24" s="43">
        <v>9.6430000000000004E-13</v>
      </c>
      <c r="Q24" s="43">
        <v>15748</v>
      </c>
      <c r="R24" s="23">
        <v>0.3</v>
      </c>
      <c r="S24" s="25"/>
    </row>
    <row r="25" spans="1:19" x14ac:dyDescent="0.3">
      <c r="A25" s="42">
        <v>34</v>
      </c>
      <c r="B25" s="43">
        <v>-40947</v>
      </c>
      <c r="C25" s="43">
        <v>-27763</v>
      </c>
      <c r="D25" s="43">
        <v>54974</v>
      </c>
      <c r="E25" s="43">
        <v>2.4219E-12</v>
      </c>
      <c r="F25" s="43">
        <v>-2.0415000000000001E-12</v>
      </c>
      <c r="G25" s="43">
        <v>-11113</v>
      </c>
      <c r="H25" s="23">
        <v>0.35</v>
      </c>
      <c r="I25" s="47"/>
      <c r="J25" s="28"/>
      <c r="K25" s="44">
        <v>7</v>
      </c>
      <c r="L25" s="43">
        <v>-40947</v>
      </c>
      <c r="M25" s="43">
        <v>-27763</v>
      </c>
      <c r="N25" s="43">
        <v>54974</v>
      </c>
      <c r="O25" s="43">
        <v>8.073E-13</v>
      </c>
      <c r="P25" s="43">
        <v>6.8049999999999998E-13</v>
      </c>
      <c r="Q25" s="43">
        <v>11113</v>
      </c>
      <c r="R25" s="23">
        <v>0.35</v>
      </c>
      <c r="S25" s="25"/>
    </row>
    <row r="26" spans="1:19" x14ac:dyDescent="0.3">
      <c r="A26" s="42">
        <v>35</v>
      </c>
      <c r="B26" s="43">
        <v>-5294.8</v>
      </c>
      <c r="C26" s="43">
        <v>-158.36000000000001</v>
      </c>
      <c r="D26" s="43">
        <v>46450</v>
      </c>
      <c r="E26" s="43">
        <v>9.4354999999999995E-13</v>
      </c>
      <c r="F26" s="43">
        <v>-1.7472000000000001E-12</v>
      </c>
      <c r="G26" s="43">
        <v>-9511.1</v>
      </c>
      <c r="H26" s="23">
        <v>0.4</v>
      </c>
      <c r="I26" s="47"/>
      <c r="J26" s="28"/>
      <c r="K26" s="44">
        <v>8</v>
      </c>
      <c r="L26" s="43">
        <v>-5294.8</v>
      </c>
      <c r="M26" s="43">
        <v>-158.36000000000001</v>
      </c>
      <c r="N26" s="43">
        <v>46450</v>
      </c>
      <c r="O26" s="43">
        <v>3.1452000000000001E-13</v>
      </c>
      <c r="P26" s="43">
        <v>5.8239000000000001E-13</v>
      </c>
      <c r="Q26" s="43">
        <v>9511.1</v>
      </c>
      <c r="R26" s="23">
        <v>0.4</v>
      </c>
      <c r="S26" s="25"/>
    </row>
    <row r="27" spans="1:19" x14ac:dyDescent="0.3">
      <c r="A27" s="42">
        <v>36</v>
      </c>
      <c r="B27" s="43">
        <v>-5170.1000000000004</v>
      </c>
      <c r="C27" s="43">
        <v>-1131.4000000000001</v>
      </c>
      <c r="D27" s="43">
        <v>39739</v>
      </c>
      <c r="E27" s="43">
        <v>7.4188999999999998E-13</v>
      </c>
      <c r="F27" s="43">
        <v>-1.4852E-12</v>
      </c>
      <c r="G27" s="43">
        <v>-8085.1</v>
      </c>
      <c r="H27" s="23">
        <v>0.45</v>
      </c>
      <c r="I27" s="47"/>
      <c r="J27" s="28"/>
      <c r="K27" s="44">
        <v>9</v>
      </c>
      <c r="L27" s="43">
        <v>-5170.1000000000004</v>
      </c>
      <c r="M27" s="43">
        <v>-1131.4000000000001</v>
      </c>
      <c r="N27" s="43">
        <v>39739</v>
      </c>
      <c r="O27" s="43">
        <v>2.4730000000000002E-13</v>
      </c>
      <c r="P27" s="43">
        <v>4.9507000000000003E-13</v>
      </c>
      <c r="Q27" s="43">
        <v>8085.1</v>
      </c>
      <c r="R27" s="23">
        <v>0.45</v>
      </c>
      <c r="S27" s="25"/>
    </row>
    <row r="28" spans="1:19" x14ac:dyDescent="0.3">
      <c r="A28" s="42">
        <v>37</v>
      </c>
      <c r="B28" s="43">
        <v>-5292.7</v>
      </c>
      <c r="C28" s="43">
        <v>-2060.1999999999998</v>
      </c>
      <c r="D28" s="43">
        <v>34356</v>
      </c>
      <c r="E28" s="43">
        <v>5.9380999999999997E-13</v>
      </c>
      <c r="F28" s="43">
        <v>-1.253E-12</v>
      </c>
      <c r="G28" s="43">
        <v>-6821.1</v>
      </c>
      <c r="H28" s="23">
        <v>0.5</v>
      </c>
      <c r="I28" s="47"/>
      <c r="J28" s="28"/>
      <c r="K28" s="44">
        <v>10</v>
      </c>
      <c r="L28" s="43">
        <v>-5292.7</v>
      </c>
      <c r="M28" s="43">
        <v>-2060.1999999999998</v>
      </c>
      <c r="N28" s="43">
        <v>34356</v>
      </c>
      <c r="O28" s="43">
        <v>1.9793999999999999E-13</v>
      </c>
      <c r="P28" s="43">
        <v>4.1766999999999998E-13</v>
      </c>
      <c r="Q28" s="43">
        <v>6821.1</v>
      </c>
      <c r="R28" s="23">
        <v>0.5</v>
      </c>
      <c r="S28" s="25"/>
    </row>
    <row r="29" spans="1:19" x14ac:dyDescent="0.3">
      <c r="A29" s="42">
        <v>38</v>
      </c>
      <c r="B29" s="43">
        <v>-5686.2</v>
      </c>
      <c r="C29" s="43">
        <v>-3015.5</v>
      </c>
      <c r="D29" s="43">
        <v>30007</v>
      </c>
      <c r="E29" s="43">
        <v>4.9058000000000002E-13</v>
      </c>
      <c r="F29" s="43">
        <v>-1.0435999999999999E-12</v>
      </c>
      <c r="G29" s="43">
        <v>-5681.1</v>
      </c>
      <c r="H29" s="23">
        <v>0.55000000000000004</v>
      </c>
      <c r="I29" s="47"/>
      <c r="J29" s="28"/>
      <c r="K29" s="44">
        <v>11</v>
      </c>
      <c r="L29" s="43">
        <v>-5686.2</v>
      </c>
      <c r="M29" s="43">
        <v>-3015.5</v>
      </c>
      <c r="N29" s="43">
        <v>30007</v>
      </c>
      <c r="O29" s="43">
        <v>1.6353000000000001E-13</v>
      </c>
      <c r="P29" s="43">
        <v>3.4787000000000001E-13</v>
      </c>
      <c r="Q29" s="43">
        <v>5681.1</v>
      </c>
      <c r="R29" s="23">
        <v>0.55000000000000004</v>
      </c>
      <c r="S29" s="25"/>
    </row>
    <row r="30" spans="1:19" x14ac:dyDescent="0.3">
      <c r="A30" s="42">
        <v>39</v>
      </c>
      <c r="B30" s="43">
        <v>-6407.9</v>
      </c>
      <c r="C30" s="43">
        <v>-4077.9</v>
      </c>
      <c r="D30" s="43">
        <v>26525</v>
      </c>
      <c r="E30" s="43">
        <v>4.2801999999999998E-13</v>
      </c>
      <c r="F30" s="43">
        <v>-8.4705000000000001E-13</v>
      </c>
      <c r="G30" s="43">
        <v>-4611.1000000000004</v>
      </c>
      <c r="H30" s="23">
        <v>0.6</v>
      </c>
      <c r="I30" s="47"/>
      <c r="J30" s="28"/>
      <c r="K30" s="44">
        <v>12</v>
      </c>
      <c r="L30" s="43">
        <v>-6407.9</v>
      </c>
      <c r="M30" s="43">
        <v>-4077.9</v>
      </c>
      <c r="N30" s="43">
        <v>26525</v>
      </c>
      <c r="O30" s="43">
        <v>1.4267000000000001E-13</v>
      </c>
      <c r="P30" s="43">
        <v>2.8235E-13</v>
      </c>
      <c r="Q30" s="43">
        <v>4611.1000000000004</v>
      </c>
      <c r="R30" s="23">
        <v>0.6</v>
      </c>
      <c r="S30" s="25"/>
    </row>
    <row r="31" spans="1:19" x14ac:dyDescent="0.3">
      <c r="A31" s="42">
        <v>40</v>
      </c>
      <c r="B31" s="43">
        <v>-1970.7</v>
      </c>
      <c r="C31" s="43">
        <v>-472.65</v>
      </c>
      <c r="D31" s="43">
        <v>23693</v>
      </c>
      <c r="E31" s="43">
        <v>2.7517999999999999E-13</v>
      </c>
      <c r="F31" s="43">
        <v>-7.2808999999999998E-13</v>
      </c>
      <c r="G31" s="43">
        <v>-3963.5</v>
      </c>
      <c r="H31" s="23">
        <v>0.65</v>
      </c>
      <c r="I31" s="47"/>
      <c r="J31" s="28"/>
      <c r="K31" s="44">
        <v>13</v>
      </c>
      <c r="L31" s="43">
        <v>-1970.7</v>
      </c>
      <c r="M31" s="43">
        <v>-472.65</v>
      </c>
      <c r="N31" s="43">
        <v>23693</v>
      </c>
      <c r="O31" s="43">
        <v>9.1727000000000001E-14</v>
      </c>
      <c r="P31" s="43">
        <v>2.4270000000000002E-13</v>
      </c>
      <c r="Q31" s="43">
        <v>3963.5</v>
      </c>
      <c r="R31" s="23">
        <v>0.65</v>
      </c>
      <c r="S31" s="25"/>
    </row>
    <row r="32" spans="1:19" x14ac:dyDescent="0.3">
      <c r="A32" s="42">
        <v>41</v>
      </c>
      <c r="B32" s="43">
        <v>-1724.7</v>
      </c>
      <c r="C32" s="43">
        <v>-510.14</v>
      </c>
      <c r="D32" s="43">
        <v>21288</v>
      </c>
      <c r="E32" s="43">
        <v>2.2312000000000001E-13</v>
      </c>
      <c r="F32" s="43">
        <v>-6.2889999999999998E-13</v>
      </c>
      <c r="G32" s="43">
        <v>-3423.6</v>
      </c>
      <c r="H32" s="23">
        <v>0.7</v>
      </c>
      <c r="I32" s="47"/>
      <c r="J32" s="28"/>
      <c r="K32" s="44">
        <v>14</v>
      </c>
      <c r="L32" s="43">
        <v>-1724.7</v>
      </c>
      <c r="M32" s="43">
        <v>-510.14</v>
      </c>
      <c r="N32" s="43">
        <v>21288</v>
      </c>
      <c r="O32" s="43">
        <v>7.4371999999999996E-14</v>
      </c>
      <c r="P32" s="43">
        <v>2.0963000000000001E-13</v>
      </c>
      <c r="Q32" s="43">
        <v>3423.6</v>
      </c>
      <c r="R32" s="23">
        <v>0.7</v>
      </c>
      <c r="S32" s="25"/>
    </row>
    <row r="33" spans="1:19" x14ac:dyDescent="0.3">
      <c r="A33" s="42">
        <v>42</v>
      </c>
      <c r="B33" s="43">
        <v>-1520</v>
      </c>
      <c r="C33" s="43">
        <v>-526.76</v>
      </c>
      <c r="D33" s="43">
        <v>19228</v>
      </c>
      <c r="E33" s="43">
        <v>1.8245E-13</v>
      </c>
      <c r="F33" s="43">
        <v>-5.4593999999999999E-13</v>
      </c>
      <c r="G33" s="43">
        <v>-2972</v>
      </c>
      <c r="H33" s="23">
        <v>0.75</v>
      </c>
      <c r="I33" s="47"/>
      <c r="J33" s="28"/>
      <c r="K33" s="44">
        <v>15</v>
      </c>
      <c r="L33" s="43">
        <v>-1520</v>
      </c>
      <c r="M33" s="43">
        <v>-526.76</v>
      </c>
      <c r="N33" s="43">
        <v>19228</v>
      </c>
      <c r="O33" s="43">
        <v>6.0816999999999997E-14</v>
      </c>
      <c r="P33" s="43">
        <v>1.8198E-13</v>
      </c>
      <c r="Q33" s="43">
        <v>2972</v>
      </c>
      <c r="R33" s="23">
        <v>0.75</v>
      </c>
      <c r="S33" s="25"/>
    </row>
    <row r="34" spans="1:19" x14ac:dyDescent="0.3">
      <c r="A34" s="42">
        <v>43</v>
      </c>
      <c r="B34" s="43">
        <v>-1347.6</v>
      </c>
      <c r="C34" s="43">
        <v>-528.72</v>
      </c>
      <c r="D34" s="43">
        <v>17448</v>
      </c>
      <c r="E34" s="43">
        <v>1.5042E-13</v>
      </c>
      <c r="F34" s="43">
        <v>-4.7627999999999997E-13</v>
      </c>
      <c r="G34" s="43">
        <v>-2592.6999999999998</v>
      </c>
      <c r="H34" s="23">
        <v>0.8</v>
      </c>
      <c r="I34" s="47"/>
      <c r="J34" s="28"/>
      <c r="K34" s="44">
        <v>16</v>
      </c>
      <c r="L34" s="43">
        <v>-1347.6</v>
      </c>
      <c r="M34" s="43">
        <v>-528.72</v>
      </c>
      <c r="N34" s="43">
        <v>17448</v>
      </c>
      <c r="O34" s="43">
        <v>5.0140000000000001E-14</v>
      </c>
      <c r="P34" s="43">
        <v>1.5876E-13</v>
      </c>
      <c r="Q34" s="43">
        <v>2592.6999999999998</v>
      </c>
      <c r="R34" s="23">
        <v>0.8</v>
      </c>
      <c r="S34" s="25"/>
    </row>
    <row r="35" spans="1:19" x14ac:dyDescent="0.3">
      <c r="A35" s="42">
        <v>44</v>
      </c>
      <c r="B35" s="43">
        <v>-1200.9000000000001</v>
      </c>
      <c r="C35" s="43">
        <v>-520.51</v>
      </c>
      <c r="D35" s="43">
        <v>15902</v>
      </c>
      <c r="E35" s="43">
        <v>1.2497999999999999E-13</v>
      </c>
      <c r="F35" s="43">
        <v>-4.1752000000000002E-13</v>
      </c>
      <c r="G35" s="43">
        <v>-2272.9</v>
      </c>
      <c r="H35" s="23">
        <v>0.85</v>
      </c>
      <c r="I35" s="47"/>
      <c r="J35" s="28"/>
      <c r="K35" s="44">
        <v>17</v>
      </c>
      <c r="L35" s="43">
        <v>-1200.9000000000001</v>
      </c>
      <c r="M35" s="43">
        <v>-520.51</v>
      </c>
      <c r="N35" s="43">
        <v>15902</v>
      </c>
      <c r="O35" s="43">
        <v>4.1658999999999999E-14</v>
      </c>
      <c r="P35" s="43">
        <v>1.3917E-13</v>
      </c>
      <c r="Q35" s="43">
        <v>2272.9</v>
      </c>
      <c r="R35" s="23">
        <v>0.85</v>
      </c>
      <c r="S35" s="25"/>
    </row>
    <row r="36" spans="1:19" x14ac:dyDescent="0.3">
      <c r="A36" s="42">
        <v>45</v>
      </c>
      <c r="B36" s="43">
        <v>-1074.8</v>
      </c>
      <c r="C36" s="43">
        <v>-505.34</v>
      </c>
      <c r="D36" s="43">
        <v>14548</v>
      </c>
      <c r="E36" s="43">
        <v>1.046E-13</v>
      </c>
      <c r="F36" s="43">
        <v>-3.6772000000000002E-13</v>
      </c>
      <c r="G36" s="43">
        <v>-2001.8</v>
      </c>
      <c r="H36" s="23">
        <v>0.9</v>
      </c>
      <c r="I36" s="47"/>
      <c r="J36" s="28"/>
      <c r="K36" s="44">
        <v>18</v>
      </c>
      <c r="L36" s="43">
        <v>-1074.8</v>
      </c>
      <c r="M36" s="43">
        <v>-505.34</v>
      </c>
      <c r="N36" s="43">
        <v>14548</v>
      </c>
      <c r="O36" s="43">
        <v>3.4866999999999998E-14</v>
      </c>
      <c r="P36" s="43">
        <v>1.2257E-13</v>
      </c>
      <c r="Q36" s="43">
        <v>2001.8</v>
      </c>
      <c r="R36" s="23">
        <v>0.9</v>
      </c>
      <c r="S36" s="25"/>
    </row>
    <row r="37" spans="1:19" x14ac:dyDescent="0.3">
      <c r="A37" s="42">
        <v>46</v>
      </c>
      <c r="B37" s="43">
        <v>-965.41</v>
      </c>
      <c r="C37" s="43">
        <v>-485.53</v>
      </c>
      <c r="D37" s="43">
        <v>13357</v>
      </c>
      <c r="E37" s="43">
        <v>8.8152000000000001E-14</v>
      </c>
      <c r="F37" s="43">
        <v>-3.2532000000000002E-13</v>
      </c>
      <c r="G37" s="43">
        <v>-1770.9</v>
      </c>
      <c r="H37" s="23">
        <v>0.95</v>
      </c>
      <c r="I37" s="47"/>
      <c r="J37" s="28"/>
      <c r="K37" s="44">
        <v>19</v>
      </c>
      <c r="L37" s="43">
        <v>-965.41</v>
      </c>
      <c r="M37" s="43">
        <v>-485.53</v>
      </c>
      <c r="N37" s="43">
        <v>13357</v>
      </c>
      <c r="O37" s="43">
        <v>2.9384000000000003E-14</v>
      </c>
      <c r="P37" s="43">
        <v>1.0844E-13</v>
      </c>
      <c r="Q37" s="43">
        <v>1770.9</v>
      </c>
      <c r="R37" s="23">
        <v>0.95</v>
      </c>
      <c r="S37" s="25"/>
    </row>
    <row r="38" spans="1:19" x14ac:dyDescent="0.3">
      <c r="A38" s="42">
        <v>47</v>
      </c>
      <c r="B38" s="43">
        <v>-869.78</v>
      </c>
      <c r="C38" s="43">
        <v>-462.73</v>
      </c>
      <c r="D38" s="43">
        <v>12304</v>
      </c>
      <c r="E38" s="43">
        <v>7.4772999999999996E-14</v>
      </c>
      <c r="F38" s="43">
        <v>-2.8902999999999998E-13</v>
      </c>
      <c r="G38" s="43">
        <v>-1573.4</v>
      </c>
      <c r="H38" s="23">
        <v>1</v>
      </c>
      <c r="I38" s="47"/>
      <c r="J38" s="28"/>
      <c r="K38" s="44">
        <v>20</v>
      </c>
      <c r="L38" s="43">
        <v>-869.78</v>
      </c>
      <c r="M38" s="43">
        <v>-462.73</v>
      </c>
      <c r="N38" s="43">
        <v>12304</v>
      </c>
      <c r="O38" s="43">
        <v>2.4923999999999999E-14</v>
      </c>
      <c r="P38" s="43">
        <v>9.6343999999999996E-14</v>
      </c>
      <c r="Q38" s="43">
        <v>1573.4</v>
      </c>
      <c r="R38" s="23">
        <v>1</v>
      </c>
      <c r="S38" s="25"/>
    </row>
    <row r="39" spans="1:19" x14ac:dyDescent="0.3">
      <c r="A39" s="42">
        <v>48</v>
      </c>
      <c r="B39" s="43">
        <v>-329.08</v>
      </c>
      <c r="C39" s="43">
        <v>-225.03</v>
      </c>
      <c r="D39" s="43">
        <v>6215.7</v>
      </c>
      <c r="E39" s="43">
        <v>1.9112E-14</v>
      </c>
      <c r="F39" s="43">
        <v>-1.072E-13</v>
      </c>
      <c r="G39" s="43">
        <v>-583.58000000000004</v>
      </c>
      <c r="H39" s="23">
        <v>1.5</v>
      </c>
      <c r="I39" s="47"/>
      <c r="J39" s="28"/>
      <c r="K39" s="44">
        <v>21</v>
      </c>
      <c r="L39" s="43">
        <v>-329.08</v>
      </c>
      <c r="M39" s="43">
        <v>-225.03</v>
      </c>
      <c r="N39" s="43">
        <v>6215.7</v>
      </c>
      <c r="O39" s="43">
        <v>6.3707E-15</v>
      </c>
      <c r="P39" s="43">
        <v>3.5734000000000002E-14</v>
      </c>
      <c r="Q39" s="43">
        <v>583.58000000000004</v>
      </c>
      <c r="R39" s="23">
        <v>1.5</v>
      </c>
      <c r="S39" s="25"/>
    </row>
    <row r="40" spans="1:19" x14ac:dyDescent="0.3">
      <c r="A40" s="42">
        <v>49</v>
      </c>
      <c r="B40" s="43">
        <v>-130.80000000000001</v>
      </c>
      <c r="C40" s="43">
        <v>-93.221000000000004</v>
      </c>
      <c r="D40" s="43">
        <v>3766.7</v>
      </c>
      <c r="E40" s="43">
        <v>6.9028000000000001E-15</v>
      </c>
      <c r="F40" s="43">
        <v>-5.0632000000000001E-14</v>
      </c>
      <c r="G40" s="43">
        <v>-275.63</v>
      </c>
      <c r="H40" s="23">
        <v>2</v>
      </c>
      <c r="I40" s="47"/>
      <c r="J40" s="28"/>
      <c r="K40" s="44">
        <v>22</v>
      </c>
      <c r="L40" s="43">
        <v>-130.80000000000001</v>
      </c>
      <c r="M40" s="43">
        <v>-93.221000000000004</v>
      </c>
      <c r="N40" s="43">
        <v>3766.7</v>
      </c>
      <c r="O40" s="43">
        <v>2.3009E-15</v>
      </c>
      <c r="P40" s="43">
        <v>1.6877E-14</v>
      </c>
      <c r="Q40" s="43">
        <v>275.63</v>
      </c>
      <c r="R40" s="23">
        <v>2</v>
      </c>
      <c r="S40" s="25"/>
    </row>
    <row r="41" spans="1:19" x14ac:dyDescent="0.3">
      <c r="A41" s="42">
        <v>50</v>
      </c>
      <c r="B41" s="43">
        <v>-68.573999999999998</v>
      </c>
      <c r="C41" s="43">
        <v>-51.890999999999998</v>
      </c>
      <c r="D41" s="43">
        <v>2595.8000000000002</v>
      </c>
      <c r="E41" s="43">
        <v>3.0646000000000001E-15</v>
      </c>
      <c r="F41" s="43">
        <v>-2.7791000000000001E-14</v>
      </c>
      <c r="G41" s="43">
        <v>-151.29</v>
      </c>
      <c r="H41" s="23">
        <v>2.5</v>
      </c>
      <c r="I41" s="47"/>
      <c r="J41" s="28"/>
      <c r="K41" s="44">
        <v>23</v>
      </c>
      <c r="L41" s="43">
        <v>-68.573999999999998</v>
      </c>
      <c r="M41" s="43">
        <v>-51.890999999999998</v>
      </c>
      <c r="N41" s="43">
        <v>2595.8000000000002</v>
      </c>
      <c r="O41" s="43">
        <v>1.0214999999999999E-15</v>
      </c>
      <c r="P41" s="43">
        <v>9.2636000000000001E-15</v>
      </c>
      <c r="Q41" s="43">
        <v>151.29</v>
      </c>
      <c r="R41" s="23">
        <v>2.5</v>
      </c>
      <c r="S41" s="25"/>
    </row>
    <row r="42" spans="1:19" x14ac:dyDescent="0.3">
      <c r="A42" s="42">
        <v>51</v>
      </c>
      <c r="B42" s="43">
        <v>-59.244</v>
      </c>
      <c r="C42" s="43">
        <v>-50.741999999999997</v>
      </c>
      <c r="D42" s="43">
        <v>1949</v>
      </c>
      <c r="E42" s="43">
        <v>1.5619E-15</v>
      </c>
      <c r="F42" s="43">
        <v>-1.6897E-14</v>
      </c>
      <c r="G42" s="43">
        <v>-91.980999999999995</v>
      </c>
      <c r="H42" s="23">
        <v>3</v>
      </c>
      <c r="I42" s="47"/>
      <c r="J42" s="28"/>
      <c r="K42" s="44">
        <v>24</v>
      </c>
      <c r="L42" s="43">
        <v>-59.244</v>
      </c>
      <c r="M42" s="43">
        <v>-50.741999999999997</v>
      </c>
      <c r="N42" s="43">
        <v>1949</v>
      </c>
      <c r="O42" s="43">
        <v>5.2063000000000004E-16</v>
      </c>
      <c r="P42" s="43">
        <v>5.6322000000000003E-15</v>
      </c>
      <c r="Q42" s="43">
        <v>91.980999999999995</v>
      </c>
      <c r="R42" s="23">
        <v>3</v>
      </c>
      <c r="S42" s="25"/>
    </row>
    <row r="43" spans="1:19" x14ac:dyDescent="0.3">
      <c r="A43" s="42">
        <v>52</v>
      </c>
      <c r="B43" s="43">
        <v>-64.593000000000004</v>
      </c>
      <c r="C43" s="43">
        <v>-59.789000000000001</v>
      </c>
      <c r="D43" s="43">
        <v>1539.3</v>
      </c>
      <c r="E43" s="43">
        <v>8.8232999999999998E-16</v>
      </c>
      <c r="F43" s="43">
        <v>-1.1046E-14</v>
      </c>
      <c r="G43" s="43">
        <v>-60.13</v>
      </c>
      <c r="H43" s="23">
        <v>3.5</v>
      </c>
      <c r="I43" s="47"/>
      <c r="J43" s="28"/>
      <c r="K43" s="44">
        <v>25</v>
      </c>
      <c r="L43" s="43">
        <v>-70.153000000000006</v>
      </c>
      <c r="M43" s="43">
        <v>-67.210999999999999</v>
      </c>
      <c r="N43" s="43">
        <v>1250.2</v>
      </c>
      <c r="O43" s="43">
        <v>1.8013000000000001E-16</v>
      </c>
      <c r="P43" s="43">
        <v>2.5320999999999999E-15</v>
      </c>
      <c r="Q43" s="43">
        <v>41.351999999999997</v>
      </c>
      <c r="R43" s="23">
        <v>3.5</v>
      </c>
      <c r="S43" s="25"/>
    </row>
    <row r="44" spans="1:19" x14ac:dyDescent="0.3">
      <c r="A44" s="42">
        <v>53</v>
      </c>
      <c r="B44" s="43">
        <v>-70.153000000000006</v>
      </c>
      <c r="C44" s="43">
        <v>-67.210999999999999</v>
      </c>
      <c r="D44" s="43">
        <v>1250.2</v>
      </c>
      <c r="E44" s="43">
        <v>5.4038000000000002E-16</v>
      </c>
      <c r="F44" s="43">
        <v>-7.5963000000000008E-15</v>
      </c>
      <c r="G44" s="43">
        <v>-41.351999999999997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4.2702000000000001E-4</v>
      </c>
      <c r="C50" s="43">
        <v>2.9834000000000002E-4</v>
      </c>
      <c r="D50" s="43">
        <v>-3.2314999999999998E-5</v>
      </c>
      <c r="E50" s="43">
        <v>-4.7276999999999997E-20</v>
      </c>
      <c r="F50" s="43">
        <v>-1.4393000000000001E-35</v>
      </c>
      <c r="G50" s="43">
        <v>-7.8353000000000005E-20</v>
      </c>
      <c r="H50" s="23">
        <v>0</v>
      </c>
      <c r="I50" s="47"/>
      <c r="J50" s="28"/>
      <c r="K50" s="44">
        <v>1</v>
      </c>
      <c r="L50" s="43">
        <v>4.2702000000000001E-4</v>
      </c>
      <c r="M50" s="43">
        <v>2.9834000000000002E-4</v>
      </c>
      <c r="N50" s="43">
        <v>-3.2314999999999998E-5</v>
      </c>
      <c r="O50" s="43">
        <v>-1.5758999999999999E-20</v>
      </c>
      <c r="P50" s="43">
        <v>4.7976999999999998E-36</v>
      </c>
      <c r="Q50" s="43">
        <v>7.8353000000000005E-20</v>
      </c>
      <c r="R50" s="23">
        <v>0</v>
      </c>
      <c r="S50" s="25"/>
    </row>
    <row r="51" spans="1:19" x14ac:dyDescent="0.3">
      <c r="A51" s="42">
        <v>29</v>
      </c>
      <c r="B51" s="43">
        <v>-3.6102999999999998E-4</v>
      </c>
      <c r="C51" s="43">
        <v>-2.5295999999999999E-4</v>
      </c>
      <c r="D51" s="43">
        <v>3.7345999999999999E-4</v>
      </c>
      <c r="E51" s="43">
        <v>3.9702999999999998E-20</v>
      </c>
      <c r="F51" s="43">
        <v>-6.2985000000000003E-21</v>
      </c>
      <c r="G51" s="43">
        <v>-3.4286999999999999E-5</v>
      </c>
      <c r="H51" s="23">
        <v>0.1</v>
      </c>
      <c r="I51" s="47"/>
      <c r="J51" s="28"/>
      <c r="K51" s="44">
        <v>2</v>
      </c>
      <c r="L51" s="43">
        <v>-3.6102999999999998E-4</v>
      </c>
      <c r="M51" s="43">
        <v>-2.5295999999999999E-4</v>
      </c>
      <c r="N51" s="43">
        <v>3.7345999999999999E-4</v>
      </c>
      <c r="O51" s="43">
        <v>1.3234E-20</v>
      </c>
      <c r="P51" s="43">
        <v>2.0995000000000001E-21</v>
      </c>
      <c r="Q51" s="43">
        <v>3.4286999999999999E-5</v>
      </c>
      <c r="R51" s="23">
        <v>0.1</v>
      </c>
      <c r="S51" s="25"/>
    </row>
    <row r="52" spans="1:19" x14ac:dyDescent="0.3">
      <c r="A52" s="42">
        <v>30</v>
      </c>
      <c r="B52" s="43">
        <v>-3.0723000000000002E-4</v>
      </c>
      <c r="C52" s="43">
        <v>-1.9561000000000001E-4</v>
      </c>
      <c r="D52" s="43">
        <v>7.6791999999999995E-4</v>
      </c>
      <c r="E52" s="43">
        <v>4.1010999999999999E-20</v>
      </c>
      <c r="F52" s="43">
        <v>-5.3240999999999999E-20</v>
      </c>
      <c r="G52" s="43">
        <v>-2.8982999999999998E-4</v>
      </c>
      <c r="H52" s="23">
        <v>0.15</v>
      </c>
      <c r="I52" s="47"/>
      <c r="J52" s="28"/>
      <c r="K52" s="44">
        <v>3</v>
      </c>
      <c r="L52" s="43">
        <v>-3.0723000000000002E-4</v>
      </c>
      <c r="M52" s="43">
        <v>-1.9561000000000001E-4</v>
      </c>
      <c r="N52" s="43">
        <v>7.6791999999999995E-4</v>
      </c>
      <c r="O52" s="43">
        <v>1.367E-20</v>
      </c>
      <c r="P52" s="43">
        <v>1.7746999999999998E-20</v>
      </c>
      <c r="Q52" s="43">
        <v>2.8982999999999998E-4</v>
      </c>
      <c r="R52" s="23">
        <v>0.15</v>
      </c>
      <c r="S52" s="25"/>
    </row>
    <row r="53" spans="1:19" x14ac:dyDescent="0.3">
      <c r="A53" s="42">
        <v>31</v>
      </c>
      <c r="B53" s="43">
        <v>-2.6196999999999999E-4</v>
      </c>
      <c r="C53" s="43">
        <v>-1.6003E-4</v>
      </c>
      <c r="D53" s="43">
        <v>5.9217999999999999E-4</v>
      </c>
      <c r="E53" s="43">
        <v>3.7449999999999997E-20</v>
      </c>
      <c r="F53" s="43">
        <v>-5.2315999999999998E-20</v>
      </c>
      <c r="G53" s="43">
        <v>-2.8478999999999999E-4</v>
      </c>
      <c r="H53" s="23">
        <v>0.2</v>
      </c>
      <c r="I53" s="47"/>
      <c r="J53" s="28"/>
      <c r="K53" s="44">
        <v>4</v>
      </c>
      <c r="L53" s="43">
        <v>-2.6196999999999999E-4</v>
      </c>
      <c r="M53" s="43">
        <v>-1.6003E-4</v>
      </c>
      <c r="N53" s="43">
        <v>5.9217999999999999E-4</v>
      </c>
      <c r="O53" s="43">
        <v>1.2482999999999999E-20</v>
      </c>
      <c r="P53" s="43">
        <v>1.7439E-20</v>
      </c>
      <c r="Q53" s="43">
        <v>2.8478999999999999E-4</v>
      </c>
      <c r="R53" s="23">
        <v>0.2</v>
      </c>
      <c r="S53" s="25"/>
    </row>
    <row r="54" spans="1:19" x14ac:dyDescent="0.3">
      <c r="A54" s="42">
        <v>32</v>
      </c>
      <c r="B54" s="43">
        <v>-2.3541E-4</v>
      </c>
      <c r="C54" s="43">
        <v>-1.4526E-4</v>
      </c>
      <c r="D54" s="43">
        <v>4.7992E-4</v>
      </c>
      <c r="E54" s="43">
        <v>3.3120000000000002E-20</v>
      </c>
      <c r="F54" s="43">
        <v>-4.7330000000000003E-20</v>
      </c>
      <c r="G54" s="43">
        <v>-2.5765E-4</v>
      </c>
      <c r="H54" s="23">
        <v>0.25</v>
      </c>
      <c r="I54" s="47"/>
      <c r="J54" s="28"/>
      <c r="K54" s="44">
        <v>5</v>
      </c>
      <c r="L54" s="43">
        <v>-2.3541E-4</v>
      </c>
      <c r="M54" s="43">
        <v>-1.4526E-4</v>
      </c>
      <c r="N54" s="43">
        <v>4.7992E-4</v>
      </c>
      <c r="O54" s="43">
        <v>1.1040000000000001E-20</v>
      </c>
      <c r="P54" s="43">
        <v>1.5776999999999999E-20</v>
      </c>
      <c r="Q54" s="43">
        <v>2.5765E-4</v>
      </c>
      <c r="R54" s="23">
        <v>0.25</v>
      </c>
      <c r="S54" s="25"/>
    </row>
    <row r="55" spans="1:19" x14ac:dyDescent="0.3">
      <c r="A55" s="42">
        <v>33</v>
      </c>
      <c r="B55" s="43">
        <v>-2.3007999999999999E-4</v>
      </c>
      <c r="C55" s="43">
        <v>-1.4635000000000001E-4</v>
      </c>
      <c r="D55" s="43">
        <v>4.1499000000000001E-4</v>
      </c>
      <c r="E55" s="43">
        <v>3.0758999999999997E-20</v>
      </c>
      <c r="F55" s="43">
        <v>-3.9054E-20</v>
      </c>
      <c r="G55" s="43">
        <v>-2.1259999999999999E-4</v>
      </c>
      <c r="H55" s="23">
        <v>0.3</v>
      </c>
      <c r="I55" s="47"/>
      <c r="J55" s="28"/>
      <c r="K55" s="44">
        <v>6</v>
      </c>
      <c r="L55" s="43">
        <v>-2.3007999999999999E-4</v>
      </c>
      <c r="M55" s="43">
        <v>-1.4635000000000001E-4</v>
      </c>
      <c r="N55" s="43">
        <v>4.1499000000000001E-4</v>
      </c>
      <c r="O55" s="43">
        <v>1.0253E-20</v>
      </c>
      <c r="P55" s="43">
        <v>1.3017999999999999E-20</v>
      </c>
      <c r="Q55" s="43">
        <v>2.1259999999999999E-4</v>
      </c>
      <c r="R55" s="23">
        <v>0.3</v>
      </c>
      <c r="S55" s="25"/>
    </row>
    <row r="56" spans="1:19" x14ac:dyDescent="0.3">
      <c r="A56" s="42">
        <v>34</v>
      </c>
      <c r="B56" s="43">
        <v>-2.5234999999999998E-4</v>
      </c>
      <c r="C56" s="43">
        <v>-1.6336000000000001E-4</v>
      </c>
      <c r="D56" s="43">
        <v>3.9511E-4</v>
      </c>
      <c r="E56" s="43">
        <v>3.2695999999999999E-20</v>
      </c>
      <c r="F56" s="43">
        <v>-2.7559999999999999E-20</v>
      </c>
      <c r="G56" s="43">
        <v>-1.5003E-4</v>
      </c>
      <c r="H56" s="23">
        <v>0.35</v>
      </c>
      <c r="I56" s="47"/>
      <c r="J56" s="28"/>
      <c r="K56" s="44">
        <v>7</v>
      </c>
      <c r="L56" s="43">
        <v>-2.5234999999999998E-4</v>
      </c>
      <c r="M56" s="43">
        <v>-1.6336000000000001E-4</v>
      </c>
      <c r="N56" s="43">
        <v>3.9511E-4</v>
      </c>
      <c r="O56" s="43">
        <v>1.0899E-20</v>
      </c>
      <c r="P56" s="43">
        <v>9.1868000000000006E-21</v>
      </c>
      <c r="Q56" s="43">
        <v>1.5003E-4</v>
      </c>
      <c r="R56" s="23">
        <v>0.35</v>
      </c>
      <c r="S56" s="25"/>
    </row>
    <row r="57" spans="1:19" x14ac:dyDescent="0.3">
      <c r="A57" s="42">
        <v>35</v>
      </c>
      <c r="B57" s="43">
        <v>-2.1497000000000001E-4</v>
      </c>
      <c r="C57" s="43">
        <v>-1.4563E-4</v>
      </c>
      <c r="D57" s="43">
        <v>4.8358E-4</v>
      </c>
      <c r="E57" s="43">
        <v>2.5475999999999999E-20</v>
      </c>
      <c r="F57" s="43">
        <v>-4.7174000000000002E-20</v>
      </c>
      <c r="G57" s="43">
        <v>-2.5680000000000001E-4</v>
      </c>
      <c r="H57" s="23">
        <v>0.4</v>
      </c>
      <c r="I57" s="47"/>
      <c r="J57" s="28"/>
      <c r="K57" s="44">
        <v>8</v>
      </c>
      <c r="L57" s="43">
        <v>-2.1497000000000001E-4</v>
      </c>
      <c r="M57" s="43">
        <v>-1.4563E-4</v>
      </c>
      <c r="N57" s="43">
        <v>4.8358E-4</v>
      </c>
      <c r="O57" s="43">
        <v>8.4919000000000007E-21</v>
      </c>
      <c r="P57" s="43">
        <v>1.5725000000000001E-20</v>
      </c>
      <c r="Q57" s="43">
        <v>2.5680000000000001E-4</v>
      </c>
      <c r="R57" s="23">
        <v>0.4</v>
      </c>
      <c r="S57" s="25"/>
    </row>
    <row r="58" spans="1:19" x14ac:dyDescent="0.3">
      <c r="A58" s="42">
        <v>36</v>
      </c>
      <c r="B58" s="43">
        <v>-1.8683E-4</v>
      </c>
      <c r="C58" s="43">
        <v>-1.3231000000000001E-4</v>
      </c>
      <c r="D58" s="43">
        <v>4.1943999999999998E-4</v>
      </c>
      <c r="E58" s="43">
        <v>2.0030999999999999E-20</v>
      </c>
      <c r="F58" s="43">
        <v>-4.0101E-20</v>
      </c>
      <c r="G58" s="43">
        <v>-2.1829999999999999E-4</v>
      </c>
      <c r="H58" s="23">
        <v>0.45</v>
      </c>
      <c r="I58" s="47"/>
      <c r="J58" s="28"/>
      <c r="K58" s="44">
        <v>9</v>
      </c>
      <c r="L58" s="43">
        <v>-1.8683E-4</v>
      </c>
      <c r="M58" s="43">
        <v>-1.3231000000000001E-4</v>
      </c>
      <c r="N58" s="43">
        <v>4.1943999999999998E-4</v>
      </c>
      <c r="O58" s="43">
        <v>6.6769999999999998E-21</v>
      </c>
      <c r="P58" s="43">
        <v>1.3367E-20</v>
      </c>
      <c r="Q58" s="43">
        <v>2.1829999999999999E-4</v>
      </c>
      <c r="R58" s="23">
        <v>0.45</v>
      </c>
      <c r="S58" s="25"/>
    </row>
    <row r="59" spans="1:19" x14ac:dyDescent="0.3">
      <c r="A59" s="42">
        <v>37</v>
      </c>
      <c r="B59" s="43">
        <v>-1.6595999999999999E-4</v>
      </c>
      <c r="C59" s="43">
        <v>-1.2232000000000001E-4</v>
      </c>
      <c r="D59" s="43">
        <v>3.6928999999999998E-4</v>
      </c>
      <c r="E59" s="43">
        <v>1.6033E-20</v>
      </c>
      <c r="F59" s="43">
        <v>-3.3831999999999999E-20</v>
      </c>
      <c r="G59" s="43">
        <v>-1.8416999999999999E-4</v>
      </c>
      <c r="H59" s="23">
        <v>0.5</v>
      </c>
      <c r="I59" s="47"/>
      <c r="J59" s="28"/>
      <c r="K59" s="44">
        <v>10</v>
      </c>
      <c r="L59" s="43">
        <v>-1.6595999999999999E-4</v>
      </c>
      <c r="M59" s="43">
        <v>-1.2232000000000001E-4</v>
      </c>
      <c r="N59" s="43">
        <v>3.6928999999999998E-4</v>
      </c>
      <c r="O59" s="43">
        <v>5.3443000000000001E-21</v>
      </c>
      <c r="P59" s="43">
        <v>1.1277E-20</v>
      </c>
      <c r="Q59" s="43">
        <v>1.8416999999999999E-4</v>
      </c>
      <c r="R59" s="23">
        <v>0.5</v>
      </c>
      <c r="S59" s="25"/>
    </row>
    <row r="60" spans="1:19" x14ac:dyDescent="0.3">
      <c r="A60" s="42">
        <v>38</v>
      </c>
      <c r="B60" s="43">
        <v>-1.5133E-4</v>
      </c>
      <c r="C60" s="43">
        <v>-1.1527999999999999E-4</v>
      </c>
      <c r="D60" s="43">
        <v>3.3052999999999999E-4</v>
      </c>
      <c r="E60" s="43">
        <v>1.3246E-20</v>
      </c>
      <c r="F60" s="43">
        <v>-2.8177000000000001E-20</v>
      </c>
      <c r="G60" s="43">
        <v>-1.5338999999999999E-4</v>
      </c>
      <c r="H60" s="23">
        <v>0.55000000000000004</v>
      </c>
      <c r="I60" s="47"/>
      <c r="J60" s="28"/>
      <c r="K60" s="44">
        <v>11</v>
      </c>
      <c r="L60" s="43">
        <v>-1.5133E-4</v>
      </c>
      <c r="M60" s="43">
        <v>-1.1527999999999999E-4</v>
      </c>
      <c r="N60" s="43">
        <v>3.3052999999999999E-4</v>
      </c>
      <c r="O60" s="43">
        <v>4.4153E-21</v>
      </c>
      <c r="P60" s="43">
        <v>9.3924000000000001E-21</v>
      </c>
      <c r="Q60" s="43">
        <v>1.5338999999999999E-4</v>
      </c>
      <c r="R60" s="23">
        <v>0.55000000000000004</v>
      </c>
      <c r="S60" s="25"/>
    </row>
    <row r="61" spans="1:19" x14ac:dyDescent="0.3">
      <c r="A61" s="42">
        <v>39</v>
      </c>
      <c r="B61" s="43">
        <v>-1.4264E-4</v>
      </c>
      <c r="C61" s="43">
        <v>-1.1119E-4</v>
      </c>
      <c r="D61" s="43">
        <v>3.0194999999999999E-4</v>
      </c>
      <c r="E61" s="43">
        <v>1.1556E-20</v>
      </c>
      <c r="F61" s="43">
        <v>-2.2870000000000001E-20</v>
      </c>
      <c r="G61" s="43">
        <v>-1.2449999999999999E-4</v>
      </c>
      <c r="H61" s="23">
        <v>0.6</v>
      </c>
      <c r="I61" s="47"/>
      <c r="J61" s="28"/>
      <c r="K61" s="44">
        <v>12</v>
      </c>
      <c r="L61" s="43">
        <v>-1.4264E-4</v>
      </c>
      <c r="M61" s="43">
        <v>-1.1119E-4</v>
      </c>
      <c r="N61" s="43">
        <v>3.0194999999999999E-4</v>
      </c>
      <c r="O61" s="43">
        <v>3.8520999999999997E-21</v>
      </c>
      <c r="P61" s="43">
        <v>7.6234000000000003E-21</v>
      </c>
      <c r="Q61" s="43">
        <v>1.2449999999999999E-4</v>
      </c>
      <c r="R61" s="23">
        <v>0.6</v>
      </c>
      <c r="S61" s="25"/>
    </row>
    <row r="62" spans="1:19" x14ac:dyDescent="0.3">
      <c r="A62" s="42">
        <v>40</v>
      </c>
      <c r="B62" s="43">
        <v>-1.2621999999999999E-4</v>
      </c>
      <c r="C62" s="43">
        <v>-1.0094000000000001E-4</v>
      </c>
      <c r="D62" s="43">
        <v>3.0685E-4</v>
      </c>
      <c r="E62" s="43">
        <v>9.2874000000000002E-21</v>
      </c>
      <c r="F62" s="43">
        <v>-2.4572999999999999E-20</v>
      </c>
      <c r="G62" s="43">
        <v>-1.3376999999999999E-4</v>
      </c>
      <c r="H62" s="23">
        <v>0.65</v>
      </c>
      <c r="I62" s="47"/>
      <c r="J62" s="28"/>
      <c r="K62" s="44">
        <v>13</v>
      </c>
      <c r="L62" s="43">
        <v>-1.2621999999999999E-4</v>
      </c>
      <c r="M62" s="43">
        <v>-1.0094000000000001E-4</v>
      </c>
      <c r="N62" s="43">
        <v>3.0685E-4</v>
      </c>
      <c r="O62" s="43">
        <v>3.0958E-21</v>
      </c>
      <c r="P62" s="43">
        <v>8.1910000000000001E-21</v>
      </c>
      <c r="Q62" s="43">
        <v>1.3376999999999999E-4</v>
      </c>
      <c r="R62" s="23">
        <v>0.65</v>
      </c>
      <c r="S62" s="25"/>
    </row>
    <row r="63" spans="1:19" x14ac:dyDescent="0.3">
      <c r="A63" s="42">
        <v>41</v>
      </c>
      <c r="B63" s="43">
        <v>-1.1246E-4</v>
      </c>
      <c r="C63" s="43">
        <v>-9.1965999999999993E-5</v>
      </c>
      <c r="D63" s="43">
        <v>2.7587999999999999E-4</v>
      </c>
      <c r="E63" s="43">
        <v>7.5302000000000004E-21</v>
      </c>
      <c r="F63" s="43">
        <v>-2.1225E-20</v>
      </c>
      <c r="G63" s="43">
        <v>-1.1555E-4</v>
      </c>
      <c r="H63" s="23">
        <v>0.7</v>
      </c>
      <c r="I63" s="47"/>
      <c r="J63" s="28"/>
      <c r="K63" s="44">
        <v>14</v>
      </c>
      <c r="L63" s="43">
        <v>-1.1246E-4</v>
      </c>
      <c r="M63" s="43">
        <v>-9.1965999999999993E-5</v>
      </c>
      <c r="N63" s="43">
        <v>2.7587999999999999E-4</v>
      </c>
      <c r="O63" s="43">
        <v>2.5101000000000001E-21</v>
      </c>
      <c r="P63" s="43">
        <v>7.0750999999999998E-21</v>
      </c>
      <c r="Q63" s="43">
        <v>1.1555E-4</v>
      </c>
      <c r="R63" s="23">
        <v>0.7</v>
      </c>
      <c r="S63" s="25"/>
    </row>
    <row r="64" spans="1:19" x14ac:dyDescent="0.3">
      <c r="A64" s="42">
        <v>42</v>
      </c>
      <c r="B64" s="43">
        <v>-1.0082E-4</v>
      </c>
      <c r="C64" s="43">
        <v>-8.4054999999999994E-5</v>
      </c>
      <c r="D64" s="43">
        <v>2.4929999999999999E-4</v>
      </c>
      <c r="E64" s="43">
        <v>6.1576999999999996E-21</v>
      </c>
      <c r="F64" s="43">
        <v>-1.8426E-20</v>
      </c>
      <c r="G64" s="43">
        <v>-1.003E-4</v>
      </c>
      <c r="H64" s="23">
        <v>0.75</v>
      </c>
      <c r="I64" s="47"/>
      <c r="J64" s="28"/>
      <c r="K64" s="44">
        <v>15</v>
      </c>
      <c r="L64" s="43">
        <v>-1.0082E-4</v>
      </c>
      <c r="M64" s="43">
        <v>-8.4054999999999994E-5</v>
      </c>
      <c r="N64" s="43">
        <v>2.4929999999999999E-4</v>
      </c>
      <c r="O64" s="43">
        <v>2.0526000000000001E-21</v>
      </c>
      <c r="P64" s="43">
        <v>6.1417999999999998E-21</v>
      </c>
      <c r="Q64" s="43">
        <v>1.003E-4</v>
      </c>
      <c r="R64" s="23">
        <v>0.75</v>
      </c>
      <c r="S64" s="25"/>
    </row>
    <row r="65" spans="1:19" x14ac:dyDescent="0.3">
      <c r="A65" s="42">
        <v>43</v>
      </c>
      <c r="B65" s="43">
        <v>-9.0867999999999998E-5</v>
      </c>
      <c r="C65" s="43">
        <v>-7.7050000000000003E-5</v>
      </c>
      <c r="D65" s="43">
        <v>2.2630999999999999E-4</v>
      </c>
      <c r="E65" s="43">
        <v>5.0766999999999997E-21</v>
      </c>
      <c r="F65" s="43">
        <v>-1.6073999999999999E-20</v>
      </c>
      <c r="G65" s="43">
        <v>-8.7504999999999997E-5</v>
      </c>
      <c r="H65" s="23">
        <v>0.8</v>
      </c>
      <c r="I65" s="47"/>
      <c r="J65" s="28"/>
      <c r="K65" s="44">
        <v>16</v>
      </c>
      <c r="L65" s="43">
        <v>-9.0867999999999998E-5</v>
      </c>
      <c r="M65" s="43">
        <v>-7.7050000000000003E-5</v>
      </c>
      <c r="N65" s="43">
        <v>2.2630999999999999E-4</v>
      </c>
      <c r="O65" s="43">
        <v>1.6922000000000001E-21</v>
      </c>
      <c r="P65" s="43">
        <v>5.3581000000000002E-21</v>
      </c>
      <c r="Q65" s="43">
        <v>8.7504999999999997E-5</v>
      </c>
      <c r="R65" s="23">
        <v>0.8</v>
      </c>
      <c r="S65" s="25"/>
    </row>
    <row r="66" spans="1:19" x14ac:dyDescent="0.3">
      <c r="A66" s="42">
        <v>44</v>
      </c>
      <c r="B66" s="43">
        <v>-8.2303000000000001E-5</v>
      </c>
      <c r="C66" s="43">
        <v>-7.0821999999999994E-5</v>
      </c>
      <c r="D66" s="43">
        <v>2.063E-4</v>
      </c>
      <c r="E66" s="43">
        <v>4.2179999999999999E-21</v>
      </c>
      <c r="F66" s="43">
        <v>-1.4090999999999999E-20</v>
      </c>
      <c r="G66" s="43">
        <v>-7.6709E-5</v>
      </c>
      <c r="H66" s="23">
        <v>0.85</v>
      </c>
      <c r="I66" s="47"/>
      <c r="J66" s="28"/>
      <c r="K66" s="44">
        <v>17</v>
      </c>
      <c r="L66" s="43">
        <v>-8.2303000000000001E-5</v>
      </c>
      <c r="M66" s="43">
        <v>-7.0821999999999994E-5</v>
      </c>
      <c r="N66" s="43">
        <v>2.063E-4</v>
      </c>
      <c r="O66" s="43">
        <v>1.406E-21</v>
      </c>
      <c r="P66" s="43">
        <v>4.6970999999999997E-21</v>
      </c>
      <c r="Q66" s="43">
        <v>7.6709E-5</v>
      </c>
      <c r="R66" s="23">
        <v>0.85</v>
      </c>
      <c r="S66" s="25"/>
    </row>
    <row r="67" spans="1:19" x14ac:dyDescent="0.3">
      <c r="A67" s="42">
        <v>45</v>
      </c>
      <c r="B67" s="43">
        <v>-7.4871999999999997E-5</v>
      </c>
      <c r="C67" s="43">
        <v>-6.5263000000000002E-5</v>
      </c>
      <c r="D67" s="43">
        <v>1.8877E-4</v>
      </c>
      <c r="E67" s="43">
        <v>3.5303000000000004E-21</v>
      </c>
      <c r="F67" s="43">
        <v>-1.2410999999999999E-20</v>
      </c>
      <c r="G67" s="43">
        <v>-6.7559999999999997E-5</v>
      </c>
      <c r="H67" s="23">
        <v>0.9</v>
      </c>
      <c r="I67" s="47"/>
      <c r="J67" s="28"/>
      <c r="K67" s="44">
        <v>18</v>
      </c>
      <c r="L67" s="43">
        <v>-7.4871999999999997E-5</v>
      </c>
      <c r="M67" s="43">
        <v>-6.5263000000000002E-5</v>
      </c>
      <c r="N67" s="43">
        <v>1.8877E-4</v>
      </c>
      <c r="O67" s="43">
        <v>1.1768E-21</v>
      </c>
      <c r="P67" s="43">
        <v>4.1368999999999996E-21</v>
      </c>
      <c r="Q67" s="43">
        <v>6.7559999999999997E-5</v>
      </c>
      <c r="R67" s="23">
        <v>0.9</v>
      </c>
      <c r="S67" s="25"/>
    </row>
    <row r="68" spans="1:19" x14ac:dyDescent="0.3">
      <c r="A68" s="42">
        <v>46</v>
      </c>
      <c r="B68" s="43">
        <v>-6.8381999999999997E-5</v>
      </c>
      <c r="C68" s="43">
        <v>-6.0284000000000001E-5</v>
      </c>
      <c r="D68" s="43">
        <v>1.7332E-4</v>
      </c>
      <c r="E68" s="43">
        <v>2.9750999999999998E-21</v>
      </c>
      <c r="F68" s="43">
        <v>-1.0979E-20</v>
      </c>
      <c r="G68" s="43">
        <v>-5.9769000000000003E-5</v>
      </c>
      <c r="H68" s="23">
        <v>0.95</v>
      </c>
      <c r="I68" s="47"/>
      <c r="J68" s="28"/>
      <c r="K68" s="44">
        <v>19</v>
      </c>
      <c r="L68" s="43">
        <v>-6.8381999999999997E-5</v>
      </c>
      <c r="M68" s="43">
        <v>-6.0284000000000001E-5</v>
      </c>
      <c r="N68" s="43">
        <v>1.7332E-4</v>
      </c>
      <c r="O68" s="43">
        <v>9.9171000000000006E-22</v>
      </c>
      <c r="P68" s="43">
        <v>3.6597999999999999E-21</v>
      </c>
      <c r="Q68" s="43">
        <v>5.9769000000000003E-5</v>
      </c>
      <c r="R68" s="23">
        <v>0.95</v>
      </c>
      <c r="S68" s="25"/>
    </row>
    <row r="69" spans="1:19" x14ac:dyDescent="0.3">
      <c r="A69" s="42">
        <v>47</v>
      </c>
      <c r="B69" s="43">
        <v>-6.2679000000000001E-5</v>
      </c>
      <c r="C69" s="43">
        <v>-5.5810000000000003E-5</v>
      </c>
      <c r="D69" s="43">
        <v>1.5962999999999999E-4</v>
      </c>
      <c r="E69" s="43">
        <v>2.5235999999999999E-21</v>
      </c>
      <c r="F69" s="43">
        <v>-9.7548000000000005E-21</v>
      </c>
      <c r="G69" s="43">
        <v>-5.3103000000000003E-5</v>
      </c>
      <c r="H69" s="23">
        <v>1</v>
      </c>
      <c r="I69" s="47"/>
      <c r="J69" s="28"/>
      <c r="K69" s="44">
        <v>20</v>
      </c>
      <c r="L69" s="43">
        <v>-6.2679000000000001E-5</v>
      </c>
      <c r="M69" s="43">
        <v>-5.5810000000000003E-5</v>
      </c>
      <c r="N69" s="43">
        <v>1.5962999999999999E-4</v>
      </c>
      <c r="O69" s="43">
        <v>8.4120000000000001E-22</v>
      </c>
      <c r="P69" s="43">
        <v>3.2516E-21</v>
      </c>
      <c r="Q69" s="43">
        <v>5.3103000000000003E-5</v>
      </c>
      <c r="R69" s="23">
        <v>1</v>
      </c>
      <c r="S69" s="25"/>
    </row>
    <row r="70" spans="1:19" x14ac:dyDescent="0.3">
      <c r="A70" s="42">
        <v>48</v>
      </c>
      <c r="B70" s="43">
        <v>-3.0323000000000001E-5</v>
      </c>
      <c r="C70" s="43">
        <v>-2.8566999999999999E-5</v>
      </c>
      <c r="D70" s="43">
        <v>8.0121000000000001E-5</v>
      </c>
      <c r="E70" s="43">
        <v>6.4502999999999997E-22</v>
      </c>
      <c r="F70" s="43">
        <v>-3.6180999999999999E-21</v>
      </c>
      <c r="G70" s="43">
        <v>-1.9695999999999999E-5</v>
      </c>
      <c r="H70" s="23">
        <v>1.5</v>
      </c>
      <c r="I70" s="47"/>
      <c r="J70" s="28"/>
      <c r="K70" s="44">
        <v>21</v>
      </c>
      <c r="L70" s="43">
        <v>-3.0323000000000001E-5</v>
      </c>
      <c r="M70" s="43">
        <v>-2.8566999999999999E-5</v>
      </c>
      <c r="N70" s="43">
        <v>8.0121000000000001E-5</v>
      </c>
      <c r="O70" s="43">
        <v>2.1500999999999999E-22</v>
      </c>
      <c r="P70" s="43">
        <v>1.206E-21</v>
      </c>
      <c r="Q70" s="43">
        <v>1.9695999999999999E-5</v>
      </c>
      <c r="R70" s="23">
        <v>1.5</v>
      </c>
      <c r="S70" s="25"/>
    </row>
    <row r="71" spans="1:19" x14ac:dyDescent="0.3">
      <c r="A71" s="42">
        <v>49</v>
      </c>
      <c r="B71" s="43">
        <v>-1.7706999999999998E-5</v>
      </c>
      <c r="C71" s="43">
        <v>-1.7073000000000001E-5</v>
      </c>
      <c r="D71" s="43">
        <v>4.8063999999999999E-5</v>
      </c>
      <c r="E71" s="43">
        <v>2.3297000000000002E-22</v>
      </c>
      <c r="F71" s="43">
        <v>-1.7087999999999998E-21</v>
      </c>
      <c r="G71" s="43">
        <v>-9.3023999999999992E-6</v>
      </c>
      <c r="H71" s="23">
        <v>2</v>
      </c>
      <c r="I71" s="47"/>
      <c r="J71" s="28"/>
      <c r="K71" s="44">
        <v>22</v>
      </c>
      <c r="L71" s="43">
        <v>-1.7706999999999998E-5</v>
      </c>
      <c r="M71" s="43">
        <v>-1.7073000000000001E-5</v>
      </c>
      <c r="N71" s="43">
        <v>4.8063999999999999E-5</v>
      </c>
      <c r="O71" s="43">
        <v>7.7657000000000005E-23</v>
      </c>
      <c r="P71" s="43">
        <v>5.6960999999999996E-22</v>
      </c>
      <c r="Q71" s="43">
        <v>9.3023999999999992E-6</v>
      </c>
      <c r="R71" s="23">
        <v>2</v>
      </c>
      <c r="S71" s="25"/>
    </row>
    <row r="72" spans="1:19" x14ac:dyDescent="0.3">
      <c r="A72" s="42">
        <v>50</v>
      </c>
      <c r="B72" s="43">
        <v>-1.1987000000000001E-5</v>
      </c>
      <c r="C72" s="43">
        <v>-1.1705000000000001E-5</v>
      </c>
      <c r="D72" s="43">
        <v>3.2974E-5</v>
      </c>
      <c r="E72" s="43">
        <v>1.0343E-22</v>
      </c>
      <c r="F72" s="43">
        <v>-9.3794E-22</v>
      </c>
      <c r="G72" s="43">
        <v>-5.1058999999999997E-6</v>
      </c>
      <c r="H72" s="23">
        <v>2.5</v>
      </c>
      <c r="I72" s="47"/>
      <c r="J72" s="28"/>
      <c r="K72" s="44">
        <v>23</v>
      </c>
      <c r="L72" s="43">
        <v>-1.1987000000000001E-5</v>
      </c>
      <c r="M72" s="43">
        <v>-1.1705000000000001E-5</v>
      </c>
      <c r="N72" s="43">
        <v>3.2974E-5</v>
      </c>
      <c r="O72" s="43">
        <v>3.4477000000000002E-23</v>
      </c>
      <c r="P72" s="43">
        <v>3.1264999999999999E-22</v>
      </c>
      <c r="Q72" s="43">
        <v>5.1058999999999997E-6</v>
      </c>
      <c r="R72" s="23">
        <v>2.5</v>
      </c>
      <c r="S72" s="25"/>
    </row>
    <row r="73" spans="1:19" x14ac:dyDescent="0.3">
      <c r="A73" s="42">
        <v>51</v>
      </c>
      <c r="B73" s="43">
        <v>-9.0453999999999998E-6</v>
      </c>
      <c r="C73" s="43">
        <v>-8.9019000000000003E-6</v>
      </c>
      <c r="D73" s="43">
        <v>2.4844000000000001E-5</v>
      </c>
      <c r="E73" s="43">
        <v>5.2714E-23</v>
      </c>
      <c r="F73" s="43">
        <v>-5.7026E-22</v>
      </c>
      <c r="G73" s="43">
        <v>-3.1043999999999999E-6</v>
      </c>
      <c r="H73" s="23">
        <v>3</v>
      </c>
      <c r="I73" s="47"/>
      <c r="J73" s="28"/>
      <c r="K73" s="44">
        <v>24</v>
      </c>
      <c r="L73" s="43">
        <v>-9.0453999999999998E-6</v>
      </c>
      <c r="M73" s="43">
        <v>-8.9019000000000003E-6</v>
      </c>
      <c r="N73" s="43">
        <v>2.4844000000000001E-5</v>
      </c>
      <c r="O73" s="43">
        <v>1.7571000000000001E-23</v>
      </c>
      <c r="P73" s="43">
        <v>1.9009E-22</v>
      </c>
      <c r="Q73" s="43">
        <v>3.1043999999999999E-6</v>
      </c>
      <c r="R73" s="23">
        <v>3</v>
      </c>
      <c r="S73" s="25"/>
    </row>
    <row r="74" spans="1:19" x14ac:dyDescent="0.3">
      <c r="A74" s="42">
        <v>52</v>
      </c>
      <c r="B74" s="43">
        <v>-7.2803999999999998E-6</v>
      </c>
      <c r="C74" s="43">
        <v>-7.1992999999999998E-6</v>
      </c>
      <c r="D74" s="43">
        <v>1.9786E-5</v>
      </c>
      <c r="E74" s="43">
        <v>2.9778999999999999E-23</v>
      </c>
      <c r="F74" s="43">
        <v>-3.7279000000000002E-22</v>
      </c>
      <c r="G74" s="43">
        <v>-2.0294E-6</v>
      </c>
      <c r="H74" s="23">
        <v>3.5</v>
      </c>
      <c r="I74" s="47"/>
      <c r="J74" s="28"/>
      <c r="K74" s="44">
        <v>25</v>
      </c>
      <c r="L74" s="43">
        <v>-6.0526000000000003E-6</v>
      </c>
      <c r="M74" s="43">
        <v>-6.003E-6</v>
      </c>
      <c r="N74" s="43">
        <v>1.6229E-5</v>
      </c>
      <c r="O74" s="43">
        <v>6.0791999999999997E-24</v>
      </c>
      <c r="P74" s="43">
        <v>8.5458000000000002E-23</v>
      </c>
      <c r="Q74" s="43">
        <v>1.3956E-6</v>
      </c>
      <c r="R74" s="23">
        <v>3.5</v>
      </c>
      <c r="S74" s="25"/>
    </row>
    <row r="75" spans="1:19" x14ac:dyDescent="0.3">
      <c r="A75" s="42">
        <v>53</v>
      </c>
      <c r="B75" s="43">
        <v>-6.0526000000000003E-6</v>
      </c>
      <c r="C75" s="43">
        <v>-6.003E-6</v>
      </c>
      <c r="D75" s="43">
        <v>1.6229E-5</v>
      </c>
      <c r="E75" s="43">
        <v>1.8238000000000001E-23</v>
      </c>
      <c r="F75" s="43">
        <v>-2.5638000000000001E-22</v>
      </c>
      <c r="G75" s="43">
        <v>-1.3956E-6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4.3585000000000001E-21</v>
      </c>
      <c r="C81" s="43">
        <v>2.3726999999999998E-5</v>
      </c>
      <c r="D81" s="43">
        <v>5.6163999999999997E-4</v>
      </c>
      <c r="E81" s="23">
        <f>+D81*1000</f>
        <v>0.56163999999999992</v>
      </c>
      <c r="F81" s="23">
        <v>0</v>
      </c>
      <c r="G81" s="24"/>
      <c r="H81" s="24"/>
      <c r="I81" s="25"/>
      <c r="J81" s="28"/>
      <c r="K81" s="44">
        <v>1</v>
      </c>
      <c r="L81" s="43">
        <v>-1.4528E-21</v>
      </c>
      <c r="M81" s="43">
        <v>-2.3726999999999998E-5</v>
      </c>
      <c r="N81" s="43">
        <v>5.6163999999999997E-4</v>
      </c>
      <c r="O81" s="23">
        <f>+N81*1000</f>
        <v>0.56163999999999992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-2.3198000000000001E-21</v>
      </c>
      <c r="C82" s="43">
        <v>-1.2628E-5</v>
      </c>
      <c r="D82" s="43">
        <v>5.4215000000000003E-4</v>
      </c>
      <c r="E82" s="23">
        <f t="shared" ref="E82:E106" si="0">+D82*1000</f>
        <v>0.54215000000000002</v>
      </c>
      <c r="F82" s="23">
        <v>0.1</v>
      </c>
      <c r="G82" s="24"/>
      <c r="H82" s="24"/>
      <c r="I82" s="25"/>
      <c r="J82" s="28"/>
      <c r="K82" s="44">
        <v>2</v>
      </c>
      <c r="L82" s="43">
        <v>7.7325999999999996E-22</v>
      </c>
      <c r="M82" s="43">
        <v>1.2628E-5</v>
      </c>
      <c r="N82" s="43">
        <v>5.4215000000000003E-4</v>
      </c>
      <c r="O82" s="23">
        <f t="shared" ref="O82:O105" si="1">+N82*1000</f>
        <v>0.54215000000000002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-3.1837999999999999E-21</v>
      </c>
      <c r="C83" s="43">
        <v>-1.7331999999999999E-5</v>
      </c>
      <c r="D83" s="43">
        <v>4.9766999999999997E-4</v>
      </c>
      <c r="E83" s="23">
        <f t="shared" si="0"/>
        <v>0.49766999999999995</v>
      </c>
      <c r="F83" s="23">
        <v>0.15</v>
      </c>
      <c r="G83" s="24"/>
      <c r="H83" s="24"/>
      <c r="I83" s="25"/>
      <c r="J83" s="28"/>
      <c r="K83" s="44">
        <v>3</v>
      </c>
      <c r="L83" s="43">
        <v>1.0613E-21</v>
      </c>
      <c r="M83" s="43">
        <v>1.7331999999999999E-5</v>
      </c>
      <c r="N83" s="43">
        <v>4.9766999999999997E-4</v>
      </c>
      <c r="O83" s="23">
        <f t="shared" si="1"/>
        <v>0.49766999999999995</v>
      </c>
      <c r="P83" s="23">
        <v>0.15</v>
      </c>
      <c r="S83" s="25"/>
    </row>
    <row r="84" spans="1:25" x14ac:dyDescent="0.3">
      <c r="A84" s="42">
        <v>31</v>
      </c>
      <c r="B84" s="43">
        <v>-3.7197000000000003E-21</v>
      </c>
      <c r="C84" s="43">
        <v>-2.0248999999999999E-5</v>
      </c>
      <c r="D84" s="43">
        <v>4.6398000000000001E-4</v>
      </c>
      <c r="E84" s="23">
        <f t="shared" si="0"/>
        <v>0.46398</v>
      </c>
      <c r="F84" s="23">
        <v>0.2</v>
      </c>
      <c r="G84" s="24"/>
      <c r="H84" s="24"/>
      <c r="I84" s="25"/>
      <c r="J84" s="28"/>
      <c r="K84" s="44">
        <v>4</v>
      </c>
      <c r="L84" s="43">
        <v>1.2399E-21</v>
      </c>
      <c r="M84" s="43">
        <v>2.0248999999999999E-5</v>
      </c>
      <c r="N84" s="43">
        <v>4.6398000000000001E-4</v>
      </c>
      <c r="O84" s="23">
        <f t="shared" si="1"/>
        <v>0.46398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-4.1311E-21</v>
      </c>
      <c r="C85" s="43">
        <v>-2.2489000000000001E-5</v>
      </c>
      <c r="D85" s="43">
        <v>4.3740000000000001E-4</v>
      </c>
      <c r="E85" s="23">
        <f t="shared" si="0"/>
        <v>0.43740000000000001</v>
      </c>
      <c r="F85" s="23">
        <v>0.25</v>
      </c>
      <c r="G85" s="24"/>
      <c r="H85" s="24"/>
      <c r="I85" s="25"/>
      <c r="J85" s="28"/>
      <c r="K85" s="44">
        <v>5</v>
      </c>
      <c r="L85" s="43">
        <v>1.3770000000000001E-21</v>
      </c>
      <c r="M85" s="43">
        <v>2.2489000000000001E-5</v>
      </c>
      <c r="N85" s="43">
        <v>4.3740000000000001E-4</v>
      </c>
      <c r="O85" s="23">
        <f t="shared" si="1"/>
        <v>0.43740000000000001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-4.5989999999999999E-21</v>
      </c>
      <c r="C86" s="43">
        <v>-2.5035999999999999E-5</v>
      </c>
      <c r="D86" s="43">
        <v>4.1520000000000001E-4</v>
      </c>
      <c r="E86" s="23">
        <f t="shared" si="0"/>
        <v>0.41520000000000001</v>
      </c>
      <c r="F86" s="23">
        <v>0.3</v>
      </c>
      <c r="G86" s="24"/>
      <c r="H86" s="24"/>
      <c r="I86" s="25"/>
      <c r="J86" s="28"/>
      <c r="K86" s="44">
        <v>6</v>
      </c>
      <c r="L86" s="43">
        <v>1.533E-21</v>
      </c>
      <c r="M86" s="43">
        <v>2.5035999999999999E-5</v>
      </c>
      <c r="N86" s="43">
        <v>4.1520000000000001E-4</v>
      </c>
      <c r="O86" s="23">
        <f t="shared" si="1"/>
        <v>0.41520000000000001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-5.2924000000000002E-21</v>
      </c>
      <c r="C87" s="43">
        <v>-2.881E-5</v>
      </c>
      <c r="D87" s="43">
        <v>3.9514999999999998E-4</v>
      </c>
      <c r="E87" s="23">
        <f t="shared" si="0"/>
        <v>0.39515</v>
      </c>
      <c r="F87" s="23">
        <v>0.35</v>
      </c>
      <c r="G87" s="24"/>
      <c r="H87" s="24"/>
      <c r="I87" s="25"/>
      <c r="J87" s="28"/>
      <c r="K87" s="44">
        <v>7</v>
      </c>
      <c r="L87" s="43">
        <v>1.7640999999999999E-21</v>
      </c>
      <c r="M87" s="43">
        <v>2.881E-5</v>
      </c>
      <c r="N87" s="43">
        <v>3.9514999999999998E-4</v>
      </c>
      <c r="O87" s="23">
        <f t="shared" si="1"/>
        <v>0.39515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-4.8062000000000002E-21</v>
      </c>
      <c r="C88" s="43">
        <v>-2.6163999999999999E-5</v>
      </c>
      <c r="D88" s="43">
        <v>3.6900000000000002E-4</v>
      </c>
      <c r="E88" s="23">
        <f t="shared" si="0"/>
        <v>0.36900000000000005</v>
      </c>
      <c r="F88" s="23">
        <v>0.4</v>
      </c>
      <c r="G88" s="24"/>
      <c r="H88" s="24"/>
      <c r="I88" s="25"/>
      <c r="J88" s="28"/>
      <c r="K88" s="44">
        <v>8</v>
      </c>
      <c r="L88" s="43">
        <v>1.6021E-21</v>
      </c>
      <c r="M88" s="43">
        <v>2.6163999999999999E-5</v>
      </c>
      <c r="N88" s="43">
        <v>3.6900000000000002E-4</v>
      </c>
      <c r="O88" s="23">
        <f t="shared" si="1"/>
        <v>0.36900000000000005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-4.3884000000000001E-21</v>
      </c>
      <c r="C89" s="43">
        <v>-2.3889000000000001E-5</v>
      </c>
      <c r="D89" s="43">
        <v>3.4649000000000002E-4</v>
      </c>
      <c r="E89" s="23">
        <f t="shared" si="0"/>
        <v>0.34649000000000002</v>
      </c>
      <c r="F89" s="23">
        <v>0.45</v>
      </c>
      <c r="G89" s="24"/>
      <c r="H89" s="24"/>
      <c r="I89" s="25"/>
      <c r="J89" s="28"/>
      <c r="K89" s="44">
        <v>9</v>
      </c>
      <c r="L89" s="43">
        <v>1.4628E-21</v>
      </c>
      <c r="M89" s="43">
        <v>2.3889000000000001E-5</v>
      </c>
      <c r="N89" s="43">
        <v>3.4649000000000002E-4</v>
      </c>
      <c r="O89" s="23">
        <f t="shared" si="1"/>
        <v>0.34649000000000002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-4.0501999999999998E-21</v>
      </c>
      <c r="C90" s="43">
        <v>-2.2048E-5</v>
      </c>
      <c r="D90" s="43">
        <v>3.2682000000000002E-4</v>
      </c>
      <c r="E90" s="23">
        <f t="shared" si="0"/>
        <v>0.32682</v>
      </c>
      <c r="F90" s="23">
        <v>0.5</v>
      </c>
      <c r="G90" s="24"/>
      <c r="H90" s="24"/>
      <c r="I90" s="25"/>
      <c r="J90" s="28"/>
      <c r="K90" s="44">
        <v>10</v>
      </c>
      <c r="L90" s="43">
        <v>1.3501000000000001E-21</v>
      </c>
      <c r="M90" s="43">
        <v>2.2048E-5</v>
      </c>
      <c r="N90" s="43">
        <v>3.2682000000000002E-4</v>
      </c>
      <c r="O90" s="23">
        <f t="shared" si="1"/>
        <v>0.32682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-3.8001000000000001E-21</v>
      </c>
      <c r="C91" s="43">
        <v>-2.0687E-5</v>
      </c>
      <c r="D91" s="43">
        <v>3.0937E-4</v>
      </c>
      <c r="E91" s="23">
        <f t="shared" si="0"/>
        <v>0.30936999999999998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1.2667E-21</v>
      </c>
      <c r="M91" s="43">
        <v>2.0687E-5</v>
      </c>
      <c r="N91" s="43">
        <v>3.0937E-4</v>
      </c>
      <c r="O91" s="23">
        <f t="shared" si="1"/>
        <v>0.30936999999999998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-3.6489000000000004E-21</v>
      </c>
      <c r="C92" s="43">
        <v>-1.9864000000000002E-5</v>
      </c>
      <c r="D92" s="43">
        <v>2.9359999999999998E-4</v>
      </c>
      <c r="E92" s="23">
        <f t="shared" si="0"/>
        <v>0.29359999999999997</v>
      </c>
      <c r="F92" s="23">
        <v>0.6</v>
      </c>
      <c r="G92" s="24"/>
      <c r="H92" s="24"/>
      <c r="I92" s="25"/>
      <c r="J92" s="28"/>
      <c r="K92" s="44">
        <v>12</v>
      </c>
      <c r="L92" s="43">
        <v>1.2163000000000001E-21</v>
      </c>
      <c r="M92" s="43">
        <v>1.9864000000000002E-5</v>
      </c>
      <c r="N92" s="43">
        <v>2.9359999999999998E-4</v>
      </c>
      <c r="O92" s="23">
        <f t="shared" si="1"/>
        <v>0.29359999999999997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-3.2913999999999999E-21</v>
      </c>
      <c r="C93" s="43">
        <v>-1.7917000000000001E-5</v>
      </c>
      <c r="D93" s="43">
        <v>2.7736999999999998E-4</v>
      </c>
      <c r="E93" s="23">
        <f t="shared" si="0"/>
        <v>0.27737000000000001</v>
      </c>
      <c r="F93" s="23">
        <v>0.65</v>
      </c>
      <c r="G93" s="24"/>
      <c r="H93" s="24"/>
      <c r="I93" s="25"/>
      <c r="J93" s="28"/>
      <c r="K93" s="44">
        <v>13</v>
      </c>
      <c r="L93" s="43">
        <v>1.0971E-21</v>
      </c>
      <c r="M93" s="43">
        <v>1.7917000000000001E-5</v>
      </c>
      <c r="N93" s="43">
        <v>2.7736999999999998E-4</v>
      </c>
      <c r="O93" s="23">
        <f t="shared" si="1"/>
        <v>0.27737000000000001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-2.9800000000000001E-21</v>
      </c>
      <c r="C94" s="43">
        <v>-1.6222000000000002E-5</v>
      </c>
      <c r="D94" s="43">
        <v>2.6281999999999998E-4</v>
      </c>
      <c r="E94" s="23">
        <f t="shared" si="0"/>
        <v>0.26282</v>
      </c>
      <c r="F94" s="23">
        <v>0.7</v>
      </c>
      <c r="G94" s="24"/>
      <c r="H94" s="24"/>
      <c r="I94" s="25"/>
      <c r="J94" s="28"/>
      <c r="K94" s="44">
        <v>14</v>
      </c>
      <c r="L94" s="43">
        <v>9.9333000000000001E-22</v>
      </c>
      <c r="M94" s="43">
        <v>1.6222000000000002E-5</v>
      </c>
      <c r="N94" s="43">
        <v>2.6281999999999998E-4</v>
      </c>
      <c r="O94" s="23">
        <f t="shared" si="1"/>
        <v>0.26282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-2.7080999999999999E-21</v>
      </c>
      <c r="C95" s="43">
        <v>-1.4742E-5</v>
      </c>
      <c r="D95" s="43">
        <v>2.4970999999999999E-4</v>
      </c>
      <c r="E95" s="23">
        <f t="shared" si="0"/>
        <v>0.24970999999999999</v>
      </c>
      <c r="F95" s="23">
        <v>0.75</v>
      </c>
      <c r="G95" s="24"/>
      <c r="H95" s="24"/>
      <c r="I95" s="25"/>
      <c r="J95" s="28"/>
      <c r="K95" s="44">
        <v>15</v>
      </c>
      <c r="L95" s="43">
        <v>9.0269000000000003E-22</v>
      </c>
      <c r="M95" s="43">
        <v>1.4742E-5</v>
      </c>
      <c r="N95" s="43">
        <v>2.4970999999999999E-4</v>
      </c>
      <c r="O95" s="23">
        <f t="shared" si="1"/>
        <v>0.24970999999999999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-2.4697999999999998E-21</v>
      </c>
      <c r="C96" s="43">
        <v>-1.3444999999999999E-5</v>
      </c>
      <c r="D96" s="43">
        <v>2.3782999999999999E-4</v>
      </c>
      <c r="E96" s="23">
        <f t="shared" si="0"/>
        <v>0.23782999999999999</v>
      </c>
      <c r="F96" s="23">
        <v>0.8</v>
      </c>
      <c r="G96" s="24"/>
      <c r="H96" s="24"/>
      <c r="I96" s="25"/>
      <c r="J96" s="28"/>
      <c r="K96" s="44">
        <v>16</v>
      </c>
      <c r="L96" s="43">
        <v>8.2327999999999997E-22</v>
      </c>
      <c r="M96" s="43">
        <v>1.3444999999999999E-5</v>
      </c>
      <c r="N96" s="43">
        <v>2.3782999999999999E-4</v>
      </c>
      <c r="O96" s="23">
        <f t="shared" si="1"/>
        <v>0.23782999999999999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-2.2604000000000001E-21</v>
      </c>
      <c r="C97" s="43">
        <v>-1.2305E-5</v>
      </c>
      <c r="D97" s="43">
        <v>2.2703E-4</v>
      </c>
      <c r="E97" s="23">
        <f t="shared" si="0"/>
        <v>0.22703000000000001</v>
      </c>
      <c r="F97" s="23">
        <v>0.85</v>
      </c>
      <c r="G97" s="24"/>
      <c r="H97" s="24"/>
      <c r="I97" s="25"/>
      <c r="J97" s="28"/>
      <c r="K97" s="44">
        <v>17</v>
      </c>
      <c r="L97" s="43">
        <v>7.5345000000000001E-22</v>
      </c>
      <c r="M97" s="43">
        <v>1.2305E-5</v>
      </c>
      <c r="N97" s="43">
        <v>2.2703E-4</v>
      </c>
      <c r="O97" s="23">
        <f t="shared" si="1"/>
        <v>0.22703000000000001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-2.0755000000000001E-21</v>
      </c>
      <c r="C98" s="43">
        <v>-1.1297999999999999E-5</v>
      </c>
      <c r="D98" s="43">
        <v>2.1715999999999999E-4</v>
      </c>
      <c r="E98" s="23">
        <f t="shared" si="0"/>
        <v>0.21715999999999999</v>
      </c>
      <c r="F98" s="23">
        <v>0.9</v>
      </c>
      <c r="G98" s="24"/>
      <c r="H98" s="24"/>
      <c r="I98" s="25"/>
      <c r="J98" s="28"/>
      <c r="K98" s="44">
        <v>18</v>
      </c>
      <c r="L98" s="43">
        <v>6.9183000000000002E-22</v>
      </c>
      <c r="M98" s="43">
        <v>1.1297999999999999E-5</v>
      </c>
      <c r="N98" s="43">
        <v>2.1715999999999999E-4</v>
      </c>
      <c r="O98" s="23">
        <f t="shared" si="1"/>
        <v>0.21715999999999999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-1.9116999999999999E-21</v>
      </c>
      <c r="C99" s="43">
        <v>-1.0407E-5</v>
      </c>
      <c r="D99" s="43">
        <v>2.0812000000000001E-4</v>
      </c>
      <c r="E99" s="23">
        <f t="shared" si="0"/>
        <v>0.20812</v>
      </c>
      <c r="F99" s="23">
        <v>0.95</v>
      </c>
      <c r="G99" s="24"/>
      <c r="H99" s="24"/>
      <c r="I99" s="25"/>
      <c r="J99" s="28"/>
      <c r="K99" s="44">
        <v>19</v>
      </c>
      <c r="L99" s="43">
        <v>6.3722000000000002E-22</v>
      </c>
      <c r="M99" s="43">
        <v>1.0407E-5</v>
      </c>
      <c r="N99" s="43">
        <v>2.0812000000000001E-4</v>
      </c>
      <c r="O99" s="23">
        <f t="shared" si="1"/>
        <v>0.20812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-1.7660000000000001E-21</v>
      </c>
      <c r="C100" s="43">
        <v>-9.6137000000000008E-6</v>
      </c>
      <c r="D100" s="43">
        <v>1.998E-4</v>
      </c>
      <c r="E100" s="23">
        <f t="shared" si="0"/>
        <v>0.19980000000000001</v>
      </c>
      <c r="F100" s="23">
        <v>1</v>
      </c>
      <c r="G100" s="24"/>
      <c r="H100" s="24"/>
      <c r="I100" s="25"/>
      <c r="J100" s="28"/>
      <c r="K100" s="44">
        <v>20</v>
      </c>
      <c r="L100" s="43">
        <v>5.8866999999999996E-22</v>
      </c>
      <c r="M100" s="43">
        <v>9.6137000000000008E-6</v>
      </c>
      <c r="N100" s="43">
        <v>1.998E-4</v>
      </c>
      <c r="O100" s="23">
        <f t="shared" si="1"/>
        <v>0.19980000000000001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-9.0998999999999993E-22</v>
      </c>
      <c r="C101" s="43">
        <v>-4.9537999999999999E-6</v>
      </c>
      <c r="D101" s="43">
        <v>1.4313999999999999E-4</v>
      </c>
      <c r="E101" s="23">
        <f t="shared" si="0"/>
        <v>0.14313999999999999</v>
      </c>
      <c r="F101" s="23">
        <v>1.5</v>
      </c>
      <c r="G101" s="24"/>
      <c r="H101" s="24"/>
      <c r="I101" s="25"/>
      <c r="J101" s="28"/>
      <c r="K101" s="44">
        <v>21</v>
      </c>
      <c r="L101" s="43">
        <v>3.0333000000000002E-22</v>
      </c>
      <c r="M101" s="43">
        <v>4.9537999999999999E-6</v>
      </c>
      <c r="N101" s="43">
        <v>1.4313999999999999E-4</v>
      </c>
      <c r="O101" s="23">
        <f t="shared" si="1"/>
        <v>0.14313999999999999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-5.5098999999999996E-22</v>
      </c>
      <c r="C102" s="43">
        <v>-2.9994E-6</v>
      </c>
      <c r="D102" s="43">
        <v>1.1217000000000001E-4</v>
      </c>
      <c r="E102" s="23">
        <f t="shared" si="0"/>
        <v>0.11217000000000001</v>
      </c>
      <c r="F102" s="23">
        <v>2</v>
      </c>
      <c r="G102" s="24"/>
      <c r="H102" s="24"/>
      <c r="I102" s="25"/>
      <c r="J102" s="28"/>
      <c r="K102" s="44">
        <v>22</v>
      </c>
      <c r="L102" s="43">
        <v>1.8366000000000001E-22</v>
      </c>
      <c r="M102" s="43">
        <v>2.9994E-6</v>
      </c>
      <c r="N102" s="43">
        <v>1.1217000000000001E-4</v>
      </c>
      <c r="O102" s="23">
        <f t="shared" si="1"/>
        <v>0.11217000000000001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-3.6788999999999999E-22</v>
      </c>
      <c r="C103" s="43">
        <v>-2.0026999999999999E-6</v>
      </c>
      <c r="D103" s="43">
        <v>9.234E-5</v>
      </c>
      <c r="E103" s="23">
        <f t="shared" si="0"/>
        <v>9.2340000000000005E-2</v>
      </c>
      <c r="F103" s="23">
        <v>2.5</v>
      </c>
      <c r="G103" s="24"/>
      <c r="H103" s="24"/>
      <c r="I103" s="25"/>
      <c r="J103" s="28"/>
      <c r="K103" s="44">
        <v>23</v>
      </c>
      <c r="L103" s="43">
        <v>1.2262999999999999E-22</v>
      </c>
      <c r="M103" s="43">
        <v>2.0026999999999999E-6</v>
      </c>
      <c r="N103" s="43">
        <v>9.234E-5</v>
      </c>
      <c r="O103" s="23">
        <f t="shared" si="1"/>
        <v>9.2340000000000005E-2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-2.6165999999999998E-22</v>
      </c>
      <c r="C104" s="43">
        <v>-1.4244000000000001E-6</v>
      </c>
      <c r="D104" s="43">
        <v>7.8067999999999999E-5</v>
      </c>
      <c r="E104" s="23">
        <f t="shared" si="0"/>
        <v>7.8067999999999999E-2</v>
      </c>
      <c r="F104" s="23">
        <v>3</v>
      </c>
      <c r="G104" s="24"/>
      <c r="H104" s="24"/>
      <c r="I104" s="25"/>
      <c r="J104" s="28"/>
      <c r="K104" s="44">
        <v>24</v>
      </c>
      <c r="L104" s="43">
        <v>8.7220999999999995E-23</v>
      </c>
      <c r="M104" s="43">
        <v>1.4244000000000001E-6</v>
      </c>
      <c r="N104" s="43">
        <v>7.8067999999999999E-5</v>
      </c>
      <c r="O104" s="23">
        <f t="shared" si="1"/>
        <v>7.8067999999999999E-2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-1.9411000000000001E-22</v>
      </c>
      <c r="C105" s="43">
        <v>-1.0567E-6</v>
      </c>
      <c r="D105" s="43">
        <v>6.6995000000000005E-5</v>
      </c>
      <c r="E105" s="23">
        <f t="shared" si="0"/>
        <v>6.6994999999999999E-2</v>
      </c>
      <c r="F105" s="23">
        <v>3.5</v>
      </c>
      <c r="G105" s="24"/>
      <c r="H105" s="24"/>
      <c r="I105" s="25"/>
      <c r="J105" s="28"/>
      <c r="K105" s="44">
        <v>25</v>
      </c>
      <c r="L105" s="43">
        <v>4.9425000000000001E-23</v>
      </c>
      <c r="M105" s="43">
        <v>8.0716999999999999E-7</v>
      </c>
      <c r="N105" s="43">
        <v>5.8035999999999998E-5</v>
      </c>
      <c r="O105" s="23">
        <f t="shared" si="1"/>
        <v>5.8035999999999997E-2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-1.4826999999999999E-22</v>
      </c>
      <c r="C106" s="43">
        <v>-8.0716999999999999E-7</v>
      </c>
      <c r="D106" s="43">
        <v>5.8035999999999998E-5</v>
      </c>
      <c r="E106" s="23">
        <f t="shared" si="0"/>
        <v>5.8035999999999997E-2</v>
      </c>
      <c r="F106" s="23">
        <v>4</v>
      </c>
      <c r="G106" s="24"/>
      <c r="H106" s="24"/>
      <c r="I106" s="25"/>
      <c r="J106" s="28"/>
      <c r="K106" s="44">
        <v>26</v>
      </c>
      <c r="L106" s="43" t="s">
        <v>21</v>
      </c>
      <c r="M106" s="43" t="s">
        <v>21</v>
      </c>
      <c r="N106" s="43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2B85-FD7A-4134-8581-8D42A3388311}">
  <sheetPr codeName="Hoja31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1500000000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150000000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200000000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1136300</v>
      </c>
      <c r="C19" s="43">
        <v>972300</v>
      </c>
      <c r="D19" s="43">
        <v>562470</v>
      </c>
      <c r="E19" s="43">
        <v>-3.0126999999999997E-11</v>
      </c>
      <c r="F19" s="43">
        <v>-7.3618999999999999E-27</v>
      </c>
      <c r="G19" s="43">
        <v>-4.0076999999999999E-11</v>
      </c>
      <c r="H19" s="23">
        <v>0</v>
      </c>
      <c r="I19" s="47"/>
      <c r="J19" s="28"/>
      <c r="K19" s="44">
        <v>1</v>
      </c>
      <c r="L19" s="43">
        <v>1136300</v>
      </c>
      <c r="M19" s="43">
        <v>972300</v>
      </c>
      <c r="N19" s="43">
        <v>562470</v>
      </c>
      <c r="O19" s="43">
        <v>-1.0041999999999999E-11</v>
      </c>
      <c r="P19" s="43">
        <v>2.4540000000000001E-27</v>
      </c>
      <c r="Q19" s="43">
        <v>4.0076999999999999E-11</v>
      </c>
      <c r="R19" s="23">
        <v>0</v>
      </c>
      <c r="S19" s="25"/>
    </row>
    <row r="20" spans="1:19" x14ac:dyDescent="0.3">
      <c r="A20" s="42">
        <v>29</v>
      </c>
      <c r="B20" s="43">
        <v>-734070</v>
      </c>
      <c r="C20" s="43">
        <v>-583480</v>
      </c>
      <c r="D20" s="43">
        <v>206450</v>
      </c>
      <c r="E20" s="43">
        <v>2.7663000000000001E-11</v>
      </c>
      <c r="F20" s="43">
        <v>-2.7647000000000001E-12</v>
      </c>
      <c r="G20" s="43">
        <v>-15050</v>
      </c>
      <c r="H20" s="23">
        <v>0.1</v>
      </c>
      <c r="I20" s="47"/>
      <c r="J20" s="28"/>
      <c r="K20" s="44">
        <v>2</v>
      </c>
      <c r="L20" s="43">
        <v>-734070</v>
      </c>
      <c r="M20" s="43">
        <v>-583480</v>
      </c>
      <c r="N20" s="43">
        <v>206450</v>
      </c>
      <c r="O20" s="43">
        <v>9.2210000000000004E-12</v>
      </c>
      <c r="P20" s="43">
        <v>9.2157000000000008E-13</v>
      </c>
      <c r="Q20" s="43">
        <v>15050</v>
      </c>
      <c r="R20" s="23">
        <v>0.1</v>
      </c>
      <c r="S20" s="25"/>
    </row>
    <row r="21" spans="1:19" x14ac:dyDescent="0.3">
      <c r="A21" s="42">
        <v>30</v>
      </c>
      <c r="B21" s="43">
        <v>10278</v>
      </c>
      <c r="C21" s="43">
        <v>25494</v>
      </c>
      <c r="D21" s="43">
        <v>155270</v>
      </c>
      <c r="E21" s="43">
        <v>2.7951000000000001E-12</v>
      </c>
      <c r="F21" s="43">
        <v>-3.1433000000000001E-12</v>
      </c>
      <c r="G21" s="43">
        <v>-17111</v>
      </c>
      <c r="H21" s="23">
        <v>0.15</v>
      </c>
      <c r="I21" s="47"/>
      <c r="J21" s="28"/>
      <c r="K21" s="44">
        <v>3</v>
      </c>
      <c r="L21" s="43">
        <v>10278</v>
      </c>
      <c r="M21" s="43">
        <v>25494</v>
      </c>
      <c r="N21" s="43">
        <v>155270</v>
      </c>
      <c r="O21" s="43">
        <v>9.3171000000000008E-13</v>
      </c>
      <c r="P21" s="43">
        <v>1.0478E-12</v>
      </c>
      <c r="Q21" s="43">
        <v>17111</v>
      </c>
      <c r="R21" s="23">
        <v>0.15</v>
      </c>
      <c r="S21" s="25"/>
    </row>
    <row r="22" spans="1:19" x14ac:dyDescent="0.3">
      <c r="A22" s="42">
        <v>31</v>
      </c>
      <c r="B22" s="43">
        <v>5070.2</v>
      </c>
      <c r="C22" s="43">
        <v>18818</v>
      </c>
      <c r="D22" s="43">
        <v>120840</v>
      </c>
      <c r="E22" s="43">
        <v>2.5255000000000001E-12</v>
      </c>
      <c r="F22" s="43">
        <v>-3.2117000000000001E-12</v>
      </c>
      <c r="G22" s="43">
        <v>-17484</v>
      </c>
      <c r="H22" s="23">
        <v>0.2</v>
      </c>
      <c r="I22" s="47"/>
      <c r="J22" s="28"/>
      <c r="K22" s="44">
        <v>4</v>
      </c>
      <c r="L22" s="43">
        <v>5070.2</v>
      </c>
      <c r="M22" s="43">
        <v>18818</v>
      </c>
      <c r="N22" s="43">
        <v>120840</v>
      </c>
      <c r="O22" s="43">
        <v>8.4182999999999996E-13</v>
      </c>
      <c r="P22" s="43">
        <v>1.0705999999999999E-12</v>
      </c>
      <c r="Q22" s="43">
        <v>17484</v>
      </c>
      <c r="R22" s="23">
        <v>0.2</v>
      </c>
      <c r="S22" s="25"/>
    </row>
    <row r="23" spans="1:19" x14ac:dyDescent="0.3">
      <c r="A23" s="42">
        <v>32</v>
      </c>
      <c r="B23" s="43">
        <v>3228.4</v>
      </c>
      <c r="C23" s="43">
        <v>14639</v>
      </c>
      <c r="D23" s="43">
        <v>97093</v>
      </c>
      <c r="E23" s="43">
        <v>2.096E-12</v>
      </c>
      <c r="F23" s="43">
        <v>-3.0998000000000002E-12</v>
      </c>
      <c r="G23" s="43">
        <v>-16875</v>
      </c>
      <c r="H23" s="23">
        <v>0.25</v>
      </c>
      <c r="I23" s="47"/>
      <c r="J23" s="28"/>
      <c r="K23" s="44">
        <v>5</v>
      </c>
      <c r="L23" s="43">
        <v>3228.4</v>
      </c>
      <c r="M23" s="43">
        <v>14639</v>
      </c>
      <c r="N23" s="43">
        <v>97093</v>
      </c>
      <c r="O23" s="43">
        <v>6.9868000000000001E-13</v>
      </c>
      <c r="P23" s="43">
        <v>1.0333000000000001E-12</v>
      </c>
      <c r="Q23" s="43">
        <v>16875</v>
      </c>
      <c r="R23" s="23">
        <v>0.25</v>
      </c>
      <c r="S23" s="25"/>
    </row>
    <row r="24" spans="1:19" x14ac:dyDescent="0.3">
      <c r="A24" s="42">
        <v>33</v>
      </c>
      <c r="B24" s="43">
        <v>3425.3</v>
      </c>
      <c r="C24" s="43">
        <v>12206</v>
      </c>
      <c r="D24" s="43">
        <v>79607</v>
      </c>
      <c r="E24" s="43">
        <v>1.6130000000000001E-12</v>
      </c>
      <c r="F24" s="43">
        <v>-2.9256E-12</v>
      </c>
      <c r="G24" s="43">
        <v>-15926</v>
      </c>
      <c r="H24" s="23">
        <v>0.3</v>
      </c>
      <c r="I24" s="47"/>
      <c r="J24" s="28"/>
      <c r="K24" s="44">
        <v>6</v>
      </c>
      <c r="L24" s="43">
        <v>3425.3</v>
      </c>
      <c r="M24" s="43">
        <v>12206</v>
      </c>
      <c r="N24" s="43">
        <v>79607</v>
      </c>
      <c r="O24" s="43">
        <v>5.3767999999999999E-13</v>
      </c>
      <c r="P24" s="43">
        <v>9.7521999999999996E-13</v>
      </c>
      <c r="Q24" s="43">
        <v>15926</v>
      </c>
      <c r="R24" s="23">
        <v>0.3</v>
      </c>
      <c r="S24" s="25"/>
    </row>
    <row r="25" spans="1:19" x14ac:dyDescent="0.3">
      <c r="A25" s="42">
        <v>34</v>
      </c>
      <c r="B25" s="43">
        <v>5526.6</v>
      </c>
      <c r="C25" s="43">
        <v>11462</v>
      </c>
      <c r="D25" s="43">
        <v>65618</v>
      </c>
      <c r="E25" s="43">
        <v>1.0904000000000001E-12</v>
      </c>
      <c r="F25" s="43">
        <v>-2.7782E-12</v>
      </c>
      <c r="G25" s="43">
        <v>-15124</v>
      </c>
      <c r="H25" s="23">
        <v>0.35</v>
      </c>
      <c r="I25" s="47"/>
      <c r="J25" s="28"/>
      <c r="K25" s="44">
        <v>7</v>
      </c>
      <c r="L25" s="43">
        <v>5526.6</v>
      </c>
      <c r="M25" s="43">
        <v>11462</v>
      </c>
      <c r="N25" s="43">
        <v>65618</v>
      </c>
      <c r="O25" s="43">
        <v>3.6347000000000002E-13</v>
      </c>
      <c r="P25" s="43">
        <v>9.2605999999999999E-13</v>
      </c>
      <c r="Q25" s="43">
        <v>15124</v>
      </c>
      <c r="R25" s="23">
        <v>0.35</v>
      </c>
      <c r="S25" s="25"/>
    </row>
    <row r="26" spans="1:19" x14ac:dyDescent="0.3">
      <c r="A26" s="42">
        <v>35</v>
      </c>
      <c r="B26" s="43">
        <v>-7867.1</v>
      </c>
      <c r="C26" s="43">
        <v>-1395.7</v>
      </c>
      <c r="D26" s="43">
        <v>53951</v>
      </c>
      <c r="E26" s="43">
        <v>1.1887999999999999E-12</v>
      </c>
      <c r="F26" s="43">
        <v>-2.4564999999999999E-12</v>
      </c>
      <c r="G26" s="43">
        <v>-13372</v>
      </c>
      <c r="H26" s="23">
        <v>0.4</v>
      </c>
      <c r="I26" s="47"/>
      <c r="J26" s="28"/>
      <c r="K26" s="44">
        <v>8</v>
      </c>
      <c r="L26" s="43">
        <v>-7867.1</v>
      </c>
      <c r="M26" s="43">
        <v>-1395.7</v>
      </c>
      <c r="N26" s="43">
        <v>53951</v>
      </c>
      <c r="O26" s="43">
        <v>3.9626000000000002E-13</v>
      </c>
      <c r="P26" s="43">
        <v>8.1882000000000004E-13</v>
      </c>
      <c r="Q26" s="43">
        <v>13372</v>
      </c>
      <c r="R26" s="23">
        <v>0.4</v>
      </c>
      <c r="S26" s="25"/>
    </row>
    <row r="27" spans="1:19" x14ac:dyDescent="0.3">
      <c r="A27" s="42">
        <v>36</v>
      </c>
      <c r="B27" s="43">
        <v>-11398</v>
      </c>
      <c r="C27" s="43">
        <v>-6015.5</v>
      </c>
      <c r="D27" s="43">
        <v>44476</v>
      </c>
      <c r="E27" s="43">
        <v>9.8877999999999995E-13</v>
      </c>
      <c r="F27" s="43">
        <v>-2.1148999999999998E-12</v>
      </c>
      <c r="G27" s="43">
        <v>-11513</v>
      </c>
      <c r="H27" s="23">
        <v>0.45</v>
      </c>
      <c r="I27" s="47"/>
      <c r="J27" s="28"/>
      <c r="K27" s="44">
        <v>9</v>
      </c>
      <c r="L27" s="43">
        <v>-11398</v>
      </c>
      <c r="M27" s="43">
        <v>-6015.5</v>
      </c>
      <c r="N27" s="43">
        <v>44476</v>
      </c>
      <c r="O27" s="43">
        <v>3.2959000000000001E-13</v>
      </c>
      <c r="P27" s="43">
        <v>7.0496999999999997E-13</v>
      </c>
      <c r="Q27" s="43">
        <v>11513</v>
      </c>
      <c r="R27" s="23">
        <v>0.45</v>
      </c>
      <c r="S27" s="25"/>
    </row>
    <row r="28" spans="1:19" x14ac:dyDescent="0.3">
      <c r="A28" s="42">
        <v>37</v>
      </c>
      <c r="B28" s="43">
        <v>-15425</v>
      </c>
      <c r="C28" s="43">
        <v>-10730</v>
      </c>
      <c r="D28" s="43">
        <v>36825</v>
      </c>
      <c r="E28" s="43">
        <v>8.6259999999999998E-13</v>
      </c>
      <c r="F28" s="43">
        <v>-1.7515999999999999E-12</v>
      </c>
      <c r="G28" s="43">
        <v>-9535</v>
      </c>
      <c r="H28" s="23">
        <v>0.5</v>
      </c>
      <c r="I28" s="47"/>
      <c r="J28" s="28"/>
      <c r="K28" s="44">
        <v>10</v>
      </c>
      <c r="L28" s="43">
        <v>-15425</v>
      </c>
      <c r="M28" s="43">
        <v>-10730</v>
      </c>
      <c r="N28" s="43">
        <v>36825</v>
      </c>
      <c r="O28" s="43">
        <v>2.8752999999999999E-13</v>
      </c>
      <c r="P28" s="43">
        <v>5.8384999999999998E-13</v>
      </c>
      <c r="Q28" s="43">
        <v>9535</v>
      </c>
      <c r="R28" s="23">
        <v>0.5</v>
      </c>
      <c r="S28" s="25"/>
    </row>
    <row r="29" spans="1:19" x14ac:dyDescent="0.3">
      <c r="A29" s="42">
        <v>38</v>
      </c>
      <c r="B29" s="43">
        <v>-20401</v>
      </c>
      <c r="C29" s="43">
        <v>-15921</v>
      </c>
      <c r="D29" s="43">
        <v>30869</v>
      </c>
      <c r="E29" s="43">
        <v>8.2306000000000003E-13</v>
      </c>
      <c r="F29" s="43">
        <v>-1.3477E-12</v>
      </c>
      <c r="G29" s="43">
        <v>-7336.7</v>
      </c>
      <c r="H29" s="23">
        <v>0.55000000000000004</v>
      </c>
      <c r="I29" s="47"/>
      <c r="J29" s="28"/>
      <c r="K29" s="44">
        <v>11</v>
      </c>
      <c r="L29" s="43">
        <v>-20401</v>
      </c>
      <c r="M29" s="43">
        <v>-15921</v>
      </c>
      <c r="N29" s="43">
        <v>30869</v>
      </c>
      <c r="O29" s="43">
        <v>2.7434999999999999E-13</v>
      </c>
      <c r="P29" s="43">
        <v>4.4924000000000001E-13</v>
      </c>
      <c r="Q29" s="43">
        <v>7336.7</v>
      </c>
      <c r="R29" s="23">
        <v>0.55000000000000004</v>
      </c>
      <c r="S29" s="25"/>
    </row>
    <row r="30" spans="1:19" x14ac:dyDescent="0.3">
      <c r="A30" s="42">
        <v>39</v>
      </c>
      <c r="B30" s="43">
        <v>-26898</v>
      </c>
      <c r="C30" s="43">
        <v>-22025</v>
      </c>
      <c r="D30" s="43">
        <v>26710</v>
      </c>
      <c r="E30" s="43">
        <v>8.9517000000000001E-13</v>
      </c>
      <c r="F30" s="43">
        <v>-8.6841000000000003E-13</v>
      </c>
      <c r="G30" s="43">
        <v>-4727.3999999999996</v>
      </c>
      <c r="H30" s="23">
        <v>0.6</v>
      </c>
      <c r="I30" s="47"/>
      <c r="J30" s="28"/>
      <c r="K30" s="44">
        <v>12</v>
      </c>
      <c r="L30" s="43">
        <v>-26898</v>
      </c>
      <c r="M30" s="43">
        <v>-22025</v>
      </c>
      <c r="N30" s="43">
        <v>26710</v>
      </c>
      <c r="O30" s="43">
        <v>2.9839E-13</v>
      </c>
      <c r="P30" s="43">
        <v>2.8946999999999998E-13</v>
      </c>
      <c r="Q30" s="43">
        <v>4727.3999999999996</v>
      </c>
      <c r="R30" s="23">
        <v>0.6</v>
      </c>
      <c r="S30" s="25"/>
    </row>
    <row r="31" spans="1:19" x14ac:dyDescent="0.3">
      <c r="A31" s="42">
        <v>40</v>
      </c>
      <c r="B31" s="43">
        <v>-1866.9</v>
      </c>
      <c r="C31" s="43">
        <v>-297.54000000000002</v>
      </c>
      <c r="D31" s="43">
        <v>23804</v>
      </c>
      <c r="E31" s="43">
        <v>2.8828999999999998E-13</v>
      </c>
      <c r="F31" s="43">
        <v>-7.4617999999999996E-13</v>
      </c>
      <c r="G31" s="43">
        <v>-4062</v>
      </c>
      <c r="H31" s="23">
        <v>0.65</v>
      </c>
      <c r="I31" s="47"/>
      <c r="J31" s="28"/>
      <c r="K31" s="44">
        <v>13</v>
      </c>
      <c r="L31" s="43">
        <v>-1866.9</v>
      </c>
      <c r="M31" s="43">
        <v>-297.54000000000002</v>
      </c>
      <c r="N31" s="43">
        <v>23804</v>
      </c>
      <c r="O31" s="43">
        <v>9.6096999999999999E-14</v>
      </c>
      <c r="P31" s="43">
        <v>2.4872999999999999E-13</v>
      </c>
      <c r="Q31" s="43">
        <v>4062</v>
      </c>
      <c r="R31" s="23">
        <v>0.65</v>
      </c>
      <c r="S31" s="25"/>
    </row>
    <row r="32" spans="1:19" x14ac:dyDescent="0.3">
      <c r="A32" s="42">
        <v>41</v>
      </c>
      <c r="B32" s="43">
        <v>-1644.8</v>
      </c>
      <c r="C32" s="43">
        <v>-371.07</v>
      </c>
      <c r="D32" s="43">
        <v>21339</v>
      </c>
      <c r="E32" s="43">
        <v>2.3397000000000001E-13</v>
      </c>
      <c r="F32" s="43">
        <v>-6.4396000000000001E-13</v>
      </c>
      <c r="G32" s="43">
        <v>-3505.6</v>
      </c>
      <c r="H32" s="23">
        <v>0.7</v>
      </c>
      <c r="I32" s="47"/>
      <c r="J32" s="28"/>
      <c r="K32" s="44">
        <v>14</v>
      </c>
      <c r="L32" s="43">
        <v>-1644.8</v>
      </c>
      <c r="M32" s="43">
        <v>-371.07</v>
      </c>
      <c r="N32" s="43">
        <v>21339</v>
      </c>
      <c r="O32" s="43">
        <v>7.7991000000000001E-14</v>
      </c>
      <c r="P32" s="43">
        <v>2.1465E-13</v>
      </c>
      <c r="Q32" s="43">
        <v>3505.6</v>
      </c>
      <c r="R32" s="23">
        <v>0.7</v>
      </c>
      <c r="S32" s="25"/>
    </row>
    <row r="33" spans="1:19" x14ac:dyDescent="0.3">
      <c r="A33" s="42">
        <v>42</v>
      </c>
      <c r="B33" s="43">
        <v>-1455.7</v>
      </c>
      <c r="C33" s="43">
        <v>-413.92</v>
      </c>
      <c r="D33" s="43">
        <v>19230</v>
      </c>
      <c r="E33" s="43">
        <v>1.9137E-13</v>
      </c>
      <c r="F33" s="43">
        <v>-5.5828000000000002E-13</v>
      </c>
      <c r="G33" s="43">
        <v>-3039.2</v>
      </c>
      <c r="H33" s="23">
        <v>0.75</v>
      </c>
      <c r="I33" s="47"/>
      <c r="J33" s="28"/>
      <c r="K33" s="44">
        <v>15</v>
      </c>
      <c r="L33" s="43">
        <v>-1455.7</v>
      </c>
      <c r="M33" s="43">
        <v>-413.92</v>
      </c>
      <c r="N33" s="43">
        <v>19230</v>
      </c>
      <c r="O33" s="43">
        <v>6.3790999999999995E-14</v>
      </c>
      <c r="P33" s="43">
        <v>1.8608999999999999E-13</v>
      </c>
      <c r="Q33" s="43">
        <v>3039.2</v>
      </c>
      <c r="R33" s="23">
        <v>0.75</v>
      </c>
      <c r="S33" s="25"/>
    </row>
    <row r="34" spans="1:19" x14ac:dyDescent="0.3">
      <c r="A34" s="42">
        <v>43</v>
      </c>
      <c r="B34" s="43">
        <v>-1293.8</v>
      </c>
      <c r="C34" s="43">
        <v>-435.26</v>
      </c>
      <c r="D34" s="43">
        <v>17414</v>
      </c>
      <c r="E34" s="43">
        <v>1.5770999999999999E-13</v>
      </c>
      <c r="F34" s="43">
        <v>-4.8624999999999997E-13</v>
      </c>
      <c r="G34" s="43">
        <v>-2647</v>
      </c>
      <c r="H34" s="23">
        <v>0.8</v>
      </c>
      <c r="I34" s="47"/>
      <c r="J34" s="28"/>
      <c r="K34" s="44">
        <v>16</v>
      </c>
      <c r="L34" s="43">
        <v>-1293.8</v>
      </c>
      <c r="M34" s="43">
        <v>-435.26</v>
      </c>
      <c r="N34" s="43">
        <v>17414</v>
      </c>
      <c r="O34" s="43">
        <v>5.2569999999999997E-14</v>
      </c>
      <c r="P34" s="43">
        <v>1.6208E-13</v>
      </c>
      <c r="Q34" s="43">
        <v>2647</v>
      </c>
      <c r="R34" s="23">
        <v>0.8</v>
      </c>
      <c r="S34" s="25"/>
    </row>
    <row r="35" spans="1:19" x14ac:dyDescent="0.3">
      <c r="A35" s="42">
        <v>44</v>
      </c>
      <c r="B35" s="43">
        <v>-1154.2</v>
      </c>
      <c r="C35" s="43">
        <v>-441.62</v>
      </c>
      <c r="D35" s="43">
        <v>15838</v>
      </c>
      <c r="E35" s="43">
        <v>1.309E-13</v>
      </c>
      <c r="F35" s="43">
        <v>-4.2545000000000002E-13</v>
      </c>
      <c r="G35" s="43">
        <v>-2316</v>
      </c>
      <c r="H35" s="23">
        <v>0.85</v>
      </c>
      <c r="I35" s="47"/>
      <c r="J35" s="28"/>
      <c r="K35" s="44">
        <v>17</v>
      </c>
      <c r="L35" s="43">
        <v>-1154.2</v>
      </c>
      <c r="M35" s="43">
        <v>-441.62</v>
      </c>
      <c r="N35" s="43">
        <v>15838</v>
      </c>
      <c r="O35" s="43">
        <v>4.3633999999999999E-14</v>
      </c>
      <c r="P35" s="43">
        <v>1.4182E-13</v>
      </c>
      <c r="Q35" s="43">
        <v>2316</v>
      </c>
      <c r="R35" s="23">
        <v>0.85</v>
      </c>
      <c r="S35" s="25"/>
    </row>
    <row r="36" spans="1:19" x14ac:dyDescent="0.3">
      <c r="A36" s="42">
        <v>45</v>
      </c>
      <c r="B36" s="43">
        <v>-1033.2</v>
      </c>
      <c r="C36" s="43">
        <v>-437.64</v>
      </c>
      <c r="D36" s="43">
        <v>14464</v>
      </c>
      <c r="E36" s="43">
        <v>1.0940000000000001E-13</v>
      </c>
      <c r="F36" s="43">
        <v>-3.7393E-13</v>
      </c>
      <c r="G36" s="43">
        <v>-2035.6</v>
      </c>
      <c r="H36" s="23">
        <v>0.9</v>
      </c>
      <c r="I36" s="47"/>
      <c r="J36" s="28"/>
      <c r="K36" s="44">
        <v>18</v>
      </c>
      <c r="L36" s="43">
        <v>-1033.2</v>
      </c>
      <c r="M36" s="43">
        <v>-437.64</v>
      </c>
      <c r="N36" s="43">
        <v>14464</v>
      </c>
      <c r="O36" s="43">
        <v>3.6466000000000002E-14</v>
      </c>
      <c r="P36" s="43">
        <v>1.2464000000000001E-13</v>
      </c>
      <c r="Q36" s="43">
        <v>2035.6</v>
      </c>
      <c r="R36" s="23">
        <v>0.9</v>
      </c>
      <c r="S36" s="25"/>
    </row>
    <row r="37" spans="1:19" x14ac:dyDescent="0.3">
      <c r="A37" s="42">
        <v>46</v>
      </c>
      <c r="B37" s="43">
        <v>-927.56</v>
      </c>
      <c r="C37" s="43">
        <v>-426.6</v>
      </c>
      <c r="D37" s="43">
        <v>13259</v>
      </c>
      <c r="E37" s="43">
        <v>9.2025000000000004E-14</v>
      </c>
      <c r="F37" s="43">
        <v>-3.3007999999999999E-13</v>
      </c>
      <c r="G37" s="43">
        <v>-1796.9</v>
      </c>
      <c r="H37" s="23">
        <v>0.95</v>
      </c>
      <c r="I37" s="47"/>
      <c r="J37" s="28"/>
      <c r="K37" s="44">
        <v>19</v>
      </c>
      <c r="L37" s="43">
        <v>-927.56</v>
      </c>
      <c r="M37" s="43">
        <v>-426.6</v>
      </c>
      <c r="N37" s="43">
        <v>13259</v>
      </c>
      <c r="O37" s="43">
        <v>3.0674999999999999E-14</v>
      </c>
      <c r="P37" s="43">
        <v>1.1003E-13</v>
      </c>
      <c r="Q37" s="43">
        <v>1796.9</v>
      </c>
      <c r="R37" s="23">
        <v>0.95</v>
      </c>
      <c r="S37" s="25"/>
    </row>
    <row r="38" spans="1:19" x14ac:dyDescent="0.3">
      <c r="A38" s="42">
        <v>47</v>
      </c>
      <c r="B38" s="43">
        <v>-834.87</v>
      </c>
      <c r="C38" s="43">
        <v>-410.86</v>
      </c>
      <c r="D38" s="43">
        <v>12196</v>
      </c>
      <c r="E38" s="43">
        <v>7.7889999999999997E-14</v>
      </c>
      <c r="F38" s="43">
        <v>-2.9259000000000002E-13</v>
      </c>
      <c r="G38" s="43">
        <v>-1592.8</v>
      </c>
      <c r="H38" s="23">
        <v>1</v>
      </c>
      <c r="I38" s="47"/>
      <c r="J38" s="28"/>
      <c r="K38" s="44">
        <v>20</v>
      </c>
      <c r="L38" s="43">
        <v>-834.87</v>
      </c>
      <c r="M38" s="43">
        <v>-410.86</v>
      </c>
      <c r="N38" s="43">
        <v>12196</v>
      </c>
      <c r="O38" s="43">
        <v>2.5963E-14</v>
      </c>
      <c r="P38" s="43">
        <v>9.7530999999999999E-14</v>
      </c>
      <c r="Q38" s="43">
        <v>1592.8</v>
      </c>
      <c r="R38" s="23">
        <v>1</v>
      </c>
      <c r="S38" s="25"/>
    </row>
    <row r="39" spans="1:19" x14ac:dyDescent="0.3">
      <c r="A39" s="42">
        <v>48</v>
      </c>
      <c r="B39" s="43">
        <v>-312.36</v>
      </c>
      <c r="C39" s="43">
        <v>-206.94</v>
      </c>
      <c r="D39" s="43">
        <v>6122.4</v>
      </c>
      <c r="E39" s="43">
        <v>1.9366000000000001E-14</v>
      </c>
      <c r="F39" s="43">
        <v>-1.063E-13</v>
      </c>
      <c r="G39" s="43">
        <v>-578.66</v>
      </c>
      <c r="H39" s="23">
        <v>1.5</v>
      </c>
      <c r="I39" s="47"/>
      <c r="J39" s="28"/>
      <c r="K39" s="44">
        <v>21</v>
      </c>
      <c r="L39" s="43">
        <v>-312.36</v>
      </c>
      <c r="M39" s="43">
        <v>-206.94</v>
      </c>
      <c r="N39" s="43">
        <v>6122.4</v>
      </c>
      <c r="O39" s="43">
        <v>6.4552999999999998E-15</v>
      </c>
      <c r="P39" s="43">
        <v>3.5433000000000003E-14</v>
      </c>
      <c r="Q39" s="43">
        <v>578.66</v>
      </c>
      <c r="R39" s="23">
        <v>1.5</v>
      </c>
      <c r="S39" s="25"/>
    </row>
    <row r="40" spans="1:19" x14ac:dyDescent="0.3">
      <c r="A40" s="42">
        <v>49</v>
      </c>
      <c r="B40" s="43">
        <v>-124.11</v>
      </c>
      <c r="C40" s="43">
        <v>-86.863</v>
      </c>
      <c r="D40" s="43">
        <v>3713.4</v>
      </c>
      <c r="E40" s="43">
        <v>6.8425000000000003E-15</v>
      </c>
      <c r="F40" s="43">
        <v>-4.9652999999999998E-14</v>
      </c>
      <c r="G40" s="43">
        <v>-270.3</v>
      </c>
      <c r="H40" s="23">
        <v>2</v>
      </c>
      <c r="I40" s="47"/>
      <c r="J40" s="28"/>
      <c r="K40" s="44">
        <v>22</v>
      </c>
      <c r="L40" s="43">
        <v>-124.11</v>
      </c>
      <c r="M40" s="43">
        <v>-86.863</v>
      </c>
      <c r="N40" s="43">
        <v>3713.4</v>
      </c>
      <c r="O40" s="43">
        <v>2.2807999999999999E-15</v>
      </c>
      <c r="P40" s="43">
        <v>1.6550999999999999E-14</v>
      </c>
      <c r="Q40" s="43">
        <v>270.3</v>
      </c>
      <c r="R40" s="23">
        <v>2</v>
      </c>
      <c r="S40" s="25"/>
    </row>
    <row r="41" spans="1:19" x14ac:dyDescent="0.3">
      <c r="A41" s="42">
        <v>50</v>
      </c>
      <c r="B41" s="43">
        <v>-65.991</v>
      </c>
      <c r="C41" s="43">
        <v>-49.645000000000003</v>
      </c>
      <c r="D41" s="43">
        <v>2564.1999999999998</v>
      </c>
      <c r="E41" s="43">
        <v>3.0027999999999998E-15</v>
      </c>
      <c r="F41" s="43">
        <v>-2.7162000000000001E-14</v>
      </c>
      <c r="G41" s="43">
        <v>-147.86000000000001</v>
      </c>
      <c r="H41" s="23">
        <v>2.5</v>
      </c>
      <c r="I41" s="47"/>
      <c r="J41" s="28"/>
      <c r="K41" s="44">
        <v>23</v>
      </c>
      <c r="L41" s="43">
        <v>-65.991</v>
      </c>
      <c r="M41" s="43">
        <v>-49.645000000000003</v>
      </c>
      <c r="N41" s="43">
        <v>2564.1999999999998</v>
      </c>
      <c r="O41" s="43">
        <v>1.0009E-15</v>
      </c>
      <c r="P41" s="43">
        <v>9.0538999999999999E-15</v>
      </c>
      <c r="Q41" s="43">
        <v>147.86000000000001</v>
      </c>
      <c r="R41" s="23">
        <v>2.5</v>
      </c>
      <c r="S41" s="25"/>
    </row>
    <row r="42" spans="1:19" x14ac:dyDescent="0.3">
      <c r="A42" s="42">
        <v>51</v>
      </c>
      <c r="B42" s="43">
        <v>-58.082999999999998</v>
      </c>
      <c r="C42" s="43">
        <v>-49.786000000000001</v>
      </c>
      <c r="D42" s="43">
        <v>1928.6</v>
      </c>
      <c r="E42" s="43">
        <v>1.5241000000000001E-15</v>
      </c>
      <c r="F42" s="43">
        <v>-1.6519999999999999E-14</v>
      </c>
      <c r="G42" s="43">
        <v>-89.929000000000002</v>
      </c>
      <c r="H42" s="23">
        <v>3</v>
      </c>
      <c r="I42" s="47"/>
      <c r="J42" s="28"/>
      <c r="K42" s="44">
        <v>24</v>
      </c>
      <c r="L42" s="43">
        <v>-58.082999999999998</v>
      </c>
      <c r="M42" s="43">
        <v>-49.786000000000001</v>
      </c>
      <c r="N42" s="43">
        <v>1928.6</v>
      </c>
      <c r="O42" s="43">
        <v>5.0803999999999997E-16</v>
      </c>
      <c r="P42" s="43">
        <v>5.5064999999999998E-15</v>
      </c>
      <c r="Q42" s="43">
        <v>89.929000000000002</v>
      </c>
      <c r="R42" s="23">
        <v>3</v>
      </c>
      <c r="S42" s="25"/>
    </row>
    <row r="43" spans="1:19" x14ac:dyDescent="0.3">
      <c r="A43" s="42">
        <v>52</v>
      </c>
      <c r="B43" s="43">
        <v>-63.871000000000002</v>
      </c>
      <c r="C43" s="43">
        <v>-59.185000000000002</v>
      </c>
      <c r="D43" s="43">
        <v>1525</v>
      </c>
      <c r="E43" s="43">
        <v>8.6095000000000002E-16</v>
      </c>
      <c r="F43" s="43">
        <v>-1.0814999999999999E-14</v>
      </c>
      <c r="G43" s="43">
        <v>-58.875999999999998</v>
      </c>
      <c r="H43" s="23">
        <v>3.5</v>
      </c>
      <c r="I43" s="47"/>
      <c r="J43" s="28"/>
      <c r="K43" s="44">
        <v>25</v>
      </c>
      <c r="L43" s="43">
        <v>-69.558999999999997</v>
      </c>
      <c r="M43" s="43">
        <v>-66.685000000000002</v>
      </c>
      <c r="N43" s="43">
        <v>1239.7</v>
      </c>
      <c r="O43" s="43">
        <v>1.7602E-16</v>
      </c>
      <c r="P43" s="43">
        <v>2.4829000000000002E-15</v>
      </c>
      <c r="Q43" s="43">
        <v>40.548999999999999</v>
      </c>
      <c r="R43" s="23">
        <v>3.5</v>
      </c>
      <c r="S43" s="25"/>
    </row>
    <row r="44" spans="1:19" x14ac:dyDescent="0.3">
      <c r="A44" s="42">
        <v>53</v>
      </c>
      <c r="B44" s="43">
        <v>-69.558999999999997</v>
      </c>
      <c r="C44" s="43">
        <v>-66.685000000000002</v>
      </c>
      <c r="D44" s="43">
        <v>1239.7</v>
      </c>
      <c r="E44" s="43">
        <v>5.2806000000000005E-16</v>
      </c>
      <c r="F44" s="43">
        <v>-7.4488000000000007E-15</v>
      </c>
      <c r="G44" s="43">
        <v>-40.548999999999999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4.5058000000000001E-4</v>
      </c>
      <c r="C50" s="43">
        <v>3.0843999999999999E-4</v>
      </c>
      <c r="D50" s="43">
        <v>-4.6740000000000003E-5</v>
      </c>
      <c r="E50" s="43">
        <v>-5.2219999999999998E-20</v>
      </c>
      <c r="F50" s="43">
        <v>-1.2761E-35</v>
      </c>
      <c r="G50" s="43">
        <v>-6.9465999999999995E-20</v>
      </c>
      <c r="H50" s="23">
        <v>0</v>
      </c>
      <c r="I50" s="47"/>
      <c r="J50" s="28"/>
      <c r="K50" s="44">
        <v>1</v>
      </c>
      <c r="L50" s="43">
        <v>4.5058000000000001E-4</v>
      </c>
      <c r="M50" s="43">
        <v>3.0843999999999999E-4</v>
      </c>
      <c r="N50" s="43">
        <v>-4.6740000000000003E-5</v>
      </c>
      <c r="O50" s="43">
        <v>-1.7407000000000001E-20</v>
      </c>
      <c r="P50" s="43">
        <v>4.2535999999999999E-36</v>
      </c>
      <c r="Q50" s="43">
        <v>6.9465999999999995E-20</v>
      </c>
      <c r="R50" s="23">
        <v>0</v>
      </c>
      <c r="S50" s="25"/>
    </row>
    <row r="51" spans="1:19" x14ac:dyDescent="0.3">
      <c r="A51" s="42">
        <v>29</v>
      </c>
      <c r="B51" s="43">
        <v>-4.1397E-4</v>
      </c>
      <c r="C51" s="43">
        <v>-2.8346000000000003E-4</v>
      </c>
      <c r="D51" s="43">
        <v>4.0114000000000003E-4</v>
      </c>
      <c r="E51" s="43">
        <v>4.7948999999999998E-20</v>
      </c>
      <c r="F51" s="43">
        <v>-4.7922000000000001E-21</v>
      </c>
      <c r="G51" s="43">
        <v>-2.6086999999999999E-5</v>
      </c>
      <c r="H51" s="23">
        <v>0.1</v>
      </c>
      <c r="I51" s="47"/>
      <c r="J51" s="28"/>
      <c r="K51" s="44">
        <v>2</v>
      </c>
      <c r="L51" s="43">
        <v>-4.1397E-4</v>
      </c>
      <c r="M51" s="43">
        <v>-2.8346000000000003E-4</v>
      </c>
      <c r="N51" s="43">
        <v>4.0114000000000003E-4</v>
      </c>
      <c r="O51" s="43">
        <v>1.5983000000000001E-20</v>
      </c>
      <c r="P51" s="43">
        <v>1.5973999999999999E-21</v>
      </c>
      <c r="Q51" s="43">
        <v>2.6086999999999999E-5</v>
      </c>
      <c r="R51" s="23">
        <v>0.1</v>
      </c>
      <c r="S51" s="25"/>
    </row>
    <row r="52" spans="1:19" x14ac:dyDescent="0.3">
      <c r="A52" s="42">
        <v>30</v>
      </c>
      <c r="B52" s="43">
        <v>-3.5325999999999999E-4</v>
      </c>
      <c r="C52" s="43">
        <v>-2.1630999999999999E-4</v>
      </c>
      <c r="D52" s="43">
        <v>9.5164000000000002E-4</v>
      </c>
      <c r="E52" s="43">
        <v>5.0312E-20</v>
      </c>
      <c r="F52" s="43">
        <v>-5.6578999999999998E-20</v>
      </c>
      <c r="G52" s="43">
        <v>-3.0800000000000001E-4</v>
      </c>
      <c r="H52" s="23">
        <v>0.15</v>
      </c>
      <c r="I52" s="47"/>
      <c r="J52" s="28"/>
      <c r="K52" s="44">
        <v>3</v>
      </c>
      <c r="L52" s="43">
        <v>-3.5325999999999999E-4</v>
      </c>
      <c r="M52" s="43">
        <v>-2.1630999999999999E-4</v>
      </c>
      <c r="N52" s="43">
        <v>9.5164000000000002E-4</v>
      </c>
      <c r="O52" s="43">
        <v>1.6771E-20</v>
      </c>
      <c r="P52" s="43">
        <v>1.8859999999999999E-20</v>
      </c>
      <c r="Q52" s="43">
        <v>3.0800000000000001E-4</v>
      </c>
      <c r="R52" s="23">
        <v>0.15</v>
      </c>
      <c r="S52" s="25"/>
    </row>
    <row r="53" spans="1:19" x14ac:dyDescent="0.3">
      <c r="A53" s="42">
        <v>31</v>
      </c>
      <c r="B53" s="43">
        <v>-2.9208000000000001E-4</v>
      </c>
      <c r="C53" s="43">
        <v>-1.6835E-4</v>
      </c>
      <c r="D53" s="43">
        <v>7.4989000000000002E-4</v>
      </c>
      <c r="E53" s="43">
        <v>4.5458999999999998E-20</v>
      </c>
      <c r="F53" s="43">
        <v>-5.7809999999999998E-20</v>
      </c>
      <c r="G53" s="43">
        <v>-3.1470000000000001E-4</v>
      </c>
      <c r="H53" s="23">
        <v>0.2</v>
      </c>
      <c r="I53" s="47"/>
      <c r="J53" s="28"/>
      <c r="K53" s="44">
        <v>4</v>
      </c>
      <c r="L53" s="43">
        <v>-2.9208000000000001E-4</v>
      </c>
      <c r="M53" s="43">
        <v>-1.6835E-4</v>
      </c>
      <c r="N53" s="43">
        <v>7.4989000000000002E-4</v>
      </c>
      <c r="O53" s="43">
        <v>1.5153000000000001E-20</v>
      </c>
      <c r="P53" s="43">
        <v>1.9269999999999999E-20</v>
      </c>
      <c r="Q53" s="43">
        <v>3.1470000000000001E-4</v>
      </c>
      <c r="R53" s="23">
        <v>0.2</v>
      </c>
      <c r="S53" s="25"/>
    </row>
    <row r="54" spans="1:19" x14ac:dyDescent="0.3">
      <c r="A54" s="42">
        <v>32</v>
      </c>
      <c r="B54" s="43">
        <v>-2.3918999999999999E-4</v>
      </c>
      <c r="C54" s="43">
        <v>-1.3648999999999999E-4</v>
      </c>
      <c r="D54" s="43">
        <v>6.0559999999999998E-4</v>
      </c>
      <c r="E54" s="43">
        <v>3.7728999999999998E-20</v>
      </c>
      <c r="F54" s="43">
        <v>-5.5796999999999995E-20</v>
      </c>
      <c r="G54" s="43">
        <v>-3.0373999999999999E-4</v>
      </c>
      <c r="H54" s="23">
        <v>0.25</v>
      </c>
      <c r="I54" s="47"/>
      <c r="J54" s="28"/>
      <c r="K54" s="44">
        <v>5</v>
      </c>
      <c r="L54" s="43">
        <v>-2.3918999999999999E-4</v>
      </c>
      <c r="M54" s="43">
        <v>-1.3648999999999999E-4</v>
      </c>
      <c r="N54" s="43">
        <v>6.0559999999999998E-4</v>
      </c>
      <c r="O54" s="43">
        <v>1.2576E-20</v>
      </c>
      <c r="P54" s="43">
        <v>1.8599000000000001E-20</v>
      </c>
      <c r="Q54" s="43">
        <v>3.0373999999999999E-4</v>
      </c>
      <c r="R54" s="23">
        <v>0.25</v>
      </c>
      <c r="S54" s="25"/>
    </row>
    <row r="55" spans="1:19" x14ac:dyDescent="0.3">
      <c r="A55" s="42">
        <v>33</v>
      </c>
      <c r="B55" s="43">
        <v>-1.9139E-4</v>
      </c>
      <c r="C55" s="43">
        <v>-1.1237E-4</v>
      </c>
      <c r="D55" s="43">
        <v>4.9423999999999996E-4</v>
      </c>
      <c r="E55" s="43">
        <v>2.9034E-20</v>
      </c>
      <c r="F55" s="43">
        <v>-5.2662E-20</v>
      </c>
      <c r="G55" s="43">
        <v>-2.8667999999999999E-4</v>
      </c>
      <c r="H55" s="23">
        <v>0.3</v>
      </c>
      <c r="I55" s="47"/>
      <c r="J55" s="28"/>
      <c r="K55" s="44">
        <v>6</v>
      </c>
      <c r="L55" s="43">
        <v>-1.9139E-4</v>
      </c>
      <c r="M55" s="43">
        <v>-1.1237E-4</v>
      </c>
      <c r="N55" s="43">
        <v>4.9423999999999996E-4</v>
      </c>
      <c r="O55" s="43">
        <v>9.6781999999999994E-21</v>
      </c>
      <c r="P55" s="43">
        <v>1.7553999999999999E-20</v>
      </c>
      <c r="Q55" s="43">
        <v>2.8667999999999999E-4</v>
      </c>
      <c r="R55" s="23">
        <v>0.3</v>
      </c>
      <c r="S55" s="25"/>
    </row>
    <row r="56" spans="1:19" x14ac:dyDescent="0.3">
      <c r="A56" s="42">
        <v>34</v>
      </c>
      <c r="B56" s="43">
        <v>-1.4301E-4</v>
      </c>
      <c r="C56" s="43">
        <v>-8.9586999999999995E-5</v>
      </c>
      <c r="D56" s="43">
        <v>3.9781000000000001E-4</v>
      </c>
      <c r="E56" s="43">
        <v>1.9627E-20</v>
      </c>
      <c r="F56" s="43">
        <v>-5.0007E-20</v>
      </c>
      <c r="G56" s="43">
        <v>-2.7222999999999999E-4</v>
      </c>
      <c r="H56" s="23">
        <v>0.35</v>
      </c>
      <c r="I56" s="47"/>
      <c r="J56" s="28"/>
      <c r="K56" s="44">
        <v>7</v>
      </c>
      <c r="L56" s="43">
        <v>-1.4301E-4</v>
      </c>
      <c r="M56" s="43">
        <v>-8.9586999999999995E-5</v>
      </c>
      <c r="N56" s="43">
        <v>3.9781000000000001E-4</v>
      </c>
      <c r="O56" s="43">
        <v>6.5424000000000003E-21</v>
      </c>
      <c r="P56" s="43">
        <v>1.6669000000000001E-20</v>
      </c>
      <c r="Q56" s="43">
        <v>2.7222999999999999E-4</v>
      </c>
      <c r="R56" s="23">
        <v>0.35</v>
      </c>
      <c r="S56" s="25"/>
    </row>
    <row r="57" spans="1:19" x14ac:dyDescent="0.3">
      <c r="A57" s="42">
        <v>35</v>
      </c>
      <c r="B57" s="43">
        <v>-1.3130999999999999E-4</v>
      </c>
      <c r="C57" s="43">
        <v>-8.7625000000000002E-5</v>
      </c>
      <c r="D57" s="43">
        <v>2.8595999999999998E-4</v>
      </c>
      <c r="E57" s="43">
        <v>1.6047999999999999E-20</v>
      </c>
      <c r="F57" s="43">
        <v>-3.3162000000000003E-20</v>
      </c>
      <c r="G57" s="43">
        <v>-1.8053000000000001E-4</v>
      </c>
      <c r="H57" s="23">
        <v>0.4</v>
      </c>
      <c r="I57" s="47"/>
      <c r="J57" s="28"/>
      <c r="K57" s="44">
        <v>8</v>
      </c>
      <c r="L57" s="43">
        <v>-1.3130999999999999E-4</v>
      </c>
      <c r="M57" s="43">
        <v>-8.7625000000000002E-5</v>
      </c>
      <c r="N57" s="43">
        <v>2.8595999999999998E-4</v>
      </c>
      <c r="O57" s="43">
        <v>5.3494999999999997E-21</v>
      </c>
      <c r="P57" s="43">
        <v>1.1054E-20</v>
      </c>
      <c r="Q57" s="43">
        <v>1.8053000000000001E-4</v>
      </c>
      <c r="R57" s="23">
        <v>0.4</v>
      </c>
      <c r="S57" s="25"/>
    </row>
    <row r="58" spans="1:19" x14ac:dyDescent="0.3">
      <c r="A58" s="42">
        <v>36</v>
      </c>
      <c r="B58" s="43">
        <v>-1.2430000000000001E-4</v>
      </c>
      <c r="C58" s="43">
        <v>-8.7964E-5</v>
      </c>
      <c r="D58" s="43">
        <v>2.5284999999999999E-4</v>
      </c>
      <c r="E58" s="43">
        <v>1.3349E-20</v>
      </c>
      <c r="F58" s="43">
        <v>-2.8551000000000002E-20</v>
      </c>
      <c r="G58" s="43">
        <v>-1.5542999999999999E-4</v>
      </c>
      <c r="H58" s="23">
        <v>0.45</v>
      </c>
      <c r="I58" s="47"/>
      <c r="J58" s="28"/>
      <c r="K58" s="44">
        <v>9</v>
      </c>
      <c r="L58" s="43">
        <v>-1.2430000000000001E-4</v>
      </c>
      <c r="M58" s="43">
        <v>-8.7964E-5</v>
      </c>
      <c r="N58" s="43">
        <v>2.5284999999999999E-4</v>
      </c>
      <c r="O58" s="43">
        <v>4.4494999999999999E-21</v>
      </c>
      <c r="P58" s="43">
        <v>9.5170999999999994E-21</v>
      </c>
      <c r="Q58" s="43">
        <v>1.5542999999999999E-4</v>
      </c>
      <c r="R58" s="23">
        <v>0.45</v>
      </c>
      <c r="S58" s="25"/>
    </row>
    <row r="59" spans="1:19" x14ac:dyDescent="0.3">
      <c r="A59" s="42">
        <v>37</v>
      </c>
      <c r="B59" s="43">
        <v>-1.2279000000000001E-4</v>
      </c>
      <c r="C59" s="43">
        <v>-9.1096999999999999E-5</v>
      </c>
      <c r="D59" s="43">
        <v>2.299E-4</v>
      </c>
      <c r="E59" s="43">
        <v>1.1645E-20</v>
      </c>
      <c r="F59" s="43">
        <v>-2.3645999999999999E-20</v>
      </c>
      <c r="G59" s="43">
        <v>-1.2872E-4</v>
      </c>
      <c r="H59" s="23">
        <v>0.5</v>
      </c>
      <c r="I59" s="47"/>
      <c r="J59" s="28"/>
      <c r="K59" s="44">
        <v>10</v>
      </c>
      <c r="L59" s="43">
        <v>-1.2279000000000001E-4</v>
      </c>
      <c r="M59" s="43">
        <v>-9.1096999999999999E-5</v>
      </c>
      <c r="N59" s="43">
        <v>2.299E-4</v>
      </c>
      <c r="O59" s="43">
        <v>3.8817E-21</v>
      </c>
      <c r="P59" s="43">
        <v>7.8819999999999993E-21</v>
      </c>
      <c r="Q59" s="43">
        <v>1.2872E-4</v>
      </c>
      <c r="R59" s="23">
        <v>0.5</v>
      </c>
      <c r="S59" s="25"/>
    </row>
    <row r="60" spans="1:19" x14ac:dyDescent="0.3">
      <c r="A60" s="42">
        <v>38</v>
      </c>
      <c r="B60" s="43">
        <v>-1.2816999999999999E-4</v>
      </c>
      <c r="C60" s="43">
        <v>-9.7922000000000002E-5</v>
      </c>
      <c r="D60" s="43">
        <v>2.1791000000000001E-4</v>
      </c>
      <c r="E60" s="43">
        <v>1.1111E-20</v>
      </c>
      <c r="F60" s="43">
        <v>-1.8194E-20</v>
      </c>
      <c r="G60" s="43">
        <v>-9.9044999999999998E-5</v>
      </c>
      <c r="H60" s="23">
        <v>0.55000000000000004</v>
      </c>
      <c r="I60" s="47"/>
      <c r="J60" s="28"/>
      <c r="K60" s="44">
        <v>11</v>
      </c>
      <c r="L60" s="43">
        <v>-1.2816999999999999E-4</v>
      </c>
      <c r="M60" s="43">
        <v>-9.7922000000000002E-5</v>
      </c>
      <c r="N60" s="43">
        <v>2.1791000000000001E-4</v>
      </c>
      <c r="O60" s="43">
        <v>3.7037999999999997E-21</v>
      </c>
      <c r="P60" s="43">
        <v>6.0648000000000002E-21</v>
      </c>
      <c r="Q60" s="43">
        <v>9.9044999999999998E-5</v>
      </c>
      <c r="R60" s="23">
        <v>0.55000000000000004</v>
      </c>
      <c r="S60" s="25"/>
    </row>
    <row r="61" spans="1:19" x14ac:dyDescent="0.3">
      <c r="A61" s="42">
        <v>39</v>
      </c>
      <c r="B61" s="43">
        <v>-1.4269E-4</v>
      </c>
      <c r="C61" s="43">
        <v>-1.098E-4</v>
      </c>
      <c r="D61" s="43">
        <v>2.1917E-4</v>
      </c>
      <c r="E61" s="43">
        <v>1.2085E-20</v>
      </c>
      <c r="F61" s="43">
        <v>-1.1724E-20</v>
      </c>
      <c r="G61" s="43">
        <v>-6.3819999999999995E-5</v>
      </c>
      <c r="H61" s="23">
        <v>0.6</v>
      </c>
      <c r="I61" s="47"/>
      <c r="J61" s="28"/>
      <c r="K61" s="44">
        <v>12</v>
      </c>
      <c r="L61" s="43">
        <v>-1.4269E-4</v>
      </c>
      <c r="M61" s="43">
        <v>-1.098E-4</v>
      </c>
      <c r="N61" s="43">
        <v>2.1917E-4</v>
      </c>
      <c r="O61" s="43">
        <v>4.0283000000000003E-21</v>
      </c>
      <c r="P61" s="43">
        <v>3.9077999999999998E-21</v>
      </c>
      <c r="Q61" s="43">
        <v>6.3819999999999995E-5</v>
      </c>
      <c r="R61" s="23">
        <v>0.6</v>
      </c>
      <c r="S61" s="25"/>
    </row>
    <row r="62" spans="1:19" x14ac:dyDescent="0.3">
      <c r="A62" s="42">
        <v>40</v>
      </c>
      <c r="B62" s="43">
        <v>-1.2617999999999999E-4</v>
      </c>
      <c r="C62" s="43">
        <v>-9.9695E-5</v>
      </c>
      <c r="D62" s="43">
        <v>3.0702000000000003E-4</v>
      </c>
      <c r="E62" s="43">
        <v>9.7297999999999997E-21</v>
      </c>
      <c r="F62" s="43">
        <v>-2.5183999999999999E-20</v>
      </c>
      <c r="G62" s="43">
        <v>-1.3709E-4</v>
      </c>
      <c r="H62" s="23">
        <v>0.65</v>
      </c>
      <c r="I62" s="47"/>
      <c r="J62" s="28"/>
      <c r="K62" s="44">
        <v>13</v>
      </c>
      <c r="L62" s="43">
        <v>-1.2617999999999999E-4</v>
      </c>
      <c r="M62" s="43">
        <v>-9.9695E-5</v>
      </c>
      <c r="N62" s="43">
        <v>3.0702000000000003E-4</v>
      </c>
      <c r="O62" s="43">
        <v>3.2432999999999999E-21</v>
      </c>
      <c r="P62" s="43">
        <v>8.3945999999999994E-21</v>
      </c>
      <c r="Q62" s="43">
        <v>1.3709E-4</v>
      </c>
      <c r="R62" s="23">
        <v>0.65</v>
      </c>
      <c r="S62" s="25"/>
    </row>
    <row r="63" spans="1:19" x14ac:dyDescent="0.3">
      <c r="A63" s="42">
        <v>41</v>
      </c>
      <c r="B63" s="43">
        <v>-1.1229E-4</v>
      </c>
      <c r="C63" s="43">
        <v>-9.0798999999999996E-5</v>
      </c>
      <c r="D63" s="43">
        <v>2.7555E-4</v>
      </c>
      <c r="E63" s="43">
        <v>7.8965999999999995E-21</v>
      </c>
      <c r="F63" s="43">
        <v>-2.1733999999999999E-20</v>
      </c>
      <c r="G63" s="43">
        <v>-1.1831E-4</v>
      </c>
      <c r="H63" s="23">
        <v>0.7</v>
      </c>
      <c r="I63" s="47"/>
      <c r="J63" s="28"/>
      <c r="K63" s="44">
        <v>14</v>
      </c>
      <c r="L63" s="43">
        <v>-1.1229E-4</v>
      </c>
      <c r="M63" s="43">
        <v>-9.0798999999999996E-5</v>
      </c>
      <c r="N63" s="43">
        <v>2.7555E-4</v>
      </c>
      <c r="O63" s="43">
        <v>2.6322E-21</v>
      </c>
      <c r="P63" s="43">
        <v>7.2446000000000004E-21</v>
      </c>
      <c r="Q63" s="43">
        <v>1.1831E-4</v>
      </c>
      <c r="R63" s="23">
        <v>0.7</v>
      </c>
      <c r="S63" s="25"/>
    </row>
    <row r="64" spans="1:19" x14ac:dyDescent="0.3">
      <c r="A64" s="42">
        <v>42</v>
      </c>
      <c r="B64" s="43">
        <v>-1.0052000000000001E-4</v>
      </c>
      <c r="C64" s="43">
        <v>-8.2936999999999996E-5</v>
      </c>
      <c r="D64" s="43">
        <v>2.4855999999999999E-4</v>
      </c>
      <c r="E64" s="43">
        <v>6.4588999999999999E-21</v>
      </c>
      <c r="F64" s="43">
        <v>-1.8841999999999999E-20</v>
      </c>
      <c r="G64" s="43">
        <v>-1.0257E-4</v>
      </c>
      <c r="H64" s="23">
        <v>0.75</v>
      </c>
      <c r="I64" s="47"/>
      <c r="J64" s="28"/>
      <c r="K64" s="44">
        <v>15</v>
      </c>
      <c r="L64" s="43">
        <v>-1.0052000000000001E-4</v>
      </c>
      <c r="M64" s="43">
        <v>-8.2936999999999996E-5</v>
      </c>
      <c r="N64" s="43">
        <v>2.4855999999999999E-4</v>
      </c>
      <c r="O64" s="43">
        <v>2.1530000000000001E-21</v>
      </c>
      <c r="P64" s="43">
        <v>6.2806999999999999E-21</v>
      </c>
      <c r="Q64" s="43">
        <v>1.0257E-4</v>
      </c>
      <c r="R64" s="23">
        <v>0.75</v>
      </c>
      <c r="S64" s="25"/>
    </row>
    <row r="65" spans="1:19" x14ac:dyDescent="0.3">
      <c r="A65" s="42">
        <v>43</v>
      </c>
      <c r="B65" s="43">
        <v>-9.0451999999999994E-5</v>
      </c>
      <c r="C65" s="43">
        <v>-7.5964999999999995E-5</v>
      </c>
      <c r="D65" s="43">
        <v>2.2523000000000001E-4</v>
      </c>
      <c r="E65" s="43">
        <v>5.3227000000000002E-21</v>
      </c>
      <c r="F65" s="43">
        <v>-1.6411000000000001E-20</v>
      </c>
      <c r="G65" s="43">
        <v>-8.9336E-5</v>
      </c>
      <c r="H65" s="23">
        <v>0.8</v>
      </c>
      <c r="I65" s="47"/>
      <c r="J65" s="28"/>
      <c r="K65" s="44">
        <v>16</v>
      </c>
      <c r="L65" s="43">
        <v>-9.0451999999999994E-5</v>
      </c>
      <c r="M65" s="43">
        <v>-7.5964999999999995E-5</v>
      </c>
      <c r="N65" s="43">
        <v>2.2523000000000001E-4</v>
      </c>
      <c r="O65" s="43">
        <v>1.7741999999999998E-21</v>
      </c>
      <c r="P65" s="43">
        <v>5.4702999999999998E-21</v>
      </c>
      <c r="Q65" s="43">
        <v>8.9336E-5</v>
      </c>
      <c r="R65" s="23">
        <v>0.8</v>
      </c>
      <c r="S65" s="25"/>
    </row>
    <row r="66" spans="1:19" x14ac:dyDescent="0.3">
      <c r="A66" s="42">
        <v>44</v>
      </c>
      <c r="B66" s="43">
        <v>-8.1787999999999997E-5</v>
      </c>
      <c r="C66" s="43">
        <v>-6.9763000000000003E-5</v>
      </c>
      <c r="D66" s="43">
        <v>2.0495999999999999E-4</v>
      </c>
      <c r="E66" s="43">
        <v>4.4179999999999998E-21</v>
      </c>
      <c r="F66" s="43">
        <v>-1.4359000000000001E-20</v>
      </c>
      <c r="G66" s="43">
        <v>-7.8165999999999997E-5</v>
      </c>
      <c r="H66" s="23">
        <v>0.85</v>
      </c>
      <c r="I66" s="47"/>
      <c r="J66" s="28"/>
      <c r="K66" s="44">
        <v>17</v>
      </c>
      <c r="L66" s="43">
        <v>-8.1787999999999997E-5</v>
      </c>
      <c r="M66" s="43">
        <v>-6.9763000000000003E-5</v>
      </c>
      <c r="N66" s="43">
        <v>2.0495999999999999E-4</v>
      </c>
      <c r="O66" s="43">
        <v>1.4726999999999999E-21</v>
      </c>
      <c r="P66" s="43">
        <v>4.7863000000000001E-21</v>
      </c>
      <c r="Q66" s="43">
        <v>7.8165999999999997E-5</v>
      </c>
      <c r="R66" s="23">
        <v>0.85</v>
      </c>
      <c r="S66" s="25"/>
    </row>
    <row r="67" spans="1:19" x14ac:dyDescent="0.3">
      <c r="A67" s="42">
        <v>45</v>
      </c>
      <c r="B67" s="43">
        <v>-7.4281000000000003E-5</v>
      </c>
      <c r="C67" s="43">
        <v>-6.4231000000000002E-5</v>
      </c>
      <c r="D67" s="43">
        <v>1.8724E-4</v>
      </c>
      <c r="E67" s="43">
        <v>3.6921999999999997E-21</v>
      </c>
      <c r="F67" s="43">
        <v>-1.262E-20</v>
      </c>
      <c r="G67" s="43">
        <v>-6.8700000000000003E-5</v>
      </c>
      <c r="H67" s="23">
        <v>0.9</v>
      </c>
      <c r="I67" s="47"/>
      <c r="J67" s="28"/>
      <c r="K67" s="44">
        <v>18</v>
      </c>
      <c r="L67" s="43">
        <v>-7.4281000000000003E-5</v>
      </c>
      <c r="M67" s="43">
        <v>-6.4231000000000002E-5</v>
      </c>
      <c r="N67" s="43">
        <v>1.8724E-4</v>
      </c>
      <c r="O67" s="43">
        <v>1.2307E-21</v>
      </c>
      <c r="P67" s="43">
        <v>4.2067000000000003E-21</v>
      </c>
      <c r="Q67" s="43">
        <v>6.8700000000000003E-5</v>
      </c>
      <c r="R67" s="23">
        <v>0.9</v>
      </c>
      <c r="S67" s="25"/>
    </row>
    <row r="68" spans="1:19" x14ac:dyDescent="0.3">
      <c r="A68" s="42">
        <v>46</v>
      </c>
      <c r="B68" s="43">
        <v>-6.7735000000000001E-5</v>
      </c>
      <c r="C68" s="43">
        <v>-5.9280999999999997E-5</v>
      </c>
      <c r="D68" s="43">
        <v>1.7165999999999999E-4</v>
      </c>
      <c r="E68" s="43">
        <v>3.1058999999999998E-21</v>
      </c>
      <c r="F68" s="43">
        <v>-1.1139999999999999E-20</v>
      </c>
      <c r="G68" s="43">
        <v>-6.0643999999999997E-5</v>
      </c>
      <c r="H68" s="23">
        <v>0.95</v>
      </c>
      <c r="I68" s="47"/>
      <c r="J68" s="28"/>
      <c r="K68" s="44">
        <v>19</v>
      </c>
      <c r="L68" s="43">
        <v>-6.7735000000000001E-5</v>
      </c>
      <c r="M68" s="43">
        <v>-5.9280999999999997E-5</v>
      </c>
      <c r="N68" s="43">
        <v>1.7165999999999999E-4</v>
      </c>
      <c r="O68" s="43">
        <v>1.0353000000000001E-21</v>
      </c>
      <c r="P68" s="43">
        <v>3.7134000000000003E-21</v>
      </c>
      <c r="Q68" s="43">
        <v>6.0643999999999997E-5</v>
      </c>
      <c r="R68" s="23">
        <v>0.95</v>
      </c>
      <c r="S68" s="25"/>
    </row>
    <row r="69" spans="1:19" x14ac:dyDescent="0.3">
      <c r="A69" s="42">
        <v>47</v>
      </c>
      <c r="B69" s="43">
        <v>-6.1994000000000003E-5</v>
      </c>
      <c r="C69" s="43">
        <v>-5.4839000000000001E-5</v>
      </c>
      <c r="D69" s="43">
        <v>1.5789999999999999E-4</v>
      </c>
      <c r="E69" s="43">
        <v>2.6288000000000001E-21</v>
      </c>
      <c r="F69" s="43">
        <v>-9.8749999999999998E-21</v>
      </c>
      <c r="G69" s="43">
        <v>-5.3757E-5</v>
      </c>
      <c r="H69" s="23">
        <v>1</v>
      </c>
      <c r="I69" s="47"/>
      <c r="J69" s="28"/>
      <c r="K69" s="44">
        <v>20</v>
      </c>
      <c r="L69" s="43">
        <v>-6.1994000000000003E-5</v>
      </c>
      <c r="M69" s="43">
        <v>-5.4839000000000001E-5</v>
      </c>
      <c r="N69" s="43">
        <v>1.5789999999999999E-4</v>
      </c>
      <c r="O69" s="43">
        <v>8.7626000000000009E-22</v>
      </c>
      <c r="P69" s="43">
        <v>3.2916999999999999E-21</v>
      </c>
      <c r="Q69" s="43">
        <v>5.3757E-5</v>
      </c>
      <c r="R69" s="23">
        <v>1</v>
      </c>
      <c r="S69" s="25"/>
    </row>
    <row r="70" spans="1:19" x14ac:dyDescent="0.3">
      <c r="A70" s="42">
        <v>48</v>
      </c>
      <c r="B70" s="43">
        <v>-2.9785E-5</v>
      </c>
      <c r="C70" s="43">
        <v>-2.8005999999999999E-5</v>
      </c>
      <c r="D70" s="43">
        <v>7.8801999999999995E-5</v>
      </c>
      <c r="E70" s="43">
        <v>6.5359999999999999E-22</v>
      </c>
      <c r="F70" s="43">
        <v>-3.5875999999999999E-21</v>
      </c>
      <c r="G70" s="43">
        <v>-1.9530000000000001E-5</v>
      </c>
      <c r="H70" s="23">
        <v>1.5</v>
      </c>
      <c r="I70" s="47"/>
      <c r="J70" s="28"/>
      <c r="K70" s="44">
        <v>21</v>
      </c>
      <c r="L70" s="43">
        <v>-2.9785E-5</v>
      </c>
      <c r="M70" s="43">
        <v>-2.8005999999999999E-5</v>
      </c>
      <c r="N70" s="43">
        <v>7.8801999999999995E-5</v>
      </c>
      <c r="O70" s="43">
        <v>2.1787E-22</v>
      </c>
      <c r="P70" s="43">
        <v>1.1959000000000001E-21</v>
      </c>
      <c r="Q70" s="43">
        <v>1.9530000000000001E-5</v>
      </c>
      <c r="R70" s="23">
        <v>1.5</v>
      </c>
      <c r="S70" s="25"/>
    </row>
    <row r="71" spans="1:19" x14ac:dyDescent="0.3">
      <c r="A71" s="42">
        <v>49</v>
      </c>
      <c r="B71" s="43">
        <v>-1.7418000000000002E-5</v>
      </c>
      <c r="C71" s="43">
        <v>-1.6789000000000001E-5</v>
      </c>
      <c r="D71" s="43">
        <v>4.7341E-5</v>
      </c>
      <c r="E71" s="43">
        <v>2.3094000000000002E-22</v>
      </c>
      <c r="F71" s="43">
        <v>-1.6758E-21</v>
      </c>
      <c r="G71" s="43">
        <v>-9.1225999999999997E-6</v>
      </c>
      <c r="H71" s="23">
        <v>2</v>
      </c>
      <c r="I71" s="47"/>
      <c r="J71" s="28"/>
      <c r="K71" s="44">
        <v>22</v>
      </c>
      <c r="L71" s="43">
        <v>-1.7418000000000002E-5</v>
      </c>
      <c r="M71" s="43">
        <v>-1.6789000000000001E-5</v>
      </c>
      <c r="N71" s="43">
        <v>4.7341E-5</v>
      </c>
      <c r="O71" s="43">
        <v>7.6978999999999994E-23</v>
      </c>
      <c r="P71" s="43">
        <v>5.586E-22</v>
      </c>
      <c r="Q71" s="43">
        <v>9.1225999999999997E-6</v>
      </c>
      <c r="R71" s="23">
        <v>2</v>
      </c>
      <c r="S71" s="25"/>
    </row>
    <row r="72" spans="1:19" x14ac:dyDescent="0.3">
      <c r="A72" s="42">
        <v>50</v>
      </c>
      <c r="B72" s="43">
        <v>-1.1826E-5</v>
      </c>
      <c r="C72" s="43">
        <v>-1.155E-5</v>
      </c>
      <c r="D72" s="43">
        <v>3.2558999999999998E-5</v>
      </c>
      <c r="E72" s="43">
        <v>1.0134E-22</v>
      </c>
      <c r="F72" s="43">
        <v>-9.1670000000000009E-22</v>
      </c>
      <c r="G72" s="43">
        <v>-4.9903000000000003E-6</v>
      </c>
      <c r="H72" s="23">
        <v>2.5</v>
      </c>
      <c r="I72" s="47"/>
      <c r="J72" s="28"/>
      <c r="K72" s="44">
        <v>23</v>
      </c>
      <c r="L72" s="43">
        <v>-1.1826E-5</v>
      </c>
      <c r="M72" s="43">
        <v>-1.155E-5</v>
      </c>
      <c r="N72" s="43">
        <v>3.2558999999999998E-5</v>
      </c>
      <c r="O72" s="43">
        <v>3.3780999999999999E-23</v>
      </c>
      <c r="P72" s="43">
        <v>3.0557000000000001E-22</v>
      </c>
      <c r="Q72" s="43">
        <v>4.9903000000000003E-6</v>
      </c>
      <c r="R72" s="23">
        <v>2.5</v>
      </c>
      <c r="S72" s="25"/>
    </row>
    <row r="73" spans="1:19" x14ac:dyDescent="0.3">
      <c r="A73" s="42">
        <v>51</v>
      </c>
      <c r="B73" s="43">
        <v>-8.9456999999999997E-6</v>
      </c>
      <c r="C73" s="43">
        <v>-8.8056999999999994E-6</v>
      </c>
      <c r="D73" s="43">
        <v>2.4579E-5</v>
      </c>
      <c r="E73" s="43">
        <v>5.1439000000000001E-23</v>
      </c>
      <c r="F73" s="43">
        <v>-5.5754E-22</v>
      </c>
      <c r="G73" s="43">
        <v>-3.0351E-6</v>
      </c>
      <c r="H73" s="23">
        <v>3</v>
      </c>
      <c r="I73" s="47"/>
      <c r="J73" s="28"/>
      <c r="K73" s="44">
        <v>24</v>
      </c>
      <c r="L73" s="43">
        <v>-8.9456999999999997E-6</v>
      </c>
      <c r="M73" s="43">
        <v>-8.8056999999999994E-6</v>
      </c>
      <c r="N73" s="43">
        <v>2.4579E-5</v>
      </c>
      <c r="O73" s="43">
        <v>1.7146E-23</v>
      </c>
      <c r="P73" s="43">
        <v>1.8585000000000001E-22</v>
      </c>
      <c r="Q73" s="43">
        <v>3.0351E-6</v>
      </c>
      <c r="R73" s="23">
        <v>3</v>
      </c>
      <c r="S73" s="25"/>
    </row>
    <row r="74" spans="1:19" x14ac:dyDescent="0.3">
      <c r="A74" s="42">
        <v>52</v>
      </c>
      <c r="B74" s="43">
        <v>-7.2115000000000003E-6</v>
      </c>
      <c r="C74" s="43">
        <v>-7.1323999999999997E-6</v>
      </c>
      <c r="D74" s="43">
        <v>1.9601000000000001E-5</v>
      </c>
      <c r="E74" s="43">
        <v>2.9056999999999997E-23</v>
      </c>
      <c r="F74" s="43">
        <v>-3.6502000000000001E-22</v>
      </c>
      <c r="G74" s="43">
        <v>-1.9871E-6</v>
      </c>
      <c r="H74" s="23">
        <v>3.5</v>
      </c>
      <c r="I74" s="47"/>
      <c r="J74" s="28"/>
      <c r="K74" s="44">
        <v>25</v>
      </c>
      <c r="L74" s="43">
        <v>-6.0013999999999998E-6</v>
      </c>
      <c r="M74" s="43">
        <v>-5.9529000000000002E-6</v>
      </c>
      <c r="N74" s="43">
        <v>1.6092000000000001E-5</v>
      </c>
      <c r="O74" s="43">
        <v>5.9407000000000004E-24</v>
      </c>
      <c r="P74" s="43">
        <v>8.3799000000000005E-23</v>
      </c>
      <c r="Q74" s="43">
        <v>1.3684999999999999E-6</v>
      </c>
      <c r="R74" s="23">
        <v>3.5</v>
      </c>
      <c r="S74" s="25"/>
    </row>
    <row r="75" spans="1:19" x14ac:dyDescent="0.3">
      <c r="A75" s="42">
        <v>53</v>
      </c>
      <c r="B75" s="43">
        <v>-6.0013999999999998E-6</v>
      </c>
      <c r="C75" s="43">
        <v>-5.9529000000000002E-6</v>
      </c>
      <c r="D75" s="43">
        <v>1.6092000000000001E-5</v>
      </c>
      <c r="E75" s="43">
        <v>1.7821999999999999E-23</v>
      </c>
      <c r="F75" s="43">
        <v>-2.5140000000000002E-22</v>
      </c>
      <c r="G75" s="43">
        <v>-1.3684999999999999E-6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>
        <v>55</v>
      </c>
      <c r="B77" s="24" t="s">
        <v>21</v>
      </c>
      <c r="C77" s="24" t="s">
        <v>21</v>
      </c>
      <c r="D77" s="24" t="s">
        <v>21</v>
      </c>
      <c r="E77" s="24" t="s">
        <v>21</v>
      </c>
      <c r="F77" s="24" t="s">
        <v>21</v>
      </c>
      <c r="G77" s="24" t="s">
        <v>21</v>
      </c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4.2908E-21</v>
      </c>
      <c r="C81" s="43">
        <v>2.3357999999999999E-5</v>
      </c>
      <c r="D81" s="43">
        <v>5.5354000000000004E-4</v>
      </c>
      <c r="E81" s="23">
        <f>+D81*1000</f>
        <v>0.55354000000000003</v>
      </c>
      <c r="F81" s="23">
        <v>0</v>
      </c>
      <c r="G81" s="24"/>
      <c r="H81" s="24"/>
      <c r="I81" s="25"/>
      <c r="J81" s="28"/>
      <c r="K81" s="44">
        <v>1</v>
      </c>
      <c r="L81" s="43">
        <v>-1.4303000000000001E-21</v>
      </c>
      <c r="M81" s="43">
        <v>-2.3357999999999999E-5</v>
      </c>
      <c r="N81" s="43">
        <v>5.5354000000000004E-4</v>
      </c>
      <c r="O81" s="23">
        <f>+N81*1000</f>
        <v>0.55354000000000003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-2.7764000000000001E-21</v>
      </c>
      <c r="C82" s="43">
        <v>-1.5114E-5</v>
      </c>
      <c r="D82" s="43">
        <v>5.3370999999999996E-4</v>
      </c>
      <c r="E82" s="23">
        <f t="shared" ref="E82:E106" si="0">+D82*1000</f>
        <v>0.53370999999999991</v>
      </c>
      <c r="F82" s="23">
        <v>0.1</v>
      </c>
      <c r="G82" s="24"/>
      <c r="H82" s="24"/>
      <c r="I82" s="25"/>
      <c r="J82" s="28"/>
      <c r="K82" s="44">
        <v>2</v>
      </c>
      <c r="L82" s="43">
        <v>9.2546999999999993E-22</v>
      </c>
      <c r="M82" s="43">
        <v>1.5114E-5</v>
      </c>
      <c r="N82" s="43">
        <v>5.3370999999999996E-4</v>
      </c>
      <c r="O82" s="23">
        <f t="shared" ref="O82:O105" si="1">+N82*1000</f>
        <v>0.53370999999999991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-3.6278000000000001E-21</v>
      </c>
      <c r="C83" s="43">
        <v>-1.9749E-5</v>
      </c>
      <c r="D83" s="43">
        <v>4.7941999999999999E-4</v>
      </c>
      <c r="E83" s="23">
        <f t="shared" si="0"/>
        <v>0.47942000000000001</v>
      </c>
      <c r="F83" s="23">
        <v>0.15</v>
      </c>
      <c r="G83" s="24"/>
      <c r="H83" s="24"/>
      <c r="I83" s="25"/>
      <c r="J83" s="28"/>
      <c r="K83" s="44">
        <v>3</v>
      </c>
      <c r="L83" s="43">
        <v>1.2093E-21</v>
      </c>
      <c r="M83" s="43">
        <v>1.9749E-5</v>
      </c>
      <c r="N83" s="43">
        <v>4.7941999999999999E-4</v>
      </c>
      <c r="O83" s="23">
        <f t="shared" si="1"/>
        <v>0.47942000000000001</v>
      </c>
      <c r="P83" s="23">
        <v>0.15</v>
      </c>
      <c r="S83" s="25"/>
    </row>
    <row r="84" spans="1:25" x14ac:dyDescent="0.3">
      <c r="A84" s="42">
        <v>31</v>
      </c>
      <c r="B84" s="43">
        <v>-3.9049E-21</v>
      </c>
      <c r="C84" s="43">
        <v>-2.1257999999999999E-5</v>
      </c>
      <c r="D84" s="43">
        <v>4.3718000000000001E-4</v>
      </c>
      <c r="E84" s="23">
        <f t="shared" si="0"/>
        <v>0.43718000000000001</v>
      </c>
      <c r="F84" s="23">
        <v>0.2</v>
      </c>
      <c r="G84" s="24"/>
      <c r="H84" s="24"/>
      <c r="I84" s="25"/>
      <c r="J84" s="28"/>
      <c r="K84" s="44">
        <v>4</v>
      </c>
      <c r="L84" s="43">
        <v>1.3016E-21</v>
      </c>
      <c r="M84" s="43">
        <v>2.1257999999999999E-5</v>
      </c>
      <c r="N84" s="43">
        <v>4.3718000000000001E-4</v>
      </c>
      <c r="O84" s="23">
        <f t="shared" si="1"/>
        <v>0.43718000000000001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-3.8048000000000001E-21</v>
      </c>
      <c r="C85" s="43">
        <v>-2.0712000000000001E-5</v>
      </c>
      <c r="D85" s="43">
        <v>4.0347000000000001E-4</v>
      </c>
      <c r="E85" s="23">
        <f t="shared" si="0"/>
        <v>0.40347</v>
      </c>
      <c r="F85" s="23">
        <v>0.25</v>
      </c>
      <c r="G85" s="24"/>
      <c r="H85" s="24"/>
      <c r="I85" s="25"/>
      <c r="J85" s="28"/>
      <c r="K85" s="44">
        <v>5</v>
      </c>
      <c r="L85" s="43">
        <v>1.2683E-21</v>
      </c>
      <c r="M85" s="43">
        <v>2.0712000000000001E-5</v>
      </c>
      <c r="N85" s="43">
        <v>4.0347000000000001E-4</v>
      </c>
      <c r="O85" s="23">
        <f t="shared" si="1"/>
        <v>0.40347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-3.4533E-21</v>
      </c>
      <c r="C86" s="43">
        <v>-1.8799000000000001E-5</v>
      </c>
      <c r="D86" s="43">
        <v>3.7607E-4</v>
      </c>
      <c r="E86" s="23">
        <f t="shared" si="0"/>
        <v>0.37607000000000002</v>
      </c>
      <c r="F86" s="23">
        <v>0.3</v>
      </c>
      <c r="G86" s="24"/>
      <c r="H86" s="24"/>
      <c r="I86" s="25"/>
      <c r="J86" s="28"/>
      <c r="K86" s="44">
        <v>6</v>
      </c>
      <c r="L86" s="43">
        <v>1.1511000000000001E-21</v>
      </c>
      <c r="M86" s="43">
        <v>1.8799000000000001E-5</v>
      </c>
      <c r="N86" s="43">
        <v>3.7607E-4</v>
      </c>
      <c r="O86" s="23">
        <f t="shared" si="1"/>
        <v>0.37607000000000002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-2.9119E-21</v>
      </c>
      <c r="C87" s="43">
        <v>-1.5851000000000001E-5</v>
      </c>
      <c r="D87" s="43">
        <v>3.5379999999999998E-4</v>
      </c>
      <c r="E87" s="23">
        <f t="shared" si="0"/>
        <v>0.3538</v>
      </c>
      <c r="F87" s="23">
        <v>0.35</v>
      </c>
      <c r="G87" s="24"/>
      <c r="H87" s="24"/>
      <c r="I87" s="25"/>
      <c r="J87" s="28"/>
      <c r="K87" s="44">
        <v>7</v>
      </c>
      <c r="L87" s="43">
        <v>9.7061999999999997E-22</v>
      </c>
      <c r="M87" s="43">
        <v>1.5851000000000001E-5</v>
      </c>
      <c r="N87" s="43">
        <v>3.5379999999999998E-4</v>
      </c>
      <c r="O87" s="23">
        <f t="shared" si="1"/>
        <v>0.3538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-2.9051999999999999E-21</v>
      </c>
      <c r="C88" s="43">
        <v>-1.5815E-5</v>
      </c>
      <c r="D88" s="43">
        <v>3.3846000000000001E-4</v>
      </c>
      <c r="E88" s="23">
        <f t="shared" si="0"/>
        <v>0.33845999999999998</v>
      </c>
      <c r="F88" s="23">
        <v>0.4</v>
      </c>
      <c r="G88" s="24"/>
      <c r="H88" s="24"/>
      <c r="I88" s="25"/>
      <c r="J88" s="28"/>
      <c r="K88" s="44">
        <v>8</v>
      </c>
      <c r="L88" s="43">
        <v>9.6839999999999998E-22</v>
      </c>
      <c r="M88" s="43">
        <v>1.5815E-5</v>
      </c>
      <c r="N88" s="43">
        <v>3.3846000000000001E-4</v>
      </c>
      <c r="O88" s="23">
        <f t="shared" si="1"/>
        <v>0.33845999999999998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-2.9278999999999999E-21</v>
      </c>
      <c r="C89" s="43">
        <v>-1.5939000000000001E-5</v>
      </c>
      <c r="D89" s="43">
        <v>3.2503000000000002E-4</v>
      </c>
      <c r="E89" s="23">
        <f t="shared" si="0"/>
        <v>0.32503000000000004</v>
      </c>
      <c r="F89" s="23">
        <v>0.45</v>
      </c>
      <c r="G89" s="24"/>
      <c r="H89" s="24"/>
      <c r="I89" s="25"/>
      <c r="J89" s="28"/>
      <c r="K89" s="44">
        <v>9</v>
      </c>
      <c r="L89" s="43">
        <v>9.7595000000000008E-22</v>
      </c>
      <c r="M89" s="43">
        <v>1.5939000000000001E-5</v>
      </c>
      <c r="N89" s="43">
        <v>3.2503000000000002E-4</v>
      </c>
      <c r="O89" s="23">
        <f t="shared" si="1"/>
        <v>0.32503000000000004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-3.0252E-21</v>
      </c>
      <c r="C90" s="43">
        <v>-1.6469000000000001E-5</v>
      </c>
      <c r="D90" s="43">
        <v>3.1300000000000002E-4</v>
      </c>
      <c r="E90" s="23">
        <f t="shared" si="0"/>
        <v>0.313</v>
      </c>
      <c r="F90" s="23">
        <v>0.5</v>
      </c>
      <c r="G90" s="24"/>
      <c r="H90" s="24"/>
      <c r="I90" s="25"/>
      <c r="J90" s="28"/>
      <c r="K90" s="44">
        <v>10</v>
      </c>
      <c r="L90" s="43">
        <v>1.0084000000000001E-21</v>
      </c>
      <c r="M90" s="43">
        <v>1.6469000000000001E-5</v>
      </c>
      <c r="N90" s="43">
        <v>3.1300000000000002E-4</v>
      </c>
      <c r="O90" s="23">
        <f t="shared" si="1"/>
        <v>0.313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-3.2426999999999998E-21</v>
      </c>
      <c r="C91" s="43">
        <v>-1.7652999999999999E-5</v>
      </c>
      <c r="D91" s="43">
        <v>3.0185999999999999E-4</v>
      </c>
      <c r="E91" s="23">
        <f t="shared" si="0"/>
        <v>0.30185999999999996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1.0808999999999999E-21</v>
      </c>
      <c r="M91" s="43">
        <v>1.7652999999999999E-5</v>
      </c>
      <c r="N91" s="43">
        <v>3.0185999999999999E-4</v>
      </c>
      <c r="O91" s="23">
        <f t="shared" si="1"/>
        <v>0.30185999999999996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-3.6343000000000002E-21</v>
      </c>
      <c r="C92" s="43">
        <v>-1.9783999999999999E-5</v>
      </c>
      <c r="D92" s="43">
        <v>2.9098999999999998E-4</v>
      </c>
      <c r="E92" s="23">
        <f t="shared" si="0"/>
        <v>0.29098999999999997</v>
      </c>
      <c r="F92" s="23">
        <v>0.6</v>
      </c>
      <c r="G92" s="24"/>
      <c r="H92" s="24"/>
      <c r="I92" s="25"/>
      <c r="J92" s="28"/>
      <c r="K92" s="44">
        <v>12</v>
      </c>
      <c r="L92" s="43">
        <v>1.2113999999999999E-21</v>
      </c>
      <c r="M92" s="43">
        <v>1.9783999999999999E-5</v>
      </c>
      <c r="N92" s="43">
        <v>2.9098999999999998E-4</v>
      </c>
      <c r="O92" s="23">
        <f t="shared" si="1"/>
        <v>0.29098999999999997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-3.2794999999999999E-21</v>
      </c>
      <c r="C93" s="43">
        <v>-1.7853E-5</v>
      </c>
      <c r="D93" s="43">
        <v>2.7473999999999999E-4</v>
      </c>
      <c r="E93" s="23">
        <f t="shared" si="0"/>
        <v>0.27473999999999998</v>
      </c>
      <c r="F93" s="23">
        <v>0.65</v>
      </c>
      <c r="G93" s="24"/>
      <c r="H93" s="24"/>
      <c r="I93" s="25"/>
      <c r="J93" s="28"/>
      <c r="K93" s="44">
        <v>13</v>
      </c>
      <c r="L93" s="43">
        <v>1.0932E-21</v>
      </c>
      <c r="M93" s="43">
        <v>1.7853E-5</v>
      </c>
      <c r="N93" s="43">
        <v>2.7473999999999999E-4</v>
      </c>
      <c r="O93" s="23">
        <f t="shared" si="1"/>
        <v>0.27473999999999998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-2.9687999999999998E-21</v>
      </c>
      <c r="C94" s="43">
        <v>-1.6161999999999999E-5</v>
      </c>
      <c r="D94" s="43">
        <v>2.6019999999999998E-4</v>
      </c>
      <c r="E94" s="23">
        <f t="shared" si="0"/>
        <v>0.26019999999999999</v>
      </c>
      <c r="F94" s="23">
        <v>0.7</v>
      </c>
      <c r="G94" s="24"/>
      <c r="H94" s="24"/>
      <c r="I94" s="25"/>
      <c r="J94" s="28"/>
      <c r="K94" s="44">
        <v>14</v>
      </c>
      <c r="L94" s="43">
        <v>9.8960999999999993E-22</v>
      </c>
      <c r="M94" s="43">
        <v>1.6161999999999999E-5</v>
      </c>
      <c r="N94" s="43">
        <v>2.6019999999999998E-4</v>
      </c>
      <c r="O94" s="23">
        <f t="shared" si="1"/>
        <v>0.26019999999999999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-2.6965999999999999E-21</v>
      </c>
      <c r="C95" s="43">
        <v>-1.468E-5</v>
      </c>
      <c r="D95" s="43">
        <v>2.4710999999999998E-4</v>
      </c>
      <c r="E95" s="23">
        <f t="shared" si="0"/>
        <v>0.24711</v>
      </c>
      <c r="F95" s="23">
        <v>0.75</v>
      </c>
      <c r="G95" s="24"/>
      <c r="H95" s="24"/>
      <c r="I95" s="25"/>
      <c r="J95" s="28"/>
      <c r="K95" s="44">
        <v>15</v>
      </c>
      <c r="L95" s="43">
        <v>8.9886000000000001E-22</v>
      </c>
      <c r="M95" s="43">
        <v>1.468E-5</v>
      </c>
      <c r="N95" s="43">
        <v>2.4710999999999998E-4</v>
      </c>
      <c r="O95" s="23">
        <f t="shared" si="1"/>
        <v>0.24711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-2.4574000000000002E-21</v>
      </c>
      <c r="C96" s="43">
        <v>-1.3378E-5</v>
      </c>
      <c r="D96" s="43">
        <v>2.3528000000000001E-4</v>
      </c>
      <c r="E96" s="23">
        <f t="shared" si="0"/>
        <v>0.23528000000000002</v>
      </c>
      <c r="F96" s="23">
        <v>0.8</v>
      </c>
      <c r="G96" s="24"/>
      <c r="H96" s="24"/>
      <c r="I96" s="25"/>
      <c r="J96" s="28"/>
      <c r="K96" s="44">
        <v>16</v>
      </c>
      <c r="L96" s="43">
        <v>8.1915000000000003E-22</v>
      </c>
      <c r="M96" s="43">
        <v>1.3378E-5</v>
      </c>
      <c r="N96" s="43">
        <v>2.3528000000000001E-4</v>
      </c>
      <c r="O96" s="23">
        <f t="shared" si="1"/>
        <v>0.23528000000000002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-2.2468E-21</v>
      </c>
      <c r="C97" s="43">
        <v>-1.2231E-5</v>
      </c>
      <c r="D97" s="43">
        <v>2.2453999999999999E-4</v>
      </c>
      <c r="E97" s="23">
        <f t="shared" si="0"/>
        <v>0.22453999999999999</v>
      </c>
      <c r="F97" s="23">
        <v>0.85</v>
      </c>
      <c r="G97" s="24"/>
      <c r="H97" s="24"/>
      <c r="I97" s="25"/>
      <c r="J97" s="28"/>
      <c r="K97" s="44">
        <v>17</v>
      </c>
      <c r="L97" s="43">
        <v>7.4895000000000001E-22</v>
      </c>
      <c r="M97" s="43">
        <v>1.2231E-5</v>
      </c>
      <c r="N97" s="43">
        <v>2.2453999999999999E-4</v>
      </c>
      <c r="O97" s="23">
        <f t="shared" si="1"/>
        <v>0.22453999999999999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-2.0607999999999999E-21</v>
      </c>
      <c r="C98" s="43">
        <v>-1.1219E-5</v>
      </c>
      <c r="D98" s="43">
        <v>2.1473999999999999E-4</v>
      </c>
      <c r="E98" s="23">
        <f t="shared" si="0"/>
        <v>0.21473999999999999</v>
      </c>
      <c r="F98" s="23">
        <v>0.9</v>
      </c>
      <c r="G98" s="24"/>
      <c r="H98" s="24"/>
      <c r="I98" s="25"/>
      <c r="J98" s="28"/>
      <c r="K98" s="44">
        <v>18</v>
      </c>
      <c r="L98" s="43">
        <v>6.8694000000000001E-22</v>
      </c>
      <c r="M98" s="43">
        <v>1.1219E-5</v>
      </c>
      <c r="N98" s="43">
        <v>2.1473999999999999E-4</v>
      </c>
      <c r="O98" s="23">
        <f t="shared" si="1"/>
        <v>0.21473999999999999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-1.896E-21</v>
      </c>
      <c r="C99" s="43">
        <v>-1.0321E-5</v>
      </c>
      <c r="D99" s="43">
        <v>2.0578E-4</v>
      </c>
      <c r="E99" s="23">
        <f t="shared" si="0"/>
        <v>0.20577999999999999</v>
      </c>
      <c r="F99" s="23">
        <v>0.95</v>
      </c>
      <c r="G99" s="24"/>
      <c r="H99" s="24"/>
      <c r="I99" s="25"/>
      <c r="J99" s="28"/>
      <c r="K99" s="44">
        <v>19</v>
      </c>
      <c r="L99" s="43">
        <v>6.3200000000000003E-22</v>
      </c>
      <c r="M99" s="43">
        <v>1.0321E-5</v>
      </c>
      <c r="N99" s="43">
        <v>2.0578E-4</v>
      </c>
      <c r="O99" s="23">
        <f t="shared" si="1"/>
        <v>0.20577999999999999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-1.7495000000000001E-21</v>
      </c>
      <c r="C100" s="43">
        <v>-9.5235999999999998E-6</v>
      </c>
      <c r="D100" s="43">
        <v>1.9755E-4</v>
      </c>
      <c r="E100" s="23">
        <f t="shared" si="0"/>
        <v>0.19755</v>
      </c>
      <c r="F100" s="23">
        <v>1</v>
      </c>
      <c r="G100" s="24"/>
      <c r="H100" s="24"/>
      <c r="I100" s="25"/>
      <c r="J100" s="28"/>
      <c r="K100" s="44">
        <v>20</v>
      </c>
      <c r="L100" s="43">
        <v>5.8315000000000004E-22</v>
      </c>
      <c r="M100" s="43">
        <v>9.5235999999999998E-6</v>
      </c>
      <c r="N100" s="43">
        <v>1.9755E-4</v>
      </c>
      <c r="O100" s="23">
        <f t="shared" si="1"/>
        <v>0.19755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-8.9326999999999996E-22</v>
      </c>
      <c r="C101" s="43">
        <v>-4.8627E-6</v>
      </c>
      <c r="D101" s="43">
        <v>1.417E-4</v>
      </c>
      <c r="E101" s="23">
        <f t="shared" si="0"/>
        <v>0.14169999999999999</v>
      </c>
      <c r="F101" s="23">
        <v>1.5</v>
      </c>
      <c r="G101" s="24"/>
      <c r="H101" s="24"/>
      <c r="I101" s="25"/>
      <c r="J101" s="28"/>
      <c r="K101" s="44">
        <v>21</v>
      </c>
      <c r="L101" s="43">
        <v>2.9776000000000001E-22</v>
      </c>
      <c r="M101" s="43">
        <v>4.8627E-6</v>
      </c>
      <c r="N101" s="43">
        <v>1.417E-4</v>
      </c>
      <c r="O101" s="23">
        <f t="shared" si="1"/>
        <v>0.14169999999999999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-5.3946000000000002E-22</v>
      </c>
      <c r="C102" s="43">
        <v>-2.9367000000000002E-6</v>
      </c>
      <c r="D102" s="43">
        <v>1.1123E-4</v>
      </c>
      <c r="E102" s="23">
        <f t="shared" si="0"/>
        <v>0.11123000000000001</v>
      </c>
      <c r="F102" s="23">
        <v>2</v>
      </c>
      <c r="G102" s="24"/>
      <c r="H102" s="24"/>
      <c r="I102" s="25"/>
      <c r="J102" s="28"/>
      <c r="K102" s="44">
        <v>22</v>
      </c>
      <c r="L102" s="43">
        <v>1.7981999999999999E-22</v>
      </c>
      <c r="M102" s="43">
        <v>2.9367000000000002E-6</v>
      </c>
      <c r="N102" s="43">
        <v>1.1123E-4</v>
      </c>
      <c r="O102" s="23">
        <f t="shared" si="1"/>
        <v>0.11123000000000001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-3.6050000000000001E-22</v>
      </c>
      <c r="C103" s="43">
        <v>-1.9624999999999998E-6</v>
      </c>
      <c r="D103" s="43">
        <v>9.1671999999999999E-5</v>
      </c>
      <c r="E103" s="23">
        <f t="shared" si="0"/>
        <v>9.1672000000000003E-2</v>
      </c>
      <c r="F103" s="23">
        <v>2.5</v>
      </c>
      <c r="G103" s="24"/>
      <c r="H103" s="24"/>
      <c r="I103" s="25"/>
      <c r="J103" s="28"/>
      <c r="K103" s="44">
        <v>23</v>
      </c>
      <c r="L103" s="43">
        <v>1.2017E-22</v>
      </c>
      <c r="M103" s="43">
        <v>1.9624999999999998E-6</v>
      </c>
      <c r="N103" s="43">
        <v>9.1671999999999999E-5</v>
      </c>
      <c r="O103" s="23">
        <f t="shared" si="1"/>
        <v>9.1672000000000003E-2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-2.5684999999999999E-22</v>
      </c>
      <c r="C104" s="43">
        <v>-1.3982E-6</v>
      </c>
      <c r="D104" s="43">
        <v>7.7565999999999996E-5</v>
      </c>
      <c r="E104" s="23">
        <f t="shared" si="0"/>
        <v>7.7565999999999996E-2</v>
      </c>
      <c r="F104" s="23">
        <v>3</v>
      </c>
      <c r="G104" s="24"/>
      <c r="H104" s="24"/>
      <c r="I104" s="25"/>
      <c r="J104" s="28"/>
      <c r="K104" s="44">
        <v>24</v>
      </c>
      <c r="L104" s="43">
        <v>8.5615000000000004E-23</v>
      </c>
      <c r="M104" s="43">
        <v>1.3982E-6</v>
      </c>
      <c r="N104" s="43">
        <v>7.7565999999999996E-5</v>
      </c>
      <c r="O104" s="23">
        <f t="shared" si="1"/>
        <v>7.7565999999999996E-2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-1.9084999999999999E-22</v>
      </c>
      <c r="C105" s="43">
        <v>-1.0388999999999999E-6</v>
      </c>
      <c r="D105" s="43">
        <v>6.6604000000000001E-5</v>
      </c>
      <c r="E105" s="23">
        <f t="shared" si="0"/>
        <v>6.6603999999999997E-2</v>
      </c>
      <c r="F105" s="23">
        <v>3.5</v>
      </c>
      <c r="G105" s="24"/>
      <c r="H105" s="24"/>
      <c r="I105" s="25"/>
      <c r="J105" s="28"/>
      <c r="K105" s="44">
        <v>25</v>
      </c>
      <c r="L105" s="43">
        <v>4.8666000000000002E-23</v>
      </c>
      <c r="M105" s="43">
        <v>7.9477999999999997E-7</v>
      </c>
      <c r="N105" s="43">
        <v>5.7723999999999998E-5</v>
      </c>
      <c r="O105" s="23">
        <f t="shared" si="1"/>
        <v>5.7723999999999998E-2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-1.46E-22</v>
      </c>
      <c r="C106" s="43">
        <v>-7.9477999999999997E-7</v>
      </c>
      <c r="D106" s="43">
        <v>5.7723999999999998E-5</v>
      </c>
      <c r="E106" s="23">
        <f t="shared" si="0"/>
        <v>5.7723999999999998E-2</v>
      </c>
      <c r="F106" s="23">
        <v>4</v>
      </c>
      <c r="G106" s="24"/>
      <c r="H106" s="24"/>
      <c r="I106" s="25"/>
      <c r="J106" s="28"/>
      <c r="K106" s="44">
        <v>26</v>
      </c>
      <c r="L106" s="43" t="s">
        <v>21</v>
      </c>
      <c r="M106" s="43" t="s">
        <v>21</v>
      </c>
      <c r="N106" s="43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A6A1-30E7-469A-9D2F-DF9B55346609}">
  <dimension ref="A1:CB1179"/>
  <sheetViews>
    <sheetView workbookViewId="0">
      <selection activeCell="J19" sqref="J19:J22"/>
    </sheetView>
  </sheetViews>
  <sheetFormatPr baseColWidth="10" defaultRowHeight="14.4" x14ac:dyDescent="0.3"/>
  <cols>
    <col min="1" max="1" width="2.88671875" customWidth="1"/>
    <col min="2" max="2" width="15.6640625" customWidth="1"/>
    <col min="6" max="6" width="16.6640625" customWidth="1"/>
    <col min="7" max="7" width="11.5546875" customWidth="1"/>
    <col min="10" max="10" width="21" customWidth="1"/>
    <col min="11" max="11" width="23.5546875" customWidth="1"/>
    <col min="12" max="12" width="23" customWidth="1"/>
    <col min="13" max="15" width="23.109375" customWidth="1"/>
    <col min="16" max="16" width="22.88671875" customWidth="1"/>
    <col min="18" max="19" width="15.33203125" customWidth="1"/>
    <col min="20" max="20" width="16.33203125" customWidth="1"/>
    <col min="24" max="24" width="12.6640625" customWidth="1"/>
    <col min="26" max="26" width="17.33203125" customWidth="1"/>
    <col min="27" max="27" width="18.33203125" customWidth="1"/>
    <col min="28" max="28" width="22.109375" customWidth="1"/>
    <col min="29" max="31" width="23.109375" customWidth="1"/>
    <col min="33" max="72" width="11.44140625" style="24"/>
  </cols>
  <sheetData>
    <row r="1" spans="1:80" ht="15" thickBot="1" x14ac:dyDescent="0.3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</row>
    <row r="2" spans="1:80" x14ac:dyDescent="0.3">
      <c r="A2" s="24"/>
      <c r="B2" s="24"/>
      <c r="C2" s="24"/>
      <c r="D2" s="24"/>
      <c r="E2" s="24"/>
      <c r="F2" s="24"/>
      <c r="G2" s="24"/>
      <c r="H2" s="24"/>
      <c r="I2" s="24"/>
      <c r="J2" s="141" t="s">
        <v>73</v>
      </c>
      <c r="K2" s="32"/>
      <c r="L2" s="32"/>
      <c r="M2" s="32"/>
      <c r="N2" s="32"/>
      <c r="O2" s="32"/>
      <c r="P2" s="32"/>
      <c r="Q2" s="33"/>
      <c r="R2" s="24"/>
      <c r="S2" s="24"/>
      <c r="T2" s="24"/>
      <c r="U2" s="24"/>
      <c r="V2" s="24"/>
      <c r="W2" s="24"/>
      <c r="X2" s="24"/>
      <c r="Y2" s="24"/>
      <c r="Z2" s="24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BU2" s="24"/>
      <c r="BV2" s="24"/>
      <c r="BW2" s="24"/>
      <c r="BX2" s="24"/>
      <c r="BY2" s="24"/>
      <c r="BZ2" s="24"/>
      <c r="CA2" s="24"/>
      <c r="CB2" s="24"/>
    </row>
    <row r="3" spans="1:80" ht="15" thickBot="1" x14ac:dyDescent="0.35">
      <c r="A3" s="24"/>
      <c r="B3" s="24"/>
      <c r="C3" s="24"/>
      <c r="D3" s="24"/>
      <c r="E3" s="24"/>
      <c r="F3" s="24"/>
      <c r="G3" s="24"/>
      <c r="H3" s="24"/>
      <c r="I3" s="24"/>
      <c r="J3" s="28"/>
      <c r="K3" s="24"/>
      <c r="L3" s="24"/>
      <c r="M3" s="24"/>
      <c r="N3" s="24"/>
      <c r="O3" s="24"/>
      <c r="P3" s="24"/>
      <c r="Q3" s="25"/>
      <c r="R3" s="24"/>
      <c r="S3" s="24"/>
      <c r="T3" s="24"/>
      <c r="U3" s="24"/>
      <c r="V3" s="24"/>
      <c r="W3" s="24"/>
      <c r="X3" s="24"/>
      <c r="Y3" s="24"/>
      <c r="Z3" s="24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BU3" s="24"/>
      <c r="BV3" s="24"/>
      <c r="BW3" s="24"/>
      <c r="BX3" s="24"/>
      <c r="BY3" s="24"/>
      <c r="BZ3" s="24"/>
      <c r="CA3" s="24"/>
      <c r="CB3" s="24"/>
    </row>
    <row r="4" spans="1:80" ht="15" thickBot="1" x14ac:dyDescent="0.35">
      <c r="A4" s="24"/>
      <c r="B4" s="24"/>
      <c r="C4" s="326" t="s">
        <v>99</v>
      </c>
      <c r="D4" s="327"/>
      <c r="E4" s="326" t="s">
        <v>96</v>
      </c>
      <c r="F4" s="328"/>
      <c r="G4" s="327"/>
      <c r="H4" s="24"/>
      <c r="I4" s="24"/>
      <c r="J4" s="28" t="s">
        <v>74</v>
      </c>
      <c r="K4" s="24">
        <v>100000</v>
      </c>
      <c r="L4" s="24"/>
      <c r="M4" s="24"/>
      <c r="N4" s="24"/>
      <c r="O4" s="24"/>
      <c r="P4" s="24"/>
      <c r="Q4" s="25"/>
      <c r="R4" s="24"/>
      <c r="S4" s="24"/>
      <c r="T4" s="24"/>
      <c r="U4" s="24"/>
      <c r="V4" s="24"/>
      <c r="W4" s="24"/>
      <c r="X4" s="24"/>
      <c r="Y4" s="24"/>
      <c r="Z4" s="24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BU4" s="24"/>
      <c r="BV4" s="24"/>
      <c r="BW4" s="24"/>
      <c r="BX4" s="24"/>
      <c r="BY4" s="24"/>
      <c r="BZ4" s="24"/>
      <c r="CA4" s="24"/>
    </row>
    <row r="5" spans="1:80" ht="21.6" thickBot="1" x14ac:dyDescent="0.45">
      <c r="A5" s="24"/>
      <c r="B5" s="24"/>
      <c r="C5" s="200" t="s">
        <v>6</v>
      </c>
      <c r="D5" s="201" t="s">
        <v>10</v>
      </c>
      <c r="E5" s="148" t="s">
        <v>83</v>
      </c>
      <c r="F5" s="149" t="s">
        <v>84</v>
      </c>
      <c r="G5" s="150" t="s">
        <v>85</v>
      </c>
      <c r="H5" s="24"/>
      <c r="I5" s="24"/>
      <c r="J5" s="28"/>
      <c r="K5" s="24"/>
      <c r="L5" s="24"/>
      <c r="M5" s="24"/>
      <c r="N5" s="24"/>
      <c r="O5" s="24"/>
      <c r="P5" s="24"/>
      <c r="Q5" s="25"/>
      <c r="R5" s="24"/>
      <c r="S5" s="324" t="s">
        <v>105</v>
      </c>
      <c r="T5" s="325"/>
      <c r="U5" s="165" t="s">
        <v>104</v>
      </c>
      <c r="V5" s="165" t="s">
        <v>84</v>
      </c>
      <c r="W5" s="165" t="s">
        <v>85</v>
      </c>
      <c r="X5" s="24"/>
      <c r="Y5" s="24"/>
      <c r="Z5" s="186"/>
      <c r="AA5" s="186"/>
      <c r="AB5" s="186"/>
      <c r="AC5" s="186"/>
      <c r="AD5" s="186"/>
      <c r="AE5" s="174"/>
      <c r="AF5" s="176"/>
      <c r="AG5" s="174"/>
      <c r="AH5" s="174"/>
      <c r="AI5" s="174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BU5" s="24"/>
      <c r="BV5" s="24"/>
      <c r="BW5" s="24"/>
      <c r="BX5" s="24"/>
      <c r="BY5" s="24"/>
      <c r="BZ5" s="24"/>
    </row>
    <row r="6" spans="1:80" ht="19.8" x14ac:dyDescent="0.4">
      <c r="A6" s="24"/>
      <c r="B6" s="187" t="s">
        <v>106</v>
      </c>
      <c r="C6" s="188">
        <v>3250</v>
      </c>
      <c r="D6" s="279" t="s">
        <v>110</v>
      </c>
      <c r="E6" s="282">
        <f>+SUMIFS(Hoja2!F3:F110,Hoja2!B3:B110,C6,Hoja2!C3:C110,C7,Hoja2!D3:D110,C8,Hoja2!E3:E110,D6)</f>
        <v>0.42091999999999996</v>
      </c>
      <c r="F6" s="284">
        <f>+SUMIFS(Hoja2!G3:G110,Hoja2!B3:B110,C6,Hoja2!C3:C110,C7,Hoja2!D3:D110,C8,Hoja2!E3:E110,D6)</f>
        <v>2.2817000000000001E-4</v>
      </c>
      <c r="G6" s="286">
        <f>+SUMIFS(Hoja2!H3:H110,Hoja2!B3:B110,C6,Hoja2!C3:C110,C7,Hoja2!D3:D110,C8,Hoja2!E3:E110,D6)</f>
        <v>1.8532999999999999E-4</v>
      </c>
      <c r="H6" s="24"/>
      <c r="I6" s="24"/>
      <c r="J6" s="142" t="s">
        <v>75</v>
      </c>
      <c r="K6" s="143">
        <f>0.00348*($K$4^(-0.204))</f>
        <v>3.3233741993545971E-4</v>
      </c>
      <c r="L6" s="24"/>
      <c r="M6" s="24" t="s">
        <v>76</v>
      </c>
      <c r="N6" s="24" t="s">
        <v>77</v>
      </c>
      <c r="O6" s="24"/>
      <c r="P6" s="24"/>
      <c r="Q6" s="25"/>
      <c r="R6" s="24"/>
      <c r="S6" s="324" t="s">
        <v>91</v>
      </c>
      <c r="T6" s="325"/>
      <c r="U6" s="166">
        <f>+AC953</f>
        <v>0.83664354271595565</v>
      </c>
      <c r="V6" s="166">
        <f>+AD953</f>
        <v>0.50559433552653554</v>
      </c>
      <c r="W6" s="166">
        <f>+AE953</f>
        <v>3.2556349452901183</v>
      </c>
      <c r="X6" s="24"/>
      <c r="Y6" s="24"/>
      <c r="Z6" s="186"/>
      <c r="AA6" s="186"/>
      <c r="AB6" s="186"/>
      <c r="AC6" s="186"/>
      <c r="AD6" s="186"/>
      <c r="AE6" s="174"/>
      <c r="AF6" s="174" t="s">
        <v>110</v>
      </c>
      <c r="AG6" s="174" t="s">
        <v>111</v>
      </c>
      <c r="AH6" s="174" t="s">
        <v>112</v>
      </c>
      <c r="AI6" s="174" t="s">
        <v>113</v>
      </c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BU6" s="24"/>
      <c r="BV6" s="24"/>
      <c r="BW6" s="24"/>
      <c r="BX6" s="24"/>
      <c r="BY6" s="24"/>
    </row>
    <row r="7" spans="1:80" ht="19.8" x14ac:dyDescent="0.4">
      <c r="A7" s="24"/>
      <c r="B7" s="189" t="s">
        <v>107</v>
      </c>
      <c r="C7" s="190">
        <v>250</v>
      </c>
      <c r="D7" s="280"/>
      <c r="E7" s="283"/>
      <c r="F7" s="285"/>
      <c r="G7" s="287"/>
      <c r="H7" s="24"/>
      <c r="I7" s="24"/>
      <c r="J7" s="142" t="s">
        <v>78</v>
      </c>
      <c r="K7" s="143">
        <f>2.1*(10^-2)*(($K$4)^(-0.25))</f>
        <v>1.1809167828997331E-3</v>
      </c>
      <c r="L7" s="24"/>
      <c r="M7" s="24" t="s">
        <v>79</v>
      </c>
      <c r="N7" s="24"/>
      <c r="O7" s="24"/>
      <c r="P7" s="24"/>
      <c r="Q7" s="25"/>
      <c r="R7" s="24"/>
      <c r="S7" s="324" t="s">
        <v>92</v>
      </c>
      <c r="T7" s="325"/>
      <c r="U7" s="166">
        <f>+M961</f>
        <v>0.16682383502659992</v>
      </c>
      <c r="V7" s="166">
        <f>+N961</f>
        <v>1.181420469889279</v>
      </c>
      <c r="W7" s="166">
        <f>+O961</f>
        <v>0.11105700671280999</v>
      </c>
      <c r="X7" s="24"/>
      <c r="Y7" s="24"/>
      <c r="Z7" s="186"/>
      <c r="AA7" s="186"/>
      <c r="AB7" s="186"/>
      <c r="AC7" s="186"/>
      <c r="AD7" s="186"/>
      <c r="AE7" s="174"/>
      <c r="AF7" s="175">
        <v>3250</v>
      </c>
      <c r="AG7" s="175">
        <v>2500</v>
      </c>
      <c r="AH7" s="175">
        <v>1500</v>
      </c>
      <c r="AI7" s="174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BU7" s="24"/>
      <c r="BV7" s="24"/>
      <c r="BW7" s="24"/>
      <c r="BX7" s="24"/>
      <c r="BY7" s="24"/>
      <c r="BZ7" s="24"/>
    </row>
    <row r="8" spans="1:80" ht="20.399999999999999" thickBot="1" x14ac:dyDescent="0.45">
      <c r="A8" s="24"/>
      <c r="B8" s="191" t="s">
        <v>108</v>
      </c>
      <c r="C8" s="192">
        <v>200</v>
      </c>
      <c r="D8" s="281"/>
      <c r="E8" s="283"/>
      <c r="F8" s="285"/>
      <c r="G8" s="287"/>
      <c r="H8" s="24"/>
      <c r="I8" s="24"/>
      <c r="J8" s="142" t="s">
        <v>80</v>
      </c>
      <c r="K8" s="144">
        <f>25.64*($K$4)^(-0.2383)</f>
        <v>1.6497495586402466</v>
      </c>
      <c r="L8" s="24"/>
      <c r="M8" s="24" t="s">
        <v>81</v>
      </c>
      <c r="N8" s="24"/>
      <c r="O8" s="24"/>
      <c r="P8" s="24" t="s">
        <v>82</v>
      </c>
      <c r="Q8" s="25"/>
      <c r="R8" s="24"/>
      <c r="S8" s="324" t="s">
        <v>93</v>
      </c>
      <c r="T8" s="325"/>
      <c r="U8" s="166">
        <f>+AC487</f>
        <v>0.14761371646556379</v>
      </c>
      <c r="V8" s="166">
        <f>+AD487</f>
        <v>0.44200222934373695</v>
      </c>
      <c r="W8" s="166">
        <f>+AE487</f>
        <v>0.10261986124055091</v>
      </c>
      <c r="X8" s="24"/>
      <c r="Y8" s="24"/>
      <c r="Z8" s="186"/>
      <c r="AA8" s="186"/>
      <c r="AB8" s="186"/>
      <c r="AC8" s="186"/>
      <c r="AD8" s="186"/>
      <c r="AE8" s="174"/>
      <c r="AF8" s="175">
        <v>250</v>
      </c>
      <c r="AG8" s="175">
        <v>200</v>
      </c>
      <c r="AH8" s="175">
        <v>150</v>
      </c>
      <c r="AI8" s="174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BU8" s="24"/>
      <c r="BV8" s="24"/>
      <c r="BW8" s="24"/>
      <c r="BX8" s="24"/>
      <c r="BY8" s="24"/>
      <c r="BZ8" s="24"/>
      <c r="CA8" s="24"/>
    </row>
    <row r="9" spans="1:80" ht="15" thickBot="1" x14ac:dyDescent="0.35">
      <c r="A9" s="24"/>
      <c r="B9" s="24"/>
      <c r="C9" s="24"/>
      <c r="D9" s="24"/>
      <c r="E9" s="193" t="str">
        <f>+IF(E6&lt;$K$8,"CUMPLE","NO CUMPLE")</f>
        <v>CUMPLE</v>
      </c>
      <c r="F9" s="193" t="str">
        <f>+IF(F6&lt;$K$6,"CUMPLE","NO CUMPLE")</f>
        <v>CUMPLE</v>
      </c>
      <c r="G9" s="202" t="str">
        <f>+IF(G6&lt;$K$7,"CUMPLE","NO CUMPLE")</f>
        <v>CUMPLE</v>
      </c>
      <c r="H9" s="24"/>
      <c r="I9" s="24"/>
      <c r="J9" s="28"/>
      <c r="K9" s="24"/>
      <c r="L9" s="24"/>
      <c r="M9" s="24"/>
      <c r="N9" s="24"/>
      <c r="O9" s="24"/>
      <c r="P9" s="24"/>
      <c r="Q9" s="25"/>
      <c r="R9" s="24"/>
      <c r="S9" s="324" t="s">
        <v>94</v>
      </c>
      <c r="T9" s="325"/>
      <c r="U9" s="166">
        <f>+M487</f>
        <v>0.11485358524657771</v>
      </c>
      <c r="V9" s="166">
        <f>+N487</f>
        <v>0.14187068424356555</v>
      </c>
      <c r="W9" s="166">
        <f>+O487</f>
        <v>0.48218829516539452</v>
      </c>
      <c r="X9" s="24"/>
      <c r="Y9" s="24"/>
      <c r="Z9" s="186"/>
      <c r="AA9" s="186"/>
      <c r="AB9" s="186"/>
      <c r="AC9" s="186"/>
      <c r="AD9" s="186"/>
      <c r="AE9" s="174"/>
      <c r="AF9" s="175">
        <v>200</v>
      </c>
      <c r="AG9" s="175">
        <v>150</v>
      </c>
      <c r="AH9" s="175">
        <v>100</v>
      </c>
      <c r="AI9" s="174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BU9" s="24"/>
      <c r="BV9" s="24"/>
      <c r="BW9" s="24"/>
      <c r="BX9" s="24"/>
      <c r="BY9" s="24"/>
      <c r="BZ9" s="24"/>
      <c r="CA9" s="24"/>
    </row>
    <row r="10" spans="1:80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8"/>
      <c r="K10" s="24"/>
      <c r="L10" s="24"/>
      <c r="M10" s="24"/>
      <c r="N10" s="24"/>
      <c r="O10" s="24"/>
      <c r="P10" s="24"/>
      <c r="Q10" s="25"/>
      <c r="R10" s="24"/>
      <c r="S10" s="24"/>
      <c r="T10" s="24"/>
      <c r="U10" s="24"/>
      <c r="V10" s="24"/>
      <c r="W10" s="24"/>
      <c r="X10" s="24"/>
      <c r="Y10" s="24"/>
      <c r="Z10" s="24"/>
      <c r="AA10" s="186"/>
      <c r="AB10" s="186"/>
      <c r="AC10" s="186"/>
      <c r="AD10" s="186"/>
      <c r="AE10" s="186"/>
      <c r="AF10" s="174"/>
      <c r="AG10" s="174"/>
      <c r="AH10" s="174"/>
      <c r="AI10" s="174"/>
      <c r="AJ10" s="174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BU10" s="24"/>
      <c r="BV10" s="24"/>
      <c r="BW10" s="24"/>
      <c r="BX10" s="24"/>
      <c r="BY10" s="24"/>
      <c r="BZ10" s="24"/>
      <c r="CA10" s="24"/>
      <c r="CB10" s="24"/>
    </row>
    <row r="11" spans="1:80" ht="15" thickBot="1" x14ac:dyDescent="0.35">
      <c r="A11" s="24"/>
      <c r="B11" s="24"/>
      <c r="C11" s="24"/>
      <c r="D11" s="24"/>
      <c r="E11" s="24"/>
      <c r="F11" s="24"/>
      <c r="G11" s="24"/>
      <c r="H11" s="24"/>
      <c r="I11" s="24"/>
      <c r="J11" s="30"/>
      <c r="K11" s="26"/>
      <c r="L11" s="26"/>
      <c r="M11" s="26"/>
      <c r="N11" s="26"/>
      <c r="O11" s="26"/>
      <c r="P11" s="26"/>
      <c r="Q11" s="27"/>
      <c r="R11" s="24"/>
      <c r="S11" s="24"/>
      <c r="T11" s="24"/>
      <c r="U11" s="24"/>
      <c r="V11" s="24"/>
      <c r="W11" s="24"/>
      <c r="X11" s="24"/>
      <c r="Y11" s="24"/>
      <c r="Z11" s="24"/>
      <c r="AA11" s="186"/>
      <c r="AB11" s="186"/>
      <c r="AC11" s="186"/>
      <c r="AD11" s="186"/>
      <c r="AE11" s="186"/>
      <c r="AF11" s="174"/>
      <c r="AG11" s="174"/>
      <c r="AH11" s="174"/>
      <c r="AI11" s="174"/>
      <c r="AJ11" s="174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BU11" s="24"/>
      <c r="BV11" s="24"/>
      <c r="BW11" s="24"/>
      <c r="BX11" s="24"/>
      <c r="BY11" s="24"/>
      <c r="BZ11" s="24"/>
      <c r="CA11" s="24"/>
      <c r="CB11" s="24"/>
    </row>
    <row r="12" spans="1:80" x14ac:dyDescent="0.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</row>
    <row r="13" spans="1:80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80" ht="15" thickBot="1" x14ac:dyDescent="0.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80" ht="28.8" x14ac:dyDescent="0.55000000000000004">
      <c r="A15" s="24"/>
      <c r="B15" s="134" t="s">
        <v>101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3"/>
      <c r="Q15" s="31"/>
      <c r="R15" s="154" t="s">
        <v>98</v>
      </c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</row>
    <row r="16" spans="1:80" ht="15" thickBot="1" x14ac:dyDescent="0.35">
      <c r="A16" s="24"/>
      <c r="B16" s="2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5"/>
      <c r="Q16" s="28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5"/>
    </row>
    <row r="17" spans="1:72" ht="15" thickBot="1" x14ac:dyDescent="0.35">
      <c r="A17" s="24"/>
      <c r="B17" s="28"/>
      <c r="C17" s="24"/>
      <c r="D17" s="309" t="s">
        <v>99</v>
      </c>
      <c r="E17" s="310"/>
      <c r="F17" s="311"/>
      <c r="G17" s="309" t="s">
        <v>96</v>
      </c>
      <c r="H17" s="310"/>
      <c r="I17" s="311"/>
      <c r="J17" s="309" t="s">
        <v>97</v>
      </c>
      <c r="K17" s="310"/>
      <c r="L17" s="311"/>
      <c r="M17" s="309" t="s">
        <v>100</v>
      </c>
      <c r="N17" s="310"/>
      <c r="O17" s="311"/>
      <c r="P17" s="25"/>
      <c r="Q17" s="28"/>
      <c r="R17" s="24"/>
      <c r="S17" s="24"/>
      <c r="T17" s="321" t="s">
        <v>99</v>
      </c>
      <c r="U17" s="322"/>
      <c r="V17" s="323"/>
      <c r="W17" s="321" t="s">
        <v>96</v>
      </c>
      <c r="X17" s="322"/>
      <c r="Y17" s="323"/>
      <c r="Z17" s="321" t="s">
        <v>97</v>
      </c>
      <c r="AA17" s="322"/>
      <c r="AB17" s="323"/>
      <c r="AC17" s="309" t="s">
        <v>100</v>
      </c>
      <c r="AD17" s="310"/>
      <c r="AE17" s="311"/>
      <c r="AF17" s="25"/>
    </row>
    <row r="18" spans="1:72" s="111" customFormat="1" ht="43.95" customHeight="1" thickBot="1" x14ac:dyDescent="0.35">
      <c r="A18" s="133"/>
      <c r="B18" s="135"/>
      <c r="D18" s="124" t="s">
        <v>6</v>
      </c>
      <c r="E18" s="125" t="s">
        <v>7</v>
      </c>
      <c r="F18" s="126" t="s">
        <v>8</v>
      </c>
      <c r="G18" s="127" t="s">
        <v>83</v>
      </c>
      <c r="H18" s="128" t="s">
        <v>84</v>
      </c>
      <c r="I18" s="129" t="s">
        <v>85</v>
      </c>
      <c r="J18" s="130" t="s">
        <v>86</v>
      </c>
      <c r="K18" s="131" t="s">
        <v>87</v>
      </c>
      <c r="L18" s="132" t="s">
        <v>88</v>
      </c>
      <c r="M18" s="127" t="s">
        <v>83</v>
      </c>
      <c r="N18" s="128" t="s">
        <v>84</v>
      </c>
      <c r="O18" s="129" t="s">
        <v>85</v>
      </c>
      <c r="P18" s="136"/>
      <c r="Q18" s="155"/>
      <c r="R18" s="133"/>
      <c r="S18" s="133"/>
      <c r="T18" s="145" t="s">
        <v>6</v>
      </c>
      <c r="U18" s="146" t="s">
        <v>7</v>
      </c>
      <c r="V18" s="147" t="s">
        <v>8</v>
      </c>
      <c r="W18" s="148" t="s">
        <v>83</v>
      </c>
      <c r="X18" s="149" t="s">
        <v>84</v>
      </c>
      <c r="Y18" s="150" t="s">
        <v>85</v>
      </c>
      <c r="Z18" s="151" t="s">
        <v>86</v>
      </c>
      <c r="AA18" s="152" t="s">
        <v>87</v>
      </c>
      <c r="AB18" s="153" t="s">
        <v>88</v>
      </c>
      <c r="AC18" s="127" t="s">
        <v>83</v>
      </c>
      <c r="AD18" s="128" t="s">
        <v>84</v>
      </c>
      <c r="AE18" s="129" t="s">
        <v>85</v>
      </c>
      <c r="AF18" s="136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</row>
    <row r="19" spans="1:72" x14ac:dyDescent="0.3">
      <c r="A19" s="24"/>
      <c r="B19" s="137">
        <v>1</v>
      </c>
      <c r="C19" s="4" t="s">
        <v>1</v>
      </c>
      <c r="D19" s="10">
        <v>3250</v>
      </c>
      <c r="E19" s="61">
        <v>0.3</v>
      </c>
      <c r="F19" s="61">
        <v>10</v>
      </c>
      <c r="G19" s="288">
        <f>+'SIMULACIÓN 1'!E81</f>
        <v>0.42091999999999996</v>
      </c>
      <c r="H19" s="288">
        <f>+MAX(ABS('SIMULACIÓN 1'!B51),ABS('SIMULACIÓN 1'!C51))</f>
        <v>2.2817000000000001E-4</v>
      </c>
      <c r="I19" s="288">
        <f>+'SIMULACIÓN 1'!D61</f>
        <v>1.8532999999999999E-4</v>
      </c>
      <c r="J19" s="312" t="str">
        <f>+IF(G19&lt;$K$8,"CUMPLE","NO CUMPLE")</f>
        <v>CUMPLE</v>
      </c>
      <c r="K19" s="312" t="str">
        <f>+IF(H19&lt;$K$6,"CUMPLE","NO CUMPLE")</f>
        <v>CUMPLE</v>
      </c>
      <c r="L19" s="315" t="str">
        <f>+IF(I19&lt;$K$7,"CUMPLE","NO CUMPLE")</f>
        <v>CUMPLE</v>
      </c>
      <c r="M19" s="298">
        <f>+(G19-G19)/G19</f>
        <v>0</v>
      </c>
      <c r="N19" s="298">
        <f>+(H19-H19)/H19</f>
        <v>0</v>
      </c>
      <c r="O19" s="298">
        <f>+(I19-I19)/I19</f>
        <v>0</v>
      </c>
      <c r="P19" s="25"/>
      <c r="Q19" s="28"/>
      <c r="R19" s="112">
        <v>1</v>
      </c>
      <c r="S19" s="4" t="s">
        <v>1</v>
      </c>
      <c r="T19" s="74">
        <v>3250</v>
      </c>
      <c r="U19" s="61">
        <v>0.3</v>
      </c>
      <c r="V19" s="61">
        <v>10</v>
      </c>
      <c r="W19" s="288">
        <v>0.42091999999999996</v>
      </c>
      <c r="X19" s="288">
        <v>2.2817000000000001E-4</v>
      </c>
      <c r="Y19" s="288">
        <v>1.8532999999999999E-4</v>
      </c>
      <c r="Z19" s="318" t="str">
        <f>+IF(W19&lt;$K$8,"CUMPLE","NO CUMPLE")</f>
        <v>CUMPLE</v>
      </c>
      <c r="AA19" s="318" t="str">
        <f>+IF(X19&lt;$K$6,"CUMPLE","NO CUMPLE")</f>
        <v>CUMPLE</v>
      </c>
      <c r="AB19" s="300" t="str">
        <f>+IF(Y19&lt;$K$7,"CUMPLE","NO CUMPLE")</f>
        <v>CUMPLE</v>
      </c>
      <c r="AC19" s="298">
        <f>+(W19-W19)/W19</f>
        <v>0</v>
      </c>
      <c r="AD19" s="298">
        <f>+(X19-X19)/X19</f>
        <v>0</v>
      </c>
      <c r="AE19" s="298">
        <f>+(Y19-Y19)/Y19</f>
        <v>0</v>
      </c>
      <c r="AF19" s="25"/>
    </row>
    <row r="20" spans="1:72" x14ac:dyDescent="0.3">
      <c r="A20" s="24"/>
      <c r="B20" s="79"/>
      <c r="C20" s="5" t="s">
        <v>3</v>
      </c>
      <c r="D20" s="10">
        <v>250</v>
      </c>
      <c r="E20" s="61">
        <v>0.35</v>
      </c>
      <c r="F20" s="61">
        <v>25</v>
      </c>
      <c r="G20" s="289"/>
      <c r="H20" s="289"/>
      <c r="I20" s="289"/>
      <c r="J20" s="313"/>
      <c r="K20" s="313"/>
      <c r="L20" s="316"/>
      <c r="M20" s="298"/>
      <c r="N20" s="298"/>
      <c r="O20" s="298"/>
      <c r="P20" s="25"/>
      <c r="Q20" s="28"/>
      <c r="R20" s="156" t="s">
        <v>2</v>
      </c>
      <c r="S20" s="5" t="s">
        <v>3</v>
      </c>
      <c r="T20" s="10">
        <v>250</v>
      </c>
      <c r="U20" s="61">
        <v>0.35</v>
      </c>
      <c r="V20" s="61">
        <v>25</v>
      </c>
      <c r="W20" s="289"/>
      <c r="X20" s="289"/>
      <c r="Y20" s="289"/>
      <c r="Z20" s="319"/>
      <c r="AA20" s="319"/>
      <c r="AB20" s="301"/>
      <c r="AC20" s="298"/>
      <c r="AD20" s="298"/>
      <c r="AE20" s="298"/>
      <c r="AF20" s="25"/>
    </row>
    <row r="21" spans="1:72" x14ac:dyDescent="0.3">
      <c r="A21" s="24"/>
      <c r="B21" s="79"/>
      <c r="C21" s="6" t="s">
        <v>4</v>
      </c>
      <c r="D21" s="74">
        <v>200</v>
      </c>
      <c r="E21" s="61">
        <v>0.35</v>
      </c>
      <c r="F21" s="61">
        <v>25</v>
      </c>
      <c r="G21" s="289"/>
      <c r="H21" s="289"/>
      <c r="I21" s="289"/>
      <c r="J21" s="313"/>
      <c r="K21" s="313"/>
      <c r="L21" s="316"/>
      <c r="M21" s="298"/>
      <c r="N21" s="298"/>
      <c r="O21" s="298"/>
      <c r="P21" s="25"/>
      <c r="Q21" s="28"/>
      <c r="R21" s="156" t="s">
        <v>2</v>
      </c>
      <c r="S21" s="6" t="s">
        <v>4</v>
      </c>
      <c r="T21" s="10">
        <v>200</v>
      </c>
      <c r="U21" s="61">
        <v>0.35</v>
      </c>
      <c r="V21" s="61">
        <v>25</v>
      </c>
      <c r="W21" s="289"/>
      <c r="X21" s="289"/>
      <c r="Y21" s="289"/>
      <c r="Z21" s="319"/>
      <c r="AA21" s="319"/>
      <c r="AB21" s="301"/>
      <c r="AC21" s="298"/>
      <c r="AD21" s="298"/>
      <c r="AE21" s="298"/>
      <c r="AF21" s="25"/>
    </row>
    <row r="22" spans="1:72" ht="15" thickBot="1" x14ac:dyDescent="0.35">
      <c r="A22" s="24"/>
      <c r="B22" s="79"/>
      <c r="C22" s="7" t="s">
        <v>5</v>
      </c>
      <c r="D22" s="70">
        <v>80</v>
      </c>
      <c r="E22" s="62">
        <v>0.35</v>
      </c>
      <c r="F22" s="62"/>
      <c r="G22" s="290"/>
      <c r="H22" s="290"/>
      <c r="I22" s="290"/>
      <c r="J22" s="314"/>
      <c r="K22" s="314"/>
      <c r="L22" s="317"/>
      <c r="M22" s="299"/>
      <c r="N22" s="299"/>
      <c r="O22" s="299"/>
      <c r="P22" s="25"/>
      <c r="Q22" s="28"/>
      <c r="R22" s="156"/>
      <c r="S22" s="7" t="s">
        <v>5</v>
      </c>
      <c r="T22" s="70">
        <v>80</v>
      </c>
      <c r="U22" s="62">
        <v>0.35</v>
      </c>
      <c r="V22" s="62"/>
      <c r="W22" s="290"/>
      <c r="X22" s="290"/>
      <c r="Y22" s="290"/>
      <c r="Z22" s="320"/>
      <c r="AA22" s="320"/>
      <c r="AB22" s="302"/>
      <c r="AC22" s="299"/>
      <c r="AD22" s="299"/>
      <c r="AE22" s="299"/>
      <c r="AF22" s="25"/>
    </row>
    <row r="23" spans="1:72" x14ac:dyDescent="0.3">
      <c r="A23" s="24"/>
      <c r="B23" s="80">
        <v>2</v>
      </c>
      <c r="C23" s="4" t="s">
        <v>1</v>
      </c>
      <c r="D23" s="69">
        <v>3250</v>
      </c>
      <c r="E23" s="60">
        <v>0.3</v>
      </c>
      <c r="F23" s="60">
        <v>10</v>
      </c>
      <c r="G23" s="288">
        <v>0.43895000000000001</v>
      </c>
      <c r="H23" s="288">
        <v>2.321E-4</v>
      </c>
      <c r="I23" s="288">
        <v>2.1379999999999999E-4</v>
      </c>
      <c r="J23" s="312" t="str">
        <f>+IF(G23&lt;$K$8,"CUMPLE","NO CUMPLE")</f>
        <v>CUMPLE</v>
      </c>
      <c r="K23" s="312" t="str">
        <f>+IF(H23&lt;$K$6,"CUMPLE","NO CUMPLE")</f>
        <v>CUMPLE</v>
      </c>
      <c r="L23" s="315" t="str">
        <f>+IF(I23&lt;$K$7,"CUMPLE","NO CUMPLE")</f>
        <v>CUMPLE</v>
      </c>
      <c r="M23" s="297">
        <f>+(G23-G19)/G19</f>
        <v>4.2834742944027483E-2</v>
      </c>
      <c r="N23" s="297">
        <f>+(H23-H19)/H19</f>
        <v>1.722399964938422E-2</v>
      </c>
      <c r="O23" s="297">
        <f>+(I23-I19)/I19</f>
        <v>0.15361787082501488</v>
      </c>
      <c r="P23" s="25"/>
      <c r="Q23" s="28"/>
      <c r="R23" s="81">
        <v>10</v>
      </c>
      <c r="S23" s="4" t="s">
        <v>1</v>
      </c>
      <c r="T23" s="113">
        <v>2500</v>
      </c>
      <c r="U23" s="8">
        <v>0.3</v>
      </c>
      <c r="V23" s="60">
        <v>10</v>
      </c>
      <c r="W23" s="288">
        <v>0.43839</v>
      </c>
      <c r="X23" s="288">
        <v>2.5420999999999999E-4</v>
      </c>
      <c r="Y23" s="288">
        <v>1.9091E-4</v>
      </c>
      <c r="Z23" s="318" t="str">
        <f>+IF(W23&lt;$K$8,"CUMPLE","NO CUMPLE")</f>
        <v>CUMPLE</v>
      </c>
      <c r="AA23" s="318" t="str">
        <f>+IF(X23&lt;$K$6,"CUMPLE","NO CUMPLE")</f>
        <v>CUMPLE</v>
      </c>
      <c r="AB23" s="300" t="str">
        <f>+IF(Y23&lt;$K$7,"CUMPLE","NO CUMPLE")</f>
        <v>CUMPLE</v>
      </c>
      <c r="AC23" s="297">
        <f>+(W23-W19)/W19</f>
        <v>4.1504323862016634E-2</v>
      </c>
      <c r="AD23" s="297">
        <f>+(X23-X19)/X19</f>
        <v>0.11412543279133973</v>
      </c>
      <c r="AE23" s="297">
        <f>+(Y23-Y19)/Y19</f>
        <v>3.0108455188043011E-2</v>
      </c>
      <c r="AF23" s="25"/>
    </row>
    <row r="24" spans="1:72" x14ac:dyDescent="0.3">
      <c r="A24" s="24"/>
      <c r="B24" s="79"/>
      <c r="C24" s="5" t="s">
        <v>3</v>
      </c>
      <c r="D24" s="10">
        <v>250</v>
      </c>
      <c r="E24" s="61">
        <v>0.35</v>
      </c>
      <c r="F24" s="61">
        <v>25</v>
      </c>
      <c r="G24" s="289"/>
      <c r="H24" s="289"/>
      <c r="I24" s="289"/>
      <c r="J24" s="313"/>
      <c r="K24" s="313"/>
      <c r="L24" s="316"/>
      <c r="M24" s="298"/>
      <c r="N24" s="298"/>
      <c r="O24" s="298"/>
      <c r="P24" s="25"/>
      <c r="Q24" s="28"/>
      <c r="R24" s="156"/>
      <c r="S24" s="5" t="s">
        <v>3</v>
      </c>
      <c r="T24" s="10">
        <v>250</v>
      </c>
      <c r="U24" s="1">
        <v>0.35</v>
      </c>
      <c r="V24" s="61">
        <v>25</v>
      </c>
      <c r="W24" s="289"/>
      <c r="X24" s="289"/>
      <c r="Y24" s="289"/>
      <c r="Z24" s="319"/>
      <c r="AA24" s="319"/>
      <c r="AB24" s="301"/>
      <c r="AC24" s="298"/>
      <c r="AD24" s="298"/>
      <c r="AE24" s="298"/>
      <c r="AF24" s="25"/>
    </row>
    <row r="25" spans="1:72" x14ac:dyDescent="0.3">
      <c r="A25" s="24"/>
      <c r="B25" s="79"/>
      <c r="C25" s="6" t="s">
        <v>4</v>
      </c>
      <c r="D25" s="74">
        <v>150</v>
      </c>
      <c r="E25" s="61">
        <v>0.35</v>
      </c>
      <c r="F25" s="61">
        <v>25</v>
      </c>
      <c r="G25" s="289"/>
      <c r="H25" s="289"/>
      <c r="I25" s="289"/>
      <c r="J25" s="313"/>
      <c r="K25" s="313"/>
      <c r="L25" s="316"/>
      <c r="M25" s="298"/>
      <c r="N25" s="298"/>
      <c r="O25" s="298"/>
      <c r="P25" s="25"/>
      <c r="Q25" s="28"/>
      <c r="R25" s="156"/>
      <c r="S25" s="6" t="s">
        <v>4</v>
      </c>
      <c r="T25" s="75">
        <v>200</v>
      </c>
      <c r="U25" s="1">
        <v>0.35</v>
      </c>
      <c r="V25" s="61">
        <v>25</v>
      </c>
      <c r="W25" s="289"/>
      <c r="X25" s="289"/>
      <c r="Y25" s="289"/>
      <c r="Z25" s="319"/>
      <c r="AA25" s="319"/>
      <c r="AB25" s="301"/>
      <c r="AC25" s="298"/>
      <c r="AD25" s="298"/>
      <c r="AE25" s="298"/>
      <c r="AF25" s="25"/>
    </row>
    <row r="26" spans="1:72" ht="15" thickBot="1" x14ac:dyDescent="0.35">
      <c r="A26" s="24"/>
      <c r="B26" s="79"/>
      <c r="C26" s="7" t="s">
        <v>5</v>
      </c>
      <c r="D26" s="70">
        <v>80</v>
      </c>
      <c r="E26" s="62">
        <v>0.35</v>
      </c>
      <c r="F26" s="62"/>
      <c r="G26" s="290"/>
      <c r="H26" s="290"/>
      <c r="I26" s="290"/>
      <c r="J26" s="314"/>
      <c r="K26" s="314"/>
      <c r="L26" s="317"/>
      <c r="M26" s="299"/>
      <c r="N26" s="299"/>
      <c r="O26" s="299"/>
      <c r="P26" s="25"/>
      <c r="Q26" s="28"/>
      <c r="R26" s="156"/>
      <c r="S26" s="7" t="s">
        <v>5</v>
      </c>
      <c r="T26" s="76">
        <v>80</v>
      </c>
      <c r="U26" s="9">
        <v>0.35</v>
      </c>
      <c r="V26" s="62"/>
      <c r="W26" s="290"/>
      <c r="X26" s="290"/>
      <c r="Y26" s="290"/>
      <c r="Z26" s="320"/>
      <c r="AA26" s="320"/>
      <c r="AB26" s="302"/>
      <c r="AC26" s="299"/>
      <c r="AD26" s="299"/>
      <c r="AE26" s="299"/>
      <c r="AF26" s="25"/>
    </row>
    <row r="27" spans="1:72" x14ac:dyDescent="0.3">
      <c r="A27" s="24"/>
      <c r="B27" s="80">
        <v>3</v>
      </c>
      <c r="C27" s="4" t="s">
        <v>1</v>
      </c>
      <c r="D27" s="69">
        <v>3250</v>
      </c>
      <c r="E27" s="60">
        <v>0.3</v>
      </c>
      <c r="F27" s="60">
        <v>10</v>
      </c>
      <c r="G27" s="288">
        <v>0.46741000000000005</v>
      </c>
      <c r="H27" s="288">
        <v>2.3781E-4</v>
      </c>
      <c r="I27" s="288">
        <v>2.6307000000000001E-4</v>
      </c>
      <c r="J27" s="312" t="str">
        <f>+IF(G27&lt;$K$8,"CUMPLE","NO CUMPLE")</f>
        <v>CUMPLE</v>
      </c>
      <c r="K27" s="312" t="str">
        <f>+IF(H27&lt;$K$6,"CUMPLE","NO CUMPLE")</f>
        <v>CUMPLE</v>
      </c>
      <c r="L27" s="315" t="str">
        <f>+IF(I27&lt;$K$7,"CUMPLE","NO CUMPLE")</f>
        <v>CUMPLE</v>
      </c>
      <c r="M27" s="297">
        <f>+(G27-G19)/G19</f>
        <v>0.11044854129050673</v>
      </c>
      <c r="N27" s="297">
        <f>+(H27-H19)/H19</f>
        <v>4.2249200157777077E-2</v>
      </c>
      <c r="O27" s="297">
        <f>+(I27-I19)/I19</f>
        <v>0.41946797604273472</v>
      </c>
      <c r="P27" s="25"/>
      <c r="Q27" s="28"/>
      <c r="R27" s="114">
        <v>19</v>
      </c>
      <c r="S27" s="4" t="s">
        <v>1</v>
      </c>
      <c r="T27" s="113">
        <v>1500</v>
      </c>
      <c r="U27" s="60">
        <v>0.3</v>
      </c>
      <c r="V27" s="60">
        <v>10</v>
      </c>
      <c r="W27" s="288">
        <v>0.47574</v>
      </c>
      <c r="X27" s="288">
        <v>3.0278E-4</v>
      </c>
      <c r="Y27" s="288">
        <v>2.0099000000000001E-4</v>
      </c>
      <c r="Z27" s="318" t="str">
        <f>+IF(W27&lt;$K$8,"CUMPLE","NO CUMPLE")</f>
        <v>CUMPLE</v>
      </c>
      <c r="AA27" s="318" t="str">
        <f>+IF(X27&lt;$K$6,"CUMPLE","NO CUMPLE")</f>
        <v>CUMPLE</v>
      </c>
      <c r="AB27" s="300" t="str">
        <f>+IF(Y27&lt;$K$7,"CUMPLE","NO CUMPLE")</f>
        <v>CUMPLE</v>
      </c>
      <c r="AC27" s="297">
        <f>+(W27-W19)/W19</f>
        <v>0.13023852513541775</v>
      </c>
      <c r="AD27" s="297">
        <f>+(X27-X19)/X19</f>
        <v>0.3269930315115922</v>
      </c>
      <c r="AE27" s="297">
        <f>+(Y27-Y19)/Y19</f>
        <v>8.4497922624507768E-2</v>
      </c>
      <c r="AF27" s="25"/>
    </row>
    <row r="28" spans="1:72" x14ac:dyDescent="0.3">
      <c r="A28" s="24"/>
      <c r="B28" s="79"/>
      <c r="C28" s="5" t="s">
        <v>3</v>
      </c>
      <c r="D28" s="10">
        <v>250</v>
      </c>
      <c r="E28" s="61">
        <v>0.35</v>
      </c>
      <c r="F28" s="61">
        <v>25</v>
      </c>
      <c r="G28" s="289"/>
      <c r="H28" s="289"/>
      <c r="I28" s="289"/>
      <c r="J28" s="313"/>
      <c r="K28" s="313"/>
      <c r="L28" s="316"/>
      <c r="M28" s="298"/>
      <c r="N28" s="298"/>
      <c r="O28" s="298"/>
      <c r="P28" s="25"/>
      <c r="Q28" s="28"/>
      <c r="R28" s="157"/>
      <c r="S28" s="5" t="s">
        <v>3</v>
      </c>
      <c r="T28" s="75">
        <v>250</v>
      </c>
      <c r="U28" s="61">
        <v>0.35</v>
      </c>
      <c r="V28" s="61">
        <v>25</v>
      </c>
      <c r="W28" s="289"/>
      <c r="X28" s="289"/>
      <c r="Y28" s="289"/>
      <c r="Z28" s="319"/>
      <c r="AA28" s="319"/>
      <c r="AB28" s="301"/>
      <c r="AC28" s="298"/>
      <c r="AD28" s="298"/>
      <c r="AE28" s="298"/>
      <c r="AF28" s="25"/>
    </row>
    <row r="29" spans="1:72" x14ac:dyDescent="0.3">
      <c r="A29" s="24"/>
      <c r="B29" s="79"/>
      <c r="C29" s="6" t="s">
        <v>4</v>
      </c>
      <c r="D29" s="74">
        <v>100</v>
      </c>
      <c r="E29" s="61">
        <v>0.35</v>
      </c>
      <c r="F29" s="61">
        <v>25</v>
      </c>
      <c r="G29" s="289"/>
      <c r="H29" s="289"/>
      <c r="I29" s="289"/>
      <c r="J29" s="313"/>
      <c r="K29" s="313"/>
      <c r="L29" s="316"/>
      <c r="M29" s="298"/>
      <c r="N29" s="298"/>
      <c r="O29" s="298"/>
      <c r="P29" s="25"/>
      <c r="Q29" s="28"/>
      <c r="R29" s="157"/>
      <c r="S29" s="6" t="s">
        <v>4</v>
      </c>
      <c r="T29" s="75">
        <v>200</v>
      </c>
      <c r="U29" s="61">
        <v>0.35</v>
      </c>
      <c r="V29" s="61">
        <v>25</v>
      </c>
      <c r="W29" s="289"/>
      <c r="X29" s="289"/>
      <c r="Y29" s="289"/>
      <c r="Z29" s="319"/>
      <c r="AA29" s="319"/>
      <c r="AB29" s="301"/>
      <c r="AC29" s="298"/>
      <c r="AD29" s="298"/>
      <c r="AE29" s="298"/>
      <c r="AF29" s="25"/>
    </row>
    <row r="30" spans="1:72" ht="15" thickBot="1" x14ac:dyDescent="0.35">
      <c r="A30" s="24"/>
      <c r="B30" s="79"/>
      <c r="C30" s="7" t="s">
        <v>5</v>
      </c>
      <c r="D30" s="70">
        <v>80</v>
      </c>
      <c r="E30" s="62">
        <v>0.35</v>
      </c>
      <c r="F30" s="62"/>
      <c r="G30" s="290"/>
      <c r="H30" s="290"/>
      <c r="I30" s="290"/>
      <c r="J30" s="314"/>
      <c r="K30" s="314"/>
      <c r="L30" s="317"/>
      <c r="M30" s="299"/>
      <c r="N30" s="299"/>
      <c r="O30" s="299"/>
      <c r="P30" s="25"/>
      <c r="Q30" s="28"/>
      <c r="R30" s="157"/>
      <c r="S30" s="7" t="s">
        <v>5</v>
      </c>
      <c r="T30" s="76">
        <v>80</v>
      </c>
      <c r="U30" s="62">
        <v>0.35</v>
      </c>
      <c r="V30" s="62"/>
      <c r="W30" s="290"/>
      <c r="X30" s="290"/>
      <c r="Y30" s="290"/>
      <c r="Z30" s="320"/>
      <c r="AA30" s="320"/>
      <c r="AB30" s="302"/>
      <c r="AC30" s="299"/>
      <c r="AD30" s="299"/>
      <c r="AE30" s="299"/>
      <c r="AF30" s="25"/>
    </row>
    <row r="31" spans="1:72" ht="15" thickBot="1" x14ac:dyDescent="0.35">
      <c r="A31" s="24"/>
      <c r="B31" s="15"/>
      <c r="G31" s="138"/>
      <c r="H31" s="138"/>
      <c r="I31" s="138"/>
      <c r="M31" s="172"/>
      <c r="N31" s="172"/>
      <c r="O31" s="172"/>
      <c r="P31" s="25"/>
      <c r="Q31" s="28"/>
      <c r="AF31" s="25"/>
    </row>
    <row r="32" spans="1:72" x14ac:dyDescent="0.3">
      <c r="A32" s="24"/>
      <c r="B32" s="80">
        <v>4</v>
      </c>
      <c r="C32" s="4" t="s">
        <v>1</v>
      </c>
      <c r="D32" s="69">
        <v>3250</v>
      </c>
      <c r="E32" s="63">
        <v>0.3</v>
      </c>
      <c r="F32" s="60">
        <v>10</v>
      </c>
      <c r="G32" s="288">
        <v>0.44618000000000002</v>
      </c>
      <c r="H32" s="288">
        <v>2.5382999999999997E-4</v>
      </c>
      <c r="I32" s="288">
        <v>1.9241000000000001E-4</v>
      </c>
      <c r="J32" s="312" t="str">
        <f>+IF(G32&lt;$K$8,"CUMPLE","NO CUMPLE")</f>
        <v>CUMPLE</v>
      </c>
      <c r="K32" s="312" t="str">
        <f>+IF(H32&lt;$K$6,"CUMPLE","NO CUMPLE")</f>
        <v>CUMPLE</v>
      </c>
      <c r="L32" s="315" t="str">
        <f>+IF(I32&lt;$K$7,"CUMPLE","NO CUMPLE")</f>
        <v>CUMPLE</v>
      </c>
      <c r="M32" s="297">
        <f>+(G32-G32)/G32</f>
        <v>0</v>
      </c>
      <c r="N32" s="297">
        <f>+(H32-H32)/H32</f>
        <v>0</v>
      </c>
      <c r="O32" s="297">
        <f>+(I32-I32)/I32</f>
        <v>0</v>
      </c>
      <c r="P32" s="25"/>
      <c r="Q32" s="28"/>
      <c r="R32" s="81">
        <v>2</v>
      </c>
      <c r="S32" s="4" t="s">
        <v>1</v>
      </c>
      <c r="T32" s="113">
        <v>3250</v>
      </c>
      <c r="U32" s="60">
        <v>0.3</v>
      </c>
      <c r="V32" s="60">
        <v>10</v>
      </c>
      <c r="W32" s="288">
        <v>0.43895000000000001</v>
      </c>
      <c r="X32" s="288">
        <v>2.321E-4</v>
      </c>
      <c r="Y32" s="288">
        <v>2.1379999999999999E-4</v>
      </c>
      <c r="Z32" s="318" t="str">
        <f>+IF(W32&lt;$K$8,"CUMPLE","NO CUMPLE")</f>
        <v>CUMPLE</v>
      </c>
      <c r="AA32" s="318" t="str">
        <f>+IF(X32&lt;$K$6,"CUMPLE","NO CUMPLE")</f>
        <v>CUMPLE</v>
      </c>
      <c r="AB32" s="300" t="str">
        <f>+IF(Y32&lt;$K$7,"CUMPLE","NO CUMPLE")</f>
        <v>CUMPLE</v>
      </c>
      <c r="AC32" s="297">
        <f>+(W32-W32)/W32</f>
        <v>0</v>
      </c>
      <c r="AD32" s="297">
        <f>+(X32-X32)/X32</f>
        <v>0</v>
      </c>
      <c r="AE32" s="297">
        <f>+(Y32-Y32)/Y32</f>
        <v>0</v>
      </c>
      <c r="AF32" s="25"/>
    </row>
    <row r="33" spans="1:32" x14ac:dyDescent="0.3">
      <c r="A33" s="24"/>
      <c r="B33" s="79"/>
      <c r="C33" s="5" t="s">
        <v>3</v>
      </c>
      <c r="D33" s="10">
        <v>200</v>
      </c>
      <c r="E33" s="64">
        <v>0.35</v>
      </c>
      <c r="F33" s="61">
        <v>25</v>
      </c>
      <c r="G33" s="289"/>
      <c r="H33" s="289"/>
      <c r="I33" s="289"/>
      <c r="J33" s="313"/>
      <c r="K33" s="313"/>
      <c r="L33" s="316"/>
      <c r="M33" s="298"/>
      <c r="N33" s="298"/>
      <c r="O33" s="298"/>
      <c r="P33" s="25"/>
      <c r="Q33" s="28"/>
      <c r="R33" s="156"/>
      <c r="S33" s="5" t="s">
        <v>3</v>
      </c>
      <c r="T33" s="10">
        <v>250</v>
      </c>
      <c r="U33" s="61">
        <v>0.35</v>
      </c>
      <c r="V33" s="61">
        <v>25</v>
      </c>
      <c r="W33" s="289"/>
      <c r="X33" s="289"/>
      <c r="Y33" s="289"/>
      <c r="Z33" s="319"/>
      <c r="AA33" s="319"/>
      <c r="AB33" s="301"/>
      <c r="AC33" s="298"/>
      <c r="AD33" s="298"/>
      <c r="AE33" s="298"/>
      <c r="AF33" s="25"/>
    </row>
    <row r="34" spans="1:32" x14ac:dyDescent="0.3">
      <c r="A34" s="24"/>
      <c r="B34" s="79"/>
      <c r="C34" s="6" t="s">
        <v>4</v>
      </c>
      <c r="D34" s="74">
        <v>200</v>
      </c>
      <c r="E34" s="64">
        <v>0.35</v>
      </c>
      <c r="F34" s="61">
        <v>25</v>
      </c>
      <c r="G34" s="289"/>
      <c r="H34" s="289"/>
      <c r="I34" s="289"/>
      <c r="J34" s="313"/>
      <c r="K34" s="313"/>
      <c r="L34" s="316"/>
      <c r="M34" s="298"/>
      <c r="N34" s="298"/>
      <c r="O34" s="298"/>
      <c r="P34" s="25"/>
      <c r="Q34" s="28"/>
      <c r="R34" s="156"/>
      <c r="S34" s="6" t="s">
        <v>4</v>
      </c>
      <c r="T34" s="75">
        <v>150</v>
      </c>
      <c r="U34" s="61">
        <v>0.35</v>
      </c>
      <c r="V34" s="61">
        <v>25</v>
      </c>
      <c r="W34" s="289"/>
      <c r="X34" s="289"/>
      <c r="Y34" s="289"/>
      <c r="Z34" s="319"/>
      <c r="AA34" s="319"/>
      <c r="AB34" s="301"/>
      <c r="AC34" s="298"/>
      <c r="AD34" s="298"/>
      <c r="AE34" s="298"/>
      <c r="AF34" s="25"/>
    </row>
    <row r="35" spans="1:32" ht="15" thickBot="1" x14ac:dyDescent="0.35">
      <c r="A35" s="24"/>
      <c r="B35" s="79"/>
      <c r="C35" s="7" t="s">
        <v>5</v>
      </c>
      <c r="D35" s="70">
        <v>80</v>
      </c>
      <c r="E35" s="65">
        <v>0.35</v>
      </c>
      <c r="F35" s="62"/>
      <c r="G35" s="290"/>
      <c r="H35" s="290"/>
      <c r="I35" s="290"/>
      <c r="J35" s="314"/>
      <c r="K35" s="314"/>
      <c r="L35" s="317"/>
      <c r="M35" s="299"/>
      <c r="N35" s="299"/>
      <c r="O35" s="299"/>
      <c r="P35" s="25"/>
      <c r="Q35" s="28"/>
      <c r="R35" s="156"/>
      <c r="S35" s="7" t="s">
        <v>5</v>
      </c>
      <c r="T35" s="70">
        <v>80</v>
      </c>
      <c r="U35" s="62">
        <v>0.35</v>
      </c>
      <c r="V35" s="62"/>
      <c r="W35" s="290"/>
      <c r="X35" s="290"/>
      <c r="Y35" s="290"/>
      <c r="Z35" s="320"/>
      <c r="AA35" s="320"/>
      <c r="AB35" s="302"/>
      <c r="AC35" s="299"/>
      <c r="AD35" s="299"/>
      <c r="AE35" s="299"/>
      <c r="AF35" s="25"/>
    </row>
    <row r="36" spans="1:32" x14ac:dyDescent="0.3">
      <c r="A36" s="24"/>
      <c r="B36" s="80">
        <v>5</v>
      </c>
      <c r="C36" s="4" t="s">
        <v>1</v>
      </c>
      <c r="D36" s="69">
        <v>3250</v>
      </c>
      <c r="E36" s="1">
        <v>0.3</v>
      </c>
      <c r="F36" s="60">
        <v>10</v>
      </c>
      <c r="G36" s="288">
        <v>0.46487999999999996</v>
      </c>
      <c r="H36" s="288">
        <v>2.5823000000000003E-4</v>
      </c>
      <c r="I36" s="288">
        <v>2.2274E-4</v>
      </c>
      <c r="J36" s="312" t="str">
        <f>+IF(G36&lt;$K$8,"CUMPLE","NO CUMPLE")</f>
        <v>CUMPLE</v>
      </c>
      <c r="K36" s="312" t="str">
        <f>+IF(H36&lt;$K$6,"CUMPLE","NO CUMPLE")</f>
        <v>CUMPLE</v>
      </c>
      <c r="L36" s="315" t="str">
        <f>+IF(I36&lt;$K$7,"CUMPLE","NO CUMPLE")</f>
        <v>CUMPLE</v>
      </c>
      <c r="M36" s="297">
        <f>+(G36-G32)/G32</f>
        <v>4.1911336232013846E-2</v>
      </c>
      <c r="N36" s="297">
        <f>+(H36-H32)/H32</f>
        <v>1.7334436433833877E-2</v>
      </c>
      <c r="O36" s="297">
        <f>+(I36-I32)/I32</f>
        <v>0.15763213970167864</v>
      </c>
      <c r="P36" s="25"/>
      <c r="Q36" s="28"/>
      <c r="R36" s="81">
        <v>11</v>
      </c>
      <c r="S36" s="4" t="s">
        <v>1</v>
      </c>
      <c r="T36" s="113">
        <v>2500</v>
      </c>
      <c r="U36" s="8">
        <v>0.3</v>
      </c>
      <c r="V36" s="60">
        <v>10</v>
      </c>
      <c r="W36" s="288">
        <v>0.45709</v>
      </c>
      <c r="X36" s="288">
        <v>2.5816000000000001E-4</v>
      </c>
      <c r="Y36" s="288">
        <v>2.2047000000000001E-4</v>
      </c>
      <c r="Z36" s="318" t="str">
        <f>+IF(W36&lt;$K$8,"CUMPLE","NO CUMPLE")</f>
        <v>CUMPLE</v>
      </c>
      <c r="AA36" s="318" t="str">
        <f>+IF(X36&lt;$K$6,"CUMPLE","NO CUMPLE")</f>
        <v>CUMPLE</v>
      </c>
      <c r="AB36" s="300" t="str">
        <f>+IF(Y36&lt;$K$7,"CUMPLE","NO CUMPLE")</f>
        <v>CUMPLE</v>
      </c>
      <c r="AC36" s="297">
        <f>+(W36-W32)/W32</f>
        <v>4.132589133158672E-2</v>
      </c>
      <c r="AD36" s="297">
        <f>+(X36-X32)/X32</f>
        <v>0.1122791900043085</v>
      </c>
      <c r="AE36" s="297">
        <f>+(Y36-Y32)/Y32</f>
        <v>3.1197380729653956E-2</v>
      </c>
      <c r="AF36" s="25"/>
    </row>
    <row r="37" spans="1:32" x14ac:dyDescent="0.3">
      <c r="A37" s="24"/>
      <c r="B37" s="79"/>
      <c r="C37" s="5" t="s">
        <v>3</v>
      </c>
      <c r="D37" s="10">
        <v>200</v>
      </c>
      <c r="E37" s="1">
        <v>0.35</v>
      </c>
      <c r="F37" s="61">
        <v>25</v>
      </c>
      <c r="G37" s="289"/>
      <c r="H37" s="289"/>
      <c r="I37" s="289"/>
      <c r="J37" s="313"/>
      <c r="K37" s="313"/>
      <c r="L37" s="316"/>
      <c r="M37" s="298"/>
      <c r="N37" s="298"/>
      <c r="O37" s="298"/>
      <c r="P37" s="25"/>
      <c r="Q37" s="28"/>
      <c r="R37" s="156"/>
      <c r="S37" s="5" t="s">
        <v>3</v>
      </c>
      <c r="T37" s="75">
        <v>250</v>
      </c>
      <c r="U37" s="1">
        <v>0.35</v>
      </c>
      <c r="V37" s="61">
        <v>25</v>
      </c>
      <c r="W37" s="289"/>
      <c r="X37" s="289"/>
      <c r="Y37" s="289"/>
      <c r="Z37" s="319"/>
      <c r="AA37" s="319"/>
      <c r="AB37" s="301"/>
      <c r="AC37" s="298"/>
      <c r="AD37" s="298"/>
      <c r="AE37" s="298"/>
      <c r="AF37" s="25"/>
    </row>
    <row r="38" spans="1:32" x14ac:dyDescent="0.3">
      <c r="A38" s="24"/>
      <c r="B38" s="79"/>
      <c r="C38" s="6" t="s">
        <v>4</v>
      </c>
      <c r="D38" s="74">
        <v>150</v>
      </c>
      <c r="E38" s="1">
        <v>0.35</v>
      </c>
      <c r="F38" s="61">
        <v>25</v>
      </c>
      <c r="G38" s="289"/>
      <c r="H38" s="289"/>
      <c r="I38" s="289"/>
      <c r="J38" s="313"/>
      <c r="K38" s="313"/>
      <c r="L38" s="316"/>
      <c r="M38" s="298"/>
      <c r="N38" s="298"/>
      <c r="O38" s="298"/>
      <c r="P38" s="25"/>
      <c r="Q38" s="28"/>
      <c r="R38" s="156"/>
      <c r="S38" s="6" t="s">
        <v>4</v>
      </c>
      <c r="T38" s="75">
        <v>150</v>
      </c>
      <c r="U38" s="1">
        <v>0.35</v>
      </c>
      <c r="V38" s="61">
        <v>25</v>
      </c>
      <c r="W38" s="289"/>
      <c r="X38" s="289"/>
      <c r="Y38" s="289"/>
      <c r="Z38" s="319"/>
      <c r="AA38" s="319"/>
      <c r="AB38" s="301"/>
      <c r="AC38" s="298"/>
      <c r="AD38" s="298"/>
      <c r="AE38" s="298"/>
      <c r="AF38" s="25"/>
    </row>
    <row r="39" spans="1:32" ht="15" thickBot="1" x14ac:dyDescent="0.35">
      <c r="A39" s="24"/>
      <c r="B39" s="79"/>
      <c r="C39" s="7" t="s">
        <v>5</v>
      </c>
      <c r="D39" s="70">
        <v>80</v>
      </c>
      <c r="E39" s="9">
        <v>0.35</v>
      </c>
      <c r="F39" s="62"/>
      <c r="G39" s="290"/>
      <c r="H39" s="290"/>
      <c r="I39" s="290"/>
      <c r="J39" s="314"/>
      <c r="K39" s="314"/>
      <c r="L39" s="317"/>
      <c r="M39" s="299"/>
      <c r="N39" s="299"/>
      <c r="O39" s="299"/>
      <c r="P39" s="25"/>
      <c r="Q39" s="28"/>
      <c r="R39" s="156"/>
      <c r="S39" s="7" t="s">
        <v>5</v>
      </c>
      <c r="T39" s="76">
        <v>80</v>
      </c>
      <c r="U39" s="9">
        <v>0.35</v>
      </c>
      <c r="V39" s="62"/>
      <c r="W39" s="290"/>
      <c r="X39" s="290"/>
      <c r="Y39" s="290"/>
      <c r="Z39" s="320"/>
      <c r="AA39" s="320"/>
      <c r="AB39" s="302"/>
      <c r="AC39" s="299"/>
      <c r="AD39" s="299"/>
      <c r="AE39" s="299"/>
      <c r="AF39" s="25"/>
    </row>
    <row r="40" spans="1:32" x14ac:dyDescent="0.3">
      <c r="A40" s="24"/>
      <c r="B40" s="80">
        <v>6</v>
      </c>
      <c r="C40" s="4" t="s">
        <v>1</v>
      </c>
      <c r="D40" s="69">
        <v>3250</v>
      </c>
      <c r="E40" s="8">
        <v>0.3</v>
      </c>
      <c r="F40" s="61">
        <v>10</v>
      </c>
      <c r="G40" s="288">
        <v>0.49494000000000005</v>
      </c>
      <c r="H40" s="288">
        <v>2.6483000000000002E-4</v>
      </c>
      <c r="I40" s="288">
        <v>2.7556999999999999E-4</v>
      </c>
      <c r="J40" s="312" t="str">
        <f>+IF(G40&lt;$K$8,"CUMPLE","NO CUMPLE")</f>
        <v>CUMPLE</v>
      </c>
      <c r="K40" s="312" t="str">
        <f>+IF(H40&lt;$K$6,"CUMPLE","NO CUMPLE")</f>
        <v>CUMPLE</v>
      </c>
      <c r="L40" s="315" t="str">
        <f>+IF(I40&lt;$K$7,"CUMPLE","NO CUMPLE")</f>
        <v>CUMPLE</v>
      </c>
      <c r="M40" s="297">
        <f>+(G40-G32)/G32</f>
        <v>0.1092832489129948</v>
      </c>
      <c r="N40" s="297">
        <f>+(H40-H32)/H32</f>
        <v>4.3336091084584374E-2</v>
      </c>
      <c r="O40" s="297">
        <f>+(I40-I32)/I32</f>
        <v>0.43220206849955811</v>
      </c>
      <c r="P40" s="25"/>
      <c r="Q40" s="28"/>
      <c r="R40" s="114">
        <v>20</v>
      </c>
      <c r="S40" s="4" t="s">
        <v>1</v>
      </c>
      <c r="T40" s="113">
        <v>1500</v>
      </c>
      <c r="U40" s="60">
        <v>0.3</v>
      </c>
      <c r="V40" s="60">
        <v>10</v>
      </c>
      <c r="W40" s="288">
        <v>0.49559999999999998</v>
      </c>
      <c r="X40" s="288">
        <v>3.0624999999999999E-4</v>
      </c>
      <c r="Y40" s="288">
        <v>2.3263E-4</v>
      </c>
      <c r="Z40" s="318" t="str">
        <f>+IF(W40&lt;$K$8,"CUMPLE","NO CUMPLE")</f>
        <v>CUMPLE</v>
      </c>
      <c r="AA40" s="318" t="str">
        <f>+IF(X40&lt;$K$6,"CUMPLE","NO CUMPLE")</f>
        <v>CUMPLE</v>
      </c>
      <c r="AB40" s="300" t="str">
        <f>+IF(Y40&lt;$K$7,"CUMPLE","NO CUMPLE")</f>
        <v>CUMPLE</v>
      </c>
      <c r="AC40" s="297">
        <f>+(W40-W32)/W32</f>
        <v>0.12905797926870938</v>
      </c>
      <c r="AD40" s="297">
        <f>+(X40-X32)/X32</f>
        <v>0.3194743644980611</v>
      </c>
      <c r="AE40" s="297">
        <f>+(Y40-Y32)/Y32</f>
        <v>8.8072965388213326E-2</v>
      </c>
      <c r="AF40" s="25"/>
    </row>
    <row r="41" spans="1:32" x14ac:dyDescent="0.3">
      <c r="A41" s="24"/>
      <c r="B41" s="79"/>
      <c r="C41" s="5" t="s">
        <v>3</v>
      </c>
      <c r="D41" s="10">
        <v>200</v>
      </c>
      <c r="E41" s="1">
        <v>0.35</v>
      </c>
      <c r="F41" s="61">
        <v>25</v>
      </c>
      <c r="G41" s="289"/>
      <c r="H41" s="289"/>
      <c r="I41" s="289"/>
      <c r="J41" s="313"/>
      <c r="K41" s="313"/>
      <c r="L41" s="316"/>
      <c r="M41" s="298"/>
      <c r="N41" s="298"/>
      <c r="O41" s="298"/>
      <c r="P41" s="25"/>
      <c r="Q41" s="28"/>
      <c r="R41" s="157"/>
      <c r="S41" s="5" t="s">
        <v>3</v>
      </c>
      <c r="T41" s="75">
        <v>250</v>
      </c>
      <c r="U41" s="61">
        <v>0.35</v>
      </c>
      <c r="V41" s="61">
        <v>25</v>
      </c>
      <c r="W41" s="289"/>
      <c r="X41" s="289"/>
      <c r="Y41" s="289"/>
      <c r="Z41" s="319"/>
      <c r="AA41" s="319"/>
      <c r="AB41" s="301"/>
      <c r="AC41" s="298"/>
      <c r="AD41" s="298"/>
      <c r="AE41" s="298"/>
      <c r="AF41" s="25"/>
    </row>
    <row r="42" spans="1:32" x14ac:dyDescent="0.3">
      <c r="A42" s="24"/>
      <c r="B42" s="79"/>
      <c r="C42" s="6" t="s">
        <v>4</v>
      </c>
      <c r="D42" s="74">
        <v>100</v>
      </c>
      <c r="E42" s="1">
        <v>0.35</v>
      </c>
      <c r="F42" s="61">
        <v>25</v>
      </c>
      <c r="G42" s="289"/>
      <c r="H42" s="289"/>
      <c r="I42" s="289"/>
      <c r="J42" s="313"/>
      <c r="K42" s="313"/>
      <c r="L42" s="316"/>
      <c r="M42" s="298"/>
      <c r="N42" s="298"/>
      <c r="O42" s="298"/>
      <c r="P42" s="25"/>
      <c r="Q42" s="28"/>
      <c r="R42" s="157"/>
      <c r="S42" s="6" t="s">
        <v>4</v>
      </c>
      <c r="T42" s="75">
        <v>150</v>
      </c>
      <c r="U42" s="61">
        <v>0.35</v>
      </c>
      <c r="V42" s="61">
        <v>25</v>
      </c>
      <c r="W42" s="289"/>
      <c r="X42" s="289"/>
      <c r="Y42" s="289"/>
      <c r="Z42" s="319"/>
      <c r="AA42" s="319"/>
      <c r="AB42" s="301"/>
      <c r="AC42" s="298"/>
      <c r="AD42" s="298"/>
      <c r="AE42" s="298"/>
      <c r="AF42" s="25"/>
    </row>
    <row r="43" spans="1:32" ht="15" thickBot="1" x14ac:dyDescent="0.35">
      <c r="A43" s="24"/>
      <c r="B43" s="79"/>
      <c r="C43" s="7" t="s">
        <v>5</v>
      </c>
      <c r="D43" s="70">
        <v>80</v>
      </c>
      <c r="E43" s="9">
        <v>0.35</v>
      </c>
      <c r="F43" s="62"/>
      <c r="G43" s="290"/>
      <c r="H43" s="290"/>
      <c r="I43" s="290"/>
      <c r="J43" s="314"/>
      <c r="K43" s="314"/>
      <c r="L43" s="317"/>
      <c r="M43" s="299"/>
      <c r="N43" s="299"/>
      <c r="O43" s="299"/>
      <c r="P43" s="25"/>
      <c r="Q43" s="28"/>
      <c r="R43" s="157"/>
      <c r="S43" s="7" t="s">
        <v>5</v>
      </c>
      <c r="T43" s="70">
        <v>80</v>
      </c>
      <c r="U43" s="62">
        <v>0.35</v>
      </c>
      <c r="V43" s="62"/>
      <c r="W43" s="290"/>
      <c r="X43" s="290"/>
      <c r="Y43" s="290"/>
      <c r="Z43" s="320"/>
      <c r="AA43" s="320"/>
      <c r="AB43" s="302"/>
      <c r="AC43" s="299"/>
      <c r="AD43" s="299"/>
      <c r="AE43" s="299"/>
      <c r="AF43" s="25"/>
    </row>
    <row r="44" spans="1:32" ht="15" thickBot="1" x14ac:dyDescent="0.35">
      <c r="A44" s="24"/>
      <c r="B44" s="15"/>
      <c r="G44" s="138"/>
      <c r="H44" s="138"/>
      <c r="I44" s="138"/>
      <c r="M44" s="172"/>
      <c r="N44" s="172"/>
      <c r="O44" s="172"/>
      <c r="P44" s="25"/>
      <c r="Q44" s="28"/>
      <c r="AF44" s="25"/>
    </row>
    <row r="45" spans="1:32" x14ac:dyDescent="0.3">
      <c r="A45" s="24"/>
      <c r="B45" s="80">
        <v>7</v>
      </c>
      <c r="C45" s="4" t="s">
        <v>1</v>
      </c>
      <c r="D45" s="69">
        <v>3250</v>
      </c>
      <c r="E45" s="60">
        <v>0.3</v>
      </c>
      <c r="F45" s="60">
        <v>10</v>
      </c>
      <c r="G45" s="288">
        <v>0.48233999999999999</v>
      </c>
      <c r="H45" s="288">
        <v>2.8708E-4</v>
      </c>
      <c r="I45" s="288">
        <v>2.0012E-4</v>
      </c>
      <c r="J45" s="312" t="str">
        <f>+IF(G45&lt;$K$8,"CUMPLE","NO CUMPLE")</f>
        <v>CUMPLE</v>
      </c>
      <c r="K45" s="312" t="str">
        <f>+IF(H45&lt;$K$6,"CUMPLE","NO CUMPLE")</f>
        <v>CUMPLE</v>
      </c>
      <c r="L45" s="315" t="str">
        <f>+IF(I45&lt;$K$7,"CUMPLE","NO CUMPLE")</f>
        <v>CUMPLE</v>
      </c>
      <c r="M45" s="297">
        <f>+(G45-G45)/G45</f>
        <v>0</v>
      </c>
      <c r="N45" s="297">
        <f>+(H45-H45)/H45</f>
        <v>0</v>
      </c>
      <c r="O45" s="297">
        <f>+(I45-I45)/I45</f>
        <v>0</v>
      </c>
      <c r="P45" s="25"/>
      <c r="Q45" s="28"/>
      <c r="R45" s="81">
        <v>3</v>
      </c>
      <c r="S45" s="4" t="s">
        <v>1</v>
      </c>
      <c r="T45" s="113">
        <v>3250</v>
      </c>
      <c r="U45" s="60">
        <v>0.3</v>
      </c>
      <c r="V45" s="60">
        <v>10</v>
      </c>
      <c r="W45" s="288">
        <v>0.46741000000000005</v>
      </c>
      <c r="X45" s="288">
        <v>2.3781E-4</v>
      </c>
      <c r="Y45" s="288">
        <v>2.6307000000000001E-4</v>
      </c>
      <c r="Z45" s="318" t="str">
        <f>+IF(W45&lt;$K$8,"CUMPLE","NO CUMPLE")</f>
        <v>CUMPLE</v>
      </c>
      <c r="AA45" s="318" t="str">
        <f>+IF(X45&lt;$K$6,"CUMPLE","NO CUMPLE")</f>
        <v>CUMPLE</v>
      </c>
      <c r="AB45" s="300" t="str">
        <f>+IF(Y45&lt;$K$7,"CUMPLE","NO CUMPLE")</f>
        <v>CUMPLE</v>
      </c>
      <c r="AC45" s="297">
        <f>+(W45-W45)/W45</f>
        <v>0</v>
      </c>
      <c r="AD45" s="297">
        <f>+(X45-X45)/X45</f>
        <v>0</v>
      </c>
      <c r="AE45" s="297">
        <f>+(Y45-Y45)/Y45</f>
        <v>0</v>
      </c>
      <c r="AF45" s="25"/>
    </row>
    <row r="46" spans="1:32" x14ac:dyDescent="0.3">
      <c r="A46" s="24"/>
      <c r="B46" s="79"/>
      <c r="C46" s="5" t="s">
        <v>3</v>
      </c>
      <c r="D46" s="10">
        <v>150</v>
      </c>
      <c r="E46" s="61">
        <v>0.35</v>
      </c>
      <c r="F46" s="61">
        <v>25</v>
      </c>
      <c r="G46" s="289"/>
      <c r="H46" s="289"/>
      <c r="I46" s="289"/>
      <c r="J46" s="313"/>
      <c r="K46" s="313"/>
      <c r="L46" s="316"/>
      <c r="M46" s="298"/>
      <c r="N46" s="298"/>
      <c r="O46" s="298"/>
      <c r="P46" s="25"/>
      <c r="Q46" s="28"/>
      <c r="R46" s="156"/>
      <c r="S46" s="5" t="s">
        <v>3</v>
      </c>
      <c r="T46" s="10">
        <v>250</v>
      </c>
      <c r="U46" s="61">
        <v>0.35</v>
      </c>
      <c r="V46" s="61">
        <v>25</v>
      </c>
      <c r="W46" s="289"/>
      <c r="X46" s="289"/>
      <c r="Y46" s="289"/>
      <c r="Z46" s="319"/>
      <c r="AA46" s="319"/>
      <c r="AB46" s="301"/>
      <c r="AC46" s="298"/>
      <c r="AD46" s="298"/>
      <c r="AE46" s="298"/>
      <c r="AF46" s="25"/>
    </row>
    <row r="47" spans="1:32" x14ac:dyDescent="0.3">
      <c r="A47" s="24"/>
      <c r="B47" s="79"/>
      <c r="C47" s="6" t="s">
        <v>4</v>
      </c>
      <c r="D47" s="74">
        <v>200</v>
      </c>
      <c r="E47" s="61">
        <v>0.35</v>
      </c>
      <c r="F47" s="61">
        <v>25</v>
      </c>
      <c r="G47" s="289"/>
      <c r="H47" s="289"/>
      <c r="I47" s="289"/>
      <c r="J47" s="313"/>
      <c r="K47" s="313"/>
      <c r="L47" s="316"/>
      <c r="M47" s="298"/>
      <c r="N47" s="298"/>
      <c r="O47" s="298"/>
      <c r="P47" s="25"/>
      <c r="Q47" s="28"/>
      <c r="R47" s="156"/>
      <c r="S47" s="6" t="s">
        <v>4</v>
      </c>
      <c r="T47" s="75">
        <v>100</v>
      </c>
      <c r="U47" s="61">
        <v>0.35</v>
      </c>
      <c r="V47" s="61">
        <v>25</v>
      </c>
      <c r="W47" s="289"/>
      <c r="X47" s="289"/>
      <c r="Y47" s="289"/>
      <c r="Z47" s="319"/>
      <c r="AA47" s="319"/>
      <c r="AB47" s="301"/>
      <c r="AC47" s="298"/>
      <c r="AD47" s="298"/>
      <c r="AE47" s="298"/>
      <c r="AF47" s="25"/>
    </row>
    <row r="48" spans="1:32" ht="15" thickBot="1" x14ac:dyDescent="0.35">
      <c r="A48" s="24"/>
      <c r="B48" s="79"/>
      <c r="C48" s="7" t="s">
        <v>5</v>
      </c>
      <c r="D48" s="70">
        <v>80</v>
      </c>
      <c r="E48" s="62">
        <v>0.35</v>
      </c>
      <c r="F48" s="62"/>
      <c r="G48" s="290"/>
      <c r="H48" s="290"/>
      <c r="I48" s="290"/>
      <c r="J48" s="314"/>
      <c r="K48" s="314"/>
      <c r="L48" s="317"/>
      <c r="M48" s="299"/>
      <c r="N48" s="299"/>
      <c r="O48" s="299"/>
      <c r="P48" s="25"/>
      <c r="Q48" s="28"/>
      <c r="R48" s="156"/>
      <c r="S48" s="7" t="s">
        <v>5</v>
      </c>
      <c r="T48" s="70">
        <v>80</v>
      </c>
      <c r="U48" s="62">
        <v>0.35</v>
      </c>
      <c r="V48" s="62"/>
      <c r="W48" s="290"/>
      <c r="X48" s="290"/>
      <c r="Y48" s="290"/>
      <c r="Z48" s="320"/>
      <c r="AA48" s="320"/>
      <c r="AB48" s="302"/>
      <c r="AC48" s="299"/>
      <c r="AD48" s="299"/>
      <c r="AE48" s="299"/>
      <c r="AF48" s="25"/>
    </row>
    <row r="49" spans="1:32" x14ac:dyDescent="0.3">
      <c r="A49" s="24"/>
      <c r="B49" s="80">
        <v>8</v>
      </c>
      <c r="C49" s="4" t="s">
        <v>1</v>
      </c>
      <c r="D49" s="69">
        <v>3250</v>
      </c>
      <c r="E49" s="60">
        <v>0.3</v>
      </c>
      <c r="F49" s="60">
        <v>10</v>
      </c>
      <c r="G49" s="288">
        <v>0.50149999999999995</v>
      </c>
      <c r="H49" s="288">
        <v>2.9191999999999998E-4</v>
      </c>
      <c r="I49" s="288">
        <v>2.3261000000000001E-4</v>
      </c>
      <c r="J49" s="312" t="str">
        <f>+IF(G49&lt;$K$8,"CUMPLE","NO CUMPLE")</f>
        <v>CUMPLE</v>
      </c>
      <c r="K49" s="312" t="str">
        <f>+IF(H49&lt;$K$6,"CUMPLE","NO CUMPLE")</f>
        <v>CUMPLE</v>
      </c>
      <c r="L49" s="315" t="str">
        <f>+IF(I49&lt;$K$7,"CUMPLE","NO CUMPLE")</f>
        <v>CUMPLE</v>
      </c>
      <c r="M49" s="297">
        <f>+(G49-G45)/G45</f>
        <v>3.972301695899149E-2</v>
      </c>
      <c r="N49" s="297">
        <f>+(H49-H45)/H45</f>
        <v>1.6859412010589339E-2</v>
      </c>
      <c r="O49" s="297">
        <f>+(I49-I45)/I45</f>
        <v>0.16235258844693187</v>
      </c>
      <c r="P49" s="25"/>
      <c r="Q49" s="28"/>
      <c r="R49" s="81">
        <v>12</v>
      </c>
      <c r="S49" s="4" t="s">
        <v>1</v>
      </c>
      <c r="T49" s="113">
        <v>2500</v>
      </c>
      <c r="U49" s="8">
        <v>0.3</v>
      </c>
      <c r="V49" s="60">
        <v>10</v>
      </c>
      <c r="W49" s="288">
        <v>0.48666999999999999</v>
      </c>
      <c r="X49" s="288">
        <v>2.6389000000000002E-4</v>
      </c>
      <c r="Y49" s="288">
        <v>2.7165000000000002E-4</v>
      </c>
      <c r="Z49" s="318" t="str">
        <f>+IF(W49&lt;$K$8,"CUMPLE","NO CUMPLE")</f>
        <v>CUMPLE</v>
      </c>
      <c r="AA49" s="318" t="str">
        <f>+IF(X49&lt;$K$6,"CUMPLE","NO CUMPLE")</f>
        <v>CUMPLE</v>
      </c>
      <c r="AB49" s="300" t="str">
        <f>+IF(Y49&lt;$K$7,"CUMPLE","NO CUMPLE")</f>
        <v>CUMPLE</v>
      </c>
      <c r="AC49" s="297">
        <f>+(W49-W45)/W45</f>
        <v>4.1205793628719845E-2</v>
      </c>
      <c r="AD49" s="297">
        <f>+(X49-X45)/X45</f>
        <v>0.10966738152306472</v>
      </c>
      <c r="AE49" s="297">
        <f>+(Y49-Y45)/Y45</f>
        <v>3.2614893374387055E-2</v>
      </c>
      <c r="AF49" s="25"/>
    </row>
    <row r="50" spans="1:32" x14ac:dyDescent="0.3">
      <c r="A50" s="24"/>
      <c r="B50" s="79"/>
      <c r="C50" s="5" t="s">
        <v>3</v>
      </c>
      <c r="D50" s="10">
        <v>150</v>
      </c>
      <c r="E50" s="61">
        <v>0.35</v>
      </c>
      <c r="F50" s="61">
        <v>25</v>
      </c>
      <c r="G50" s="289"/>
      <c r="H50" s="289"/>
      <c r="I50" s="289"/>
      <c r="J50" s="313"/>
      <c r="K50" s="313"/>
      <c r="L50" s="316"/>
      <c r="M50" s="298"/>
      <c r="N50" s="298"/>
      <c r="O50" s="298"/>
      <c r="P50" s="25"/>
      <c r="Q50" s="28"/>
      <c r="R50" s="156"/>
      <c r="S50" s="5" t="s">
        <v>3</v>
      </c>
      <c r="T50" s="10">
        <v>250</v>
      </c>
      <c r="U50" s="1">
        <v>0.35</v>
      </c>
      <c r="V50" s="61">
        <v>25</v>
      </c>
      <c r="W50" s="289"/>
      <c r="X50" s="289"/>
      <c r="Y50" s="289"/>
      <c r="Z50" s="319"/>
      <c r="AA50" s="319"/>
      <c r="AB50" s="301"/>
      <c r="AC50" s="298"/>
      <c r="AD50" s="298"/>
      <c r="AE50" s="298"/>
      <c r="AF50" s="25"/>
    </row>
    <row r="51" spans="1:32" x14ac:dyDescent="0.3">
      <c r="A51" s="24"/>
      <c r="B51" s="79"/>
      <c r="C51" s="6" t="s">
        <v>4</v>
      </c>
      <c r="D51" s="74">
        <v>150</v>
      </c>
      <c r="E51" s="61">
        <v>0.35</v>
      </c>
      <c r="F51" s="61">
        <v>25</v>
      </c>
      <c r="G51" s="289"/>
      <c r="H51" s="289"/>
      <c r="I51" s="289"/>
      <c r="J51" s="313"/>
      <c r="K51" s="313"/>
      <c r="L51" s="316"/>
      <c r="M51" s="298"/>
      <c r="N51" s="298"/>
      <c r="O51" s="298"/>
      <c r="P51" s="25"/>
      <c r="Q51" s="28"/>
      <c r="R51" s="156"/>
      <c r="S51" s="6" t="s">
        <v>4</v>
      </c>
      <c r="T51" s="10">
        <v>100</v>
      </c>
      <c r="U51" s="1">
        <v>0.35</v>
      </c>
      <c r="V51" s="61">
        <v>25</v>
      </c>
      <c r="W51" s="289"/>
      <c r="X51" s="289"/>
      <c r="Y51" s="289"/>
      <c r="Z51" s="319"/>
      <c r="AA51" s="319"/>
      <c r="AB51" s="301"/>
      <c r="AC51" s="298"/>
      <c r="AD51" s="298"/>
      <c r="AE51" s="298"/>
      <c r="AF51" s="25"/>
    </row>
    <row r="52" spans="1:32" ht="15" thickBot="1" x14ac:dyDescent="0.35">
      <c r="A52" s="24"/>
      <c r="B52" s="79"/>
      <c r="C52" s="7" t="s">
        <v>5</v>
      </c>
      <c r="D52" s="70">
        <v>80</v>
      </c>
      <c r="E52" s="62">
        <v>0.35</v>
      </c>
      <c r="F52" s="62"/>
      <c r="G52" s="290"/>
      <c r="H52" s="290"/>
      <c r="I52" s="290"/>
      <c r="J52" s="314"/>
      <c r="K52" s="314"/>
      <c r="L52" s="317"/>
      <c r="M52" s="299"/>
      <c r="N52" s="299"/>
      <c r="O52" s="299"/>
      <c r="P52" s="25"/>
      <c r="Q52" s="28"/>
      <c r="R52" s="156"/>
      <c r="S52" s="7" t="s">
        <v>5</v>
      </c>
      <c r="T52" s="70">
        <v>80</v>
      </c>
      <c r="U52" s="9">
        <v>0.35</v>
      </c>
      <c r="V52" s="62"/>
      <c r="W52" s="290"/>
      <c r="X52" s="290"/>
      <c r="Y52" s="290"/>
      <c r="Z52" s="320"/>
      <c r="AA52" s="320"/>
      <c r="AB52" s="302"/>
      <c r="AC52" s="299"/>
      <c r="AD52" s="299"/>
      <c r="AE52" s="299"/>
      <c r="AF52" s="25"/>
    </row>
    <row r="53" spans="1:32" x14ac:dyDescent="0.3">
      <c r="A53" s="24"/>
      <c r="B53" s="80">
        <v>9</v>
      </c>
      <c r="C53" s="4" t="s">
        <v>1</v>
      </c>
      <c r="D53" s="69">
        <v>3250</v>
      </c>
      <c r="E53" s="60">
        <v>0.3</v>
      </c>
      <c r="F53" s="60">
        <v>10</v>
      </c>
      <c r="G53" s="288">
        <v>0.53302000000000005</v>
      </c>
      <c r="H53" s="288">
        <v>2.9941000000000001E-4</v>
      </c>
      <c r="I53" s="288">
        <v>2.8970999999999999E-4</v>
      </c>
      <c r="J53" s="312" t="str">
        <f>+IF(G53&lt;$K$8,"CUMPLE","NO CUMPLE")</f>
        <v>CUMPLE</v>
      </c>
      <c r="K53" s="312" t="str">
        <f>+IF(H53&lt;$K$6,"CUMPLE","NO CUMPLE")</f>
        <v>CUMPLE</v>
      </c>
      <c r="L53" s="315" t="str">
        <f>+IF(I53&lt;$K$7,"CUMPLE","NO CUMPLE")</f>
        <v>CUMPLE</v>
      </c>
      <c r="M53" s="297">
        <f>+(G53-G45)/G45</f>
        <v>0.10507111166397159</v>
      </c>
      <c r="N53" s="297">
        <f>+(H53-H45)/H45</f>
        <v>4.2949700431935391E-2</v>
      </c>
      <c r="O53" s="297">
        <f>+(I53-I45)/I45</f>
        <v>0.44768139116530076</v>
      </c>
      <c r="P53" s="25"/>
      <c r="Q53" s="28"/>
      <c r="R53" s="114">
        <v>21</v>
      </c>
      <c r="S53" s="4" t="s">
        <v>1</v>
      </c>
      <c r="T53" s="113">
        <v>1500</v>
      </c>
      <c r="U53" s="60">
        <v>0.3</v>
      </c>
      <c r="V53" s="60">
        <v>10</v>
      </c>
      <c r="W53" s="288">
        <v>0.52718999999999994</v>
      </c>
      <c r="X53" s="288">
        <v>3.1126E-4</v>
      </c>
      <c r="Y53" s="288">
        <v>2.8750999999999999E-4</v>
      </c>
      <c r="Z53" s="318" t="str">
        <f>+IF(W53&lt;$K$8,"CUMPLE","NO CUMPLE")</f>
        <v>CUMPLE</v>
      </c>
      <c r="AA53" s="318" t="str">
        <f>+IF(X53&lt;$K$6,"CUMPLE","NO CUMPLE")</f>
        <v>CUMPLE</v>
      </c>
      <c r="AB53" s="300" t="str">
        <f>+IF(Y53&lt;$K$7,"CUMPLE","NO CUMPLE")</f>
        <v>CUMPLE</v>
      </c>
      <c r="AC53" s="297">
        <f>+(W53-W45)/W45</f>
        <v>0.12789627949765706</v>
      </c>
      <c r="AD53" s="297">
        <f>+(X53-X45)/X45</f>
        <v>0.30886001429712795</v>
      </c>
      <c r="AE53" s="297">
        <f>+(Y53-Y45)/Y45</f>
        <v>9.2903029611890273E-2</v>
      </c>
      <c r="AF53" s="25"/>
    </row>
    <row r="54" spans="1:32" x14ac:dyDescent="0.3">
      <c r="A54" s="24"/>
      <c r="B54" s="79"/>
      <c r="C54" s="5" t="s">
        <v>3</v>
      </c>
      <c r="D54" s="10">
        <v>150</v>
      </c>
      <c r="E54" s="61">
        <v>0.35</v>
      </c>
      <c r="F54" s="61">
        <v>25</v>
      </c>
      <c r="G54" s="289"/>
      <c r="H54" s="289"/>
      <c r="I54" s="289"/>
      <c r="J54" s="313"/>
      <c r="K54" s="313"/>
      <c r="L54" s="316"/>
      <c r="M54" s="298"/>
      <c r="N54" s="298"/>
      <c r="O54" s="298"/>
      <c r="P54" s="25"/>
      <c r="Q54" s="28"/>
      <c r="R54" s="157"/>
      <c r="S54" s="5" t="s">
        <v>3</v>
      </c>
      <c r="T54" s="10">
        <v>250</v>
      </c>
      <c r="U54" s="61">
        <v>0.35</v>
      </c>
      <c r="V54" s="61">
        <v>25</v>
      </c>
      <c r="W54" s="289"/>
      <c r="X54" s="289"/>
      <c r="Y54" s="289"/>
      <c r="Z54" s="319"/>
      <c r="AA54" s="319"/>
      <c r="AB54" s="301"/>
      <c r="AC54" s="298"/>
      <c r="AD54" s="298"/>
      <c r="AE54" s="298"/>
      <c r="AF54" s="25"/>
    </row>
    <row r="55" spans="1:32" x14ac:dyDescent="0.3">
      <c r="A55" s="24"/>
      <c r="B55" s="79"/>
      <c r="C55" s="6" t="s">
        <v>4</v>
      </c>
      <c r="D55" s="74">
        <v>100</v>
      </c>
      <c r="E55" s="61">
        <v>0.35</v>
      </c>
      <c r="F55" s="61">
        <v>25</v>
      </c>
      <c r="G55" s="289"/>
      <c r="H55" s="289"/>
      <c r="I55" s="289"/>
      <c r="J55" s="313"/>
      <c r="K55" s="313"/>
      <c r="L55" s="316"/>
      <c r="M55" s="298"/>
      <c r="N55" s="298"/>
      <c r="O55" s="298"/>
      <c r="P55" s="25"/>
      <c r="Q55" s="28"/>
      <c r="R55" s="157"/>
      <c r="S55" s="6" t="s">
        <v>4</v>
      </c>
      <c r="T55" s="10">
        <v>100</v>
      </c>
      <c r="U55" s="61">
        <v>0.35</v>
      </c>
      <c r="V55" s="61">
        <v>25</v>
      </c>
      <c r="W55" s="289"/>
      <c r="X55" s="289"/>
      <c r="Y55" s="289"/>
      <c r="Z55" s="319"/>
      <c r="AA55" s="319"/>
      <c r="AB55" s="301"/>
      <c r="AC55" s="298"/>
      <c r="AD55" s="298"/>
      <c r="AE55" s="298"/>
      <c r="AF55" s="25"/>
    </row>
    <row r="56" spans="1:32" ht="15" thickBot="1" x14ac:dyDescent="0.35">
      <c r="A56" s="24"/>
      <c r="B56" s="79"/>
      <c r="C56" s="7" t="s">
        <v>5</v>
      </c>
      <c r="D56" s="70">
        <v>80</v>
      </c>
      <c r="E56" s="62">
        <v>0.35</v>
      </c>
      <c r="F56" s="62"/>
      <c r="G56" s="290"/>
      <c r="H56" s="290"/>
      <c r="I56" s="290"/>
      <c r="J56" s="314"/>
      <c r="K56" s="314"/>
      <c r="L56" s="317"/>
      <c r="M56" s="299"/>
      <c r="N56" s="299"/>
      <c r="O56" s="299"/>
      <c r="P56" s="25"/>
      <c r="Q56" s="28"/>
      <c r="R56" s="157"/>
      <c r="S56" s="7" t="s">
        <v>5</v>
      </c>
      <c r="T56" s="70">
        <v>80</v>
      </c>
      <c r="U56" s="62">
        <v>0.35</v>
      </c>
      <c r="V56" s="62"/>
      <c r="W56" s="290"/>
      <c r="X56" s="290"/>
      <c r="Y56" s="290"/>
      <c r="Z56" s="320"/>
      <c r="AA56" s="320"/>
      <c r="AB56" s="302"/>
      <c r="AC56" s="299"/>
      <c r="AD56" s="299"/>
      <c r="AE56" s="299"/>
      <c r="AF56" s="25"/>
    </row>
    <row r="57" spans="1:32" ht="15" thickBot="1" x14ac:dyDescent="0.35">
      <c r="A57" s="24"/>
      <c r="B57" s="15"/>
      <c r="G57" s="138"/>
      <c r="H57" s="138"/>
      <c r="I57" s="138"/>
      <c r="M57" s="172"/>
      <c r="N57" s="172"/>
      <c r="O57" s="172"/>
      <c r="P57" s="25"/>
      <c r="Q57" s="28"/>
      <c r="AF57" s="25"/>
    </row>
    <row r="58" spans="1:32" x14ac:dyDescent="0.3">
      <c r="A58" s="24"/>
      <c r="B58" s="80">
        <v>10</v>
      </c>
      <c r="C58" s="4" t="s">
        <v>1</v>
      </c>
      <c r="D58" s="69">
        <v>2500</v>
      </c>
      <c r="E58" s="8">
        <v>0.3</v>
      </c>
      <c r="F58" s="60">
        <v>10</v>
      </c>
      <c r="G58" s="288">
        <v>0.43839</v>
      </c>
      <c r="H58" s="288">
        <v>2.5420999999999999E-4</v>
      </c>
      <c r="I58" s="288">
        <v>1.9091E-4</v>
      </c>
      <c r="J58" s="312" t="str">
        <f>+IF(G58&lt;$K$8,"CUMPLE","NO CUMPLE")</f>
        <v>CUMPLE</v>
      </c>
      <c r="K58" s="312" t="str">
        <f>+IF(H58&lt;$K$6,"CUMPLE","NO CUMPLE")</f>
        <v>CUMPLE</v>
      </c>
      <c r="L58" s="315" t="str">
        <f>+IF(I58&lt;$K$7,"CUMPLE","NO CUMPLE")</f>
        <v>CUMPLE</v>
      </c>
      <c r="M58" s="297">
        <f>+(G58-G58)/G58</f>
        <v>0</v>
      </c>
      <c r="N58" s="297">
        <f>+(H58-H58)/H58</f>
        <v>0</v>
      </c>
      <c r="O58" s="297">
        <f>+(I58-I58)/I58</f>
        <v>0</v>
      </c>
      <c r="P58" s="25"/>
      <c r="Q58" s="28"/>
      <c r="R58" s="81">
        <v>4</v>
      </c>
      <c r="S58" s="4" t="s">
        <v>1</v>
      </c>
      <c r="T58" s="113">
        <v>3250</v>
      </c>
      <c r="U58" s="63">
        <v>0.3</v>
      </c>
      <c r="V58" s="60">
        <v>10</v>
      </c>
      <c r="W58" s="288">
        <v>0.44618000000000002</v>
      </c>
      <c r="X58" s="288">
        <v>2.5382999999999997E-4</v>
      </c>
      <c r="Y58" s="288">
        <v>1.9241000000000001E-4</v>
      </c>
      <c r="Z58" s="318" t="str">
        <f>+IF(W58&lt;$K$8,"CUMPLE","NO CUMPLE")</f>
        <v>CUMPLE</v>
      </c>
      <c r="AA58" s="318" t="str">
        <f>+IF(X58&lt;$K$6,"CUMPLE","NO CUMPLE")</f>
        <v>CUMPLE</v>
      </c>
      <c r="AB58" s="300" t="str">
        <f>+IF(Y58&lt;$K$7,"CUMPLE","NO CUMPLE")</f>
        <v>CUMPLE</v>
      </c>
      <c r="AC58" s="297">
        <f>+(W58-W58)/W58</f>
        <v>0</v>
      </c>
      <c r="AD58" s="297">
        <f>+(X58-X58)/X58</f>
        <v>0</v>
      </c>
      <c r="AE58" s="297">
        <f>+(Y58-Y58)/Y58</f>
        <v>0</v>
      </c>
      <c r="AF58" s="25"/>
    </row>
    <row r="59" spans="1:32" x14ac:dyDescent="0.3">
      <c r="A59" s="24"/>
      <c r="B59" s="79"/>
      <c r="C59" s="5" t="s">
        <v>3</v>
      </c>
      <c r="D59" s="10">
        <v>250</v>
      </c>
      <c r="E59" s="1">
        <v>0.35</v>
      </c>
      <c r="F59" s="61">
        <v>25</v>
      </c>
      <c r="G59" s="289"/>
      <c r="H59" s="289"/>
      <c r="I59" s="289"/>
      <c r="J59" s="313"/>
      <c r="K59" s="313"/>
      <c r="L59" s="316"/>
      <c r="M59" s="298"/>
      <c r="N59" s="298"/>
      <c r="O59" s="298"/>
      <c r="P59" s="25"/>
      <c r="Q59" s="28"/>
      <c r="R59" s="156"/>
      <c r="S59" s="5" t="s">
        <v>3</v>
      </c>
      <c r="T59" s="10">
        <v>200</v>
      </c>
      <c r="U59" s="64">
        <v>0.35</v>
      </c>
      <c r="V59" s="61">
        <v>25</v>
      </c>
      <c r="W59" s="289"/>
      <c r="X59" s="289"/>
      <c r="Y59" s="289"/>
      <c r="Z59" s="319"/>
      <c r="AA59" s="319"/>
      <c r="AB59" s="301"/>
      <c r="AC59" s="298"/>
      <c r="AD59" s="298"/>
      <c r="AE59" s="298"/>
      <c r="AF59" s="25"/>
    </row>
    <row r="60" spans="1:32" x14ac:dyDescent="0.3">
      <c r="A60" s="24"/>
      <c r="B60" s="79"/>
      <c r="C60" s="6" t="s">
        <v>4</v>
      </c>
      <c r="D60" s="74">
        <v>200</v>
      </c>
      <c r="E60" s="1">
        <v>0.35</v>
      </c>
      <c r="F60" s="61">
        <v>25</v>
      </c>
      <c r="G60" s="289"/>
      <c r="H60" s="289"/>
      <c r="I60" s="289"/>
      <c r="J60" s="313"/>
      <c r="K60" s="313"/>
      <c r="L60" s="316"/>
      <c r="M60" s="298"/>
      <c r="N60" s="298"/>
      <c r="O60" s="298"/>
      <c r="P60" s="25"/>
      <c r="Q60" s="28"/>
      <c r="R60" s="156"/>
      <c r="S60" s="6" t="s">
        <v>4</v>
      </c>
      <c r="T60" s="75">
        <v>200</v>
      </c>
      <c r="U60" s="64">
        <v>0.35</v>
      </c>
      <c r="V60" s="61">
        <v>25</v>
      </c>
      <c r="W60" s="289"/>
      <c r="X60" s="289"/>
      <c r="Y60" s="289"/>
      <c r="Z60" s="319"/>
      <c r="AA60" s="319"/>
      <c r="AB60" s="301"/>
      <c r="AC60" s="298"/>
      <c r="AD60" s="298"/>
      <c r="AE60" s="298"/>
      <c r="AF60" s="25"/>
    </row>
    <row r="61" spans="1:32" ht="15" thickBot="1" x14ac:dyDescent="0.35">
      <c r="A61" s="24"/>
      <c r="B61" s="79"/>
      <c r="C61" s="7" t="s">
        <v>5</v>
      </c>
      <c r="D61" s="70">
        <v>80</v>
      </c>
      <c r="E61" s="9">
        <v>0.35</v>
      </c>
      <c r="F61" s="62"/>
      <c r="G61" s="290"/>
      <c r="H61" s="290"/>
      <c r="I61" s="290"/>
      <c r="J61" s="314"/>
      <c r="K61" s="314"/>
      <c r="L61" s="317"/>
      <c r="M61" s="299"/>
      <c r="N61" s="299"/>
      <c r="O61" s="299"/>
      <c r="P61" s="25"/>
      <c r="Q61" s="28"/>
      <c r="R61" s="156"/>
      <c r="S61" s="7" t="s">
        <v>5</v>
      </c>
      <c r="T61" s="70">
        <v>80</v>
      </c>
      <c r="U61" s="65">
        <v>0.35</v>
      </c>
      <c r="V61" s="62"/>
      <c r="W61" s="290"/>
      <c r="X61" s="290"/>
      <c r="Y61" s="290"/>
      <c r="Z61" s="320"/>
      <c r="AA61" s="320"/>
      <c r="AB61" s="302"/>
      <c r="AC61" s="299"/>
      <c r="AD61" s="299"/>
      <c r="AE61" s="299"/>
      <c r="AF61" s="25"/>
    </row>
    <row r="62" spans="1:32" x14ac:dyDescent="0.3">
      <c r="A62" s="24"/>
      <c r="B62" s="80">
        <v>11</v>
      </c>
      <c r="C62" s="4" t="s">
        <v>1</v>
      </c>
      <c r="D62" s="69">
        <v>2500</v>
      </c>
      <c r="E62" s="8">
        <v>0.3</v>
      </c>
      <c r="F62" s="60">
        <v>10</v>
      </c>
      <c r="G62" s="288">
        <v>0.45709</v>
      </c>
      <c r="H62" s="288">
        <v>2.5816000000000001E-4</v>
      </c>
      <c r="I62" s="288">
        <v>2.2047000000000001E-4</v>
      </c>
      <c r="J62" s="312" t="str">
        <f>+IF(G62&lt;$K$8,"CUMPLE","NO CUMPLE")</f>
        <v>CUMPLE</v>
      </c>
      <c r="K62" s="312" t="str">
        <f>+IF(H62&lt;$K$6,"CUMPLE","NO CUMPLE")</f>
        <v>CUMPLE</v>
      </c>
      <c r="L62" s="315" t="str">
        <f>+IF(I62&lt;$K$7,"CUMPLE","NO CUMPLE")</f>
        <v>CUMPLE</v>
      </c>
      <c r="M62" s="297">
        <f>+(G62-G58)/G58</f>
        <v>4.2656082483633284E-2</v>
      </c>
      <c r="N62" s="297">
        <f>+(H62-H58)/H58</f>
        <v>1.5538334447897467E-2</v>
      </c>
      <c r="O62" s="297">
        <f>+(I62-I58)/I58</f>
        <v>0.15483735791734329</v>
      </c>
      <c r="P62" s="25"/>
      <c r="Q62" s="28"/>
      <c r="R62" s="81">
        <v>13</v>
      </c>
      <c r="S62" s="4" t="s">
        <v>1</v>
      </c>
      <c r="T62" s="113">
        <v>2500</v>
      </c>
      <c r="U62" s="8">
        <v>0.3</v>
      </c>
      <c r="V62" s="60">
        <v>10</v>
      </c>
      <c r="W62" s="288">
        <v>0.46578999999999998</v>
      </c>
      <c r="X62" s="288">
        <v>2.8620000000000002E-4</v>
      </c>
      <c r="Y62" s="288">
        <v>1.9854000000000001E-4</v>
      </c>
      <c r="Z62" s="318" t="str">
        <f>+IF(W62&lt;$K$8,"CUMPLE","NO CUMPLE")</f>
        <v>CUMPLE</v>
      </c>
      <c r="AA62" s="318" t="str">
        <f>+IF(X62&lt;$K$6,"CUMPLE","NO CUMPLE")</f>
        <v>CUMPLE</v>
      </c>
      <c r="AB62" s="300" t="str">
        <f>+IF(Y62&lt;$K$7,"CUMPLE","NO CUMPLE")</f>
        <v>CUMPLE</v>
      </c>
      <c r="AC62" s="297">
        <f>+(W62-W58)/W58</f>
        <v>4.3950871845443454E-2</v>
      </c>
      <c r="AD62" s="297">
        <f>+(X62-X58)/X58</f>
        <v>0.12752629712799923</v>
      </c>
      <c r="AE62" s="297">
        <f>+(Y62-Y58)/Y58</f>
        <v>3.1859050984876028E-2</v>
      </c>
      <c r="AF62" s="25"/>
    </row>
    <row r="63" spans="1:32" x14ac:dyDescent="0.3">
      <c r="A63" s="24"/>
      <c r="B63" s="79"/>
      <c r="C63" s="5" t="s">
        <v>3</v>
      </c>
      <c r="D63" s="10">
        <v>250</v>
      </c>
      <c r="E63" s="1">
        <v>0.35</v>
      </c>
      <c r="F63" s="61">
        <v>25</v>
      </c>
      <c r="G63" s="289"/>
      <c r="H63" s="289"/>
      <c r="I63" s="289"/>
      <c r="J63" s="313"/>
      <c r="K63" s="313"/>
      <c r="L63" s="316"/>
      <c r="M63" s="298"/>
      <c r="N63" s="298"/>
      <c r="O63" s="298"/>
      <c r="P63" s="25"/>
      <c r="Q63" s="28"/>
      <c r="R63" s="156"/>
      <c r="S63" s="5" t="s">
        <v>3</v>
      </c>
      <c r="T63" s="10">
        <v>200</v>
      </c>
      <c r="U63" s="1">
        <v>0.35</v>
      </c>
      <c r="V63" s="61">
        <v>25</v>
      </c>
      <c r="W63" s="289"/>
      <c r="X63" s="289"/>
      <c r="Y63" s="289"/>
      <c r="Z63" s="319"/>
      <c r="AA63" s="319"/>
      <c r="AB63" s="301"/>
      <c r="AC63" s="298"/>
      <c r="AD63" s="298"/>
      <c r="AE63" s="298"/>
      <c r="AF63" s="25"/>
    </row>
    <row r="64" spans="1:32" x14ac:dyDescent="0.3">
      <c r="A64" s="24"/>
      <c r="B64" s="79"/>
      <c r="C64" s="6" t="s">
        <v>4</v>
      </c>
      <c r="D64" s="74">
        <v>150</v>
      </c>
      <c r="E64" s="1">
        <v>0.35</v>
      </c>
      <c r="F64" s="61">
        <v>25</v>
      </c>
      <c r="G64" s="289"/>
      <c r="H64" s="289"/>
      <c r="I64" s="289"/>
      <c r="J64" s="313"/>
      <c r="K64" s="313"/>
      <c r="L64" s="316"/>
      <c r="M64" s="298"/>
      <c r="N64" s="298"/>
      <c r="O64" s="298"/>
      <c r="P64" s="25"/>
      <c r="Q64" s="28"/>
      <c r="R64" s="156"/>
      <c r="S64" s="6" t="s">
        <v>4</v>
      </c>
      <c r="T64" s="75">
        <v>200</v>
      </c>
      <c r="U64" s="1">
        <v>0.35</v>
      </c>
      <c r="V64" s="61">
        <v>25</v>
      </c>
      <c r="W64" s="289"/>
      <c r="X64" s="289"/>
      <c r="Y64" s="289"/>
      <c r="Z64" s="319"/>
      <c r="AA64" s="319"/>
      <c r="AB64" s="301"/>
      <c r="AC64" s="298"/>
      <c r="AD64" s="298"/>
      <c r="AE64" s="298"/>
      <c r="AF64" s="25"/>
    </row>
    <row r="65" spans="1:32" ht="15" thickBot="1" x14ac:dyDescent="0.35">
      <c r="A65" s="24"/>
      <c r="B65" s="79"/>
      <c r="C65" s="7" t="s">
        <v>5</v>
      </c>
      <c r="D65" s="70">
        <v>80</v>
      </c>
      <c r="E65" s="9">
        <v>0.35</v>
      </c>
      <c r="F65" s="62"/>
      <c r="G65" s="290"/>
      <c r="H65" s="290"/>
      <c r="I65" s="290"/>
      <c r="J65" s="314"/>
      <c r="K65" s="314"/>
      <c r="L65" s="317"/>
      <c r="M65" s="299"/>
      <c r="N65" s="299"/>
      <c r="O65" s="299"/>
      <c r="P65" s="25"/>
      <c r="Q65" s="28"/>
      <c r="R65" s="156"/>
      <c r="S65" s="7" t="s">
        <v>5</v>
      </c>
      <c r="T65" s="70">
        <v>80</v>
      </c>
      <c r="U65" s="9">
        <v>0.35</v>
      </c>
      <c r="V65" s="62"/>
      <c r="W65" s="290"/>
      <c r="X65" s="290"/>
      <c r="Y65" s="290"/>
      <c r="Z65" s="320"/>
      <c r="AA65" s="320"/>
      <c r="AB65" s="302"/>
      <c r="AC65" s="299"/>
      <c r="AD65" s="299"/>
      <c r="AE65" s="299"/>
      <c r="AF65" s="25"/>
    </row>
    <row r="66" spans="1:32" x14ac:dyDescent="0.3">
      <c r="A66" s="24"/>
      <c r="B66" s="80">
        <v>12</v>
      </c>
      <c r="C66" s="4" t="s">
        <v>1</v>
      </c>
      <c r="D66" s="69">
        <v>2500</v>
      </c>
      <c r="E66" s="8">
        <v>0.3</v>
      </c>
      <c r="F66" s="60">
        <v>10</v>
      </c>
      <c r="G66" s="288">
        <v>0.48666999999999999</v>
      </c>
      <c r="H66" s="288">
        <v>2.6389000000000002E-4</v>
      </c>
      <c r="I66" s="288">
        <v>2.7165000000000002E-4</v>
      </c>
      <c r="J66" s="312" t="str">
        <f>+IF(G66&lt;$K$8,"CUMPLE","NO CUMPLE")</f>
        <v>CUMPLE</v>
      </c>
      <c r="K66" s="312" t="str">
        <f>+IF(H66&lt;$K$6,"CUMPLE","NO CUMPLE")</f>
        <v>CUMPLE</v>
      </c>
      <c r="L66" s="315" t="str">
        <f>+IF(I66&lt;$K$7,"CUMPLE","NO CUMPLE")</f>
        <v>CUMPLE</v>
      </c>
      <c r="M66" s="297">
        <f>+(G66-G58)/G58</f>
        <v>0.11013024932138048</v>
      </c>
      <c r="N66" s="297">
        <f>+(H66-H58)/H58</f>
        <v>3.8078753786239837E-2</v>
      </c>
      <c r="O66" s="297">
        <f>+(I66-I58)/I58</f>
        <v>0.4229217956104972</v>
      </c>
      <c r="P66" s="25"/>
      <c r="Q66" s="28"/>
      <c r="R66" s="114">
        <v>22</v>
      </c>
      <c r="S66" s="4" t="s">
        <v>1</v>
      </c>
      <c r="T66" s="113">
        <v>1500</v>
      </c>
      <c r="U66" s="60">
        <v>0.3</v>
      </c>
      <c r="V66" s="60">
        <v>10</v>
      </c>
      <c r="W66" s="288">
        <v>0.50727</v>
      </c>
      <c r="X66" s="288">
        <v>3.5016000000000002E-4</v>
      </c>
      <c r="Y66" s="288">
        <v>2.0929999999999999E-4</v>
      </c>
      <c r="Z66" s="291" t="str">
        <f>+IF(W66&lt;$K$8,"CUMPLE","NO CUMPLE")</f>
        <v>CUMPLE</v>
      </c>
      <c r="AA66" s="291" t="str">
        <f>+IF(X66&lt;$K$6,"CUMPLE","NO CUMPLE")</f>
        <v>NO CUMPLE</v>
      </c>
      <c r="AB66" s="294" t="str">
        <f>+IF(Y66&lt;$K$7,"CUMPLE","NO CUMPLE")</f>
        <v>CUMPLE</v>
      </c>
      <c r="AC66" s="297">
        <f>+(W66-W58)/W58</f>
        <v>0.13691783585100178</v>
      </c>
      <c r="AD66" s="297">
        <f>+(X66-X58)/X58</f>
        <v>0.37950596856163599</v>
      </c>
      <c r="AE66" s="297">
        <f>+(Y66-Y58)/Y58</f>
        <v>8.7781300348214658E-2</v>
      </c>
      <c r="AF66" s="25"/>
    </row>
    <row r="67" spans="1:32" x14ac:dyDescent="0.3">
      <c r="A67" s="24"/>
      <c r="B67" s="79"/>
      <c r="C67" s="5" t="s">
        <v>3</v>
      </c>
      <c r="D67" s="10">
        <v>250</v>
      </c>
      <c r="E67" s="1">
        <v>0.35</v>
      </c>
      <c r="F67" s="61">
        <v>25</v>
      </c>
      <c r="G67" s="289"/>
      <c r="H67" s="289"/>
      <c r="I67" s="289"/>
      <c r="J67" s="313"/>
      <c r="K67" s="313"/>
      <c r="L67" s="316"/>
      <c r="M67" s="298"/>
      <c r="N67" s="298"/>
      <c r="O67" s="298"/>
      <c r="P67" s="25"/>
      <c r="Q67" s="28"/>
      <c r="R67" s="157"/>
      <c r="S67" s="5" t="s">
        <v>3</v>
      </c>
      <c r="T67" s="10">
        <v>200</v>
      </c>
      <c r="U67" s="61">
        <v>0.35</v>
      </c>
      <c r="V67" s="61">
        <v>25</v>
      </c>
      <c r="W67" s="289"/>
      <c r="X67" s="289"/>
      <c r="Y67" s="289"/>
      <c r="Z67" s="292"/>
      <c r="AA67" s="292"/>
      <c r="AB67" s="295"/>
      <c r="AC67" s="298"/>
      <c r="AD67" s="298"/>
      <c r="AE67" s="298"/>
      <c r="AF67" s="25"/>
    </row>
    <row r="68" spans="1:32" x14ac:dyDescent="0.3">
      <c r="A68" s="24"/>
      <c r="B68" s="79"/>
      <c r="C68" s="6" t="s">
        <v>4</v>
      </c>
      <c r="D68" s="74">
        <v>100</v>
      </c>
      <c r="E68" s="1">
        <v>0.35</v>
      </c>
      <c r="F68" s="61">
        <v>25</v>
      </c>
      <c r="G68" s="289"/>
      <c r="H68" s="289"/>
      <c r="I68" s="289"/>
      <c r="J68" s="313"/>
      <c r="K68" s="313"/>
      <c r="L68" s="316"/>
      <c r="M68" s="298"/>
      <c r="N68" s="298"/>
      <c r="O68" s="298"/>
      <c r="P68" s="25"/>
      <c r="Q68" s="28"/>
      <c r="R68" s="157"/>
      <c r="S68" s="6" t="s">
        <v>4</v>
      </c>
      <c r="T68" s="10">
        <v>200</v>
      </c>
      <c r="U68" s="61">
        <v>0.35</v>
      </c>
      <c r="V68" s="61">
        <v>25</v>
      </c>
      <c r="W68" s="289"/>
      <c r="X68" s="289"/>
      <c r="Y68" s="289"/>
      <c r="Z68" s="292"/>
      <c r="AA68" s="292"/>
      <c r="AB68" s="295"/>
      <c r="AC68" s="298"/>
      <c r="AD68" s="298"/>
      <c r="AE68" s="298"/>
      <c r="AF68" s="25"/>
    </row>
    <row r="69" spans="1:32" ht="15" thickBot="1" x14ac:dyDescent="0.35">
      <c r="A69" s="24"/>
      <c r="B69" s="79"/>
      <c r="C69" s="7" t="s">
        <v>5</v>
      </c>
      <c r="D69" s="70">
        <v>80</v>
      </c>
      <c r="E69" s="9">
        <v>0.35</v>
      </c>
      <c r="F69" s="62"/>
      <c r="G69" s="290"/>
      <c r="H69" s="290"/>
      <c r="I69" s="290"/>
      <c r="J69" s="314"/>
      <c r="K69" s="314"/>
      <c r="L69" s="317"/>
      <c r="M69" s="299"/>
      <c r="N69" s="299"/>
      <c r="O69" s="299"/>
      <c r="P69" s="25"/>
      <c r="Q69" s="28"/>
      <c r="R69" s="157"/>
      <c r="S69" s="7" t="s">
        <v>5</v>
      </c>
      <c r="T69" s="70">
        <v>80</v>
      </c>
      <c r="U69" s="62">
        <v>0.35</v>
      </c>
      <c r="V69" s="62"/>
      <c r="W69" s="290"/>
      <c r="X69" s="290"/>
      <c r="Y69" s="290"/>
      <c r="Z69" s="293"/>
      <c r="AA69" s="293"/>
      <c r="AB69" s="296"/>
      <c r="AC69" s="299"/>
      <c r="AD69" s="299"/>
      <c r="AE69" s="299"/>
      <c r="AF69" s="25"/>
    </row>
    <row r="70" spans="1:32" ht="15" thickBot="1" x14ac:dyDescent="0.35">
      <c r="A70" s="24"/>
      <c r="B70" s="15"/>
      <c r="G70" s="138"/>
      <c r="H70" s="138"/>
      <c r="I70" s="138"/>
      <c r="M70" s="172"/>
      <c r="N70" s="172"/>
      <c r="O70" s="172"/>
      <c r="P70" s="25"/>
      <c r="Q70" s="28"/>
      <c r="AF70" s="25"/>
    </row>
    <row r="71" spans="1:32" x14ac:dyDescent="0.3">
      <c r="A71" s="24"/>
      <c r="B71" s="80">
        <v>13</v>
      </c>
      <c r="C71" s="4" t="s">
        <v>1</v>
      </c>
      <c r="D71" s="69">
        <v>2500</v>
      </c>
      <c r="E71" s="8">
        <v>0.3</v>
      </c>
      <c r="F71" s="60">
        <v>10</v>
      </c>
      <c r="G71" s="288">
        <v>0.46578999999999998</v>
      </c>
      <c r="H71" s="288">
        <v>2.8620000000000002E-4</v>
      </c>
      <c r="I71" s="288">
        <v>1.9854000000000001E-4</v>
      </c>
      <c r="J71" s="312" t="str">
        <f>+IF(G71&lt;$K$8,"CUMPLE","NO CUMPLE")</f>
        <v>CUMPLE</v>
      </c>
      <c r="K71" s="312" t="str">
        <f>+IF(H71&lt;$K$6,"CUMPLE","NO CUMPLE")</f>
        <v>CUMPLE</v>
      </c>
      <c r="L71" s="315" t="str">
        <f>+IF(I71&lt;$K$7,"CUMPLE","NO CUMPLE")</f>
        <v>CUMPLE</v>
      </c>
      <c r="M71" s="297">
        <f>+(G71-G71)/G71</f>
        <v>0</v>
      </c>
      <c r="N71" s="297">
        <f>+(H71-H71)/H71</f>
        <v>0</v>
      </c>
      <c r="O71" s="297">
        <f>+(I71-I71)/I71</f>
        <v>0</v>
      </c>
      <c r="P71" s="25"/>
      <c r="Q71" s="28"/>
      <c r="R71" s="81">
        <v>5</v>
      </c>
      <c r="S71" s="4" t="s">
        <v>1</v>
      </c>
      <c r="T71" s="115">
        <v>3250</v>
      </c>
      <c r="U71" s="8">
        <v>0.3</v>
      </c>
      <c r="V71" s="60">
        <v>10</v>
      </c>
      <c r="W71" s="288">
        <v>0.46487999999999996</v>
      </c>
      <c r="X71" s="288">
        <v>2.5823000000000003E-4</v>
      </c>
      <c r="Y71" s="288">
        <v>2.2274E-4</v>
      </c>
      <c r="Z71" s="318" t="str">
        <f>+IF(W71&lt;$K$8,"CUMPLE","NO CUMPLE")</f>
        <v>CUMPLE</v>
      </c>
      <c r="AA71" s="318" t="str">
        <f>+IF(X71&lt;$K$6,"CUMPLE","NO CUMPLE")</f>
        <v>CUMPLE</v>
      </c>
      <c r="AB71" s="300" t="str">
        <f>+IF(Y71&lt;$K$7,"CUMPLE","NO CUMPLE")</f>
        <v>CUMPLE</v>
      </c>
      <c r="AC71" s="297">
        <f>+(W71-W71)/W71</f>
        <v>0</v>
      </c>
      <c r="AD71" s="297">
        <f>+(X71-X71)/X71</f>
        <v>0</v>
      </c>
      <c r="AE71" s="297">
        <f>+(Y71-Y71)/Y71</f>
        <v>0</v>
      </c>
      <c r="AF71" s="25"/>
    </row>
    <row r="72" spans="1:32" x14ac:dyDescent="0.3">
      <c r="A72" s="24"/>
      <c r="B72" s="79"/>
      <c r="C72" s="5" t="s">
        <v>3</v>
      </c>
      <c r="D72" s="10">
        <v>200</v>
      </c>
      <c r="E72" s="1">
        <v>0.35</v>
      </c>
      <c r="F72" s="61">
        <v>25</v>
      </c>
      <c r="G72" s="289"/>
      <c r="H72" s="289"/>
      <c r="I72" s="289"/>
      <c r="J72" s="313"/>
      <c r="K72" s="313"/>
      <c r="L72" s="316"/>
      <c r="M72" s="298"/>
      <c r="N72" s="298"/>
      <c r="O72" s="298"/>
      <c r="P72" s="25"/>
      <c r="Q72" s="28"/>
      <c r="R72" s="156"/>
      <c r="S72" s="5" t="s">
        <v>3</v>
      </c>
      <c r="T72" s="61">
        <v>200</v>
      </c>
      <c r="U72" s="1">
        <v>0.35</v>
      </c>
      <c r="V72" s="61">
        <v>25</v>
      </c>
      <c r="W72" s="289"/>
      <c r="X72" s="289"/>
      <c r="Y72" s="289"/>
      <c r="Z72" s="319"/>
      <c r="AA72" s="319"/>
      <c r="AB72" s="301"/>
      <c r="AC72" s="298"/>
      <c r="AD72" s="298"/>
      <c r="AE72" s="298"/>
      <c r="AF72" s="25"/>
    </row>
    <row r="73" spans="1:32" x14ac:dyDescent="0.3">
      <c r="A73" s="24"/>
      <c r="B73" s="79"/>
      <c r="C73" s="6" t="s">
        <v>4</v>
      </c>
      <c r="D73" s="74">
        <v>200</v>
      </c>
      <c r="E73" s="1">
        <v>0.35</v>
      </c>
      <c r="F73" s="61">
        <v>25</v>
      </c>
      <c r="G73" s="289"/>
      <c r="H73" s="289"/>
      <c r="I73" s="289"/>
      <c r="J73" s="313"/>
      <c r="K73" s="313"/>
      <c r="L73" s="316"/>
      <c r="M73" s="298"/>
      <c r="N73" s="298"/>
      <c r="O73" s="298"/>
      <c r="P73" s="25"/>
      <c r="Q73" s="28"/>
      <c r="R73" s="156"/>
      <c r="S73" s="6" t="s">
        <v>4</v>
      </c>
      <c r="T73" s="61">
        <v>150</v>
      </c>
      <c r="U73" s="1">
        <v>0.35</v>
      </c>
      <c r="V73" s="61">
        <v>25</v>
      </c>
      <c r="W73" s="289"/>
      <c r="X73" s="289"/>
      <c r="Y73" s="289"/>
      <c r="Z73" s="319"/>
      <c r="AA73" s="319"/>
      <c r="AB73" s="301"/>
      <c r="AC73" s="298"/>
      <c r="AD73" s="298"/>
      <c r="AE73" s="298"/>
      <c r="AF73" s="25"/>
    </row>
    <row r="74" spans="1:32" ht="15" thickBot="1" x14ac:dyDescent="0.35">
      <c r="A74" s="24"/>
      <c r="B74" s="79"/>
      <c r="C74" s="7" t="s">
        <v>5</v>
      </c>
      <c r="D74" s="70">
        <v>80</v>
      </c>
      <c r="E74" s="9">
        <v>0.35</v>
      </c>
      <c r="F74" s="62"/>
      <c r="G74" s="290"/>
      <c r="H74" s="290"/>
      <c r="I74" s="290"/>
      <c r="J74" s="314"/>
      <c r="K74" s="314"/>
      <c r="L74" s="317"/>
      <c r="M74" s="299"/>
      <c r="N74" s="299"/>
      <c r="O74" s="299"/>
      <c r="P74" s="25"/>
      <c r="Q74" s="28"/>
      <c r="R74" s="156"/>
      <c r="S74" s="7" t="s">
        <v>5</v>
      </c>
      <c r="T74" s="62">
        <v>80</v>
      </c>
      <c r="U74" s="9">
        <v>0.35</v>
      </c>
      <c r="V74" s="62"/>
      <c r="W74" s="290"/>
      <c r="X74" s="290"/>
      <c r="Y74" s="290"/>
      <c r="Z74" s="320"/>
      <c r="AA74" s="320"/>
      <c r="AB74" s="302"/>
      <c r="AC74" s="299"/>
      <c r="AD74" s="299"/>
      <c r="AE74" s="299"/>
      <c r="AF74" s="25"/>
    </row>
    <row r="75" spans="1:32" x14ac:dyDescent="0.3">
      <c r="A75" s="24"/>
      <c r="B75" s="80">
        <v>14</v>
      </c>
      <c r="C75" s="4" t="s">
        <v>1</v>
      </c>
      <c r="D75" s="69">
        <v>2500</v>
      </c>
      <c r="E75" s="8">
        <v>0.3</v>
      </c>
      <c r="F75" s="60">
        <v>10</v>
      </c>
      <c r="G75" s="288">
        <v>0.48525000000000001</v>
      </c>
      <c r="H75" s="288">
        <v>2.9075999999999999E-4</v>
      </c>
      <c r="I75" s="288">
        <v>2.3007999999999999E-4</v>
      </c>
      <c r="J75" s="312" t="str">
        <f>+IF(G75&lt;$K$8,"CUMPLE","NO CUMPLE")</f>
        <v>CUMPLE</v>
      </c>
      <c r="K75" s="312" t="str">
        <f>+IF(H75&lt;$K$6,"CUMPLE","NO CUMPLE")</f>
        <v>CUMPLE</v>
      </c>
      <c r="L75" s="315" t="str">
        <f>+IF(I75&lt;$K$7,"CUMPLE","NO CUMPLE")</f>
        <v>CUMPLE</v>
      </c>
      <c r="M75" s="297">
        <f>+(G75-G71)/G71</f>
        <v>4.177848386612E-2</v>
      </c>
      <c r="N75" s="297">
        <f>+(H75-H71)/H71</f>
        <v>1.5932914046121488E-2</v>
      </c>
      <c r="O75" s="297">
        <f>+(I75-I71)/I71</f>
        <v>0.15885967563211437</v>
      </c>
      <c r="P75" s="25"/>
      <c r="Q75" s="28"/>
      <c r="R75" s="81">
        <v>14</v>
      </c>
      <c r="S75" s="4" t="s">
        <v>1</v>
      </c>
      <c r="T75" s="115">
        <v>2500</v>
      </c>
      <c r="U75" s="8">
        <v>0.3</v>
      </c>
      <c r="V75" s="60">
        <v>10</v>
      </c>
      <c r="W75" s="288">
        <v>0.48525000000000001</v>
      </c>
      <c r="X75" s="288">
        <v>2.9075999999999999E-4</v>
      </c>
      <c r="Y75" s="288">
        <v>2.3007999999999999E-4</v>
      </c>
      <c r="Z75" s="291" t="str">
        <f>+IF(W75&lt;$K$8,"CUMPLE","NO CUMPLE")</f>
        <v>CUMPLE</v>
      </c>
      <c r="AA75" s="291" t="str">
        <f>+IF(X75&lt;$K$6,"CUMPLE","NO CUMPLE")</f>
        <v>CUMPLE</v>
      </c>
      <c r="AB75" s="294" t="str">
        <f>+IF(Y75&lt;$K$7,"CUMPLE","NO CUMPLE")</f>
        <v>CUMPLE</v>
      </c>
      <c r="AC75" s="297">
        <f>+(W75-W71)/W71</f>
        <v>4.3817759421786388E-2</v>
      </c>
      <c r="AD75" s="297">
        <f>+(X75-X71)/X71</f>
        <v>0.12597296983309436</v>
      </c>
      <c r="AE75" s="297">
        <f>+(Y75-Y71)/Y71</f>
        <v>3.2953218999730603E-2</v>
      </c>
      <c r="AF75" s="25"/>
    </row>
    <row r="76" spans="1:32" x14ac:dyDescent="0.3">
      <c r="A76" s="24"/>
      <c r="B76" s="79"/>
      <c r="C76" s="5" t="s">
        <v>3</v>
      </c>
      <c r="D76" s="10">
        <v>200</v>
      </c>
      <c r="E76" s="1">
        <v>0.35</v>
      </c>
      <c r="F76" s="61">
        <v>25</v>
      </c>
      <c r="G76" s="289"/>
      <c r="H76" s="289"/>
      <c r="I76" s="289"/>
      <c r="J76" s="313"/>
      <c r="K76" s="313"/>
      <c r="L76" s="316"/>
      <c r="M76" s="298"/>
      <c r="N76" s="298"/>
      <c r="O76" s="298"/>
      <c r="P76" s="25"/>
      <c r="Q76" s="28"/>
      <c r="R76" s="156"/>
      <c r="S76" s="5" t="s">
        <v>3</v>
      </c>
      <c r="T76" s="61">
        <v>200</v>
      </c>
      <c r="U76" s="1">
        <v>0.35</v>
      </c>
      <c r="V76" s="61">
        <v>25</v>
      </c>
      <c r="W76" s="289"/>
      <c r="X76" s="289"/>
      <c r="Y76" s="289"/>
      <c r="Z76" s="292"/>
      <c r="AA76" s="292"/>
      <c r="AB76" s="295"/>
      <c r="AC76" s="298"/>
      <c r="AD76" s="298"/>
      <c r="AE76" s="298"/>
      <c r="AF76" s="25"/>
    </row>
    <row r="77" spans="1:32" x14ac:dyDescent="0.3">
      <c r="A77" s="24"/>
      <c r="B77" s="79"/>
      <c r="C77" s="6" t="s">
        <v>4</v>
      </c>
      <c r="D77" s="74">
        <v>150</v>
      </c>
      <c r="E77" s="1">
        <v>0.35</v>
      </c>
      <c r="F77" s="61">
        <v>25</v>
      </c>
      <c r="G77" s="289"/>
      <c r="H77" s="289"/>
      <c r="I77" s="289"/>
      <c r="J77" s="313"/>
      <c r="K77" s="313"/>
      <c r="L77" s="316"/>
      <c r="M77" s="298"/>
      <c r="N77" s="298"/>
      <c r="O77" s="298"/>
      <c r="P77" s="25"/>
      <c r="Q77" s="28"/>
      <c r="R77" s="156"/>
      <c r="S77" s="6" t="s">
        <v>4</v>
      </c>
      <c r="T77" s="61">
        <v>150</v>
      </c>
      <c r="U77" s="1">
        <v>0.35</v>
      </c>
      <c r="V77" s="61">
        <v>25</v>
      </c>
      <c r="W77" s="289"/>
      <c r="X77" s="289"/>
      <c r="Y77" s="289"/>
      <c r="Z77" s="292"/>
      <c r="AA77" s="292"/>
      <c r="AB77" s="295"/>
      <c r="AC77" s="298"/>
      <c r="AD77" s="298"/>
      <c r="AE77" s="298"/>
      <c r="AF77" s="25"/>
    </row>
    <row r="78" spans="1:32" ht="15" thickBot="1" x14ac:dyDescent="0.35">
      <c r="A78" s="24"/>
      <c r="B78" s="79"/>
      <c r="C78" s="7" t="s">
        <v>5</v>
      </c>
      <c r="D78" s="70">
        <v>80</v>
      </c>
      <c r="E78" s="9">
        <v>0.35</v>
      </c>
      <c r="F78" s="62"/>
      <c r="G78" s="290"/>
      <c r="H78" s="290"/>
      <c r="I78" s="290"/>
      <c r="J78" s="314"/>
      <c r="K78" s="314"/>
      <c r="L78" s="317"/>
      <c r="M78" s="299"/>
      <c r="N78" s="299"/>
      <c r="O78" s="299"/>
      <c r="P78" s="25"/>
      <c r="Q78" s="28"/>
      <c r="R78" s="156"/>
      <c r="S78" s="7" t="s">
        <v>5</v>
      </c>
      <c r="T78" s="62">
        <v>80</v>
      </c>
      <c r="U78" s="9">
        <v>0.35</v>
      </c>
      <c r="V78" s="62"/>
      <c r="W78" s="290"/>
      <c r="X78" s="290"/>
      <c r="Y78" s="290"/>
      <c r="Z78" s="293"/>
      <c r="AA78" s="293"/>
      <c r="AB78" s="296"/>
      <c r="AC78" s="299"/>
      <c r="AD78" s="299"/>
      <c r="AE78" s="299"/>
      <c r="AF78" s="25"/>
    </row>
    <row r="79" spans="1:32" x14ac:dyDescent="0.3">
      <c r="A79" s="24"/>
      <c r="B79" s="80">
        <v>15</v>
      </c>
      <c r="C79" s="4" t="s">
        <v>1</v>
      </c>
      <c r="D79" s="69">
        <v>2500</v>
      </c>
      <c r="E79" s="8">
        <v>0.3</v>
      </c>
      <c r="F79" s="60">
        <v>10</v>
      </c>
      <c r="G79" s="288">
        <v>0.51659999999999995</v>
      </c>
      <c r="H79" s="288">
        <v>2.9756999999999999E-4</v>
      </c>
      <c r="I79" s="288">
        <v>2.8500999999999998E-4</v>
      </c>
      <c r="J79" s="312" t="str">
        <f>+IF(G79&lt;$K$8,"CUMPLE","NO CUMPLE")</f>
        <v>CUMPLE</v>
      </c>
      <c r="K79" s="312" t="str">
        <f>+IF(H79&lt;$K$6,"CUMPLE","NO CUMPLE")</f>
        <v>CUMPLE</v>
      </c>
      <c r="L79" s="315" t="str">
        <f>+IF(I79&lt;$K$7,"CUMPLE","NO CUMPLE")</f>
        <v>CUMPLE</v>
      </c>
      <c r="M79" s="297">
        <f>+(G79-G71)/G71</f>
        <v>0.10908349256102529</v>
      </c>
      <c r="N79" s="297">
        <f>+(H79-H71)/H71</f>
        <v>3.9727463312368858E-2</v>
      </c>
      <c r="O79" s="297">
        <f>+(I79-I71)/I71</f>
        <v>0.43552936435982659</v>
      </c>
      <c r="P79" s="25"/>
      <c r="Q79" s="28"/>
      <c r="R79" s="114">
        <v>23</v>
      </c>
      <c r="S79" s="4" t="s">
        <v>1</v>
      </c>
      <c r="T79" s="115">
        <v>1500</v>
      </c>
      <c r="U79" s="60">
        <v>0.3</v>
      </c>
      <c r="V79" s="60">
        <v>10</v>
      </c>
      <c r="W79" s="288">
        <v>0.52803</v>
      </c>
      <c r="X79" s="288">
        <v>3.5452999999999998E-4</v>
      </c>
      <c r="Y79" s="288">
        <v>2.4306999999999999E-4</v>
      </c>
      <c r="Z79" s="291" t="str">
        <f>+IF(W79&lt;$K$8,"CUMPLE","NO CUMPLE")</f>
        <v>CUMPLE</v>
      </c>
      <c r="AA79" s="291" t="str">
        <f>+IF(X79&lt;$K$6,"CUMPLE","NO CUMPLE")</f>
        <v>NO CUMPLE</v>
      </c>
      <c r="AB79" s="294" t="str">
        <f>+IF(Y79&lt;$K$7,"CUMPLE","NO CUMPLE")</f>
        <v>CUMPLE</v>
      </c>
      <c r="AC79" s="297">
        <f>+(W79-W71)/W71</f>
        <v>0.1358415074858029</v>
      </c>
      <c r="AD79" s="297">
        <f>+(X79-X71)/X71</f>
        <v>0.37292336289354433</v>
      </c>
      <c r="AE79" s="297">
        <f>+(Y79-Y71)/Y71</f>
        <v>9.1272335458381926E-2</v>
      </c>
      <c r="AF79" s="25"/>
    </row>
    <row r="80" spans="1:32" x14ac:dyDescent="0.3">
      <c r="A80" s="24"/>
      <c r="B80" s="79"/>
      <c r="C80" s="5" t="s">
        <v>3</v>
      </c>
      <c r="D80" s="10">
        <v>200</v>
      </c>
      <c r="E80" s="1">
        <v>0.35</v>
      </c>
      <c r="F80" s="61">
        <v>25</v>
      </c>
      <c r="G80" s="289"/>
      <c r="H80" s="289"/>
      <c r="I80" s="289"/>
      <c r="J80" s="313"/>
      <c r="K80" s="313"/>
      <c r="L80" s="316"/>
      <c r="M80" s="298"/>
      <c r="N80" s="298"/>
      <c r="O80" s="298"/>
      <c r="P80" s="25"/>
      <c r="Q80" s="28"/>
      <c r="R80" s="157"/>
      <c r="S80" s="5" t="s">
        <v>3</v>
      </c>
      <c r="T80" s="61">
        <v>200</v>
      </c>
      <c r="U80" s="61">
        <v>0.35</v>
      </c>
      <c r="V80" s="61">
        <v>25</v>
      </c>
      <c r="W80" s="289"/>
      <c r="X80" s="289"/>
      <c r="Y80" s="289"/>
      <c r="Z80" s="292"/>
      <c r="AA80" s="292"/>
      <c r="AB80" s="295"/>
      <c r="AC80" s="298"/>
      <c r="AD80" s="298"/>
      <c r="AE80" s="298"/>
      <c r="AF80" s="25"/>
    </row>
    <row r="81" spans="1:32" x14ac:dyDescent="0.3">
      <c r="A81" s="24"/>
      <c r="B81" s="79"/>
      <c r="C81" s="6" t="s">
        <v>4</v>
      </c>
      <c r="D81" s="74">
        <v>100</v>
      </c>
      <c r="E81" s="1">
        <v>0.35</v>
      </c>
      <c r="F81" s="61">
        <v>25</v>
      </c>
      <c r="G81" s="289"/>
      <c r="H81" s="289"/>
      <c r="I81" s="289"/>
      <c r="J81" s="313"/>
      <c r="K81" s="313"/>
      <c r="L81" s="316"/>
      <c r="M81" s="298"/>
      <c r="N81" s="298"/>
      <c r="O81" s="298"/>
      <c r="P81" s="25"/>
      <c r="Q81" s="28"/>
      <c r="R81" s="157"/>
      <c r="S81" s="6" t="s">
        <v>4</v>
      </c>
      <c r="T81" s="61">
        <v>150</v>
      </c>
      <c r="U81" s="61">
        <v>0.35</v>
      </c>
      <c r="V81" s="61">
        <v>25</v>
      </c>
      <c r="W81" s="289"/>
      <c r="X81" s="289"/>
      <c r="Y81" s="289"/>
      <c r="Z81" s="292"/>
      <c r="AA81" s="292"/>
      <c r="AB81" s="295"/>
      <c r="AC81" s="298"/>
      <c r="AD81" s="298"/>
      <c r="AE81" s="298"/>
      <c r="AF81" s="25"/>
    </row>
    <row r="82" spans="1:32" ht="15" thickBot="1" x14ac:dyDescent="0.35">
      <c r="A82" s="24"/>
      <c r="B82" s="79"/>
      <c r="C82" s="7" t="s">
        <v>5</v>
      </c>
      <c r="D82" s="70">
        <v>80</v>
      </c>
      <c r="E82" s="9">
        <v>0.35</v>
      </c>
      <c r="F82" s="62"/>
      <c r="G82" s="290"/>
      <c r="H82" s="290"/>
      <c r="I82" s="290"/>
      <c r="J82" s="314"/>
      <c r="K82" s="314"/>
      <c r="L82" s="317"/>
      <c r="M82" s="299"/>
      <c r="N82" s="299"/>
      <c r="O82" s="299"/>
      <c r="P82" s="25"/>
      <c r="Q82" s="28"/>
      <c r="R82" s="157"/>
      <c r="S82" s="7" t="s">
        <v>5</v>
      </c>
      <c r="T82" s="62">
        <v>80</v>
      </c>
      <c r="U82" s="62">
        <v>0.35</v>
      </c>
      <c r="V82" s="62"/>
      <c r="W82" s="290"/>
      <c r="X82" s="290"/>
      <c r="Y82" s="290"/>
      <c r="Z82" s="293"/>
      <c r="AA82" s="293"/>
      <c r="AB82" s="296"/>
      <c r="AC82" s="299"/>
      <c r="AD82" s="299"/>
      <c r="AE82" s="299"/>
      <c r="AF82" s="25"/>
    </row>
    <row r="83" spans="1:32" ht="15" thickBot="1" x14ac:dyDescent="0.35">
      <c r="A83" s="24"/>
      <c r="B83" s="15"/>
      <c r="G83" s="138"/>
      <c r="H83" s="138"/>
      <c r="I83" s="138"/>
      <c r="M83" s="172"/>
      <c r="N83" s="172"/>
      <c r="O83" s="172"/>
      <c r="P83" s="25"/>
      <c r="Q83" s="28"/>
      <c r="AF83" s="25"/>
    </row>
    <row r="84" spans="1:32" x14ac:dyDescent="0.3">
      <c r="A84" s="24"/>
      <c r="B84" s="87">
        <v>16</v>
      </c>
      <c r="C84" s="4" t="s">
        <v>1</v>
      </c>
      <c r="D84" s="69">
        <v>2500</v>
      </c>
      <c r="E84" s="60">
        <v>0.3</v>
      </c>
      <c r="F84" s="60">
        <v>10</v>
      </c>
      <c r="G84" s="288">
        <v>0.5053399999999999</v>
      </c>
      <c r="H84" s="288">
        <v>3.2814999999999998E-4</v>
      </c>
      <c r="I84" s="288">
        <v>2.0712000000000001E-4</v>
      </c>
      <c r="J84" s="312" t="str">
        <f>+IF(G84&lt;$K$8,"CUMPLE","NO CUMPLE")</f>
        <v>CUMPLE</v>
      </c>
      <c r="K84" s="312" t="str">
        <f>+IF(H84&lt;$K$6,"CUMPLE","NO CUMPLE")</f>
        <v>CUMPLE</v>
      </c>
      <c r="L84" s="315" t="str">
        <f>+IF(I84&lt;$K$7,"CUMPLE","NO CUMPLE")</f>
        <v>CUMPLE</v>
      </c>
      <c r="M84" s="297">
        <f>+(G84-G84)/G84</f>
        <v>0</v>
      </c>
      <c r="N84" s="297">
        <f>+(H84-H84)/H84</f>
        <v>0</v>
      </c>
      <c r="O84" s="297">
        <f>+(I84-I84)/I84</f>
        <v>0</v>
      </c>
      <c r="P84" s="25"/>
      <c r="Q84" s="28"/>
      <c r="R84" s="81">
        <v>6</v>
      </c>
      <c r="S84" s="4" t="s">
        <v>1</v>
      </c>
      <c r="T84" s="113">
        <v>3250</v>
      </c>
      <c r="U84" s="8">
        <v>0.3</v>
      </c>
      <c r="V84" s="60">
        <v>10</v>
      </c>
      <c r="W84" s="288">
        <v>0.49494000000000005</v>
      </c>
      <c r="X84" s="288">
        <v>2.6483000000000002E-4</v>
      </c>
      <c r="Y84" s="288">
        <v>2.7556999999999999E-4</v>
      </c>
      <c r="Z84" s="318" t="str">
        <f>+IF(W84&lt;$K$8,"CUMPLE","NO CUMPLE")</f>
        <v>CUMPLE</v>
      </c>
      <c r="AA84" s="318" t="str">
        <f>+IF(X84&lt;$K$6,"CUMPLE","NO CUMPLE")</f>
        <v>CUMPLE</v>
      </c>
      <c r="AB84" s="300" t="str">
        <f>+IF(Y84&lt;$K$7,"CUMPLE","NO CUMPLE")</f>
        <v>CUMPLE</v>
      </c>
      <c r="AC84" s="297">
        <f>+(W84-W84)/W84</f>
        <v>0</v>
      </c>
      <c r="AD84" s="297">
        <f>+(X84-X84)/X84</f>
        <v>0</v>
      </c>
      <c r="AE84" s="297">
        <f>+(Y84-Y84)/Y84</f>
        <v>0</v>
      </c>
      <c r="AF84" s="25"/>
    </row>
    <row r="85" spans="1:32" x14ac:dyDescent="0.3">
      <c r="A85" s="24"/>
      <c r="B85" s="88"/>
      <c r="C85" s="5" t="s">
        <v>3</v>
      </c>
      <c r="D85" s="10">
        <v>150</v>
      </c>
      <c r="E85" s="61">
        <v>0.35</v>
      </c>
      <c r="F85" s="61">
        <v>25</v>
      </c>
      <c r="G85" s="289"/>
      <c r="H85" s="289"/>
      <c r="I85" s="289"/>
      <c r="J85" s="313"/>
      <c r="K85" s="313"/>
      <c r="L85" s="316"/>
      <c r="M85" s="298"/>
      <c r="N85" s="298"/>
      <c r="O85" s="298"/>
      <c r="P85" s="25"/>
      <c r="Q85" s="28"/>
      <c r="R85" s="156"/>
      <c r="S85" s="5" t="s">
        <v>3</v>
      </c>
      <c r="T85" s="10">
        <v>200</v>
      </c>
      <c r="U85" s="1">
        <v>0.35</v>
      </c>
      <c r="V85" s="61">
        <v>25</v>
      </c>
      <c r="W85" s="289"/>
      <c r="X85" s="289"/>
      <c r="Y85" s="289"/>
      <c r="Z85" s="319"/>
      <c r="AA85" s="319"/>
      <c r="AB85" s="301"/>
      <c r="AC85" s="298"/>
      <c r="AD85" s="298"/>
      <c r="AE85" s="298"/>
      <c r="AF85" s="25"/>
    </row>
    <row r="86" spans="1:32" x14ac:dyDescent="0.3">
      <c r="A86" s="24"/>
      <c r="B86" s="88"/>
      <c r="C86" s="6" t="s">
        <v>4</v>
      </c>
      <c r="D86" s="74">
        <v>200</v>
      </c>
      <c r="E86" s="61">
        <v>0.35</v>
      </c>
      <c r="F86" s="61">
        <v>25</v>
      </c>
      <c r="G86" s="289"/>
      <c r="H86" s="289"/>
      <c r="I86" s="289"/>
      <c r="J86" s="313"/>
      <c r="K86" s="313"/>
      <c r="L86" s="316"/>
      <c r="M86" s="298"/>
      <c r="N86" s="298"/>
      <c r="O86" s="298"/>
      <c r="P86" s="25"/>
      <c r="Q86" s="28"/>
      <c r="R86" s="156"/>
      <c r="S86" s="6" t="s">
        <v>4</v>
      </c>
      <c r="T86" s="10">
        <v>100</v>
      </c>
      <c r="U86" s="1">
        <v>0.35</v>
      </c>
      <c r="V86" s="61">
        <v>25</v>
      </c>
      <c r="W86" s="289"/>
      <c r="X86" s="289"/>
      <c r="Y86" s="289"/>
      <c r="Z86" s="319"/>
      <c r="AA86" s="319"/>
      <c r="AB86" s="301"/>
      <c r="AC86" s="298"/>
      <c r="AD86" s="298"/>
      <c r="AE86" s="298"/>
      <c r="AF86" s="25"/>
    </row>
    <row r="87" spans="1:32" ht="15" thickBot="1" x14ac:dyDescent="0.35">
      <c r="A87" s="24"/>
      <c r="B87" s="88"/>
      <c r="C87" s="7" t="s">
        <v>5</v>
      </c>
      <c r="D87" s="70">
        <v>80</v>
      </c>
      <c r="E87" s="62">
        <v>0.35</v>
      </c>
      <c r="F87" s="62"/>
      <c r="G87" s="290"/>
      <c r="H87" s="290"/>
      <c r="I87" s="290"/>
      <c r="J87" s="314"/>
      <c r="K87" s="314"/>
      <c r="L87" s="317"/>
      <c r="M87" s="299"/>
      <c r="N87" s="299"/>
      <c r="O87" s="299"/>
      <c r="P87" s="25"/>
      <c r="Q87" s="28"/>
      <c r="R87" s="156"/>
      <c r="S87" s="7" t="s">
        <v>5</v>
      </c>
      <c r="T87" s="70">
        <v>80</v>
      </c>
      <c r="U87" s="9">
        <v>0.35</v>
      </c>
      <c r="V87" s="62"/>
      <c r="W87" s="290"/>
      <c r="X87" s="290"/>
      <c r="Y87" s="290"/>
      <c r="Z87" s="320"/>
      <c r="AA87" s="320"/>
      <c r="AB87" s="302"/>
      <c r="AC87" s="299"/>
      <c r="AD87" s="299"/>
      <c r="AE87" s="299"/>
      <c r="AF87" s="25"/>
    </row>
    <row r="88" spans="1:32" x14ac:dyDescent="0.3">
      <c r="A88" s="24"/>
      <c r="B88" s="87">
        <v>17</v>
      </c>
      <c r="C88" s="4" t="s">
        <v>1</v>
      </c>
      <c r="D88" s="69">
        <v>2500</v>
      </c>
      <c r="E88" s="60">
        <v>0.3</v>
      </c>
      <c r="F88" s="60">
        <v>10</v>
      </c>
      <c r="G88" s="288">
        <v>0.52539999999999998</v>
      </c>
      <c r="H88" s="288">
        <v>3.3331000000000002E-4</v>
      </c>
      <c r="I88" s="288">
        <v>2.4099000000000001E-4</v>
      </c>
      <c r="J88" s="291" t="str">
        <f>+IF(G88&lt;$K$8,"CUMPLE","NO CUMPLE")</f>
        <v>CUMPLE</v>
      </c>
      <c r="K88" s="291" t="str">
        <f>+IF(H88&lt;$K$6,"CUMPLE","NO CUMPLE")</f>
        <v>NO CUMPLE</v>
      </c>
      <c r="L88" s="294" t="str">
        <f>+IF(I88&lt;$K$7,"CUMPLE","NO CUMPLE")</f>
        <v>CUMPLE</v>
      </c>
      <c r="M88" s="297">
        <f>+(G88-G84)/G84</f>
        <v>3.9696046226303246E-2</v>
      </c>
      <c r="N88" s="297">
        <f>+(H88-H84)/H84</f>
        <v>1.5724516227335179E-2</v>
      </c>
      <c r="O88" s="297">
        <f>+(I88-I84)/I84</f>
        <v>0.1635283893395133</v>
      </c>
      <c r="P88" s="25"/>
      <c r="Q88" s="28"/>
      <c r="R88" s="81">
        <v>15</v>
      </c>
      <c r="S88" s="4" t="s">
        <v>1</v>
      </c>
      <c r="T88" s="113">
        <v>2500</v>
      </c>
      <c r="U88" s="8">
        <v>0.3</v>
      </c>
      <c r="V88" s="60">
        <v>10</v>
      </c>
      <c r="W88" s="288">
        <v>0.51659999999999995</v>
      </c>
      <c r="X88" s="288">
        <v>2.9756999999999999E-4</v>
      </c>
      <c r="Y88" s="288">
        <v>2.8500999999999998E-4</v>
      </c>
      <c r="Z88" s="291" t="str">
        <f>+IF(W88&lt;$K$8,"CUMPLE","NO CUMPLE")</f>
        <v>CUMPLE</v>
      </c>
      <c r="AA88" s="291" t="str">
        <f>+IF(X88&lt;$K$6,"CUMPLE","NO CUMPLE")</f>
        <v>CUMPLE</v>
      </c>
      <c r="AB88" s="294" t="str">
        <f>+IF(Y88&lt;$K$7,"CUMPLE","NO CUMPLE")</f>
        <v>CUMPLE</v>
      </c>
      <c r="AC88" s="297">
        <f>+(W88-W84)/W84</f>
        <v>4.3762880349133025E-2</v>
      </c>
      <c r="AD88" s="297">
        <f>+(X88-X84)/X84</f>
        <v>0.12362647736283638</v>
      </c>
      <c r="AE88" s="297">
        <f>+(Y88-Y84)/Y84</f>
        <v>3.4256268824618033E-2</v>
      </c>
      <c r="AF88" s="25"/>
    </row>
    <row r="89" spans="1:32" x14ac:dyDescent="0.3">
      <c r="A89" s="24"/>
      <c r="B89" s="88"/>
      <c r="C89" s="5" t="s">
        <v>3</v>
      </c>
      <c r="D89" s="10">
        <v>150</v>
      </c>
      <c r="E89" s="61">
        <v>0.35</v>
      </c>
      <c r="F89" s="61">
        <v>25</v>
      </c>
      <c r="G89" s="289"/>
      <c r="H89" s="289"/>
      <c r="I89" s="289"/>
      <c r="J89" s="292"/>
      <c r="K89" s="292"/>
      <c r="L89" s="295"/>
      <c r="M89" s="298"/>
      <c r="N89" s="298"/>
      <c r="O89" s="298"/>
      <c r="P89" s="25"/>
      <c r="Q89" s="28"/>
      <c r="R89" s="156"/>
      <c r="S89" s="5" t="s">
        <v>3</v>
      </c>
      <c r="T89" s="10">
        <v>200</v>
      </c>
      <c r="U89" s="1">
        <v>0.35</v>
      </c>
      <c r="V89" s="61">
        <v>25</v>
      </c>
      <c r="W89" s="289"/>
      <c r="X89" s="289"/>
      <c r="Y89" s="289"/>
      <c r="Z89" s="292"/>
      <c r="AA89" s="292"/>
      <c r="AB89" s="295"/>
      <c r="AC89" s="298"/>
      <c r="AD89" s="298"/>
      <c r="AE89" s="298"/>
      <c r="AF89" s="25"/>
    </row>
    <row r="90" spans="1:32" x14ac:dyDescent="0.3">
      <c r="A90" s="24"/>
      <c r="B90" s="88"/>
      <c r="C90" s="6" t="s">
        <v>4</v>
      </c>
      <c r="D90" s="74">
        <v>150</v>
      </c>
      <c r="E90" s="61">
        <v>0.35</v>
      </c>
      <c r="F90" s="61">
        <v>25</v>
      </c>
      <c r="G90" s="289"/>
      <c r="H90" s="289"/>
      <c r="I90" s="289"/>
      <c r="J90" s="292"/>
      <c r="K90" s="292"/>
      <c r="L90" s="295"/>
      <c r="M90" s="298"/>
      <c r="N90" s="298"/>
      <c r="O90" s="298"/>
      <c r="P90" s="25"/>
      <c r="Q90" s="28"/>
      <c r="R90" s="156"/>
      <c r="S90" s="6" t="s">
        <v>4</v>
      </c>
      <c r="T90" s="10">
        <v>100</v>
      </c>
      <c r="U90" s="1">
        <v>0.35</v>
      </c>
      <c r="V90" s="61">
        <v>25</v>
      </c>
      <c r="W90" s="289"/>
      <c r="X90" s="289"/>
      <c r="Y90" s="289"/>
      <c r="Z90" s="292"/>
      <c r="AA90" s="292"/>
      <c r="AB90" s="295"/>
      <c r="AC90" s="298"/>
      <c r="AD90" s="298"/>
      <c r="AE90" s="298"/>
      <c r="AF90" s="25"/>
    </row>
    <row r="91" spans="1:32" ht="15" thickBot="1" x14ac:dyDescent="0.35">
      <c r="A91" s="24"/>
      <c r="B91" s="88"/>
      <c r="C91" s="7" t="s">
        <v>5</v>
      </c>
      <c r="D91" s="70">
        <v>80</v>
      </c>
      <c r="E91" s="62">
        <v>0.35</v>
      </c>
      <c r="F91" s="62"/>
      <c r="G91" s="290"/>
      <c r="H91" s="290"/>
      <c r="I91" s="290"/>
      <c r="J91" s="293"/>
      <c r="K91" s="293"/>
      <c r="L91" s="296"/>
      <c r="M91" s="299"/>
      <c r="N91" s="299"/>
      <c r="O91" s="299"/>
      <c r="P91" s="25"/>
      <c r="Q91" s="28"/>
      <c r="R91" s="156"/>
      <c r="S91" s="7" t="s">
        <v>5</v>
      </c>
      <c r="T91" s="70">
        <v>80</v>
      </c>
      <c r="U91" s="9">
        <v>0.35</v>
      </c>
      <c r="V91" s="62"/>
      <c r="W91" s="290"/>
      <c r="X91" s="290"/>
      <c r="Y91" s="290"/>
      <c r="Z91" s="293"/>
      <c r="AA91" s="293"/>
      <c r="AB91" s="296"/>
      <c r="AC91" s="299"/>
      <c r="AD91" s="299"/>
      <c r="AE91" s="299"/>
      <c r="AF91" s="25"/>
    </row>
    <row r="92" spans="1:32" x14ac:dyDescent="0.3">
      <c r="A92" s="24"/>
      <c r="B92" s="87">
        <v>18</v>
      </c>
      <c r="C92" s="4" t="s">
        <v>1</v>
      </c>
      <c r="D92" s="69">
        <v>2500</v>
      </c>
      <c r="E92" s="60">
        <v>0.3</v>
      </c>
      <c r="F92" s="60">
        <v>10</v>
      </c>
      <c r="G92" s="288">
        <v>0.55847000000000002</v>
      </c>
      <c r="H92" s="288">
        <v>3.4131E-4</v>
      </c>
      <c r="I92" s="288">
        <v>3.0050999999999998E-4</v>
      </c>
      <c r="J92" s="291" t="str">
        <f>+IF(G92&lt;$K$8,"CUMPLE","NO CUMPLE")</f>
        <v>CUMPLE</v>
      </c>
      <c r="K92" s="291" t="str">
        <f>+IF(H92&lt;$K$6,"CUMPLE","NO CUMPLE")</f>
        <v>NO CUMPLE</v>
      </c>
      <c r="L92" s="294" t="str">
        <f>+IF(I92&lt;$K$7,"CUMPLE","NO CUMPLE")</f>
        <v>CUMPLE</v>
      </c>
      <c r="M92" s="297">
        <f>+(G92-G84)/G84</f>
        <v>0.10513713539399243</v>
      </c>
      <c r="N92" s="297">
        <f>+(H92-H84)/H84</f>
        <v>4.0103611153435983E-2</v>
      </c>
      <c r="O92" s="297">
        <f>+(I92-I84)/I84</f>
        <v>0.45089803012746216</v>
      </c>
      <c r="P92" s="25"/>
      <c r="Q92" s="28"/>
      <c r="R92" s="114">
        <v>24</v>
      </c>
      <c r="S92" s="4" t="s">
        <v>1</v>
      </c>
      <c r="T92" s="113">
        <v>1500</v>
      </c>
      <c r="U92" s="60">
        <v>0.3</v>
      </c>
      <c r="V92" s="60">
        <v>10</v>
      </c>
      <c r="W92" s="288">
        <v>0.56163999999999992</v>
      </c>
      <c r="X92" s="288">
        <v>3.6102999999999998E-4</v>
      </c>
      <c r="Y92" s="288">
        <v>3.0194999999999999E-4</v>
      </c>
      <c r="Z92" s="291" t="str">
        <f>+IF(W92&lt;$K$8,"CUMPLE","NO CUMPLE")</f>
        <v>CUMPLE</v>
      </c>
      <c r="AA92" s="291" t="str">
        <f>+IF(X92&lt;$K$6,"CUMPLE","NO CUMPLE")</f>
        <v>NO CUMPLE</v>
      </c>
      <c r="AB92" s="294" t="str">
        <f>+IF(Y92&lt;$K$7,"CUMPLE","NO CUMPLE")</f>
        <v>CUMPLE</v>
      </c>
      <c r="AC92" s="297">
        <f>+(W92-W84)/W84</f>
        <v>0.13476380975471747</v>
      </c>
      <c r="AD92" s="297">
        <f>+(X92-X84)/X84</f>
        <v>0.36325189744364289</v>
      </c>
      <c r="AE92" s="297">
        <f>+(Y92-Y84)/Y84</f>
        <v>9.5728852923032265E-2</v>
      </c>
      <c r="AF92" s="25"/>
    </row>
    <row r="93" spans="1:32" x14ac:dyDescent="0.3">
      <c r="A93" s="24"/>
      <c r="B93" s="88"/>
      <c r="C93" s="5" t="s">
        <v>3</v>
      </c>
      <c r="D93" s="10">
        <v>150</v>
      </c>
      <c r="E93" s="61">
        <v>0.35</v>
      </c>
      <c r="F93" s="61">
        <v>25</v>
      </c>
      <c r="G93" s="289"/>
      <c r="H93" s="289"/>
      <c r="I93" s="289"/>
      <c r="J93" s="292"/>
      <c r="K93" s="292"/>
      <c r="L93" s="295"/>
      <c r="M93" s="298"/>
      <c r="N93" s="298"/>
      <c r="O93" s="298"/>
      <c r="P93" s="25"/>
      <c r="Q93" s="28"/>
      <c r="R93" s="157"/>
      <c r="S93" s="5" t="s">
        <v>3</v>
      </c>
      <c r="T93" s="10">
        <v>200</v>
      </c>
      <c r="U93" s="61">
        <v>0.35</v>
      </c>
      <c r="V93" s="61">
        <v>25</v>
      </c>
      <c r="W93" s="289"/>
      <c r="X93" s="289"/>
      <c r="Y93" s="289"/>
      <c r="Z93" s="292"/>
      <c r="AA93" s="292"/>
      <c r="AB93" s="295"/>
      <c r="AC93" s="298"/>
      <c r="AD93" s="298"/>
      <c r="AE93" s="298"/>
      <c r="AF93" s="25"/>
    </row>
    <row r="94" spans="1:32" x14ac:dyDescent="0.3">
      <c r="A94" s="24"/>
      <c r="B94" s="88"/>
      <c r="C94" s="6" t="s">
        <v>4</v>
      </c>
      <c r="D94" s="74">
        <v>100</v>
      </c>
      <c r="E94" s="61">
        <v>0.35</v>
      </c>
      <c r="F94" s="61">
        <v>25</v>
      </c>
      <c r="G94" s="289"/>
      <c r="H94" s="289"/>
      <c r="I94" s="289"/>
      <c r="J94" s="292"/>
      <c r="K94" s="292"/>
      <c r="L94" s="295"/>
      <c r="M94" s="298"/>
      <c r="N94" s="298"/>
      <c r="O94" s="298"/>
      <c r="P94" s="25"/>
      <c r="Q94" s="28"/>
      <c r="R94" s="157"/>
      <c r="S94" s="6" t="s">
        <v>4</v>
      </c>
      <c r="T94" s="10">
        <v>100</v>
      </c>
      <c r="U94" s="61">
        <v>0.35</v>
      </c>
      <c r="V94" s="61">
        <v>25</v>
      </c>
      <c r="W94" s="289"/>
      <c r="X94" s="289"/>
      <c r="Y94" s="289"/>
      <c r="Z94" s="292"/>
      <c r="AA94" s="292"/>
      <c r="AB94" s="295"/>
      <c r="AC94" s="298"/>
      <c r="AD94" s="298"/>
      <c r="AE94" s="298"/>
      <c r="AF94" s="25"/>
    </row>
    <row r="95" spans="1:32" ht="15" thickBot="1" x14ac:dyDescent="0.35">
      <c r="A95" s="24"/>
      <c r="B95" s="88"/>
      <c r="C95" s="7" t="s">
        <v>5</v>
      </c>
      <c r="D95" s="70">
        <v>80</v>
      </c>
      <c r="E95" s="62">
        <v>0.35</v>
      </c>
      <c r="F95" s="62"/>
      <c r="G95" s="290"/>
      <c r="H95" s="290"/>
      <c r="I95" s="290"/>
      <c r="J95" s="293"/>
      <c r="K95" s="293"/>
      <c r="L95" s="296"/>
      <c r="M95" s="299"/>
      <c r="N95" s="299"/>
      <c r="O95" s="299"/>
      <c r="P95" s="25"/>
      <c r="Q95" s="28"/>
      <c r="R95" s="157"/>
      <c r="S95" s="7" t="s">
        <v>5</v>
      </c>
      <c r="T95" s="70">
        <v>80</v>
      </c>
      <c r="U95" s="62">
        <v>0.35</v>
      </c>
      <c r="V95" s="62"/>
      <c r="W95" s="290"/>
      <c r="X95" s="290"/>
      <c r="Y95" s="290"/>
      <c r="Z95" s="293"/>
      <c r="AA95" s="293"/>
      <c r="AB95" s="296"/>
      <c r="AC95" s="299"/>
      <c r="AD95" s="299"/>
      <c r="AE95" s="299"/>
      <c r="AF95" s="25"/>
    </row>
    <row r="96" spans="1:32" ht="15" thickBot="1" x14ac:dyDescent="0.35">
      <c r="A96" s="24"/>
      <c r="B96" s="15"/>
      <c r="G96" s="138"/>
      <c r="H96" s="138"/>
      <c r="I96" s="138"/>
      <c r="M96" s="172"/>
      <c r="N96" s="172"/>
      <c r="O96" s="172"/>
      <c r="P96" s="25"/>
      <c r="Q96" s="28"/>
      <c r="AF96" s="25"/>
    </row>
    <row r="97" spans="1:32" x14ac:dyDescent="0.3">
      <c r="A97" s="24"/>
      <c r="B97" s="87">
        <v>19</v>
      </c>
      <c r="C97" s="4" t="s">
        <v>1</v>
      </c>
      <c r="D97" s="69">
        <v>1500</v>
      </c>
      <c r="E97" s="60">
        <v>0.3</v>
      </c>
      <c r="F97" s="60">
        <v>10</v>
      </c>
      <c r="G97" s="288">
        <v>0.47574</v>
      </c>
      <c r="H97" s="288">
        <v>3.0278E-4</v>
      </c>
      <c r="I97" s="288">
        <v>2.0099000000000001E-4</v>
      </c>
      <c r="J97" s="312" t="str">
        <f>+IF(G97&lt;$K$8,"CUMPLE","NO CUMPLE")</f>
        <v>CUMPLE</v>
      </c>
      <c r="K97" s="312" t="str">
        <f>+IF(H97&lt;$K$6,"CUMPLE","NO CUMPLE")</f>
        <v>CUMPLE</v>
      </c>
      <c r="L97" s="315" t="str">
        <f>+IF(I97&lt;$K$7,"CUMPLE","NO CUMPLE")</f>
        <v>CUMPLE</v>
      </c>
      <c r="M97" s="297">
        <f>+(G97-G97)/G97</f>
        <v>0</v>
      </c>
      <c r="N97" s="297">
        <f>+(H97-H97)/H97</f>
        <v>0</v>
      </c>
      <c r="O97" s="297">
        <f>+(I97-I97)/I97</f>
        <v>0</v>
      </c>
      <c r="P97" s="25"/>
      <c r="Q97" s="28"/>
      <c r="R97" s="81">
        <v>7</v>
      </c>
      <c r="S97" s="4" t="s">
        <v>1</v>
      </c>
      <c r="T97" s="113">
        <v>3250</v>
      </c>
      <c r="U97" s="60">
        <v>0.3</v>
      </c>
      <c r="V97" s="60">
        <v>10</v>
      </c>
      <c r="W97" s="288">
        <v>0.48233999999999999</v>
      </c>
      <c r="X97" s="288">
        <v>2.8708E-4</v>
      </c>
      <c r="Y97" s="288">
        <v>2.0012E-4</v>
      </c>
      <c r="Z97" s="318" t="str">
        <f>+IF(W97&lt;$K$8,"CUMPLE","NO CUMPLE")</f>
        <v>CUMPLE</v>
      </c>
      <c r="AA97" s="318" t="str">
        <f>+IF(X97&lt;$K$6,"CUMPLE","NO CUMPLE")</f>
        <v>CUMPLE</v>
      </c>
      <c r="AB97" s="300" t="str">
        <f>+IF(Y97&lt;$K$7,"CUMPLE","NO CUMPLE")</f>
        <v>CUMPLE</v>
      </c>
      <c r="AC97" s="297">
        <f>+(W97-W97)/W97</f>
        <v>0</v>
      </c>
      <c r="AD97" s="297">
        <f>+(X97-X97)/X97</f>
        <v>0</v>
      </c>
      <c r="AE97" s="297">
        <f>+(Y97-Y97)/Y97</f>
        <v>0</v>
      </c>
      <c r="AF97" s="25"/>
    </row>
    <row r="98" spans="1:32" x14ac:dyDescent="0.3">
      <c r="A98" s="24"/>
      <c r="B98" s="88"/>
      <c r="C98" s="5" t="s">
        <v>3</v>
      </c>
      <c r="D98" s="10">
        <v>250</v>
      </c>
      <c r="E98" s="61">
        <v>0.35</v>
      </c>
      <c r="F98" s="61">
        <v>25</v>
      </c>
      <c r="G98" s="289"/>
      <c r="H98" s="289"/>
      <c r="I98" s="289"/>
      <c r="J98" s="313"/>
      <c r="K98" s="313"/>
      <c r="L98" s="316"/>
      <c r="M98" s="298"/>
      <c r="N98" s="298"/>
      <c r="O98" s="298"/>
      <c r="P98" s="25"/>
      <c r="Q98" s="28"/>
      <c r="R98" s="156"/>
      <c r="S98" s="5" t="s">
        <v>3</v>
      </c>
      <c r="T98" s="10">
        <v>150</v>
      </c>
      <c r="U98" s="61">
        <v>0.35</v>
      </c>
      <c r="V98" s="61">
        <v>25</v>
      </c>
      <c r="W98" s="289"/>
      <c r="X98" s="289"/>
      <c r="Y98" s="289"/>
      <c r="Z98" s="319"/>
      <c r="AA98" s="319"/>
      <c r="AB98" s="301"/>
      <c r="AC98" s="298"/>
      <c r="AD98" s="298"/>
      <c r="AE98" s="298"/>
      <c r="AF98" s="25"/>
    </row>
    <row r="99" spans="1:32" x14ac:dyDescent="0.3">
      <c r="A99" s="24"/>
      <c r="B99" s="88"/>
      <c r="C99" s="6" t="s">
        <v>4</v>
      </c>
      <c r="D99" s="74">
        <v>200</v>
      </c>
      <c r="E99" s="61">
        <v>0.35</v>
      </c>
      <c r="F99" s="61">
        <v>25</v>
      </c>
      <c r="G99" s="289"/>
      <c r="H99" s="289"/>
      <c r="I99" s="289"/>
      <c r="J99" s="313"/>
      <c r="K99" s="313"/>
      <c r="L99" s="316"/>
      <c r="M99" s="298"/>
      <c r="N99" s="298"/>
      <c r="O99" s="298"/>
      <c r="P99" s="25"/>
      <c r="Q99" s="28"/>
      <c r="R99" s="156"/>
      <c r="S99" s="6" t="s">
        <v>4</v>
      </c>
      <c r="T99" s="10">
        <v>200</v>
      </c>
      <c r="U99" s="61">
        <v>0.35</v>
      </c>
      <c r="V99" s="61">
        <v>25</v>
      </c>
      <c r="W99" s="289"/>
      <c r="X99" s="289"/>
      <c r="Y99" s="289"/>
      <c r="Z99" s="319"/>
      <c r="AA99" s="319"/>
      <c r="AB99" s="301"/>
      <c r="AC99" s="298"/>
      <c r="AD99" s="298"/>
      <c r="AE99" s="298"/>
      <c r="AF99" s="25"/>
    </row>
    <row r="100" spans="1:32" ht="15" thickBot="1" x14ac:dyDescent="0.35">
      <c r="A100" s="24"/>
      <c r="B100" s="88"/>
      <c r="C100" s="7" t="s">
        <v>5</v>
      </c>
      <c r="D100" s="70">
        <v>80</v>
      </c>
      <c r="E100" s="62">
        <v>0.35</v>
      </c>
      <c r="F100" s="62"/>
      <c r="G100" s="290"/>
      <c r="H100" s="290"/>
      <c r="I100" s="290"/>
      <c r="J100" s="314"/>
      <c r="K100" s="314"/>
      <c r="L100" s="317"/>
      <c r="M100" s="299"/>
      <c r="N100" s="299"/>
      <c r="O100" s="299"/>
      <c r="P100" s="25"/>
      <c r="Q100" s="28"/>
      <c r="R100" s="156"/>
      <c r="S100" s="7" t="s">
        <v>5</v>
      </c>
      <c r="T100" s="70">
        <v>80</v>
      </c>
      <c r="U100" s="62">
        <v>0.35</v>
      </c>
      <c r="V100" s="62"/>
      <c r="W100" s="290"/>
      <c r="X100" s="290"/>
      <c r="Y100" s="290"/>
      <c r="Z100" s="320"/>
      <c r="AA100" s="320"/>
      <c r="AB100" s="302"/>
      <c r="AC100" s="299"/>
      <c r="AD100" s="299"/>
      <c r="AE100" s="299"/>
      <c r="AF100" s="25"/>
    </row>
    <row r="101" spans="1:32" x14ac:dyDescent="0.3">
      <c r="A101" s="24"/>
      <c r="B101" s="87">
        <v>20</v>
      </c>
      <c r="C101" s="4" t="s">
        <v>1</v>
      </c>
      <c r="D101" s="69">
        <v>1500</v>
      </c>
      <c r="E101" s="60">
        <v>0.3</v>
      </c>
      <c r="F101" s="60">
        <v>10</v>
      </c>
      <c r="G101" s="288">
        <v>0.49559999999999998</v>
      </c>
      <c r="H101" s="288">
        <v>3.0624999999999999E-4</v>
      </c>
      <c r="I101" s="288">
        <v>2.3263E-4</v>
      </c>
      <c r="J101" s="312" t="str">
        <f>+IF(G101&lt;$K$8,"CUMPLE","NO CUMPLE")</f>
        <v>CUMPLE</v>
      </c>
      <c r="K101" s="312" t="str">
        <f>+IF(H101&lt;$K$6,"CUMPLE","NO CUMPLE")</f>
        <v>CUMPLE</v>
      </c>
      <c r="L101" s="315" t="str">
        <f>+IF(I101&lt;$K$7,"CUMPLE","NO CUMPLE")</f>
        <v>CUMPLE</v>
      </c>
      <c r="M101" s="297">
        <f>+(G101-G97)/G97</f>
        <v>4.1745491234708013E-2</v>
      </c>
      <c r="N101" s="297">
        <f>+(H101-H97)/H97</f>
        <v>1.146046634520111E-2</v>
      </c>
      <c r="O101" s="297">
        <f>+(I101-I97)/I97</f>
        <v>0.15742076720234832</v>
      </c>
      <c r="P101" s="25"/>
      <c r="Q101" s="28"/>
      <c r="R101" s="114">
        <v>16</v>
      </c>
      <c r="S101" s="4" t="s">
        <v>1</v>
      </c>
      <c r="T101" s="113">
        <v>2500</v>
      </c>
      <c r="U101" s="60">
        <v>0.3</v>
      </c>
      <c r="V101" s="60">
        <v>10</v>
      </c>
      <c r="W101" s="288">
        <v>0.5053399999999999</v>
      </c>
      <c r="X101" s="288">
        <v>3.2814999999999998E-4</v>
      </c>
      <c r="Y101" s="288">
        <v>2.0712000000000001E-4</v>
      </c>
      <c r="Z101" s="318" t="str">
        <f>+IF(W101&lt;$K$8,"CUMPLE","NO CUMPLE")</f>
        <v>CUMPLE</v>
      </c>
      <c r="AA101" s="318" t="str">
        <f>+IF(X101&lt;$K$6,"CUMPLE","NO CUMPLE")</f>
        <v>CUMPLE</v>
      </c>
      <c r="AB101" s="300" t="str">
        <f>+IF(Y101&lt;$K$7,"CUMPLE","NO CUMPLE")</f>
        <v>CUMPLE</v>
      </c>
      <c r="AC101" s="297">
        <f>+(W101-W97)/W97</f>
        <v>4.7684206161628537E-2</v>
      </c>
      <c r="AD101" s="297">
        <f>+(X101-X97)/X97</f>
        <v>0.14306116761878218</v>
      </c>
      <c r="AE101" s="297">
        <f>+(Y101-Y97)/Y97</f>
        <v>3.4979012592444569E-2</v>
      </c>
      <c r="AF101" s="25"/>
    </row>
    <row r="102" spans="1:32" x14ac:dyDescent="0.3">
      <c r="A102" s="24"/>
      <c r="B102" s="88"/>
      <c r="C102" s="5" t="s">
        <v>3</v>
      </c>
      <c r="D102" s="10">
        <v>250</v>
      </c>
      <c r="E102" s="61">
        <v>0.35</v>
      </c>
      <c r="F102" s="61">
        <v>25</v>
      </c>
      <c r="G102" s="289"/>
      <c r="H102" s="289"/>
      <c r="I102" s="289"/>
      <c r="J102" s="313"/>
      <c r="K102" s="313"/>
      <c r="L102" s="316"/>
      <c r="M102" s="298"/>
      <c r="N102" s="298"/>
      <c r="O102" s="298"/>
      <c r="P102" s="25"/>
      <c r="Q102" s="28"/>
      <c r="R102" s="157"/>
      <c r="S102" s="5" t="s">
        <v>3</v>
      </c>
      <c r="T102" s="10">
        <v>150</v>
      </c>
      <c r="U102" s="61">
        <v>0.35</v>
      </c>
      <c r="V102" s="61">
        <v>25</v>
      </c>
      <c r="W102" s="289"/>
      <c r="X102" s="289"/>
      <c r="Y102" s="289"/>
      <c r="Z102" s="319"/>
      <c r="AA102" s="319"/>
      <c r="AB102" s="301"/>
      <c r="AC102" s="298"/>
      <c r="AD102" s="298"/>
      <c r="AE102" s="298"/>
      <c r="AF102" s="25"/>
    </row>
    <row r="103" spans="1:32" x14ac:dyDescent="0.3">
      <c r="A103" s="24"/>
      <c r="B103" s="88"/>
      <c r="C103" s="6" t="s">
        <v>4</v>
      </c>
      <c r="D103" s="74">
        <v>150</v>
      </c>
      <c r="E103" s="61">
        <v>0.35</v>
      </c>
      <c r="F103" s="61">
        <v>25</v>
      </c>
      <c r="G103" s="289"/>
      <c r="H103" s="289"/>
      <c r="I103" s="289"/>
      <c r="J103" s="313"/>
      <c r="K103" s="313"/>
      <c r="L103" s="316"/>
      <c r="M103" s="298"/>
      <c r="N103" s="298"/>
      <c r="O103" s="298"/>
      <c r="P103" s="25"/>
      <c r="Q103" s="28"/>
      <c r="R103" s="157"/>
      <c r="S103" s="6" t="s">
        <v>4</v>
      </c>
      <c r="T103" s="10">
        <v>200</v>
      </c>
      <c r="U103" s="61">
        <v>0.35</v>
      </c>
      <c r="V103" s="61">
        <v>25</v>
      </c>
      <c r="W103" s="289"/>
      <c r="X103" s="289"/>
      <c r="Y103" s="289"/>
      <c r="Z103" s="319"/>
      <c r="AA103" s="319"/>
      <c r="AB103" s="301"/>
      <c r="AC103" s="298"/>
      <c r="AD103" s="298"/>
      <c r="AE103" s="298"/>
      <c r="AF103" s="25"/>
    </row>
    <row r="104" spans="1:32" ht="15" thickBot="1" x14ac:dyDescent="0.35">
      <c r="A104" s="24"/>
      <c r="B104" s="88"/>
      <c r="C104" s="7" t="s">
        <v>5</v>
      </c>
      <c r="D104" s="70">
        <v>80</v>
      </c>
      <c r="E104" s="62">
        <v>0.35</v>
      </c>
      <c r="F104" s="62"/>
      <c r="G104" s="290"/>
      <c r="H104" s="290"/>
      <c r="I104" s="290"/>
      <c r="J104" s="314"/>
      <c r="K104" s="314"/>
      <c r="L104" s="317"/>
      <c r="M104" s="299"/>
      <c r="N104" s="299"/>
      <c r="O104" s="299"/>
      <c r="P104" s="25"/>
      <c r="Q104" s="28"/>
      <c r="R104" s="157"/>
      <c r="S104" s="7" t="s">
        <v>5</v>
      </c>
      <c r="T104" s="70">
        <v>80</v>
      </c>
      <c r="U104" s="62">
        <v>0.35</v>
      </c>
      <c r="V104" s="62"/>
      <c r="W104" s="290"/>
      <c r="X104" s="290"/>
      <c r="Y104" s="290"/>
      <c r="Z104" s="320"/>
      <c r="AA104" s="320"/>
      <c r="AB104" s="302"/>
      <c r="AC104" s="299"/>
      <c r="AD104" s="299"/>
      <c r="AE104" s="299"/>
      <c r="AF104" s="25"/>
    </row>
    <row r="105" spans="1:32" x14ac:dyDescent="0.3">
      <c r="A105" s="24"/>
      <c r="B105" s="87">
        <v>21</v>
      </c>
      <c r="C105" s="4" t="s">
        <v>1</v>
      </c>
      <c r="D105" s="69">
        <v>1500</v>
      </c>
      <c r="E105" s="60">
        <v>0.3</v>
      </c>
      <c r="F105" s="60">
        <v>10</v>
      </c>
      <c r="G105" s="288">
        <v>0.52718999999999994</v>
      </c>
      <c r="H105" s="288">
        <v>3.1126E-4</v>
      </c>
      <c r="I105" s="288">
        <v>2.8750999999999999E-4</v>
      </c>
      <c r="J105" s="312" t="str">
        <f>+IF(G105&lt;$K$8,"CUMPLE","NO CUMPLE")</f>
        <v>CUMPLE</v>
      </c>
      <c r="K105" s="312" t="str">
        <f>+IF(H105&lt;$K$6,"CUMPLE","NO CUMPLE")</f>
        <v>CUMPLE</v>
      </c>
      <c r="L105" s="315" t="str">
        <f>+IF(I105&lt;$K$7,"CUMPLE","NO CUMPLE")</f>
        <v>CUMPLE</v>
      </c>
      <c r="M105" s="297">
        <f>+(G105-G97)/G97</f>
        <v>0.10814730735275559</v>
      </c>
      <c r="N105" s="297">
        <f>+(H105-H97)/H97</f>
        <v>2.8007133892595286E-2</v>
      </c>
      <c r="O105" s="297">
        <f>+(I105-I97)/I97</f>
        <v>0.43046917757102332</v>
      </c>
      <c r="P105" s="25"/>
      <c r="Q105" s="28"/>
      <c r="R105" s="114">
        <v>25</v>
      </c>
      <c r="S105" s="4" t="s">
        <v>1</v>
      </c>
      <c r="T105" s="113">
        <v>1500</v>
      </c>
      <c r="U105" s="60">
        <v>0.3</v>
      </c>
      <c r="V105" s="60">
        <v>10</v>
      </c>
      <c r="W105" s="288">
        <v>0.55354000000000003</v>
      </c>
      <c r="X105" s="288">
        <v>4.1397E-4</v>
      </c>
      <c r="Y105" s="288">
        <v>2.1917E-4</v>
      </c>
      <c r="Z105" s="291" t="str">
        <f>+IF(W105&lt;$K$8,"CUMPLE","NO CUMPLE")</f>
        <v>CUMPLE</v>
      </c>
      <c r="AA105" s="291" t="str">
        <f>+IF(X105&lt;$K$6,"CUMPLE","NO CUMPLE")</f>
        <v>NO CUMPLE</v>
      </c>
      <c r="AB105" s="294" t="str">
        <f>+IF(Y105&lt;$K$7,"CUMPLE","NO CUMPLE")</f>
        <v>CUMPLE</v>
      </c>
      <c r="AC105" s="297">
        <f>+(W105-W97)/W97</f>
        <v>0.14761371646556379</v>
      </c>
      <c r="AD105" s="297">
        <f>+(X105-X97)/X97</f>
        <v>0.44200222934373695</v>
      </c>
      <c r="AE105" s="297">
        <f>+(Y105-Y97)/Y97</f>
        <v>9.5192884269438352E-2</v>
      </c>
      <c r="AF105" s="25"/>
    </row>
    <row r="106" spans="1:32" x14ac:dyDescent="0.3">
      <c r="A106" s="24"/>
      <c r="B106" s="88"/>
      <c r="C106" s="5" t="s">
        <v>3</v>
      </c>
      <c r="D106" s="10">
        <v>250</v>
      </c>
      <c r="E106" s="61">
        <v>0.35</v>
      </c>
      <c r="F106" s="61">
        <v>25</v>
      </c>
      <c r="G106" s="289"/>
      <c r="H106" s="289"/>
      <c r="I106" s="289"/>
      <c r="J106" s="313"/>
      <c r="K106" s="313"/>
      <c r="L106" s="316"/>
      <c r="M106" s="298"/>
      <c r="N106" s="298"/>
      <c r="O106" s="298"/>
      <c r="P106" s="25"/>
      <c r="Q106" s="28"/>
      <c r="R106" s="157"/>
      <c r="S106" s="5" t="s">
        <v>3</v>
      </c>
      <c r="T106" s="10">
        <v>150</v>
      </c>
      <c r="U106" s="61">
        <v>0.35</v>
      </c>
      <c r="V106" s="61">
        <v>25</v>
      </c>
      <c r="W106" s="289"/>
      <c r="X106" s="289"/>
      <c r="Y106" s="289"/>
      <c r="Z106" s="292"/>
      <c r="AA106" s="292"/>
      <c r="AB106" s="295"/>
      <c r="AC106" s="298"/>
      <c r="AD106" s="298"/>
      <c r="AE106" s="298"/>
      <c r="AF106" s="25"/>
    </row>
    <row r="107" spans="1:32" x14ac:dyDescent="0.3">
      <c r="A107" s="24"/>
      <c r="B107" s="88"/>
      <c r="C107" s="6" t="s">
        <v>4</v>
      </c>
      <c r="D107" s="74">
        <v>100</v>
      </c>
      <c r="E107" s="61">
        <v>0.35</v>
      </c>
      <c r="F107" s="61">
        <v>25</v>
      </c>
      <c r="G107" s="289"/>
      <c r="H107" s="289"/>
      <c r="I107" s="289"/>
      <c r="J107" s="313"/>
      <c r="K107" s="313"/>
      <c r="L107" s="316"/>
      <c r="M107" s="298"/>
      <c r="N107" s="298"/>
      <c r="O107" s="298"/>
      <c r="P107" s="25"/>
      <c r="Q107" s="28"/>
      <c r="R107" s="157"/>
      <c r="S107" s="6" t="s">
        <v>4</v>
      </c>
      <c r="T107" s="10">
        <v>200</v>
      </c>
      <c r="U107" s="61">
        <v>0.35</v>
      </c>
      <c r="V107" s="61">
        <v>25</v>
      </c>
      <c r="W107" s="289"/>
      <c r="X107" s="289"/>
      <c r="Y107" s="289"/>
      <c r="Z107" s="292"/>
      <c r="AA107" s="292"/>
      <c r="AB107" s="295"/>
      <c r="AC107" s="298"/>
      <c r="AD107" s="298"/>
      <c r="AE107" s="298"/>
      <c r="AF107" s="25"/>
    </row>
    <row r="108" spans="1:32" ht="15" thickBot="1" x14ac:dyDescent="0.35">
      <c r="A108" s="24"/>
      <c r="B108" s="88"/>
      <c r="C108" s="7" t="s">
        <v>5</v>
      </c>
      <c r="D108" s="70">
        <v>80</v>
      </c>
      <c r="E108" s="62">
        <v>0.35</v>
      </c>
      <c r="F108" s="62"/>
      <c r="G108" s="290"/>
      <c r="H108" s="290"/>
      <c r="I108" s="290"/>
      <c r="J108" s="314"/>
      <c r="K108" s="314"/>
      <c r="L108" s="317"/>
      <c r="M108" s="299"/>
      <c r="N108" s="299"/>
      <c r="O108" s="299"/>
      <c r="P108" s="25"/>
      <c r="Q108" s="28"/>
      <c r="R108" s="157"/>
      <c r="S108" s="7" t="s">
        <v>5</v>
      </c>
      <c r="T108" s="70">
        <v>80</v>
      </c>
      <c r="U108" s="62">
        <v>0.35</v>
      </c>
      <c r="V108" s="62"/>
      <c r="W108" s="290"/>
      <c r="X108" s="290"/>
      <c r="Y108" s="290"/>
      <c r="Z108" s="293"/>
      <c r="AA108" s="293"/>
      <c r="AB108" s="296"/>
      <c r="AC108" s="299"/>
      <c r="AD108" s="299"/>
      <c r="AE108" s="299"/>
      <c r="AF108" s="25"/>
    </row>
    <row r="109" spans="1:32" ht="15" thickBot="1" x14ac:dyDescent="0.35">
      <c r="A109" s="24"/>
      <c r="B109" s="15"/>
      <c r="G109" s="138"/>
      <c r="H109" s="138"/>
      <c r="I109" s="138"/>
      <c r="M109" s="172"/>
      <c r="N109" s="172"/>
      <c r="O109" s="172"/>
      <c r="P109" s="25"/>
      <c r="Q109" s="28"/>
      <c r="AF109" s="25"/>
    </row>
    <row r="110" spans="1:32" x14ac:dyDescent="0.3">
      <c r="A110" s="24"/>
      <c r="B110" s="87">
        <v>22</v>
      </c>
      <c r="C110" s="4" t="s">
        <v>1</v>
      </c>
      <c r="D110" s="69">
        <v>1500</v>
      </c>
      <c r="E110" s="60">
        <v>0.3</v>
      </c>
      <c r="F110" s="60">
        <v>10</v>
      </c>
      <c r="G110" s="288">
        <v>0.50727</v>
      </c>
      <c r="H110" s="288">
        <v>3.5016000000000002E-4</v>
      </c>
      <c r="I110" s="288">
        <v>2.0929999999999999E-4</v>
      </c>
      <c r="J110" s="291" t="str">
        <f>+IF(G110&lt;$K$8,"CUMPLE","NO CUMPLE")</f>
        <v>CUMPLE</v>
      </c>
      <c r="K110" s="291" t="str">
        <f>+IF(H110&lt;$K$6,"CUMPLE","NO CUMPLE")</f>
        <v>NO CUMPLE</v>
      </c>
      <c r="L110" s="294" t="str">
        <f>+IF(I110&lt;$K$7,"CUMPLE","NO CUMPLE")</f>
        <v>CUMPLE</v>
      </c>
      <c r="M110" s="297">
        <f>+(G110-G110)/G110</f>
        <v>0</v>
      </c>
      <c r="N110" s="297">
        <f>+(H110-H110)/H110</f>
        <v>0</v>
      </c>
      <c r="O110" s="297">
        <f>+(I110-I110)/I110</f>
        <v>0</v>
      </c>
      <c r="P110" s="25"/>
      <c r="Q110" s="28"/>
      <c r="R110" s="81">
        <v>8</v>
      </c>
      <c r="S110" s="4" t="s">
        <v>1</v>
      </c>
      <c r="T110" s="113">
        <v>3250</v>
      </c>
      <c r="U110" s="60">
        <v>0.3</v>
      </c>
      <c r="V110" s="60">
        <v>10</v>
      </c>
      <c r="W110" s="288">
        <v>0.50149999999999995</v>
      </c>
      <c r="X110" s="288">
        <v>2.9191999999999998E-4</v>
      </c>
      <c r="Y110" s="288">
        <v>2.3261000000000001E-4</v>
      </c>
      <c r="Z110" s="318" t="str">
        <f>+IF(W110&lt;$K$8,"CUMPLE","NO CUMPLE")</f>
        <v>CUMPLE</v>
      </c>
      <c r="AA110" s="318" t="str">
        <f>+IF(X110&lt;$K$6,"CUMPLE","NO CUMPLE")</f>
        <v>CUMPLE</v>
      </c>
      <c r="AB110" s="300" t="str">
        <f>+IF(Y110&lt;$K$7,"CUMPLE","NO CUMPLE")</f>
        <v>CUMPLE</v>
      </c>
      <c r="AC110" s="297">
        <f>+(W110-W110)/W110</f>
        <v>0</v>
      </c>
      <c r="AD110" s="297">
        <f>+(X110-X110)/X110</f>
        <v>0</v>
      </c>
      <c r="AE110" s="297">
        <f>+(Y110-Y110)/Y110</f>
        <v>0</v>
      </c>
      <c r="AF110" s="25"/>
    </row>
    <row r="111" spans="1:32" x14ac:dyDescent="0.3">
      <c r="A111" s="24"/>
      <c r="B111" s="88"/>
      <c r="C111" s="5" t="s">
        <v>3</v>
      </c>
      <c r="D111" s="10">
        <v>200</v>
      </c>
      <c r="E111" s="61">
        <v>0.35</v>
      </c>
      <c r="F111" s="61">
        <v>25</v>
      </c>
      <c r="G111" s="289"/>
      <c r="H111" s="289"/>
      <c r="I111" s="289"/>
      <c r="J111" s="292"/>
      <c r="K111" s="292"/>
      <c r="L111" s="295"/>
      <c r="M111" s="298"/>
      <c r="N111" s="298"/>
      <c r="O111" s="298"/>
      <c r="P111" s="25"/>
      <c r="Q111" s="28"/>
      <c r="R111" s="156"/>
      <c r="S111" s="5" t="s">
        <v>3</v>
      </c>
      <c r="T111" s="10">
        <v>150</v>
      </c>
      <c r="U111" s="61">
        <v>0.35</v>
      </c>
      <c r="V111" s="61">
        <v>25</v>
      </c>
      <c r="W111" s="289"/>
      <c r="X111" s="289"/>
      <c r="Y111" s="289"/>
      <c r="Z111" s="319"/>
      <c r="AA111" s="319"/>
      <c r="AB111" s="301"/>
      <c r="AC111" s="298"/>
      <c r="AD111" s="298"/>
      <c r="AE111" s="298"/>
      <c r="AF111" s="25"/>
    </row>
    <row r="112" spans="1:32" x14ac:dyDescent="0.3">
      <c r="A112" s="24"/>
      <c r="B112" s="88"/>
      <c r="C112" s="6" t="s">
        <v>4</v>
      </c>
      <c r="D112" s="74">
        <v>200</v>
      </c>
      <c r="E112" s="61">
        <v>0.35</v>
      </c>
      <c r="F112" s="61">
        <v>25</v>
      </c>
      <c r="G112" s="289"/>
      <c r="H112" s="289"/>
      <c r="I112" s="289"/>
      <c r="J112" s="292"/>
      <c r="K112" s="292"/>
      <c r="L112" s="295"/>
      <c r="M112" s="298"/>
      <c r="N112" s="298"/>
      <c r="O112" s="298"/>
      <c r="P112" s="25"/>
      <c r="Q112" s="28"/>
      <c r="R112" s="156"/>
      <c r="S112" s="6" t="s">
        <v>4</v>
      </c>
      <c r="T112" s="10">
        <v>150</v>
      </c>
      <c r="U112" s="61">
        <v>0.35</v>
      </c>
      <c r="V112" s="61">
        <v>25</v>
      </c>
      <c r="W112" s="289"/>
      <c r="X112" s="289"/>
      <c r="Y112" s="289"/>
      <c r="Z112" s="319"/>
      <c r="AA112" s="319"/>
      <c r="AB112" s="301"/>
      <c r="AC112" s="298"/>
      <c r="AD112" s="298"/>
      <c r="AE112" s="298"/>
      <c r="AF112" s="25"/>
    </row>
    <row r="113" spans="1:32" ht="15" thickBot="1" x14ac:dyDescent="0.35">
      <c r="A113" s="24"/>
      <c r="B113" s="88"/>
      <c r="C113" s="7" t="s">
        <v>5</v>
      </c>
      <c r="D113" s="70">
        <v>80</v>
      </c>
      <c r="E113" s="62">
        <v>0.35</v>
      </c>
      <c r="F113" s="62"/>
      <c r="G113" s="290"/>
      <c r="H113" s="290"/>
      <c r="I113" s="290"/>
      <c r="J113" s="293"/>
      <c r="K113" s="293"/>
      <c r="L113" s="296"/>
      <c r="M113" s="299"/>
      <c r="N113" s="299"/>
      <c r="O113" s="299"/>
      <c r="P113" s="25"/>
      <c r="Q113" s="28"/>
      <c r="R113" s="156"/>
      <c r="S113" s="7" t="s">
        <v>5</v>
      </c>
      <c r="T113" s="70">
        <v>80</v>
      </c>
      <c r="U113" s="62">
        <v>0.35</v>
      </c>
      <c r="V113" s="62"/>
      <c r="W113" s="290"/>
      <c r="X113" s="290"/>
      <c r="Y113" s="290"/>
      <c r="Z113" s="320"/>
      <c r="AA113" s="320"/>
      <c r="AB113" s="302"/>
      <c r="AC113" s="299"/>
      <c r="AD113" s="299"/>
      <c r="AE113" s="299"/>
      <c r="AF113" s="25"/>
    </row>
    <row r="114" spans="1:32" x14ac:dyDescent="0.3">
      <c r="A114" s="24"/>
      <c r="B114" s="87">
        <v>23</v>
      </c>
      <c r="C114" s="4" t="s">
        <v>1</v>
      </c>
      <c r="D114" s="69">
        <v>1500</v>
      </c>
      <c r="E114" s="60">
        <v>0.3</v>
      </c>
      <c r="F114" s="60">
        <v>10</v>
      </c>
      <c r="G114" s="288">
        <v>0.52803</v>
      </c>
      <c r="H114" s="288">
        <v>3.5452999999999998E-4</v>
      </c>
      <c r="I114" s="288">
        <v>2.4306999999999999E-4</v>
      </c>
      <c r="J114" s="291" t="str">
        <f>+IF(G114&lt;$K$8,"CUMPLE","NO CUMPLE")</f>
        <v>CUMPLE</v>
      </c>
      <c r="K114" s="291" t="str">
        <f>+IF(H114&lt;$K$6,"CUMPLE","NO CUMPLE")</f>
        <v>NO CUMPLE</v>
      </c>
      <c r="L114" s="294" t="str">
        <f>+IF(I114&lt;$K$7,"CUMPLE","NO CUMPLE")</f>
        <v>CUMPLE</v>
      </c>
      <c r="M114" s="297">
        <f>+(G114-G110)/G110</f>
        <v>4.0924951209415104E-2</v>
      </c>
      <c r="N114" s="297">
        <f>+(H114-H110)/H110</f>
        <v>1.2480009138679346E-2</v>
      </c>
      <c r="O114" s="297">
        <f>+(I114-I110)/I110</f>
        <v>0.16134734830387004</v>
      </c>
      <c r="P114" s="25"/>
      <c r="Q114" s="28"/>
      <c r="R114" s="114">
        <v>17</v>
      </c>
      <c r="S114" s="4" t="s">
        <v>1</v>
      </c>
      <c r="T114" s="113">
        <v>2500</v>
      </c>
      <c r="U114" s="60">
        <v>0.3</v>
      </c>
      <c r="V114" s="60">
        <v>10</v>
      </c>
      <c r="W114" s="288">
        <v>0.52539999999999998</v>
      </c>
      <c r="X114" s="288">
        <v>3.3331000000000002E-4</v>
      </c>
      <c r="Y114" s="288">
        <v>2.4099000000000001E-4</v>
      </c>
      <c r="Z114" s="291" t="str">
        <f>+IF(W114&lt;$K$8,"CUMPLE","NO CUMPLE")</f>
        <v>CUMPLE</v>
      </c>
      <c r="AA114" s="291" t="str">
        <f>+IF(X114&lt;$K$6,"CUMPLE","NO CUMPLE")</f>
        <v>NO CUMPLE</v>
      </c>
      <c r="AB114" s="294" t="str">
        <f>+IF(Y114&lt;$K$7,"CUMPLE","NO CUMPLE")</f>
        <v>CUMPLE</v>
      </c>
      <c r="AC114" s="297">
        <f>+(W114-W110)/W110</f>
        <v>4.7657028913260291E-2</v>
      </c>
      <c r="AD114" s="297">
        <f>+(X114-X110)/X110</f>
        <v>0.14178542066319552</v>
      </c>
      <c r="AE114" s="297">
        <f>+(Y114-Y110)/Y110</f>
        <v>3.6025966209535264E-2</v>
      </c>
      <c r="AF114" s="25"/>
    </row>
    <row r="115" spans="1:32" x14ac:dyDescent="0.3">
      <c r="A115" s="24"/>
      <c r="B115" s="88"/>
      <c r="C115" s="5" t="s">
        <v>3</v>
      </c>
      <c r="D115" s="10">
        <v>200</v>
      </c>
      <c r="E115" s="61">
        <v>0.35</v>
      </c>
      <c r="F115" s="61">
        <v>25</v>
      </c>
      <c r="G115" s="289"/>
      <c r="H115" s="289"/>
      <c r="I115" s="289"/>
      <c r="J115" s="292"/>
      <c r="K115" s="292"/>
      <c r="L115" s="295"/>
      <c r="M115" s="298"/>
      <c r="N115" s="298"/>
      <c r="O115" s="298"/>
      <c r="P115" s="25"/>
      <c r="Q115" s="28"/>
      <c r="R115" s="157"/>
      <c r="S115" s="5" t="s">
        <v>3</v>
      </c>
      <c r="T115" s="10">
        <v>150</v>
      </c>
      <c r="U115" s="61">
        <v>0.35</v>
      </c>
      <c r="V115" s="61">
        <v>25</v>
      </c>
      <c r="W115" s="289"/>
      <c r="X115" s="289"/>
      <c r="Y115" s="289"/>
      <c r="Z115" s="292"/>
      <c r="AA115" s="292"/>
      <c r="AB115" s="295"/>
      <c r="AC115" s="298"/>
      <c r="AD115" s="298"/>
      <c r="AE115" s="298"/>
      <c r="AF115" s="25"/>
    </row>
    <row r="116" spans="1:32" x14ac:dyDescent="0.3">
      <c r="A116" s="24"/>
      <c r="B116" s="88"/>
      <c r="C116" s="6" t="s">
        <v>4</v>
      </c>
      <c r="D116" s="74">
        <v>150</v>
      </c>
      <c r="E116" s="61">
        <v>0.35</v>
      </c>
      <c r="F116" s="61">
        <v>25</v>
      </c>
      <c r="G116" s="289"/>
      <c r="H116" s="289"/>
      <c r="I116" s="289"/>
      <c r="J116" s="292"/>
      <c r="K116" s="292"/>
      <c r="L116" s="295"/>
      <c r="M116" s="298"/>
      <c r="N116" s="298"/>
      <c r="O116" s="298"/>
      <c r="P116" s="25"/>
      <c r="Q116" s="28"/>
      <c r="R116" s="157"/>
      <c r="S116" s="6" t="s">
        <v>4</v>
      </c>
      <c r="T116" s="10">
        <v>150</v>
      </c>
      <c r="U116" s="61">
        <v>0.35</v>
      </c>
      <c r="V116" s="61">
        <v>25</v>
      </c>
      <c r="W116" s="289"/>
      <c r="X116" s="289"/>
      <c r="Y116" s="289"/>
      <c r="Z116" s="292"/>
      <c r="AA116" s="292"/>
      <c r="AB116" s="295"/>
      <c r="AC116" s="298"/>
      <c r="AD116" s="298"/>
      <c r="AE116" s="298"/>
      <c r="AF116" s="25"/>
    </row>
    <row r="117" spans="1:32" ht="15" thickBot="1" x14ac:dyDescent="0.35">
      <c r="A117" s="24"/>
      <c r="B117" s="88"/>
      <c r="C117" s="7" t="s">
        <v>5</v>
      </c>
      <c r="D117" s="70">
        <v>80</v>
      </c>
      <c r="E117" s="62">
        <v>0.35</v>
      </c>
      <c r="F117" s="62"/>
      <c r="G117" s="290"/>
      <c r="H117" s="290"/>
      <c r="I117" s="290"/>
      <c r="J117" s="293"/>
      <c r="K117" s="293"/>
      <c r="L117" s="296"/>
      <c r="M117" s="299"/>
      <c r="N117" s="299"/>
      <c r="O117" s="299"/>
      <c r="P117" s="25"/>
      <c r="Q117" s="28"/>
      <c r="R117" s="157"/>
      <c r="S117" s="7" t="s">
        <v>5</v>
      </c>
      <c r="T117" s="70">
        <v>80</v>
      </c>
      <c r="U117" s="62">
        <v>0.35</v>
      </c>
      <c r="V117" s="62"/>
      <c r="W117" s="290"/>
      <c r="X117" s="290"/>
      <c r="Y117" s="290"/>
      <c r="Z117" s="293"/>
      <c r="AA117" s="293"/>
      <c r="AB117" s="296"/>
      <c r="AC117" s="299"/>
      <c r="AD117" s="299"/>
      <c r="AE117" s="299"/>
      <c r="AF117" s="25"/>
    </row>
    <row r="118" spans="1:32" x14ac:dyDescent="0.3">
      <c r="A118" s="24"/>
      <c r="B118" s="87">
        <v>24</v>
      </c>
      <c r="C118" s="4" t="s">
        <v>1</v>
      </c>
      <c r="D118" s="69">
        <v>1500</v>
      </c>
      <c r="E118" s="60">
        <v>0.3</v>
      </c>
      <c r="F118" s="60">
        <v>10</v>
      </c>
      <c r="G118" s="288">
        <v>0.56163999999999992</v>
      </c>
      <c r="H118" s="288">
        <v>3.6102999999999998E-4</v>
      </c>
      <c r="I118" s="288">
        <v>3.0194999999999999E-4</v>
      </c>
      <c r="J118" s="291" t="str">
        <f>+IF(G118&lt;$K$8,"CUMPLE","NO CUMPLE")</f>
        <v>CUMPLE</v>
      </c>
      <c r="K118" s="291" t="str">
        <f>+IF(H118&lt;$K$6,"CUMPLE","NO CUMPLE")</f>
        <v>NO CUMPLE</v>
      </c>
      <c r="L118" s="294" t="str">
        <f>+IF(I118&lt;$K$7,"CUMPLE","NO CUMPLE")</f>
        <v>CUMPLE</v>
      </c>
      <c r="M118" s="297">
        <f>+(G118-G110)/G110</f>
        <v>0.10718157982928207</v>
      </c>
      <c r="N118" s="297">
        <f>+(H118-H110)/H110</f>
        <v>3.1042951793465716E-2</v>
      </c>
      <c r="O118" s="297">
        <f>+(I118-I110)/I110</f>
        <v>0.44266602962255142</v>
      </c>
      <c r="P118" s="25"/>
      <c r="Q118" s="28"/>
      <c r="R118" s="114">
        <v>26</v>
      </c>
      <c r="S118" s="4" t="s">
        <v>1</v>
      </c>
      <c r="T118" s="113">
        <v>1500</v>
      </c>
      <c r="U118" s="60">
        <v>0.3</v>
      </c>
      <c r="V118" s="60">
        <v>10</v>
      </c>
      <c r="W118" s="288">
        <v>0.57513999999999998</v>
      </c>
      <c r="X118" s="288">
        <v>4.1932999999999998E-4</v>
      </c>
      <c r="Y118" s="288">
        <v>2.5552000000000002E-4</v>
      </c>
      <c r="Z118" s="291" t="str">
        <f>+IF(W118&lt;$K$8,"CUMPLE","NO CUMPLE")</f>
        <v>CUMPLE</v>
      </c>
      <c r="AA118" s="291" t="str">
        <f>+IF(X118&lt;$K$6,"CUMPLE","NO CUMPLE")</f>
        <v>NO CUMPLE</v>
      </c>
      <c r="AB118" s="294" t="str">
        <f>+IF(Y118&lt;$K$7,"CUMPLE","NO CUMPLE")</f>
        <v>CUMPLE</v>
      </c>
      <c r="AC118" s="297">
        <f>+(W118-W110)/W110</f>
        <v>0.14683948155533408</v>
      </c>
      <c r="AD118" s="297">
        <f>+(X118-X110)/X110</f>
        <v>0.43645519320361748</v>
      </c>
      <c r="AE118" s="297">
        <f>+(Y118-Y110)/Y110</f>
        <v>9.849103649886079E-2</v>
      </c>
      <c r="AF118" s="25"/>
    </row>
    <row r="119" spans="1:32" x14ac:dyDescent="0.3">
      <c r="A119" s="24"/>
      <c r="B119" s="88"/>
      <c r="C119" s="5" t="s">
        <v>3</v>
      </c>
      <c r="D119" s="10">
        <v>200</v>
      </c>
      <c r="E119" s="61">
        <v>0.35</v>
      </c>
      <c r="F119" s="61">
        <v>25</v>
      </c>
      <c r="G119" s="289"/>
      <c r="H119" s="289"/>
      <c r="I119" s="289"/>
      <c r="J119" s="292"/>
      <c r="K119" s="292"/>
      <c r="L119" s="295"/>
      <c r="M119" s="298"/>
      <c r="N119" s="298"/>
      <c r="O119" s="298"/>
      <c r="P119" s="25"/>
      <c r="Q119" s="28"/>
      <c r="R119" s="157"/>
      <c r="S119" s="5" t="s">
        <v>3</v>
      </c>
      <c r="T119" s="10">
        <v>150</v>
      </c>
      <c r="U119" s="61">
        <v>0.35</v>
      </c>
      <c r="V119" s="61">
        <v>25</v>
      </c>
      <c r="W119" s="289"/>
      <c r="X119" s="289"/>
      <c r="Y119" s="289"/>
      <c r="Z119" s="292"/>
      <c r="AA119" s="292"/>
      <c r="AB119" s="295"/>
      <c r="AC119" s="298"/>
      <c r="AD119" s="298"/>
      <c r="AE119" s="298"/>
      <c r="AF119" s="25"/>
    </row>
    <row r="120" spans="1:32" x14ac:dyDescent="0.3">
      <c r="A120" s="24"/>
      <c r="B120" s="88"/>
      <c r="C120" s="6" t="s">
        <v>4</v>
      </c>
      <c r="D120" s="74">
        <v>100</v>
      </c>
      <c r="E120" s="61">
        <v>0.35</v>
      </c>
      <c r="F120" s="61">
        <v>25</v>
      </c>
      <c r="G120" s="289"/>
      <c r="H120" s="289"/>
      <c r="I120" s="289"/>
      <c r="J120" s="292"/>
      <c r="K120" s="292"/>
      <c r="L120" s="295"/>
      <c r="M120" s="298"/>
      <c r="N120" s="298"/>
      <c r="O120" s="298"/>
      <c r="P120" s="25"/>
      <c r="Q120" s="28"/>
      <c r="R120" s="157"/>
      <c r="S120" s="6" t="s">
        <v>4</v>
      </c>
      <c r="T120" s="10">
        <v>150</v>
      </c>
      <c r="U120" s="61">
        <v>0.35</v>
      </c>
      <c r="V120" s="61">
        <v>25</v>
      </c>
      <c r="W120" s="289"/>
      <c r="X120" s="289"/>
      <c r="Y120" s="289"/>
      <c r="Z120" s="292"/>
      <c r="AA120" s="292"/>
      <c r="AB120" s="295"/>
      <c r="AC120" s="298"/>
      <c r="AD120" s="298"/>
      <c r="AE120" s="298"/>
      <c r="AF120" s="25"/>
    </row>
    <row r="121" spans="1:32" ht="15" thickBot="1" x14ac:dyDescent="0.35">
      <c r="A121" s="24"/>
      <c r="B121" s="88"/>
      <c r="C121" s="7" t="s">
        <v>5</v>
      </c>
      <c r="D121" s="70">
        <v>80</v>
      </c>
      <c r="E121" s="62">
        <v>0.35</v>
      </c>
      <c r="F121" s="62"/>
      <c r="G121" s="290"/>
      <c r="H121" s="290"/>
      <c r="I121" s="290"/>
      <c r="J121" s="293"/>
      <c r="K121" s="293"/>
      <c r="L121" s="296"/>
      <c r="M121" s="299"/>
      <c r="N121" s="299"/>
      <c r="O121" s="299"/>
      <c r="P121" s="25"/>
      <c r="Q121" s="28"/>
      <c r="R121" s="157"/>
      <c r="S121" s="7" t="s">
        <v>5</v>
      </c>
      <c r="T121" s="70">
        <v>80</v>
      </c>
      <c r="U121" s="62">
        <v>0.35</v>
      </c>
      <c r="V121" s="62"/>
      <c r="W121" s="290"/>
      <c r="X121" s="290"/>
      <c r="Y121" s="290"/>
      <c r="Z121" s="293"/>
      <c r="AA121" s="293"/>
      <c r="AB121" s="296"/>
      <c r="AC121" s="299"/>
      <c r="AD121" s="299"/>
      <c r="AE121" s="299"/>
      <c r="AF121" s="25"/>
    </row>
    <row r="122" spans="1:32" ht="15" thickBot="1" x14ac:dyDescent="0.35">
      <c r="A122" s="24"/>
      <c r="B122" s="15"/>
      <c r="G122" s="138"/>
      <c r="H122" s="138"/>
      <c r="I122" s="138"/>
      <c r="M122" s="172"/>
      <c r="N122" s="172"/>
      <c r="O122" s="172"/>
      <c r="P122" s="25"/>
      <c r="Q122" s="28"/>
      <c r="AF122" s="25"/>
    </row>
    <row r="123" spans="1:32" x14ac:dyDescent="0.3">
      <c r="A123" s="24"/>
      <c r="B123" s="87">
        <v>25</v>
      </c>
      <c r="C123" s="4" t="s">
        <v>1</v>
      </c>
      <c r="D123" s="69">
        <v>1500</v>
      </c>
      <c r="E123" s="60">
        <v>0.3</v>
      </c>
      <c r="F123" s="60">
        <v>10</v>
      </c>
      <c r="G123" s="288">
        <v>0.55354000000000003</v>
      </c>
      <c r="H123" s="288">
        <v>4.1397E-4</v>
      </c>
      <c r="I123" s="288">
        <v>2.1917E-4</v>
      </c>
      <c r="J123" s="291" t="str">
        <f>+IF(G123&lt;$K$8,"CUMPLE","NO CUMPLE")</f>
        <v>CUMPLE</v>
      </c>
      <c r="K123" s="291" t="str">
        <f>+IF(H123&lt;$K$6,"CUMPLE","NO CUMPLE")</f>
        <v>NO CUMPLE</v>
      </c>
      <c r="L123" s="294" t="str">
        <f>+IF(I123&lt;$K$7,"CUMPLE","NO CUMPLE")</f>
        <v>CUMPLE</v>
      </c>
      <c r="M123" s="297">
        <f>+(G123-G123)/G123</f>
        <v>0</v>
      </c>
      <c r="N123" s="297">
        <f>+(H123-H123)/H123</f>
        <v>0</v>
      </c>
      <c r="O123" s="297">
        <f>+(I123-I123)/I123</f>
        <v>0</v>
      </c>
      <c r="P123" s="25"/>
      <c r="Q123" s="28"/>
      <c r="R123" s="81">
        <v>9</v>
      </c>
      <c r="S123" s="4" t="s">
        <v>1</v>
      </c>
      <c r="T123" s="113">
        <v>3250</v>
      </c>
      <c r="U123" s="60">
        <v>0.3</v>
      </c>
      <c r="V123" s="60">
        <v>10</v>
      </c>
      <c r="W123" s="288">
        <v>0.53302000000000005</v>
      </c>
      <c r="X123" s="288">
        <v>2.9941000000000001E-4</v>
      </c>
      <c r="Y123" s="288">
        <v>2.8970999999999999E-4</v>
      </c>
      <c r="Z123" s="318" t="str">
        <f>+IF(W123&lt;$K$8,"CUMPLE","NO CUMPLE")</f>
        <v>CUMPLE</v>
      </c>
      <c r="AA123" s="318" t="str">
        <f>+IF(X123&lt;$K$6,"CUMPLE","NO CUMPLE")</f>
        <v>CUMPLE</v>
      </c>
      <c r="AB123" s="300" t="str">
        <f>+IF(Y123&lt;$K$7,"CUMPLE","NO CUMPLE")</f>
        <v>CUMPLE</v>
      </c>
      <c r="AC123" s="297">
        <f>+(W123-W123)/W123</f>
        <v>0</v>
      </c>
      <c r="AD123" s="297">
        <f>+(X123-X123)/X123</f>
        <v>0</v>
      </c>
      <c r="AE123" s="297">
        <f>+(Y123-Y123)/Y123</f>
        <v>0</v>
      </c>
      <c r="AF123" s="25"/>
    </row>
    <row r="124" spans="1:32" x14ac:dyDescent="0.3">
      <c r="A124" s="24"/>
      <c r="B124" s="88"/>
      <c r="C124" s="5" t="s">
        <v>3</v>
      </c>
      <c r="D124" s="10">
        <v>150</v>
      </c>
      <c r="E124" s="61">
        <v>0.35</v>
      </c>
      <c r="F124" s="61">
        <v>25</v>
      </c>
      <c r="G124" s="289"/>
      <c r="H124" s="289"/>
      <c r="I124" s="289"/>
      <c r="J124" s="292"/>
      <c r="K124" s="292"/>
      <c r="L124" s="295"/>
      <c r="M124" s="298"/>
      <c r="N124" s="298"/>
      <c r="O124" s="298"/>
      <c r="P124" s="25"/>
      <c r="Q124" s="28"/>
      <c r="R124" s="156"/>
      <c r="S124" s="5" t="s">
        <v>3</v>
      </c>
      <c r="T124" s="75">
        <v>150</v>
      </c>
      <c r="U124" s="61">
        <v>0.35</v>
      </c>
      <c r="V124" s="61">
        <v>25</v>
      </c>
      <c r="W124" s="289"/>
      <c r="X124" s="289"/>
      <c r="Y124" s="289"/>
      <c r="Z124" s="319"/>
      <c r="AA124" s="319"/>
      <c r="AB124" s="301"/>
      <c r="AC124" s="298"/>
      <c r="AD124" s="298"/>
      <c r="AE124" s="298"/>
      <c r="AF124" s="25"/>
    </row>
    <row r="125" spans="1:32" x14ac:dyDescent="0.3">
      <c r="A125" s="24"/>
      <c r="B125" s="88"/>
      <c r="C125" s="6" t="s">
        <v>4</v>
      </c>
      <c r="D125" s="74">
        <v>200</v>
      </c>
      <c r="E125" s="61">
        <v>0.35</v>
      </c>
      <c r="F125" s="61">
        <v>25</v>
      </c>
      <c r="G125" s="289"/>
      <c r="H125" s="289"/>
      <c r="I125" s="289"/>
      <c r="J125" s="292"/>
      <c r="K125" s="292"/>
      <c r="L125" s="295"/>
      <c r="M125" s="298"/>
      <c r="N125" s="298"/>
      <c r="O125" s="298"/>
      <c r="P125" s="25"/>
      <c r="Q125" s="28"/>
      <c r="R125" s="156"/>
      <c r="S125" s="6" t="s">
        <v>4</v>
      </c>
      <c r="T125" s="75">
        <v>100</v>
      </c>
      <c r="U125" s="61">
        <v>0.35</v>
      </c>
      <c r="V125" s="61">
        <v>25</v>
      </c>
      <c r="W125" s="289"/>
      <c r="X125" s="289"/>
      <c r="Y125" s="289"/>
      <c r="Z125" s="319"/>
      <c r="AA125" s="319"/>
      <c r="AB125" s="301"/>
      <c r="AC125" s="298"/>
      <c r="AD125" s="298"/>
      <c r="AE125" s="298"/>
      <c r="AF125" s="25"/>
    </row>
    <row r="126" spans="1:32" ht="15" thickBot="1" x14ac:dyDescent="0.35">
      <c r="A126" s="24"/>
      <c r="B126" s="88"/>
      <c r="C126" s="7" t="s">
        <v>5</v>
      </c>
      <c r="D126" s="70">
        <v>80</v>
      </c>
      <c r="E126" s="62">
        <v>0.35</v>
      </c>
      <c r="F126" s="62"/>
      <c r="G126" s="290"/>
      <c r="H126" s="290"/>
      <c r="I126" s="290"/>
      <c r="J126" s="293"/>
      <c r="K126" s="293"/>
      <c r="L126" s="296"/>
      <c r="M126" s="299"/>
      <c r="N126" s="299"/>
      <c r="O126" s="299"/>
      <c r="P126" s="25"/>
      <c r="Q126" s="28"/>
      <c r="R126" s="156"/>
      <c r="S126" s="7" t="s">
        <v>5</v>
      </c>
      <c r="T126" s="76">
        <v>80</v>
      </c>
      <c r="U126" s="62">
        <v>0.35</v>
      </c>
      <c r="V126" s="62"/>
      <c r="W126" s="290"/>
      <c r="X126" s="290"/>
      <c r="Y126" s="290"/>
      <c r="Z126" s="320"/>
      <c r="AA126" s="320"/>
      <c r="AB126" s="302"/>
      <c r="AC126" s="299"/>
      <c r="AD126" s="299"/>
      <c r="AE126" s="299"/>
      <c r="AF126" s="25"/>
    </row>
    <row r="127" spans="1:32" x14ac:dyDescent="0.3">
      <c r="A127" s="24"/>
      <c r="B127" s="87">
        <v>26</v>
      </c>
      <c r="C127" s="4" t="s">
        <v>1</v>
      </c>
      <c r="D127" s="69">
        <v>1500</v>
      </c>
      <c r="E127" s="60">
        <v>0.3</v>
      </c>
      <c r="F127" s="60">
        <v>10</v>
      </c>
      <c r="G127" s="288">
        <v>0.57513999999999998</v>
      </c>
      <c r="H127" s="288">
        <v>4.1932999999999998E-4</v>
      </c>
      <c r="I127" s="288">
        <v>2.5552000000000002E-4</v>
      </c>
      <c r="J127" s="291" t="str">
        <f>+IF(G127&lt;$K$8,"CUMPLE","NO CUMPLE")</f>
        <v>CUMPLE</v>
      </c>
      <c r="K127" s="291" t="str">
        <f>+IF(H127&lt;$K$6,"CUMPLE","NO CUMPLE")</f>
        <v>NO CUMPLE</v>
      </c>
      <c r="L127" s="294" t="str">
        <f>+IF(I127&lt;$K$7,"CUMPLE","NO CUMPLE")</f>
        <v>CUMPLE</v>
      </c>
      <c r="M127" s="297">
        <f>+(G127-G123)/G123</f>
        <v>3.9021570256891916E-2</v>
      </c>
      <c r="N127" s="297">
        <f>+(H127-H123)/H123</f>
        <v>1.2947798149624344E-2</v>
      </c>
      <c r="O127" s="297">
        <f>+(I127-I123)/I123</f>
        <v>0.1658529908290369</v>
      </c>
      <c r="P127" s="25"/>
      <c r="Q127" s="28"/>
      <c r="R127" s="114">
        <v>18</v>
      </c>
      <c r="S127" s="4" t="s">
        <v>1</v>
      </c>
      <c r="T127" s="113">
        <v>2500</v>
      </c>
      <c r="U127" s="60">
        <v>0.3</v>
      </c>
      <c r="V127" s="60">
        <v>10</v>
      </c>
      <c r="W127" s="288">
        <v>0.55847000000000002</v>
      </c>
      <c r="X127" s="288">
        <v>3.4131E-4</v>
      </c>
      <c r="Y127" s="288">
        <v>3.0050999999999998E-4</v>
      </c>
      <c r="Z127" s="291" t="str">
        <f>+IF(W127&lt;$K$8,"CUMPLE","NO CUMPLE")</f>
        <v>CUMPLE</v>
      </c>
      <c r="AA127" s="291" t="str">
        <f>+IF(X127&lt;$K$6,"CUMPLE","NO CUMPLE")</f>
        <v>NO CUMPLE</v>
      </c>
      <c r="AB127" s="294" t="str">
        <f>+IF(Y127&lt;$K$7,"CUMPLE","NO CUMPLE")</f>
        <v>CUMPLE</v>
      </c>
      <c r="AC127" s="297">
        <f>+(W127-W123)/W123</f>
        <v>4.7746801245731808E-2</v>
      </c>
      <c r="AD127" s="297">
        <f>+(X127-X123)/X123</f>
        <v>0.13994188570856012</v>
      </c>
      <c r="AE127" s="297">
        <f>+(Y127-Y123)/Y123</f>
        <v>3.727865796831311E-2</v>
      </c>
      <c r="AF127" s="25"/>
    </row>
    <row r="128" spans="1:32" x14ac:dyDescent="0.3">
      <c r="A128" s="24"/>
      <c r="B128" s="88"/>
      <c r="C128" s="5" t="s">
        <v>3</v>
      </c>
      <c r="D128" s="10">
        <v>150</v>
      </c>
      <c r="E128" s="61">
        <v>0.35</v>
      </c>
      <c r="F128" s="61">
        <v>25</v>
      </c>
      <c r="G128" s="289"/>
      <c r="H128" s="289"/>
      <c r="I128" s="289"/>
      <c r="J128" s="292"/>
      <c r="K128" s="292"/>
      <c r="L128" s="295"/>
      <c r="M128" s="298"/>
      <c r="N128" s="298"/>
      <c r="O128" s="298"/>
      <c r="P128" s="25"/>
      <c r="Q128" s="28"/>
      <c r="R128" s="157"/>
      <c r="S128" s="5" t="s">
        <v>3</v>
      </c>
      <c r="T128" s="75">
        <v>150</v>
      </c>
      <c r="U128" s="61">
        <v>0.35</v>
      </c>
      <c r="V128" s="61">
        <v>25</v>
      </c>
      <c r="W128" s="289"/>
      <c r="X128" s="289"/>
      <c r="Y128" s="289"/>
      <c r="Z128" s="292"/>
      <c r="AA128" s="292"/>
      <c r="AB128" s="295"/>
      <c r="AC128" s="298"/>
      <c r="AD128" s="298"/>
      <c r="AE128" s="298"/>
      <c r="AF128" s="25"/>
    </row>
    <row r="129" spans="1:32" x14ac:dyDescent="0.3">
      <c r="A129" s="24"/>
      <c r="B129" s="88"/>
      <c r="C129" s="6" t="s">
        <v>4</v>
      </c>
      <c r="D129" s="74">
        <v>150</v>
      </c>
      <c r="E129" s="61">
        <v>0.35</v>
      </c>
      <c r="F129" s="61">
        <v>25</v>
      </c>
      <c r="G129" s="289"/>
      <c r="H129" s="289"/>
      <c r="I129" s="289"/>
      <c r="J129" s="292"/>
      <c r="K129" s="292"/>
      <c r="L129" s="295"/>
      <c r="M129" s="298"/>
      <c r="N129" s="298"/>
      <c r="O129" s="298"/>
      <c r="P129" s="25"/>
      <c r="Q129" s="28"/>
      <c r="R129" s="157"/>
      <c r="S129" s="6" t="s">
        <v>4</v>
      </c>
      <c r="T129" s="75">
        <v>100</v>
      </c>
      <c r="U129" s="61">
        <v>0.35</v>
      </c>
      <c r="V129" s="61">
        <v>25</v>
      </c>
      <c r="W129" s="289"/>
      <c r="X129" s="289"/>
      <c r="Y129" s="289"/>
      <c r="Z129" s="292"/>
      <c r="AA129" s="292"/>
      <c r="AB129" s="295"/>
      <c r="AC129" s="298"/>
      <c r="AD129" s="298"/>
      <c r="AE129" s="298"/>
      <c r="AF129" s="25"/>
    </row>
    <row r="130" spans="1:32" ht="15" thickBot="1" x14ac:dyDescent="0.35">
      <c r="A130" s="24"/>
      <c r="B130" s="88"/>
      <c r="C130" s="7" t="s">
        <v>5</v>
      </c>
      <c r="D130" s="70">
        <v>80</v>
      </c>
      <c r="E130" s="62">
        <v>0.35</v>
      </c>
      <c r="F130" s="62"/>
      <c r="G130" s="290"/>
      <c r="H130" s="290"/>
      <c r="I130" s="290"/>
      <c r="J130" s="293"/>
      <c r="K130" s="293"/>
      <c r="L130" s="296"/>
      <c r="M130" s="299"/>
      <c r="N130" s="299"/>
      <c r="O130" s="299"/>
      <c r="P130" s="25"/>
      <c r="Q130" s="28"/>
      <c r="R130" s="157"/>
      <c r="S130" s="7" t="s">
        <v>5</v>
      </c>
      <c r="T130" s="76">
        <v>80</v>
      </c>
      <c r="U130" s="62">
        <v>0.35</v>
      </c>
      <c r="V130" s="62"/>
      <c r="W130" s="290"/>
      <c r="X130" s="290"/>
      <c r="Y130" s="290"/>
      <c r="Z130" s="293"/>
      <c r="AA130" s="293"/>
      <c r="AB130" s="296"/>
      <c r="AC130" s="299"/>
      <c r="AD130" s="299"/>
      <c r="AE130" s="299"/>
      <c r="AF130" s="25"/>
    </row>
    <row r="131" spans="1:32" x14ac:dyDescent="0.3">
      <c r="A131" s="24"/>
      <c r="B131" s="87">
        <v>27</v>
      </c>
      <c r="C131" s="4" t="s">
        <v>1</v>
      </c>
      <c r="D131" s="69">
        <v>1500</v>
      </c>
      <c r="E131" s="60">
        <v>0.3</v>
      </c>
      <c r="F131" s="60">
        <v>10</v>
      </c>
      <c r="G131" s="288">
        <v>0.61087999999999998</v>
      </c>
      <c r="H131" s="288">
        <v>4.2763000000000002E-4</v>
      </c>
      <c r="I131" s="288">
        <v>3.1943999999999999E-4</v>
      </c>
      <c r="J131" s="291" t="str">
        <f>+IF(G131&lt;$K$8,"CUMPLE","NO CUMPLE")</f>
        <v>CUMPLE</v>
      </c>
      <c r="K131" s="291" t="str">
        <f>+IF(H131&lt;$K$6,"CUMPLE","NO CUMPLE")</f>
        <v>NO CUMPLE</v>
      </c>
      <c r="L131" s="294" t="str">
        <f>+IF(I131&lt;$K$7,"CUMPLE","NO CUMPLE")</f>
        <v>CUMPLE</v>
      </c>
      <c r="M131" s="297">
        <f>+(G131-G123)/G123</f>
        <v>0.10358781659861969</v>
      </c>
      <c r="N131" s="297">
        <f>+(H131-H123)/H123</f>
        <v>3.2997560209677097E-2</v>
      </c>
      <c r="O131" s="297">
        <f>+(I131-I123)/I123</f>
        <v>0.45749874526623163</v>
      </c>
      <c r="P131" s="25"/>
      <c r="Q131" s="28"/>
      <c r="R131" s="114">
        <v>27</v>
      </c>
      <c r="S131" s="4" t="s">
        <v>1</v>
      </c>
      <c r="T131" s="113">
        <v>1500</v>
      </c>
      <c r="U131" s="60">
        <v>0.3</v>
      </c>
      <c r="V131" s="60">
        <v>10</v>
      </c>
      <c r="W131" s="288">
        <v>0.61087999999999998</v>
      </c>
      <c r="X131" s="288">
        <v>4.2763000000000002E-4</v>
      </c>
      <c r="Y131" s="288">
        <v>3.1943999999999999E-4</v>
      </c>
      <c r="Z131" s="291" t="str">
        <f>+IF(W131&lt;$K$8,"CUMPLE","NO CUMPLE")</f>
        <v>CUMPLE</v>
      </c>
      <c r="AA131" s="291" t="str">
        <f>+IF(X131&lt;$K$6,"CUMPLE","NO CUMPLE")</f>
        <v>NO CUMPLE</v>
      </c>
      <c r="AB131" s="294" t="str">
        <f>+IF(Y131&lt;$K$7,"CUMPLE","NO CUMPLE")</f>
        <v>CUMPLE</v>
      </c>
      <c r="AC131" s="297">
        <f>+(W131-W123)/W123</f>
        <v>0.14607331807436855</v>
      </c>
      <c r="AD131" s="297">
        <f>+(X131-X123)/X123</f>
        <v>0.42824220967903548</v>
      </c>
      <c r="AE131" s="297">
        <f>+(Y131-Y123)/Y123</f>
        <v>0.10261986124055091</v>
      </c>
      <c r="AF131" s="25"/>
    </row>
    <row r="132" spans="1:32" x14ac:dyDescent="0.3">
      <c r="A132" s="24"/>
      <c r="B132" s="88"/>
      <c r="C132" s="5" t="s">
        <v>3</v>
      </c>
      <c r="D132" s="10">
        <v>150</v>
      </c>
      <c r="E132" s="61">
        <v>0.35</v>
      </c>
      <c r="F132" s="61">
        <v>25</v>
      </c>
      <c r="G132" s="289"/>
      <c r="H132" s="289"/>
      <c r="I132" s="289"/>
      <c r="J132" s="292"/>
      <c r="K132" s="292"/>
      <c r="L132" s="295"/>
      <c r="M132" s="298"/>
      <c r="N132" s="298"/>
      <c r="O132" s="298"/>
      <c r="P132" s="25"/>
      <c r="Q132" s="28"/>
      <c r="R132" s="157"/>
      <c r="S132" s="5" t="s">
        <v>3</v>
      </c>
      <c r="T132" s="75">
        <v>150</v>
      </c>
      <c r="U132" s="61">
        <v>0.35</v>
      </c>
      <c r="V132" s="61">
        <v>25</v>
      </c>
      <c r="W132" s="289"/>
      <c r="X132" s="289"/>
      <c r="Y132" s="289"/>
      <c r="Z132" s="292"/>
      <c r="AA132" s="292"/>
      <c r="AB132" s="295"/>
      <c r="AC132" s="298"/>
      <c r="AD132" s="298"/>
      <c r="AE132" s="298"/>
      <c r="AF132" s="25"/>
    </row>
    <row r="133" spans="1:32" x14ac:dyDescent="0.3">
      <c r="A133" s="24"/>
      <c r="B133" s="88"/>
      <c r="C133" s="6" t="s">
        <v>4</v>
      </c>
      <c r="D133" s="74">
        <v>100</v>
      </c>
      <c r="E133" s="61">
        <v>0.35</v>
      </c>
      <c r="F133" s="61">
        <v>25</v>
      </c>
      <c r="G133" s="289"/>
      <c r="H133" s="289"/>
      <c r="I133" s="289"/>
      <c r="J133" s="292"/>
      <c r="K133" s="292"/>
      <c r="L133" s="295"/>
      <c r="M133" s="298"/>
      <c r="N133" s="298"/>
      <c r="O133" s="298"/>
      <c r="P133" s="25"/>
      <c r="Q133" s="28"/>
      <c r="R133" s="157"/>
      <c r="S133" s="6" t="s">
        <v>4</v>
      </c>
      <c r="T133" s="75">
        <v>100</v>
      </c>
      <c r="U133" s="61">
        <v>0.35</v>
      </c>
      <c r="V133" s="61">
        <v>25</v>
      </c>
      <c r="W133" s="289"/>
      <c r="X133" s="289"/>
      <c r="Y133" s="289"/>
      <c r="Z133" s="292"/>
      <c r="AA133" s="292"/>
      <c r="AB133" s="295"/>
      <c r="AC133" s="298"/>
      <c r="AD133" s="298"/>
      <c r="AE133" s="298"/>
      <c r="AF133" s="25"/>
    </row>
    <row r="134" spans="1:32" ht="15" thickBot="1" x14ac:dyDescent="0.35">
      <c r="A134" s="24"/>
      <c r="B134" s="82"/>
      <c r="C134" s="7" t="s">
        <v>5</v>
      </c>
      <c r="D134" s="70">
        <v>80</v>
      </c>
      <c r="E134" s="62">
        <v>0.35</v>
      </c>
      <c r="F134" s="62"/>
      <c r="G134" s="290"/>
      <c r="H134" s="290"/>
      <c r="I134" s="290"/>
      <c r="J134" s="293"/>
      <c r="K134" s="293"/>
      <c r="L134" s="296"/>
      <c r="M134" s="299"/>
      <c r="N134" s="299"/>
      <c r="O134" s="299"/>
      <c r="P134" s="25"/>
      <c r="Q134" s="28"/>
      <c r="R134" s="139"/>
      <c r="S134" s="7" t="s">
        <v>5</v>
      </c>
      <c r="T134" s="76">
        <v>80</v>
      </c>
      <c r="U134" s="62">
        <v>0.35</v>
      </c>
      <c r="V134" s="62"/>
      <c r="W134" s="290"/>
      <c r="X134" s="290"/>
      <c r="Y134" s="290"/>
      <c r="Z134" s="293"/>
      <c r="AA134" s="293"/>
      <c r="AB134" s="296"/>
      <c r="AC134" s="299"/>
      <c r="AD134" s="299"/>
      <c r="AE134" s="299"/>
      <c r="AF134" s="25"/>
    </row>
    <row r="135" spans="1:32" ht="15" thickBot="1" x14ac:dyDescent="0.35">
      <c r="A135" s="24"/>
      <c r="B135" s="15"/>
      <c r="G135" s="138"/>
      <c r="H135" s="138"/>
      <c r="I135" s="138"/>
      <c r="M135" s="172"/>
      <c r="N135" s="172"/>
      <c r="O135" s="172"/>
      <c r="P135" s="25"/>
      <c r="Q135" s="28"/>
      <c r="AF135" s="25"/>
    </row>
    <row r="136" spans="1:32" x14ac:dyDescent="0.3">
      <c r="A136" s="24"/>
      <c r="B136" s="80">
        <v>28</v>
      </c>
      <c r="C136" s="4" t="s">
        <v>1</v>
      </c>
      <c r="D136" s="69">
        <v>3250</v>
      </c>
      <c r="E136" s="60">
        <v>0.3</v>
      </c>
      <c r="F136" s="60">
        <v>7</v>
      </c>
      <c r="G136" s="288">
        <v>0.50917000000000001</v>
      </c>
      <c r="H136" s="288">
        <v>2.7896000000000003E-4</v>
      </c>
      <c r="I136" s="288">
        <v>2.787E-4</v>
      </c>
      <c r="J136" s="312" t="str">
        <f>+IF(G136&lt;$K$8,"CUMPLE","NO CUMPLE")</f>
        <v>CUMPLE</v>
      </c>
      <c r="K136" s="312" t="str">
        <f>+IF(H136&lt;$K$6,"CUMPLE","NO CUMPLE")</f>
        <v>CUMPLE</v>
      </c>
      <c r="L136" s="315" t="str">
        <f>+IF(I136&lt;$K$7,"CUMPLE","NO CUMPLE")</f>
        <v>CUMPLE</v>
      </c>
      <c r="M136" s="297">
        <f>+(G136-G136)/G136</f>
        <v>0</v>
      </c>
      <c r="N136" s="297">
        <f>+(H136-H136)/H136</f>
        <v>0</v>
      </c>
      <c r="O136" s="297">
        <f>+(I136-I136)/I136</f>
        <v>0</v>
      </c>
      <c r="P136" s="25"/>
      <c r="Q136" s="28"/>
      <c r="R136" s="81">
        <v>28</v>
      </c>
      <c r="S136" s="4" t="s">
        <v>1</v>
      </c>
      <c r="T136" s="113">
        <v>3250</v>
      </c>
      <c r="U136" s="60">
        <v>0.3</v>
      </c>
      <c r="V136" s="60">
        <v>7</v>
      </c>
      <c r="W136" s="288">
        <v>0.50917000000000001</v>
      </c>
      <c r="X136" s="288">
        <v>2.7896000000000003E-4</v>
      </c>
      <c r="Y136" s="288">
        <v>2.787E-4</v>
      </c>
      <c r="Z136" s="318" t="str">
        <f>+IF(W136&lt;$K$8,"CUMPLE","NO CUMPLE")</f>
        <v>CUMPLE</v>
      </c>
      <c r="AA136" s="318" t="str">
        <f>+IF(X136&lt;$K$6,"CUMPLE","NO CUMPLE")</f>
        <v>CUMPLE</v>
      </c>
      <c r="AB136" s="300" t="str">
        <f>+IF(Y136&lt;$K$7,"CUMPLE","NO CUMPLE")</f>
        <v>CUMPLE</v>
      </c>
      <c r="AC136" s="297">
        <f>+(W136-W136)/W136</f>
        <v>0</v>
      </c>
      <c r="AD136" s="297">
        <f>+(X136-X136)/X136</f>
        <v>0</v>
      </c>
      <c r="AE136" s="297">
        <f>+(Y136-Y136)/Y136</f>
        <v>0</v>
      </c>
      <c r="AF136" s="25"/>
    </row>
    <row r="137" spans="1:32" x14ac:dyDescent="0.3">
      <c r="A137" s="24"/>
      <c r="B137" s="79"/>
      <c r="C137" s="5" t="s">
        <v>3</v>
      </c>
      <c r="D137" s="10">
        <v>250</v>
      </c>
      <c r="E137" s="61">
        <v>0.35</v>
      </c>
      <c r="F137" s="61">
        <v>20</v>
      </c>
      <c r="G137" s="289"/>
      <c r="H137" s="289"/>
      <c r="I137" s="289"/>
      <c r="J137" s="313"/>
      <c r="K137" s="313"/>
      <c r="L137" s="316"/>
      <c r="M137" s="298"/>
      <c r="N137" s="298"/>
      <c r="O137" s="298"/>
      <c r="P137" s="25"/>
      <c r="Q137" s="28"/>
      <c r="R137" s="156"/>
      <c r="S137" s="5" t="s">
        <v>3</v>
      </c>
      <c r="T137" s="10">
        <v>250</v>
      </c>
      <c r="U137" s="61">
        <v>0.35</v>
      </c>
      <c r="V137" s="61">
        <v>20</v>
      </c>
      <c r="W137" s="289"/>
      <c r="X137" s="289"/>
      <c r="Y137" s="289"/>
      <c r="Z137" s="319"/>
      <c r="AA137" s="319"/>
      <c r="AB137" s="301"/>
      <c r="AC137" s="298"/>
      <c r="AD137" s="298"/>
      <c r="AE137" s="298"/>
      <c r="AF137" s="25"/>
    </row>
    <row r="138" spans="1:32" x14ac:dyDescent="0.3">
      <c r="A138" s="24"/>
      <c r="B138" s="79"/>
      <c r="C138" s="6" t="s">
        <v>4</v>
      </c>
      <c r="D138" s="74">
        <v>200</v>
      </c>
      <c r="E138" s="61">
        <v>0.35</v>
      </c>
      <c r="F138" s="61">
        <v>20</v>
      </c>
      <c r="G138" s="289"/>
      <c r="H138" s="289"/>
      <c r="I138" s="289"/>
      <c r="J138" s="313"/>
      <c r="K138" s="313"/>
      <c r="L138" s="316"/>
      <c r="M138" s="298"/>
      <c r="N138" s="298"/>
      <c r="O138" s="298"/>
      <c r="P138" s="25"/>
      <c r="Q138" s="28"/>
      <c r="R138" s="156"/>
      <c r="S138" s="6" t="s">
        <v>4</v>
      </c>
      <c r="T138" s="10">
        <v>200</v>
      </c>
      <c r="U138" s="61">
        <v>0.35</v>
      </c>
      <c r="V138" s="61">
        <v>20</v>
      </c>
      <c r="W138" s="289"/>
      <c r="X138" s="289"/>
      <c r="Y138" s="289"/>
      <c r="Z138" s="319"/>
      <c r="AA138" s="319"/>
      <c r="AB138" s="301"/>
      <c r="AC138" s="298"/>
      <c r="AD138" s="298"/>
      <c r="AE138" s="298"/>
      <c r="AF138" s="25"/>
    </row>
    <row r="139" spans="1:32" ht="15" thickBot="1" x14ac:dyDescent="0.35">
      <c r="A139" s="24"/>
      <c r="B139" s="79"/>
      <c r="C139" s="7" t="s">
        <v>5</v>
      </c>
      <c r="D139" s="70">
        <v>80</v>
      </c>
      <c r="E139" s="62">
        <v>0.35</v>
      </c>
      <c r="F139" s="62"/>
      <c r="G139" s="290"/>
      <c r="H139" s="290"/>
      <c r="I139" s="290"/>
      <c r="J139" s="314"/>
      <c r="K139" s="314"/>
      <c r="L139" s="317"/>
      <c r="M139" s="299"/>
      <c r="N139" s="299"/>
      <c r="O139" s="299"/>
      <c r="P139" s="25"/>
      <c r="Q139" s="28"/>
      <c r="R139" s="156"/>
      <c r="S139" s="7" t="s">
        <v>5</v>
      </c>
      <c r="T139" s="70">
        <v>80</v>
      </c>
      <c r="U139" s="62">
        <v>0.35</v>
      </c>
      <c r="V139" s="62"/>
      <c r="W139" s="290"/>
      <c r="X139" s="290"/>
      <c r="Y139" s="290"/>
      <c r="Z139" s="320"/>
      <c r="AA139" s="320"/>
      <c r="AB139" s="302"/>
      <c r="AC139" s="299"/>
      <c r="AD139" s="299"/>
      <c r="AE139" s="299"/>
      <c r="AF139" s="25"/>
    </row>
    <row r="140" spans="1:32" x14ac:dyDescent="0.3">
      <c r="A140" s="24"/>
      <c r="B140" s="80">
        <v>29</v>
      </c>
      <c r="C140" s="4" t="s">
        <v>1</v>
      </c>
      <c r="D140" s="69">
        <v>3250</v>
      </c>
      <c r="E140" s="60">
        <v>0.3</v>
      </c>
      <c r="F140" s="60">
        <v>7</v>
      </c>
      <c r="G140" s="288">
        <v>0.53182999999999991</v>
      </c>
      <c r="H140" s="288">
        <v>2.8462000000000002E-4</v>
      </c>
      <c r="I140" s="288">
        <v>3.2242000000000002E-4</v>
      </c>
      <c r="J140" s="312" t="str">
        <f>+IF(G140&lt;$K$8,"CUMPLE","NO CUMPLE")</f>
        <v>CUMPLE</v>
      </c>
      <c r="K140" s="312" t="str">
        <f>+IF(H140&lt;$K$6,"CUMPLE","NO CUMPLE")</f>
        <v>CUMPLE</v>
      </c>
      <c r="L140" s="315" t="str">
        <f>+IF(I140&lt;$K$7,"CUMPLE","NO CUMPLE")</f>
        <v>CUMPLE</v>
      </c>
      <c r="M140" s="297">
        <f>+(G140-G136)/G136</f>
        <v>4.4503800302452816E-2</v>
      </c>
      <c r="N140" s="297">
        <f>+(H140-H136)/H136</f>
        <v>2.028964726125608E-2</v>
      </c>
      <c r="O140" s="297">
        <f>+(I140-I136)/I136</f>
        <v>0.15687118765697891</v>
      </c>
      <c r="P140" s="25"/>
      <c r="Q140" s="28"/>
      <c r="R140" s="114">
        <v>37</v>
      </c>
      <c r="S140" s="4" t="s">
        <v>1</v>
      </c>
      <c r="T140" s="113">
        <v>2500</v>
      </c>
      <c r="U140" s="8">
        <v>0.3</v>
      </c>
      <c r="V140" s="60">
        <v>7</v>
      </c>
      <c r="W140" s="288">
        <v>0.52639999999999998</v>
      </c>
      <c r="X140" s="288">
        <v>3.0152999999999999E-4</v>
      </c>
      <c r="Y140" s="288">
        <v>2.8519999999999999E-4</v>
      </c>
      <c r="Z140" s="318" t="str">
        <f>+IF(W140&lt;$K$8,"CUMPLE","NO CUMPLE")</f>
        <v>CUMPLE</v>
      </c>
      <c r="AA140" s="318" t="str">
        <f>+IF(X140&lt;$K$6,"CUMPLE","NO CUMPLE")</f>
        <v>CUMPLE</v>
      </c>
      <c r="AB140" s="300" t="str">
        <f>+IF(Y140&lt;$K$7,"CUMPLE","NO CUMPLE")</f>
        <v>CUMPLE</v>
      </c>
      <c r="AC140" s="297">
        <f>+(W140-W136)/W136</f>
        <v>3.3839385666869545E-2</v>
      </c>
      <c r="AD140" s="297">
        <f>+(X140-X136)/X136</f>
        <v>8.0907657011757839E-2</v>
      </c>
      <c r="AE140" s="297">
        <f>+(Y140-Y136)/Y136</f>
        <v>2.332256907068531E-2</v>
      </c>
      <c r="AF140" s="25"/>
    </row>
    <row r="141" spans="1:32" x14ac:dyDescent="0.3">
      <c r="A141" s="24"/>
      <c r="B141" s="79"/>
      <c r="C141" s="5" t="s">
        <v>3</v>
      </c>
      <c r="D141" s="10">
        <v>250</v>
      </c>
      <c r="E141" s="61">
        <v>0.35</v>
      </c>
      <c r="F141" s="61">
        <v>20</v>
      </c>
      <c r="G141" s="289"/>
      <c r="H141" s="289"/>
      <c r="I141" s="289"/>
      <c r="J141" s="313"/>
      <c r="K141" s="313"/>
      <c r="L141" s="316"/>
      <c r="M141" s="298"/>
      <c r="N141" s="298"/>
      <c r="O141" s="298"/>
      <c r="P141" s="25"/>
      <c r="Q141" s="28"/>
      <c r="R141" s="157"/>
      <c r="S141" s="5" t="s">
        <v>3</v>
      </c>
      <c r="T141" s="10">
        <v>250</v>
      </c>
      <c r="U141" s="1">
        <v>0.35</v>
      </c>
      <c r="V141" s="61">
        <v>20</v>
      </c>
      <c r="W141" s="289"/>
      <c r="X141" s="289"/>
      <c r="Y141" s="289"/>
      <c r="Z141" s="319"/>
      <c r="AA141" s="319"/>
      <c r="AB141" s="301"/>
      <c r="AC141" s="298"/>
      <c r="AD141" s="298"/>
      <c r="AE141" s="298"/>
      <c r="AF141" s="25"/>
    </row>
    <row r="142" spans="1:32" x14ac:dyDescent="0.3">
      <c r="A142" s="24"/>
      <c r="B142" s="79"/>
      <c r="C142" s="6" t="s">
        <v>4</v>
      </c>
      <c r="D142" s="74">
        <v>150</v>
      </c>
      <c r="E142" s="61">
        <v>0.35</v>
      </c>
      <c r="F142" s="61">
        <v>20</v>
      </c>
      <c r="G142" s="289"/>
      <c r="H142" s="289"/>
      <c r="I142" s="289"/>
      <c r="J142" s="313"/>
      <c r="K142" s="313"/>
      <c r="L142" s="316"/>
      <c r="M142" s="298"/>
      <c r="N142" s="298"/>
      <c r="O142" s="298"/>
      <c r="P142" s="25"/>
      <c r="Q142" s="28"/>
      <c r="R142" s="157"/>
      <c r="S142" s="6" t="s">
        <v>4</v>
      </c>
      <c r="T142" s="10">
        <v>200</v>
      </c>
      <c r="U142" s="1">
        <v>0.35</v>
      </c>
      <c r="V142" s="61">
        <v>20</v>
      </c>
      <c r="W142" s="289"/>
      <c r="X142" s="289"/>
      <c r="Y142" s="289"/>
      <c r="Z142" s="319"/>
      <c r="AA142" s="319"/>
      <c r="AB142" s="301"/>
      <c r="AC142" s="298"/>
      <c r="AD142" s="298"/>
      <c r="AE142" s="298"/>
      <c r="AF142" s="25"/>
    </row>
    <row r="143" spans="1:32" ht="15" thickBot="1" x14ac:dyDescent="0.35">
      <c r="A143" s="24"/>
      <c r="B143" s="79"/>
      <c r="C143" s="7" t="s">
        <v>5</v>
      </c>
      <c r="D143" s="70">
        <v>80</v>
      </c>
      <c r="E143" s="62">
        <v>0.35</v>
      </c>
      <c r="F143" s="62"/>
      <c r="G143" s="290"/>
      <c r="H143" s="290"/>
      <c r="I143" s="290"/>
      <c r="J143" s="314"/>
      <c r="K143" s="314"/>
      <c r="L143" s="317"/>
      <c r="M143" s="299"/>
      <c r="N143" s="299"/>
      <c r="O143" s="299"/>
      <c r="P143" s="25"/>
      <c r="Q143" s="28"/>
      <c r="R143" s="157"/>
      <c r="S143" s="7" t="s">
        <v>5</v>
      </c>
      <c r="T143" s="70">
        <v>80</v>
      </c>
      <c r="U143" s="9">
        <v>0.35</v>
      </c>
      <c r="V143" s="50"/>
      <c r="W143" s="290"/>
      <c r="X143" s="290"/>
      <c r="Y143" s="290"/>
      <c r="Z143" s="320"/>
      <c r="AA143" s="320"/>
      <c r="AB143" s="302"/>
      <c r="AC143" s="299"/>
      <c r="AD143" s="299"/>
      <c r="AE143" s="299"/>
      <c r="AF143" s="25"/>
    </row>
    <row r="144" spans="1:32" x14ac:dyDescent="0.3">
      <c r="A144" s="24"/>
      <c r="B144" s="80">
        <v>30</v>
      </c>
      <c r="C144" s="4" t="s">
        <v>1</v>
      </c>
      <c r="D144" s="69">
        <v>3250</v>
      </c>
      <c r="E144" s="60">
        <v>0.3</v>
      </c>
      <c r="F144" s="60">
        <v>7</v>
      </c>
      <c r="G144" s="288">
        <v>0.56764999999999999</v>
      </c>
      <c r="H144" s="288">
        <v>2.9284999999999999E-4</v>
      </c>
      <c r="I144" s="288">
        <v>3.9855000000000001E-4</v>
      </c>
      <c r="J144" s="312" t="str">
        <f>+IF(G144&lt;$K$8,"CUMPLE","NO CUMPLE")</f>
        <v>CUMPLE</v>
      </c>
      <c r="K144" s="312" t="str">
        <f>+IF(H144&lt;$K$6,"CUMPLE","NO CUMPLE")</f>
        <v>CUMPLE</v>
      </c>
      <c r="L144" s="315" t="str">
        <f>+IF(I144&lt;$K$7,"CUMPLE","NO CUMPLE")</f>
        <v>CUMPLE</v>
      </c>
      <c r="M144" s="297">
        <f>+(G144-G136)/G136</f>
        <v>0.11485358524657771</v>
      </c>
      <c r="N144" s="297">
        <f>+(H144-H136)/H136</f>
        <v>4.9792084886721974E-2</v>
      </c>
      <c r="O144" s="297">
        <f>+(I144-I136)/I136</f>
        <v>0.43003229278794408</v>
      </c>
      <c r="P144" s="25"/>
      <c r="Q144" s="28"/>
      <c r="R144" s="114">
        <v>46</v>
      </c>
      <c r="S144" s="4" t="s">
        <v>1</v>
      </c>
      <c r="T144" s="113">
        <v>1500</v>
      </c>
      <c r="U144" s="8">
        <v>0.3</v>
      </c>
      <c r="V144" s="60">
        <v>7</v>
      </c>
      <c r="W144" s="288">
        <v>0.56203000000000003</v>
      </c>
      <c r="X144" s="288">
        <v>3.3575E-4</v>
      </c>
      <c r="Y144" s="288">
        <v>2.9713999999999999E-4</v>
      </c>
      <c r="Z144" s="291" t="str">
        <f>+IF(W144&lt;$K$8,"CUMPLE","NO CUMPLE")</f>
        <v>CUMPLE</v>
      </c>
      <c r="AA144" s="291" t="str">
        <f>+IF(X144&lt;$K$6,"CUMPLE","NO CUMPLE")</f>
        <v>NO CUMPLE</v>
      </c>
      <c r="AB144" s="294" t="str">
        <f>+IF(Y144&lt;$K$7,"CUMPLE","NO CUMPLE")</f>
        <v>CUMPLE</v>
      </c>
      <c r="AC144" s="297">
        <f>+(W144-W136)/W136</f>
        <v>0.10381601429777877</v>
      </c>
      <c r="AD144" s="297">
        <f>+(X144-X136)/X136</f>
        <v>0.20357757384571254</v>
      </c>
      <c r="AE144" s="297">
        <f>+(Y144-Y136)/Y136</f>
        <v>6.6164334409759579E-2</v>
      </c>
      <c r="AF144" s="25"/>
    </row>
    <row r="145" spans="1:32" x14ac:dyDescent="0.3">
      <c r="A145" s="24"/>
      <c r="B145" s="79"/>
      <c r="C145" s="5" t="s">
        <v>3</v>
      </c>
      <c r="D145" s="10">
        <v>250</v>
      </c>
      <c r="E145" s="61">
        <v>0.35</v>
      </c>
      <c r="F145" s="61">
        <v>20</v>
      </c>
      <c r="G145" s="289"/>
      <c r="H145" s="289"/>
      <c r="I145" s="289"/>
      <c r="J145" s="313"/>
      <c r="K145" s="313"/>
      <c r="L145" s="316"/>
      <c r="M145" s="298"/>
      <c r="N145" s="298"/>
      <c r="O145" s="298"/>
      <c r="P145" s="25"/>
      <c r="Q145" s="28"/>
      <c r="R145" s="157"/>
      <c r="S145" s="5" t="s">
        <v>3</v>
      </c>
      <c r="T145" s="10">
        <v>250</v>
      </c>
      <c r="U145" s="1">
        <v>0.35</v>
      </c>
      <c r="V145" s="61">
        <v>20</v>
      </c>
      <c r="W145" s="289"/>
      <c r="X145" s="289"/>
      <c r="Y145" s="289"/>
      <c r="Z145" s="292"/>
      <c r="AA145" s="292"/>
      <c r="AB145" s="295"/>
      <c r="AC145" s="298"/>
      <c r="AD145" s="298"/>
      <c r="AE145" s="298"/>
      <c r="AF145" s="25"/>
    </row>
    <row r="146" spans="1:32" x14ac:dyDescent="0.3">
      <c r="A146" s="24"/>
      <c r="B146" s="79"/>
      <c r="C146" s="6" t="s">
        <v>4</v>
      </c>
      <c r="D146" s="74">
        <v>100</v>
      </c>
      <c r="E146" s="61">
        <v>0.35</v>
      </c>
      <c r="F146" s="61">
        <v>20</v>
      </c>
      <c r="G146" s="289"/>
      <c r="H146" s="289"/>
      <c r="I146" s="289"/>
      <c r="J146" s="313"/>
      <c r="K146" s="313"/>
      <c r="L146" s="316"/>
      <c r="M146" s="298"/>
      <c r="N146" s="298"/>
      <c r="O146" s="298"/>
      <c r="P146" s="25"/>
      <c r="Q146" s="28"/>
      <c r="R146" s="157"/>
      <c r="S146" s="6" t="s">
        <v>4</v>
      </c>
      <c r="T146" s="10">
        <v>200</v>
      </c>
      <c r="U146" s="1">
        <v>0.35</v>
      </c>
      <c r="V146" s="61">
        <v>20</v>
      </c>
      <c r="W146" s="289"/>
      <c r="X146" s="289"/>
      <c r="Y146" s="289"/>
      <c r="Z146" s="292"/>
      <c r="AA146" s="292"/>
      <c r="AB146" s="295"/>
      <c r="AC146" s="298"/>
      <c r="AD146" s="298"/>
      <c r="AE146" s="298"/>
      <c r="AF146" s="25"/>
    </row>
    <row r="147" spans="1:32" ht="15" thickBot="1" x14ac:dyDescent="0.35">
      <c r="A147" s="24"/>
      <c r="B147" s="79"/>
      <c r="C147" s="7" t="s">
        <v>5</v>
      </c>
      <c r="D147" s="70">
        <v>80</v>
      </c>
      <c r="E147" s="62">
        <v>0.35</v>
      </c>
      <c r="F147" s="62"/>
      <c r="G147" s="290"/>
      <c r="H147" s="290"/>
      <c r="I147" s="290"/>
      <c r="J147" s="314"/>
      <c r="K147" s="314"/>
      <c r="L147" s="317"/>
      <c r="M147" s="299"/>
      <c r="N147" s="299"/>
      <c r="O147" s="299"/>
      <c r="P147" s="25"/>
      <c r="Q147" s="28"/>
      <c r="R147" s="157"/>
      <c r="S147" s="7" t="s">
        <v>5</v>
      </c>
      <c r="T147" s="70">
        <v>80</v>
      </c>
      <c r="U147" s="9">
        <v>0.35</v>
      </c>
      <c r="V147" s="50"/>
      <c r="W147" s="290"/>
      <c r="X147" s="290"/>
      <c r="Y147" s="290"/>
      <c r="Z147" s="293"/>
      <c r="AA147" s="293"/>
      <c r="AB147" s="296"/>
      <c r="AC147" s="299"/>
      <c r="AD147" s="299"/>
      <c r="AE147" s="299"/>
      <c r="AF147" s="25"/>
    </row>
    <row r="148" spans="1:32" ht="15" thickBot="1" x14ac:dyDescent="0.35">
      <c r="A148" s="24"/>
      <c r="B148" s="15"/>
      <c r="G148" s="138"/>
      <c r="H148" s="138"/>
      <c r="I148" s="138"/>
      <c r="M148" s="172"/>
      <c r="N148" s="172"/>
      <c r="O148" s="172"/>
      <c r="P148" s="25"/>
      <c r="Q148" s="28"/>
      <c r="AF148" s="25"/>
    </row>
    <row r="149" spans="1:32" x14ac:dyDescent="0.3">
      <c r="A149" s="24"/>
      <c r="B149" s="87">
        <v>31</v>
      </c>
      <c r="C149" s="4" t="s">
        <v>1</v>
      </c>
      <c r="D149" s="69">
        <v>3250</v>
      </c>
      <c r="E149" s="8">
        <v>0.3</v>
      </c>
      <c r="F149" s="60">
        <v>7</v>
      </c>
      <c r="G149" s="288">
        <v>0.54031999999999991</v>
      </c>
      <c r="H149" s="288">
        <v>3.1744999999999999E-4</v>
      </c>
      <c r="I149" s="288">
        <v>2.8955000000000002E-4</v>
      </c>
      <c r="J149" s="312" t="str">
        <f>+IF(G149&lt;$K$8,"CUMPLE","NO CUMPLE")</f>
        <v>CUMPLE</v>
      </c>
      <c r="K149" s="312" t="str">
        <f>+IF(H149&lt;$K$6,"CUMPLE","NO CUMPLE")</f>
        <v>CUMPLE</v>
      </c>
      <c r="L149" s="315" t="str">
        <f>+IF(I149&lt;$K$7,"CUMPLE","NO CUMPLE")</f>
        <v>CUMPLE</v>
      </c>
      <c r="M149" s="297">
        <f>+(G149-G149)/G149</f>
        <v>0</v>
      </c>
      <c r="N149" s="297">
        <f>+(H149-H149)/H149</f>
        <v>0</v>
      </c>
      <c r="O149" s="297">
        <f>+(I149-I149)/I149</f>
        <v>0</v>
      </c>
      <c r="P149" s="25"/>
      <c r="Q149" s="28"/>
      <c r="R149" s="81">
        <v>29</v>
      </c>
      <c r="S149" s="4" t="s">
        <v>1</v>
      </c>
      <c r="T149" s="113">
        <v>3250</v>
      </c>
      <c r="U149" s="60">
        <v>0.3</v>
      </c>
      <c r="V149" s="60">
        <v>7</v>
      </c>
      <c r="W149" s="288">
        <v>0.53182999999999991</v>
      </c>
      <c r="X149" s="288">
        <v>2.8462000000000002E-4</v>
      </c>
      <c r="Y149" s="288">
        <v>3.2242000000000002E-4</v>
      </c>
      <c r="Z149" s="318" t="str">
        <f>+IF(W149&lt;$K$8,"CUMPLE","NO CUMPLE")</f>
        <v>CUMPLE</v>
      </c>
      <c r="AA149" s="318" t="str">
        <f>+IF(X149&lt;$K$6,"CUMPLE","NO CUMPLE")</f>
        <v>CUMPLE</v>
      </c>
      <c r="AB149" s="300" t="str">
        <f>+IF(Y149&lt;$K$7,"CUMPLE","NO CUMPLE")</f>
        <v>CUMPLE</v>
      </c>
      <c r="AC149" s="297">
        <f>+(W149-W149)/W149</f>
        <v>0</v>
      </c>
      <c r="AD149" s="297">
        <f>+(X149-X149)/X149</f>
        <v>0</v>
      </c>
      <c r="AE149" s="297">
        <f>+(Y149-Y149)/Y149</f>
        <v>0</v>
      </c>
      <c r="AF149" s="25"/>
    </row>
    <row r="150" spans="1:32" x14ac:dyDescent="0.3">
      <c r="A150" s="24"/>
      <c r="B150" s="88"/>
      <c r="C150" s="5" t="s">
        <v>3</v>
      </c>
      <c r="D150" s="10">
        <v>200</v>
      </c>
      <c r="E150" s="1">
        <v>0.35</v>
      </c>
      <c r="F150" s="61">
        <v>20</v>
      </c>
      <c r="G150" s="289"/>
      <c r="H150" s="289"/>
      <c r="I150" s="289"/>
      <c r="J150" s="313"/>
      <c r="K150" s="313"/>
      <c r="L150" s="316"/>
      <c r="M150" s="298"/>
      <c r="N150" s="298"/>
      <c r="O150" s="298"/>
      <c r="P150" s="25"/>
      <c r="Q150" s="28"/>
      <c r="R150" s="156"/>
      <c r="S150" s="5" t="s">
        <v>3</v>
      </c>
      <c r="T150" s="10">
        <v>250</v>
      </c>
      <c r="U150" s="61">
        <v>0.35</v>
      </c>
      <c r="V150" s="61">
        <v>20</v>
      </c>
      <c r="W150" s="289"/>
      <c r="X150" s="289"/>
      <c r="Y150" s="289"/>
      <c r="Z150" s="319"/>
      <c r="AA150" s="319"/>
      <c r="AB150" s="301"/>
      <c r="AC150" s="298"/>
      <c r="AD150" s="298"/>
      <c r="AE150" s="298"/>
      <c r="AF150" s="25"/>
    </row>
    <row r="151" spans="1:32" x14ac:dyDescent="0.3">
      <c r="A151" s="24"/>
      <c r="B151" s="88"/>
      <c r="C151" s="6" t="s">
        <v>4</v>
      </c>
      <c r="D151" s="74">
        <v>200</v>
      </c>
      <c r="E151" s="1">
        <v>0.35</v>
      </c>
      <c r="F151" s="61">
        <v>20</v>
      </c>
      <c r="G151" s="289"/>
      <c r="H151" s="289"/>
      <c r="I151" s="289"/>
      <c r="J151" s="313"/>
      <c r="K151" s="313"/>
      <c r="L151" s="316"/>
      <c r="M151" s="298"/>
      <c r="N151" s="298"/>
      <c r="O151" s="298"/>
      <c r="P151" s="25"/>
      <c r="Q151" s="28"/>
      <c r="R151" s="156"/>
      <c r="S151" s="6" t="s">
        <v>4</v>
      </c>
      <c r="T151" s="10">
        <v>150</v>
      </c>
      <c r="U151" s="61">
        <v>0.35</v>
      </c>
      <c r="V151" s="61">
        <v>20</v>
      </c>
      <c r="W151" s="289"/>
      <c r="X151" s="289"/>
      <c r="Y151" s="289"/>
      <c r="Z151" s="319"/>
      <c r="AA151" s="319"/>
      <c r="AB151" s="301"/>
      <c r="AC151" s="298"/>
      <c r="AD151" s="298"/>
      <c r="AE151" s="298"/>
      <c r="AF151" s="25"/>
    </row>
    <row r="152" spans="1:32" ht="15" thickBot="1" x14ac:dyDescent="0.35">
      <c r="A152" s="24"/>
      <c r="B152" s="88"/>
      <c r="C152" s="7" t="s">
        <v>5</v>
      </c>
      <c r="D152" s="70">
        <v>80</v>
      </c>
      <c r="E152" s="9">
        <v>0.35</v>
      </c>
      <c r="F152" s="50"/>
      <c r="G152" s="290"/>
      <c r="H152" s="290"/>
      <c r="I152" s="290"/>
      <c r="J152" s="314"/>
      <c r="K152" s="314"/>
      <c r="L152" s="317"/>
      <c r="M152" s="299"/>
      <c r="N152" s="299"/>
      <c r="O152" s="299"/>
      <c r="P152" s="25"/>
      <c r="Q152" s="28"/>
      <c r="R152" s="156"/>
      <c r="S152" s="7" t="s">
        <v>5</v>
      </c>
      <c r="T152" s="70">
        <v>80</v>
      </c>
      <c r="U152" s="62">
        <v>0.35</v>
      </c>
      <c r="V152" s="62"/>
      <c r="W152" s="290"/>
      <c r="X152" s="290"/>
      <c r="Y152" s="290"/>
      <c r="Z152" s="320"/>
      <c r="AA152" s="320"/>
      <c r="AB152" s="302"/>
      <c r="AC152" s="299"/>
      <c r="AD152" s="299"/>
      <c r="AE152" s="299"/>
      <c r="AF152" s="25"/>
    </row>
    <row r="153" spans="1:32" x14ac:dyDescent="0.3">
      <c r="A153" s="24"/>
      <c r="B153" s="87">
        <v>32</v>
      </c>
      <c r="C153" s="4" t="s">
        <v>1</v>
      </c>
      <c r="D153" s="69">
        <v>3250</v>
      </c>
      <c r="E153" s="8">
        <v>0.3</v>
      </c>
      <c r="F153" s="60">
        <v>7</v>
      </c>
      <c r="G153" s="288">
        <v>0.56384000000000001</v>
      </c>
      <c r="H153" s="288">
        <v>3.2393999999999999E-4</v>
      </c>
      <c r="I153" s="288">
        <v>3.3613000000000002E-4</v>
      </c>
      <c r="J153" s="312" t="str">
        <f>+IF(G153&lt;$K$8,"CUMPLE","NO CUMPLE")</f>
        <v>CUMPLE</v>
      </c>
      <c r="K153" s="312" t="str">
        <f>+IF(H153&lt;$K$6,"CUMPLE","NO CUMPLE")</f>
        <v>CUMPLE</v>
      </c>
      <c r="L153" s="315" t="str">
        <f>+IF(I153&lt;$K$7,"CUMPLE","NO CUMPLE")</f>
        <v>CUMPLE</v>
      </c>
      <c r="M153" s="297">
        <f>+(G153-G149)/G149</f>
        <v>4.3529760142138177E-2</v>
      </c>
      <c r="N153" s="297">
        <f>+(H153-H149)/H149</f>
        <v>2.044416443534415E-2</v>
      </c>
      <c r="O153" s="297">
        <f>+(I153-I149)/I149</f>
        <v>0.16087031600759799</v>
      </c>
      <c r="P153" s="25"/>
      <c r="Q153" s="28"/>
      <c r="R153" s="114">
        <v>38</v>
      </c>
      <c r="S153" s="4" t="s">
        <v>1</v>
      </c>
      <c r="T153" s="113">
        <v>2500</v>
      </c>
      <c r="U153" s="8">
        <v>0.3</v>
      </c>
      <c r="V153" s="60">
        <v>7</v>
      </c>
      <c r="W153" s="288">
        <v>0.54965000000000008</v>
      </c>
      <c r="X153" s="288">
        <v>3.0704000000000001E-4</v>
      </c>
      <c r="Y153" s="288">
        <v>3.3029000000000001E-4</v>
      </c>
      <c r="Z153" s="318" t="str">
        <f>+IF(W153&lt;$K$8,"CUMPLE","NO CUMPLE")</f>
        <v>CUMPLE</v>
      </c>
      <c r="AA153" s="318" t="str">
        <f>+IF(X153&lt;$K$6,"CUMPLE","NO CUMPLE")</f>
        <v>CUMPLE</v>
      </c>
      <c r="AB153" s="300" t="str">
        <f>+IF(Y153&lt;$K$7,"CUMPLE","NO CUMPLE")</f>
        <v>CUMPLE</v>
      </c>
      <c r="AC153" s="297">
        <f>+(W153-W149)/W149</f>
        <v>3.3506947708854658E-2</v>
      </c>
      <c r="AD153" s="297">
        <f>+(X153-X149)/X149</f>
        <v>7.877169559412546E-2</v>
      </c>
      <c r="AE153" s="297">
        <f>+(Y153-Y149)/Y149</f>
        <v>2.4409155759568233E-2</v>
      </c>
      <c r="AF153" s="25"/>
    </row>
    <row r="154" spans="1:32" x14ac:dyDescent="0.3">
      <c r="A154" s="24"/>
      <c r="B154" s="88"/>
      <c r="C154" s="5" t="s">
        <v>3</v>
      </c>
      <c r="D154" s="10">
        <v>200</v>
      </c>
      <c r="E154" s="1">
        <v>0.35</v>
      </c>
      <c r="F154" s="61">
        <v>20</v>
      </c>
      <c r="G154" s="289"/>
      <c r="H154" s="289"/>
      <c r="I154" s="289"/>
      <c r="J154" s="313"/>
      <c r="K154" s="313"/>
      <c r="L154" s="316"/>
      <c r="M154" s="298"/>
      <c r="N154" s="298"/>
      <c r="O154" s="298"/>
      <c r="P154" s="25"/>
      <c r="Q154" s="28"/>
      <c r="R154" s="157"/>
      <c r="S154" s="5" t="s">
        <v>3</v>
      </c>
      <c r="T154" s="10">
        <v>250</v>
      </c>
      <c r="U154" s="1">
        <v>0.35</v>
      </c>
      <c r="V154" s="61">
        <v>20</v>
      </c>
      <c r="W154" s="289"/>
      <c r="X154" s="289"/>
      <c r="Y154" s="289"/>
      <c r="Z154" s="319"/>
      <c r="AA154" s="319"/>
      <c r="AB154" s="301"/>
      <c r="AC154" s="298"/>
      <c r="AD154" s="298"/>
      <c r="AE154" s="298"/>
      <c r="AF154" s="25"/>
    </row>
    <row r="155" spans="1:32" x14ac:dyDescent="0.3">
      <c r="A155" s="24"/>
      <c r="B155" s="88"/>
      <c r="C155" s="6" t="s">
        <v>4</v>
      </c>
      <c r="D155" s="74">
        <v>150</v>
      </c>
      <c r="E155" s="1">
        <v>0.35</v>
      </c>
      <c r="F155" s="61">
        <v>20</v>
      </c>
      <c r="G155" s="289"/>
      <c r="H155" s="289"/>
      <c r="I155" s="289"/>
      <c r="J155" s="313"/>
      <c r="K155" s="313"/>
      <c r="L155" s="316"/>
      <c r="M155" s="298"/>
      <c r="N155" s="298"/>
      <c r="O155" s="298"/>
      <c r="P155" s="25"/>
      <c r="Q155" s="28"/>
      <c r="R155" s="157"/>
      <c r="S155" s="6" t="s">
        <v>4</v>
      </c>
      <c r="T155" s="10">
        <v>150</v>
      </c>
      <c r="U155" s="1">
        <v>0.35</v>
      </c>
      <c r="V155" s="61">
        <v>20</v>
      </c>
      <c r="W155" s="289"/>
      <c r="X155" s="289"/>
      <c r="Y155" s="289"/>
      <c r="Z155" s="319"/>
      <c r="AA155" s="319"/>
      <c r="AB155" s="301"/>
      <c r="AC155" s="298"/>
      <c r="AD155" s="298"/>
      <c r="AE155" s="298"/>
      <c r="AF155" s="25"/>
    </row>
    <row r="156" spans="1:32" ht="15" thickBot="1" x14ac:dyDescent="0.35">
      <c r="A156" s="24"/>
      <c r="B156" s="88"/>
      <c r="C156" s="7" t="s">
        <v>5</v>
      </c>
      <c r="D156" s="70">
        <v>80</v>
      </c>
      <c r="E156" s="9">
        <v>0.35</v>
      </c>
      <c r="F156" s="50"/>
      <c r="G156" s="290"/>
      <c r="H156" s="290"/>
      <c r="I156" s="290"/>
      <c r="J156" s="314"/>
      <c r="K156" s="314"/>
      <c r="L156" s="317"/>
      <c r="M156" s="299"/>
      <c r="N156" s="299"/>
      <c r="O156" s="299"/>
      <c r="P156" s="25"/>
      <c r="Q156" s="28"/>
      <c r="R156" s="157"/>
      <c r="S156" s="7" t="s">
        <v>5</v>
      </c>
      <c r="T156" s="70">
        <v>80</v>
      </c>
      <c r="U156" s="9">
        <v>0.35</v>
      </c>
      <c r="V156" s="50"/>
      <c r="W156" s="290"/>
      <c r="X156" s="290"/>
      <c r="Y156" s="290"/>
      <c r="Z156" s="320"/>
      <c r="AA156" s="320"/>
      <c r="AB156" s="302"/>
      <c r="AC156" s="299"/>
      <c r="AD156" s="299"/>
      <c r="AE156" s="299"/>
      <c r="AF156" s="25"/>
    </row>
    <row r="157" spans="1:32" x14ac:dyDescent="0.3">
      <c r="A157" s="24"/>
      <c r="B157" s="87">
        <v>33</v>
      </c>
      <c r="C157" s="4" t="s">
        <v>1</v>
      </c>
      <c r="D157" s="69">
        <v>3250</v>
      </c>
      <c r="E157" s="8">
        <v>0.3</v>
      </c>
      <c r="F157" s="61">
        <v>7</v>
      </c>
      <c r="G157" s="288">
        <v>0.60168999999999995</v>
      </c>
      <c r="H157" s="288">
        <v>3.3366E-4</v>
      </c>
      <c r="I157" s="288">
        <v>4.1769000000000002E-4</v>
      </c>
      <c r="J157" s="291" t="str">
        <f>+IF(G157&lt;$K$8,"CUMPLE","NO CUMPLE")</f>
        <v>CUMPLE</v>
      </c>
      <c r="K157" s="291" t="str">
        <f>+IF(H157&lt;$K$6,"CUMPLE","NO CUMPLE")</f>
        <v>NO CUMPLE</v>
      </c>
      <c r="L157" s="294" t="str">
        <f>+IF(I157&lt;$K$7,"CUMPLE","NO CUMPLE")</f>
        <v>CUMPLE</v>
      </c>
      <c r="M157" s="297">
        <f>+(G157-G149)/G149</f>
        <v>0.1135808409831212</v>
      </c>
      <c r="N157" s="297">
        <f>+(H157-H149)/H149</f>
        <v>5.1063159552685491E-2</v>
      </c>
      <c r="O157" s="297">
        <f>+(I157-I149)/I149</f>
        <v>0.44254878259367986</v>
      </c>
      <c r="P157" s="25"/>
      <c r="Q157" s="28"/>
      <c r="R157" s="114">
        <v>47</v>
      </c>
      <c r="S157" s="4" t="s">
        <v>1</v>
      </c>
      <c r="T157" s="113">
        <v>1500</v>
      </c>
      <c r="U157" s="8">
        <v>0.3</v>
      </c>
      <c r="V157" s="60">
        <v>7</v>
      </c>
      <c r="W157" s="288">
        <v>0.58631999999999995</v>
      </c>
      <c r="X157" s="288">
        <v>3.4022000000000002E-4</v>
      </c>
      <c r="Y157" s="288">
        <v>3.4484000000000001E-4</v>
      </c>
      <c r="Z157" s="291" t="str">
        <f>+IF(W157&lt;$K$8,"CUMPLE","NO CUMPLE")</f>
        <v>CUMPLE</v>
      </c>
      <c r="AA157" s="291" t="str">
        <f>+IF(X157&lt;$K$6,"CUMPLE","NO CUMPLE")</f>
        <v>NO CUMPLE</v>
      </c>
      <c r="AB157" s="294" t="str">
        <f>+IF(Y157&lt;$K$7,"CUMPLE","NO CUMPLE")</f>
        <v>CUMPLE</v>
      </c>
      <c r="AC157" s="297">
        <f>+(W157-W149)/W149</f>
        <v>0.10245755222533526</v>
      </c>
      <c r="AD157" s="297">
        <f>+(X157-X149)/X149</f>
        <v>0.19534818354296954</v>
      </c>
      <c r="AE157" s="297">
        <f>+(Y157-Y149)/Y149</f>
        <v>6.9536629241362169E-2</v>
      </c>
      <c r="AF157" s="25"/>
    </row>
    <row r="158" spans="1:32" x14ac:dyDescent="0.3">
      <c r="A158" s="24"/>
      <c r="B158" s="88"/>
      <c r="C158" s="5" t="s">
        <v>3</v>
      </c>
      <c r="D158" s="10">
        <v>200</v>
      </c>
      <c r="E158" s="1">
        <v>0.35</v>
      </c>
      <c r="F158" s="61">
        <v>20</v>
      </c>
      <c r="G158" s="289"/>
      <c r="H158" s="289"/>
      <c r="I158" s="289"/>
      <c r="J158" s="292"/>
      <c r="K158" s="292"/>
      <c r="L158" s="295"/>
      <c r="M158" s="298"/>
      <c r="N158" s="298"/>
      <c r="O158" s="298"/>
      <c r="P158" s="25"/>
      <c r="Q158" s="28"/>
      <c r="R158" s="157"/>
      <c r="S158" s="5" t="s">
        <v>3</v>
      </c>
      <c r="T158" s="10">
        <v>250</v>
      </c>
      <c r="U158" s="1">
        <v>0.35</v>
      </c>
      <c r="V158" s="61">
        <v>20</v>
      </c>
      <c r="W158" s="289"/>
      <c r="X158" s="289"/>
      <c r="Y158" s="289"/>
      <c r="Z158" s="292"/>
      <c r="AA158" s="292"/>
      <c r="AB158" s="295"/>
      <c r="AC158" s="298"/>
      <c r="AD158" s="298"/>
      <c r="AE158" s="298"/>
      <c r="AF158" s="25"/>
    </row>
    <row r="159" spans="1:32" x14ac:dyDescent="0.3">
      <c r="A159" s="24"/>
      <c r="B159" s="88"/>
      <c r="C159" s="6" t="s">
        <v>4</v>
      </c>
      <c r="D159" s="74">
        <v>100</v>
      </c>
      <c r="E159" s="1">
        <v>0.35</v>
      </c>
      <c r="F159" s="61">
        <v>20</v>
      </c>
      <c r="G159" s="289"/>
      <c r="H159" s="289"/>
      <c r="I159" s="289"/>
      <c r="J159" s="292"/>
      <c r="K159" s="292"/>
      <c r="L159" s="295"/>
      <c r="M159" s="298"/>
      <c r="N159" s="298"/>
      <c r="O159" s="298"/>
      <c r="P159" s="25"/>
      <c r="Q159" s="28"/>
      <c r="R159" s="157"/>
      <c r="S159" s="6" t="s">
        <v>4</v>
      </c>
      <c r="T159" s="10">
        <v>150</v>
      </c>
      <c r="U159" s="1">
        <v>0.35</v>
      </c>
      <c r="V159" s="61">
        <v>20</v>
      </c>
      <c r="W159" s="289"/>
      <c r="X159" s="289"/>
      <c r="Y159" s="289"/>
      <c r="Z159" s="292"/>
      <c r="AA159" s="292"/>
      <c r="AB159" s="295"/>
      <c r="AC159" s="298"/>
      <c r="AD159" s="298"/>
      <c r="AE159" s="298"/>
      <c r="AF159" s="25"/>
    </row>
    <row r="160" spans="1:32" ht="15" thickBot="1" x14ac:dyDescent="0.35">
      <c r="A160" s="24"/>
      <c r="B160" s="89"/>
      <c r="C160" s="7" t="s">
        <v>5</v>
      </c>
      <c r="D160" s="70">
        <v>80</v>
      </c>
      <c r="E160" s="9">
        <v>0.35</v>
      </c>
      <c r="F160" s="50"/>
      <c r="G160" s="290"/>
      <c r="H160" s="290"/>
      <c r="I160" s="290"/>
      <c r="J160" s="293"/>
      <c r="K160" s="293"/>
      <c r="L160" s="296"/>
      <c r="M160" s="299"/>
      <c r="N160" s="299"/>
      <c r="O160" s="299"/>
      <c r="P160" s="25"/>
      <c r="Q160" s="28"/>
      <c r="R160" s="157"/>
      <c r="S160" s="7" t="s">
        <v>5</v>
      </c>
      <c r="T160" s="70">
        <v>80</v>
      </c>
      <c r="U160" s="9">
        <v>0.35</v>
      </c>
      <c r="V160" s="50"/>
      <c r="W160" s="290"/>
      <c r="X160" s="290"/>
      <c r="Y160" s="290"/>
      <c r="Z160" s="293"/>
      <c r="AA160" s="293"/>
      <c r="AB160" s="296"/>
      <c r="AC160" s="299"/>
      <c r="AD160" s="299"/>
      <c r="AE160" s="299"/>
      <c r="AF160" s="25"/>
    </row>
    <row r="161" spans="1:32" ht="15" thickBot="1" x14ac:dyDescent="0.35">
      <c r="A161" s="24"/>
      <c r="B161" s="15"/>
      <c r="G161" s="138"/>
      <c r="H161" s="138"/>
      <c r="I161" s="138"/>
      <c r="M161" s="172"/>
      <c r="N161" s="172"/>
      <c r="O161" s="172"/>
      <c r="P161" s="25"/>
      <c r="Q161" s="28"/>
      <c r="AF161" s="25"/>
    </row>
    <row r="162" spans="1:32" x14ac:dyDescent="0.3">
      <c r="A162" s="24"/>
      <c r="B162" s="87">
        <v>34</v>
      </c>
      <c r="C162" s="4" t="s">
        <v>1</v>
      </c>
      <c r="D162" s="69">
        <v>3250</v>
      </c>
      <c r="E162" s="8">
        <v>0.3</v>
      </c>
      <c r="F162" s="60">
        <v>7</v>
      </c>
      <c r="G162" s="288">
        <v>0.58531999999999995</v>
      </c>
      <c r="H162" s="288">
        <v>3.6849000000000002E-4</v>
      </c>
      <c r="I162" s="288">
        <v>3.0189000000000003E-4</v>
      </c>
      <c r="J162" s="291" t="str">
        <f>+IF(G162&lt;$K$8,"CUMPLE","NO CUMPLE")</f>
        <v>CUMPLE</v>
      </c>
      <c r="K162" s="291" t="str">
        <f>+IF(H162&lt;$K$6,"CUMPLE","NO CUMPLE")</f>
        <v>NO CUMPLE</v>
      </c>
      <c r="L162" s="294" t="str">
        <f>+IF(I162&lt;$K$7,"CUMPLE","NO CUMPLE")</f>
        <v>CUMPLE</v>
      </c>
      <c r="M162" s="297">
        <f>+(G162-G162)/G162</f>
        <v>0</v>
      </c>
      <c r="N162" s="297">
        <f>+(H162-H162)/H162</f>
        <v>0</v>
      </c>
      <c r="O162" s="297">
        <f>+(I162-I162)/I162</f>
        <v>0</v>
      </c>
      <c r="P162" s="25"/>
      <c r="Q162" s="28"/>
      <c r="R162" s="81">
        <v>30</v>
      </c>
      <c r="S162" s="4" t="s">
        <v>1</v>
      </c>
      <c r="T162" s="113">
        <v>3250</v>
      </c>
      <c r="U162" s="60">
        <v>0.3</v>
      </c>
      <c r="V162" s="60">
        <v>7</v>
      </c>
      <c r="W162" s="288">
        <v>0.56764999999999999</v>
      </c>
      <c r="X162" s="288">
        <v>2.9284999999999999E-4</v>
      </c>
      <c r="Y162" s="288">
        <v>3.9855000000000001E-4</v>
      </c>
      <c r="Z162" s="318" t="str">
        <f>+IF(W162&lt;$K$8,"CUMPLE","NO CUMPLE")</f>
        <v>CUMPLE</v>
      </c>
      <c r="AA162" s="318" t="str">
        <f>+IF(X162&lt;$K$6,"CUMPLE","NO CUMPLE")</f>
        <v>CUMPLE</v>
      </c>
      <c r="AB162" s="300" t="str">
        <f>+IF(Y162&lt;$K$7,"CUMPLE","NO CUMPLE")</f>
        <v>CUMPLE</v>
      </c>
      <c r="AC162" s="297">
        <f>+(W162-W162)/W162</f>
        <v>0</v>
      </c>
      <c r="AD162" s="297">
        <f>+(X162-X162)/X162</f>
        <v>0</v>
      </c>
      <c r="AE162" s="297">
        <f>+(Y162-Y162)/Y162</f>
        <v>0</v>
      </c>
      <c r="AF162" s="25"/>
    </row>
    <row r="163" spans="1:32" x14ac:dyDescent="0.3">
      <c r="A163" s="24"/>
      <c r="B163" s="88"/>
      <c r="C163" s="5" t="s">
        <v>3</v>
      </c>
      <c r="D163" s="10">
        <v>150</v>
      </c>
      <c r="E163" s="1">
        <v>0.35</v>
      </c>
      <c r="F163" s="61">
        <v>20</v>
      </c>
      <c r="G163" s="289"/>
      <c r="H163" s="289"/>
      <c r="I163" s="289"/>
      <c r="J163" s="292"/>
      <c r="K163" s="292"/>
      <c r="L163" s="295"/>
      <c r="M163" s="298"/>
      <c r="N163" s="298"/>
      <c r="O163" s="298"/>
      <c r="P163" s="25"/>
      <c r="Q163" s="28"/>
      <c r="R163" s="156"/>
      <c r="S163" s="5" t="s">
        <v>3</v>
      </c>
      <c r="T163" s="10">
        <v>250</v>
      </c>
      <c r="U163" s="61">
        <v>0.35</v>
      </c>
      <c r="V163" s="61">
        <v>20</v>
      </c>
      <c r="W163" s="289"/>
      <c r="X163" s="289"/>
      <c r="Y163" s="289"/>
      <c r="Z163" s="319"/>
      <c r="AA163" s="319"/>
      <c r="AB163" s="301"/>
      <c r="AC163" s="298"/>
      <c r="AD163" s="298"/>
      <c r="AE163" s="298"/>
      <c r="AF163" s="25"/>
    </row>
    <row r="164" spans="1:32" x14ac:dyDescent="0.3">
      <c r="A164" s="24"/>
      <c r="B164" s="88"/>
      <c r="C164" s="6" t="s">
        <v>4</v>
      </c>
      <c r="D164" s="74">
        <v>200</v>
      </c>
      <c r="E164" s="1">
        <v>0.35</v>
      </c>
      <c r="F164" s="61">
        <v>20</v>
      </c>
      <c r="G164" s="289"/>
      <c r="H164" s="289"/>
      <c r="I164" s="289"/>
      <c r="J164" s="292"/>
      <c r="K164" s="292"/>
      <c r="L164" s="295"/>
      <c r="M164" s="298"/>
      <c r="N164" s="298"/>
      <c r="O164" s="298"/>
      <c r="P164" s="25"/>
      <c r="Q164" s="28"/>
      <c r="R164" s="156"/>
      <c r="S164" s="6" t="s">
        <v>4</v>
      </c>
      <c r="T164" s="10">
        <v>100</v>
      </c>
      <c r="U164" s="61">
        <v>0.35</v>
      </c>
      <c r="V164" s="61">
        <v>20</v>
      </c>
      <c r="W164" s="289"/>
      <c r="X164" s="289"/>
      <c r="Y164" s="289"/>
      <c r="Z164" s="319"/>
      <c r="AA164" s="319"/>
      <c r="AB164" s="301"/>
      <c r="AC164" s="298"/>
      <c r="AD164" s="298"/>
      <c r="AE164" s="298"/>
      <c r="AF164" s="25"/>
    </row>
    <row r="165" spans="1:32" ht="15" thickBot="1" x14ac:dyDescent="0.35">
      <c r="A165" s="24"/>
      <c r="B165" s="88"/>
      <c r="C165" s="7" t="s">
        <v>5</v>
      </c>
      <c r="D165" s="70">
        <v>80</v>
      </c>
      <c r="E165" s="9">
        <v>0.35</v>
      </c>
      <c r="F165" s="50"/>
      <c r="G165" s="290"/>
      <c r="H165" s="290"/>
      <c r="I165" s="290"/>
      <c r="J165" s="293"/>
      <c r="K165" s="293"/>
      <c r="L165" s="296"/>
      <c r="M165" s="299"/>
      <c r="N165" s="299"/>
      <c r="O165" s="299"/>
      <c r="P165" s="25"/>
      <c r="Q165" s="28"/>
      <c r="R165" s="156"/>
      <c r="S165" s="7" t="s">
        <v>5</v>
      </c>
      <c r="T165" s="70">
        <v>80</v>
      </c>
      <c r="U165" s="62">
        <v>0.35</v>
      </c>
      <c r="V165" s="62"/>
      <c r="W165" s="290"/>
      <c r="X165" s="290"/>
      <c r="Y165" s="290"/>
      <c r="Z165" s="320"/>
      <c r="AA165" s="320"/>
      <c r="AB165" s="302"/>
      <c r="AC165" s="299"/>
      <c r="AD165" s="299"/>
      <c r="AE165" s="299"/>
      <c r="AF165" s="25"/>
    </row>
    <row r="166" spans="1:32" x14ac:dyDescent="0.3">
      <c r="A166" s="24"/>
      <c r="B166" s="87">
        <v>35</v>
      </c>
      <c r="C166" s="4" t="s">
        <v>1</v>
      </c>
      <c r="D166" s="69">
        <v>3250</v>
      </c>
      <c r="E166" s="8">
        <v>0.3</v>
      </c>
      <c r="F166" s="60">
        <v>7</v>
      </c>
      <c r="G166" s="288">
        <v>0.60952999999999991</v>
      </c>
      <c r="H166" s="288">
        <v>3.7578999999999998E-4</v>
      </c>
      <c r="I166" s="288">
        <v>3.5183000000000002E-4</v>
      </c>
      <c r="J166" s="291" t="str">
        <f>+IF(G166&lt;$K$8,"CUMPLE","NO CUMPLE")</f>
        <v>CUMPLE</v>
      </c>
      <c r="K166" s="291" t="str">
        <f>+IF(H166&lt;$K$6,"CUMPLE","NO CUMPLE")</f>
        <v>NO CUMPLE</v>
      </c>
      <c r="L166" s="294" t="str">
        <f>+IF(I166&lt;$K$7,"CUMPLE","NO CUMPLE")</f>
        <v>CUMPLE</v>
      </c>
      <c r="M166" s="297">
        <f>+(G166-G162)/G162</f>
        <v>4.1361990022551691E-2</v>
      </c>
      <c r="N166" s="297">
        <f>+(H166-H162)/H162</f>
        <v>1.981057830605976E-2</v>
      </c>
      <c r="O166" s="297">
        <f>+(I166-I162)/I162</f>
        <v>0.16542449236476861</v>
      </c>
      <c r="P166" s="25"/>
      <c r="Q166" s="28"/>
      <c r="R166" s="114">
        <v>39</v>
      </c>
      <c r="S166" s="4" t="s">
        <v>1</v>
      </c>
      <c r="T166" s="113">
        <v>2500</v>
      </c>
      <c r="U166" s="8">
        <v>0.3</v>
      </c>
      <c r="V166" s="61">
        <v>7</v>
      </c>
      <c r="W166" s="288">
        <v>0.58653</v>
      </c>
      <c r="X166" s="288">
        <v>3.1503E-4</v>
      </c>
      <c r="Y166" s="288">
        <v>4.0884E-4</v>
      </c>
      <c r="Z166" s="318" t="str">
        <f>+IF(W166&lt;$K$8,"CUMPLE","NO CUMPLE")</f>
        <v>CUMPLE</v>
      </c>
      <c r="AA166" s="318" t="str">
        <f>+IF(X166&lt;$K$6,"CUMPLE","NO CUMPLE")</f>
        <v>CUMPLE</v>
      </c>
      <c r="AB166" s="300" t="str">
        <f>+IF(Y166&lt;$K$7,"CUMPLE","NO CUMPLE")</f>
        <v>CUMPLE</v>
      </c>
      <c r="AC166" s="297">
        <f>+(W166-W162)/W162</f>
        <v>3.3259931295692782E-2</v>
      </c>
      <c r="AD166" s="297">
        <f>+(X166-X162)/X162</f>
        <v>7.5738432644698678E-2</v>
      </c>
      <c r="AE166" s="297">
        <f>+(Y166-Y162)/Y162</f>
        <v>2.5818592397440682E-2</v>
      </c>
      <c r="AF166" s="25"/>
    </row>
    <row r="167" spans="1:32" x14ac:dyDescent="0.3">
      <c r="A167" s="24"/>
      <c r="B167" s="88"/>
      <c r="C167" s="5" t="s">
        <v>3</v>
      </c>
      <c r="D167" s="10">
        <v>150</v>
      </c>
      <c r="E167" s="1">
        <v>0.35</v>
      </c>
      <c r="F167" s="61">
        <v>20</v>
      </c>
      <c r="G167" s="289"/>
      <c r="H167" s="289"/>
      <c r="I167" s="289"/>
      <c r="J167" s="292"/>
      <c r="K167" s="292"/>
      <c r="L167" s="295"/>
      <c r="M167" s="298"/>
      <c r="N167" s="298"/>
      <c r="O167" s="298"/>
      <c r="P167" s="25"/>
      <c r="Q167" s="28"/>
      <c r="R167" s="157"/>
      <c r="S167" s="5" t="s">
        <v>3</v>
      </c>
      <c r="T167" s="10">
        <v>250</v>
      </c>
      <c r="U167" s="1">
        <v>0.35</v>
      </c>
      <c r="V167" s="61">
        <v>20</v>
      </c>
      <c r="W167" s="289"/>
      <c r="X167" s="289"/>
      <c r="Y167" s="289"/>
      <c r="Z167" s="319"/>
      <c r="AA167" s="319"/>
      <c r="AB167" s="301"/>
      <c r="AC167" s="298"/>
      <c r="AD167" s="298"/>
      <c r="AE167" s="298"/>
      <c r="AF167" s="25"/>
    </row>
    <row r="168" spans="1:32" x14ac:dyDescent="0.3">
      <c r="A168" s="24"/>
      <c r="B168" s="88"/>
      <c r="C168" s="6" t="s">
        <v>4</v>
      </c>
      <c r="D168" s="74">
        <v>150</v>
      </c>
      <c r="E168" s="1">
        <v>0.35</v>
      </c>
      <c r="F168" s="61">
        <v>20</v>
      </c>
      <c r="G168" s="289"/>
      <c r="H168" s="289"/>
      <c r="I168" s="289"/>
      <c r="J168" s="292"/>
      <c r="K168" s="292"/>
      <c r="L168" s="295"/>
      <c r="M168" s="298"/>
      <c r="N168" s="298"/>
      <c r="O168" s="298"/>
      <c r="P168" s="25"/>
      <c r="Q168" s="28"/>
      <c r="R168" s="157"/>
      <c r="S168" s="6" t="s">
        <v>4</v>
      </c>
      <c r="T168" s="10">
        <v>100</v>
      </c>
      <c r="U168" s="1">
        <v>0.35</v>
      </c>
      <c r="V168" s="61">
        <v>20</v>
      </c>
      <c r="W168" s="289"/>
      <c r="X168" s="289"/>
      <c r="Y168" s="289"/>
      <c r="Z168" s="319"/>
      <c r="AA168" s="319"/>
      <c r="AB168" s="301"/>
      <c r="AC168" s="298"/>
      <c r="AD168" s="298"/>
      <c r="AE168" s="298"/>
      <c r="AF168" s="25"/>
    </row>
    <row r="169" spans="1:32" ht="15" thickBot="1" x14ac:dyDescent="0.35">
      <c r="A169" s="24"/>
      <c r="B169" s="88"/>
      <c r="C169" s="7" t="s">
        <v>5</v>
      </c>
      <c r="D169" s="70">
        <v>80</v>
      </c>
      <c r="E169" s="9">
        <v>0.35</v>
      </c>
      <c r="F169" s="50"/>
      <c r="G169" s="290"/>
      <c r="H169" s="290"/>
      <c r="I169" s="290"/>
      <c r="J169" s="293"/>
      <c r="K169" s="293"/>
      <c r="L169" s="296"/>
      <c r="M169" s="299"/>
      <c r="N169" s="299"/>
      <c r="O169" s="299"/>
      <c r="P169" s="25"/>
      <c r="Q169" s="28"/>
      <c r="R169" s="156"/>
      <c r="S169" s="7" t="s">
        <v>5</v>
      </c>
      <c r="T169" s="70">
        <v>80</v>
      </c>
      <c r="U169" s="9">
        <v>0.35</v>
      </c>
      <c r="V169" s="50"/>
      <c r="W169" s="290"/>
      <c r="X169" s="290"/>
      <c r="Y169" s="290"/>
      <c r="Z169" s="320"/>
      <c r="AA169" s="320"/>
      <c r="AB169" s="302"/>
      <c r="AC169" s="299"/>
      <c r="AD169" s="299"/>
      <c r="AE169" s="299"/>
      <c r="AF169" s="25"/>
    </row>
    <row r="170" spans="1:32" x14ac:dyDescent="0.3">
      <c r="A170" s="24"/>
      <c r="B170" s="87">
        <v>36</v>
      </c>
      <c r="C170" s="4" t="s">
        <v>1</v>
      </c>
      <c r="D170" s="69">
        <v>3250</v>
      </c>
      <c r="E170" s="8">
        <v>0.3</v>
      </c>
      <c r="F170" s="61">
        <v>7</v>
      </c>
      <c r="G170" s="288">
        <v>0.64935999999999994</v>
      </c>
      <c r="H170" s="288">
        <v>3.8715E-4</v>
      </c>
      <c r="I170" s="288">
        <v>4.4002000000000001E-4</v>
      </c>
      <c r="J170" s="291" t="str">
        <f>+IF(G170&lt;$K$8,"CUMPLE","NO CUMPLE")</f>
        <v>CUMPLE</v>
      </c>
      <c r="K170" s="291" t="str">
        <f>+IF(H170&lt;$K$6,"CUMPLE","NO CUMPLE")</f>
        <v>NO CUMPLE</v>
      </c>
      <c r="L170" s="294" t="str">
        <f>+IF(I170&lt;$K$7,"CUMPLE","NO CUMPLE")</f>
        <v>CUMPLE</v>
      </c>
      <c r="M170" s="297">
        <f>+(G170-G162)/G162</f>
        <v>0.10941023713524224</v>
      </c>
      <c r="N170" s="297">
        <f>+(H170-H162)/H162</f>
        <v>5.0639094683709154E-2</v>
      </c>
      <c r="O170" s="297">
        <f>+(I170-I162)/I162</f>
        <v>0.45755076352313745</v>
      </c>
      <c r="P170" s="25"/>
      <c r="Q170" s="28"/>
      <c r="R170" s="114">
        <v>48</v>
      </c>
      <c r="S170" s="4" t="s">
        <v>1</v>
      </c>
      <c r="T170" s="113">
        <v>1500</v>
      </c>
      <c r="U170" s="8">
        <v>0.3</v>
      </c>
      <c r="V170" s="61">
        <v>7</v>
      </c>
      <c r="W170" s="288">
        <v>0.62504999999999999</v>
      </c>
      <c r="X170" s="288">
        <v>3.4660000000000002E-4</v>
      </c>
      <c r="Y170" s="288">
        <v>4.2816000000000002E-4</v>
      </c>
      <c r="Z170" s="291" t="str">
        <f>+IF(W170&lt;$K$8,"CUMPLE","NO CUMPLE")</f>
        <v>CUMPLE</v>
      </c>
      <c r="AA170" s="291" t="str">
        <f>+IF(X170&lt;$K$6,"CUMPLE","NO CUMPLE")</f>
        <v>NO CUMPLE</v>
      </c>
      <c r="AB170" s="294" t="str">
        <f>+IF(Y170&lt;$K$7,"CUMPLE","NO CUMPLE")</f>
        <v>CUMPLE</v>
      </c>
      <c r="AC170" s="297">
        <f>+(W170-W162)/W162</f>
        <v>0.10111864705364222</v>
      </c>
      <c r="AD170" s="297">
        <f>+(X170-X162)/X162</f>
        <v>0.1835410619771215</v>
      </c>
      <c r="AE170" s="297">
        <f>+(Y170-Y162)/Y162</f>
        <v>7.4294316898758025E-2</v>
      </c>
      <c r="AF170" s="25"/>
    </row>
    <row r="171" spans="1:32" x14ac:dyDescent="0.3">
      <c r="A171" s="24"/>
      <c r="B171" s="88"/>
      <c r="C171" s="5" t="s">
        <v>3</v>
      </c>
      <c r="D171" s="10">
        <v>150</v>
      </c>
      <c r="E171" s="1">
        <v>0.35</v>
      </c>
      <c r="F171" s="61">
        <v>20</v>
      </c>
      <c r="G171" s="289"/>
      <c r="H171" s="289"/>
      <c r="I171" s="289"/>
      <c r="J171" s="292"/>
      <c r="K171" s="292"/>
      <c r="L171" s="295"/>
      <c r="M171" s="298"/>
      <c r="N171" s="298"/>
      <c r="O171" s="298"/>
      <c r="P171" s="25"/>
      <c r="Q171" s="28"/>
      <c r="R171" s="157"/>
      <c r="S171" s="5" t="s">
        <v>3</v>
      </c>
      <c r="T171" s="10">
        <v>250</v>
      </c>
      <c r="U171" s="1">
        <v>0.35</v>
      </c>
      <c r="V171" s="61">
        <v>20</v>
      </c>
      <c r="W171" s="289"/>
      <c r="X171" s="289"/>
      <c r="Y171" s="289"/>
      <c r="Z171" s="292"/>
      <c r="AA171" s="292"/>
      <c r="AB171" s="295"/>
      <c r="AC171" s="298"/>
      <c r="AD171" s="298"/>
      <c r="AE171" s="298"/>
      <c r="AF171" s="25"/>
    </row>
    <row r="172" spans="1:32" x14ac:dyDescent="0.3">
      <c r="A172" s="24"/>
      <c r="B172" s="88"/>
      <c r="C172" s="6" t="s">
        <v>4</v>
      </c>
      <c r="D172" s="74">
        <v>100</v>
      </c>
      <c r="E172" s="1">
        <v>0.35</v>
      </c>
      <c r="F172" s="61">
        <v>20</v>
      </c>
      <c r="G172" s="289"/>
      <c r="H172" s="289"/>
      <c r="I172" s="289"/>
      <c r="J172" s="292"/>
      <c r="K172" s="292"/>
      <c r="L172" s="295"/>
      <c r="M172" s="298"/>
      <c r="N172" s="298"/>
      <c r="O172" s="298"/>
      <c r="P172" s="25"/>
      <c r="Q172" s="28"/>
      <c r="R172" s="157"/>
      <c r="S172" s="6" t="s">
        <v>4</v>
      </c>
      <c r="T172" s="10">
        <v>100</v>
      </c>
      <c r="U172" s="1">
        <v>0.35</v>
      </c>
      <c r="V172" s="61">
        <v>20</v>
      </c>
      <c r="W172" s="289"/>
      <c r="X172" s="289"/>
      <c r="Y172" s="289"/>
      <c r="Z172" s="292"/>
      <c r="AA172" s="292"/>
      <c r="AB172" s="295"/>
      <c r="AC172" s="298"/>
      <c r="AD172" s="298"/>
      <c r="AE172" s="298"/>
      <c r="AF172" s="25"/>
    </row>
    <row r="173" spans="1:32" ht="15" thickBot="1" x14ac:dyDescent="0.35">
      <c r="A173" s="24"/>
      <c r="B173" s="79"/>
      <c r="C173" s="7" t="s">
        <v>5</v>
      </c>
      <c r="D173" s="70">
        <v>80</v>
      </c>
      <c r="E173" s="9">
        <v>0.35</v>
      </c>
      <c r="F173" s="50"/>
      <c r="G173" s="290"/>
      <c r="H173" s="290"/>
      <c r="I173" s="290"/>
      <c r="J173" s="293"/>
      <c r="K173" s="293"/>
      <c r="L173" s="296"/>
      <c r="M173" s="299"/>
      <c r="N173" s="299"/>
      <c r="O173" s="299"/>
      <c r="P173" s="25"/>
      <c r="Q173" s="28"/>
      <c r="R173" s="157"/>
      <c r="S173" s="7" t="s">
        <v>5</v>
      </c>
      <c r="T173" s="70">
        <v>80</v>
      </c>
      <c r="U173" s="9">
        <v>0.35</v>
      </c>
      <c r="V173" s="50"/>
      <c r="W173" s="290"/>
      <c r="X173" s="290"/>
      <c r="Y173" s="290"/>
      <c r="Z173" s="293"/>
      <c r="AA173" s="293"/>
      <c r="AB173" s="296"/>
      <c r="AC173" s="299"/>
      <c r="AD173" s="299"/>
      <c r="AE173" s="299"/>
      <c r="AF173" s="25"/>
    </row>
    <row r="174" spans="1:32" ht="15" thickBot="1" x14ac:dyDescent="0.35">
      <c r="A174" s="24"/>
      <c r="B174" s="15"/>
      <c r="G174" s="138"/>
      <c r="H174" s="138"/>
      <c r="I174" s="138"/>
      <c r="M174" s="172"/>
      <c r="N174" s="172"/>
      <c r="O174" s="172"/>
      <c r="P174" s="25"/>
      <c r="Q174" s="28"/>
      <c r="AF174" s="25"/>
    </row>
    <row r="175" spans="1:32" x14ac:dyDescent="0.3">
      <c r="A175" s="24"/>
      <c r="B175" s="87">
        <v>37</v>
      </c>
      <c r="C175" s="4" t="s">
        <v>1</v>
      </c>
      <c r="D175" s="69">
        <v>2500</v>
      </c>
      <c r="E175" s="8">
        <v>0.3</v>
      </c>
      <c r="F175" s="60">
        <v>7</v>
      </c>
      <c r="G175" s="288">
        <v>0.52639999999999998</v>
      </c>
      <c r="H175" s="288">
        <v>3.0152999999999999E-4</v>
      </c>
      <c r="I175" s="288">
        <v>2.8519999999999999E-4</v>
      </c>
      <c r="J175" s="312" t="str">
        <f>+IF(G175&lt;$K$8,"CUMPLE","NO CUMPLE")</f>
        <v>CUMPLE</v>
      </c>
      <c r="K175" s="312" t="str">
        <f>+IF(H175&lt;$K$6,"CUMPLE","NO CUMPLE")</f>
        <v>CUMPLE</v>
      </c>
      <c r="L175" s="315" t="str">
        <f>+IF(I175&lt;$K$7,"CUMPLE","NO CUMPLE")</f>
        <v>CUMPLE</v>
      </c>
      <c r="M175" s="297">
        <f>+(G175-G175)/G175</f>
        <v>0</v>
      </c>
      <c r="N175" s="297">
        <f>+(H175-H175)/H175</f>
        <v>0</v>
      </c>
      <c r="O175" s="297">
        <f>+(I175-I175)/I175</f>
        <v>0</v>
      </c>
      <c r="P175" s="25"/>
      <c r="Q175" s="28"/>
      <c r="R175" s="114">
        <v>31</v>
      </c>
      <c r="S175" s="4" t="s">
        <v>1</v>
      </c>
      <c r="T175" s="113">
        <v>3250</v>
      </c>
      <c r="U175" s="8">
        <v>0.3</v>
      </c>
      <c r="V175" s="60">
        <v>7</v>
      </c>
      <c r="W175" s="288">
        <v>0.54031999999999991</v>
      </c>
      <c r="X175" s="288">
        <v>3.1744999999999999E-4</v>
      </c>
      <c r="Y175" s="288">
        <v>2.8955000000000002E-4</v>
      </c>
      <c r="Z175" s="318" t="str">
        <f>+IF(W175&lt;$K$8,"CUMPLE","NO CUMPLE")</f>
        <v>CUMPLE</v>
      </c>
      <c r="AA175" s="318" t="str">
        <f>+IF(X175&lt;$K$6,"CUMPLE","NO CUMPLE")</f>
        <v>CUMPLE</v>
      </c>
      <c r="AB175" s="300" t="str">
        <f>+IF(Y175&lt;$K$7,"CUMPLE","NO CUMPLE")</f>
        <v>CUMPLE</v>
      </c>
      <c r="AC175" s="297">
        <f>+(W175-W175)/W175</f>
        <v>0</v>
      </c>
      <c r="AD175" s="297">
        <f>+(X175-X175)/X175</f>
        <v>0</v>
      </c>
      <c r="AE175" s="297">
        <f>+(Y175-Y175)/Y175</f>
        <v>0</v>
      </c>
      <c r="AF175" s="25"/>
    </row>
    <row r="176" spans="1:32" x14ac:dyDescent="0.3">
      <c r="A176" s="24"/>
      <c r="B176" s="88"/>
      <c r="C176" s="5" t="s">
        <v>3</v>
      </c>
      <c r="D176" s="10">
        <v>250</v>
      </c>
      <c r="E176" s="1">
        <v>0.35</v>
      </c>
      <c r="F176" s="61">
        <v>20</v>
      </c>
      <c r="G176" s="289"/>
      <c r="H176" s="289"/>
      <c r="I176" s="289"/>
      <c r="J176" s="313"/>
      <c r="K176" s="313"/>
      <c r="L176" s="316"/>
      <c r="M176" s="298"/>
      <c r="N176" s="298"/>
      <c r="O176" s="298"/>
      <c r="P176" s="25"/>
      <c r="Q176" s="28"/>
      <c r="R176" s="157"/>
      <c r="S176" s="5" t="s">
        <v>3</v>
      </c>
      <c r="T176" s="10">
        <v>200</v>
      </c>
      <c r="U176" s="1">
        <v>0.35</v>
      </c>
      <c r="V176" s="61">
        <v>20</v>
      </c>
      <c r="W176" s="289"/>
      <c r="X176" s="289"/>
      <c r="Y176" s="289"/>
      <c r="Z176" s="319"/>
      <c r="AA176" s="319"/>
      <c r="AB176" s="301"/>
      <c r="AC176" s="298"/>
      <c r="AD176" s="298"/>
      <c r="AE176" s="298"/>
      <c r="AF176" s="25"/>
    </row>
    <row r="177" spans="1:32" x14ac:dyDescent="0.3">
      <c r="A177" s="24"/>
      <c r="B177" s="88"/>
      <c r="C177" s="6" t="s">
        <v>4</v>
      </c>
      <c r="D177" s="74">
        <v>200</v>
      </c>
      <c r="E177" s="1">
        <v>0.35</v>
      </c>
      <c r="F177" s="61">
        <v>20</v>
      </c>
      <c r="G177" s="289"/>
      <c r="H177" s="289"/>
      <c r="I177" s="289"/>
      <c r="J177" s="313"/>
      <c r="K177" s="313"/>
      <c r="L177" s="316"/>
      <c r="M177" s="298"/>
      <c r="N177" s="298"/>
      <c r="O177" s="298"/>
      <c r="P177" s="25"/>
      <c r="Q177" s="28"/>
      <c r="R177" s="157"/>
      <c r="S177" s="6" t="s">
        <v>4</v>
      </c>
      <c r="T177" s="10">
        <v>200</v>
      </c>
      <c r="U177" s="1">
        <v>0.35</v>
      </c>
      <c r="V177" s="61">
        <v>20</v>
      </c>
      <c r="W177" s="289"/>
      <c r="X177" s="289"/>
      <c r="Y177" s="289"/>
      <c r="Z177" s="319"/>
      <c r="AA177" s="319"/>
      <c r="AB177" s="301"/>
      <c r="AC177" s="298"/>
      <c r="AD177" s="298"/>
      <c r="AE177" s="298"/>
      <c r="AF177" s="25"/>
    </row>
    <row r="178" spans="1:32" ht="15" thickBot="1" x14ac:dyDescent="0.35">
      <c r="A178" s="24"/>
      <c r="B178" s="88"/>
      <c r="C178" s="7" t="s">
        <v>5</v>
      </c>
      <c r="D178" s="70">
        <v>80</v>
      </c>
      <c r="E178" s="9">
        <v>0.35</v>
      </c>
      <c r="F178" s="50"/>
      <c r="G178" s="290"/>
      <c r="H178" s="290"/>
      <c r="I178" s="290"/>
      <c r="J178" s="314"/>
      <c r="K178" s="314"/>
      <c r="L178" s="317"/>
      <c r="M178" s="299"/>
      <c r="N178" s="299"/>
      <c r="O178" s="299"/>
      <c r="P178" s="25"/>
      <c r="Q178" s="28"/>
      <c r="R178" s="157"/>
      <c r="S178" s="7" t="s">
        <v>5</v>
      </c>
      <c r="T178" s="70">
        <v>80</v>
      </c>
      <c r="U178" s="9">
        <v>0.35</v>
      </c>
      <c r="V178" s="50"/>
      <c r="W178" s="290"/>
      <c r="X178" s="290"/>
      <c r="Y178" s="290"/>
      <c r="Z178" s="320"/>
      <c r="AA178" s="320"/>
      <c r="AB178" s="302"/>
      <c r="AC178" s="299"/>
      <c r="AD178" s="299"/>
      <c r="AE178" s="299"/>
      <c r="AF178" s="25"/>
    </row>
    <row r="179" spans="1:32" x14ac:dyDescent="0.3">
      <c r="A179" s="24"/>
      <c r="B179" s="87">
        <v>38</v>
      </c>
      <c r="C179" s="4" t="s">
        <v>1</v>
      </c>
      <c r="D179" s="69">
        <v>2500</v>
      </c>
      <c r="E179" s="8">
        <v>0.3</v>
      </c>
      <c r="F179" s="60">
        <v>7</v>
      </c>
      <c r="G179" s="288">
        <v>0.54965000000000008</v>
      </c>
      <c r="H179" s="288">
        <v>3.0704000000000001E-4</v>
      </c>
      <c r="I179" s="288">
        <v>3.3029000000000001E-4</v>
      </c>
      <c r="J179" s="312" t="str">
        <f>+IF(G179&lt;$K$8,"CUMPLE","NO CUMPLE")</f>
        <v>CUMPLE</v>
      </c>
      <c r="K179" s="312" t="str">
        <f>+IF(H179&lt;$K$6,"CUMPLE","NO CUMPLE")</f>
        <v>CUMPLE</v>
      </c>
      <c r="L179" s="315" t="str">
        <f>+IF(I179&lt;$K$7,"CUMPLE","NO CUMPLE")</f>
        <v>CUMPLE</v>
      </c>
      <c r="M179" s="297">
        <f>+(G179-G175)/G175</f>
        <v>4.4167933130699284E-2</v>
      </c>
      <c r="N179" s="297">
        <f>+(H179-H175)/H175</f>
        <v>1.8273471959672404E-2</v>
      </c>
      <c r="O179" s="297">
        <f>+(I179-I175)/I175</f>
        <v>0.15809957924263682</v>
      </c>
      <c r="P179" s="25"/>
      <c r="Q179" s="28"/>
      <c r="R179" s="114">
        <v>40</v>
      </c>
      <c r="S179" s="4" t="s">
        <v>1</v>
      </c>
      <c r="T179" s="113">
        <v>2500</v>
      </c>
      <c r="U179" s="8">
        <v>0.3</v>
      </c>
      <c r="V179" s="60">
        <v>7</v>
      </c>
      <c r="W179" s="288">
        <v>0.55981000000000003</v>
      </c>
      <c r="X179" s="288">
        <v>3.4822999999999999E-4</v>
      </c>
      <c r="Y179" s="288">
        <v>2.9659E-4</v>
      </c>
      <c r="Z179" s="291" t="str">
        <f>+IF(W179&lt;$K$8,"CUMPLE","NO CUMPLE")</f>
        <v>CUMPLE</v>
      </c>
      <c r="AA179" s="291" t="str">
        <f>+IF(X179&lt;$K$6,"CUMPLE","NO CUMPLE")</f>
        <v>NO CUMPLE</v>
      </c>
      <c r="AB179" s="294" t="str">
        <f>+IF(Y179&lt;$K$7,"CUMPLE","NO CUMPLE")</f>
        <v>CUMPLE</v>
      </c>
      <c r="AC179" s="297">
        <f>+(W179-W175)/W175</f>
        <v>3.6071217056559302E-2</v>
      </c>
      <c r="AD179" s="297">
        <f>+(X179-X175)/X175</f>
        <v>9.6960151204914163E-2</v>
      </c>
      <c r="AE179" s="297">
        <f>+(Y179-Y175)/Y175</f>
        <v>2.4313590053531293E-2</v>
      </c>
      <c r="AF179" s="25"/>
    </row>
    <row r="180" spans="1:32" x14ac:dyDescent="0.3">
      <c r="A180" s="24"/>
      <c r="B180" s="88"/>
      <c r="C180" s="5" t="s">
        <v>3</v>
      </c>
      <c r="D180" s="10">
        <v>250</v>
      </c>
      <c r="E180" s="1">
        <v>0.35</v>
      </c>
      <c r="F180" s="61">
        <v>20</v>
      </c>
      <c r="G180" s="289"/>
      <c r="H180" s="289"/>
      <c r="I180" s="289"/>
      <c r="J180" s="313"/>
      <c r="K180" s="313"/>
      <c r="L180" s="316"/>
      <c r="M180" s="298"/>
      <c r="N180" s="298"/>
      <c r="O180" s="298"/>
      <c r="P180" s="25"/>
      <c r="Q180" s="28"/>
      <c r="R180" s="157"/>
      <c r="S180" s="5" t="s">
        <v>3</v>
      </c>
      <c r="T180" s="10">
        <v>200</v>
      </c>
      <c r="U180" s="1">
        <v>0.35</v>
      </c>
      <c r="V180" s="61">
        <v>20</v>
      </c>
      <c r="W180" s="289"/>
      <c r="X180" s="289"/>
      <c r="Y180" s="289"/>
      <c r="Z180" s="292"/>
      <c r="AA180" s="292"/>
      <c r="AB180" s="295"/>
      <c r="AC180" s="298"/>
      <c r="AD180" s="298"/>
      <c r="AE180" s="298"/>
      <c r="AF180" s="25"/>
    </row>
    <row r="181" spans="1:32" x14ac:dyDescent="0.3">
      <c r="A181" s="24"/>
      <c r="B181" s="88"/>
      <c r="C181" s="6" t="s">
        <v>4</v>
      </c>
      <c r="D181" s="74">
        <v>150</v>
      </c>
      <c r="E181" s="1">
        <v>0.35</v>
      </c>
      <c r="F181" s="61">
        <v>20</v>
      </c>
      <c r="G181" s="289"/>
      <c r="H181" s="289"/>
      <c r="I181" s="289"/>
      <c r="J181" s="313"/>
      <c r="K181" s="313"/>
      <c r="L181" s="316"/>
      <c r="M181" s="298"/>
      <c r="N181" s="298"/>
      <c r="O181" s="298"/>
      <c r="P181" s="25"/>
      <c r="Q181" s="28"/>
      <c r="R181" s="157"/>
      <c r="S181" s="6" t="s">
        <v>4</v>
      </c>
      <c r="T181" s="10">
        <v>200</v>
      </c>
      <c r="U181" s="1">
        <v>0.35</v>
      </c>
      <c r="V181" s="61">
        <v>20</v>
      </c>
      <c r="W181" s="289"/>
      <c r="X181" s="289"/>
      <c r="Y181" s="289"/>
      <c r="Z181" s="292"/>
      <c r="AA181" s="292"/>
      <c r="AB181" s="295"/>
      <c r="AC181" s="298"/>
      <c r="AD181" s="298"/>
      <c r="AE181" s="298"/>
      <c r="AF181" s="25"/>
    </row>
    <row r="182" spans="1:32" ht="15" thickBot="1" x14ac:dyDescent="0.35">
      <c r="A182" s="24"/>
      <c r="B182" s="88"/>
      <c r="C182" s="7" t="s">
        <v>5</v>
      </c>
      <c r="D182" s="70">
        <v>80</v>
      </c>
      <c r="E182" s="9">
        <v>0.35</v>
      </c>
      <c r="F182" s="50"/>
      <c r="G182" s="290"/>
      <c r="H182" s="290"/>
      <c r="I182" s="290"/>
      <c r="J182" s="314"/>
      <c r="K182" s="314"/>
      <c r="L182" s="317"/>
      <c r="M182" s="299"/>
      <c r="N182" s="299"/>
      <c r="O182" s="299"/>
      <c r="P182" s="25"/>
      <c r="Q182" s="28"/>
      <c r="R182" s="157"/>
      <c r="S182" s="7" t="s">
        <v>5</v>
      </c>
      <c r="T182" s="70">
        <v>80</v>
      </c>
      <c r="U182" s="9">
        <v>0.35</v>
      </c>
      <c r="V182" s="50"/>
      <c r="W182" s="290"/>
      <c r="X182" s="290"/>
      <c r="Y182" s="290"/>
      <c r="Z182" s="293"/>
      <c r="AA182" s="293"/>
      <c r="AB182" s="296"/>
      <c r="AC182" s="299"/>
      <c r="AD182" s="299"/>
      <c r="AE182" s="299"/>
      <c r="AF182" s="25"/>
    </row>
    <row r="183" spans="1:32" x14ac:dyDescent="0.3">
      <c r="A183" s="24"/>
      <c r="B183" s="87">
        <v>39</v>
      </c>
      <c r="C183" s="4" t="s">
        <v>1</v>
      </c>
      <c r="D183" s="69">
        <v>2500</v>
      </c>
      <c r="E183" s="8">
        <v>0.3</v>
      </c>
      <c r="F183" s="61">
        <v>7</v>
      </c>
      <c r="G183" s="288">
        <v>0.58653</v>
      </c>
      <c r="H183" s="288">
        <v>3.1503E-4</v>
      </c>
      <c r="I183" s="288">
        <v>4.0884E-4</v>
      </c>
      <c r="J183" s="312" t="str">
        <f>+IF(G183&lt;$K$8,"CUMPLE","NO CUMPLE")</f>
        <v>CUMPLE</v>
      </c>
      <c r="K183" s="312" t="str">
        <f>+IF(H183&lt;$K$6,"CUMPLE","NO CUMPLE")</f>
        <v>CUMPLE</v>
      </c>
      <c r="L183" s="315" t="str">
        <f>+IF(I183&lt;$K$7,"CUMPLE","NO CUMPLE")</f>
        <v>CUMPLE</v>
      </c>
      <c r="M183" s="297">
        <f>+(G183-G175)/G175</f>
        <v>0.11422872340425536</v>
      </c>
      <c r="N183" s="297">
        <f>+(H183-H175)/H175</f>
        <v>4.4771664510993944E-2</v>
      </c>
      <c r="O183" s="297">
        <f>+(I183-I175)/I175</f>
        <v>0.43352033660589062</v>
      </c>
      <c r="P183" s="25"/>
      <c r="Q183" s="28"/>
      <c r="R183" s="81">
        <v>49</v>
      </c>
      <c r="S183" s="4" t="s">
        <v>1</v>
      </c>
      <c r="T183" s="113">
        <v>1500</v>
      </c>
      <c r="U183" s="8">
        <v>0.3</v>
      </c>
      <c r="V183" s="60">
        <v>7</v>
      </c>
      <c r="W183" s="288">
        <v>0.59986000000000006</v>
      </c>
      <c r="X183" s="288">
        <v>4.0108E-4</v>
      </c>
      <c r="Y183" s="288">
        <v>3.0906E-4</v>
      </c>
      <c r="Z183" s="291" t="str">
        <f>+IF(W183&lt;$K$8,"CUMPLE","NO CUMPLE")</f>
        <v>CUMPLE</v>
      </c>
      <c r="AA183" s="291" t="str">
        <f>+IF(X183&lt;$K$6,"CUMPLE","NO CUMPLE")</f>
        <v>NO CUMPLE</v>
      </c>
      <c r="AB183" s="294" t="str">
        <f>+IF(Y183&lt;$K$7,"CUMPLE","NO CUMPLE")</f>
        <v>CUMPLE</v>
      </c>
      <c r="AC183" s="297">
        <f>+(W183-W175)/W175</f>
        <v>0.11019395913532751</v>
      </c>
      <c r="AD183" s="297">
        <f>+(X183-X175)/X175</f>
        <v>0.26344306189951178</v>
      </c>
      <c r="AE183" s="297">
        <f>+(Y183-Y175)/Y175</f>
        <v>6.7380417889828972E-2</v>
      </c>
      <c r="AF183" s="25"/>
    </row>
    <row r="184" spans="1:32" x14ac:dyDescent="0.3">
      <c r="A184" s="24"/>
      <c r="B184" s="88"/>
      <c r="C184" s="5" t="s">
        <v>3</v>
      </c>
      <c r="D184" s="10">
        <v>250</v>
      </c>
      <c r="E184" s="1">
        <v>0.35</v>
      </c>
      <c r="F184" s="61">
        <v>20</v>
      </c>
      <c r="G184" s="289"/>
      <c r="H184" s="289"/>
      <c r="I184" s="289"/>
      <c r="J184" s="313"/>
      <c r="K184" s="313"/>
      <c r="L184" s="316"/>
      <c r="M184" s="298"/>
      <c r="N184" s="298"/>
      <c r="O184" s="298"/>
      <c r="P184" s="25"/>
      <c r="Q184" s="28"/>
      <c r="R184" s="156"/>
      <c r="S184" s="5" t="s">
        <v>3</v>
      </c>
      <c r="T184" s="10">
        <v>200</v>
      </c>
      <c r="U184" s="1">
        <v>0.35</v>
      </c>
      <c r="V184" s="61">
        <v>20</v>
      </c>
      <c r="W184" s="289"/>
      <c r="X184" s="289"/>
      <c r="Y184" s="289"/>
      <c r="Z184" s="292"/>
      <c r="AA184" s="292"/>
      <c r="AB184" s="295"/>
      <c r="AC184" s="298"/>
      <c r="AD184" s="298"/>
      <c r="AE184" s="298"/>
      <c r="AF184" s="25"/>
    </row>
    <row r="185" spans="1:32" x14ac:dyDescent="0.3">
      <c r="A185" s="24"/>
      <c r="B185" s="88"/>
      <c r="C185" s="6" t="s">
        <v>4</v>
      </c>
      <c r="D185" s="74">
        <v>100</v>
      </c>
      <c r="E185" s="1">
        <v>0.35</v>
      </c>
      <c r="F185" s="61">
        <v>20</v>
      </c>
      <c r="G185" s="289"/>
      <c r="H185" s="289"/>
      <c r="I185" s="289"/>
      <c r="J185" s="313"/>
      <c r="K185" s="313"/>
      <c r="L185" s="316"/>
      <c r="M185" s="298"/>
      <c r="N185" s="298"/>
      <c r="O185" s="298"/>
      <c r="P185" s="25"/>
      <c r="Q185" s="28"/>
      <c r="R185" s="156"/>
      <c r="S185" s="6" t="s">
        <v>4</v>
      </c>
      <c r="T185" s="10">
        <v>200</v>
      </c>
      <c r="U185" s="1">
        <v>0.35</v>
      </c>
      <c r="V185" s="61">
        <v>20</v>
      </c>
      <c r="W185" s="289"/>
      <c r="X185" s="289"/>
      <c r="Y185" s="289"/>
      <c r="Z185" s="292"/>
      <c r="AA185" s="292"/>
      <c r="AB185" s="295"/>
      <c r="AC185" s="298"/>
      <c r="AD185" s="298"/>
      <c r="AE185" s="298"/>
      <c r="AF185" s="25"/>
    </row>
    <row r="186" spans="1:32" ht="15" thickBot="1" x14ac:dyDescent="0.35">
      <c r="A186" s="24"/>
      <c r="B186" s="79"/>
      <c r="C186" s="7" t="s">
        <v>5</v>
      </c>
      <c r="D186" s="70">
        <v>80</v>
      </c>
      <c r="E186" s="9">
        <v>0.35</v>
      </c>
      <c r="F186" s="50"/>
      <c r="G186" s="290"/>
      <c r="H186" s="290"/>
      <c r="I186" s="290"/>
      <c r="J186" s="314"/>
      <c r="K186" s="314"/>
      <c r="L186" s="317"/>
      <c r="M186" s="299"/>
      <c r="N186" s="299"/>
      <c r="O186" s="299"/>
      <c r="P186" s="25"/>
      <c r="Q186" s="28"/>
      <c r="R186" s="156"/>
      <c r="S186" s="7" t="s">
        <v>5</v>
      </c>
      <c r="T186" s="70">
        <v>80</v>
      </c>
      <c r="U186" s="9">
        <v>0.35</v>
      </c>
      <c r="V186" s="50"/>
      <c r="W186" s="290"/>
      <c r="X186" s="290"/>
      <c r="Y186" s="290"/>
      <c r="Z186" s="293"/>
      <c r="AA186" s="293"/>
      <c r="AB186" s="296"/>
      <c r="AC186" s="299"/>
      <c r="AD186" s="299"/>
      <c r="AE186" s="299"/>
      <c r="AF186" s="25"/>
    </row>
    <row r="187" spans="1:32" ht="15" thickBot="1" x14ac:dyDescent="0.35">
      <c r="A187" s="24"/>
      <c r="B187" s="15"/>
      <c r="G187" s="138"/>
      <c r="H187" s="138"/>
      <c r="I187" s="138"/>
      <c r="M187" s="172"/>
      <c r="N187" s="172"/>
      <c r="O187" s="172"/>
      <c r="P187" s="25"/>
      <c r="Q187" s="28"/>
      <c r="AF187" s="25"/>
    </row>
    <row r="188" spans="1:32" x14ac:dyDescent="0.3">
      <c r="A188" s="24"/>
      <c r="B188" s="87">
        <v>40</v>
      </c>
      <c r="C188" s="4" t="s">
        <v>1</v>
      </c>
      <c r="D188" s="69">
        <v>2500</v>
      </c>
      <c r="E188" s="8">
        <v>0.3</v>
      </c>
      <c r="F188" s="60">
        <v>7</v>
      </c>
      <c r="G188" s="288">
        <v>0.55981000000000003</v>
      </c>
      <c r="H188" s="288">
        <v>3.4822999999999999E-4</v>
      </c>
      <c r="I188" s="288">
        <v>2.9659E-4</v>
      </c>
      <c r="J188" s="291" t="str">
        <f>+IF(G188&lt;$K$8,"CUMPLE","NO CUMPLE")</f>
        <v>CUMPLE</v>
      </c>
      <c r="K188" s="291" t="str">
        <f>+IF(H188&lt;$K$6,"CUMPLE","NO CUMPLE")</f>
        <v>NO CUMPLE</v>
      </c>
      <c r="L188" s="294" t="str">
        <f>+IF(I188&lt;$K$7,"CUMPLE","NO CUMPLE")</f>
        <v>CUMPLE</v>
      </c>
      <c r="M188" s="297">
        <f>+(G188-G188)/G188</f>
        <v>0</v>
      </c>
      <c r="N188" s="297">
        <f>+(H188-H188)/H188</f>
        <v>0</v>
      </c>
      <c r="O188" s="297">
        <f>+(I188-I188)/I188</f>
        <v>0</v>
      </c>
      <c r="P188" s="25"/>
      <c r="Q188" s="28"/>
      <c r="R188" s="114">
        <v>32</v>
      </c>
      <c r="S188" s="4" t="s">
        <v>1</v>
      </c>
      <c r="T188" s="113">
        <v>3250</v>
      </c>
      <c r="U188" s="8">
        <v>0.3</v>
      </c>
      <c r="V188" s="60">
        <v>7</v>
      </c>
      <c r="W188" s="288">
        <v>0.56384000000000001</v>
      </c>
      <c r="X188" s="288">
        <v>3.2393999999999999E-4</v>
      </c>
      <c r="Y188" s="288">
        <v>3.3613000000000002E-4</v>
      </c>
      <c r="Z188" s="318" t="str">
        <f>+IF(W188&lt;$K$8,"CUMPLE","NO CUMPLE")</f>
        <v>CUMPLE</v>
      </c>
      <c r="AA188" s="318" t="str">
        <f>+IF(X188&lt;$K$6,"CUMPLE","NO CUMPLE")</f>
        <v>CUMPLE</v>
      </c>
      <c r="AB188" s="300" t="str">
        <f>+IF(Y188&lt;$K$7,"CUMPLE","NO CUMPLE")</f>
        <v>CUMPLE</v>
      </c>
      <c r="AC188" s="297">
        <f>+(W188-W188)/W188</f>
        <v>0</v>
      </c>
      <c r="AD188" s="297">
        <f>+(X188-X188)/X188</f>
        <v>0</v>
      </c>
      <c r="AE188" s="297">
        <f>+(Y188-Y188)/Y188</f>
        <v>0</v>
      </c>
      <c r="AF188" s="25"/>
    </row>
    <row r="189" spans="1:32" x14ac:dyDescent="0.3">
      <c r="A189" s="24"/>
      <c r="B189" s="88"/>
      <c r="C189" s="5" t="s">
        <v>3</v>
      </c>
      <c r="D189" s="10">
        <v>200</v>
      </c>
      <c r="E189" s="1">
        <v>0.35</v>
      </c>
      <c r="F189" s="61">
        <v>20</v>
      </c>
      <c r="G189" s="289"/>
      <c r="H189" s="289"/>
      <c r="I189" s="289"/>
      <c r="J189" s="292"/>
      <c r="K189" s="292"/>
      <c r="L189" s="295"/>
      <c r="M189" s="298"/>
      <c r="N189" s="298"/>
      <c r="O189" s="298"/>
      <c r="P189" s="25"/>
      <c r="Q189" s="28"/>
      <c r="R189" s="157"/>
      <c r="S189" s="5" t="s">
        <v>3</v>
      </c>
      <c r="T189" s="75">
        <v>200</v>
      </c>
      <c r="U189" s="1">
        <v>0.35</v>
      </c>
      <c r="V189" s="61">
        <v>20</v>
      </c>
      <c r="W189" s="289"/>
      <c r="X189" s="289"/>
      <c r="Y189" s="289"/>
      <c r="Z189" s="319"/>
      <c r="AA189" s="319"/>
      <c r="AB189" s="301"/>
      <c r="AC189" s="298"/>
      <c r="AD189" s="298"/>
      <c r="AE189" s="298"/>
      <c r="AF189" s="25"/>
    </row>
    <row r="190" spans="1:32" x14ac:dyDescent="0.3">
      <c r="A190" s="24"/>
      <c r="B190" s="88"/>
      <c r="C190" s="6" t="s">
        <v>4</v>
      </c>
      <c r="D190" s="74">
        <v>200</v>
      </c>
      <c r="E190" s="1">
        <v>0.35</v>
      </c>
      <c r="F190" s="61">
        <v>20</v>
      </c>
      <c r="G190" s="289"/>
      <c r="H190" s="289"/>
      <c r="I190" s="289"/>
      <c r="J190" s="292"/>
      <c r="K190" s="292"/>
      <c r="L190" s="295"/>
      <c r="M190" s="298"/>
      <c r="N190" s="298"/>
      <c r="O190" s="298"/>
      <c r="P190" s="25"/>
      <c r="Q190" s="28"/>
      <c r="R190" s="157"/>
      <c r="S190" s="6" t="s">
        <v>4</v>
      </c>
      <c r="T190" s="75">
        <v>150</v>
      </c>
      <c r="U190" s="1">
        <v>0.35</v>
      </c>
      <c r="V190" s="61">
        <v>20</v>
      </c>
      <c r="W190" s="289"/>
      <c r="X190" s="289"/>
      <c r="Y190" s="289"/>
      <c r="Z190" s="319"/>
      <c r="AA190" s="319"/>
      <c r="AB190" s="301"/>
      <c r="AC190" s="298"/>
      <c r="AD190" s="298"/>
      <c r="AE190" s="298"/>
      <c r="AF190" s="25"/>
    </row>
    <row r="191" spans="1:32" ht="15" thickBot="1" x14ac:dyDescent="0.35">
      <c r="A191" s="24"/>
      <c r="B191" s="88"/>
      <c r="C191" s="7" t="s">
        <v>5</v>
      </c>
      <c r="D191" s="70">
        <v>80</v>
      </c>
      <c r="E191" s="9">
        <v>0.35</v>
      </c>
      <c r="F191" s="50"/>
      <c r="G191" s="290"/>
      <c r="H191" s="290"/>
      <c r="I191" s="290"/>
      <c r="J191" s="293"/>
      <c r="K191" s="293"/>
      <c r="L191" s="296"/>
      <c r="M191" s="299"/>
      <c r="N191" s="299"/>
      <c r="O191" s="299"/>
      <c r="P191" s="25"/>
      <c r="Q191" s="28"/>
      <c r="R191" s="157"/>
      <c r="S191" s="7" t="s">
        <v>5</v>
      </c>
      <c r="T191" s="76">
        <v>80</v>
      </c>
      <c r="U191" s="9">
        <v>0.35</v>
      </c>
      <c r="V191" s="50"/>
      <c r="W191" s="290"/>
      <c r="X191" s="290"/>
      <c r="Y191" s="290"/>
      <c r="Z191" s="320"/>
      <c r="AA191" s="320"/>
      <c r="AB191" s="302"/>
      <c r="AC191" s="299"/>
      <c r="AD191" s="299"/>
      <c r="AE191" s="299"/>
      <c r="AF191" s="25"/>
    </row>
    <row r="192" spans="1:32" x14ac:dyDescent="0.3">
      <c r="A192" s="24"/>
      <c r="B192" s="87">
        <v>41</v>
      </c>
      <c r="C192" s="4" t="s">
        <v>1</v>
      </c>
      <c r="D192" s="69">
        <v>2500</v>
      </c>
      <c r="E192" s="8">
        <v>0.3</v>
      </c>
      <c r="F192" s="60">
        <v>7</v>
      </c>
      <c r="G192" s="288">
        <v>0.58401999999999998</v>
      </c>
      <c r="H192" s="288">
        <v>3.5474999999999998E-4</v>
      </c>
      <c r="I192" s="288">
        <v>3.4464000000000001E-4</v>
      </c>
      <c r="J192" s="291" t="str">
        <f>+IF(G192&lt;$K$8,"CUMPLE","NO CUMPLE")</f>
        <v>CUMPLE</v>
      </c>
      <c r="K192" s="291" t="str">
        <f>+IF(H192&lt;$K$6,"CUMPLE","NO CUMPLE")</f>
        <v>NO CUMPLE</v>
      </c>
      <c r="L192" s="294" t="str">
        <f>+IF(I192&lt;$K$7,"CUMPLE","NO CUMPLE")</f>
        <v>CUMPLE</v>
      </c>
      <c r="M192" s="297">
        <f>+(G192-G188)/G188</f>
        <v>4.3246815883960545E-2</v>
      </c>
      <c r="N192" s="297">
        <f>+(H192-H188)/H188</f>
        <v>1.872325761709211E-2</v>
      </c>
      <c r="O192" s="297">
        <f>+(I192-I188)/I188</f>
        <v>0.16200815941198288</v>
      </c>
      <c r="P192" s="25"/>
      <c r="Q192" s="28"/>
      <c r="R192" s="114">
        <v>41</v>
      </c>
      <c r="S192" s="4" t="s">
        <v>1</v>
      </c>
      <c r="T192" s="113">
        <v>2500</v>
      </c>
      <c r="U192" s="8">
        <v>0.3</v>
      </c>
      <c r="V192" s="60">
        <v>7</v>
      </c>
      <c r="W192" s="288">
        <v>0.58401999999999998</v>
      </c>
      <c r="X192" s="288">
        <v>3.5474999999999998E-4</v>
      </c>
      <c r="Y192" s="288">
        <v>3.4464000000000001E-4</v>
      </c>
      <c r="Z192" s="291" t="str">
        <f>+IF(W192&lt;$K$8,"CUMPLE","NO CUMPLE")</f>
        <v>CUMPLE</v>
      </c>
      <c r="AA192" s="291" t="str">
        <f>+IF(X192&lt;$K$6,"CUMPLE","NO CUMPLE")</f>
        <v>NO CUMPLE</v>
      </c>
      <c r="AB192" s="294" t="str">
        <f>+IF(Y192&lt;$K$7,"CUMPLE","NO CUMPLE")</f>
        <v>CUMPLE</v>
      </c>
      <c r="AC192" s="297">
        <f>+(W192-W188)/W188</f>
        <v>3.5790295119182705E-2</v>
      </c>
      <c r="AD192" s="297">
        <f>+(X192-X188)/X188</f>
        <v>9.51102055936284E-2</v>
      </c>
      <c r="AE192" s="297">
        <f>+(Y192-Y188)/Y188</f>
        <v>2.5317585458007271E-2</v>
      </c>
      <c r="AF192" s="25"/>
    </row>
    <row r="193" spans="1:32" x14ac:dyDescent="0.3">
      <c r="A193" s="24"/>
      <c r="B193" s="88"/>
      <c r="C193" s="5" t="s">
        <v>3</v>
      </c>
      <c r="D193" s="10">
        <v>200</v>
      </c>
      <c r="E193" s="1">
        <v>0.35</v>
      </c>
      <c r="F193" s="61">
        <v>20</v>
      </c>
      <c r="G193" s="289"/>
      <c r="H193" s="289"/>
      <c r="I193" s="289"/>
      <c r="J193" s="292"/>
      <c r="K193" s="292"/>
      <c r="L193" s="295"/>
      <c r="M193" s="298"/>
      <c r="N193" s="298"/>
      <c r="O193" s="298"/>
      <c r="P193" s="25"/>
      <c r="Q193" s="28"/>
      <c r="R193" s="157"/>
      <c r="S193" s="5" t="s">
        <v>3</v>
      </c>
      <c r="T193" s="75">
        <v>200</v>
      </c>
      <c r="U193" s="1">
        <v>0.35</v>
      </c>
      <c r="V193" s="61">
        <v>20</v>
      </c>
      <c r="W193" s="289"/>
      <c r="X193" s="289"/>
      <c r="Y193" s="289"/>
      <c r="Z193" s="292"/>
      <c r="AA193" s="292"/>
      <c r="AB193" s="295"/>
      <c r="AC193" s="298"/>
      <c r="AD193" s="298"/>
      <c r="AE193" s="298"/>
      <c r="AF193" s="25"/>
    </row>
    <row r="194" spans="1:32" x14ac:dyDescent="0.3">
      <c r="A194" s="24"/>
      <c r="B194" s="88"/>
      <c r="C194" s="6" t="s">
        <v>4</v>
      </c>
      <c r="D194" s="74">
        <v>150</v>
      </c>
      <c r="E194" s="1">
        <v>0.35</v>
      </c>
      <c r="F194" s="61">
        <v>20</v>
      </c>
      <c r="G194" s="289"/>
      <c r="H194" s="289"/>
      <c r="I194" s="289"/>
      <c r="J194" s="292"/>
      <c r="K194" s="292"/>
      <c r="L194" s="295"/>
      <c r="M194" s="298"/>
      <c r="N194" s="298"/>
      <c r="O194" s="298"/>
      <c r="P194" s="25"/>
      <c r="Q194" s="28"/>
      <c r="R194" s="157"/>
      <c r="S194" s="6" t="s">
        <v>4</v>
      </c>
      <c r="T194" s="75">
        <v>150</v>
      </c>
      <c r="U194" s="1">
        <v>0.35</v>
      </c>
      <c r="V194" s="61">
        <v>20</v>
      </c>
      <c r="W194" s="289"/>
      <c r="X194" s="289"/>
      <c r="Y194" s="289"/>
      <c r="Z194" s="292"/>
      <c r="AA194" s="292"/>
      <c r="AB194" s="295"/>
      <c r="AC194" s="298"/>
      <c r="AD194" s="298"/>
      <c r="AE194" s="298"/>
      <c r="AF194" s="25"/>
    </row>
    <row r="195" spans="1:32" ht="15" thickBot="1" x14ac:dyDescent="0.35">
      <c r="A195" s="24"/>
      <c r="B195" s="88"/>
      <c r="C195" s="7" t="s">
        <v>5</v>
      </c>
      <c r="D195" s="70">
        <v>80</v>
      </c>
      <c r="E195" s="9">
        <v>0.35</v>
      </c>
      <c r="F195" s="50"/>
      <c r="G195" s="290"/>
      <c r="H195" s="290"/>
      <c r="I195" s="290"/>
      <c r="J195" s="293"/>
      <c r="K195" s="293"/>
      <c r="L195" s="296"/>
      <c r="M195" s="299"/>
      <c r="N195" s="299"/>
      <c r="O195" s="299"/>
      <c r="P195" s="25"/>
      <c r="Q195" s="28"/>
      <c r="R195" s="157"/>
      <c r="S195" s="7" t="s">
        <v>5</v>
      </c>
      <c r="T195" s="76">
        <v>80</v>
      </c>
      <c r="U195" s="9">
        <v>0.35</v>
      </c>
      <c r="V195" s="50"/>
      <c r="W195" s="290"/>
      <c r="X195" s="290"/>
      <c r="Y195" s="290"/>
      <c r="Z195" s="293"/>
      <c r="AA195" s="293"/>
      <c r="AB195" s="296"/>
      <c r="AC195" s="299"/>
      <c r="AD195" s="299"/>
      <c r="AE195" s="299"/>
      <c r="AF195" s="25"/>
    </row>
    <row r="196" spans="1:32" x14ac:dyDescent="0.3">
      <c r="A196" s="24"/>
      <c r="B196" s="87">
        <v>42</v>
      </c>
      <c r="C196" s="4" t="s">
        <v>1</v>
      </c>
      <c r="D196" s="69">
        <v>2500</v>
      </c>
      <c r="E196" s="8">
        <v>0.3</v>
      </c>
      <c r="F196" s="61">
        <v>7</v>
      </c>
      <c r="G196" s="288">
        <v>0.62308000000000008</v>
      </c>
      <c r="H196" s="288">
        <v>3.6451000000000002E-4</v>
      </c>
      <c r="I196" s="288">
        <v>4.2883999999999999E-4</v>
      </c>
      <c r="J196" s="291" t="str">
        <f>+IF(G196&lt;$K$8,"CUMPLE","NO CUMPLE")</f>
        <v>CUMPLE</v>
      </c>
      <c r="K196" s="291" t="str">
        <f>+IF(H196&lt;$K$6,"CUMPLE","NO CUMPLE")</f>
        <v>NO CUMPLE</v>
      </c>
      <c r="L196" s="294" t="str">
        <f>+IF(I196&lt;$K$7,"CUMPLE","NO CUMPLE")</f>
        <v>CUMPLE</v>
      </c>
      <c r="M196" s="297">
        <f>+(G196-G188)/G188</f>
        <v>0.11302048909451429</v>
      </c>
      <c r="N196" s="297">
        <f>+(H196-H188)/H188</f>
        <v>4.6750710737156559E-2</v>
      </c>
      <c r="O196" s="297">
        <f>+(I196-I188)/I188</f>
        <v>0.44590174989042108</v>
      </c>
      <c r="P196" s="25"/>
      <c r="Q196" s="28"/>
      <c r="R196" s="81">
        <v>50</v>
      </c>
      <c r="S196" s="4" t="s">
        <v>1</v>
      </c>
      <c r="T196" s="113">
        <v>1500</v>
      </c>
      <c r="U196" s="8">
        <v>0.3</v>
      </c>
      <c r="V196" s="60">
        <v>7</v>
      </c>
      <c r="W196" s="288">
        <v>0.62522</v>
      </c>
      <c r="X196" s="288">
        <v>4.0692000000000001E-4</v>
      </c>
      <c r="Y196" s="288">
        <v>3.5984999999999999E-4</v>
      </c>
      <c r="Z196" s="291" t="str">
        <f>+IF(W196&lt;$K$8,"CUMPLE","NO CUMPLE")</f>
        <v>CUMPLE</v>
      </c>
      <c r="AA196" s="291" t="str">
        <f>+IF(X196&lt;$K$6,"CUMPLE","NO CUMPLE")</f>
        <v>NO CUMPLE</v>
      </c>
      <c r="AB196" s="294" t="str">
        <f>+IF(Y196&lt;$K$7,"CUMPLE","NO CUMPLE")</f>
        <v>CUMPLE</v>
      </c>
      <c r="AC196" s="297">
        <f>+(W196-W188)/W188</f>
        <v>0.10886066969353006</v>
      </c>
      <c r="AD196" s="297">
        <f>+(X196-X188)/X188</f>
        <v>0.25615854787923698</v>
      </c>
      <c r="AE196" s="297">
        <f>+(Y196-Y188)/Y188</f>
        <v>7.0567935025138986E-2</v>
      </c>
      <c r="AF196" s="25"/>
    </row>
    <row r="197" spans="1:32" x14ac:dyDescent="0.3">
      <c r="A197" s="24"/>
      <c r="B197" s="88"/>
      <c r="C197" s="5" t="s">
        <v>3</v>
      </c>
      <c r="D197" s="10">
        <v>200</v>
      </c>
      <c r="E197" s="1">
        <v>0.35</v>
      </c>
      <c r="F197" s="61">
        <v>20</v>
      </c>
      <c r="G197" s="289"/>
      <c r="H197" s="289"/>
      <c r="I197" s="289"/>
      <c r="J197" s="292"/>
      <c r="K197" s="292"/>
      <c r="L197" s="295"/>
      <c r="M197" s="298"/>
      <c r="N197" s="298"/>
      <c r="O197" s="298"/>
      <c r="P197" s="25"/>
      <c r="Q197" s="28"/>
      <c r="R197" s="156"/>
      <c r="S197" s="5" t="s">
        <v>3</v>
      </c>
      <c r="T197" s="75">
        <v>200</v>
      </c>
      <c r="U197" s="1">
        <v>0.35</v>
      </c>
      <c r="V197" s="61">
        <v>20</v>
      </c>
      <c r="W197" s="289"/>
      <c r="X197" s="289"/>
      <c r="Y197" s="289"/>
      <c r="Z197" s="292"/>
      <c r="AA197" s="292"/>
      <c r="AB197" s="295"/>
      <c r="AC197" s="298"/>
      <c r="AD197" s="298"/>
      <c r="AE197" s="298"/>
      <c r="AF197" s="25"/>
    </row>
    <row r="198" spans="1:32" x14ac:dyDescent="0.3">
      <c r="A198" s="24"/>
      <c r="B198" s="88"/>
      <c r="C198" s="6" t="s">
        <v>4</v>
      </c>
      <c r="D198" s="74">
        <v>100</v>
      </c>
      <c r="E198" s="1">
        <v>0.35</v>
      </c>
      <c r="F198" s="61">
        <v>20</v>
      </c>
      <c r="G198" s="289"/>
      <c r="H198" s="289"/>
      <c r="I198" s="289"/>
      <c r="J198" s="292"/>
      <c r="K198" s="292"/>
      <c r="L198" s="295"/>
      <c r="M198" s="298"/>
      <c r="N198" s="298"/>
      <c r="O198" s="298"/>
      <c r="P198" s="25"/>
      <c r="Q198" s="28"/>
      <c r="R198" s="156"/>
      <c r="S198" s="6" t="s">
        <v>4</v>
      </c>
      <c r="T198" s="75">
        <v>150</v>
      </c>
      <c r="U198" s="1">
        <v>0.35</v>
      </c>
      <c r="V198" s="61">
        <v>20</v>
      </c>
      <c r="W198" s="289"/>
      <c r="X198" s="289"/>
      <c r="Y198" s="289"/>
      <c r="Z198" s="292"/>
      <c r="AA198" s="292"/>
      <c r="AB198" s="295"/>
      <c r="AC198" s="298"/>
      <c r="AD198" s="298"/>
      <c r="AE198" s="298"/>
      <c r="AF198" s="25"/>
    </row>
    <row r="199" spans="1:32" ht="15" thickBot="1" x14ac:dyDescent="0.35">
      <c r="A199" s="24"/>
      <c r="B199" s="88"/>
      <c r="C199" s="7" t="s">
        <v>5</v>
      </c>
      <c r="D199" s="70">
        <v>80</v>
      </c>
      <c r="E199" s="9">
        <v>0.35</v>
      </c>
      <c r="F199" s="50"/>
      <c r="G199" s="290"/>
      <c r="H199" s="290"/>
      <c r="I199" s="290"/>
      <c r="J199" s="293"/>
      <c r="K199" s="293"/>
      <c r="L199" s="296"/>
      <c r="M199" s="299"/>
      <c r="N199" s="299"/>
      <c r="O199" s="299"/>
      <c r="P199" s="25"/>
      <c r="Q199" s="28"/>
      <c r="R199" s="156"/>
      <c r="S199" s="7" t="s">
        <v>5</v>
      </c>
      <c r="T199" s="76">
        <v>80</v>
      </c>
      <c r="U199" s="9">
        <v>0.35</v>
      </c>
      <c r="V199" s="50"/>
      <c r="W199" s="290"/>
      <c r="X199" s="290"/>
      <c r="Y199" s="290"/>
      <c r="Z199" s="293"/>
      <c r="AA199" s="293"/>
      <c r="AB199" s="296"/>
      <c r="AC199" s="299"/>
      <c r="AD199" s="299"/>
      <c r="AE199" s="299"/>
      <c r="AF199" s="25"/>
    </row>
    <row r="200" spans="1:32" ht="15" thickBot="1" x14ac:dyDescent="0.35">
      <c r="A200" s="24"/>
      <c r="B200" s="15"/>
      <c r="G200" s="138"/>
      <c r="H200" s="138"/>
      <c r="I200" s="138"/>
      <c r="M200" s="172"/>
      <c r="N200" s="172"/>
      <c r="O200" s="172"/>
      <c r="P200" s="25"/>
      <c r="Q200" s="28"/>
      <c r="AF200" s="25"/>
    </row>
    <row r="201" spans="1:32" x14ac:dyDescent="0.3">
      <c r="A201" s="24"/>
      <c r="B201" s="87">
        <v>43</v>
      </c>
      <c r="C201" s="4" t="s">
        <v>1</v>
      </c>
      <c r="D201" s="69">
        <v>2500</v>
      </c>
      <c r="E201" s="8">
        <v>0.3</v>
      </c>
      <c r="F201" s="60">
        <v>7</v>
      </c>
      <c r="G201" s="288">
        <v>0.60846</v>
      </c>
      <c r="H201" s="288">
        <v>4.1096999999999998E-4</v>
      </c>
      <c r="I201" s="288">
        <v>3.0985000000000002E-4</v>
      </c>
      <c r="J201" s="291" t="str">
        <f>+IF(G201&lt;$K$8,"CUMPLE","NO CUMPLE")</f>
        <v>CUMPLE</v>
      </c>
      <c r="K201" s="291" t="str">
        <f>+IF(H201&lt;$K$6,"CUMPLE","NO CUMPLE")</f>
        <v>NO CUMPLE</v>
      </c>
      <c r="L201" s="294" t="str">
        <f>+IF(I201&lt;$K$7,"CUMPLE","NO CUMPLE")</f>
        <v>CUMPLE</v>
      </c>
      <c r="M201" s="297">
        <f>+(G201-G201)/G201</f>
        <v>0</v>
      </c>
      <c r="N201" s="297">
        <f>+(H201-H201)/H201</f>
        <v>0</v>
      </c>
      <c r="O201" s="297">
        <f>+(I201-I201)/I201</f>
        <v>0</v>
      </c>
      <c r="P201" s="25"/>
      <c r="Q201" s="28"/>
      <c r="R201" s="114">
        <v>33</v>
      </c>
      <c r="S201" s="4" t="s">
        <v>1</v>
      </c>
      <c r="T201" s="113">
        <v>3250</v>
      </c>
      <c r="U201" s="8">
        <v>0.3</v>
      </c>
      <c r="V201" s="60">
        <v>7</v>
      </c>
      <c r="W201" s="288">
        <v>0.60168999999999995</v>
      </c>
      <c r="X201" s="288">
        <v>3.3366E-4</v>
      </c>
      <c r="Y201" s="288">
        <v>4.1769000000000002E-4</v>
      </c>
      <c r="Z201" s="291" t="str">
        <f>+IF(W201&lt;$K$8,"CUMPLE","NO CUMPLE")</f>
        <v>CUMPLE</v>
      </c>
      <c r="AA201" s="291" t="str">
        <f>+IF(X201&lt;$K$6,"CUMPLE","NO CUMPLE")</f>
        <v>NO CUMPLE</v>
      </c>
      <c r="AB201" s="294" t="str">
        <f>+IF(Y201&lt;$K$7,"CUMPLE","NO CUMPLE")</f>
        <v>CUMPLE</v>
      </c>
      <c r="AC201" s="297">
        <f>+(W201-W201)/W201</f>
        <v>0</v>
      </c>
      <c r="AD201" s="297">
        <f>+(X201-X201)/X201</f>
        <v>0</v>
      </c>
      <c r="AE201" s="297">
        <f>+(Y201-Y201)/Y201</f>
        <v>0</v>
      </c>
      <c r="AF201" s="25"/>
    </row>
    <row r="202" spans="1:32" x14ac:dyDescent="0.3">
      <c r="A202" s="24"/>
      <c r="B202" s="88"/>
      <c r="C202" s="5" t="s">
        <v>3</v>
      </c>
      <c r="D202" s="10">
        <v>150</v>
      </c>
      <c r="E202" s="1">
        <v>0.35</v>
      </c>
      <c r="F202" s="61">
        <v>20</v>
      </c>
      <c r="G202" s="289"/>
      <c r="H202" s="289"/>
      <c r="I202" s="289"/>
      <c r="J202" s="292"/>
      <c r="K202" s="292"/>
      <c r="L202" s="295"/>
      <c r="M202" s="298"/>
      <c r="N202" s="298"/>
      <c r="O202" s="298"/>
      <c r="P202" s="25"/>
      <c r="Q202" s="28"/>
      <c r="R202" s="157"/>
      <c r="S202" s="5" t="s">
        <v>3</v>
      </c>
      <c r="T202" s="10">
        <v>200</v>
      </c>
      <c r="U202" s="1">
        <v>0.35</v>
      </c>
      <c r="V202" s="61">
        <v>20</v>
      </c>
      <c r="W202" s="289"/>
      <c r="X202" s="289"/>
      <c r="Y202" s="289"/>
      <c r="Z202" s="292"/>
      <c r="AA202" s="292"/>
      <c r="AB202" s="295"/>
      <c r="AC202" s="298"/>
      <c r="AD202" s="298"/>
      <c r="AE202" s="298"/>
      <c r="AF202" s="25"/>
    </row>
    <row r="203" spans="1:32" x14ac:dyDescent="0.3">
      <c r="A203" s="24"/>
      <c r="B203" s="88"/>
      <c r="C203" s="6" t="s">
        <v>4</v>
      </c>
      <c r="D203" s="74">
        <v>200</v>
      </c>
      <c r="E203" s="1">
        <v>0.35</v>
      </c>
      <c r="F203" s="61">
        <v>20</v>
      </c>
      <c r="G203" s="289"/>
      <c r="H203" s="289"/>
      <c r="I203" s="289"/>
      <c r="J203" s="292"/>
      <c r="K203" s="292"/>
      <c r="L203" s="295"/>
      <c r="M203" s="298"/>
      <c r="N203" s="298"/>
      <c r="O203" s="298"/>
      <c r="P203" s="25"/>
      <c r="Q203" s="28"/>
      <c r="R203" s="157"/>
      <c r="S203" s="6" t="s">
        <v>4</v>
      </c>
      <c r="T203" s="10">
        <v>100</v>
      </c>
      <c r="U203" s="1">
        <v>0.35</v>
      </c>
      <c r="V203" s="61">
        <v>20</v>
      </c>
      <c r="W203" s="289"/>
      <c r="X203" s="289"/>
      <c r="Y203" s="289"/>
      <c r="Z203" s="292"/>
      <c r="AA203" s="292"/>
      <c r="AB203" s="295"/>
      <c r="AC203" s="298"/>
      <c r="AD203" s="298"/>
      <c r="AE203" s="298"/>
      <c r="AF203" s="25"/>
    </row>
    <row r="204" spans="1:32" ht="15" thickBot="1" x14ac:dyDescent="0.35">
      <c r="A204" s="24"/>
      <c r="B204" s="88"/>
      <c r="C204" s="7" t="s">
        <v>5</v>
      </c>
      <c r="D204" s="70">
        <v>80</v>
      </c>
      <c r="E204" s="9">
        <v>0.35</v>
      </c>
      <c r="F204" s="50"/>
      <c r="G204" s="290"/>
      <c r="H204" s="290"/>
      <c r="I204" s="290"/>
      <c r="J204" s="293"/>
      <c r="K204" s="293"/>
      <c r="L204" s="296"/>
      <c r="M204" s="299"/>
      <c r="N204" s="299"/>
      <c r="O204" s="299"/>
      <c r="P204" s="25"/>
      <c r="Q204" s="28"/>
      <c r="R204" s="158"/>
      <c r="S204" s="7" t="s">
        <v>5</v>
      </c>
      <c r="T204" s="70">
        <v>80</v>
      </c>
      <c r="U204" s="9">
        <v>0.35</v>
      </c>
      <c r="V204" s="50"/>
      <c r="W204" s="290"/>
      <c r="X204" s="290"/>
      <c r="Y204" s="290"/>
      <c r="Z204" s="293"/>
      <c r="AA204" s="293"/>
      <c r="AB204" s="296"/>
      <c r="AC204" s="299"/>
      <c r="AD204" s="299"/>
      <c r="AE204" s="299"/>
      <c r="AF204" s="25"/>
    </row>
    <row r="205" spans="1:32" x14ac:dyDescent="0.3">
      <c r="A205" s="24"/>
      <c r="B205" s="87">
        <v>44</v>
      </c>
      <c r="C205" s="4" t="s">
        <v>1</v>
      </c>
      <c r="D205" s="69">
        <v>2500</v>
      </c>
      <c r="E205" s="8">
        <v>0.3</v>
      </c>
      <c r="F205" s="60">
        <v>7</v>
      </c>
      <c r="G205" s="288">
        <v>0.63349</v>
      </c>
      <c r="H205" s="288">
        <v>4.1855000000000001E-4</v>
      </c>
      <c r="I205" s="288">
        <v>3.6147000000000002E-4</v>
      </c>
      <c r="J205" s="291" t="str">
        <f>+IF(G205&lt;$K$8,"CUMPLE","NO CUMPLE")</f>
        <v>CUMPLE</v>
      </c>
      <c r="K205" s="291" t="str">
        <f>+IF(H205&lt;$K$6,"CUMPLE","NO CUMPLE")</f>
        <v>NO CUMPLE</v>
      </c>
      <c r="L205" s="294" t="str">
        <f>+IF(I205&lt;$K$7,"CUMPLE","NO CUMPLE")</f>
        <v>CUMPLE</v>
      </c>
      <c r="M205" s="297">
        <f>+(G205-G201)/G201</f>
        <v>4.1136640042073423E-2</v>
      </c>
      <c r="N205" s="297">
        <f>+(H205-H201)/H201</f>
        <v>1.8444168674112544E-2</v>
      </c>
      <c r="O205" s="297">
        <f>+(I205-I201)/I201</f>
        <v>0.16659674035823782</v>
      </c>
      <c r="P205" s="25"/>
      <c r="Q205" s="28"/>
      <c r="R205" s="114">
        <v>42</v>
      </c>
      <c r="S205" s="4" t="s">
        <v>1</v>
      </c>
      <c r="T205" s="113">
        <v>2500</v>
      </c>
      <c r="U205" s="8">
        <v>0.3</v>
      </c>
      <c r="V205" s="61">
        <v>7</v>
      </c>
      <c r="W205" s="288">
        <v>0.62308000000000008</v>
      </c>
      <c r="X205" s="288">
        <v>3.6451000000000002E-4</v>
      </c>
      <c r="Y205" s="288">
        <v>4.2883999999999999E-4</v>
      </c>
      <c r="Z205" s="291" t="str">
        <f>+IF(W205&lt;$K$8,"CUMPLE","NO CUMPLE")</f>
        <v>CUMPLE</v>
      </c>
      <c r="AA205" s="291" t="str">
        <f>+IF(X205&lt;$K$6,"CUMPLE","NO CUMPLE")</f>
        <v>NO CUMPLE</v>
      </c>
      <c r="AB205" s="294" t="str">
        <f>+IF(Y205&lt;$K$7,"CUMPLE","NO CUMPLE")</f>
        <v>CUMPLE</v>
      </c>
      <c r="AC205" s="297">
        <f>+(W205-W201)/W201</f>
        <v>3.5549867872160301E-2</v>
      </c>
      <c r="AD205" s="297">
        <f>+(X205-X201)/X201</f>
        <v>9.2459389797998018E-2</v>
      </c>
      <c r="AE205" s="297">
        <f>+(Y205-Y201)/Y201</f>
        <v>2.6694438459144276E-2</v>
      </c>
      <c r="AF205" s="25"/>
    </row>
    <row r="206" spans="1:32" x14ac:dyDescent="0.3">
      <c r="A206" s="24"/>
      <c r="B206" s="88"/>
      <c r="C206" s="5" t="s">
        <v>3</v>
      </c>
      <c r="D206" s="10">
        <v>150</v>
      </c>
      <c r="E206" s="1">
        <v>0.35</v>
      </c>
      <c r="F206" s="61">
        <v>20</v>
      </c>
      <c r="G206" s="289"/>
      <c r="H206" s="289"/>
      <c r="I206" s="289"/>
      <c r="J206" s="292"/>
      <c r="K206" s="292"/>
      <c r="L206" s="295"/>
      <c r="M206" s="298"/>
      <c r="N206" s="298"/>
      <c r="O206" s="298"/>
      <c r="P206" s="25"/>
      <c r="Q206" s="28"/>
      <c r="R206" s="157"/>
      <c r="S206" s="5" t="s">
        <v>3</v>
      </c>
      <c r="T206" s="10">
        <v>200</v>
      </c>
      <c r="U206" s="1">
        <v>0.35</v>
      </c>
      <c r="V206" s="61">
        <v>20</v>
      </c>
      <c r="W206" s="289"/>
      <c r="X206" s="289"/>
      <c r="Y206" s="289"/>
      <c r="Z206" s="292"/>
      <c r="AA206" s="292"/>
      <c r="AB206" s="295"/>
      <c r="AC206" s="298"/>
      <c r="AD206" s="298"/>
      <c r="AE206" s="298"/>
      <c r="AF206" s="25"/>
    </row>
    <row r="207" spans="1:32" x14ac:dyDescent="0.3">
      <c r="A207" s="24"/>
      <c r="B207" s="88"/>
      <c r="C207" s="6" t="s">
        <v>4</v>
      </c>
      <c r="D207" s="74">
        <v>150</v>
      </c>
      <c r="E207" s="1">
        <v>0.35</v>
      </c>
      <c r="F207" s="61">
        <v>20</v>
      </c>
      <c r="G207" s="289"/>
      <c r="H207" s="289"/>
      <c r="I207" s="289"/>
      <c r="J207" s="292"/>
      <c r="K207" s="292"/>
      <c r="L207" s="295"/>
      <c r="M207" s="298"/>
      <c r="N207" s="298"/>
      <c r="O207" s="298"/>
      <c r="P207" s="25"/>
      <c r="Q207" s="28"/>
      <c r="R207" s="157"/>
      <c r="S207" s="6" t="s">
        <v>4</v>
      </c>
      <c r="T207" s="10">
        <v>100</v>
      </c>
      <c r="U207" s="1">
        <v>0.35</v>
      </c>
      <c r="V207" s="61">
        <v>20</v>
      </c>
      <c r="W207" s="289"/>
      <c r="X207" s="289"/>
      <c r="Y207" s="289"/>
      <c r="Z207" s="292"/>
      <c r="AA207" s="292"/>
      <c r="AB207" s="295"/>
      <c r="AC207" s="298"/>
      <c r="AD207" s="298"/>
      <c r="AE207" s="298"/>
      <c r="AF207" s="25"/>
    </row>
    <row r="208" spans="1:32" ht="15" thickBot="1" x14ac:dyDescent="0.35">
      <c r="A208" s="24"/>
      <c r="B208" s="88"/>
      <c r="C208" s="7" t="s">
        <v>5</v>
      </c>
      <c r="D208" s="70">
        <v>80</v>
      </c>
      <c r="E208" s="9">
        <v>0.35</v>
      </c>
      <c r="F208" s="50"/>
      <c r="G208" s="290"/>
      <c r="H208" s="290"/>
      <c r="I208" s="290"/>
      <c r="J208" s="293"/>
      <c r="K208" s="293"/>
      <c r="L208" s="296"/>
      <c r="M208" s="299"/>
      <c r="N208" s="299"/>
      <c r="O208" s="299"/>
      <c r="P208" s="25"/>
      <c r="Q208" s="28"/>
      <c r="R208" s="157"/>
      <c r="S208" s="7" t="s">
        <v>5</v>
      </c>
      <c r="T208" s="70">
        <v>80</v>
      </c>
      <c r="U208" s="9">
        <v>0.35</v>
      </c>
      <c r="V208" s="50"/>
      <c r="W208" s="290"/>
      <c r="X208" s="290"/>
      <c r="Y208" s="290"/>
      <c r="Z208" s="293"/>
      <c r="AA208" s="293"/>
      <c r="AB208" s="296"/>
      <c r="AC208" s="299"/>
      <c r="AD208" s="299"/>
      <c r="AE208" s="299"/>
      <c r="AF208" s="25"/>
    </row>
    <row r="209" spans="1:32" x14ac:dyDescent="0.3">
      <c r="A209" s="24"/>
      <c r="B209" s="87">
        <v>45</v>
      </c>
      <c r="C209" s="4" t="s">
        <v>1</v>
      </c>
      <c r="D209" s="69">
        <v>2500</v>
      </c>
      <c r="E209" s="8">
        <v>0.3</v>
      </c>
      <c r="F209" s="61">
        <v>7</v>
      </c>
      <c r="G209" s="288">
        <v>0.67480000000000007</v>
      </c>
      <c r="H209" s="288">
        <v>4.3035000000000003E-4</v>
      </c>
      <c r="I209" s="288">
        <v>4.5267000000000001E-4</v>
      </c>
      <c r="J209" s="291" t="str">
        <f>+IF(G209&lt;$K$8,"CUMPLE","NO CUMPLE")</f>
        <v>CUMPLE</v>
      </c>
      <c r="K209" s="291" t="str">
        <f>+IF(H209&lt;$K$6,"CUMPLE","NO CUMPLE")</f>
        <v>NO CUMPLE</v>
      </c>
      <c r="L209" s="294" t="str">
        <f>+IF(I209&lt;$K$7,"CUMPLE","NO CUMPLE")</f>
        <v>CUMPLE</v>
      </c>
      <c r="M209" s="297">
        <f>+(G209-G201)/G201</f>
        <v>0.10902935279229541</v>
      </c>
      <c r="N209" s="297">
        <f>+(H209-H201)/H201</f>
        <v>4.7156726768377372E-2</v>
      </c>
      <c r="O209" s="297">
        <f>+(I209-I201)/I201</f>
        <v>0.46093270937550423</v>
      </c>
      <c r="P209" s="25"/>
      <c r="Q209" s="28"/>
      <c r="R209" s="81">
        <v>51</v>
      </c>
      <c r="S209" s="4" t="s">
        <v>1</v>
      </c>
      <c r="T209" s="113">
        <v>1500</v>
      </c>
      <c r="U209" s="8">
        <v>0.3</v>
      </c>
      <c r="V209" s="61">
        <v>7</v>
      </c>
      <c r="W209" s="288">
        <v>0.66635</v>
      </c>
      <c r="X209" s="288">
        <v>4.1559000000000002E-4</v>
      </c>
      <c r="Y209" s="288">
        <v>4.4903E-4</v>
      </c>
      <c r="Z209" s="291" t="str">
        <f>+IF(W209&lt;$K$8,"CUMPLE","NO CUMPLE")</f>
        <v>CUMPLE</v>
      </c>
      <c r="AA209" s="291" t="str">
        <f>+IF(X209&lt;$K$6,"CUMPLE","NO CUMPLE")</f>
        <v>NO CUMPLE</v>
      </c>
      <c r="AB209" s="294" t="str">
        <f>+IF(Y209&lt;$K$7,"CUMPLE","NO CUMPLE")</f>
        <v>CUMPLE</v>
      </c>
      <c r="AC209" s="297">
        <f>+(W209-W201)/W201</f>
        <v>0.10746397646628672</v>
      </c>
      <c r="AD209" s="297">
        <f>+(X209-X201)/X201</f>
        <v>0.24554936162560698</v>
      </c>
      <c r="AE209" s="297">
        <f>+(Y209-Y201)/Y201</f>
        <v>7.5031722090545566E-2</v>
      </c>
      <c r="AF209" s="25"/>
    </row>
    <row r="210" spans="1:32" x14ac:dyDescent="0.3">
      <c r="A210" s="24"/>
      <c r="B210" s="88"/>
      <c r="C210" s="5" t="s">
        <v>3</v>
      </c>
      <c r="D210" s="10">
        <v>150</v>
      </c>
      <c r="E210" s="1">
        <v>0.35</v>
      </c>
      <c r="F210" s="61">
        <v>20</v>
      </c>
      <c r="G210" s="289"/>
      <c r="H210" s="289"/>
      <c r="I210" s="289"/>
      <c r="J210" s="292"/>
      <c r="K210" s="292"/>
      <c r="L210" s="295"/>
      <c r="M210" s="298"/>
      <c r="N210" s="298"/>
      <c r="O210" s="298"/>
      <c r="P210" s="25"/>
      <c r="Q210" s="28"/>
      <c r="R210" s="156"/>
      <c r="S210" s="5" t="s">
        <v>3</v>
      </c>
      <c r="T210" s="10">
        <v>200</v>
      </c>
      <c r="U210" s="1">
        <v>0.35</v>
      </c>
      <c r="V210" s="61">
        <v>20</v>
      </c>
      <c r="W210" s="289"/>
      <c r="X210" s="289"/>
      <c r="Y210" s="289"/>
      <c r="Z210" s="292"/>
      <c r="AA210" s="292"/>
      <c r="AB210" s="295"/>
      <c r="AC210" s="298"/>
      <c r="AD210" s="298"/>
      <c r="AE210" s="298"/>
      <c r="AF210" s="25"/>
    </row>
    <row r="211" spans="1:32" x14ac:dyDescent="0.3">
      <c r="A211" s="24"/>
      <c r="B211" s="88"/>
      <c r="C211" s="6" t="s">
        <v>4</v>
      </c>
      <c r="D211" s="74">
        <v>100</v>
      </c>
      <c r="E211" s="1">
        <v>0.35</v>
      </c>
      <c r="F211" s="61">
        <v>20</v>
      </c>
      <c r="G211" s="289"/>
      <c r="H211" s="289"/>
      <c r="I211" s="289"/>
      <c r="J211" s="292"/>
      <c r="K211" s="292"/>
      <c r="L211" s="295"/>
      <c r="M211" s="298"/>
      <c r="N211" s="298"/>
      <c r="O211" s="298"/>
      <c r="P211" s="25"/>
      <c r="Q211" s="28"/>
      <c r="R211" s="156"/>
      <c r="S211" s="6" t="s">
        <v>4</v>
      </c>
      <c r="T211" s="10">
        <v>100</v>
      </c>
      <c r="U211" s="1">
        <v>0.35</v>
      </c>
      <c r="V211" s="61">
        <v>20</v>
      </c>
      <c r="W211" s="289"/>
      <c r="X211" s="289"/>
      <c r="Y211" s="289"/>
      <c r="Z211" s="292"/>
      <c r="AA211" s="292"/>
      <c r="AB211" s="295"/>
      <c r="AC211" s="298"/>
      <c r="AD211" s="298"/>
      <c r="AE211" s="298"/>
      <c r="AF211" s="25"/>
    </row>
    <row r="212" spans="1:32" ht="15" thickBot="1" x14ac:dyDescent="0.35">
      <c r="A212" s="24"/>
      <c r="B212" s="88"/>
      <c r="C212" s="7" t="s">
        <v>5</v>
      </c>
      <c r="D212" s="70">
        <v>80</v>
      </c>
      <c r="E212" s="9">
        <v>0.35</v>
      </c>
      <c r="F212" s="50"/>
      <c r="G212" s="290"/>
      <c r="H212" s="290"/>
      <c r="I212" s="290"/>
      <c r="J212" s="293"/>
      <c r="K212" s="293"/>
      <c r="L212" s="296"/>
      <c r="M212" s="299"/>
      <c r="N212" s="299"/>
      <c r="O212" s="299"/>
      <c r="P212" s="25"/>
      <c r="Q212" s="28"/>
      <c r="R212" s="156"/>
      <c r="S212" s="7" t="s">
        <v>5</v>
      </c>
      <c r="T212" s="70">
        <v>80</v>
      </c>
      <c r="U212" s="9">
        <v>0.35</v>
      </c>
      <c r="V212" s="50"/>
      <c r="W212" s="290"/>
      <c r="X212" s="290"/>
      <c r="Y212" s="290"/>
      <c r="Z212" s="293"/>
      <c r="AA212" s="293"/>
      <c r="AB212" s="296"/>
      <c r="AC212" s="299"/>
      <c r="AD212" s="299"/>
      <c r="AE212" s="299"/>
      <c r="AF212" s="25"/>
    </row>
    <row r="213" spans="1:32" ht="15" thickBot="1" x14ac:dyDescent="0.35">
      <c r="A213" s="24"/>
      <c r="B213" s="15"/>
      <c r="G213" s="138"/>
      <c r="H213" s="138"/>
      <c r="I213" s="138"/>
      <c r="M213" s="172"/>
      <c r="N213" s="172"/>
      <c r="O213" s="172"/>
      <c r="P213" s="25"/>
      <c r="Q213" s="28"/>
      <c r="AF213" s="25"/>
    </row>
    <row r="214" spans="1:32" x14ac:dyDescent="0.3">
      <c r="A214" s="24"/>
      <c r="B214" s="87">
        <v>46</v>
      </c>
      <c r="C214" s="4" t="s">
        <v>1</v>
      </c>
      <c r="D214" s="69">
        <v>1500</v>
      </c>
      <c r="E214" s="8">
        <v>0.3</v>
      </c>
      <c r="F214" s="60">
        <v>7</v>
      </c>
      <c r="G214" s="288">
        <v>0.56203000000000003</v>
      </c>
      <c r="H214" s="288">
        <v>3.3575E-4</v>
      </c>
      <c r="I214" s="288">
        <v>2.9713999999999999E-4</v>
      </c>
      <c r="J214" s="291" t="str">
        <f>+IF(G214&lt;$K$8,"CUMPLE","NO CUMPLE")</f>
        <v>CUMPLE</v>
      </c>
      <c r="K214" s="291" t="str">
        <f>+IF(H214&lt;$K$6,"CUMPLE","NO CUMPLE")</f>
        <v>NO CUMPLE</v>
      </c>
      <c r="L214" s="294" t="str">
        <f>+IF(I214&lt;$K$7,"CUMPLE","NO CUMPLE")</f>
        <v>CUMPLE</v>
      </c>
      <c r="M214" s="297">
        <f>+(G214-G214)/G214</f>
        <v>0</v>
      </c>
      <c r="N214" s="297">
        <f>+(H214-H214)/H214</f>
        <v>0</v>
      </c>
      <c r="O214" s="297">
        <f>+(I214-I214)/I214</f>
        <v>0</v>
      </c>
      <c r="P214" s="25"/>
      <c r="Q214" s="28"/>
      <c r="R214" s="114">
        <v>34</v>
      </c>
      <c r="S214" s="4" t="s">
        <v>1</v>
      </c>
      <c r="T214" s="113">
        <v>3250</v>
      </c>
      <c r="U214" s="8">
        <v>0.3</v>
      </c>
      <c r="V214" s="60">
        <v>7</v>
      </c>
      <c r="W214" s="288">
        <v>0.58531999999999995</v>
      </c>
      <c r="X214" s="288">
        <v>3.6849000000000002E-4</v>
      </c>
      <c r="Y214" s="288">
        <v>3.0189000000000003E-4</v>
      </c>
      <c r="Z214" s="291" t="str">
        <f>+IF(W214&lt;$K$8,"CUMPLE","NO CUMPLE")</f>
        <v>CUMPLE</v>
      </c>
      <c r="AA214" s="291" t="str">
        <f>+IF(X214&lt;$K$6,"CUMPLE","NO CUMPLE")</f>
        <v>NO CUMPLE</v>
      </c>
      <c r="AB214" s="294" t="str">
        <f>+IF(Y214&lt;$K$7,"CUMPLE","NO CUMPLE")</f>
        <v>CUMPLE</v>
      </c>
      <c r="AC214" s="297">
        <f>+(W214-W214)/W214</f>
        <v>0</v>
      </c>
      <c r="AD214" s="297">
        <f>+(X214-X214)/X214</f>
        <v>0</v>
      </c>
      <c r="AE214" s="297">
        <f>+(Y214-Y214)/Y214</f>
        <v>0</v>
      </c>
      <c r="AF214" s="25"/>
    </row>
    <row r="215" spans="1:32" x14ac:dyDescent="0.3">
      <c r="A215" s="24"/>
      <c r="B215" s="88"/>
      <c r="C215" s="5" t="s">
        <v>3</v>
      </c>
      <c r="D215" s="10">
        <v>250</v>
      </c>
      <c r="E215" s="1">
        <v>0.35</v>
      </c>
      <c r="F215" s="61">
        <v>20</v>
      </c>
      <c r="G215" s="289"/>
      <c r="H215" s="289"/>
      <c r="I215" s="289"/>
      <c r="J215" s="292"/>
      <c r="K215" s="292"/>
      <c r="L215" s="295"/>
      <c r="M215" s="298"/>
      <c r="N215" s="298"/>
      <c r="O215" s="298"/>
      <c r="P215" s="25"/>
      <c r="Q215" s="28"/>
      <c r="R215" s="157"/>
      <c r="S215" s="5" t="s">
        <v>3</v>
      </c>
      <c r="T215" s="75">
        <v>150</v>
      </c>
      <c r="U215" s="1">
        <v>0.35</v>
      </c>
      <c r="V215" s="61">
        <v>20</v>
      </c>
      <c r="W215" s="289"/>
      <c r="X215" s="289"/>
      <c r="Y215" s="289"/>
      <c r="Z215" s="292"/>
      <c r="AA215" s="292"/>
      <c r="AB215" s="295"/>
      <c r="AC215" s="298"/>
      <c r="AD215" s="298"/>
      <c r="AE215" s="298"/>
      <c r="AF215" s="25"/>
    </row>
    <row r="216" spans="1:32" x14ac:dyDescent="0.3">
      <c r="A216" s="24"/>
      <c r="B216" s="88"/>
      <c r="C216" s="6" t="s">
        <v>4</v>
      </c>
      <c r="D216" s="74">
        <v>200</v>
      </c>
      <c r="E216" s="1">
        <v>0.35</v>
      </c>
      <c r="F216" s="61">
        <v>20</v>
      </c>
      <c r="G216" s="289"/>
      <c r="H216" s="289"/>
      <c r="I216" s="289"/>
      <c r="J216" s="292"/>
      <c r="K216" s="292"/>
      <c r="L216" s="295"/>
      <c r="M216" s="298"/>
      <c r="N216" s="298"/>
      <c r="O216" s="298"/>
      <c r="P216" s="25"/>
      <c r="Q216" s="28"/>
      <c r="R216" s="157"/>
      <c r="S216" s="6" t="s">
        <v>4</v>
      </c>
      <c r="T216" s="75">
        <v>200</v>
      </c>
      <c r="U216" s="1">
        <v>0.35</v>
      </c>
      <c r="V216" s="61">
        <v>20</v>
      </c>
      <c r="W216" s="289"/>
      <c r="X216" s="289"/>
      <c r="Y216" s="289"/>
      <c r="Z216" s="292"/>
      <c r="AA216" s="292"/>
      <c r="AB216" s="295"/>
      <c r="AC216" s="298"/>
      <c r="AD216" s="298"/>
      <c r="AE216" s="298"/>
      <c r="AF216" s="25"/>
    </row>
    <row r="217" spans="1:32" ht="15" thickBot="1" x14ac:dyDescent="0.35">
      <c r="A217" s="24"/>
      <c r="B217" s="88"/>
      <c r="C217" s="7" t="s">
        <v>5</v>
      </c>
      <c r="D217" s="70">
        <v>80</v>
      </c>
      <c r="E217" s="9">
        <v>0.35</v>
      </c>
      <c r="F217" s="50"/>
      <c r="G217" s="290"/>
      <c r="H217" s="290"/>
      <c r="I217" s="290"/>
      <c r="J217" s="293"/>
      <c r="K217" s="293"/>
      <c r="L217" s="296"/>
      <c r="M217" s="299"/>
      <c r="N217" s="299"/>
      <c r="O217" s="299"/>
      <c r="P217" s="25"/>
      <c r="Q217" s="28"/>
      <c r="R217" s="157"/>
      <c r="S217" s="7" t="s">
        <v>5</v>
      </c>
      <c r="T217" s="76">
        <v>80</v>
      </c>
      <c r="U217" s="9">
        <v>0.35</v>
      </c>
      <c r="V217" s="50"/>
      <c r="W217" s="290"/>
      <c r="X217" s="290"/>
      <c r="Y217" s="290"/>
      <c r="Z217" s="293"/>
      <c r="AA217" s="293"/>
      <c r="AB217" s="296"/>
      <c r="AC217" s="299"/>
      <c r="AD217" s="299"/>
      <c r="AE217" s="299"/>
      <c r="AF217" s="25"/>
    </row>
    <row r="218" spans="1:32" x14ac:dyDescent="0.3">
      <c r="A218" s="24"/>
      <c r="B218" s="87">
        <v>47</v>
      </c>
      <c r="C218" s="4" t="s">
        <v>1</v>
      </c>
      <c r="D218" s="69">
        <v>1500</v>
      </c>
      <c r="E218" s="8">
        <v>0.3</v>
      </c>
      <c r="F218" s="60">
        <v>7</v>
      </c>
      <c r="G218" s="288">
        <v>0.58631999999999995</v>
      </c>
      <c r="H218" s="288">
        <v>3.4022000000000002E-4</v>
      </c>
      <c r="I218" s="288">
        <v>3.4484000000000001E-4</v>
      </c>
      <c r="J218" s="291" t="str">
        <f>+IF(G218&lt;$K$8,"CUMPLE","NO CUMPLE")</f>
        <v>CUMPLE</v>
      </c>
      <c r="K218" s="291" t="str">
        <f>+IF(H218&lt;$K$6,"CUMPLE","NO CUMPLE")</f>
        <v>NO CUMPLE</v>
      </c>
      <c r="L218" s="294" t="str">
        <f>+IF(I218&lt;$K$7,"CUMPLE","NO CUMPLE")</f>
        <v>CUMPLE</v>
      </c>
      <c r="M218" s="297">
        <f>+(G218-G214)/G214</f>
        <v>4.3218333540914047E-2</v>
      </c>
      <c r="N218" s="297">
        <f>+(H218-H214)/H214</f>
        <v>1.3313477289650086E-2</v>
      </c>
      <c r="O218" s="297">
        <f>+(I218-I214)/I214</f>
        <v>0.1605303897152858</v>
      </c>
      <c r="P218" s="25"/>
      <c r="Q218" s="28"/>
      <c r="R218" s="114">
        <v>43</v>
      </c>
      <c r="S218" s="4" t="s">
        <v>1</v>
      </c>
      <c r="T218" s="113">
        <v>2500</v>
      </c>
      <c r="U218" s="8">
        <v>0.3</v>
      </c>
      <c r="V218" s="60">
        <v>7</v>
      </c>
      <c r="W218" s="288">
        <v>0.60846</v>
      </c>
      <c r="X218" s="288">
        <v>4.1096999999999998E-4</v>
      </c>
      <c r="Y218" s="288">
        <v>3.0985000000000002E-4</v>
      </c>
      <c r="Z218" s="291" t="str">
        <f>+IF(W218&lt;$K$8,"CUMPLE","NO CUMPLE")</f>
        <v>CUMPLE</v>
      </c>
      <c r="AA218" s="291" t="str">
        <f>+IF(X218&lt;$K$6,"CUMPLE","NO CUMPLE")</f>
        <v>NO CUMPLE</v>
      </c>
      <c r="AB218" s="294" t="str">
        <f>+IF(Y218&lt;$K$7,"CUMPLE","NO CUMPLE")</f>
        <v>CUMPLE</v>
      </c>
      <c r="AC218" s="297">
        <f>+(W218-W214)/W214</f>
        <v>3.9533930157862454E-2</v>
      </c>
      <c r="AD218" s="297">
        <f>+(X218-X214)/X214</f>
        <v>0.11528128307416743</v>
      </c>
      <c r="AE218" s="297">
        <f>+(Y218-Y214)/Y214</f>
        <v>2.6367219848289103E-2</v>
      </c>
      <c r="AF218" s="25"/>
    </row>
    <row r="219" spans="1:32" x14ac:dyDescent="0.3">
      <c r="A219" s="24"/>
      <c r="B219" s="88"/>
      <c r="C219" s="5" t="s">
        <v>3</v>
      </c>
      <c r="D219" s="10">
        <v>250</v>
      </c>
      <c r="E219" s="1">
        <v>0.35</v>
      </c>
      <c r="F219" s="61">
        <v>20</v>
      </c>
      <c r="G219" s="289"/>
      <c r="H219" s="289"/>
      <c r="I219" s="289"/>
      <c r="J219" s="292"/>
      <c r="K219" s="292"/>
      <c r="L219" s="295"/>
      <c r="M219" s="298"/>
      <c r="N219" s="298"/>
      <c r="O219" s="298"/>
      <c r="P219" s="25"/>
      <c r="Q219" s="28"/>
      <c r="R219" s="157"/>
      <c r="S219" s="5" t="s">
        <v>3</v>
      </c>
      <c r="T219" s="75">
        <v>150</v>
      </c>
      <c r="U219" s="1">
        <v>0.35</v>
      </c>
      <c r="V219" s="61">
        <v>20</v>
      </c>
      <c r="W219" s="289"/>
      <c r="X219" s="289"/>
      <c r="Y219" s="289"/>
      <c r="Z219" s="292"/>
      <c r="AA219" s="292"/>
      <c r="AB219" s="295"/>
      <c r="AC219" s="298"/>
      <c r="AD219" s="298"/>
      <c r="AE219" s="298"/>
      <c r="AF219" s="25"/>
    </row>
    <row r="220" spans="1:32" x14ac:dyDescent="0.3">
      <c r="A220" s="24"/>
      <c r="B220" s="88"/>
      <c r="C220" s="6" t="s">
        <v>4</v>
      </c>
      <c r="D220" s="74">
        <v>150</v>
      </c>
      <c r="E220" s="1">
        <v>0.35</v>
      </c>
      <c r="F220" s="61">
        <v>20</v>
      </c>
      <c r="G220" s="289"/>
      <c r="H220" s="289"/>
      <c r="I220" s="289"/>
      <c r="J220" s="292"/>
      <c r="K220" s="292"/>
      <c r="L220" s="295"/>
      <c r="M220" s="298"/>
      <c r="N220" s="298"/>
      <c r="O220" s="298"/>
      <c r="P220" s="25"/>
      <c r="Q220" s="28"/>
      <c r="R220" s="157"/>
      <c r="S220" s="6" t="s">
        <v>4</v>
      </c>
      <c r="T220" s="75">
        <v>200</v>
      </c>
      <c r="U220" s="1">
        <v>0.35</v>
      </c>
      <c r="V220" s="61">
        <v>20</v>
      </c>
      <c r="W220" s="289"/>
      <c r="X220" s="289"/>
      <c r="Y220" s="289"/>
      <c r="Z220" s="292"/>
      <c r="AA220" s="292"/>
      <c r="AB220" s="295"/>
      <c r="AC220" s="298"/>
      <c r="AD220" s="298"/>
      <c r="AE220" s="298"/>
      <c r="AF220" s="25"/>
    </row>
    <row r="221" spans="1:32" ht="15" thickBot="1" x14ac:dyDescent="0.35">
      <c r="A221" s="24"/>
      <c r="B221" s="88"/>
      <c r="C221" s="7" t="s">
        <v>5</v>
      </c>
      <c r="D221" s="70">
        <v>80</v>
      </c>
      <c r="E221" s="9">
        <v>0.35</v>
      </c>
      <c r="F221" s="50"/>
      <c r="G221" s="290"/>
      <c r="H221" s="290"/>
      <c r="I221" s="290"/>
      <c r="J221" s="293"/>
      <c r="K221" s="293"/>
      <c r="L221" s="296"/>
      <c r="M221" s="299"/>
      <c r="N221" s="299"/>
      <c r="O221" s="299"/>
      <c r="P221" s="25"/>
      <c r="Q221" s="28"/>
      <c r="R221" s="157"/>
      <c r="S221" s="7" t="s">
        <v>5</v>
      </c>
      <c r="T221" s="76">
        <v>80</v>
      </c>
      <c r="U221" s="9">
        <v>0.35</v>
      </c>
      <c r="V221" s="50"/>
      <c r="W221" s="290"/>
      <c r="X221" s="290"/>
      <c r="Y221" s="290"/>
      <c r="Z221" s="293"/>
      <c r="AA221" s="293"/>
      <c r="AB221" s="296"/>
      <c r="AC221" s="299"/>
      <c r="AD221" s="299"/>
      <c r="AE221" s="299"/>
      <c r="AF221" s="25"/>
    </row>
    <row r="222" spans="1:32" x14ac:dyDescent="0.3">
      <c r="A222" s="24"/>
      <c r="B222" s="87">
        <v>48</v>
      </c>
      <c r="C222" s="4" t="s">
        <v>1</v>
      </c>
      <c r="D222" s="69">
        <v>1500</v>
      </c>
      <c r="E222" s="8">
        <v>0.3</v>
      </c>
      <c r="F222" s="61">
        <v>7</v>
      </c>
      <c r="G222" s="288">
        <v>0.62504999999999999</v>
      </c>
      <c r="H222" s="288">
        <v>3.4660000000000002E-4</v>
      </c>
      <c r="I222" s="288">
        <v>4.2816000000000002E-4</v>
      </c>
      <c r="J222" s="291" t="str">
        <f>+IF(G222&lt;$K$8,"CUMPLE","NO CUMPLE")</f>
        <v>CUMPLE</v>
      </c>
      <c r="K222" s="291" t="str">
        <f>+IF(H222&lt;$K$6,"CUMPLE","NO CUMPLE")</f>
        <v>NO CUMPLE</v>
      </c>
      <c r="L222" s="294" t="str">
        <f>+IF(I222&lt;$K$7,"CUMPLE","NO CUMPLE")</f>
        <v>CUMPLE</v>
      </c>
      <c r="M222" s="297">
        <f>+(G222-G214)/G214</f>
        <v>0.1121292457697987</v>
      </c>
      <c r="N222" s="297">
        <f>+(H222-H214)/H214</f>
        <v>3.2315711094564464E-2</v>
      </c>
      <c r="O222" s="297">
        <f>+(I222-I214)/I214</f>
        <v>0.44093693208588558</v>
      </c>
      <c r="P222" s="25"/>
      <c r="Q222" s="28"/>
      <c r="R222" s="116">
        <v>52</v>
      </c>
      <c r="S222" s="4" t="s">
        <v>1</v>
      </c>
      <c r="T222" s="113">
        <v>1500</v>
      </c>
      <c r="U222" s="8">
        <v>0.3</v>
      </c>
      <c r="V222" s="60">
        <v>7</v>
      </c>
      <c r="W222" s="288">
        <v>0.65578999999999998</v>
      </c>
      <c r="X222" s="288">
        <v>4.9149000000000003E-4</v>
      </c>
      <c r="Y222" s="288">
        <v>3.235E-4</v>
      </c>
      <c r="Z222" s="291" t="str">
        <f>+IF(W222&lt;$K$8,"CUMPLE","NO CUMPLE")</f>
        <v>CUMPLE</v>
      </c>
      <c r="AA222" s="291" t="str">
        <f>+IF(X222&lt;$K$6,"CUMPLE","NO CUMPLE")</f>
        <v>NO CUMPLE</v>
      </c>
      <c r="AB222" s="294" t="str">
        <f>+IF(Y222&lt;$K$7,"CUMPLE","NO CUMPLE")</f>
        <v>CUMPLE</v>
      </c>
      <c r="AC222" s="297">
        <f>+(W222-W214)/W214</f>
        <v>0.12039568099501134</v>
      </c>
      <c r="AD222" s="297">
        <f>+(X222-X214)/X214</f>
        <v>0.33379467556785802</v>
      </c>
      <c r="AE222" s="297">
        <f>+(Y222-Y214)/Y214</f>
        <v>7.1582364437377768E-2</v>
      </c>
      <c r="AF222" s="25"/>
    </row>
    <row r="223" spans="1:32" x14ac:dyDescent="0.3">
      <c r="A223" s="24"/>
      <c r="B223" s="88"/>
      <c r="C223" s="5" t="s">
        <v>3</v>
      </c>
      <c r="D223" s="10">
        <v>250</v>
      </c>
      <c r="E223" s="1">
        <v>0.35</v>
      </c>
      <c r="F223" s="61">
        <v>20</v>
      </c>
      <c r="G223" s="289"/>
      <c r="H223" s="289"/>
      <c r="I223" s="289"/>
      <c r="J223" s="292"/>
      <c r="K223" s="292"/>
      <c r="L223" s="295"/>
      <c r="M223" s="298"/>
      <c r="N223" s="298"/>
      <c r="O223" s="298"/>
      <c r="P223" s="25"/>
      <c r="Q223" s="28"/>
      <c r="R223" s="139"/>
      <c r="S223" s="5" t="s">
        <v>3</v>
      </c>
      <c r="T223" s="75">
        <v>150</v>
      </c>
      <c r="U223" s="1">
        <v>0.35</v>
      </c>
      <c r="V223" s="61">
        <v>20</v>
      </c>
      <c r="W223" s="289"/>
      <c r="X223" s="289"/>
      <c r="Y223" s="289"/>
      <c r="Z223" s="292"/>
      <c r="AA223" s="292"/>
      <c r="AB223" s="295"/>
      <c r="AC223" s="298"/>
      <c r="AD223" s="298"/>
      <c r="AE223" s="298"/>
      <c r="AF223" s="25"/>
    </row>
    <row r="224" spans="1:32" x14ac:dyDescent="0.3">
      <c r="A224" s="24"/>
      <c r="B224" s="88"/>
      <c r="C224" s="6" t="s">
        <v>4</v>
      </c>
      <c r="D224" s="74">
        <v>100</v>
      </c>
      <c r="E224" s="1">
        <v>0.35</v>
      </c>
      <c r="F224" s="61">
        <v>20</v>
      </c>
      <c r="G224" s="289"/>
      <c r="H224" s="289"/>
      <c r="I224" s="289"/>
      <c r="J224" s="292"/>
      <c r="K224" s="292"/>
      <c r="L224" s="295"/>
      <c r="M224" s="298"/>
      <c r="N224" s="298"/>
      <c r="O224" s="298"/>
      <c r="P224" s="25"/>
      <c r="Q224" s="28"/>
      <c r="R224" s="139"/>
      <c r="S224" s="6" t="s">
        <v>4</v>
      </c>
      <c r="T224" s="75">
        <v>200</v>
      </c>
      <c r="U224" s="1">
        <v>0.35</v>
      </c>
      <c r="V224" s="61">
        <v>20</v>
      </c>
      <c r="W224" s="289"/>
      <c r="X224" s="289"/>
      <c r="Y224" s="289"/>
      <c r="Z224" s="292"/>
      <c r="AA224" s="292"/>
      <c r="AB224" s="295"/>
      <c r="AC224" s="298"/>
      <c r="AD224" s="298"/>
      <c r="AE224" s="298"/>
      <c r="AF224" s="25"/>
    </row>
    <row r="225" spans="1:32" ht="15" thickBot="1" x14ac:dyDescent="0.35">
      <c r="A225" s="24"/>
      <c r="B225" s="88"/>
      <c r="C225" s="7" t="s">
        <v>5</v>
      </c>
      <c r="D225" s="70">
        <v>80</v>
      </c>
      <c r="E225" s="9">
        <v>0.35</v>
      </c>
      <c r="F225" s="50"/>
      <c r="G225" s="290"/>
      <c r="H225" s="290"/>
      <c r="I225" s="290"/>
      <c r="J225" s="293"/>
      <c r="K225" s="293"/>
      <c r="L225" s="296"/>
      <c r="M225" s="299"/>
      <c r="N225" s="299"/>
      <c r="O225" s="299"/>
      <c r="P225" s="25"/>
      <c r="Q225" s="28"/>
      <c r="R225" s="139"/>
      <c r="S225" s="7" t="s">
        <v>5</v>
      </c>
      <c r="T225" s="76">
        <v>80</v>
      </c>
      <c r="U225" s="9">
        <v>0.35</v>
      </c>
      <c r="V225" s="50"/>
      <c r="W225" s="290"/>
      <c r="X225" s="290"/>
      <c r="Y225" s="290"/>
      <c r="Z225" s="293"/>
      <c r="AA225" s="293"/>
      <c r="AB225" s="296"/>
      <c r="AC225" s="299"/>
      <c r="AD225" s="299"/>
      <c r="AE225" s="299"/>
      <c r="AF225" s="25"/>
    </row>
    <row r="226" spans="1:32" ht="15" thickBot="1" x14ac:dyDescent="0.35">
      <c r="A226" s="24"/>
      <c r="B226" s="15"/>
      <c r="G226" s="138"/>
      <c r="H226" s="138"/>
      <c r="I226" s="138"/>
      <c r="M226" s="172"/>
      <c r="N226" s="172"/>
      <c r="O226" s="172"/>
      <c r="P226" s="25"/>
      <c r="Q226" s="28"/>
      <c r="AF226" s="25"/>
    </row>
    <row r="227" spans="1:32" x14ac:dyDescent="0.3">
      <c r="A227" s="24"/>
      <c r="B227" s="80">
        <v>49</v>
      </c>
      <c r="C227" s="4" t="s">
        <v>1</v>
      </c>
      <c r="D227" s="69">
        <v>1500</v>
      </c>
      <c r="E227" s="8">
        <v>0.3</v>
      </c>
      <c r="F227" s="60">
        <v>7</v>
      </c>
      <c r="G227" s="288">
        <v>0.59986000000000006</v>
      </c>
      <c r="H227" s="288">
        <v>4.0108E-4</v>
      </c>
      <c r="I227" s="288">
        <v>3.0906E-4</v>
      </c>
      <c r="J227" s="291" t="str">
        <f>+IF(G227&lt;$K$8,"CUMPLE","NO CUMPLE")</f>
        <v>CUMPLE</v>
      </c>
      <c r="K227" s="291" t="str">
        <f>+IF(H227&lt;$K$6,"CUMPLE","NO CUMPLE")</f>
        <v>NO CUMPLE</v>
      </c>
      <c r="L227" s="294" t="str">
        <f>+IF(I227&lt;$K$7,"CUMPLE","NO CUMPLE")</f>
        <v>CUMPLE</v>
      </c>
      <c r="M227" s="297">
        <f>+(G227-G227)/G227</f>
        <v>0</v>
      </c>
      <c r="N227" s="297">
        <f>+(H227-H227)/H227</f>
        <v>0</v>
      </c>
      <c r="O227" s="297">
        <f>+(I227-I227)/I227</f>
        <v>0</v>
      </c>
      <c r="P227" s="25"/>
      <c r="Q227" s="28"/>
      <c r="R227" s="114">
        <v>35</v>
      </c>
      <c r="S227" s="4" t="s">
        <v>1</v>
      </c>
      <c r="T227" s="113">
        <v>3250</v>
      </c>
      <c r="U227" s="8">
        <v>0.3</v>
      </c>
      <c r="V227" s="60">
        <v>7</v>
      </c>
      <c r="W227" s="288">
        <v>0.60952999999999991</v>
      </c>
      <c r="X227" s="288">
        <v>3.7578999999999998E-4</v>
      </c>
      <c r="Y227" s="288">
        <v>3.5183000000000002E-4</v>
      </c>
      <c r="Z227" s="291" t="str">
        <f>+IF(W227&lt;$K$8,"CUMPLE","NO CUMPLE")</f>
        <v>CUMPLE</v>
      </c>
      <c r="AA227" s="291" t="str">
        <f>+IF(X227&lt;$K$6,"CUMPLE","NO CUMPLE")</f>
        <v>NO CUMPLE</v>
      </c>
      <c r="AB227" s="294" t="str">
        <f>+IF(Y227&lt;$K$7,"CUMPLE","NO CUMPLE")</f>
        <v>CUMPLE</v>
      </c>
      <c r="AC227" s="297">
        <f>+(W227-W227)/W227</f>
        <v>0</v>
      </c>
      <c r="AD227" s="297">
        <f>+(X227-X227)/X227</f>
        <v>0</v>
      </c>
      <c r="AE227" s="297">
        <f>+(Y227-Y227)/Y227</f>
        <v>0</v>
      </c>
      <c r="AF227" s="25"/>
    </row>
    <row r="228" spans="1:32" x14ac:dyDescent="0.3">
      <c r="A228" s="24"/>
      <c r="B228" s="79"/>
      <c r="C228" s="5" t="s">
        <v>3</v>
      </c>
      <c r="D228" s="10">
        <v>200</v>
      </c>
      <c r="E228" s="1">
        <v>0.35</v>
      </c>
      <c r="F228" s="61">
        <v>20</v>
      </c>
      <c r="G228" s="289"/>
      <c r="H228" s="289"/>
      <c r="I228" s="289"/>
      <c r="J228" s="292"/>
      <c r="K228" s="292"/>
      <c r="L228" s="295"/>
      <c r="M228" s="298"/>
      <c r="N228" s="298"/>
      <c r="O228" s="298"/>
      <c r="P228" s="25"/>
      <c r="Q228" s="28"/>
      <c r="R228" s="157"/>
      <c r="S228" s="5" t="s">
        <v>3</v>
      </c>
      <c r="T228" s="10">
        <v>150</v>
      </c>
      <c r="U228" s="1">
        <v>0.35</v>
      </c>
      <c r="V228" s="61">
        <v>20</v>
      </c>
      <c r="W228" s="289"/>
      <c r="X228" s="289"/>
      <c r="Y228" s="289"/>
      <c r="Z228" s="292"/>
      <c r="AA228" s="292"/>
      <c r="AB228" s="295"/>
      <c r="AC228" s="298"/>
      <c r="AD228" s="298"/>
      <c r="AE228" s="298"/>
      <c r="AF228" s="25"/>
    </row>
    <row r="229" spans="1:32" x14ac:dyDescent="0.3">
      <c r="A229" s="24"/>
      <c r="B229" s="79"/>
      <c r="C229" s="6" t="s">
        <v>4</v>
      </c>
      <c r="D229" s="74">
        <v>200</v>
      </c>
      <c r="E229" s="1">
        <v>0.35</v>
      </c>
      <c r="F229" s="61">
        <v>20</v>
      </c>
      <c r="G229" s="289"/>
      <c r="H229" s="289"/>
      <c r="I229" s="289"/>
      <c r="J229" s="292"/>
      <c r="K229" s="292"/>
      <c r="L229" s="295"/>
      <c r="M229" s="298"/>
      <c r="N229" s="298"/>
      <c r="O229" s="298"/>
      <c r="P229" s="25"/>
      <c r="Q229" s="28"/>
      <c r="R229" s="157"/>
      <c r="S229" s="6" t="s">
        <v>4</v>
      </c>
      <c r="T229" s="10">
        <v>150</v>
      </c>
      <c r="U229" s="1">
        <v>0.35</v>
      </c>
      <c r="V229" s="61">
        <v>20</v>
      </c>
      <c r="W229" s="289"/>
      <c r="X229" s="289"/>
      <c r="Y229" s="289"/>
      <c r="Z229" s="292"/>
      <c r="AA229" s="292"/>
      <c r="AB229" s="295"/>
      <c r="AC229" s="298"/>
      <c r="AD229" s="298"/>
      <c r="AE229" s="298"/>
      <c r="AF229" s="25"/>
    </row>
    <row r="230" spans="1:32" ht="15" thickBot="1" x14ac:dyDescent="0.35">
      <c r="A230" s="24"/>
      <c r="B230" s="79"/>
      <c r="C230" s="7" t="s">
        <v>5</v>
      </c>
      <c r="D230" s="70">
        <v>80</v>
      </c>
      <c r="E230" s="9">
        <v>0.35</v>
      </c>
      <c r="F230" s="50"/>
      <c r="G230" s="290"/>
      <c r="H230" s="290"/>
      <c r="I230" s="290"/>
      <c r="J230" s="293"/>
      <c r="K230" s="293"/>
      <c r="L230" s="296"/>
      <c r="M230" s="299"/>
      <c r="N230" s="299"/>
      <c r="O230" s="299"/>
      <c r="P230" s="25"/>
      <c r="Q230" s="28"/>
      <c r="R230" s="157"/>
      <c r="S230" s="7" t="s">
        <v>5</v>
      </c>
      <c r="T230" s="70">
        <v>80</v>
      </c>
      <c r="U230" s="9">
        <v>0.35</v>
      </c>
      <c r="V230" s="50"/>
      <c r="W230" s="290"/>
      <c r="X230" s="290"/>
      <c r="Y230" s="290"/>
      <c r="Z230" s="293"/>
      <c r="AA230" s="293"/>
      <c r="AB230" s="296"/>
      <c r="AC230" s="299"/>
      <c r="AD230" s="299"/>
      <c r="AE230" s="299"/>
      <c r="AF230" s="25"/>
    </row>
    <row r="231" spans="1:32" x14ac:dyDescent="0.3">
      <c r="A231" s="24"/>
      <c r="B231" s="80">
        <v>50</v>
      </c>
      <c r="C231" s="4" t="s">
        <v>1</v>
      </c>
      <c r="D231" s="69">
        <v>1500</v>
      </c>
      <c r="E231" s="8">
        <v>0.3</v>
      </c>
      <c r="F231" s="60">
        <v>7</v>
      </c>
      <c r="G231" s="288">
        <v>0.62522</v>
      </c>
      <c r="H231" s="288">
        <v>4.0692000000000001E-4</v>
      </c>
      <c r="I231" s="288">
        <v>3.5984999999999999E-4</v>
      </c>
      <c r="J231" s="291" t="str">
        <f>+IF(G231&lt;$K$8,"CUMPLE","NO CUMPLE")</f>
        <v>CUMPLE</v>
      </c>
      <c r="K231" s="291" t="str">
        <f>+IF(H231&lt;$K$6,"CUMPLE","NO CUMPLE")</f>
        <v>NO CUMPLE</v>
      </c>
      <c r="L231" s="294" t="str">
        <f>+IF(I231&lt;$K$7,"CUMPLE","NO CUMPLE")</f>
        <v>CUMPLE</v>
      </c>
      <c r="M231" s="297">
        <f>+(G231-G227)/G227</f>
        <v>4.2276531190611033E-2</v>
      </c>
      <c r="N231" s="297">
        <f>+(H231-H227)/H227</f>
        <v>1.4560686147402043E-2</v>
      </c>
      <c r="O231" s="297">
        <f>+(I231-I227)/I227</f>
        <v>0.16433702193748784</v>
      </c>
      <c r="P231" s="25"/>
      <c r="Q231" s="28"/>
      <c r="R231" s="114">
        <v>44</v>
      </c>
      <c r="S231" s="4" t="s">
        <v>1</v>
      </c>
      <c r="T231" s="113">
        <v>2500</v>
      </c>
      <c r="U231" s="8">
        <v>0.3</v>
      </c>
      <c r="V231" s="60">
        <v>7</v>
      </c>
      <c r="W231" s="288">
        <v>0.63349</v>
      </c>
      <c r="X231" s="288">
        <v>4.1855000000000001E-4</v>
      </c>
      <c r="Y231" s="288">
        <v>3.6147000000000002E-4</v>
      </c>
      <c r="Z231" s="291" t="str">
        <f>+IF(W231&lt;$K$8,"CUMPLE","NO CUMPLE")</f>
        <v>CUMPLE</v>
      </c>
      <c r="AA231" s="291" t="str">
        <f>+IF(X231&lt;$K$6,"CUMPLE","NO CUMPLE")</f>
        <v>NO CUMPLE</v>
      </c>
      <c r="AB231" s="294" t="str">
        <f>+IF(Y231&lt;$K$7,"CUMPLE","NO CUMPLE")</f>
        <v>CUMPLE</v>
      </c>
      <c r="AC231" s="297">
        <f>+(W231-W227)/W227</f>
        <v>3.9308975768215008E-2</v>
      </c>
      <c r="AD231" s="297">
        <f>+(X231-X227)/X227</f>
        <v>0.1137869554804546</v>
      </c>
      <c r="AE231" s="297">
        <f>+(Y231-Y227)/Y227</f>
        <v>2.7399596395986683E-2</v>
      </c>
      <c r="AF231" s="25"/>
    </row>
    <row r="232" spans="1:32" x14ac:dyDescent="0.3">
      <c r="A232" s="24"/>
      <c r="B232" s="79"/>
      <c r="C232" s="5" t="s">
        <v>3</v>
      </c>
      <c r="D232" s="10">
        <v>200</v>
      </c>
      <c r="E232" s="1">
        <v>0.35</v>
      </c>
      <c r="F232" s="61">
        <v>20</v>
      </c>
      <c r="G232" s="289"/>
      <c r="H232" s="289"/>
      <c r="I232" s="289"/>
      <c r="J232" s="292"/>
      <c r="K232" s="292"/>
      <c r="L232" s="295"/>
      <c r="M232" s="298"/>
      <c r="N232" s="298"/>
      <c r="O232" s="298"/>
      <c r="P232" s="25"/>
      <c r="Q232" s="28"/>
      <c r="R232" s="157"/>
      <c r="S232" s="5" t="s">
        <v>3</v>
      </c>
      <c r="T232" s="10">
        <v>150</v>
      </c>
      <c r="U232" s="1">
        <v>0.35</v>
      </c>
      <c r="V232" s="61">
        <v>20</v>
      </c>
      <c r="W232" s="289"/>
      <c r="X232" s="289"/>
      <c r="Y232" s="289"/>
      <c r="Z232" s="292"/>
      <c r="AA232" s="292"/>
      <c r="AB232" s="295"/>
      <c r="AC232" s="298"/>
      <c r="AD232" s="298"/>
      <c r="AE232" s="298"/>
      <c r="AF232" s="25"/>
    </row>
    <row r="233" spans="1:32" x14ac:dyDescent="0.3">
      <c r="A233" s="24"/>
      <c r="B233" s="79"/>
      <c r="C233" s="6" t="s">
        <v>4</v>
      </c>
      <c r="D233" s="74">
        <v>150</v>
      </c>
      <c r="E233" s="1">
        <v>0.35</v>
      </c>
      <c r="F233" s="61">
        <v>20</v>
      </c>
      <c r="G233" s="289"/>
      <c r="H233" s="289"/>
      <c r="I233" s="289"/>
      <c r="J233" s="292"/>
      <c r="K233" s="292"/>
      <c r="L233" s="295"/>
      <c r="M233" s="298"/>
      <c r="N233" s="298"/>
      <c r="O233" s="298"/>
      <c r="P233" s="25"/>
      <c r="Q233" s="28"/>
      <c r="R233" s="157"/>
      <c r="S233" s="6" t="s">
        <v>4</v>
      </c>
      <c r="T233" s="10">
        <v>150</v>
      </c>
      <c r="U233" s="1">
        <v>0.35</v>
      </c>
      <c r="V233" s="61">
        <v>20</v>
      </c>
      <c r="W233" s="289"/>
      <c r="X233" s="289"/>
      <c r="Y233" s="289"/>
      <c r="Z233" s="292"/>
      <c r="AA233" s="292"/>
      <c r="AB233" s="295"/>
      <c r="AC233" s="298"/>
      <c r="AD233" s="298"/>
      <c r="AE233" s="298"/>
      <c r="AF233" s="25"/>
    </row>
    <row r="234" spans="1:32" ht="15" thickBot="1" x14ac:dyDescent="0.35">
      <c r="A234" s="24"/>
      <c r="B234" s="79"/>
      <c r="C234" s="7" t="s">
        <v>5</v>
      </c>
      <c r="D234" s="70">
        <v>80</v>
      </c>
      <c r="E234" s="9">
        <v>0.35</v>
      </c>
      <c r="F234" s="50"/>
      <c r="G234" s="290"/>
      <c r="H234" s="290"/>
      <c r="I234" s="290"/>
      <c r="J234" s="293"/>
      <c r="K234" s="293"/>
      <c r="L234" s="296"/>
      <c r="M234" s="299"/>
      <c r="N234" s="299"/>
      <c r="O234" s="299"/>
      <c r="P234" s="25"/>
      <c r="Q234" s="28"/>
      <c r="R234" s="157"/>
      <c r="S234" s="7" t="s">
        <v>5</v>
      </c>
      <c r="T234" s="70">
        <v>80</v>
      </c>
      <c r="U234" s="9">
        <v>0.35</v>
      </c>
      <c r="V234" s="50"/>
      <c r="W234" s="290"/>
      <c r="X234" s="290"/>
      <c r="Y234" s="290"/>
      <c r="Z234" s="293"/>
      <c r="AA234" s="293"/>
      <c r="AB234" s="296"/>
      <c r="AC234" s="299"/>
      <c r="AD234" s="299"/>
      <c r="AE234" s="299"/>
      <c r="AF234" s="25"/>
    </row>
    <row r="235" spans="1:32" x14ac:dyDescent="0.3">
      <c r="A235" s="24"/>
      <c r="B235" s="80">
        <v>51</v>
      </c>
      <c r="C235" s="4" t="s">
        <v>1</v>
      </c>
      <c r="D235" s="69">
        <v>1500</v>
      </c>
      <c r="E235" s="8">
        <v>0.3</v>
      </c>
      <c r="F235" s="61">
        <v>7</v>
      </c>
      <c r="G235" s="288">
        <v>0.66635</v>
      </c>
      <c r="H235" s="288">
        <v>4.1559000000000002E-4</v>
      </c>
      <c r="I235" s="288">
        <v>4.4903E-4</v>
      </c>
      <c r="J235" s="291" t="str">
        <f>+IF(G235&lt;$K$8,"CUMPLE","NO CUMPLE")</f>
        <v>CUMPLE</v>
      </c>
      <c r="K235" s="291" t="str">
        <f>+IF(H235&lt;$K$6,"CUMPLE","NO CUMPLE")</f>
        <v>NO CUMPLE</v>
      </c>
      <c r="L235" s="294" t="str">
        <f>+IF(I235&lt;$K$7,"CUMPLE","NO CUMPLE")</f>
        <v>CUMPLE</v>
      </c>
      <c r="M235" s="297">
        <f>+(G235-G227)/G227</f>
        <v>0.11084252992364874</v>
      </c>
      <c r="N235" s="297">
        <f>+(H235-H227)/H227</f>
        <v>3.6177321232671839E-2</v>
      </c>
      <c r="O235" s="297">
        <f>+(I235-I227)/I227</f>
        <v>0.45288940658771759</v>
      </c>
      <c r="P235" s="25"/>
      <c r="Q235" s="28"/>
      <c r="R235" s="116">
        <v>53</v>
      </c>
      <c r="S235" s="4" t="s">
        <v>1</v>
      </c>
      <c r="T235" s="113">
        <v>1500</v>
      </c>
      <c r="U235" s="8">
        <v>0.3</v>
      </c>
      <c r="V235" s="60">
        <v>7</v>
      </c>
      <c r="W235" s="288">
        <v>0.68216999999999994</v>
      </c>
      <c r="X235" s="288">
        <v>4.9892000000000003E-4</v>
      </c>
      <c r="Y235" s="288">
        <v>3.7811000000000002E-4</v>
      </c>
      <c r="Z235" s="291" t="str">
        <f>+IF(W235&lt;$K$8,"CUMPLE","NO CUMPLE")</f>
        <v>CUMPLE</v>
      </c>
      <c r="AA235" s="291" t="str">
        <f>+IF(X235&lt;$K$6,"CUMPLE","NO CUMPLE")</f>
        <v>NO CUMPLE</v>
      </c>
      <c r="AB235" s="294" t="str">
        <f>+IF(Y235&lt;$K$7,"CUMPLE","NO CUMPLE")</f>
        <v>CUMPLE</v>
      </c>
      <c r="AC235" s="297">
        <f>+(W235-W227)/W227</f>
        <v>0.11917378964119904</v>
      </c>
      <c r="AD235" s="297">
        <f>+(X235-X227)/X227</f>
        <v>0.32765640384257178</v>
      </c>
      <c r="AE235" s="297">
        <f>+(Y235-Y227)/Y227</f>
        <v>7.4695165278685721E-2</v>
      </c>
      <c r="AF235" s="25"/>
    </row>
    <row r="236" spans="1:32" x14ac:dyDescent="0.3">
      <c r="A236" s="24"/>
      <c r="B236" s="79"/>
      <c r="C236" s="5" t="s">
        <v>3</v>
      </c>
      <c r="D236" s="10">
        <v>200</v>
      </c>
      <c r="E236" s="1">
        <v>0.35</v>
      </c>
      <c r="F236" s="61">
        <v>20</v>
      </c>
      <c r="G236" s="289"/>
      <c r="H236" s="289"/>
      <c r="I236" s="289"/>
      <c r="J236" s="292"/>
      <c r="K236" s="292"/>
      <c r="L236" s="295"/>
      <c r="M236" s="298"/>
      <c r="N236" s="298"/>
      <c r="O236" s="298"/>
      <c r="P236" s="25"/>
      <c r="Q236" s="28"/>
      <c r="R236" s="139"/>
      <c r="S236" s="5" t="s">
        <v>3</v>
      </c>
      <c r="T236" s="10">
        <v>150</v>
      </c>
      <c r="U236" s="1">
        <v>0.35</v>
      </c>
      <c r="V236" s="61">
        <v>20</v>
      </c>
      <c r="W236" s="289"/>
      <c r="X236" s="289"/>
      <c r="Y236" s="289"/>
      <c r="Z236" s="292"/>
      <c r="AA236" s="292"/>
      <c r="AB236" s="295"/>
      <c r="AC236" s="298"/>
      <c r="AD236" s="298"/>
      <c r="AE236" s="298"/>
      <c r="AF236" s="25"/>
    </row>
    <row r="237" spans="1:32" x14ac:dyDescent="0.3">
      <c r="A237" s="24"/>
      <c r="B237" s="79"/>
      <c r="C237" s="6" t="s">
        <v>4</v>
      </c>
      <c r="D237" s="74">
        <v>100</v>
      </c>
      <c r="E237" s="1">
        <v>0.35</v>
      </c>
      <c r="F237" s="61">
        <v>20</v>
      </c>
      <c r="G237" s="289"/>
      <c r="H237" s="289"/>
      <c r="I237" s="289"/>
      <c r="J237" s="292"/>
      <c r="K237" s="292"/>
      <c r="L237" s="295"/>
      <c r="M237" s="298"/>
      <c r="N237" s="298"/>
      <c r="O237" s="298"/>
      <c r="P237" s="25"/>
      <c r="Q237" s="28"/>
      <c r="R237" s="139"/>
      <c r="S237" s="6" t="s">
        <v>4</v>
      </c>
      <c r="T237" s="10">
        <v>150</v>
      </c>
      <c r="U237" s="1">
        <v>0.35</v>
      </c>
      <c r="V237" s="61">
        <v>20</v>
      </c>
      <c r="W237" s="289"/>
      <c r="X237" s="289"/>
      <c r="Y237" s="289"/>
      <c r="Z237" s="292"/>
      <c r="AA237" s="292"/>
      <c r="AB237" s="295"/>
      <c r="AC237" s="298"/>
      <c r="AD237" s="298"/>
      <c r="AE237" s="298"/>
      <c r="AF237" s="25"/>
    </row>
    <row r="238" spans="1:32" ht="15" thickBot="1" x14ac:dyDescent="0.35">
      <c r="A238" s="24"/>
      <c r="B238" s="79"/>
      <c r="C238" s="7" t="s">
        <v>5</v>
      </c>
      <c r="D238" s="70">
        <v>80</v>
      </c>
      <c r="E238" s="9">
        <v>0.35</v>
      </c>
      <c r="F238" s="50"/>
      <c r="G238" s="290"/>
      <c r="H238" s="290"/>
      <c r="I238" s="290"/>
      <c r="J238" s="293"/>
      <c r="K238" s="293"/>
      <c r="L238" s="296"/>
      <c r="M238" s="299"/>
      <c r="N238" s="299"/>
      <c r="O238" s="299"/>
      <c r="P238" s="25"/>
      <c r="Q238" s="28"/>
      <c r="R238" s="139"/>
      <c r="S238" s="7" t="s">
        <v>5</v>
      </c>
      <c r="T238" s="70">
        <v>80</v>
      </c>
      <c r="U238" s="9">
        <v>0.35</v>
      </c>
      <c r="V238" s="50"/>
      <c r="W238" s="290"/>
      <c r="X238" s="290"/>
      <c r="Y238" s="290"/>
      <c r="Z238" s="293"/>
      <c r="AA238" s="293"/>
      <c r="AB238" s="296"/>
      <c r="AC238" s="299"/>
      <c r="AD238" s="299"/>
      <c r="AE238" s="299"/>
      <c r="AF238" s="25"/>
    </row>
    <row r="239" spans="1:32" ht="15" thickBot="1" x14ac:dyDescent="0.35">
      <c r="A239" s="24"/>
      <c r="B239" s="15"/>
      <c r="G239" s="138"/>
      <c r="H239" s="138"/>
      <c r="I239" s="138"/>
      <c r="M239" s="172"/>
      <c r="N239" s="172"/>
      <c r="O239" s="172"/>
      <c r="P239" s="25"/>
      <c r="Q239" s="28"/>
      <c r="T239" s="56"/>
      <c r="AF239" s="25"/>
    </row>
    <row r="240" spans="1:32" x14ac:dyDescent="0.3">
      <c r="A240" s="24"/>
      <c r="B240" s="83">
        <v>52</v>
      </c>
      <c r="C240" s="4" t="s">
        <v>1</v>
      </c>
      <c r="D240" s="69">
        <v>1500</v>
      </c>
      <c r="E240" s="8">
        <v>0.3</v>
      </c>
      <c r="F240" s="60">
        <v>7</v>
      </c>
      <c r="G240" s="288">
        <v>0.65578999999999998</v>
      </c>
      <c r="H240" s="288">
        <v>4.9149000000000003E-4</v>
      </c>
      <c r="I240" s="288">
        <v>3.235E-4</v>
      </c>
      <c r="J240" s="291" t="str">
        <f>+IF(G240&lt;$K$8,"CUMPLE","NO CUMPLE")</f>
        <v>CUMPLE</v>
      </c>
      <c r="K240" s="291" t="str">
        <f>+IF(H240&lt;$K$6,"CUMPLE","NO CUMPLE")</f>
        <v>NO CUMPLE</v>
      </c>
      <c r="L240" s="294" t="str">
        <f>+IF(I240&lt;$K$7,"CUMPLE","NO CUMPLE")</f>
        <v>CUMPLE</v>
      </c>
      <c r="M240" s="297">
        <f>+(G240-G240)/G240</f>
        <v>0</v>
      </c>
      <c r="N240" s="297">
        <f>+(H240-H240)/H240</f>
        <v>0</v>
      </c>
      <c r="O240" s="297">
        <f>+(I240-I240)/I240</f>
        <v>0</v>
      </c>
      <c r="P240" s="25"/>
      <c r="Q240" s="28"/>
      <c r="R240" s="114">
        <v>36</v>
      </c>
      <c r="S240" s="4" t="s">
        <v>1</v>
      </c>
      <c r="T240" s="115">
        <v>3250</v>
      </c>
      <c r="U240" s="8">
        <v>0.3</v>
      </c>
      <c r="V240" s="60">
        <v>7</v>
      </c>
      <c r="W240" s="288">
        <v>0.64935999999999994</v>
      </c>
      <c r="X240" s="288">
        <v>3.8715E-4</v>
      </c>
      <c r="Y240" s="288">
        <v>4.4002000000000001E-4</v>
      </c>
      <c r="Z240" s="291" t="str">
        <f>+IF(W240&lt;$K$8,"CUMPLE","NO CUMPLE")</f>
        <v>CUMPLE</v>
      </c>
      <c r="AA240" s="291" t="str">
        <f>+IF(X240&lt;$K$6,"CUMPLE","NO CUMPLE")</f>
        <v>NO CUMPLE</v>
      </c>
      <c r="AB240" s="294" t="str">
        <f>+IF(Y240&lt;$K$7,"CUMPLE","NO CUMPLE")</f>
        <v>CUMPLE</v>
      </c>
      <c r="AC240" s="297">
        <f>+(W240-W240)/W240</f>
        <v>0</v>
      </c>
      <c r="AD240" s="297">
        <f>+(X240-X240)/X240</f>
        <v>0</v>
      </c>
      <c r="AE240" s="297">
        <f>+(Y240-Y240)/Y240</f>
        <v>0</v>
      </c>
      <c r="AF240" s="25"/>
    </row>
    <row r="241" spans="1:32" x14ac:dyDescent="0.3">
      <c r="A241" s="24"/>
      <c r="B241" s="82"/>
      <c r="C241" s="5" t="s">
        <v>3</v>
      </c>
      <c r="D241" s="10">
        <v>150</v>
      </c>
      <c r="E241" s="1">
        <v>0.35</v>
      </c>
      <c r="F241" s="61">
        <v>20</v>
      </c>
      <c r="G241" s="289"/>
      <c r="H241" s="289"/>
      <c r="I241" s="289"/>
      <c r="J241" s="292"/>
      <c r="K241" s="292"/>
      <c r="L241" s="295"/>
      <c r="M241" s="298"/>
      <c r="N241" s="298"/>
      <c r="O241" s="298"/>
      <c r="P241" s="25"/>
      <c r="Q241" s="28"/>
      <c r="R241" s="157"/>
      <c r="S241" s="5" t="s">
        <v>3</v>
      </c>
      <c r="T241" s="67">
        <v>150</v>
      </c>
      <c r="U241" s="1">
        <v>0.35</v>
      </c>
      <c r="V241" s="61">
        <v>20</v>
      </c>
      <c r="W241" s="289"/>
      <c r="X241" s="289"/>
      <c r="Y241" s="289"/>
      <c r="Z241" s="292"/>
      <c r="AA241" s="292"/>
      <c r="AB241" s="295"/>
      <c r="AC241" s="298"/>
      <c r="AD241" s="298"/>
      <c r="AE241" s="298"/>
      <c r="AF241" s="25"/>
    </row>
    <row r="242" spans="1:32" x14ac:dyDescent="0.3">
      <c r="A242" s="24"/>
      <c r="B242" s="82"/>
      <c r="C242" s="6" t="s">
        <v>4</v>
      </c>
      <c r="D242" s="74">
        <v>200</v>
      </c>
      <c r="E242" s="1">
        <v>0.35</v>
      </c>
      <c r="F242" s="61">
        <v>20</v>
      </c>
      <c r="G242" s="289"/>
      <c r="H242" s="289"/>
      <c r="I242" s="289"/>
      <c r="J242" s="292"/>
      <c r="K242" s="292"/>
      <c r="L242" s="295"/>
      <c r="M242" s="298"/>
      <c r="N242" s="298"/>
      <c r="O242" s="298"/>
      <c r="P242" s="25"/>
      <c r="Q242" s="28"/>
      <c r="R242" s="157"/>
      <c r="S242" s="6" t="s">
        <v>4</v>
      </c>
      <c r="T242" s="67">
        <v>100</v>
      </c>
      <c r="U242" s="1">
        <v>0.35</v>
      </c>
      <c r="V242" s="61">
        <v>20</v>
      </c>
      <c r="W242" s="289"/>
      <c r="X242" s="289"/>
      <c r="Y242" s="289"/>
      <c r="Z242" s="292"/>
      <c r="AA242" s="292"/>
      <c r="AB242" s="295"/>
      <c r="AC242" s="298"/>
      <c r="AD242" s="298"/>
      <c r="AE242" s="298"/>
      <c r="AF242" s="25"/>
    </row>
    <row r="243" spans="1:32" ht="15" thickBot="1" x14ac:dyDescent="0.35">
      <c r="A243" s="24"/>
      <c r="B243" s="82"/>
      <c r="C243" s="7" t="s">
        <v>5</v>
      </c>
      <c r="D243" s="70">
        <v>80</v>
      </c>
      <c r="E243" s="9">
        <v>0.35</v>
      </c>
      <c r="F243" s="50"/>
      <c r="G243" s="290"/>
      <c r="H243" s="290"/>
      <c r="I243" s="290"/>
      <c r="J243" s="293"/>
      <c r="K243" s="293"/>
      <c r="L243" s="296"/>
      <c r="M243" s="299"/>
      <c r="N243" s="299"/>
      <c r="O243" s="299"/>
      <c r="P243" s="25"/>
      <c r="Q243" s="28"/>
      <c r="R243" s="156"/>
      <c r="S243" s="7" t="s">
        <v>5</v>
      </c>
      <c r="T243" s="117">
        <v>80</v>
      </c>
      <c r="U243" s="9">
        <v>0.35</v>
      </c>
      <c r="V243" s="50"/>
      <c r="W243" s="290"/>
      <c r="X243" s="290"/>
      <c r="Y243" s="290"/>
      <c r="Z243" s="293"/>
      <c r="AA243" s="293"/>
      <c r="AB243" s="296"/>
      <c r="AC243" s="299"/>
      <c r="AD243" s="299"/>
      <c r="AE243" s="299"/>
      <c r="AF243" s="25"/>
    </row>
    <row r="244" spans="1:32" x14ac:dyDescent="0.3">
      <c r="A244" s="24"/>
      <c r="B244" s="83">
        <v>53</v>
      </c>
      <c r="C244" s="4" t="s">
        <v>1</v>
      </c>
      <c r="D244" s="69">
        <v>1500</v>
      </c>
      <c r="E244" s="8">
        <v>0.3</v>
      </c>
      <c r="F244" s="60">
        <v>7</v>
      </c>
      <c r="G244" s="288">
        <v>0.68216999999999994</v>
      </c>
      <c r="H244" s="288">
        <v>4.9892000000000003E-4</v>
      </c>
      <c r="I244" s="288">
        <v>3.7811000000000002E-4</v>
      </c>
      <c r="J244" s="291" t="str">
        <f>+IF(G244&lt;$K$8,"CUMPLE","NO CUMPLE")</f>
        <v>CUMPLE</v>
      </c>
      <c r="K244" s="291" t="str">
        <f>+IF(H244&lt;$K$6,"CUMPLE","NO CUMPLE")</f>
        <v>NO CUMPLE</v>
      </c>
      <c r="L244" s="294" t="str">
        <f>+IF(I244&lt;$K$7,"CUMPLE","NO CUMPLE")</f>
        <v>CUMPLE</v>
      </c>
      <c r="M244" s="297">
        <f>+(G244-G240)/G240</f>
        <v>4.022629195321667E-2</v>
      </c>
      <c r="N244" s="297">
        <f>+(H244-H240)/H240</f>
        <v>1.5117296384463573E-2</v>
      </c>
      <c r="O244" s="297">
        <f>+(I244-I240)/I240</f>
        <v>0.16880989180834627</v>
      </c>
      <c r="P244" s="25"/>
      <c r="Q244" s="28"/>
      <c r="R244" s="114">
        <v>45</v>
      </c>
      <c r="S244" s="4" t="s">
        <v>1</v>
      </c>
      <c r="T244" s="115">
        <v>2500</v>
      </c>
      <c r="U244" s="8">
        <v>0.3</v>
      </c>
      <c r="V244" s="61">
        <v>7</v>
      </c>
      <c r="W244" s="288">
        <v>0.67480000000000007</v>
      </c>
      <c r="X244" s="288">
        <v>4.3035000000000003E-4</v>
      </c>
      <c r="Y244" s="288">
        <v>4.5267000000000001E-4</v>
      </c>
      <c r="Z244" s="291" t="str">
        <f>+IF(W244&lt;$K$8,"CUMPLE","NO CUMPLE")</f>
        <v>CUMPLE</v>
      </c>
      <c r="AA244" s="291" t="str">
        <f>+IF(X244&lt;$K$6,"CUMPLE","NO CUMPLE")</f>
        <v>NO CUMPLE</v>
      </c>
      <c r="AB244" s="294" t="str">
        <f>+IF(Y244&lt;$K$7,"CUMPLE","NO CUMPLE")</f>
        <v>CUMPLE</v>
      </c>
      <c r="AC244" s="297">
        <f>+(W244-W240)/W240</f>
        <v>3.9177035850683953E-2</v>
      </c>
      <c r="AD244" s="297">
        <f>+(X244-X240)/X240</f>
        <v>0.11158465710964748</v>
      </c>
      <c r="AE244" s="297">
        <f>+(Y244-Y240)/Y240</f>
        <v>2.874869324121633E-2</v>
      </c>
      <c r="AF244" s="25"/>
    </row>
    <row r="245" spans="1:32" x14ac:dyDescent="0.3">
      <c r="A245" s="24"/>
      <c r="B245" s="82"/>
      <c r="C245" s="5" t="s">
        <v>3</v>
      </c>
      <c r="D245" s="10">
        <v>150</v>
      </c>
      <c r="E245" s="1">
        <v>0.35</v>
      </c>
      <c r="F245" s="61">
        <v>20</v>
      </c>
      <c r="G245" s="289"/>
      <c r="H245" s="289"/>
      <c r="I245" s="289"/>
      <c r="J245" s="292"/>
      <c r="K245" s="292"/>
      <c r="L245" s="295"/>
      <c r="M245" s="298"/>
      <c r="N245" s="298"/>
      <c r="O245" s="298"/>
      <c r="P245" s="25"/>
      <c r="Q245" s="28"/>
      <c r="R245" s="157"/>
      <c r="S245" s="5" t="s">
        <v>3</v>
      </c>
      <c r="T245" s="67">
        <v>150</v>
      </c>
      <c r="U245" s="1">
        <v>0.35</v>
      </c>
      <c r="V245" s="61">
        <v>20</v>
      </c>
      <c r="W245" s="289"/>
      <c r="X245" s="289"/>
      <c r="Y245" s="289"/>
      <c r="Z245" s="292"/>
      <c r="AA245" s="292"/>
      <c r="AB245" s="295"/>
      <c r="AC245" s="298"/>
      <c r="AD245" s="298"/>
      <c r="AE245" s="298"/>
      <c r="AF245" s="25"/>
    </row>
    <row r="246" spans="1:32" x14ac:dyDescent="0.3">
      <c r="A246" s="24"/>
      <c r="B246" s="82"/>
      <c r="C246" s="6" t="s">
        <v>4</v>
      </c>
      <c r="D246" s="74">
        <v>150</v>
      </c>
      <c r="E246" s="1">
        <v>0.35</v>
      </c>
      <c r="F246" s="61">
        <v>20</v>
      </c>
      <c r="G246" s="289"/>
      <c r="H246" s="289"/>
      <c r="I246" s="289"/>
      <c r="J246" s="292"/>
      <c r="K246" s="292"/>
      <c r="L246" s="295"/>
      <c r="M246" s="298"/>
      <c r="N246" s="298"/>
      <c r="O246" s="298"/>
      <c r="P246" s="25"/>
      <c r="Q246" s="28"/>
      <c r="R246" s="157"/>
      <c r="S246" s="6" t="s">
        <v>4</v>
      </c>
      <c r="T246" s="67">
        <v>100</v>
      </c>
      <c r="U246" s="1">
        <v>0.35</v>
      </c>
      <c r="V246" s="61">
        <v>20</v>
      </c>
      <c r="W246" s="289"/>
      <c r="X246" s="289"/>
      <c r="Y246" s="289"/>
      <c r="Z246" s="292"/>
      <c r="AA246" s="292"/>
      <c r="AB246" s="295"/>
      <c r="AC246" s="298"/>
      <c r="AD246" s="298"/>
      <c r="AE246" s="298"/>
      <c r="AF246" s="25"/>
    </row>
    <row r="247" spans="1:32" ht="15" thickBot="1" x14ac:dyDescent="0.35">
      <c r="A247" s="24"/>
      <c r="B247" s="82"/>
      <c r="C247" s="7" t="s">
        <v>5</v>
      </c>
      <c r="D247" s="70">
        <v>80</v>
      </c>
      <c r="E247" s="9">
        <v>0.35</v>
      </c>
      <c r="F247" s="50"/>
      <c r="G247" s="290"/>
      <c r="H247" s="290"/>
      <c r="I247" s="290"/>
      <c r="J247" s="293"/>
      <c r="K247" s="293"/>
      <c r="L247" s="296"/>
      <c r="M247" s="299"/>
      <c r="N247" s="299"/>
      <c r="O247" s="299"/>
      <c r="P247" s="25"/>
      <c r="Q247" s="28"/>
      <c r="R247" s="157"/>
      <c r="S247" s="7" t="s">
        <v>5</v>
      </c>
      <c r="T247" s="117">
        <v>80</v>
      </c>
      <c r="U247" s="9">
        <v>0.35</v>
      </c>
      <c r="V247" s="50"/>
      <c r="W247" s="290"/>
      <c r="X247" s="290"/>
      <c r="Y247" s="290"/>
      <c r="Z247" s="293"/>
      <c r="AA247" s="293"/>
      <c r="AB247" s="296"/>
      <c r="AC247" s="299"/>
      <c r="AD247" s="299"/>
      <c r="AE247" s="299"/>
      <c r="AF247" s="25"/>
    </row>
    <row r="248" spans="1:32" x14ac:dyDescent="0.3">
      <c r="A248" s="24"/>
      <c r="B248" s="83">
        <v>54</v>
      </c>
      <c r="C248" s="4" t="s">
        <v>1</v>
      </c>
      <c r="D248" s="69">
        <v>1500</v>
      </c>
      <c r="E248" s="8">
        <v>0.3</v>
      </c>
      <c r="F248" s="61">
        <v>7</v>
      </c>
      <c r="G248" s="288">
        <v>0.72594000000000003</v>
      </c>
      <c r="H248" s="288">
        <v>5.1044999999999997E-4</v>
      </c>
      <c r="I248" s="288">
        <v>4.7475000000000002E-4</v>
      </c>
      <c r="J248" s="291" t="str">
        <f>+IF(G248&lt;$K$8,"CUMPLE","NO CUMPLE")</f>
        <v>CUMPLE</v>
      </c>
      <c r="K248" s="291" t="str">
        <f>+IF(H248&lt;$K$6,"CUMPLE","NO CUMPLE")</f>
        <v>NO CUMPLE</v>
      </c>
      <c r="L248" s="294" t="str">
        <f>+IF(I248&lt;$K$7,"CUMPLE","NO CUMPLE")</f>
        <v>CUMPLE</v>
      </c>
      <c r="M248" s="297">
        <f>+(G248-G240)/G240</f>
        <v>0.10697021912502486</v>
      </c>
      <c r="N248" s="297">
        <f>+(H248-H240)/H240</f>
        <v>3.8576573277177437E-2</v>
      </c>
      <c r="O248" s="297">
        <f>+(I248-I240)/I240</f>
        <v>0.46754250386398766</v>
      </c>
      <c r="P248" s="25"/>
      <c r="Q248" s="28"/>
      <c r="R248" s="116">
        <v>54</v>
      </c>
      <c r="S248" s="4" t="s">
        <v>1</v>
      </c>
      <c r="T248" s="115">
        <v>1500</v>
      </c>
      <c r="U248" s="8">
        <v>0.3</v>
      </c>
      <c r="V248" s="61">
        <v>7</v>
      </c>
      <c r="W248" s="288">
        <v>0.72594000000000003</v>
      </c>
      <c r="X248" s="288">
        <v>5.1044999999999997E-4</v>
      </c>
      <c r="Y248" s="288">
        <v>4.7475000000000002E-4</v>
      </c>
      <c r="Z248" s="291" t="str">
        <f>+IF(W248&lt;$K$8,"CUMPLE","NO CUMPLE")</f>
        <v>CUMPLE</v>
      </c>
      <c r="AA248" s="291" t="str">
        <f>+IF(X248&lt;$K$6,"CUMPLE","NO CUMPLE")</f>
        <v>NO CUMPLE</v>
      </c>
      <c r="AB248" s="294" t="str">
        <f>+IF(Y248&lt;$K$7,"CUMPLE","NO CUMPLE")</f>
        <v>CUMPLE</v>
      </c>
      <c r="AC248" s="297">
        <f>+(W248-W240)/W240</f>
        <v>0.11793150178637443</v>
      </c>
      <c r="AD248" s="297">
        <f>+(X248-X240)/X240</f>
        <v>0.31848120883378522</v>
      </c>
      <c r="AE248" s="297">
        <f>+(Y248-Y240)/Y240</f>
        <v>7.8928230534975719E-2</v>
      </c>
      <c r="AF248" s="25"/>
    </row>
    <row r="249" spans="1:32" x14ac:dyDescent="0.3">
      <c r="A249" s="24"/>
      <c r="B249" s="82"/>
      <c r="C249" s="5" t="s">
        <v>3</v>
      </c>
      <c r="D249" s="10">
        <v>150</v>
      </c>
      <c r="E249" s="1">
        <v>0.35</v>
      </c>
      <c r="F249" s="61">
        <v>20</v>
      </c>
      <c r="G249" s="289"/>
      <c r="H249" s="289"/>
      <c r="I249" s="289"/>
      <c r="J249" s="292"/>
      <c r="K249" s="292"/>
      <c r="L249" s="295"/>
      <c r="M249" s="298"/>
      <c r="N249" s="298"/>
      <c r="O249" s="298"/>
      <c r="P249" s="25"/>
      <c r="Q249" s="28"/>
      <c r="R249" s="139"/>
      <c r="S249" s="5" t="s">
        <v>3</v>
      </c>
      <c r="T249" s="67">
        <v>150</v>
      </c>
      <c r="U249" s="1">
        <v>0.35</v>
      </c>
      <c r="V249" s="61">
        <v>20</v>
      </c>
      <c r="W249" s="289"/>
      <c r="X249" s="289"/>
      <c r="Y249" s="289"/>
      <c r="Z249" s="292"/>
      <c r="AA249" s="292"/>
      <c r="AB249" s="295"/>
      <c r="AC249" s="298"/>
      <c r="AD249" s="298"/>
      <c r="AE249" s="298"/>
      <c r="AF249" s="25"/>
    </row>
    <row r="250" spans="1:32" x14ac:dyDescent="0.3">
      <c r="A250" s="24"/>
      <c r="B250" s="82"/>
      <c r="C250" s="6" t="s">
        <v>4</v>
      </c>
      <c r="D250" s="74">
        <v>100</v>
      </c>
      <c r="E250" s="1">
        <v>0.35</v>
      </c>
      <c r="F250" s="61">
        <v>20</v>
      </c>
      <c r="G250" s="289"/>
      <c r="H250" s="289"/>
      <c r="I250" s="289"/>
      <c r="J250" s="292"/>
      <c r="K250" s="292"/>
      <c r="L250" s="295"/>
      <c r="M250" s="298"/>
      <c r="N250" s="298"/>
      <c r="O250" s="298"/>
      <c r="P250" s="25"/>
      <c r="Q250" s="28"/>
      <c r="R250" s="139"/>
      <c r="S250" s="6" t="s">
        <v>4</v>
      </c>
      <c r="T250" s="67">
        <v>100</v>
      </c>
      <c r="U250" s="1">
        <v>0.35</v>
      </c>
      <c r="V250" s="61">
        <v>20</v>
      </c>
      <c r="W250" s="289"/>
      <c r="X250" s="289"/>
      <c r="Y250" s="289"/>
      <c r="Z250" s="292"/>
      <c r="AA250" s="292"/>
      <c r="AB250" s="295"/>
      <c r="AC250" s="298"/>
      <c r="AD250" s="298"/>
      <c r="AE250" s="298"/>
      <c r="AF250" s="25"/>
    </row>
    <row r="251" spans="1:32" ht="15" thickBot="1" x14ac:dyDescent="0.35">
      <c r="A251" s="24"/>
      <c r="B251" s="82"/>
      <c r="C251" s="7" t="s">
        <v>5</v>
      </c>
      <c r="D251" s="70">
        <v>80</v>
      </c>
      <c r="E251" s="9">
        <v>0.35</v>
      </c>
      <c r="F251" s="50"/>
      <c r="G251" s="290"/>
      <c r="H251" s="290"/>
      <c r="I251" s="290"/>
      <c r="J251" s="293"/>
      <c r="K251" s="293"/>
      <c r="L251" s="296"/>
      <c r="M251" s="299"/>
      <c r="N251" s="299"/>
      <c r="O251" s="299"/>
      <c r="P251" s="25"/>
      <c r="Q251" s="28"/>
      <c r="R251" s="139"/>
      <c r="S251" s="7" t="s">
        <v>5</v>
      </c>
      <c r="T251" s="117">
        <v>80</v>
      </c>
      <c r="U251" s="9">
        <v>0.35</v>
      </c>
      <c r="V251" s="50"/>
      <c r="W251" s="290"/>
      <c r="X251" s="290"/>
      <c r="Y251" s="290"/>
      <c r="Z251" s="293"/>
      <c r="AA251" s="293"/>
      <c r="AB251" s="296"/>
      <c r="AC251" s="299"/>
      <c r="AD251" s="299"/>
      <c r="AE251" s="299"/>
      <c r="AF251" s="25"/>
    </row>
    <row r="252" spans="1:32" ht="15" thickBot="1" x14ac:dyDescent="0.35">
      <c r="A252" s="24"/>
      <c r="B252" s="15"/>
      <c r="G252" s="138"/>
      <c r="H252" s="138"/>
      <c r="I252" s="138"/>
      <c r="M252" s="172"/>
      <c r="N252" s="172"/>
      <c r="O252" s="172"/>
      <c r="P252" s="25"/>
      <c r="Q252" s="28"/>
      <c r="AF252" s="25"/>
    </row>
    <row r="253" spans="1:32" x14ac:dyDescent="0.3">
      <c r="A253" s="24"/>
      <c r="B253" s="83">
        <v>55</v>
      </c>
      <c r="C253" s="4" t="s">
        <v>1</v>
      </c>
      <c r="D253" s="69">
        <v>3250</v>
      </c>
      <c r="E253" s="63">
        <v>0.3</v>
      </c>
      <c r="F253" s="66">
        <v>5</v>
      </c>
      <c r="G253" s="288">
        <v>0.61249999999999993</v>
      </c>
      <c r="H253" s="288">
        <v>3.0320999999999999E-4</v>
      </c>
      <c r="I253" s="288">
        <v>4.3081E-4</v>
      </c>
      <c r="J253" s="312" t="str">
        <f>+IF(G253&lt;$K$8,"CUMPLE","NO CUMPLE")</f>
        <v>CUMPLE</v>
      </c>
      <c r="K253" s="312" t="str">
        <f>+IF(H253&lt;$K$6,"CUMPLE","NO CUMPLE")</f>
        <v>CUMPLE</v>
      </c>
      <c r="L253" s="315" t="str">
        <f>+IF(I253&lt;$K$7,"CUMPLE","NO CUMPLE")</f>
        <v>CUMPLE</v>
      </c>
      <c r="M253" s="297">
        <f>+(G253-G253)/G253</f>
        <v>0</v>
      </c>
      <c r="N253" s="297">
        <f>+(H253-H253)/H253</f>
        <v>0</v>
      </c>
      <c r="O253" s="297">
        <f>+(I253-I253)/I253</f>
        <v>0</v>
      </c>
      <c r="P253" s="25"/>
      <c r="Q253" s="28"/>
      <c r="R253" s="116">
        <v>55</v>
      </c>
      <c r="S253" s="4" t="s">
        <v>1</v>
      </c>
      <c r="T253" s="113">
        <v>3250</v>
      </c>
      <c r="U253" s="63">
        <v>0.3</v>
      </c>
      <c r="V253" s="66">
        <v>5</v>
      </c>
      <c r="W253" s="288">
        <v>0.61249999999999993</v>
      </c>
      <c r="X253" s="288">
        <v>3.0320999999999999E-4</v>
      </c>
      <c r="Y253" s="288">
        <v>4.3081E-4</v>
      </c>
      <c r="Z253" s="318" t="str">
        <f>+IF(W253&lt;$K$8,"CUMPLE","NO CUMPLE")</f>
        <v>CUMPLE</v>
      </c>
      <c r="AA253" s="318" t="str">
        <f>+IF(X253&lt;$K$6,"CUMPLE","NO CUMPLE")</f>
        <v>CUMPLE</v>
      </c>
      <c r="AB253" s="300" t="str">
        <f>+IF(Y253&lt;$K$7,"CUMPLE","NO CUMPLE")</f>
        <v>CUMPLE</v>
      </c>
      <c r="AC253" s="297">
        <f>+(W253-W253)/W253</f>
        <v>0</v>
      </c>
      <c r="AD253" s="297">
        <f>+(X253-X253)/X253</f>
        <v>0</v>
      </c>
      <c r="AE253" s="297">
        <f>+(Y253-Y253)/Y253</f>
        <v>0</v>
      </c>
      <c r="AF253" s="25"/>
    </row>
    <row r="254" spans="1:32" x14ac:dyDescent="0.3">
      <c r="A254" s="24"/>
      <c r="B254" s="84"/>
      <c r="C254" s="5" t="s">
        <v>3</v>
      </c>
      <c r="D254" s="10">
        <v>250</v>
      </c>
      <c r="E254" s="64">
        <v>0.35</v>
      </c>
      <c r="F254" s="67">
        <v>15</v>
      </c>
      <c r="G254" s="289"/>
      <c r="H254" s="289"/>
      <c r="I254" s="289"/>
      <c r="J254" s="313"/>
      <c r="K254" s="313"/>
      <c r="L254" s="316"/>
      <c r="M254" s="298"/>
      <c r="N254" s="298"/>
      <c r="O254" s="298"/>
      <c r="P254" s="25"/>
      <c r="Q254" s="28"/>
      <c r="R254" s="159"/>
      <c r="S254" s="5" t="s">
        <v>3</v>
      </c>
      <c r="T254" s="10">
        <v>250</v>
      </c>
      <c r="U254" s="64">
        <v>0.35</v>
      </c>
      <c r="V254" s="67">
        <v>15</v>
      </c>
      <c r="W254" s="289"/>
      <c r="X254" s="289"/>
      <c r="Y254" s="289"/>
      <c r="Z254" s="319"/>
      <c r="AA254" s="319"/>
      <c r="AB254" s="301"/>
      <c r="AC254" s="298"/>
      <c r="AD254" s="298"/>
      <c r="AE254" s="298"/>
      <c r="AF254" s="25"/>
    </row>
    <row r="255" spans="1:32" x14ac:dyDescent="0.3">
      <c r="A255" s="24"/>
      <c r="B255" s="84"/>
      <c r="C255" s="6" t="s">
        <v>4</v>
      </c>
      <c r="D255" s="74">
        <v>200</v>
      </c>
      <c r="E255" s="64">
        <v>0.35</v>
      </c>
      <c r="F255" s="67">
        <v>15</v>
      </c>
      <c r="G255" s="289"/>
      <c r="H255" s="289"/>
      <c r="I255" s="289"/>
      <c r="J255" s="313"/>
      <c r="K255" s="313"/>
      <c r="L255" s="316"/>
      <c r="M255" s="298"/>
      <c r="N255" s="298"/>
      <c r="O255" s="298"/>
      <c r="P255" s="25"/>
      <c r="Q255" s="28"/>
      <c r="R255" s="159"/>
      <c r="S255" s="6" t="s">
        <v>4</v>
      </c>
      <c r="T255" s="10">
        <v>200</v>
      </c>
      <c r="U255" s="64">
        <v>0.35</v>
      </c>
      <c r="V255" s="67">
        <v>15</v>
      </c>
      <c r="W255" s="289"/>
      <c r="X255" s="289"/>
      <c r="Y255" s="289"/>
      <c r="Z255" s="319"/>
      <c r="AA255" s="319"/>
      <c r="AB255" s="301"/>
      <c r="AC255" s="298"/>
      <c r="AD255" s="298"/>
      <c r="AE255" s="298"/>
      <c r="AF255" s="25"/>
    </row>
    <row r="256" spans="1:32" ht="15" thickBot="1" x14ac:dyDescent="0.35">
      <c r="A256" s="24"/>
      <c r="B256" s="82"/>
      <c r="C256" s="7" t="s">
        <v>5</v>
      </c>
      <c r="D256" s="70">
        <v>80</v>
      </c>
      <c r="E256" s="65">
        <v>0.35</v>
      </c>
      <c r="F256" s="50"/>
      <c r="G256" s="290"/>
      <c r="H256" s="290"/>
      <c r="I256" s="290"/>
      <c r="J256" s="314"/>
      <c r="K256" s="314"/>
      <c r="L256" s="317"/>
      <c r="M256" s="299"/>
      <c r="N256" s="299"/>
      <c r="O256" s="299"/>
      <c r="P256" s="25"/>
      <c r="Q256" s="28"/>
      <c r="R256" s="139"/>
      <c r="S256" s="7" t="s">
        <v>5</v>
      </c>
      <c r="T256" s="70">
        <v>80</v>
      </c>
      <c r="U256" s="65">
        <v>0.35</v>
      </c>
      <c r="V256" s="50"/>
      <c r="W256" s="290"/>
      <c r="X256" s="290"/>
      <c r="Y256" s="290"/>
      <c r="Z256" s="320"/>
      <c r="AA256" s="320"/>
      <c r="AB256" s="302"/>
      <c r="AC256" s="299"/>
      <c r="AD256" s="299"/>
      <c r="AE256" s="299"/>
      <c r="AF256" s="25"/>
    </row>
    <row r="257" spans="1:32" x14ac:dyDescent="0.3">
      <c r="A257" s="24"/>
      <c r="B257" s="83">
        <v>56</v>
      </c>
      <c r="C257" s="4" t="s">
        <v>1</v>
      </c>
      <c r="D257" s="69">
        <v>3250</v>
      </c>
      <c r="E257" s="63">
        <v>0.3</v>
      </c>
      <c r="F257" s="66">
        <v>5</v>
      </c>
      <c r="G257" s="288">
        <v>0.63929000000000002</v>
      </c>
      <c r="H257" s="288">
        <v>3.1174000000000002E-4</v>
      </c>
      <c r="I257" s="288">
        <v>4.996E-4</v>
      </c>
      <c r="J257" s="312" t="str">
        <f>+IF(G257&lt;$K$8,"CUMPLE","NO CUMPLE")</f>
        <v>CUMPLE</v>
      </c>
      <c r="K257" s="312" t="str">
        <f>+IF(H257&lt;$K$6,"CUMPLE","NO CUMPLE")</f>
        <v>CUMPLE</v>
      </c>
      <c r="L257" s="315" t="str">
        <f>+IF(I257&lt;$K$7,"CUMPLE","NO CUMPLE")</f>
        <v>CUMPLE</v>
      </c>
      <c r="M257" s="297">
        <f>+(G257-G253)/G253</f>
        <v>4.3738775510204234E-2</v>
      </c>
      <c r="N257" s="297">
        <f>+(H257-H253)/H253</f>
        <v>2.8132317535701425E-2</v>
      </c>
      <c r="O257" s="297">
        <f>+(I257-I253)/I253</f>
        <v>0.15967595923957195</v>
      </c>
      <c r="P257" s="25"/>
      <c r="Q257" s="28"/>
      <c r="R257" s="116">
        <v>64</v>
      </c>
      <c r="S257" s="4" t="s">
        <v>1</v>
      </c>
      <c r="T257" s="118">
        <v>2500</v>
      </c>
      <c r="U257" s="85">
        <v>0.3</v>
      </c>
      <c r="V257" s="96">
        <v>5</v>
      </c>
      <c r="W257" s="288">
        <v>0.62909999999999999</v>
      </c>
      <c r="X257" s="288">
        <v>3.1370999999999998E-4</v>
      </c>
      <c r="Y257" s="288">
        <v>4.3960000000000001E-4</v>
      </c>
      <c r="Z257" s="318" t="str">
        <f>+IF(W257&lt;$K$8,"CUMPLE","NO CUMPLE")</f>
        <v>CUMPLE</v>
      </c>
      <c r="AA257" s="318" t="str">
        <f>+IF(X257&lt;$K$6,"CUMPLE","NO CUMPLE")</f>
        <v>CUMPLE</v>
      </c>
      <c r="AB257" s="300" t="str">
        <f>+IF(Y257&lt;$K$7,"CUMPLE","NO CUMPLE")</f>
        <v>CUMPLE</v>
      </c>
      <c r="AC257" s="297">
        <f>+(W257-W253)/W253</f>
        <v>2.7102040816326629E-2</v>
      </c>
      <c r="AD257" s="297">
        <f>+(X257-X253)/X253</f>
        <v>3.4629464727416591E-2</v>
      </c>
      <c r="AE257" s="297">
        <f>+(Y257-Y253)/Y253</f>
        <v>2.0403426104315132E-2</v>
      </c>
      <c r="AF257" s="25"/>
    </row>
    <row r="258" spans="1:32" x14ac:dyDescent="0.3">
      <c r="A258" s="24"/>
      <c r="B258" s="82"/>
      <c r="C258" s="5" t="s">
        <v>3</v>
      </c>
      <c r="D258" s="10">
        <v>250</v>
      </c>
      <c r="E258" s="64">
        <v>0.35</v>
      </c>
      <c r="F258" s="67">
        <v>15</v>
      </c>
      <c r="G258" s="289"/>
      <c r="H258" s="289"/>
      <c r="I258" s="289"/>
      <c r="J258" s="313"/>
      <c r="K258" s="313"/>
      <c r="L258" s="316"/>
      <c r="M258" s="298"/>
      <c r="N258" s="298"/>
      <c r="O258" s="298"/>
      <c r="P258" s="25"/>
      <c r="Q258" s="28"/>
      <c r="R258" s="139"/>
      <c r="S258" s="5" t="s">
        <v>3</v>
      </c>
      <c r="T258" s="97">
        <v>250</v>
      </c>
      <c r="U258" s="139">
        <v>0.35</v>
      </c>
      <c r="V258" s="98">
        <v>15</v>
      </c>
      <c r="W258" s="289"/>
      <c r="X258" s="289"/>
      <c r="Y258" s="289"/>
      <c r="Z258" s="319"/>
      <c r="AA258" s="319"/>
      <c r="AB258" s="301"/>
      <c r="AC258" s="298"/>
      <c r="AD258" s="298"/>
      <c r="AE258" s="298"/>
      <c r="AF258" s="25"/>
    </row>
    <row r="259" spans="1:32" x14ac:dyDescent="0.3">
      <c r="A259" s="24"/>
      <c r="B259" s="82"/>
      <c r="C259" s="6" t="s">
        <v>4</v>
      </c>
      <c r="D259" s="74">
        <v>150</v>
      </c>
      <c r="E259" s="64">
        <v>0.35</v>
      </c>
      <c r="F259" s="67">
        <v>15</v>
      </c>
      <c r="G259" s="289"/>
      <c r="H259" s="289"/>
      <c r="I259" s="289"/>
      <c r="J259" s="313"/>
      <c r="K259" s="313"/>
      <c r="L259" s="316"/>
      <c r="M259" s="298"/>
      <c r="N259" s="298"/>
      <c r="O259" s="298"/>
      <c r="P259" s="25"/>
      <c r="Q259" s="28"/>
      <c r="R259" s="139"/>
      <c r="S259" s="6" t="s">
        <v>4</v>
      </c>
      <c r="T259" s="97">
        <v>200</v>
      </c>
      <c r="U259" s="139">
        <v>0.35</v>
      </c>
      <c r="V259" s="98">
        <v>15</v>
      </c>
      <c r="W259" s="289"/>
      <c r="X259" s="289"/>
      <c r="Y259" s="289"/>
      <c r="Z259" s="319"/>
      <c r="AA259" s="319"/>
      <c r="AB259" s="301"/>
      <c r="AC259" s="298"/>
      <c r="AD259" s="298"/>
      <c r="AE259" s="298"/>
      <c r="AF259" s="25"/>
    </row>
    <row r="260" spans="1:32" ht="15" thickBot="1" x14ac:dyDescent="0.35">
      <c r="A260" s="24"/>
      <c r="B260" s="82"/>
      <c r="C260" s="7" t="s">
        <v>5</v>
      </c>
      <c r="D260" s="70">
        <v>80</v>
      </c>
      <c r="E260" s="65">
        <v>0.35</v>
      </c>
      <c r="F260" s="50"/>
      <c r="G260" s="290"/>
      <c r="H260" s="290"/>
      <c r="I260" s="290"/>
      <c r="J260" s="314"/>
      <c r="K260" s="314"/>
      <c r="L260" s="317"/>
      <c r="M260" s="299"/>
      <c r="N260" s="299"/>
      <c r="O260" s="299"/>
      <c r="P260" s="25"/>
      <c r="Q260" s="28"/>
      <c r="R260" s="139"/>
      <c r="S260" s="7" t="s">
        <v>5</v>
      </c>
      <c r="T260" s="100">
        <v>80</v>
      </c>
      <c r="U260" s="86">
        <v>0.35</v>
      </c>
      <c r="V260" s="101"/>
      <c r="W260" s="290"/>
      <c r="X260" s="290"/>
      <c r="Y260" s="290"/>
      <c r="Z260" s="320"/>
      <c r="AA260" s="320"/>
      <c r="AB260" s="302"/>
      <c r="AC260" s="299"/>
      <c r="AD260" s="299"/>
      <c r="AE260" s="299"/>
      <c r="AF260" s="25"/>
    </row>
    <row r="261" spans="1:32" x14ac:dyDescent="0.3">
      <c r="A261" s="24"/>
      <c r="B261" s="83">
        <v>57</v>
      </c>
      <c r="C261" s="4" t="s">
        <v>1</v>
      </c>
      <c r="D261" s="69">
        <v>3250</v>
      </c>
      <c r="E261" s="1">
        <v>0.3</v>
      </c>
      <c r="F261" s="67">
        <v>5</v>
      </c>
      <c r="G261" s="288">
        <v>0.68181999999999998</v>
      </c>
      <c r="H261" s="288">
        <v>3.2415999999999999E-4</v>
      </c>
      <c r="I261" s="288">
        <v>6.2045999999999998E-4</v>
      </c>
      <c r="J261" s="312" t="str">
        <f>+IF(G261&lt;$K$8,"CUMPLE","NO CUMPLE")</f>
        <v>CUMPLE</v>
      </c>
      <c r="K261" s="312" t="str">
        <f>+IF(H261&lt;$K$6,"CUMPLE","NO CUMPLE")</f>
        <v>CUMPLE</v>
      </c>
      <c r="L261" s="315" t="str">
        <f>+IF(I261&lt;$K$7,"CUMPLE","NO CUMPLE")</f>
        <v>CUMPLE</v>
      </c>
      <c r="M261" s="297">
        <f>+(G261-G253)/G253</f>
        <v>0.11317551020408172</v>
      </c>
      <c r="N261" s="297">
        <f>+(H261-H253)/H253</f>
        <v>6.9094027241845574E-2</v>
      </c>
      <c r="O261" s="297">
        <f>+(I261-I253)/I253</f>
        <v>0.44021726515169096</v>
      </c>
      <c r="P261" s="25"/>
      <c r="Q261" s="28"/>
      <c r="R261" s="116">
        <v>73</v>
      </c>
      <c r="S261" s="4" t="s">
        <v>1</v>
      </c>
      <c r="T261" s="118">
        <v>1500</v>
      </c>
      <c r="U261" s="85">
        <v>0.3</v>
      </c>
      <c r="V261" s="96">
        <v>5</v>
      </c>
      <c r="W261" s="288">
        <v>0.66184999999999994</v>
      </c>
      <c r="X261" s="288">
        <v>3.1503999999999999E-4</v>
      </c>
      <c r="Y261" s="288">
        <v>4.5587999999999998E-4</v>
      </c>
      <c r="Z261" s="318" t="str">
        <f>+IF(W261&lt;$K$8,"CUMPLE","NO CUMPLE")</f>
        <v>CUMPLE</v>
      </c>
      <c r="AA261" s="318" t="str">
        <f>+IF(X261&lt;$K$6,"CUMPLE","NO CUMPLE")</f>
        <v>CUMPLE</v>
      </c>
      <c r="AB261" s="300" t="str">
        <f>+IF(Y261&lt;$K$7,"CUMPLE","NO CUMPLE")</f>
        <v>CUMPLE</v>
      </c>
      <c r="AC261" s="297">
        <f>+(W261-W253)/W253</f>
        <v>8.0571428571428585E-2</v>
      </c>
      <c r="AD261" s="297">
        <f>+(X261-X253)/X253</f>
        <v>3.9015863592889416E-2</v>
      </c>
      <c r="AE261" s="297">
        <f>+(Y261-Y253)/Y253</f>
        <v>5.8192706761681423E-2</v>
      </c>
      <c r="AF261" s="25"/>
    </row>
    <row r="262" spans="1:32" x14ac:dyDescent="0.3">
      <c r="A262" s="24"/>
      <c r="B262" s="82"/>
      <c r="C262" s="5" t="s">
        <v>3</v>
      </c>
      <c r="D262" s="10">
        <v>250</v>
      </c>
      <c r="E262" s="1">
        <v>0.35</v>
      </c>
      <c r="F262" s="67">
        <v>15</v>
      </c>
      <c r="G262" s="289"/>
      <c r="H262" s="289"/>
      <c r="I262" s="289"/>
      <c r="J262" s="313"/>
      <c r="K262" s="313"/>
      <c r="L262" s="316"/>
      <c r="M262" s="298"/>
      <c r="N262" s="298"/>
      <c r="O262" s="298"/>
      <c r="P262" s="25"/>
      <c r="Q262" s="28"/>
      <c r="R262" s="139"/>
      <c r="S262" s="5" t="s">
        <v>3</v>
      </c>
      <c r="T262" s="97">
        <v>250</v>
      </c>
      <c r="U262" s="139">
        <v>0.35</v>
      </c>
      <c r="V262" s="98">
        <v>15</v>
      </c>
      <c r="W262" s="289"/>
      <c r="X262" s="289"/>
      <c r="Y262" s="289"/>
      <c r="Z262" s="319"/>
      <c r="AA262" s="319"/>
      <c r="AB262" s="301"/>
      <c r="AC262" s="298"/>
      <c r="AD262" s="298"/>
      <c r="AE262" s="298"/>
      <c r="AF262" s="25"/>
    </row>
    <row r="263" spans="1:32" x14ac:dyDescent="0.3">
      <c r="A263" s="24"/>
      <c r="B263" s="82"/>
      <c r="C263" s="6" t="s">
        <v>4</v>
      </c>
      <c r="D263" s="74">
        <v>100</v>
      </c>
      <c r="E263" s="1">
        <v>0.35</v>
      </c>
      <c r="F263" s="67">
        <v>15</v>
      </c>
      <c r="G263" s="289"/>
      <c r="H263" s="289"/>
      <c r="I263" s="289"/>
      <c r="J263" s="313"/>
      <c r="K263" s="313"/>
      <c r="L263" s="316"/>
      <c r="M263" s="298"/>
      <c r="N263" s="298"/>
      <c r="O263" s="298"/>
      <c r="P263" s="25"/>
      <c r="Q263" s="28"/>
      <c r="R263" s="139"/>
      <c r="S263" s="6" t="s">
        <v>4</v>
      </c>
      <c r="T263" s="97">
        <v>200</v>
      </c>
      <c r="U263" s="139">
        <v>0.35</v>
      </c>
      <c r="V263" s="98">
        <v>15</v>
      </c>
      <c r="W263" s="289"/>
      <c r="X263" s="289"/>
      <c r="Y263" s="289"/>
      <c r="Z263" s="319"/>
      <c r="AA263" s="319"/>
      <c r="AB263" s="301"/>
      <c r="AC263" s="298"/>
      <c r="AD263" s="298"/>
      <c r="AE263" s="298"/>
      <c r="AF263" s="25"/>
    </row>
    <row r="264" spans="1:32" ht="15" thickBot="1" x14ac:dyDescent="0.35">
      <c r="A264" s="24"/>
      <c r="B264" s="82"/>
      <c r="C264" s="7" t="s">
        <v>5</v>
      </c>
      <c r="D264" s="70">
        <v>80</v>
      </c>
      <c r="E264" s="9">
        <v>0.35</v>
      </c>
      <c r="F264" s="50"/>
      <c r="G264" s="290"/>
      <c r="H264" s="290"/>
      <c r="I264" s="290"/>
      <c r="J264" s="314"/>
      <c r="K264" s="314"/>
      <c r="L264" s="317"/>
      <c r="M264" s="299"/>
      <c r="N264" s="299"/>
      <c r="O264" s="299"/>
      <c r="P264" s="25"/>
      <c r="Q264" s="28"/>
      <c r="R264" s="139"/>
      <c r="S264" s="7" t="s">
        <v>5</v>
      </c>
      <c r="T264" s="100">
        <v>80</v>
      </c>
      <c r="U264" s="86">
        <v>0.35</v>
      </c>
      <c r="V264" s="101"/>
      <c r="W264" s="290"/>
      <c r="X264" s="290"/>
      <c r="Y264" s="290"/>
      <c r="Z264" s="320"/>
      <c r="AA264" s="320"/>
      <c r="AB264" s="302"/>
      <c r="AC264" s="299"/>
      <c r="AD264" s="299"/>
      <c r="AE264" s="299"/>
      <c r="AF264" s="25"/>
    </row>
    <row r="265" spans="1:32" ht="15" thickBot="1" x14ac:dyDescent="0.35">
      <c r="A265" s="24"/>
      <c r="B265" s="15"/>
      <c r="G265" s="138"/>
      <c r="H265" s="138"/>
      <c r="I265" s="138"/>
      <c r="M265" s="172"/>
      <c r="N265" s="172"/>
      <c r="O265" s="172"/>
      <c r="P265" s="25"/>
      <c r="Q265" s="28"/>
      <c r="AF265" s="25"/>
    </row>
    <row r="266" spans="1:32" x14ac:dyDescent="0.3">
      <c r="A266" s="24"/>
      <c r="B266" s="87">
        <v>58</v>
      </c>
      <c r="C266" s="4" t="s">
        <v>1</v>
      </c>
      <c r="D266" s="69">
        <v>3250</v>
      </c>
      <c r="E266" s="8">
        <v>0.3</v>
      </c>
      <c r="F266" s="66">
        <v>5</v>
      </c>
      <c r="G266" s="288">
        <v>0.64802999999999999</v>
      </c>
      <c r="H266" s="288">
        <v>3.5499000000000001E-4</v>
      </c>
      <c r="I266" s="288">
        <v>4.4638000000000002E-4</v>
      </c>
      <c r="J266" s="291" t="str">
        <f>+IF(G266&lt;$K$8,"CUMPLE","NO CUMPLE")</f>
        <v>CUMPLE</v>
      </c>
      <c r="K266" s="291" t="str">
        <f>+IF(H266&lt;$K$6,"CUMPLE","NO CUMPLE")</f>
        <v>NO CUMPLE</v>
      </c>
      <c r="L266" s="294" t="str">
        <f>+IF(I266&lt;$K$7,"CUMPLE","NO CUMPLE")</f>
        <v>CUMPLE</v>
      </c>
      <c r="M266" s="297">
        <f>+(G266-G266)/G266</f>
        <v>0</v>
      </c>
      <c r="N266" s="297">
        <f>+(H266-H266)/H266</f>
        <v>0</v>
      </c>
      <c r="O266" s="297">
        <f>+(I266-I266)/I266</f>
        <v>0</v>
      </c>
      <c r="P266" s="25"/>
      <c r="Q266" s="28"/>
      <c r="R266" s="116">
        <v>56</v>
      </c>
      <c r="S266" s="4" t="s">
        <v>1</v>
      </c>
      <c r="T266" s="113">
        <v>3250</v>
      </c>
      <c r="U266" s="63">
        <v>0.3</v>
      </c>
      <c r="V266" s="66">
        <v>5</v>
      </c>
      <c r="W266" s="288">
        <v>0.63929000000000002</v>
      </c>
      <c r="X266" s="288">
        <v>3.1174000000000002E-4</v>
      </c>
      <c r="Y266" s="288">
        <v>4.996E-4</v>
      </c>
      <c r="Z266" s="318" t="str">
        <f>+IF(W266&lt;$K$8,"CUMPLE","NO CUMPLE")</f>
        <v>CUMPLE</v>
      </c>
      <c r="AA266" s="318" t="str">
        <f>+IF(X266&lt;$K$6,"CUMPLE","NO CUMPLE")</f>
        <v>CUMPLE</v>
      </c>
      <c r="AB266" s="300" t="str">
        <f>+IF(Y266&lt;$K$7,"CUMPLE","NO CUMPLE")</f>
        <v>CUMPLE</v>
      </c>
      <c r="AC266" s="297">
        <f>+(W266-W266)/W266</f>
        <v>0</v>
      </c>
      <c r="AD266" s="297">
        <f>+(X266-X266)/X266</f>
        <v>0</v>
      </c>
      <c r="AE266" s="297">
        <f>+(Y266-Y266)/Y266</f>
        <v>0</v>
      </c>
      <c r="AF266" s="25"/>
    </row>
    <row r="267" spans="1:32" x14ac:dyDescent="0.3">
      <c r="A267" s="24"/>
      <c r="B267" s="88"/>
      <c r="C267" s="5" t="s">
        <v>3</v>
      </c>
      <c r="D267" s="10">
        <v>200</v>
      </c>
      <c r="E267" s="1">
        <v>0.35</v>
      </c>
      <c r="F267" s="67">
        <v>15</v>
      </c>
      <c r="G267" s="289"/>
      <c r="H267" s="289"/>
      <c r="I267" s="289"/>
      <c r="J267" s="292"/>
      <c r="K267" s="292"/>
      <c r="L267" s="295"/>
      <c r="M267" s="298"/>
      <c r="N267" s="298"/>
      <c r="O267" s="298"/>
      <c r="P267" s="25"/>
      <c r="Q267" s="28"/>
      <c r="R267" s="139"/>
      <c r="S267" s="5" t="s">
        <v>3</v>
      </c>
      <c r="T267" s="75">
        <v>250</v>
      </c>
      <c r="U267" s="64">
        <v>0.35</v>
      </c>
      <c r="V267" s="67">
        <v>15</v>
      </c>
      <c r="W267" s="289"/>
      <c r="X267" s="289"/>
      <c r="Y267" s="289"/>
      <c r="Z267" s="319"/>
      <c r="AA267" s="319"/>
      <c r="AB267" s="301"/>
      <c r="AC267" s="298"/>
      <c r="AD267" s="298"/>
      <c r="AE267" s="298"/>
      <c r="AF267" s="25"/>
    </row>
    <row r="268" spans="1:32" x14ac:dyDescent="0.3">
      <c r="A268" s="24"/>
      <c r="B268" s="88"/>
      <c r="C268" s="6" t="s">
        <v>4</v>
      </c>
      <c r="D268" s="74">
        <v>200</v>
      </c>
      <c r="E268" s="1">
        <v>0.35</v>
      </c>
      <c r="F268" s="67">
        <v>15</v>
      </c>
      <c r="G268" s="289"/>
      <c r="H268" s="289"/>
      <c r="I268" s="289"/>
      <c r="J268" s="292"/>
      <c r="K268" s="292"/>
      <c r="L268" s="295"/>
      <c r="M268" s="298"/>
      <c r="N268" s="298"/>
      <c r="O268" s="298"/>
      <c r="P268" s="25"/>
      <c r="Q268" s="28"/>
      <c r="R268" s="139"/>
      <c r="S268" s="6" t="s">
        <v>4</v>
      </c>
      <c r="T268" s="75">
        <v>150</v>
      </c>
      <c r="U268" s="64">
        <v>0.35</v>
      </c>
      <c r="V268" s="67">
        <v>15</v>
      </c>
      <c r="W268" s="289"/>
      <c r="X268" s="289"/>
      <c r="Y268" s="289"/>
      <c r="Z268" s="319"/>
      <c r="AA268" s="319"/>
      <c r="AB268" s="301"/>
      <c r="AC268" s="298"/>
      <c r="AD268" s="298"/>
      <c r="AE268" s="298"/>
      <c r="AF268" s="25"/>
    </row>
    <row r="269" spans="1:32" ht="15" thickBot="1" x14ac:dyDescent="0.35">
      <c r="A269" s="24"/>
      <c r="B269" s="88"/>
      <c r="C269" s="7" t="s">
        <v>5</v>
      </c>
      <c r="D269" s="70">
        <v>80</v>
      </c>
      <c r="E269" s="9">
        <v>0.35</v>
      </c>
      <c r="F269" s="50"/>
      <c r="G269" s="290"/>
      <c r="H269" s="290"/>
      <c r="I269" s="290"/>
      <c r="J269" s="293"/>
      <c r="K269" s="293"/>
      <c r="L269" s="296"/>
      <c r="M269" s="299"/>
      <c r="N269" s="299"/>
      <c r="O269" s="299"/>
      <c r="P269" s="25"/>
      <c r="Q269" s="28"/>
      <c r="R269" s="139"/>
      <c r="S269" s="7" t="s">
        <v>5</v>
      </c>
      <c r="T269" s="76">
        <v>80</v>
      </c>
      <c r="U269" s="65">
        <v>0.35</v>
      </c>
      <c r="V269" s="50"/>
      <c r="W269" s="290"/>
      <c r="X269" s="290"/>
      <c r="Y269" s="290"/>
      <c r="Z269" s="320"/>
      <c r="AA269" s="320"/>
      <c r="AB269" s="302"/>
      <c r="AC269" s="299"/>
      <c r="AD269" s="299"/>
      <c r="AE269" s="299"/>
      <c r="AF269" s="25"/>
    </row>
    <row r="270" spans="1:32" x14ac:dyDescent="0.3">
      <c r="A270" s="24"/>
      <c r="B270" s="87">
        <v>59</v>
      </c>
      <c r="C270" s="4" t="s">
        <v>1</v>
      </c>
      <c r="D270" s="69">
        <v>3250</v>
      </c>
      <c r="E270" s="8">
        <v>0.3</v>
      </c>
      <c r="F270" s="66">
        <v>5</v>
      </c>
      <c r="G270" s="288">
        <v>0.67575999999999992</v>
      </c>
      <c r="H270" s="288">
        <v>3.6481000000000003E-4</v>
      </c>
      <c r="I270" s="288">
        <v>5.1944000000000003E-4</v>
      </c>
      <c r="J270" s="291" t="str">
        <f>+IF(G270&lt;$K$8,"CUMPLE","NO CUMPLE")</f>
        <v>CUMPLE</v>
      </c>
      <c r="K270" s="291" t="str">
        <f>+IF(H270&lt;$K$6,"CUMPLE","NO CUMPLE")</f>
        <v>NO CUMPLE</v>
      </c>
      <c r="L270" s="294" t="str">
        <f>+IF(I270&lt;$K$7,"CUMPLE","NO CUMPLE")</f>
        <v>CUMPLE</v>
      </c>
      <c r="M270" s="297">
        <f>+(G270-G266)/G266</f>
        <v>4.2791228801135631E-2</v>
      </c>
      <c r="N270" s="297">
        <f>+(H270-H266)/H266</f>
        <v>2.7662751063410266E-2</v>
      </c>
      <c r="O270" s="297">
        <f>+(I270-I266)/I266</f>
        <v>0.16367220753617995</v>
      </c>
      <c r="P270" s="25"/>
      <c r="Q270" s="28"/>
      <c r="R270" s="116">
        <v>65</v>
      </c>
      <c r="S270" s="4" t="s">
        <v>1</v>
      </c>
      <c r="T270" s="118">
        <v>2500</v>
      </c>
      <c r="U270" s="85">
        <v>0.3</v>
      </c>
      <c r="V270" s="96">
        <v>5</v>
      </c>
      <c r="W270" s="288">
        <v>0.65642</v>
      </c>
      <c r="X270" s="288">
        <v>3.2194E-4</v>
      </c>
      <c r="Y270" s="288">
        <v>5.1029000000000005E-4</v>
      </c>
      <c r="Z270" s="318" t="str">
        <f>+IF(W270&lt;$K$8,"CUMPLE","NO CUMPLE")</f>
        <v>CUMPLE</v>
      </c>
      <c r="AA270" s="318" t="str">
        <f>+IF(X270&lt;$K$6,"CUMPLE","NO CUMPLE")</f>
        <v>CUMPLE</v>
      </c>
      <c r="AB270" s="300" t="str">
        <f>+IF(Y270&lt;$K$7,"CUMPLE","NO CUMPLE")</f>
        <v>CUMPLE</v>
      </c>
      <c r="AC270" s="297">
        <f>+(W270-W266)/W266</f>
        <v>2.6795351092618339E-2</v>
      </c>
      <c r="AD270" s="297">
        <f>+(X270-X266)/X266</f>
        <v>3.2719574003977597E-2</v>
      </c>
      <c r="AE270" s="297">
        <f>+(Y270-Y266)/Y266</f>
        <v>2.1397117694155421E-2</v>
      </c>
      <c r="AF270" s="25"/>
    </row>
    <row r="271" spans="1:32" x14ac:dyDescent="0.3">
      <c r="A271" s="24"/>
      <c r="B271" s="88"/>
      <c r="C271" s="5" t="s">
        <v>3</v>
      </c>
      <c r="D271" s="10">
        <v>200</v>
      </c>
      <c r="E271" s="1">
        <v>0.35</v>
      </c>
      <c r="F271" s="67">
        <v>15</v>
      </c>
      <c r="G271" s="289"/>
      <c r="H271" s="289"/>
      <c r="I271" s="289"/>
      <c r="J271" s="292"/>
      <c r="K271" s="292"/>
      <c r="L271" s="295"/>
      <c r="M271" s="298"/>
      <c r="N271" s="298"/>
      <c r="O271" s="298"/>
      <c r="P271" s="25"/>
      <c r="Q271" s="28"/>
      <c r="R271" s="139"/>
      <c r="S271" s="5" t="s">
        <v>3</v>
      </c>
      <c r="T271" s="92">
        <v>250</v>
      </c>
      <c r="U271" s="139">
        <v>0.35</v>
      </c>
      <c r="V271" s="98">
        <v>15</v>
      </c>
      <c r="W271" s="289"/>
      <c r="X271" s="289"/>
      <c r="Y271" s="289"/>
      <c r="Z271" s="319"/>
      <c r="AA271" s="319"/>
      <c r="AB271" s="301"/>
      <c r="AC271" s="298"/>
      <c r="AD271" s="298"/>
      <c r="AE271" s="298"/>
      <c r="AF271" s="25"/>
    </row>
    <row r="272" spans="1:32" x14ac:dyDescent="0.3">
      <c r="A272" s="24"/>
      <c r="B272" s="88"/>
      <c r="C272" s="6" t="s">
        <v>4</v>
      </c>
      <c r="D272" s="74">
        <v>150</v>
      </c>
      <c r="E272" s="1">
        <v>0.35</v>
      </c>
      <c r="F272" s="67">
        <v>15</v>
      </c>
      <c r="G272" s="289"/>
      <c r="H272" s="289"/>
      <c r="I272" s="289"/>
      <c r="J272" s="292"/>
      <c r="K272" s="292"/>
      <c r="L272" s="295"/>
      <c r="M272" s="298"/>
      <c r="N272" s="298"/>
      <c r="O272" s="298"/>
      <c r="P272" s="25"/>
      <c r="Q272" s="28"/>
      <c r="R272" s="139"/>
      <c r="S272" s="6" t="s">
        <v>4</v>
      </c>
      <c r="T272" s="92">
        <v>150</v>
      </c>
      <c r="U272" s="139">
        <v>0.35</v>
      </c>
      <c r="V272" s="98">
        <v>15</v>
      </c>
      <c r="W272" s="289"/>
      <c r="X272" s="289"/>
      <c r="Y272" s="289"/>
      <c r="Z272" s="319"/>
      <c r="AA272" s="319"/>
      <c r="AB272" s="301"/>
      <c r="AC272" s="298"/>
      <c r="AD272" s="298"/>
      <c r="AE272" s="298"/>
      <c r="AF272" s="25"/>
    </row>
    <row r="273" spans="1:32" ht="15" thickBot="1" x14ac:dyDescent="0.35">
      <c r="A273" s="24"/>
      <c r="B273" s="88"/>
      <c r="C273" s="7" t="s">
        <v>5</v>
      </c>
      <c r="D273" s="70">
        <v>80</v>
      </c>
      <c r="E273" s="9">
        <v>0.35</v>
      </c>
      <c r="F273" s="50"/>
      <c r="G273" s="290"/>
      <c r="H273" s="290"/>
      <c r="I273" s="290"/>
      <c r="J273" s="293"/>
      <c r="K273" s="293"/>
      <c r="L273" s="296"/>
      <c r="M273" s="299"/>
      <c r="N273" s="299"/>
      <c r="O273" s="299"/>
      <c r="P273" s="25"/>
      <c r="Q273" s="28"/>
      <c r="R273" s="139"/>
      <c r="S273" s="7" t="s">
        <v>5</v>
      </c>
      <c r="T273" s="94">
        <v>80</v>
      </c>
      <c r="U273" s="86">
        <v>0.35</v>
      </c>
      <c r="V273" s="101"/>
      <c r="W273" s="290"/>
      <c r="X273" s="290"/>
      <c r="Y273" s="290"/>
      <c r="Z273" s="320"/>
      <c r="AA273" s="320"/>
      <c r="AB273" s="302"/>
      <c r="AC273" s="299"/>
      <c r="AD273" s="299"/>
      <c r="AE273" s="299"/>
      <c r="AF273" s="25"/>
    </row>
    <row r="274" spans="1:32" x14ac:dyDescent="0.3">
      <c r="A274" s="24"/>
      <c r="B274" s="87">
        <v>60</v>
      </c>
      <c r="C274" s="4" t="s">
        <v>1</v>
      </c>
      <c r="D274" s="69">
        <v>3250</v>
      </c>
      <c r="E274" s="8">
        <v>0.3</v>
      </c>
      <c r="F274" s="67">
        <v>5</v>
      </c>
      <c r="G274" s="288">
        <v>0.72058</v>
      </c>
      <c r="H274" s="288">
        <v>3.7955999999999998E-4</v>
      </c>
      <c r="I274" s="288">
        <v>6.4849999999999999E-4</v>
      </c>
      <c r="J274" s="291" t="str">
        <f>+IF(G274&lt;$K$8,"CUMPLE","NO CUMPLE")</f>
        <v>CUMPLE</v>
      </c>
      <c r="K274" s="291" t="str">
        <f>+IF(H274&lt;$K$6,"CUMPLE","NO CUMPLE")</f>
        <v>NO CUMPLE</v>
      </c>
      <c r="L274" s="294" t="str">
        <f>+IF(I274&lt;$K$7,"CUMPLE","NO CUMPLE")</f>
        <v>CUMPLE</v>
      </c>
      <c r="M274" s="297">
        <f>+(G274-G266)/G266</f>
        <v>0.1119546934555499</v>
      </c>
      <c r="N274" s="297">
        <f>+(H274-H266)/H266</f>
        <v>6.921321727372591E-2</v>
      </c>
      <c r="O274" s="297">
        <f>+(I274-I266)/I266</f>
        <v>0.45279806442940984</v>
      </c>
      <c r="P274" s="25"/>
      <c r="Q274" s="28"/>
      <c r="R274" s="116">
        <v>74</v>
      </c>
      <c r="S274" s="4" t="s">
        <v>1</v>
      </c>
      <c r="T274" s="118">
        <v>1500</v>
      </c>
      <c r="U274" s="85">
        <v>0.3</v>
      </c>
      <c r="V274" s="96">
        <v>5</v>
      </c>
      <c r="W274" s="288">
        <v>0.69011</v>
      </c>
      <c r="X274" s="288">
        <v>3.2155999999999998E-4</v>
      </c>
      <c r="Y274" s="288">
        <v>5.3027E-4</v>
      </c>
      <c r="Z274" s="318" t="str">
        <f>+IF(W274&lt;$K$8,"CUMPLE","NO CUMPLE")</f>
        <v>CUMPLE</v>
      </c>
      <c r="AA274" s="318" t="str">
        <f>+IF(X274&lt;$K$6,"CUMPLE","NO CUMPLE")</f>
        <v>CUMPLE</v>
      </c>
      <c r="AB274" s="300" t="str">
        <f>+IF(Y274&lt;$K$7,"CUMPLE","NO CUMPLE")</f>
        <v>CUMPLE</v>
      </c>
      <c r="AC274" s="297">
        <f>+(W274-W266)/W266</f>
        <v>7.9494439143424703E-2</v>
      </c>
      <c r="AD274" s="297">
        <f>+(X274-X266)/X266</f>
        <v>3.1500609482260716E-2</v>
      </c>
      <c r="AE274" s="297">
        <f>+(Y274-Y266)/Y266</f>
        <v>6.1389111289031233E-2</v>
      </c>
      <c r="AF274" s="25"/>
    </row>
    <row r="275" spans="1:32" x14ac:dyDescent="0.3">
      <c r="A275" s="24"/>
      <c r="B275" s="88"/>
      <c r="C275" s="5" t="s">
        <v>3</v>
      </c>
      <c r="D275" s="10">
        <v>200</v>
      </c>
      <c r="E275" s="1">
        <v>0.35</v>
      </c>
      <c r="F275" s="67">
        <v>15</v>
      </c>
      <c r="G275" s="289"/>
      <c r="H275" s="289"/>
      <c r="I275" s="289"/>
      <c r="J275" s="292"/>
      <c r="K275" s="292"/>
      <c r="L275" s="295"/>
      <c r="M275" s="298"/>
      <c r="N275" s="298"/>
      <c r="O275" s="298"/>
      <c r="P275" s="25"/>
      <c r="Q275" s="28"/>
      <c r="R275" s="139"/>
      <c r="S275" s="5" t="s">
        <v>3</v>
      </c>
      <c r="T275" s="92">
        <v>250</v>
      </c>
      <c r="U275" s="139">
        <v>0.35</v>
      </c>
      <c r="V275" s="98">
        <v>15</v>
      </c>
      <c r="W275" s="289"/>
      <c r="X275" s="289"/>
      <c r="Y275" s="289"/>
      <c r="Z275" s="319"/>
      <c r="AA275" s="319"/>
      <c r="AB275" s="301"/>
      <c r="AC275" s="298"/>
      <c r="AD275" s="298"/>
      <c r="AE275" s="298"/>
      <c r="AF275" s="25"/>
    </row>
    <row r="276" spans="1:32" x14ac:dyDescent="0.3">
      <c r="A276" s="24"/>
      <c r="B276" s="88"/>
      <c r="C276" s="6" t="s">
        <v>4</v>
      </c>
      <c r="D276" s="74">
        <v>100</v>
      </c>
      <c r="E276" s="1">
        <v>0.35</v>
      </c>
      <c r="F276" s="67">
        <v>15</v>
      </c>
      <c r="G276" s="289"/>
      <c r="H276" s="289"/>
      <c r="I276" s="289"/>
      <c r="J276" s="292"/>
      <c r="K276" s="292"/>
      <c r="L276" s="295"/>
      <c r="M276" s="298"/>
      <c r="N276" s="298"/>
      <c r="O276" s="298"/>
      <c r="P276" s="25"/>
      <c r="Q276" s="28"/>
      <c r="R276" s="139"/>
      <c r="S276" s="6" t="s">
        <v>4</v>
      </c>
      <c r="T276" s="92">
        <v>150</v>
      </c>
      <c r="U276" s="139">
        <v>0.35</v>
      </c>
      <c r="V276" s="98">
        <v>15</v>
      </c>
      <c r="W276" s="289"/>
      <c r="X276" s="289"/>
      <c r="Y276" s="289"/>
      <c r="Z276" s="319"/>
      <c r="AA276" s="319"/>
      <c r="AB276" s="301"/>
      <c r="AC276" s="298"/>
      <c r="AD276" s="298"/>
      <c r="AE276" s="298"/>
      <c r="AF276" s="25"/>
    </row>
    <row r="277" spans="1:32" ht="15" thickBot="1" x14ac:dyDescent="0.35">
      <c r="A277" s="24"/>
      <c r="B277" s="88"/>
      <c r="C277" s="7" t="s">
        <v>5</v>
      </c>
      <c r="D277" s="70">
        <v>80</v>
      </c>
      <c r="E277" s="9">
        <v>0.35</v>
      </c>
      <c r="F277" s="50"/>
      <c r="G277" s="290"/>
      <c r="H277" s="290"/>
      <c r="I277" s="290"/>
      <c r="J277" s="293"/>
      <c r="K277" s="293"/>
      <c r="L277" s="296"/>
      <c r="M277" s="299"/>
      <c r="N277" s="299"/>
      <c r="O277" s="299"/>
      <c r="P277" s="25"/>
      <c r="Q277" s="28"/>
      <c r="R277" s="139"/>
      <c r="S277" s="7" t="s">
        <v>5</v>
      </c>
      <c r="T277" s="94">
        <v>80</v>
      </c>
      <c r="U277" s="86">
        <v>0.35</v>
      </c>
      <c r="V277" s="101"/>
      <c r="W277" s="290"/>
      <c r="X277" s="290"/>
      <c r="Y277" s="290"/>
      <c r="Z277" s="320"/>
      <c r="AA277" s="320"/>
      <c r="AB277" s="302"/>
      <c r="AC277" s="299"/>
      <c r="AD277" s="299"/>
      <c r="AE277" s="299"/>
      <c r="AF277" s="25"/>
    </row>
    <row r="278" spans="1:32" ht="15" thickBot="1" x14ac:dyDescent="0.35">
      <c r="A278" s="24"/>
      <c r="B278" s="15"/>
      <c r="G278" s="138"/>
      <c r="H278" s="138"/>
      <c r="I278" s="138"/>
      <c r="M278" s="172"/>
      <c r="N278" s="172"/>
      <c r="O278" s="172"/>
      <c r="P278" s="25"/>
      <c r="Q278" s="28"/>
      <c r="AF278" s="25"/>
    </row>
    <row r="279" spans="1:32" x14ac:dyDescent="0.3">
      <c r="A279" s="24"/>
      <c r="B279" s="87">
        <v>61</v>
      </c>
      <c r="C279" s="4" t="s">
        <v>1</v>
      </c>
      <c r="D279" s="69">
        <v>3250</v>
      </c>
      <c r="E279" s="8">
        <v>0.3</v>
      </c>
      <c r="F279" s="66">
        <v>5</v>
      </c>
      <c r="G279" s="288">
        <v>0.69954000000000005</v>
      </c>
      <c r="H279" s="288">
        <v>4.2513000000000002E-4</v>
      </c>
      <c r="I279" s="288">
        <v>4.6407000000000002E-4</v>
      </c>
      <c r="J279" s="291" t="str">
        <f>+IF(G279&lt;$K$8,"CUMPLE","NO CUMPLE")</f>
        <v>CUMPLE</v>
      </c>
      <c r="K279" s="291" t="str">
        <f>+IF(H279&lt;$K$6,"CUMPLE","NO CUMPLE")</f>
        <v>NO CUMPLE</v>
      </c>
      <c r="L279" s="294" t="str">
        <f>+IF(I279&lt;$K$7,"CUMPLE","NO CUMPLE")</f>
        <v>CUMPLE</v>
      </c>
      <c r="M279" s="297">
        <f>+(G279-G279)/G279</f>
        <v>0</v>
      </c>
      <c r="N279" s="297">
        <f>+(H279-H279)/H279</f>
        <v>0</v>
      </c>
      <c r="O279" s="297">
        <f>+(I279-I279)/I279</f>
        <v>0</v>
      </c>
      <c r="P279" s="25"/>
      <c r="Q279" s="28"/>
      <c r="R279" s="116">
        <v>57</v>
      </c>
      <c r="S279" s="4" t="s">
        <v>1</v>
      </c>
      <c r="T279" s="113">
        <v>3250</v>
      </c>
      <c r="U279" s="8">
        <v>0.3</v>
      </c>
      <c r="V279" s="66">
        <v>5</v>
      </c>
      <c r="W279" s="288">
        <v>0.68181999999999998</v>
      </c>
      <c r="X279" s="288">
        <v>3.2415999999999999E-4</v>
      </c>
      <c r="Y279" s="288">
        <v>6.2045999999999998E-4</v>
      </c>
      <c r="Z279" s="294" t="s">
        <v>89</v>
      </c>
      <c r="AA279" s="294" t="s">
        <v>89</v>
      </c>
      <c r="AB279" s="294" t="s">
        <v>89</v>
      </c>
      <c r="AC279" s="297">
        <f>+(W279-W279)/W279</f>
        <v>0</v>
      </c>
      <c r="AD279" s="297">
        <f>+(X279-X279)/X279</f>
        <v>0</v>
      </c>
      <c r="AE279" s="297">
        <f>+(Y279-Y279)/Y279</f>
        <v>0</v>
      </c>
      <c r="AF279" s="25"/>
    </row>
    <row r="280" spans="1:32" x14ac:dyDescent="0.3">
      <c r="A280" s="24"/>
      <c r="B280" s="88"/>
      <c r="C280" s="5" t="s">
        <v>3</v>
      </c>
      <c r="D280" s="10">
        <v>150</v>
      </c>
      <c r="E280" s="1">
        <v>0.35</v>
      </c>
      <c r="F280" s="67">
        <v>15</v>
      </c>
      <c r="G280" s="289"/>
      <c r="H280" s="289"/>
      <c r="I280" s="289"/>
      <c r="J280" s="292"/>
      <c r="K280" s="292"/>
      <c r="L280" s="295"/>
      <c r="M280" s="298"/>
      <c r="N280" s="298"/>
      <c r="O280" s="298"/>
      <c r="P280" s="25"/>
      <c r="Q280" s="28"/>
      <c r="R280" s="139"/>
      <c r="S280" s="5" t="s">
        <v>3</v>
      </c>
      <c r="T280" s="75">
        <v>250</v>
      </c>
      <c r="U280" s="1">
        <v>0.35</v>
      </c>
      <c r="V280" s="67">
        <v>15</v>
      </c>
      <c r="W280" s="289"/>
      <c r="X280" s="289"/>
      <c r="Y280" s="289"/>
      <c r="Z280" s="295"/>
      <c r="AA280" s="295"/>
      <c r="AB280" s="295"/>
      <c r="AC280" s="298"/>
      <c r="AD280" s="298"/>
      <c r="AE280" s="298"/>
      <c r="AF280" s="25"/>
    </row>
    <row r="281" spans="1:32" x14ac:dyDescent="0.3">
      <c r="A281" s="24"/>
      <c r="B281" s="88"/>
      <c r="C281" s="6" t="s">
        <v>4</v>
      </c>
      <c r="D281" s="74">
        <v>200</v>
      </c>
      <c r="E281" s="1">
        <v>0.35</v>
      </c>
      <c r="F281" s="67">
        <v>15</v>
      </c>
      <c r="G281" s="289"/>
      <c r="H281" s="289"/>
      <c r="I281" s="289"/>
      <c r="J281" s="292"/>
      <c r="K281" s="292"/>
      <c r="L281" s="295"/>
      <c r="M281" s="298"/>
      <c r="N281" s="298"/>
      <c r="O281" s="298"/>
      <c r="P281" s="25"/>
      <c r="Q281" s="28"/>
      <c r="R281" s="139"/>
      <c r="S281" s="6" t="s">
        <v>4</v>
      </c>
      <c r="T281" s="75">
        <v>100</v>
      </c>
      <c r="U281" s="1">
        <v>0.35</v>
      </c>
      <c r="V281" s="67">
        <v>15</v>
      </c>
      <c r="W281" s="289"/>
      <c r="X281" s="289"/>
      <c r="Y281" s="289"/>
      <c r="Z281" s="295"/>
      <c r="AA281" s="295"/>
      <c r="AB281" s="295"/>
      <c r="AC281" s="298"/>
      <c r="AD281" s="298"/>
      <c r="AE281" s="298"/>
      <c r="AF281" s="25"/>
    </row>
    <row r="282" spans="1:32" ht="15" thickBot="1" x14ac:dyDescent="0.35">
      <c r="A282" s="24"/>
      <c r="B282" s="88"/>
      <c r="C282" s="7" t="s">
        <v>5</v>
      </c>
      <c r="D282" s="70">
        <v>80</v>
      </c>
      <c r="E282" s="9">
        <v>0.35</v>
      </c>
      <c r="F282" s="50"/>
      <c r="G282" s="290"/>
      <c r="H282" s="290"/>
      <c r="I282" s="290"/>
      <c r="J282" s="293"/>
      <c r="K282" s="293"/>
      <c r="L282" s="296"/>
      <c r="M282" s="299"/>
      <c r="N282" s="299"/>
      <c r="O282" s="299"/>
      <c r="P282" s="25"/>
      <c r="Q282" s="28"/>
      <c r="R282" s="139"/>
      <c r="S282" s="7" t="s">
        <v>5</v>
      </c>
      <c r="T282" s="76">
        <v>80</v>
      </c>
      <c r="U282" s="9">
        <v>0.35</v>
      </c>
      <c r="V282" s="50"/>
      <c r="W282" s="290"/>
      <c r="X282" s="290"/>
      <c r="Y282" s="290"/>
      <c r="Z282" s="296"/>
      <c r="AA282" s="296"/>
      <c r="AB282" s="296"/>
      <c r="AC282" s="299"/>
      <c r="AD282" s="299"/>
      <c r="AE282" s="299"/>
      <c r="AF282" s="25"/>
    </row>
    <row r="283" spans="1:32" x14ac:dyDescent="0.3">
      <c r="A283" s="24"/>
      <c r="B283" s="87">
        <v>62</v>
      </c>
      <c r="C283" s="4" t="s">
        <v>1</v>
      </c>
      <c r="D283" s="69">
        <v>3250</v>
      </c>
      <c r="E283" s="8">
        <v>0.3</v>
      </c>
      <c r="F283" s="66">
        <v>5</v>
      </c>
      <c r="G283" s="288">
        <v>0.72800999999999993</v>
      </c>
      <c r="H283" s="288">
        <v>4.3625000000000001E-4</v>
      </c>
      <c r="I283" s="288">
        <v>5.4217999999999996E-4</v>
      </c>
      <c r="J283" s="291" t="str">
        <f>+IF(G283&lt;$K$8,"CUMPLE","NO CUMPLE")</f>
        <v>CUMPLE</v>
      </c>
      <c r="K283" s="291" t="str">
        <f>+IF(H283&lt;$K$6,"CUMPLE","NO CUMPLE")</f>
        <v>NO CUMPLE</v>
      </c>
      <c r="L283" s="294" t="str">
        <f>+IF(I283&lt;$K$7,"CUMPLE","NO CUMPLE")</f>
        <v>CUMPLE</v>
      </c>
      <c r="M283" s="297">
        <f>+(G283-G279)/G279</f>
        <v>4.0698173085170083E-2</v>
      </c>
      <c r="N283" s="297">
        <f>+(H283-H279)/H279</f>
        <v>2.6156705007879914E-2</v>
      </c>
      <c r="O283" s="297">
        <f>+(I283-I279)/I279</f>
        <v>0.16831512487340258</v>
      </c>
      <c r="P283" s="25"/>
      <c r="Q283" s="28"/>
      <c r="R283" s="116">
        <v>66</v>
      </c>
      <c r="S283" s="4" t="s">
        <v>1</v>
      </c>
      <c r="T283" s="118">
        <v>2500</v>
      </c>
      <c r="U283" s="85">
        <v>0.3</v>
      </c>
      <c r="V283" s="98">
        <v>5</v>
      </c>
      <c r="W283" s="288">
        <v>0.69996000000000003</v>
      </c>
      <c r="X283" s="288">
        <v>3.3385000000000001E-4</v>
      </c>
      <c r="Y283" s="288">
        <v>6.3456999999999999E-4</v>
      </c>
      <c r="Z283" s="294" t="s">
        <v>89</v>
      </c>
      <c r="AA283" s="294" t="s">
        <v>90</v>
      </c>
      <c r="AB283" s="294" t="s">
        <v>89</v>
      </c>
      <c r="AC283" s="297">
        <f>+(W283-W279)/W279</f>
        <v>2.6605262385967037E-2</v>
      </c>
      <c r="AD283" s="297">
        <f>+(X283-X279)/X279</f>
        <v>2.9892645607107676E-2</v>
      </c>
      <c r="AE283" s="297">
        <f>+(Y283-Y279)/Y279</f>
        <v>2.2741192018824765E-2</v>
      </c>
      <c r="AF283" s="25"/>
    </row>
    <row r="284" spans="1:32" x14ac:dyDescent="0.3">
      <c r="A284" s="24"/>
      <c r="B284" s="88"/>
      <c r="C284" s="5" t="s">
        <v>3</v>
      </c>
      <c r="D284" s="10">
        <v>150</v>
      </c>
      <c r="E284" s="1">
        <v>0.35</v>
      </c>
      <c r="F284" s="67">
        <v>15</v>
      </c>
      <c r="G284" s="289"/>
      <c r="H284" s="289"/>
      <c r="I284" s="289"/>
      <c r="J284" s="292"/>
      <c r="K284" s="292"/>
      <c r="L284" s="295"/>
      <c r="M284" s="298"/>
      <c r="N284" s="298"/>
      <c r="O284" s="298"/>
      <c r="P284" s="25"/>
      <c r="Q284" s="28"/>
      <c r="R284" s="139"/>
      <c r="S284" s="5" t="s">
        <v>3</v>
      </c>
      <c r="T284" s="92">
        <v>250</v>
      </c>
      <c r="U284" s="139">
        <v>0.35</v>
      </c>
      <c r="V284" s="98">
        <v>15</v>
      </c>
      <c r="W284" s="289"/>
      <c r="X284" s="289"/>
      <c r="Y284" s="289"/>
      <c r="Z284" s="295"/>
      <c r="AA284" s="295"/>
      <c r="AB284" s="295"/>
      <c r="AC284" s="298"/>
      <c r="AD284" s="298"/>
      <c r="AE284" s="298"/>
      <c r="AF284" s="25"/>
    </row>
    <row r="285" spans="1:32" x14ac:dyDescent="0.3">
      <c r="A285" s="24"/>
      <c r="B285" s="88"/>
      <c r="C285" s="6" t="s">
        <v>4</v>
      </c>
      <c r="D285" s="74">
        <v>150</v>
      </c>
      <c r="E285" s="1">
        <v>0.35</v>
      </c>
      <c r="F285" s="67">
        <v>15</v>
      </c>
      <c r="G285" s="289"/>
      <c r="H285" s="289"/>
      <c r="I285" s="289"/>
      <c r="J285" s="292"/>
      <c r="K285" s="292"/>
      <c r="L285" s="295"/>
      <c r="M285" s="298"/>
      <c r="N285" s="298"/>
      <c r="O285" s="298"/>
      <c r="P285" s="25"/>
      <c r="Q285" s="28"/>
      <c r="R285" s="139"/>
      <c r="S285" s="6" t="s">
        <v>4</v>
      </c>
      <c r="T285" s="92">
        <v>100</v>
      </c>
      <c r="U285" s="139">
        <v>0.35</v>
      </c>
      <c r="V285" s="98">
        <v>15</v>
      </c>
      <c r="W285" s="289"/>
      <c r="X285" s="289"/>
      <c r="Y285" s="289"/>
      <c r="Z285" s="295"/>
      <c r="AA285" s="295"/>
      <c r="AB285" s="295"/>
      <c r="AC285" s="298"/>
      <c r="AD285" s="298"/>
      <c r="AE285" s="298"/>
      <c r="AF285" s="25"/>
    </row>
    <row r="286" spans="1:32" ht="15" thickBot="1" x14ac:dyDescent="0.35">
      <c r="A286" s="24"/>
      <c r="B286" s="88"/>
      <c r="C286" s="7" t="s">
        <v>5</v>
      </c>
      <c r="D286" s="70">
        <v>80</v>
      </c>
      <c r="E286" s="9">
        <v>0.35</v>
      </c>
      <c r="F286" s="50"/>
      <c r="G286" s="290"/>
      <c r="H286" s="290"/>
      <c r="I286" s="290"/>
      <c r="J286" s="293"/>
      <c r="K286" s="293"/>
      <c r="L286" s="296"/>
      <c r="M286" s="299"/>
      <c r="N286" s="299"/>
      <c r="O286" s="299"/>
      <c r="P286" s="25"/>
      <c r="Q286" s="28"/>
      <c r="R286" s="139"/>
      <c r="S286" s="7" t="s">
        <v>5</v>
      </c>
      <c r="T286" s="94">
        <v>80</v>
      </c>
      <c r="U286" s="86">
        <v>0.35</v>
      </c>
      <c r="V286" s="101"/>
      <c r="W286" s="290"/>
      <c r="X286" s="290"/>
      <c r="Y286" s="290"/>
      <c r="Z286" s="296"/>
      <c r="AA286" s="296"/>
      <c r="AB286" s="296"/>
      <c r="AC286" s="299"/>
      <c r="AD286" s="299"/>
      <c r="AE286" s="299"/>
      <c r="AF286" s="25"/>
    </row>
    <row r="287" spans="1:32" x14ac:dyDescent="0.3">
      <c r="A287" s="24"/>
      <c r="B287" s="87">
        <v>63</v>
      </c>
      <c r="C287" s="4" t="s">
        <v>1</v>
      </c>
      <c r="D287" s="69">
        <v>3250</v>
      </c>
      <c r="E287" s="8">
        <v>0.3</v>
      </c>
      <c r="F287" s="67">
        <v>5</v>
      </c>
      <c r="G287" s="288">
        <v>0.77506000000000008</v>
      </c>
      <c r="H287" s="288">
        <v>4.5357999999999998E-4</v>
      </c>
      <c r="I287" s="288">
        <v>6.8126999999999999E-4</v>
      </c>
      <c r="J287" s="291" t="str">
        <f>+IF(G287&lt;$K$8,"CUMPLE","NO CUMPLE")</f>
        <v>CUMPLE</v>
      </c>
      <c r="K287" s="291" t="str">
        <f>+IF(H287&lt;$K$6,"CUMPLE","NO CUMPLE")</f>
        <v>NO CUMPLE</v>
      </c>
      <c r="L287" s="294" t="str">
        <f>+IF(I287&lt;$K$7,"CUMPLE","NO CUMPLE")</f>
        <v>CUMPLE</v>
      </c>
      <c r="M287" s="297">
        <f>+(G287-G279)/G279</f>
        <v>0.10795665723189528</v>
      </c>
      <c r="N287" s="297">
        <f>+(H287-H279)/H279</f>
        <v>6.6920706607390579E-2</v>
      </c>
      <c r="O287" s="297">
        <f>+(I287-I279)/I279</f>
        <v>0.46803283987329486</v>
      </c>
      <c r="P287" s="25"/>
      <c r="Q287" s="28"/>
      <c r="R287" s="116">
        <v>75</v>
      </c>
      <c r="S287" s="4" t="s">
        <v>1</v>
      </c>
      <c r="T287" s="118">
        <v>1500</v>
      </c>
      <c r="U287" s="85">
        <v>0.3</v>
      </c>
      <c r="V287" s="98">
        <v>5</v>
      </c>
      <c r="W287" s="288">
        <v>0.73543000000000003</v>
      </c>
      <c r="X287" s="288">
        <v>3.3075999999999998E-4</v>
      </c>
      <c r="Y287" s="288">
        <v>6.6136000000000005E-4</v>
      </c>
      <c r="Z287" s="294" t="s">
        <v>89</v>
      </c>
      <c r="AA287" s="294" t="s">
        <v>90</v>
      </c>
      <c r="AB287" s="294" t="s">
        <v>89</v>
      </c>
      <c r="AC287" s="297">
        <f>+(W287-W279)/W279</f>
        <v>7.8627790325892538E-2</v>
      </c>
      <c r="AD287" s="297">
        <f>+(X287-X279)/X279</f>
        <v>2.0360315893385977E-2</v>
      </c>
      <c r="AE287" s="297">
        <f>+(Y287-Y279)/Y279</f>
        <v>6.5918834413177446E-2</v>
      </c>
      <c r="AF287" s="25"/>
    </row>
    <row r="288" spans="1:32" x14ac:dyDescent="0.3">
      <c r="A288" s="24"/>
      <c r="B288" s="88"/>
      <c r="C288" s="5" t="s">
        <v>3</v>
      </c>
      <c r="D288" s="10">
        <v>150</v>
      </c>
      <c r="E288" s="1">
        <v>0.35</v>
      </c>
      <c r="F288" s="67">
        <v>15</v>
      </c>
      <c r="G288" s="289"/>
      <c r="H288" s="289"/>
      <c r="I288" s="289"/>
      <c r="J288" s="292"/>
      <c r="K288" s="292"/>
      <c r="L288" s="295"/>
      <c r="M288" s="298"/>
      <c r="N288" s="298"/>
      <c r="O288" s="298"/>
      <c r="P288" s="25"/>
      <c r="Q288" s="28"/>
      <c r="R288" s="139"/>
      <c r="S288" s="5" t="s">
        <v>3</v>
      </c>
      <c r="T288" s="92">
        <v>250</v>
      </c>
      <c r="U288" s="139">
        <v>0.35</v>
      </c>
      <c r="V288" s="98">
        <v>15</v>
      </c>
      <c r="W288" s="289"/>
      <c r="X288" s="289"/>
      <c r="Y288" s="289"/>
      <c r="Z288" s="295"/>
      <c r="AA288" s="295"/>
      <c r="AB288" s="295"/>
      <c r="AC288" s="298"/>
      <c r="AD288" s="298"/>
      <c r="AE288" s="298"/>
      <c r="AF288" s="25"/>
    </row>
    <row r="289" spans="1:32" x14ac:dyDescent="0.3">
      <c r="A289" s="24"/>
      <c r="B289" s="88"/>
      <c r="C289" s="6" t="s">
        <v>4</v>
      </c>
      <c r="D289" s="74">
        <v>100</v>
      </c>
      <c r="E289" s="1">
        <v>0.35</v>
      </c>
      <c r="F289" s="67">
        <v>15</v>
      </c>
      <c r="G289" s="289"/>
      <c r="H289" s="289"/>
      <c r="I289" s="289"/>
      <c r="J289" s="292"/>
      <c r="K289" s="292"/>
      <c r="L289" s="295"/>
      <c r="M289" s="298"/>
      <c r="N289" s="298"/>
      <c r="O289" s="298"/>
      <c r="P289" s="25"/>
      <c r="Q289" s="28"/>
      <c r="R289" s="139"/>
      <c r="S289" s="6" t="s">
        <v>4</v>
      </c>
      <c r="T289" s="92">
        <v>100</v>
      </c>
      <c r="U289" s="139">
        <v>0.35</v>
      </c>
      <c r="V289" s="98">
        <v>15</v>
      </c>
      <c r="W289" s="289"/>
      <c r="X289" s="289"/>
      <c r="Y289" s="289"/>
      <c r="Z289" s="295"/>
      <c r="AA289" s="295"/>
      <c r="AB289" s="295"/>
      <c r="AC289" s="298"/>
      <c r="AD289" s="298"/>
      <c r="AE289" s="298"/>
      <c r="AF289" s="25"/>
    </row>
    <row r="290" spans="1:32" ht="15" thickBot="1" x14ac:dyDescent="0.35">
      <c r="A290" s="24"/>
      <c r="B290" s="88"/>
      <c r="C290" s="7" t="s">
        <v>5</v>
      </c>
      <c r="D290" s="70">
        <v>80</v>
      </c>
      <c r="E290" s="9">
        <v>0.35</v>
      </c>
      <c r="F290" s="50"/>
      <c r="G290" s="290"/>
      <c r="H290" s="290"/>
      <c r="I290" s="290"/>
      <c r="J290" s="293"/>
      <c r="K290" s="293"/>
      <c r="L290" s="296"/>
      <c r="M290" s="299"/>
      <c r="N290" s="299"/>
      <c r="O290" s="299"/>
      <c r="P290" s="25"/>
      <c r="Q290" s="28"/>
      <c r="R290" s="139"/>
      <c r="S290" s="7" t="s">
        <v>5</v>
      </c>
      <c r="T290" s="94">
        <v>80</v>
      </c>
      <c r="U290" s="86">
        <v>0.35</v>
      </c>
      <c r="V290" s="101"/>
      <c r="W290" s="290"/>
      <c r="X290" s="290"/>
      <c r="Y290" s="290"/>
      <c r="Z290" s="296"/>
      <c r="AA290" s="296"/>
      <c r="AB290" s="296"/>
      <c r="AC290" s="299"/>
      <c r="AD290" s="299"/>
      <c r="AE290" s="299"/>
      <c r="AF290" s="25"/>
    </row>
    <row r="291" spans="1:32" ht="15" thickBot="1" x14ac:dyDescent="0.35">
      <c r="A291" s="24"/>
      <c r="B291" s="15"/>
      <c r="G291" s="138"/>
      <c r="H291" s="138"/>
      <c r="I291" s="138"/>
      <c r="M291" s="172"/>
      <c r="N291" s="172"/>
      <c r="O291" s="172"/>
      <c r="P291" s="25"/>
      <c r="Q291" s="28"/>
      <c r="AF291" s="25"/>
    </row>
    <row r="292" spans="1:32" x14ac:dyDescent="0.3">
      <c r="A292" s="24"/>
      <c r="B292" s="83">
        <v>64</v>
      </c>
      <c r="C292" s="4" t="s">
        <v>1</v>
      </c>
      <c r="D292" s="95">
        <v>2500</v>
      </c>
      <c r="E292" s="85">
        <v>0.3</v>
      </c>
      <c r="F292" s="96">
        <v>5</v>
      </c>
      <c r="G292" s="288">
        <v>0.62909999999999999</v>
      </c>
      <c r="H292" s="288">
        <v>3.1370999999999998E-4</v>
      </c>
      <c r="I292" s="288">
        <v>4.3960000000000001E-4</v>
      </c>
      <c r="J292" s="312" t="str">
        <f>+IF(G292&lt;$K$8,"CUMPLE","NO CUMPLE")</f>
        <v>CUMPLE</v>
      </c>
      <c r="K292" s="312" t="str">
        <f>+IF(H292&lt;$K$6,"CUMPLE","NO CUMPLE")</f>
        <v>CUMPLE</v>
      </c>
      <c r="L292" s="315" t="str">
        <f>+IF(I292&lt;$K$7,"CUMPLE","NO CUMPLE")</f>
        <v>CUMPLE</v>
      </c>
      <c r="M292" s="297">
        <f>+(G292-G292)/G292</f>
        <v>0</v>
      </c>
      <c r="N292" s="297">
        <f>+(H292-H292)/H292</f>
        <v>0</v>
      </c>
      <c r="O292" s="297">
        <f>+(I292-I292)/I292</f>
        <v>0</v>
      </c>
      <c r="P292" s="25"/>
      <c r="Q292" s="28"/>
      <c r="R292" s="114">
        <v>58</v>
      </c>
      <c r="S292" s="4" t="s">
        <v>1</v>
      </c>
      <c r="T292" s="113">
        <v>3250</v>
      </c>
      <c r="U292" s="8">
        <v>0.3</v>
      </c>
      <c r="V292" s="66">
        <v>5</v>
      </c>
      <c r="W292" s="288">
        <v>0.64802999999999999</v>
      </c>
      <c r="X292" s="288">
        <v>3.5499000000000001E-4</v>
      </c>
      <c r="Y292" s="288">
        <v>4.4638000000000002E-4</v>
      </c>
      <c r="Z292" s="291" t="str">
        <f>+IF(W292&lt;$K$8,"CUMPLE","NO CUMPLE")</f>
        <v>CUMPLE</v>
      </c>
      <c r="AA292" s="291" t="str">
        <f>+IF(X292&lt;$K$6,"CUMPLE","NO CUMPLE")</f>
        <v>NO CUMPLE</v>
      </c>
      <c r="AB292" s="294" t="str">
        <f>+IF(Y292&lt;$K$7,"CUMPLE","NO CUMPLE")</f>
        <v>CUMPLE</v>
      </c>
      <c r="AC292" s="297">
        <f>+(W292-W292)/W292</f>
        <v>0</v>
      </c>
      <c r="AD292" s="297">
        <f>+(X292-X292)/X292</f>
        <v>0</v>
      </c>
      <c r="AE292" s="297">
        <f>+(Y292-Y292)/Y292</f>
        <v>0</v>
      </c>
      <c r="AF292" s="25"/>
    </row>
    <row r="293" spans="1:32" x14ac:dyDescent="0.3">
      <c r="A293" s="24"/>
      <c r="B293" s="82"/>
      <c r="C293" s="5" t="s">
        <v>3</v>
      </c>
      <c r="D293" s="97">
        <v>250</v>
      </c>
      <c r="E293" s="139">
        <v>0.35</v>
      </c>
      <c r="F293" s="98">
        <v>15</v>
      </c>
      <c r="G293" s="289"/>
      <c r="H293" s="289"/>
      <c r="I293" s="289"/>
      <c r="J293" s="313"/>
      <c r="K293" s="313"/>
      <c r="L293" s="316"/>
      <c r="M293" s="298"/>
      <c r="N293" s="298"/>
      <c r="O293" s="298"/>
      <c r="P293" s="25"/>
      <c r="Q293" s="28"/>
      <c r="R293" s="157"/>
      <c r="S293" s="5" t="s">
        <v>3</v>
      </c>
      <c r="T293" s="75">
        <v>200</v>
      </c>
      <c r="U293" s="1">
        <v>0.35</v>
      </c>
      <c r="V293" s="67">
        <v>15</v>
      </c>
      <c r="W293" s="289"/>
      <c r="X293" s="289"/>
      <c r="Y293" s="289"/>
      <c r="Z293" s="292"/>
      <c r="AA293" s="292"/>
      <c r="AB293" s="295"/>
      <c r="AC293" s="298"/>
      <c r="AD293" s="298"/>
      <c r="AE293" s="298"/>
      <c r="AF293" s="25"/>
    </row>
    <row r="294" spans="1:32" x14ac:dyDescent="0.3">
      <c r="A294" s="24"/>
      <c r="B294" s="82"/>
      <c r="C294" s="6" t="s">
        <v>4</v>
      </c>
      <c r="D294" s="99">
        <v>200</v>
      </c>
      <c r="E294" s="139">
        <v>0.35</v>
      </c>
      <c r="F294" s="98">
        <v>15</v>
      </c>
      <c r="G294" s="289"/>
      <c r="H294" s="289"/>
      <c r="I294" s="289"/>
      <c r="J294" s="313"/>
      <c r="K294" s="313"/>
      <c r="L294" s="316"/>
      <c r="M294" s="298"/>
      <c r="N294" s="298"/>
      <c r="O294" s="298"/>
      <c r="P294" s="25"/>
      <c r="Q294" s="28"/>
      <c r="R294" s="157"/>
      <c r="S294" s="6" t="s">
        <v>4</v>
      </c>
      <c r="T294" s="75">
        <v>200</v>
      </c>
      <c r="U294" s="1">
        <v>0.35</v>
      </c>
      <c r="V294" s="67">
        <v>15</v>
      </c>
      <c r="W294" s="289"/>
      <c r="X294" s="289"/>
      <c r="Y294" s="289"/>
      <c r="Z294" s="292"/>
      <c r="AA294" s="292"/>
      <c r="AB294" s="295"/>
      <c r="AC294" s="298"/>
      <c r="AD294" s="298"/>
      <c r="AE294" s="298"/>
      <c r="AF294" s="25"/>
    </row>
    <row r="295" spans="1:32" ht="15" thickBot="1" x14ac:dyDescent="0.35">
      <c r="A295" s="24"/>
      <c r="B295" s="82"/>
      <c r="C295" s="7" t="s">
        <v>5</v>
      </c>
      <c r="D295" s="100">
        <v>80</v>
      </c>
      <c r="E295" s="86">
        <v>0.35</v>
      </c>
      <c r="F295" s="101"/>
      <c r="G295" s="290"/>
      <c r="H295" s="290"/>
      <c r="I295" s="290"/>
      <c r="J295" s="314"/>
      <c r="K295" s="314"/>
      <c r="L295" s="317"/>
      <c r="M295" s="299"/>
      <c r="N295" s="299"/>
      <c r="O295" s="299"/>
      <c r="P295" s="25"/>
      <c r="Q295" s="28"/>
      <c r="R295" s="157"/>
      <c r="S295" s="7" t="s">
        <v>5</v>
      </c>
      <c r="T295" s="76">
        <v>80</v>
      </c>
      <c r="U295" s="9">
        <v>0.35</v>
      </c>
      <c r="V295" s="50"/>
      <c r="W295" s="290"/>
      <c r="X295" s="290"/>
      <c r="Y295" s="290"/>
      <c r="Z295" s="293"/>
      <c r="AA295" s="293"/>
      <c r="AB295" s="296"/>
      <c r="AC295" s="299"/>
      <c r="AD295" s="299"/>
      <c r="AE295" s="299"/>
      <c r="AF295" s="25"/>
    </row>
    <row r="296" spans="1:32" x14ac:dyDescent="0.3">
      <c r="A296" s="24"/>
      <c r="B296" s="83">
        <v>65</v>
      </c>
      <c r="C296" s="4" t="s">
        <v>1</v>
      </c>
      <c r="D296" s="95">
        <v>2500</v>
      </c>
      <c r="E296" s="85">
        <v>0.3</v>
      </c>
      <c r="F296" s="96">
        <v>5</v>
      </c>
      <c r="G296" s="288">
        <v>0.65642</v>
      </c>
      <c r="H296" s="288">
        <v>3.2194E-4</v>
      </c>
      <c r="I296" s="288">
        <v>5.1029000000000005E-4</v>
      </c>
      <c r="J296" s="312" t="str">
        <f>+IF(G296&lt;$K$8,"CUMPLE","NO CUMPLE")</f>
        <v>CUMPLE</v>
      </c>
      <c r="K296" s="312" t="str">
        <f>+IF(H296&lt;$K$6,"CUMPLE","NO CUMPLE")</f>
        <v>CUMPLE</v>
      </c>
      <c r="L296" s="315" t="str">
        <f>+IF(I296&lt;$K$7,"CUMPLE","NO CUMPLE")</f>
        <v>CUMPLE</v>
      </c>
      <c r="M296" s="297">
        <f>+(G296-G292)/G292</f>
        <v>4.3427118105229714E-2</v>
      </c>
      <c r="N296" s="297">
        <f>+(H296-H292)/H292</f>
        <v>2.6234420324503592E-2</v>
      </c>
      <c r="O296" s="297">
        <f>+(I296-I292)/I292</f>
        <v>0.16080527752502285</v>
      </c>
      <c r="P296" s="25"/>
      <c r="Q296" s="28"/>
      <c r="R296" s="116">
        <v>67</v>
      </c>
      <c r="S296" s="4" t="s">
        <v>1</v>
      </c>
      <c r="T296" s="118">
        <v>2500</v>
      </c>
      <c r="U296" s="85">
        <v>0.3</v>
      </c>
      <c r="V296" s="96">
        <v>5</v>
      </c>
      <c r="W296" s="288">
        <v>0.66703000000000001</v>
      </c>
      <c r="X296" s="288">
        <v>3.7474999999999997E-4</v>
      </c>
      <c r="Y296" s="288">
        <v>4.5582000000000001E-4</v>
      </c>
      <c r="Z296" s="291" t="str">
        <f>+IF(W296&lt;$K$8,"CUMPLE","NO CUMPLE")</f>
        <v>CUMPLE</v>
      </c>
      <c r="AA296" s="291" t="str">
        <f>+IF(X296&lt;$K$6,"CUMPLE","NO CUMPLE")</f>
        <v>NO CUMPLE</v>
      </c>
      <c r="AB296" s="294" t="str">
        <f>+IF(Y296&lt;$K$7,"CUMPLE","NO CUMPLE")</f>
        <v>CUMPLE</v>
      </c>
      <c r="AC296" s="297">
        <f>+(W296-W292)/W292</f>
        <v>2.9319630264031012E-2</v>
      </c>
      <c r="AD296" s="297">
        <f>+(X296-X292)/X292</f>
        <v>5.5663539818022925E-2</v>
      </c>
      <c r="AE296" s="297">
        <f>+(Y296-Y292)/Y292</f>
        <v>2.1147900891616986E-2</v>
      </c>
      <c r="AF296" s="25"/>
    </row>
    <row r="297" spans="1:32" x14ac:dyDescent="0.3">
      <c r="A297" s="24"/>
      <c r="B297" s="82"/>
      <c r="C297" s="5" t="s">
        <v>3</v>
      </c>
      <c r="D297" s="97">
        <v>250</v>
      </c>
      <c r="E297" s="139">
        <v>0.35</v>
      </c>
      <c r="F297" s="98">
        <v>15</v>
      </c>
      <c r="G297" s="289"/>
      <c r="H297" s="289"/>
      <c r="I297" s="289"/>
      <c r="J297" s="313"/>
      <c r="K297" s="313"/>
      <c r="L297" s="316"/>
      <c r="M297" s="298"/>
      <c r="N297" s="298"/>
      <c r="O297" s="298"/>
      <c r="P297" s="25"/>
      <c r="Q297" s="28"/>
      <c r="R297" s="139"/>
      <c r="S297" s="5" t="s">
        <v>3</v>
      </c>
      <c r="T297" s="92">
        <v>200</v>
      </c>
      <c r="U297" s="139">
        <v>0.35</v>
      </c>
      <c r="V297" s="98">
        <v>15</v>
      </c>
      <c r="W297" s="289"/>
      <c r="X297" s="289"/>
      <c r="Y297" s="289"/>
      <c r="Z297" s="292"/>
      <c r="AA297" s="292"/>
      <c r="AB297" s="295"/>
      <c r="AC297" s="298"/>
      <c r="AD297" s="298"/>
      <c r="AE297" s="298"/>
      <c r="AF297" s="25"/>
    </row>
    <row r="298" spans="1:32" x14ac:dyDescent="0.3">
      <c r="A298" s="24"/>
      <c r="B298" s="82"/>
      <c r="C298" s="6" t="s">
        <v>4</v>
      </c>
      <c r="D298" s="99">
        <v>150</v>
      </c>
      <c r="E298" s="139">
        <v>0.35</v>
      </c>
      <c r="F298" s="98">
        <v>15</v>
      </c>
      <c r="G298" s="289"/>
      <c r="H298" s="289"/>
      <c r="I298" s="289"/>
      <c r="J298" s="313"/>
      <c r="K298" s="313"/>
      <c r="L298" s="316"/>
      <c r="M298" s="298"/>
      <c r="N298" s="298"/>
      <c r="O298" s="298"/>
      <c r="P298" s="25"/>
      <c r="Q298" s="28"/>
      <c r="R298" s="139"/>
      <c r="S298" s="6" t="s">
        <v>4</v>
      </c>
      <c r="T298" s="92">
        <v>200</v>
      </c>
      <c r="U298" s="139">
        <v>0.35</v>
      </c>
      <c r="V298" s="98">
        <v>15</v>
      </c>
      <c r="W298" s="289"/>
      <c r="X298" s="289"/>
      <c r="Y298" s="289"/>
      <c r="Z298" s="292"/>
      <c r="AA298" s="292"/>
      <c r="AB298" s="295"/>
      <c r="AC298" s="298"/>
      <c r="AD298" s="298"/>
      <c r="AE298" s="298"/>
      <c r="AF298" s="25"/>
    </row>
    <row r="299" spans="1:32" ht="15" thickBot="1" x14ac:dyDescent="0.35">
      <c r="A299" s="24"/>
      <c r="B299" s="82"/>
      <c r="C299" s="7" t="s">
        <v>5</v>
      </c>
      <c r="D299" s="100">
        <v>80</v>
      </c>
      <c r="E299" s="86">
        <v>0.35</v>
      </c>
      <c r="F299" s="101"/>
      <c r="G299" s="290"/>
      <c r="H299" s="290"/>
      <c r="I299" s="290"/>
      <c r="J299" s="314"/>
      <c r="K299" s="314"/>
      <c r="L299" s="317"/>
      <c r="M299" s="299"/>
      <c r="N299" s="299"/>
      <c r="O299" s="299"/>
      <c r="P299" s="25"/>
      <c r="Q299" s="28"/>
      <c r="R299" s="139"/>
      <c r="S299" s="7" t="s">
        <v>5</v>
      </c>
      <c r="T299" s="94">
        <v>80</v>
      </c>
      <c r="U299" s="86">
        <v>0.35</v>
      </c>
      <c r="V299" s="101"/>
      <c r="W299" s="290"/>
      <c r="X299" s="290"/>
      <c r="Y299" s="290"/>
      <c r="Z299" s="293"/>
      <c r="AA299" s="293"/>
      <c r="AB299" s="296"/>
      <c r="AC299" s="299"/>
      <c r="AD299" s="299"/>
      <c r="AE299" s="299"/>
      <c r="AF299" s="25"/>
    </row>
    <row r="300" spans="1:32" x14ac:dyDescent="0.3">
      <c r="A300" s="24"/>
      <c r="B300" s="83">
        <v>66</v>
      </c>
      <c r="C300" s="4" t="s">
        <v>1</v>
      </c>
      <c r="D300" s="95">
        <v>2500</v>
      </c>
      <c r="E300" s="85">
        <v>0.3</v>
      </c>
      <c r="F300" s="98">
        <v>5</v>
      </c>
      <c r="G300" s="288">
        <v>0.69996000000000003</v>
      </c>
      <c r="H300" s="288">
        <v>3.3385000000000001E-4</v>
      </c>
      <c r="I300" s="288">
        <v>6.3456999999999999E-4</v>
      </c>
      <c r="J300" s="291" t="str">
        <f>+IF(G300&lt;$K$8,"CUMPLE","NO CUMPLE")</f>
        <v>CUMPLE</v>
      </c>
      <c r="K300" s="291" t="str">
        <f>+IF(H300&lt;$K$6,"CUMPLE","NO CUMPLE")</f>
        <v>NO CUMPLE</v>
      </c>
      <c r="L300" s="294" t="str">
        <f>+IF(I300&lt;$K$7,"CUMPLE","NO CUMPLE")</f>
        <v>CUMPLE</v>
      </c>
      <c r="M300" s="297">
        <f>+(G300-G292)/G292</f>
        <v>0.11263710061993329</v>
      </c>
      <c r="N300" s="297">
        <f>+(H300-H292)/H292</f>
        <v>6.4199419846355021E-2</v>
      </c>
      <c r="O300" s="297">
        <f>+(I300-I292)/I292</f>
        <v>0.44351683348498633</v>
      </c>
      <c r="P300" s="25"/>
      <c r="Q300" s="28"/>
      <c r="R300" s="116">
        <v>76</v>
      </c>
      <c r="S300" s="4" t="s">
        <v>1</v>
      </c>
      <c r="T300" s="118">
        <v>1500</v>
      </c>
      <c r="U300" s="85">
        <v>0.3</v>
      </c>
      <c r="V300" s="96">
        <v>5</v>
      </c>
      <c r="W300" s="288">
        <v>0.70428999999999997</v>
      </c>
      <c r="X300" s="288">
        <v>3.9502E-4</v>
      </c>
      <c r="Y300" s="288">
        <v>4.7269E-4</v>
      </c>
      <c r="Z300" s="291" t="str">
        <f>+IF(W300&lt;$K$8,"CUMPLE","NO CUMPLE")</f>
        <v>CUMPLE</v>
      </c>
      <c r="AA300" s="291" t="str">
        <f>+IF(X300&lt;$K$6,"CUMPLE","NO CUMPLE")</f>
        <v>NO CUMPLE</v>
      </c>
      <c r="AB300" s="294" t="str">
        <f>+IF(Y300&lt;$K$7,"CUMPLE","NO CUMPLE")</f>
        <v>CUMPLE</v>
      </c>
      <c r="AC300" s="297">
        <f>+(W300-W292)/W292</f>
        <v>8.6816968350230658E-2</v>
      </c>
      <c r="AD300" s="297">
        <f>+(X300-X292)/X292</f>
        <v>0.11276373982365695</v>
      </c>
      <c r="AE300" s="297">
        <f>+(Y300-Y292)/Y292</f>
        <v>5.8940812760428292E-2</v>
      </c>
      <c r="AF300" s="25"/>
    </row>
    <row r="301" spans="1:32" x14ac:dyDescent="0.3">
      <c r="A301" s="24"/>
      <c r="B301" s="82"/>
      <c r="C301" s="5" t="s">
        <v>3</v>
      </c>
      <c r="D301" s="97">
        <v>250</v>
      </c>
      <c r="E301" s="139">
        <v>0.35</v>
      </c>
      <c r="F301" s="98">
        <v>15</v>
      </c>
      <c r="G301" s="289"/>
      <c r="H301" s="289"/>
      <c r="I301" s="289"/>
      <c r="J301" s="292"/>
      <c r="K301" s="292"/>
      <c r="L301" s="295"/>
      <c r="M301" s="298"/>
      <c r="N301" s="298"/>
      <c r="O301" s="298"/>
      <c r="P301" s="25"/>
      <c r="Q301" s="28"/>
      <c r="R301" s="139"/>
      <c r="S301" s="5" t="s">
        <v>3</v>
      </c>
      <c r="T301" s="92">
        <v>200</v>
      </c>
      <c r="U301" s="139">
        <v>0.35</v>
      </c>
      <c r="V301" s="98">
        <v>15</v>
      </c>
      <c r="W301" s="289"/>
      <c r="X301" s="289"/>
      <c r="Y301" s="289"/>
      <c r="Z301" s="292"/>
      <c r="AA301" s="292"/>
      <c r="AB301" s="295"/>
      <c r="AC301" s="298"/>
      <c r="AD301" s="298"/>
      <c r="AE301" s="298"/>
      <c r="AF301" s="25"/>
    </row>
    <row r="302" spans="1:32" x14ac:dyDescent="0.3">
      <c r="A302" s="24"/>
      <c r="B302" s="82"/>
      <c r="C302" s="6" t="s">
        <v>4</v>
      </c>
      <c r="D302" s="99">
        <v>100</v>
      </c>
      <c r="E302" s="139">
        <v>0.35</v>
      </c>
      <c r="F302" s="98">
        <v>15</v>
      </c>
      <c r="G302" s="289"/>
      <c r="H302" s="289"/>
      <c r="I302" s="289"/>
      <c r="J302" s="292"/>
      <c r="K302" s="292"/>
      <c r="L302" s="295"/>
      <c r="M302" s="298"/>
      <c r="N302" s="298"/>
      <c r="O302" s="298"/>
      <c r="P302" s="25"/>
      <c r="Q302" s="28"/>
      <c r="R302" s="139"/>
      <c r="S302" s="6" t="s">
        <v>4</v>
      </c>
      <c r="T302" s="92">
        <v>200</v>
      </c>
      <c r="U302" s="139">
        <v>0.35</v>
      </c>
      <c r="V302" s="98">
        <v>15</v>
      </c>
      <c r="W302" s="289"/>
      <c r="X302" s="289"/>
      <c r="Y302" s="289"/>
      <c r="Z302" s="292"/>
      <c r="AA302" s="292"/>
      <c r="AB302" s="295"/>
      <c r="AC302" s="298"/>
      <c r="AD302" s="298"/>
      <c r="AE302" s="298"/>
      <c r="AF302" s="25"/>
    </row>
    <row r="303" spans="1:32" ht="15" thickBot="1" x14ac:dyDescent="0.35">
      <c r="A303" s="24"/>
      <c r="B303" s="82"/>
      <c r="C303" s="7" t="s">
        <v>5</v>
      </c>
      <c r="D303" s="100">
        <v>80</v>
      </c>
      <c r="E303" s="86">
        <v>0.35</v>
      </c>
      <c r="F303" s="101"/>
      <c r="G303" s="290"/>
      <c r="H303" s="290"/>
      <c r="I303" s="290"/>
      <c r="J303" s="293"/>
      <c r="K303" s="293"/>
      <c r="L303" s="296"/>
      <c r="M303" s="299"/>
      <c r="N303" s="299"/>
      <c r="O303" s="299"/>
      <c r="P303" s="25"/>
      <c r="Q303" s="28"/>
      <c r="R303" s="139"/>
      <c r="S303" s="7" t="s">
        <v>5</v>
      </c>
      <c r="T303" s="94">
        <v>80</v>
      </c>
      <c r="U303" s="86">
        <v>0.35</v>
      </c>
      <c r="V303" s="101"/>
      <c r="W303" s="290"/>
      <c r="X303" s="290"/>
      <c r="Y303" s="290"/>
      <c r="Z303" s="293"/>
      <c r="AA303" s="293"/>
      <c r="AB303" s="296"/>
      <c r="AC303" s="299"/>
      <c r="AD303" s="299"/>
      <c r="AE303" s="299"/>
      <c r="AF303" s="25"/>
    </row>
    <row r="304" spans="1:32" ht="15" thickBot="1" x14ac:dyDescent="0.35">
      <c r="A304" s="24"/>
      <c r="B304" s="15"/>
      <c r="G304" s="138"/>
      <c r="H304" s="138"/>
      <c r="I304" s="138"/>
      <c r="M304" s="172"/>
      <c r="N304" s="172"/>
      <c r="O304" s="172"/>
      <c r="P304" s="25"/>
      <c r="Q304" s="28"/>
      <c r="AF304" s="25"/>
    </row>
    <row r="305" spans="1:32" x14ac:dyDescent="0.3">
      <c r="A305" s="24"/>
      <c r="B305" s="83">
        <v>67</v>
      </c>
      <c r="C305" s="4" t="s">
        <v>1</v>
      </c>
      <c r="D305" s="95">
        <v>2500</v>
      </c>
      <c r="E305" s="85">
        <v>0.3</v>
      </c>
      <c r="F305" s="96">
        <v>5</v>
      </c>
      <c r="G305" s="288">
        <v>0.66703000000000001</v>
      </c>
      <c r="H305" s="288">
        <v>3.7474999999999997E-4</v>
      </c>
      <c r="I305" s="288">
        <v>4.5582000000000001E-4</v>
      </c>
      <c r="J305" s="291" t="str">
        <f>+IF(G305&lt;$K$8,"CUMPLE","NO CUMPLE")</f>
        <v>CUMPLE</v>
      </c>
      <c r="K305" s="291" t="str">
        <f>+IF(H305&lt;$K$6,"CUMPLE","NO CUMPLE")</f>
        <v>NO CUMPLE</v>
      </c>
      <c r="L305" s="294" t="str">
        <f>+IF(I305&lt;$K$7,"CUMPLE","NO CUMPLE")</f>
        <v>CUMPLE</v>
      </c>
      <c r="M305" s="297">
        <f>+(G305-G305)/G305</f>
        <v>0</v>
      </c>
      <c r="N305" s="297">
        <f>+(H305-H305)/H305</f>
        <v>0</v>
      </c>
      <c r="O305" s="297">
        <f>+(I305-I305)/I305</f>
        <v>0</v>
      </c>
      <c r="P305" s="25"/>
      <c r="Q305" s="28"/>
      <c r="R305" s="114">
        <v>59</v>
      </c>
      <c r="S305" s="4" t="s">
        <v>1</v>
      </c>
      <c r="T305" s="113">
        <v>3250</v>
      </c>
      <c r="U305" s="8">
        <v>0.3</v>
      </c>
      <c r="V305" s="66">
        <v>5</v>
      </c>
      <c r="W305" s="288">
        <v>0.67575999999999992</v>
      </c>
      <c r="X305" s="288">
        <v>3.6481000000000003E-4</v>
      </c>
      <c r="Y305" s="288">
        <v>5.1944000000000003E-4</v>
      </c>
      <c r="Z305" s="291" t="str">
        <f>+IF(W305&lt;$K$8,"CUMPLE","NO CUMPLE")</f>
        <v>CUMPLE</v>
      </c>
      <c r="AA305" s="291" t="str">
        <f>+IF(X305&lt;$K$6,"CUMPLE","NO CUMPLE")</f>
        <v>NO CUMPLE</v>
      </c>
      <c r="AB305" s="294" t="str">
        <f>+IF(Y305&lt;$K$7,"CUMPLE","NO CUMPLE")</f>
        <v>CUMPLE</v>
      </c>
      <c r="AC305" s="297">
        <f>+(W305-W305)/W305</f>
        <v>0</v>
      </c>
      <c r="AD305" s="297">
        <f>+(X305-X305)/X305</f>
        <v>0</v>
      </c>
      <c r="AE305" s="297">
        <f>+(Y305-Y305)/Y305</f>
        <v>0</v>
      </c>
      <c r="AF305" s="25"/>
    </row>
    <row r="306" spans="1:32" x14ac:dyDescent="0.3">
      <c r="A306" s="24"/>
      <c r="B306" s="82"/>
      <c r="C306" s="5" t="s">
        <v>3</v>
      </c>
      <c r="D306" s="97">
        <v>200</v>
      </c>
      <c r="E306" s="139">
        <v>0.35</v>
      </c>
      <c r="F306" s="98">
        <v>15</v>
      </c>
      <c r="G306" s="289"/>
      <c r="H306" s="289"/>
      <c r="I306" s="289"/>
      <c r="J306" s="292"/>
      <c r="K306" s="292"/>
      <c r="L306" s="295"/>
      <c r="M306" s="298"/>
      <c r="N306" s="298"/>
      <c r="O306" s="298"/>
      <c r="P306" s="25"/>
      <c r="Q306" s="28"/>
      <c r="R306" s="157"/>
      <c r="S306" s="5" t="s">
        <v>3</v>
      </c>
      <c r="T306" s="75">
        <v>200</v>
      </c>
      <c r="U306" s="1">
        <v>0.35</v>
      </c>
      <c r="V306" s="67">
        <v>15</v>
      </c>
      <c r="W306" s="289"/>
      <c r="X306" s="289"/>
      <c r="Y306" s="289"/>
      <c r="Z306" s="292"/>
      <c r="AA306" s="292"/>
      <c r="AB306" s="295"/>
      <c r="AC306" s="298"/>
      <c r="AD306" s="298"/>
      <c r="AE306" s="298"/>
      <c r="AF306" s="25"/>
    </row>
    <row r="307" spans="1:32" x14ac:dyDescent="0.3">
      <c r="A307" s="24"/>
      <c r="B307" s="82"/>
      <c r="C307" s="6" t="s">
        <v>4</v>
      </c>
      <c r="D307" s="99">
        <v>200</v>
      </c>
      <c r="E307" s="139">
        <v>0.35</v>
      </c>
      <c r="F307" s="98">
        <v>15</v>
      </c>
      <c r="G307" s="289"/>
      <c r="H307" s="289"/>
      <c r="I307" s="289"/>
      <c r="J307" s="292"/>
      <c r="K307" s="292"/>
      <c r="L307" s="295"/>
      <c r="M307" s="298"/>
      <c r="N307" s="298"/>
      <c r="O307" s="298"/>
      <c r="P307" s="25"/>
      <c r="Q307" s="28"/>
      <c r="R307" s="157"/>
      <c r="S307" s="6" t="s">
        <v>4</v>
      </c>
      <c r="T307" s="75">
        <v>150</v>
      </c>
      <c r="U307" s="1">
        <v>0.35</v>
      </c>
      <c r="V307" s="67">
        <v>15</v>
      </c>
      <c r="W307" s="289"/>
      <c r="X307" s="289"/>
      <c r="Y307" s="289"/>
      <c r="Z307" s="292"/>
      <c r="AA307" s="292"/>
      <c r="AB307" s="295"/>
      <c r="AC307" s="298"/>
      <c r="AD307" s="298"/>
      <c r="AE307" s="298"/>
      <c r="AF307" s="25"/>
    </row>
    <row r="308" spans="1:32" ht="15" thickBot="1" x14ac:dyDescent="0.35">
      <c r="A308" s="24"/>
      <c r="B308" s="82"/>
      <c r="C308" s="7" t="s">
        <v>5</v>
      </c>
      <c r="D308" s="100">
        <v>80</v>
      </c>
      <c r="E308" s="86">
        <v>0.35</v>
      </c>
      <c r="F308" s="101"/>
      <c r="G308" s="290"/>
      <c r="H308" s="290"/>
      <c r="I308" s="290"/>
      <c r="J308" s="293"/>
      <c r="K308" s="293"/>
      <c r="L308" s="296"/>
      <c r="M308" s="299"/>
      <c r="N308" s="299"/>
      <c r="O308" s="299"/>
      <c r="P308" s="25"/>
      <c r="Q308" s="28"/>
      <c r="R308" s="157"/>
      <c r="S308" s="7" t="s">
        <v>5</v>
      </c>
      <c r="T308" s="76">
        <v>80</v>
      </c>
      <c r="U308" s="9">
        <v>0.35</v>
      </c>
      <c r="V308" s="50"/>
      <c r="W308" s="290"/>
      <c r="X308" s="290"/>
      <c r="Y308" s="290"/>
      <c r="Z308" s="293"/>
      <c r="AA308" s="293"/>
      <c r="AB308" s="296"/>
      <c r="AC308" s="299"/>
      <c r="AD308" s="299"/>
      <c r="AE308" s="299"/>
      <c r="AF308" s="25"/>
    </row>
    <row r="309" spans="1:32" x14ac:dyDescent="0.3">
      <c r="A309" s="24"/>
      <c r="B309" s="83">
        <v>68</v>
      </c>
      <c r="C309" s="4" t="s">
        <v>1</v>
      </c>
      <c r="D309" s="95">
        <v>2500</v>
      </c>
      <c r="E309" s="85">
        <v>0.3</v>
      </c>
      <c r="F309" s="96">
        <v>5</v>
      </c>
      <c r="G309" s="288">
        <v>0.69539000000000006</v>
      </c>
      <c r="H309" s="288">
        <v>3.8453000000000001E-4</v>
      </c>
      <c r="I309" s="288">
        <v>5.3091E-4</v>
      </c>
      <c r="J309" s="291" t="str">
        <f>+IF(G309&lt;$K$8,"CUMPLE","NO CUMPLE")</f>
        <v>CUMPLE</v>
      </c>
      <c r="K309" s="291" t="str">
        <f>+IF(H309&lt;$K$6,"CUMPLE","NO CUMPLE")</f>
        <v>NO CUMPLE</v>
      </c>
      <c r="L309" s="294" t="str">
        <f>+IF(I309&lt;$K$7,"CUMPLE","NO CUMPLE")</f>
        <v>CUMPLE</v>
      </c>
      <c r="M309" s="297">
        <f>+(G309-G305)/G305</f>
        <v>4.2516828328561011E-2</v>
      </c>
      <c r="N309" s="297">
        <f>+(H309-H305)/H305</f>
        <v>2.6097398265510427E-2</v>
      </c>
      <c r="O309" s="297">
        <f>+(I309-I305)/I305</f>
        <v>0.16473608003159138</v>
      </c>
      <c r="P309" s="25"/>
      <c r="Q309" s="28"/>
      <c r="R309" s="116">
        <v>68</v>
      </c>
      <c r="S309" s="4" t="s">
        <v>1</v>
      </c>
      <c r="T309" s="118">
        <v>2500</v>
      </c>
      <c r="U309" s="85">
        <v>0.3</v>
      </c>
      <c r="V309" s="96">
        <v>5</v>
      </c>
      <c r="W309" s="288">
        <v>0.69539000000000006</v>
      </c>
      <c r="X309" s="288">
        <v>3.8453000000000001E-4</v>
      </c>
      <c r="Y309" s="288">
        <v>5.3091E-4</v>
      </c>
      <c r="Z309" s="291" t="str">
        <f>+IF(W309&lt;$K$8,"CUMPLE","NO CUMPLE")</f>
        <v>CUMPLE</v>
      </c>
      <c r="AA309" s="291" t="str">
        <f>+IF(X309&lt;$K$6,"CUMPLE","NO CUMPLE")</f>
        <v>NO CUMPLE</v>
      </c>
      <c r="AB309" s="294" t="str">
        <f>+IF(Y309&lt;$K$7,"CUMPLE","NO CUMPLE")</f>
        <v>CUMPLE</v>
      </c>
      <c r="AC309" s="297">
        <f>+(W309-W305)/W305</f>
        <v>2.9048774712916049E-2</v>
      </c>
      <c r="AD309" s="297">
        <f>+(X309-X305)/X305</f>
        <v>5.40555357583399E-2</v>
      </c>
      <c r="AE309" s="297">
        <f>+(Y309-Y305)/Y305</f>
        <v>2.2081472354843618E-2</v>
      </c>
      <c r="AF309" s="25"/>
    </row>
    <row r="310" spans="1:32" x14ac:dyDescent="0.3">
      <c r="A310" s="24"/>
      <c r="B310" s="82"/>
      <c r="C310" s="5" t="s">
        <v>3</v>
      </c>
      <c r="D310" s="97">
        <v>200</v>
      </c>
      <c r="E310" s="139">
        <v>0.35</v>
      </c>
      <c r="F310" s="98">
        <v>15</v>
      </c>
      <c r="G310" s="289"/>
      <c r="H310" s="289"/>
      <c r="I310" s="289"/>
      <c r="J310" s="292"/>
      <c r="K310" s="292"/>
      <c r="L310" s="295"/>
      <c r="M310" s="298"/>
      <c r="N310" s="298"/>
      <c r="O310" s="298"/>
      <c r="P310" s="25"/>
      <c r="Q310" s="28"/>
      <c r="R310" s="139"/>
      <c r="S310" s="5" t="s">
        <v>3</v>
      </c>
      <c r="T310" s="92">
        <v>200</v>
      </c>
      <c r="U310" s="139">
        <v>0.35</v>
      </c>
      <c r="V310" s="98">
        <v>15</v>
      </c>
      <c r="W310" s="289"/>
      <c r="X310" s="289"/>
      <c r="Y310" s="289"/>
      <c r="Z310" s="292"/>
      <c r="AA310" s="292"/>
      <c r="AB310" s="295"/>
      <c r="AC310" s="298"/>
      <c r="AD310" s="298"/>
      <c r="AE310" s="298"/>
      <c r="AF310" s="25"/>
    </row>
    <row r="311" spans="1:32" x14ac:dyDescent="0.3">
      <c r="A311" s="24"/>
      <c r="B311" s="82"/>
      <c r="C311" s="6" t="s">
        <v>4</v>
      </c>
      <c r="D311" s="99">
        <v>150</v>
      </c>
      <c r="E311" s="139">
        <v>0.35</v>
      </c>
      <c r="F311" s="98">
        <v>15</v>
      </c>
      <c r="G311" s="289"/>
      <c r="H311" s="289"/>
      <c r="I311" s="289"/>
      <c r="J311" s="292"/>
      <c r="K311" s="292"/>
      <c r="L311" s="295"/>
      <c r="M311" s="298"/>
      <c r="N311" s="298"/>
      <c r="O311" s="298"/>
      <c r="P311" s="25"/>
      <c r="Q311" s="28"/>
      <c r="R311" s="139"/>
      <c r="S311" s="6" t="s">
        <v>4</v>
      </c>
      <c r="T311" s="92">
        <v>150</v>
      </c>
      <c r="U311" s="139">
        <v>0.35</v>
      </c>
      <c r="V311" s="98">
        <v>15</v>
      </c>
      <c r="W311" s="289"/>
      <c r="X311" s="289"/>
      <c r="Y311" s="289"/>
      <c r="Z311" s="292"/>
      <c r="AA311" s="292"/>
      <c r="AB311" s="295"/>
      <c r="AC311" s="298"/>
      <c r="AD311" s="298"/>
      <c r="AE311" s="298"/>
      <c r="AF311" s="25"/>
    </row>
    <row r="312" spans="1:32" ht="15" thickBot="1" x14ac:dyDescent="0.35">
      <c r="A312" s="24"/>
      <c r="B312" s="82"/>
      <c r="C312" s="7" t="s">
        <v>5</v>
      </c>
      <c r="D312" s="100">
        <v>80</v>
      </c>
      <c r="E312" s="86">
        <v>0.35</v>
      </c>
      <c r="F312" s="101"/>
      <c r="G312" s="290"/>
      <c r="H312" s="290"/>
      <c r="I312" s="290"/>
      <c r="J312" s="293"/>
      <c r="K312" s="293"/>
      <c r="L312" s="296"/>
      <c r="M312" s="299"/>
      <c r="N312" s="299"/>
      <c r="O312" s="299"/>
      <c r="P312" s="25"/>
      <c r="Q312" s="28"/>
      <c r="R312" s="139"/>
      <c r="S312" s="7" t="s">
        <v>5</v>
      </c>
      <c r="T312" s="94">
        <v>80</v>
      </c>
      <c r="U312" s="86">
        <v>0.35</v>
      </c>
      <c r="V312" s="101"/>
      <c r="W312" s="290"/>
      <c r="X312" s="290"/>
      <c r="Y312" s="290"/>
      <c r="Z312" s="293"/>
      <c r="AA312" s="293"/>
      <c r="AB312" s="296"/>
      <c r="AC312" s="299"/>
      <c r="AD312" s="299"/>
      <c r="AE312" s="299"/>
      <c r="AF312" s="25"/>
    </row>
    <row r="313" spans="1:32" x14ac:dyDescent="0.3">
      <c r="A313" s="24"/>
      <c r="B313" s="83">
        <v>69</v>
      </c>
      <c r="C313" s="4" t="s">
        <v>1</v>
      </c>
      <c r="D313" s="95">
        <v>2500</v>
      </c>
      <c r="E313" s="85">
        <v>0.3</v>
      </c>
      <c r="F313" s="98">
        <v>5</v>
      </c>
      <c r="G313" s="288">
        <v>0.74136000000000002</v>
      </c>
      <c r="H313" s="288">
        <v>3.9916000000000002E-4</v>
      </c>
      <c r="I313" s="288">
        <v>6.6363000000000001E-4</v>
      </c>
      <c r="J313" s="291" t="str">
        <f>+IF(G313&lt;$K$8,"CUMPLE","NO CUMPLE")</f>
        <v>CUMPLE</v>
      </c>
      <c r="K313" s="291" t="str">
        <f>+IF(H313&lt;$K$6,"CUMPLE","NO CUMPLE")</f>
        <v>NO CUMPLE</v>
      </c>
      <c r="L313" s="294" t="str">
        <f>+IF(I313&lt;$K$7,"CUMPLE","NO CUMPLE")</f>
        <v>CUMPLE</v>
      </c>
      <c r="M313" s="297">
        <f>+(G313-G305)/G305</f>
        <v>0.11143426832376356</v>
      </c>
      <c r="N313" s="297">
        <f>+(H313-H305)/H305</f>
        <v>6.513675783855917E-2</v>
      </c>
      <c r="O313" s="297">
        <f>+(I313-I305)/I305</f>
        <v>0.45590364617612217</v>
      </c>
      <c r="P313" s="25"/>
      <c r="Q313" s="28"/>
      <c r="R313" s="116">
        <v>77</v>
      </c>
      <c r="S313" s="4" t="s">
        <v>1</v>
      </c>
      <c r="T313" s="118">
        <v>1500</v>
      </c>
      <c r="U313" s="85">
        <v>0.3</v>
      </c>
      <c r="V313" s="96">
        <v>5</v>
      </c>
      <c r="W313" s="288">
        <v>0.73368</v>
      </c>
      <c r="X313" s="288">
        <v>4.0360999999999999E-4</v>
      </c>
      <c r="Y313" s="288">
        <v>5.5159999999999996E-4</v>
      </c>
      <c r="Z313" s="291" t="str">
        <f>+IF(W313&lt;$K$8,"CUMPLE","NO CUMPLE")</f>
        <v>CUMPLE</v>
      </c>
      <c r="AA313" s="291" t="str">
        <f>+IF(X313&lt;$K$6,"CUMPLE","NO CUMPLE")</f>
        <v>NO CUMPLE</v>
      </c>
      <c r="AB313" s="294" t="str">
        <f>+IF(Y313&lt;$K$7,"CUMPLE","NO CUMPLE")</f>
        <v>CUMPLE</v>
      </c>
      <c r="AC313" s="297">
        <f>+(W313-W305)/W305</f>
        <v>8.5710903279270875E-2</v>
      </c>
      <c r="AD313" s="297">
        <f>+(X313-X305)/X305</f>
        <v>0.1063567336421698</v>
      </c>
      <c r="AE313" s="297">
        <f>+(Y313-Y305)/Y305</f>
        <v>6.1912829200677526E-2</v>
      </c>
      <c r="AF313" s="25"/>
    </row>
    <row r="314" spans="1:32" x14ac:dyDescent="0.3">
      <c r="A314" s="24"/>
      <c r="B314" s="82"/>
      <c r="C314" s="5" t="s">
        <v>3</v>
      </c>
      <c r="D314" s="97">
        <v>200</v>
      </c>
      <c r="E314" s="139">
        <v>0.35</v>
      </c>
      <c r="F314" s="98">
        <v>15</v>
      </c>
      <c r="G314" s="289"/>
      <c r="H314" s="289"/>
      <c r="I314" s="289"/>
      <c r="J314" s="292"/>
      <c r="K314" s="292"/>
      <c r="L314" s="295"/>
      <c r="M314" s="298"/>
      <c r="N314" s="298"/>
      <c r="O314" s="298"/>
      <c r="P314" s="25"/>
      <c r="Q314" s="28"/>
      <c r="R314" s="139"/>
      <c r="S314" s="5" t="s">
        <v>3</v>
      </c>
      <c r="T314" s="92">
        <v>200</v>
      </c>
      <c r="U314" s="139">
        <v>0.35</v>
      </c>
      <c r="V314" s="98">
        <v>15</v>
      </c>
      <c r="W314" s="289"/>
      <c r="X314" s="289"/>
      <c r="Y314" s="289"/>
      <c r="Z314" s="292"/>
      <c r="AA314" s="292"/>
      <c r="AB314" s="295"/>
      <c r="AC314" s="298"/>
      <c r="AD314" s="298"/>
      <c r="AE314" s="298"/>
      <c r="AF314" s="25"/>
    </row>
    <row r="315" spans="1:32" x14ac:dyDescent="0.3">
      <c r="A315" s="24"/>
      <c r="B315" s="82"/>
      <c r="C315" s="6" t="s">
        <v>4</v>
      </c>
      <c r="D315" s="99">
        <v>100</v>
      </c>
      <c r="E315" s="139">
        <v>0.35</v>
      </c>
      <c r="F315" s="98">
        <v>15</v>
      </c>
      <c r="G315" s="289"/>
      <c r="H315" s="289"/>
      <c r="I315" s="289"/>
      <c r="J315" s="292"/>
      <c r="K315" s="292"/>
      <c r="L315" s="295"/>
      <c r="M315" s="298"/>
      <c r="N315" s="298"/>
      <c r="O315" s="298"/>
      <c r="P315" s="25"/>
      <c r="Q315" s="28"/>
      <c r="R315" s="139"/>
      <c r="S315" s="6" t="s">
        <v>4</v>
      </c>
      <c r="T315" s="92">
        <v>150</v>
      </c>
      <c r="U315" s="139">
        <v>0.35</v>
      </c>
      <c r="V315" s="98">
        <v>15</v>
      </c>
      <c r="W315" s="289"/>
      <c r="X315" s="289"/>
      <c r="Y315" s="289"/>
      <c r="Z315" s="292"/>
      <c r="AA315" s="292"/>
      <c r="AB315" s="295"/>
      <c r="AC315" s="298"/>
      <c r="AD315" s="298"/>
      <c r="AE315" s="298"/>
      <c r="AF315" s="25"/>
    </row>
    <row r="316" spans="1:32" ht="15" thickBot="1" x14ac:dyDescent="0.35">
      <c r="A316" s="24"/>
      <c r="B316" s="82"/>
      <c r="C316" s="7" t="s">
        <v>5</v>
      </c>
      <c r="D316" s="100">
        <v>80</v>
      </c>
      <c r="E316" s="86">
        <v>0.35</v>
      </c>
      <c r="F316" s="101"/>
      <c r="G316" s="290"/>
      <c r="H316" s="290"/>
      <c r="I316" s="290"/>
      <c r="J316" s="293"/>
      <c r="K316" s="293"/>
      <c r="L316" s="296"/>
      <c r="M316" s="299"/>
      <c r="N316" s="299"/>
      <c r="O316" s="299"/>
      <c r="P316" s="25"/>
      <c r="Q316" s="28"/>
      <c r="R316" s="139"/>
      <c r="S316" s="7" t="s">
        <v>5</v>
      </c>
      <c r="T316" s="94">
        <v>80</v>
      </c>
      <c r="U316" s="86">
        <v>0.35</v>
      </c>
      <c r="V316" s="101"/>
      <c r="W316" s="290"/>
      <c r="X316" s="290"/>
      <c r="Y316" s="290"/>
      <c r="Z316" s="293"/>
      <c r="AA316" s="293"/>
      <c r="AB316" s="296"/>
      <c r="AC316" s="299"/>
      <c r="AD316" s="299"/>
      <c r="AE316" s="299"/>
      <c r="AF316" s="25"/>
    </row>
    <row r="317" spans="1:32" ht="15" thickBot="1" x14ac:dyDescent="0.35">
      <c r="A317" s="24"/>
      <c r="B317" s="15"/>
      <c r="G317" s="138"/>
      <c r="H317" s="138"/>
      <c r="I317" s="138"/>
      <c r="M317" s="172"/>
      <c r="N317" s="172"/>
      <c r="O317" s="172"/>
      <c r="P317" s="25"/>
      <c r="Q317" s="28"/>
      <c r="AF317" s="25"/>
    </row>
    <row r="318" spans="1:32" x14ac:dyDescent="0.3">
      <c r="A318" s="24"/>
      <c r="B318" s="83">
        <v>70</v>
      </c>
      <c r="C318" s="4" t="s">
        <v>1</v>
      </c>
      <c r="D318" s="96">
        <v>2500</v>
      </c>
      <c r="E318" s="85">
        <v>0.3</v>
      </c>
      <c r="F318" s="96">
        <v>5</v>
      </c>
      <c r="G318" s="288">
        <v>0.72247000000000006</v>
      </c>
      <c r="H318" s="288">
        <v>4.5870999999999998E-4</v>
      </c>
      <c r="I318" s="288">
        <v>4.7466000000000001E-4</v>
      </c>
      <c r="J318" s="291" t="str">
        <f>+IF(G318&lt;$K$8,"CUMPLE","NO CUMPLE")</f>
        <v>CUMPLE</v>
      </c>
      <c r="K318" s="291" t="str">
        <f>+IF(H318&lt;$K$6,"CUMPLE","NO CUMPLE")</f>
        <v>NO CUMPLE</v>
      </c>
      <c r="L318" s="294" t="str">
        <f>+IF(I318&lt;$K$7,"CUMPLE","NO CUMPLE")</f>
        <v>CUMPLE</v>
      </c>
      <c r="M318" s="297">
        <f>+(G318-G318)/G318</f>
        <v>0</v>
      </c>
      <c r="N318" s="297">
        <f>+(H318-H318)/H318</f>
        <v>0</v>
      </c>
      <c r="O318" s="297">
        <f>+(I318-I318)/I318</f>
        <v>0</v>
      </c>
      <c r="P318" s="25"/>
      <c r="Q318" s="28"/>
      <c r="R318" s="114">
        <v>60</v>
      </c>
      <c r="S318" s="4" t="s">
        <v>1</v>
      </c>
      <c r="T318" s="113">
        <v>3250</v>
      </c>
      <c r="U318" s="8">
        <v>0.3</v>
      </c>
      <c r="V318" s="66">
        <v>5</v>
      </c>
      <c r="W318" s="288">
        <v>0.72058</v>
      </c>
      <c r="X318" s="288">
        <v>3.7955999999999998E-4</v>
      </c>
      <c r="Y318" s="288">
        <v>6.4849999999999999E-4</v>
      </c>
      <c r="Z318" s="291" t="str">
        <f>+IF(W318&lt;$K$8,"CUMPLE","NO CUMPLE")</f>
        <v>CUMPLE</v>
      </c>
      <c r="AA318" s="291" t="str">
        <f>+IF(X318&lt;$K$6,"CUMPLE","NO CUMPLE")</f>
        <v>NO CUMPLE</v>
      </c>
      <c r="AB318" s="294" t="str">
        <f>+IF(Y318&lt;$K$7,"CUMPLE","NO CUMPLE")</f>
        <v>CUMPLE</v>
      </c>
      <c r="AC318" s="297">
        <f>+(W318-W318)/W318</f>
        <v>0</v>
      </c>
      <c r="AD318" s="297">
        <f>+(X318-X318)/X318</f>
        <v>0</v>
      </c>
      <c r="AE318" s="297">
        <f>+(Y318-Y318)/Y318</f>
        <v>0</v>
      </c>
      <c r="AF318" s="25"/>
    </row>
    <row r="319" spans="1:32" x14ac:dyDescent="0.3">
      <c r="A319" s="24"/>
      <c r="B319" s="82"/>
      <c r="C319" s="5" t="s">
        <v>3</v>
      </c>
      <c r="D319" s="98">
        <v>150</v>
      </c>
      <c r="E319" s="139">
        <v>0.35</v>
      </c>
      <c r="F319" s="98">
        <v>15</v>
      </c>
      <c r="G319" s="289"/>
      <c r="H319" s="289"/>
      <c r="I319" s="289"/>
      <c r="J319" s="292"/>
      <c r="K319" s="292"/>
      <c r="L319" s="295"/>
      <c r="M319" s="298"/>
      <c r="N319" s="298"/>
      <c r="O319" s="298"/>
      <c r="P319" s="25"/>
      <c r="Q319" s="28"/>
      <c r="R319" s="157"/>
      <c r="S319" s="5" t="s">
        <v>3</v>
      </c>
      <c r="T319" s="10">
        <v>200</v>
      </c>
      <c r="U319" s="1">
        <v>0.35</v>
      </c>
      <c r="V319" s="67">
        <v>15</v>
      </c>
      <c r="W319" s="289"/>
      <c r="X319" s="289"/>
      <c r="Y319" s="289"/>
      <c r="Z319" s="292"/>
      <c r="AA319" s="292"/>
      <c r="AB319" s="295"/>
      <c r="AC319" s="298"/>
      <c r="AD319" s="298"/>
      <c r="AE319" s="298"/>
      <c r="AF319" s="25"/>
    </row>
    <row r="320" spans="1:32" x14ac:dyDescent="0.3">
      <c r="A320" s="24"/>
      <c r="B320" s="82"/>
      <c r="C320" s="6" t="s">
        <v>4</v>
      </c>
      <c r="D320" s="102">
        <v>200</v>
      </c>
      <c r="E320" s="139">
        <v>0.35</v>
      </c>
      <c r="F320" s="98">
        <v>15</v>
      </c>
      <c r="G320" s="289"/>
      <c r="H320" s="289"/>
      <c r="I320" s="289"/>
      <c r="J320" s="292"/>
      <c r="K320" s="292"/>
      <c r="L320" s="295"/>
      <c r="M320" s="298"/>
      <c r="N320" s="298"/>
      <c r="O320" s="298"/>
      <c r="P320" s="25"/>
      <c r="Q320" s="28"/>
      <c r="R320" s="157"/>
      <c r="S320" s="6" t="s">
        <v>4</v>
      </c>
      <c r="T320" s="10">
        <v>100</v>
      </c>
      <c r="U320" s="1">
        <v>0.35</v>
      </c>
      <c r="V320" s="67">
        <v>15</v>
      </c>
      <c r="W320" s="289"/>
      <c r="X320" s="289"/>
      <c r="Y320" s="289"/>
      <c r="Z320" s="292"/>
      <c r="AA320" s="292"/>
      <c r="AB320" s="295"/>
      <c r="AC320" s="298"/>
      <c r="AD320" s="298"/>
      <c r="AE320" s="298"/>
      <c r="AF320" s="25"/>
    </row>
    <row r="321" spans="1:32" ht="15" thickBot="1" x14ac:dyDescent="0.35">
      <c r="A321" s="24"/>
      <c r="B321" s="82"/>
      <c r="C321" s="7" t="s">
        <v>5</v>
      </c>
      <c r="D321" s="103">
        <v>80</v>
      </c>
      <c r="E321" s="86">
        <v>0.35</v>
      </c>
      <c r="F321" s="101"/>
      <c r="G321" s="290"/>
      <c r="H321" s="290"/>
      <c r="I321" s="290"/>
      <c r="J321" s="293"/>
      <c r="K321" s="293"/>
      <c r="L321" s="296"/>
      <c r="M321" s="299"/>
      <c r="N321" s="299"/>
      <c r="O321" s="299"/>
      <c r="P321" s="25"/>
      <c r="Q321" s="28"/>
      <c r="R321" s="157"/>
      <c r="S321" s="7" t="s">
        <v>5</v>
      </c>
      <c r="T321" s="70">
        <v>80</v>
      </c>
      <c r="U321" s="9">
        <v>0.35</v>
      </c>
      <c r="V321" s="50"/>
      <c r="W321" s="290"/>
      <c r="X321" s="290"/>
      <c r="Y321" s="290"/>
      <c r="Z321" s="293"/>
      <c r="AA321" s="293"/>
      <c r="AB321" s="296"/>
      <c r="AC321" s="299"/>
      <c r="AD321" s="299"/>
      <c r="AE321" s="299"/>
      <c r="AF321" s="25"/>
    </row>
    <row r="322" spans="1:32" x14ac:dyDescent="0.3">
      <c r="A322" s="24"/>
      <c r="B322" s="83">
        <v>71</v>
      </c>
      <c r="C322" s="4" t="s">
        <v>1</v>
      </c>
      <c r="D322" s="96">
        <v>2500</v>
      </c>
      <c r="E322" s="85">
        <v>0.3</v>
      </c>
      <c r="F322" s="96">
        <v>5</v>
      </c>
      <c r="G322" s="288">
        <v>0.75170000000000003</v>
      </c>
      <c r="H322" s="288">
        <v>4.7014000000000002E-4</v>
      </c>
      <c r="I322" s="288">
        <v>5.5504000000000003E-4</v>
      </c>
      <c r="J322" s="291" t="str">
        <f>+IF(G322&lt;$K$8,"CUMPLE","NO CUMPLE")</f>
        <v>CUMPLE</v>
      </c>
      <c r="K322" s="291" t="str">
        <f>+IF(H322&lt;$K$6,"CUMPLE","NO CUMPLE")</f>
        <v>NO CUMPLE</v>
      </c>
      <c r="L322" s="294" t="str">
        <f>+IF(I322&lt;$K$7,"CUMPLE","NO CUMPLE")</f>
        <v>CUMPLE</v>
      </c>
      <c r="M322" s="297">
        <f>+(G322-G318)/G318</f>
        <v>4.0458427339543475E-2</v>
      </c>
      <c r="N322" s="297">
        <f>+(H322-H318)/H318</f>
        <v>2.491770399598885E-2</v>
      </c>
      <c r="O322" s="297">
        <f>+(I322-I318)/I318</f>
        <v>0.16934226604306243</v>
      </c>
      <c r="P322" s="25"/>
      <c r="Q322" s="28"/>
      <c r="R322" s="116">
        <v>69</v>
      </c>
      <c r="S322" s="4" t="s">
        <v>1</v>
      </c>
      <c r="T322" s="118">
        <v>2500</v>
      </c>
      <c r="U322" s="85">
        <v>0.3</v>
      </c>
      <c r="V322" s="98">
        <v>5</v>
      </c>
      <c r="W322" s="288">
        <v>0.74136000000000002</v>
      </c>
      <c r="X322" s="288">
        <v>3.9916000000000002E-4</v>
      </c>
      <c r="Y322" s="288">
        <v>6.6363000000000001E-4</v>
      </c>
      <c r="Z322" s="291" t="str">
        <f>+IF(W322&lt;$K$8,"CUMPLE","NO CUMPLE")</f>
        <v>CUMPLE</v>
      </c>
      <c r="AA322" s="291" t="str">
        <f>+IF(X322&lt;$K$6,"CUMPLE","NO CUMPLE")</f>
        <v>NO CUMPLE</v>
      </c>
      <c r="AB322" s="294" t="str">
        <f>+IF(Y322&lt;$K$7,"CUMPLE","NO CUMPLE")</f>
        <v>CUMPLE</v>
      </c>
      <c r="AC322" s="297">
        <f>+(W322-W318)/W318</f>
        <v>2.8837880596186433E-2</v>
      </c>
      <c r="AD322" s="297">
        <f>+(X322-X318)/X318</f>
        <v>5.1638739593213308E-2</v>
      </c>
      <c r="AE322" s="297">
        <f>+(Y322-Y318)/Y318</f>
        <v>2.3330763299922942E-2</v>
      </c>
      <c r="AF322" s="25"/>
    </row>
    <row r="323" spans="1:32" x14ac:dyDescent="0.3">
      <c r="A323" s="24"/>
      <c r="B323" s="82"/>
      <c r="C323" s="5" t="s">
        <v>3</v>
      </c>
      <c r="D323" s="98">
        <v>150</v>
      </c>
      <c r="E323" s="139">
        <v>0.35</v>
      </c>
      <c r="F323" s="98">
        <v>15</v>
      </c>
      <c r="G323" s="289"/>
      <c r="H323" s="289"/>
      <c r="I323" s="289"/>
      <c r="J323" s="292"/>
      <c r="K323" s="292"/>
      <c r="L323" s="295"/>
      <c r="M323" s="298"/>
      <c r="N323" s="298"/>
      <c r="O323" s="298"/>
      <c r="P323" s="25"/>
      <c r="Q323" s="28"/>
      <c r="R323" s="139"/>
      <c r="S323" s="5" t="s">
        <v>3</v>
      </c>
      <c r="T323" s="97">
        <v>200</v>
      </c>
      <c r="U323" s="139">
        <v>0.35</v>
      </c>
      <c r="V323" s="98">
        <v>15</v>
      </c>
      <c r="W323" s="289"/>
      <c r="X323" s="289"/>
      <c r="Y323" s="289"/>
      <c r="Z323" s="292"/>
      <c r="AA323" s="292"/>
      <c r="AB323" s="295"/>
      <c r="AC323" s="298"/>
      <c r="AD323" s="298"/>
      <c r="AE323" s="298"/>
      <c r="AF323" s="25"/>
    </row>
    <row r="324" spans="1:32" x14ac:dyDescent="0.3">
      <c r="A324" s="24"/>
      <c r="B324" s="82"/>
      <c r="C324" s="6" t="s">
        <v>4</v>
      </c>
      <c r="D324" s="102">
        <v>150</v>
      </c>
      <c r="E324" s="139">
        <v>0.35</v>
      </c>
      <c r="F324" s="98">
        <v>15</v>
      </c>
      <c r="G324" s="289"/>
      <c r="H324" s="289"/>
      <c r="I324" s="289"/>
      <c r="J324" s="292"/>
      <c r="K324" s="292"/>
      <c r="L324" s="295"/>
      <c r="M324" s="298"/>
      <c r="N324" s="298"/>
      <c r="O324" s="298"/>
      <c r="P324" s="25"/>
      <c r="Q324" s="28"/>
      <c r="R324" s="139"/>
      <c r="S324" s="6" t="s">
        <v>4</v>
      </c>
      <c r="T324" s="97">
        <v>100</v>
      </c>
      <c r="U324" s="139">
        <v>0.35</v>
      </c>
      <c r="V324" s="98">
        <v>15</v>
      </c>
      <c r="W324" s="289"/>
      <c r="X324" s="289"/>
      <c r="Y324" s="289"/>
      <c r="Z324" s="292"/>
      <c r="AA324" s="292"/>
      <c r="AB324" s="295"/>
      <c r="AC324" s="298"/>
      <c r="AD324" s="298"/>
      <c r="AE324" s="298"/>
      <c r="AF324" s="25"/>
    </row>
    <row r="325" spans="1:32" ht="15" thickBot="1" x14ac:dyDescent="0.35">
      <c r="A325" s="24"/>
      <c r="B325" s="82"/>
      <c r="C325" s="7" t="s">
        <v>5</v>
      </c>
      <c r="D325" s="103">
        <v>80</v>
      </c>
      <c r="E325" s="86">
        <v>0.35</v>
      </c>
      <c r="F325" s="101"/>
      <c r="G325" s="290"/>
      <c r="H325" s="290"/>
      <c r="I325" s="290"/>
      <c r="J325" s="293"/>
      <c r="K325" s="293"/>
      <c r="L325" s="296"/>
      <c r="M325" s="299"/>
      <c r="N325" s="299"/>
      <c r="O325" s="299"/>
      <c r="P325" s="25"/>
      <c r="Q325" s="28"/>
      <c r="R325" s="139"/>
      <c r="S325" s="7" t="s">
        <v>5</v>
      </c>
      <c r="T325" s="100">
        <v>80</v>
      </c>
      <c r="U325" s="86">
        <v>0.35</v>
      </c>
      <c r="V325" s="101"/>
      <c r="W325" s="290"/>
      <c r="X325" s="290"/>
      <c r="Y325" s="290"/>
      <c r="Z325" s="293"/>
      <c r="AA325" s="293"/>
      <c r="AB325" s="296"/>
      <c r="AC325" s="299"/>
      <c r="AD325" s="299"/>
      <c r="AE325" s="299"/>
      <c r="AF325" s="25"/>
    </row>
    <row r="326" spans="1:32" x14ac:dyDescent="0.3">
      <c r="A326" s="24"/>
      <c r="B326" s="83">
        <v>72</v>
      </c>
      <c r="C326" s="4" t="s">
        <v>1</v>
      </c>
      <c r="D326" s="96">
        <v>2500</v>
      </c>
      <c r="E326" s="85">
        <v>0.3</v>
      </c>
      <c r="F326" s="98">
        <v>5</v>
      </c>
      <c r="G326" s="288">
        <v>0.80015999999999998</v>
      </c>
      <c r="H326" s="288">
        <v>4.8791999999999998E-4</v>
      </c>
      <c r="I326" s="288">
        <v>6.9824000000000004E-4</v>
      </c>
      <c r="J326" s="291" t="str">
        <f>+IF(G326&lt;$K$8,"CUMPLE","NO CUMPLE")</f>
        <v>CUMPLE</v>
      </c>
      <c r="K326" s="291" t="str">
        <f>+IF(H326&lt;$K$6,"CUMPLE","NO CUMPLE")</f>
        <v>NO CUMPLE</v>
      </c>
      <c r="L326" s="294" t="str">
        <f>+IF(I326&lt;$K$7,"CUMPLE","NO CUMPLE")</f>
        <v>CUMPLE</v>
      </c>
      <c r="M326" s="297">
        <f>+(G326-G318)/G318</f>
        <v>0.1075338768391766</v>
      </c>
      <c r="N326" s="297">
        <f>+(H326-H318)/H318</f>
        <v>6.3678576878637927E-2</v>
      </c>
      <c r="O326" s="297">
        <f>+(I326-I318)/I318</f>
        <v>0.47103189651540056</v>
      </c>
      <c r="P326" s="25"/>
      <c r="Q326" s="28"/>
      <c r="R326" s="116">
        <v>78</v>
      </c>
      <c r="S326" s="4" t="s">
        <v>1</v>
      </c>
      <c r="T326" s="118">
        <v>1500</v>
      </c>
      <c r="U326" s="85">
        <v>0.3</v>
      </c>
      <c r="V326" s="98">
        <v>5</v>
      </c>
      <c r="W326" s="288">
        <v>0.78160999999999992</v>
      </c>
      <c r="X326" s="288">
        <v>4.1627999999999999E-4</v>
      </c>
      <c r="Y326" s="288">
        <v>6.9132999999999998E-4</v>
      </c>
      <c r="Z326" s="291" t="str">
        <f>+IF(W326&lt;$K$8,"CUMPLE","NO CUMPLE")</f>
        <v>CUMPLE</v>
      </c>
      <c r="AA326" s="291" t="str">
        <f>+IF(X326&lt;$K$6,"CUMPLE","NO CUMPLE")</f>
        <v>NO CUMPLE</v>
      </c>
      <c r="AB326" s="294" t="str">
        <f>+IF(Y326&lt;$K$7,"CUMPLE","NO CUMPLE")</f>
        <v>CUMPLE</v>
      </c>
      <c r="AC326" s="297">
        <f>+(W326-W318)/W318</f>
        <v>8.4695661827971794E-2</v>
      </c>
      <c r="AD326" s="297">
        <f>+(X326-X318)/X318</f>
        <v>9.6743597850142318E-2</v>
      </c>
      <c r="AE326" s="297">
        <f>+(Y326-Y318)/Y318</f>
        <v>6.6044718581341547E-2</v>
      </c>
      <c r="AF326" s="25"/>
    </row>
    <row r="327" spans="1:32" x14ac:dyDescent="0.3">
      <c r="A327" s="24"/>
      <c r="B327" s="82"/>
      <c r="C327" s="5" t="s">
        <v>3</v>
      </c>
      <c r="D327" s="98">
        <v>150</v>
      </c>
      <c r="E327" s="139">
        <v>0.35</v>
      </c>
      <c r="F327" s="98">
        <v>15</v>
      </c>
      <c r="G327" s="289"/>
      <c r="H327" s="289"/>
      <c r="I327" s="289"/>
      <c r="J327" s="292"/>
      <c r="K327" s="292"/>
      <c r="L327" s="295"/>
      <c r="M327" s="298"/>
      <c r="N327" s="298"/>
      <c r="O327" s="298"/>
      <c r="P327" s="25"/>
      <c r="Q327" s="28"/>
      <c r="R327" s="139"/>
      <c r="S327" s="5" t="s">
        <v>3</v>
      </c>
      <c r="T327" s="97">
        <v>200</v>
      </c>
      <c r="U327" s="139">
        <v>0.35</v>
      </c>
      <c r="V327" s="98">
        <v>15</v>
      </c>
      <c r="W327" s="289"/>
      <c r="X327" s="289"/>
      <c r="Y327" s="289"/>
      <c r="Z327" s="292"/>
      <c r="AA327" s="292"/>
      <c r="AB327" s="295"/>
      <c r="AC327" s="298"/>
      <c r="AD327" s="298"/>
      <c r="AE327" s="298"/>
      <c r="AF327" s="25"/>
    </row>
    <row r="328" spans="1:32" x14ac:dyDescent="0.3">
      <c r="A328" s="24"/>
      <c r="B328" s="82"/>
      <c r="C328" s="6" t="s">
        <v>4</v>
      </c>
      <c r="D328" s="102">
        <v>100</v>
      </c>
      <c r="E328" s="139">
        <v>0.35</v>
      </c>
      <c r="F328" s="98">
        <v>15</v>
      </c>
      <c r="G328" s="289"/>
      <c r="H328" s="289"/>
      <c r="I328" s="289"/>
      <c r="J328" s="292"/>
      <c r="K328" s="292"/>
      <c r="L328" s="295"/>
      <c r="M328" s="298"/>
      <c r="N328" s="298"/>
      <c r="O328" s="298"/>
      <c r="P328" s="25"/>
      <c r="Q328" s="28"/>
      <c r="R328" s="139"/>
      <c r="S328" s="6" t="s">
        <v>4</v>
      </c>
      <c r="T328" s="97">
        <v>100</v>
      </c>
      <c r="U328" s="139">
        <v>0.35</v>
      </c>
      <c r="V328" s="98">
        <v>15</v>
      </c>
      <c r="W328" s="289"/>
      <c r="X328" s="289"/>
      <c r="Y328" s="289"/>
      <c r="Z328" s="292"/>
      <c r="AA328" s="292"/>
      <c r="AB328" s="295"/>
      <c r="AC328" s="298"/>
      <c r="AD328" s="298"/>
      <c r="AE328" s="298"/>
      <c r="AF328" s="25"/>
    </row>
    <row r="329" spans="1:32" ht="15" thickBot="1" x14ac:dyDescent="0.35">
      <c r="A329" s="24"/>
      <c r="B329" s="82"/>
      <c r="C329" s="7" t="s">
        <v>5</v>
      </c>
      <c r="D329" s="103">
        <v>80</v>
      </c>
      <c r="E329" s="86">
        <v>0.35</v>
      </c>
      <c r="F329" s="101"/>
      <c r="G329" s="290"/>
      <c r="H329" s="290"/>
      <c r="I329" s="290"/>
      <c r="J329" s="293"/>
      <c r="K329" s="293"/>
      <c r="L329" s="296"/>
      <c r="M329" s="299"/>
      <c r="N329" s="299"/>
      <c r="O329" s="299"/>
      <c r="P329" s="25"/>
      <c r="Q329" s="28"/>
      <c r="R329" s="139"/>
      <c r="S329" s="7" t="s">
        <v>5</v>
      </c>
      <c r="T329" s="100">
        <v>80</v>
      </c>
      <c r="U329" s="86">
        <v>0.35</v>
      </c>
      <c r="V329" s="101"/>
      <c r="W329" s="290"/>
      <c r="X329" s="290"/>
      <c r="Y329" s="290"/>
      <c r="Z329" s="293"/>
      <c r="AA329" s="293"/>
      <c r="AB329" s="296"/>
      <c r="AC329" s="299"/>
      <c r="AD329" s="299"/>
      <c r="AE329" s="299"/>
      <c r="AF329" s="25"/>
    </row>
    <row r="330" spans="1:32" ht="15" thickBot="1" x14ac:dyDescent="0.35">
      <c r="A330" s="24"/>
      <c r="B330" s="15"/>
      <c r="G330" s="138"/>
      <c r="H330" s="138"/>
      <c r="I330" s="138"/>
      <c r="M330" s="172"/>
      <c r="N330" s="172"/>
      <c r="O330" s="172"/>
      <c r="P330" s="25"/>
      <c r="Q330" s="28"/>
      <c r="AF330" s="25"/>
    </row>
    <row r="331" spans="1:32" x14ac:dyDescent="0.3">
      <c r="A331" s="24"/>
      <c r="B331" s="83">
        <v>73</v>
      </c>
      <c r="C331" s="4" t="s">
        <v>1</v>
      </c>
      <c r="D331" s="95">
        <v>1500</v>
      </c>
      <c r="E331" s="85">
        <v>0.3</v>
      </c>
      <c r="F331" s="96">
        <v>5</v>
      </c>
      <c r="G331" s="288">
        <v>0.66184999999999994</v>
      </c>
      <c r="H331" s="288">
        <v>3.1503999999999999E-4</v>
      </c>
      <c r="I331" s="288">
        <v>4.5587999999999998E-4</v>
      </c>
      <c r="J331" s="312" t="str">
        <f>+IF(G331&lt;$K$8,"CUMPLE","NO CUMPLE")</f>
        <v>CUMPLE</v>
      </c>
      <c r="K331" s="312" t="str">
        <f>+IF(H331&lt;$K$6,"CUMPLE","NO CUMPLE")</f>
        <v>CUMPLE</v>
      </c>
      <c r="L331" s="315" t="str">
        <f>+IF(I331&lt;$K$7,"CUMPLE","NO CUMPLE")</f>
        <v>CUMPLE</v>
      </c>
      <c r="M331" s="297">
        <f>+(G331-G331)/G331</f>
        <v>0</v>
      </c>
      <c r="N331" s="297">
        <f>+(H331-H331)/H331</f>
        <v>0</v>
      </c>
      <c r="O331" s="297">
        <f>+(I331-I331)/I331</f>
        <v>0</v>
      </c>
      <c r="P331" s="25"/>
      <c r="Q331" s="28"/>
      <c r="R331" s="114">
        <v>61</v>
      </c>
      <c r="S331" s="4" t="s">
        <v>1</v>
      </c>
      <c r="T331" s="113">
        <v>3250</v>
      </c>
      <c r="U331" s="8">
        <v>0.3</v>
      </c>
      <c r="V331" s="66">
        <v>5</v>
      </c>
      <c r="W331" s="288">
        <v>0.69954000000000005</v>
      </c>
      <c r="X331" s="288">
        <v>4.2513000000000002E-4</v>
      </c>
      <c r="Y331" s="288">
        <v>4.6407000000000002E-4</v>
      </c>
      <c r="Z331" s="291" t="str">
        <f>+IF(W331&lt;$K$8,"CUMPLE","NO CUMPLE")</f>
        <v>CUMPLE</v>
      </c>
      <c r="AA331" s="291" t="str">
        <f>+IF(X331&lt;$K$6,"CUMPLE","NO CUMPLE")</f>
        <v>NO CUMPLE</v>
      </c>
      <c r="AB331" s="294" t="str">
        <f>+IF(Y331&lt;$K$7,"CUMPLE","NO CUMPLE")</f>
        <v>CUMPLE</v>
      </c>
      <c r="AC331" s="297">
        <f>+(W331-W331)/W331</f>
        <v>0</v>
      </c>
      <c r="AD331" s="297">
        <f>+(X331-X331)/X331</f>
        <v>0</v>
      </c>
      <c r="AE331" s="297">
        <f>+(Y331-Y331)/Y331</f>
        <v>0</v>
      </c>
      <c r="AF331" s="25"/>
    </row>
    <row r="332" spans="1:32" x14ac:dyDescent="0.3">
      <c r="A332" s="24"/>
      <c r="B332" s="82"/>
      <c r="C332" s="5" t="s">
        <v>3</v>
      </c>
      <c r="D332" s="97">
        <v>250</v>
      </c>
      <c r="E332" s="139">
        <v>0.35</v>
      </c>
      <c r="F332" s="98">
        <v>15</v>
      </c>
      <c r="G332" s="289"/>
      <c r="H332" s="289"/>
      <c r="I332" s="289"/>
      <c r="J332" s="313"/>
      <c r="K332" s="313"/>
      <c r="L332" s="316"/>
      <c r="M332" s="298"/>
      <c r="N332" s="298"/>
      <c r="O332" s="298"/>
      <c r="P332" s="25"/>
      <c r="Q332" s="28"/>
      <c r="R332" s="157"/>
      <c r="S332" s="5" t="s">
        <v>3</v>
      </c>
      <c r="T332" s="10">
        <v>150</v>
      </c>
      <c r="U332" s="1">
        <v>0.35</v>
      </c>
      <c r="V332" s="67">
        <v>15</v>
      </c>
      <c r="W332" s="289"/>
      <c r="X332" s="289"/>
      <c r="Y332" s="289"/>
      <c r="Z332" s="292"/>
      <c r="AA332" s="292"/>
      <c r="AB332" s="295"/>
      <c r="AC332" s="298"/>
      <c r="AD332" s="298"/>
      <c r="AE332" s="298"/>
      <c r="AF332" s="25"/>
    </row>
    <row r="333" spans="1:32" x14ac:dyDescent="0.3">
      <c r="A333" s="24"/>
      <c r="B333" s="82"/>
      <c r="C333" s="6" t="s">
        <v>4</v>
      </c>
      <c r="D333" s="99">
        <v>200</v>
      </c>
      <c r="E333" s="139">
        <v>0.35</v>
      </c>
      <c r="F333" s="98">
        <v>15</v>
      </c>
      <c r="G333" s="289"/>
      <c r="H333" s="289"/>
      <c r="I333" s="289"/>
      <c r="J333" s="313"/>
      <c r="K333" s="313"/>
      <c r="L333" s="316"/>
      <c r="M333" s="298"/>
      <c r="N333" s="298"/>
      <c r="O333" s="298"/>
      <c r="P333" s="25"/>
      <c r="Q333" s="28"/>
      <c r="R333" s="157"/>
      <c r="S333" s="6" t="s">
        <v>4</v>
      </c>
      <c r="T333" s="10">
        <v>200</v>
      </c>
      <c r="U333" s="1">
        <v>0.35</v>
      </c>
      <c r="V333" s="67">
        <v>15</v>
      </c>
      <c r="W333" s="289"/>
      <c r="X333" s="289"/>
      <c r="Y333" s="289"/>
      <c r="Z333" s="292"/>
      <c r="AA333" s="292"/>
      <c r="AB333" s="295"/>
      <c r="AC333" s="298"/>
      <c r="AD333" s="298"/>
      <c r="AE333" s="298"/>
      <c r="AF333" s="25"/>
    </row>
    <row r="334" spans="1:32" ht="15" thickBot="1" x14ac:dyDescent="0.35">
      <c r="A334" s="24"/>
      <c r="B334" s="82"/>
      <c r="C334" s="7" t="s">
        <v>5</v>
      </c>
      <c r="D334" s="100">
        <v>80</v>
      </c>
      <c r="E334" s="86">
        <v>0.35</v>
      </c>
      <c r="F334" s="101"/>
      <c r="G334" s="290"/>
      <c r="H334" s="290"/>
      <c r="I334" s="290"/>
      <c r="J334" s="314"/>
      <c r="K334" s="314"/>
      <c r="L334" s="317"/>
      <c r="M334" s="299"/>
      <c r="N334" s="299"/>
      <c r="O334" s="299"/>
      <c r="P334" s="25"/>
      <c r="Q334" s="28"/>
      <c r="R334" s="157"/>
      <c r="S334" s="7" t="s">
        <v>5</v>
      </c>
      <c r="T334" s="70">
        <v>80</v>
      </c>
      <c r="U334" s="9">
        <v>0.35</v>
      </c>
      <c r="V334" s="50"/>
      <c r="W334" s="290"/>
      <c r="X334" s="290"/>
      <c r="Y334" s="290"/>
      <c r="Z334" s="293"/>
      <c r="AA334" s="293"/>
      <c r="AB334" s="296"/>
      <c r="AC334" s="299"/>
      <c r="AD334" s="299"/>
      <c r="AE334" s="299"/>
      <c r="AF334" s="25"/>
    </row>
    <row r="335" spans="1:32" x14ac:dyDescent="0.3">
      <c r="A335" s="24"/>
      <c r="B335" s="83">
        <v>74</v>
      </c>
      <c r="C335" s="4" t="s">
        <v>1</v>
      </c>
      <c r="D335" s="95">
        <v>1500</v>
      </c>
      <c r="E335" s="85">
        <v>0.3</v>
      </c>
      <c r="F335" s="96">
        <v>5</v>
      </c>
      <c r="G335" s="288">
        <v>0.69011</v>
      </c>
      <c r="H335" s="288">
        <v>3.2155999999999998E-4</v>
      </c>
      <c r="I335" s="288">
        <v>5.3027E-4</v>
      </c>
      <c r="J335" s="312" t="str">
        <f>+IF(G335&lt;$K$8,"CUMPLE","NO CUMPLE")</f>
        <v>CUMPLE</v>
      </c>
      <c r="K335" s="312" t="str">
        <f>+IF(H335&lt;$K$6,"CUMPLE","NO CUMPLE")</f>
        <v>CUMPLE</v>
      </c>
      <c r="L335" s="315" t="str">
        <f>+IF(I335&lt;$K$7,"CUMPLE","NO CUMPLE")</f>
        <v>CUMPLE</v>
      </c>
      <c r="M335" s="297">
        <f>+(G335-G331)/G331</f>
        <v>4.2698496638211174E-2</v>
      </c>
      <c r="N335" s="297">
        <f>+(H335-H331)/H331</f>
        <v>2.0695784662265061E-2</v>
      </c>
      <c r="O335" s="297">
        <f>+(I335-I331)/I331</f>
        <v>0.16317890672984126</v>
      </c>
      <c r="P335" s="25"/>
      <c r="Q335" s="28"/>
      <c r="R335" s="116">
        <v>70</v>
      </c>
      <c r="S335" s="4" t="s">
        <v>1</v>
      </c>
      <c r="T335" s="119">
        <v>2500</v>
      </c>
      <c r="U335" s="85">
        <v>0.3</v>
      </c>
      <c r="V335" s="96">
        <v>5</v>
      </c>
      <c r="W335" s="288">
        <v>0.72247000000000006</v>
      </c>
      <c r="X335" s="288">
        <v>4.5870999999999998E-4</v>
      </c>
      <c r="Y335" s="288">
        <v>4.7466000000000001E-4</v>
      </c>
      <c r="Z335" s="291" t="str">
        <f>+IF(W335&lt;$K$8,"CUMPLE","NO CUMPLE")</f>
        <v>CUMPLE</v>
      </c>
      <c r="AA335" s="291" t="str">
        <f>+IF(X335&lt;$K$6,"CUMPLE","NO CUMPLE")</f>
        <v>NO CUMPLE</v>
      </c>
      <c r="AB335" s="294" t="str">
        <f>+IF(Y335&lt;$K$7,"CUMPLE","NO CUMPLE")</f>
        <v>CUMPLE</v>
      </c>
      <c r="AC335" s="297">
        <f>+(W335-W331)/W331</f>
        <v>3.2778683134631337E-2</v>
      </c>
      <c r="AD335" s="297">
        <f>+(X335-X331)/X331</f>
        <v>7.8987603791781241E-2</v>
      </c>
      <c r="AE335" s="297">
        <f>+(Y335-Y331)/Y331</f>
        <v>2.2819833214816711E-2</v>
      </c>
      <c r="AF335" s="25"/>
    </row>
    <row r="336" spans="1:32" x14ac:dyDescent="0.3">
      <c r="A336" s="24"/>
      <c r="B336" s="82"/>
      <c r="C336" s="5" t="s">
        <v>3</v>
      </c>
      <c r="D336" s="97">
        <v>250</v>
      </c>
      <c r="E336" s="139">
        <v>0.35</v>
      </c>
      <c r="F336" s="98">
        <v>15</v>
      </c>
      <c r="G336" s="289"/>
      <c r="H336" s="289"/>
      <c r="I336" s="289"/>
      <c r="J336" s="313"/>
      <c r="K336" s="313"/>
      <c r="L336" s="316"/>
      <c r="M336" s="298"/>
      <c r="N336" s="298"/>
      <c r="O336" s="298"/>
      <c r="P336" s="25"/>
      <c r="Q336" s="28"/>
      <c r="R336" s="139"/>
      <c r="S336" s="5" t="s">
        <v>3</v>
      </c>
      <c r="T336" s="98">
        <v>150</v>
      </c>
      <c r="U336" s="139">
        <v>0.35</v>
      </c>
      <c r="V336" s="98">
        <v>15</v>
      </c>
      <c r="W336" s="289"/>
      <c r="X336" s="289"/>
      <c r="Y336" s="289"/>
      <c r="Z336" s="292"/>
      <c r="AA336" s="292"/>
      <c r="AB336" s="295"/>
      <c r="AC336" s="298"/>
      <c r="AD336" s="298"/>
      <c r="AE336" s="298"/>
      <c r="AF336" s="25"/>
    </row>
    <row r="337" spans="1:32" x14ac:dyDescent="0.3">
      <c r="A337" s="24"/>
      <c r="B337" s="82"/>
      <c r="C337" s="6" t="s">
        <v>4</v>
      </c>
      <c r="D337" s="99">
        <v>150</v>
      </c>
      <c r="E337" s="139">
        <v>0.35</v>
      </c>
      <c r="F337" s="98">
        <v>15</v>
      </c>
      <c r="G337" s="289"/>
      <c r="H337" s="289"/>
      <c r="I337" s="289"/>
      <c r="J337" s="313"/>
      <c r="K337" s="313"/>
      <c r="L337" s="316"/>
      <c r="M337" s="298"/>
      <c r="N337" s="298"/>
      <c r="O337" s="298"/>
      <c r="P337" s="25"/>
      <c r="Q337" s="28"/>
      <c r="R337" s="139"/>
      <c r="S337" s="6" t="s">
        <v>4</v>
      </c>
      <c r="T337" s="98">
        <v>200</v>
      </c>
      <c r="U337" s="139">
        <v>0.35</v>
      </c>
      <c r="V337" s="98">
        <v>15</v>
      </c>
      <c r="W337" s="289"/>
      <c r="X337" s="289"/>
      <c r="Y337" s="289"/>
      <c r="Z337" s="292"/>
      <c r="AA337" s="292"/>
      <c r="AB337" s="295"/>
      <c r="AC337" s="298"/>
      <c r="AD337" s="298"/>
      <c r="AE337" s="298"/>
      <c r="AF337" s="25"/>
    </row>
    <row r="338" spans="1:32" ht="15" thickBot="1" x14ac:dyDescent="0.35">
      <c r="A338" s="24"/>
      <c r="B338" s="82"/>
      <c r="C338" s="7" t="s">
        <v>5</v>
      </c>
      <c r="D338" s="100">
        <v>80</v>
      </c>
      <c r="E338" s="86">
        <v>0.35</v>
      </c>
      <c r="F338" s="101"/>
      <c r="G338" s="290"/>
      <c r="H338" s="290"/>
      <c r="I338" s="290"/>
      <c r="J338" s="314"/>
      <c r="K338" s="314"/>
      <c r="L338" s="317"/>
      <c r="M338" s="299"/>
      <c r="N338" s="299"/>
      <c r="O338" s="299"/>
      <c r="P338" s="25"/>
      <c r="Q338" s="28"/>
      <c r="R338" s="139"/>
      <c r="S338" s="7" t="s">
        <v>5</v>
      </c>
      <c r="T338" s="103">
        <v>80</v>
      </c>
      <c r="U338" s="86">
        <v>0.35</v>
      </c>
      <c r="V338" s="101"/>
      <c r="W338" s="290"/>
      <c r="X338" s="290"/>
      <c r="Y338" s="290"/>
      <c r="Z338" s="293"/>
      <c r="AA338" s="293"/>
      <c r="AB338" s="296"/>
      <c r="AC338" s="299"/>
      <c r="AD338" s="299"/>
      <c r="AE338" s="299"/>
      <c r="AF338" s="25"/>
    </row>
    <row r="339" spans="1:32" x14ac:dyDescent="0.3">
      <c r="A339" s="24"/>
      <c r="B339" s="83">
        <v>75</v>
      </c>
      <c r="C339" s="4" t="s">
        <v>1</v>
      </c>
      <c r="D339" s="95">
        <v>1500</v>
      </c>
      <c r="E339" s="85">
        <v>0.3</v>
      </c>
      <c r="F339" s="98">
        <v>5</v>
      </c>
      <c r="G339" s="288">
        <v>0.73543000000000003</v>
      </c>
      <c r="H339" s="288">
        <v>3.3075999999999998E-4</v>
      </c>
      <c r="I339" s="288">
        <v>6.6136000000000005E-4</v>
      </c>
      <c r="J339" s="312" t="str">
        <f>+IF(G339&lt;$K$8,"CUMPLE","NO CUMPLE")</f>
        <v>CUMPLE</v>
      </c>
      <c r="K339" s="312" t="str">
        <f>+IF(H339&lt;$K$6,"CUMPLE","NO CUMPLE")</f>
        <v>CUMPLE</v>
      </c>
      <c r="L339" s="315" t="str">
        <f>+IF(I339&lt;$K$7,"CUMPLE","NO CUMPLE")</f>
        <v>CUMPLE</v>
      </c>
      <c r="M339" s="297">
        <f>+(G339-G331)/G331</f>
        <v>0.11117322656190995</v>
      </c>
      <c r="N339" s="297">
        <f>+(H339-H331)/H331</f>
        <v>4.9898425596749597E-2</v>
      </c>
      <c r="O339" s="297">
        <f>+(I339-I331)/I331</f>
        <v>0.45073264894270437</v>
      </c>
      <c r="P339" s="25"/>
      <c r="Q339" s="28"/>
      <c r="R339" s="116">
        <v>79</v>
      </c>
      <c r="S339" s="4" t="s">
        <v>1</v>
      </c>
      <c r="T339" s="118">
        <v>1500</v>
      </c>
      <c r="U339" s="85">
        <v>0.3</v>
      </c>
      <c r="V339" s="96">
        <v>5</v>
      </c>
      <c r="W339" s="288">
        <v>0.76744000000000001</v>
      </c>
      <c r="X339" s="288">
        <v>5.0898999999999996E-4</v>
      </c>
      <c r="Y339" s="288">
        <v>4.9297000000000002E-4</v>
      </c>
      <c r="Z339" s="291" t="str">
        <f>+IF(W339&lt;$K$8,"CUMPLE","NO CUMPLE")</f>
        <v>CUMPLE</v>
      </c>
      <c r="AA339" s="291" t="str">
        <f>+IF(X339&lt;$K$6,"CUMPLE","NO CUMPLE")</f>
        <v>NO CUMPLE</v>
      </c>
      <c r="AB339" s="294" t="str">
        <f>+IF(Y339&lt;$K$7,"CUMPLE","NO CUMPLE")</f>
        <v>CUMPLE</v>
      </c>
      <c r="AC339" s="297">
        <f>+(W339-W331)/W331</f>
        <v>9.7063784772850673E-2</v>
      </c>
      <c r="AD339" s="297">
        <f>+(X339-X331)/X331</f>
        <v>0.19725730952884987</v>
      </c>
      <c r="AE339" s="297">
        <f>+(Y339-Y331)/Y331</f>
        <v>6.2275087810028655E-2</v>
      </c>
      <c r="AF339" s="25"/>
    </row>
    <row r="340" spans="1:32" x14ac:dyDescent="0.3">
      <c r="A340" s="24"/>
      <c r="B340" s="82"/>
      <c r="C340" s="5" t="s">
        <v>3</v>
      </c>
      <c r="D340" s="97">
        <v>250</v>
      </c>
      <c r="E340" s="139">
        <v>0.35</v>
      </c>
      <c r="F340" s="98">
        <v>15</v>
      </c>
      <c r="G340" s="289"/>
      <c r="H340" s="289"/>
      <c r="I340" s="289"/>
      <c r="J340" s="313"/>
      <c r="K340" s="313"/>
      <c r="L340" s="316"/>
      <c r="M340" s="298"/>
      <c r="N340" s="298"/>
      <c r="O340" s="298"/>
      <c r="P340" s="25"/>
      <c r="Q340" s="28"/>
      <c r="R340" s="139"/>
      <c r="S340" s="5" t="s">
        <v>3</v>
      </c>
      <c r="T340" s="97">
        <v>150</v>
      </c>
      <c r="U340" s="139">
        <v>0.35</v>
      </c>
      <c r="V340" s="98">
        <v>15</v>
      </c>
      <c r="W340" s="289"/>
      <c r="X340" s="289"/>
      <c r="Y340" s="289"/>
      <c r="Z340" s="292"/>
      <c r="AA340" s="292"/>
      <c r="AB340" s="295"/>
      <c r="AC340" s="298"/>
      <c r="AD340" s="298"/>
      <c r="AE340" s="298"/>
      <c r="AF340" s="25"/>
    </row>
    <row r="341" spans="1:32" x14ac:dyDescent="0.3">
      <c r="A341" s="24"/>
      <c r="B341" s="82"/>
      <c r="C341" s="6" t="s">
        <v>4</v>
      </c>
      <c r="D341" s="99">
        <v>100</v>
      </c>
      <c r="E341" s="139">
        <v>0.35</v>
      </c>
      <c r="F341" s="98">
        <v>15</v>
      </c>
      <c r="G341" s="289"/>
      <c r="H341" s="289"/>
      <c r="I341" s="289"/>
      <c r="J341" s="313"/>
      <c r="K341" s="313"/>
      <c r="L341" s="316"/>
      <c r="M341" s="298"/>
      <c r="N341" s="298"/>
      <c r="O341" s="298"/>
      <c r="P341" s="25"/>
      <c r="Q341" s="28"/>
      <c r="R341" s="139"/>
      <c r="S341" s="6" t="s">
        <v>4</v>
      </c>
      <c r="T341" s="97">
        <v>200</v>
      </c>
      <c r="U341" s="139">
        <v>0.35</v>
      </c>
      <c r="V341" s="98">
        <v>15</v>
      </c>
      <c r="W341" s="289"/>
      <c r="X341" s="289"/>
      <c r="Y341" s="289"/>
      <c r="Z341" s="292"/>
      <c r="AA341" s="292"/>
      <c r="AB341" s="295"/>
      <c r="AC341" s="298"/>
      <c r="AD341" s="298"/>
      <c r="AE341" s="298"/>
      <c r="AF341" s="25"/>
    </row>
    <row r="342" spans="1:32" ht="15" thickBot="1" x14ac:dyDescent="0.35">
      <c r="A342" s="24"/>
      <c r="B342" s="82"/>
      <c r="C342" s="7" t="s">
        <v>5</v>
      </c>
      <c r="D342" s="100">
        <v>80</v>
      </c>
      <c r="E342" s="86">
        <v>0.35</v>
      </c>
      <c r="F342" s="101"/>
      <c r="G342" s="290"/>
      <c r="H342" s="290"/>
      <c r="I342" s="290"/>
      <c r="J342" s="314"/>
      <c r="K342" s="314"/>
      <c r="L342" s="317"/>
      <c r="M342" s="299"/>
      <c r="N342" s="299"/>
      <c r="O342" s="299"/>
      <c r="P342" s="25"/>
      <c r="Q342" s="28"/>
      <c r="R342" s="139"/>
      <c r="S342" s="7" t="s">
        <v>5</v>
      </c>
      <c r="T342" s="100">
        <v>80</v>
      </c>
      <c r="U342" s="86">
        <v>0.35</v>
      </c>
      <c r="V342" s="101"/>
      <c r="W342" s="290"/>
      <c r="X342" s="290"/>
      <c r="Y342" s="290"/>
      <c r="Z342" s="293"/>
      <c r="AA342" s="293"/>
      <c r="AB342" s="296"/>
      <c r="AC342" s="299"/>
      <c r="AD342" s="299"/>
      <c r="AE342" s="299"/>
      <c r="AF342" s="25"/>
    </row>
    <row r="343" spans="1:32" ht="15" thickBot="1" x14ac:dyDescent="0.35">
      <c r="A343" s="24"/>
      <c r="B343" s="15"/>
      <c r="G343" s="138"/>
      <c r="H343" s="138"/>
      <c r="I343" s="138"/>
      <c r="M343" s="172"/>
      <c r="N343" s="172"/>
      <c r="O343" s="172"/>
      <c r="P343" s="25"/>
      <c r="Q343" s="28"/>
      <c r="AF343" s="25"/>
    </row>
    <row r="344" spans="1:32" x14ac:dyDescent="0.3">
      <c r="A344" s="24"/>
      <c r="B344" s="83">
        <v>76</v>
      </c>
      <c r="C344" s="4" t="s">
        <v>1</v>
      </c>
      <c r="D344" s="95">
        <v>1500</v>
      </c>
      <c r="E344" s="85">
        <v>0.3</v>
      </c>
      <c r="F344" s="96">
        <v>5</v>
      </c>
      <c r="G344" s="288">
        <v>0.70428999999999997</v>
      </c>
      <c r="H344" s="288">
        <v>3.9502E-4</v>
      </c>
      <c r="I344" s="288">
        <v>4.7269E-4</v>
      </c>
      <c r="J344" s="291" t="str">
        <f>+IF(G344&lt;$K$8,"CUMPLE","NO CUMPLE")</f>
        <v>CUMPLE</v>
      </c>
      <c r="K344" s="291" t="str">
        <f>+IF(H344&lt;$K$6,"CUMPLE","NO CUMPLE")</f>
        <v>NO CUMPLE</v>
      </c>
      <c r="L344" s="294" t="str">
        <f>+IF(I344&lt;$K$7,"CUMPLE","NO CUMPLE")</f>
        <v>CUMPLE</v>
      </c>
      <c r="M344" s="297">
        <f>+(G344-G344)/G344</f>
        <v>0</v>
      </c>
      <c r="N344" s="297">
        <f>+(H344-H344)/H344</f>
        <v>0</v>
      </c>
      <c r="O344" s="297">
        <f>+(I344-I344)/I344</f>
        <v>0</v>
      </c>
      <c r="P344" s="25"/>
      <c r="Q344" s="28"/>
      <c r="R344" s="114">
        <v>62</v>
      </c>
      <c r="S344" s="4" t="s">
        <v>1</v>
      </c>
      <c r="T344" s="113">
        <v>3250</v>
      </c>
      <c r="U344" s="8">
        <v>0.3</v>
      </c>
      <c r="V344" s="66">
        <v>5</v>
      </c>
      <c r="W344" s="288">
        <v>0.72800999999999993</v>
      </c>
      <c r="X344" s="288">
        <v>4.3625000000000001E-4</v>
      </c>
      <c r="Y344" s="288">
        <v>5.4217999999999996E-4</v>
      </c>
      <c r="Z344" s="291" t="str">
        <f>+IF(W344&lt;$K$8,"CUMPLE","NO CUMPLE")</f>
        <v>CUMPLE</v>
      </c>
      <c r="AA344" s="291" t="str">
        <f>+IF(X344&lt;$K$6,"CUMPLE","NO CUMPLE")</f>
        <v>NO CUMPLE</v>
      </c>
      <c r="AB344" s="294" t="str">
        <f>+IF(Y344&lt;$K$7,"CUMPLE","NO CUMPLE")</f>
        <v>CUMPLE</v>
      </c>
      <c r="AC344" s="297">
        <f>+(W344-W344)/W344</f>
        <v>0</v>
      </c>
      <c r="AD344" s="297">
        <f>+(X344-X344)/X344</f>
        <v>0</v>
      </c>
      <c r="AE344" s="297">
        <f>+(Y344-Y344)/Y344</f>
        <v>0</v>
      </c>
      <c r="AF344" s="25"/>
    </row>
    <row r="345" spans="1:32" x14ac:dyDescent="0.3">
      <c r="A345" s="24"/>
      <c r="B345" s="82"/>
      <c r="C345" s="5" t="s">
        <v>3</v>
      </c>
      <c r="D345" s="97">
        <v>200</v>
      </c>
      <c r="E345" s="139">
        <v>0.35</v>
      </c>
      <c r="F345" s="98">
        <v>15</v>
      </c>
      <c r="G345" s="289"/>
      <c r="H345" s="289"/>
      <c r="I345" s="289"/>
      <c r="J345" s="292"/>
      <c r="K345" s="292"/>
      <c r="L345" s="295"/>
      <c r="M345" s="298"/>
      <c r="N345" s="298"/>
      <c r="O345" s="298"/>
      <c r="P345" s="25"/>
      <c r="Q345" s="28"/>
      <c r="R345" s="157"/>
      <c r="S345" s="5" t="s">
        <v>3</v>
      </c>
      <c r="T345" s="10">
        <v>150</v>
      </c>
      <c r="U345" s="1">
        <v>0.35</v>
      </c>
      <c r="V345" s="67">
        <v>15</v>
      </c>
      <c r="W345" s="289"/>
      <c r="X345" s="289"/>
      <c r="Y345" s="289"/>
      <c r="Z345" s="292"/>
      <c r="AA345" s="292"/>
      <c r="AB345" s="295"/>
      <c r="AC345" s="298"/>
      <c r="AD345" s="298"/>
      <c r="AE345" s="298"/>
      <c r="AF345" s="25"/>
    </row>
    <row r="346" spans="1:32" x14ac:dyDescent="0.3">
      <c r="A346" s="24"/>
      <c r="B346" s="82"/>
      <c r="C346" s="6" t="s">
        <v>4</v>
      </c>
      <c r="D346" s="99">
        <v>200</v>
      </c>
      <c r="E346" s="139">
        <v>0.35</v>
      </c>
      <c r="F346" s="98">
        <v>15</v>
      </c>
      <c r="G346" s="289"/>
      <c r="H346" s="289"/>
      <c r="I346" s="289"/>
      <c r="J346" s="292"/>
      <c r="K346" s="292"/>
      <c r="L346" s="295"/>
      <c r="M346" s="298"/>
      <c r="N346" s="298"/>
      <c r="O346" s="298"/>
      <c r="P346" s="25"/>
      <c r="Q346" s="28"/>
      <c r="R346" s="157"/>
      <c r="S346" s="6" t="s">
        <v>4</v>
      </c>
      <c r="T346" s="10">
        <v>150</v>
      </c>
      <c r="U346" s="1">
        <v>0.35</v>
      </c>
      <c r="V346" s="67">
        <v>15</v>
      </c>
      <c r="W346" s="289"/>
      <c r="X346" s="289"/>
      <c r="Y346" s="289"/>
      <c r="Z346" s="292"/>
      <c r="AA346" s="292"/>
      <c r="AB346" s="295"/>
      <c r="AC346" s="298"/>
      <c r="AD346" s="298"/>
      <c r="AE346" s="298"/>
      <c r="AF346" s="25"/>
    </row>
    <row r="347" spans="1:32" ht="15" thickBot="1" x14ac:dyDescent="0.35">
      <c r="A347" s="24"/>
      <c r="B347" s="82"/>
      <c r="C347" s="7" t="s">
        <v>5</v>
      </c>
      <c r="D347" s="100">
        <v>80</v>
      </c>
      <c r="E347" s="86">
        <v>0.35</v>
      </c>
      <c r="F347" s="101"/>
      <c r="G347" s="290"/>
      <c r="H347" s="290"/>
      <c r="I347" s="290"/>
      <c r="J347" s="293"/>
      <c r="K347" s="293"/>
      <c r="L347" s="296"/>
      <c r="M347" s="299"/>
      <c r="N347" s="299"/>
      <c r="O347" s="299"/>
      <c r="P347" s="25"/>
      <c r="Q347" s="28"/>
      <c r="R347" s="157"/>
      <c r="S347" s="7" t="s">
        <v>5</v>
      </c>
      <c r="T347" s="70">
        <v>80</v>
      </c>
      <c r="U347" s="9">
        <v>0.35</v>
      </c>
      <c r="V347" s="50"/>
      <c r="W347" s="290"/>
      <c r="X347" s="290"/>
      <c r="Y347" s="290"/>
      <c r="Z347" s="293"/>
      <c r="AA347" s="293"/>
      <c r="AB347" s="296"/>
      <c r="AC347" s="299"/>
      <c r="AD347" s="299"/>
      <c r="AE347" s="299"/>
      <c r="AF347" s="25"/>
    </row>
    <row r="348" spans="1:32" x14ac:dyDescent="0.3">
      <c r="A348" s="24"/>
      <c r="B348" s="83">
        <v>77</v>
      </c>
      <c r="C348" s="4" t="s">
        <v>1</v>
      </c>
      <c r="D348" s="95">
        <v>1500</v>
      </c>
      <c r="E348" s="85">
        <v>0.3</v>
      </c>
      <c r="F348" s="96">
        <v>5</v>
      </c>
      <c r="G348" s="288">
        <v>0.73368</v>
      </c>
      <c r="H348" s="288">
        <v>4.0360999999999999E-4</v>
      </c>
      <c r="I348" s="288">
        <v>5.5159999999999996E-4</v>
      </c>
      <c r="J348" s="291" t="str">
        <f>+IF(G348&lt;$K$8,"CUMPLE","NO CUMPLE")</f>
        <v>CUMPLE</v>
      </c>
      <c r="K348" s="291" t="str">
        <f>+IF(H348&lt;$K$6,"CUMPLE","NO CUMPLE")</f>
        <v>NO CUMPLE</v>
      </c>
      <c r="L348" s="294" t="str">
        <f>+IF(I348&lt;$K$7,"CUMPLE","NO CUMPLE")</f>
        <v>CUMPLE</v>
      </c>
      <c r="M348" s="297">
        <f>+(G348-G344)/G344</f>
        <v>4.1729969188828507E-2</v>
      </c>
      <c r="N348" s="297">
        <f>+(H348-H344)/H344</f>
        <v>2.1745734393195274E-2</v>
      </c>
      <c r="O348" s="297">
        <f>+(I348-I344)/I344</f>
        <v>0.16693816243203782</v>
      </c>
      <c r="P348" s="25"/>
      <c r="Q348" s="28"/>
      <c r="R348" s="116">
        <v>71</v>
      </c>
      <c r="S348" s="4" t="s">
        <v>1</v>
      </c>
      <c r="T348" s="119">
        <v>2500</v>
      </c>
      <c r="U348" s="85">
        <v>0.3</v>
      </c>
      <c r="V348" s="96">
        <v>5</v>
      </c>
      <c r="W348" s="288">
        <v>0.75170000000000003</v>
      </c>
      <c r="X348" s="288">
        <v>4.7014000000000002E-4</v>
      </c>
      <c r="Y348" s="288">
        <v>5.5504000000000003E-4</v>
      </c>
      <c r="Z348" s="291" t="str">
        <f>+IF(W348&lt;$K$8,"CUMPLE","NO CUMPLE")</f>
        <v>CUMPLE</v>
      </c>
      <c r="AA348" s="291" t="str">
        <f>+IF(X348&lt;$K$6,"CUMPLE","NO CUMPLE")</f>
        <v>NO CUMPLE</v>
      </c>
      <c r="AB348" s="294" t="str">
        <f>+IF(Y348&lt;$K$7,"CUMPLE","NO CUMPLE")</f>
        <v>CUMPLE</v>
      </c>
      <c r="AC348" s="297">
        <f>+(W348-W344)/W344</f>
        <v>3.2540761802722633E-2</v>
      </c>
      <c r="AD348" s="297">
        <f>+(X348-X344)/X344</f>
        <v>7.7684813753581702E-2</v>
      </c>
      <c r="AE348" s="297">
        <f>+(Y348-Y344)/Y344</f>
        <v>2.3719060090744891E-2</v>
      </c>
      <c r="AF348" s="25"/>
    </row>
    <row r="349" spans="1:32" x14ac:dyDescent="0.3">
      <c r="A349" s="24"/>
      <c r="B349" s="82"/>
      <c r="C349" s="5" t="s">
        <v>3</v>
      </c>
      <c r="D349" s="97">
        <v>200</v>
      </c>
      <c r="E349" s="139">
        <v>0.35</v>
      </c>
      <c r="F349" s="98">
        <v>15</v>
      </c>
      <c r="G349" s="289"/>
      <c r="H349" s="289"/>
      <c r="I349" s="289"/>
      <c r="J349" s="292"/>
      <c r="K349" s="292"/>
      <c r="L349" s="295"/>
      <c r="M349" s="298"/>
      <c r="N349" s="298"/>
      <c r="O349" s="298"/>
      <c r="P349" s="25"/>
      <c r="Q349" s="28"/>
      <c r="R349" s="139"/>
      <c r="S349" s="5" t="s">
        <v>3</v>
      </c>
      <c r="T349" s="98">
        <v>150</v>
      </c>
      <c r="U349" s="139">
        <v>0.35</v>
      </c>
      <c r="V349" s="98">
        <v>15</v>
      </c>
      <c r="W349" s="289"/>
      <c r="X349" s="289"/>
      <c r="Y349" s="289"/>
      <c r="Z349" s="292"/>
      <c r="AA349" s="292"/>
      <c r="AB349" s="295"/>
      <c r="AC349" s="298"/>
      <c r="AD349" s="298"/>
      <c r="AE349" s="298"/>
      <c r="AF349" s="25"/>
    </row>
    <row r="350" spans="1:32" x14ac:dyDescent="0.3">
      <c r="A350" s="24"/>
      <c r="B350" s="82"/>
      <c r="C350" s="6" t="s">
        <v>4</v>
      </c>
      <c r="D350" s="99">
        <v>150</v>
      </c>
      <c r="E350" s="139">
        <v>0.35</v>
      </c>
      <c r="F350" s="98">
        <v>15</v>
      </c>
      <c r="G350" s="289"/>
      <c r="H350" s="289"/>
      <c r="I350" s="289"/>
      <c r="J350" s="292"/>
      <c r="K350" s="292"/>
      <c r="L350" s="295"/>
      <c r="M350" s="298"/>
      <c r="N350" s="298"/>
      <c r="O350" s="298"/>
      <c r="P350" s="25"/>
      <c r="Q350" s="28"/>
      <c r="R350" s="139"/>
      <c r="S350" s="6" t="s">
        <v>4</v>
      </c>
      <c r="T350" s="98">
        <v>150</v>
      </c>
      <c r="U350" s="139">
        <v>0.35</v>
      </c>
      <c r="V350" s="98">
        <v>15</v>
      </c>
      <c r="W350" s="289"/>
      <c r="X350" s="289"/>
      <c r="Y350" s="289"/>
      <c r="Z350" s="292"/>
      <c r="AA350" s="292"/>
      <c r="AB350" s="295"/>
      <c r="AC350" s="298"/>
      <c r="AD350" s="298"/>
      <c r="AE350" s="298"/>
      <c r="AF350" s="25"/>
    </row>
    <row r="351" spans="1:32" ht="15" thickBot="1" x14ac:dyDescent="0.35">
      <c r="A351" s="24"/>
      <c r="B351" s="82"/>
      <c r="C351" s="7" t="s">
        <v>5</v>
      </c>
      <c r="D351" s="100">
        <v>80</v>
      </c>
      <c r="E351" s="86">
        <v>0.35</v>
      </c>
      <c r="F351" s="101"/>
      <c r="G351" s="290"/>
      <c r="H351" s="290"/>
      <c r="I351" s="290"/>
      <c r="J351" s="293"/>
      <c r="K351" s="293"/>
      <c r="L351" s="296"/>
      <c r="M351" s="299"/>
      <c r="N351" s="299"/>
      <c r="O351" s="299"/>
      <c r="P351" s="25"/>
      <c r="Q351" s="28"/>
      <c r="R351" s="139"/>
      <c r="S351" s="7" t="s">
        <v>5</v>
      </c>
      <c r="T351" s="103">
        <v>80</v>
      </c>
      <c r="U351" s="86">
        <v>0.35</v>
      </c>
      <c r="V351" s="101"/>
      <c r="W351" s="290"/>
      <c r="X351" s="290"/>
      <c r="Y351" s="290"/>
      <c r="Z351" s="293"/>
      <c r="AA351" s="293"/>
      <c r="AB351" s="296"/>
      <c r="AC351" s="299"/>
      <c r="AD351" s="299"/>
      <c r="AE351" s="299"/>
      <c r="AF351" s="25"/>
    </row>
    <row r="352" spans="1:32" x14ac:dyDescent="0.3">
      <c r="A352" s="24"/>
      <c r="B352" s="83">
        <v>78</v>
      </c>
      <c r="C352" s="4" t="s">
        <v>1</v>
      </c>
      <c r="D352" s="95">
        <v>1500</v>
      </c>
      <c r="E352" s="85">
        <v>0.3</v>
      </c>
      <c r="F352" s="98">
        <v>5</v>
      </c>
      <c r="G352" s="288">
        <v>0.78160999999999992</v>
      </c>
      <c r="H352" s="288">
        <v>4.1627999999999999E-4</v>
      </c>
      <c r="I352" s="288">
        <v>6.9132999999999998E-4</v>
      </c>
      <c r="J352" s="291" t="str">
        <f>+IF(G352&lt;$K$8,"CUMPLE","NO CUMPLE")</f>
        <v>CUMPLE</v>
      </c>
      <c r="K352" s="291" t="str">
        <f>+IF(H352&lt;$K$6,"CUMPLE","NO CUMPLE")</f>
        <v>NO CUMPLE</v>
      </c>
      <c r="L352" s="294" t="str">
        <f>+IF(I352&lt;$K$7,"CUMPLE","NO CUMPLE")</f>
        <v>CUMPLE</v>
      </c>
      <c r="M352" s="297">
        <f>+(G352-G344)/G344</f>
        <v>0.10978432179925875</v>
      </c>
      <c r="N352" s="297">
        <f>+(H352-H344)/H344</f>
        <v>5.3820059743810433E-2</v>
      </c>
      <c r="O352" s="297">
        <f>+(I352-I344)/I344</f>
        <v>0.46254416213586069</v>
      </c>
      <c r="P352" s="25"/>
      <c r="Q352" s="28"/>
      <c r="R352" s="116">
        <v>80</v>
      </c>
      <c r="S352" s="4" t="s">
        <v>1</v>
      </c>
      <c r="T352" s="118">
        <v>1500</v>
      </c>
      <c r="U352" s="85">
        <v>0.3</v>
      </c>
      <c r="V352" s="96">
        <v>5</v>
      </c>
      <c r="W352" s="288">
        <v>0.79790000000000005</v>
      </c>
      <c r="X352" s="288">
        <v>5.1997999999999996E-4</v>
      </c>
      <c r="Y352" s="303">
        <v>5.7744000000000003E-4</v>
      </c>
      <c r="Z352" s="291" t="str">
        <f>+IF(W352&lt;$K$8,"CUMPLE","NO CUMPLE")</f>
        <v>CUMPLE</v>
      </c>
      <c r="AA352" s="291" t="str">
        <f>+IF(X352&lt;$K$6,"CUMPLE","NO CUMPLE")</f>
        <v>NO CUMPLE</v>
      </c>
      <c r="AB352" s="294" t="str">
        <f>+IF(Y352&lt;$K$7,"CUMPLE","NO CUMPLE")</f>
        <v>CUMPLE</v>
      </c>
      <c r="AC352" s="297">
        <f>+(W352-W344)/W344</f>
        <v>9.6001428551805781E-2</v>
      </c>
      <c r="AD352" s="297">
        <f>+(X352-X344)/X344</f>
        <v>0.19193123209169044</v>
      </c>
      <c r="AE352" s="297">
        <f>+(Y352-Y344)/Y344</f>
        <v>6.5033752628278554E-2</v>
      </c>
      <c r="AF352" s="25"/>
    </row>
    <row r="353" spans="1:32" x14ac:dyDescent="0.3">
      <c r="A353" s="24"/>
      <c r="B353" s="82"/>
      <c r="C353" s="5" t="s">
        <v>3</v>
      </c>
      <c r="D353" s="97">
        <v>200</v>
      </c>
      <c r="E353" s="139">
        <v>0.35</v>
      </c>
      <c r="F353" s="98">
        <v>15</v>
      </c>
      <c r="G353" s="289"/>
      <c r="H353" s="289"/>
      <c r="I353" s="289"/>
      <c r="J353" s="292"/>
      <c r="K353" s="292"/>
      <c r="L353" s="295"/>
      <c r="M353" s="298"/>
      <c r="N353" s="298"/>
      <c r="O353" s="298"/>
      <c r="P353" s="25"/>
      <c r="Q353" s="28"/>
      <c r="R353" s="139"/>
      <c r="S353" s="5" t="s">
        <v>3</v>
      </c>
      <c r="T353" s="97">
        <v>150</v>
      </c>
      <c r="U353" s="139">
        <v>0.35</v>
      </c>
      <c r="V353" s="98">
        <v>15</v>
      </c>
      <c r="W353" s="289"/>
      <c r="X353" s="289"/>
      <c r="Y353" s="304"/>
      <c r="Z353" s="292"/>
      <c r="AA353" s="292"/>
      <c r="AB353" s="295"/>
      <c r="AC353" s="298"/>
      <c r="AD353" s="298"/>
      <c r="AE353" s="298"/>
      <c r="AF353" s="25"/>
    </row>
    <row r="354" spans="1:32" x14ac:dyDescent="0.3">
      <c r="A354" s="24"/>
      <c r="B354" s="82"/>
      <c r="C354" s="6" t="s">
        <v>4</v>
      </c>
      <c r="D354" s="99">
        <v>100</v>
      </c>
      <c r="E354" s="139">
        <v>0.35</v>
      </c>
      <c r="F354" s="98">
        <v>15</v>
      </c>
      <c r="G354" s="289"/>
      <c r="H354" s="289"/>
      <c r="I354" s="289"/>
      <c r="J354" s="292"/>
      <c r="K354" s="292"/>
      <c r="L354" s="295"/>
      <c r="M354" s="298"/>
      <c r="N354" s="298"/>
      <c r="O354" s="298"/>
      <c r="P354" s="25"/>
      <c r="Q354" s="28"/>
      <c r="R354" s="139"/>
      <c r="S354" s="6" t="s">
        <v>4</v>
      </c>
      <c r="T354" s="97">
        <v>150</v>
      </c>
      <c r="U354" s="139">
        <v>0.35</v>
      </c>
      <c r="V354" s="98">
        <v>15</v>
      </c>
      <c r="W354" s="289"/>
      <c r="X354" s="289"/>
      <c r="Y354" s="304"/>
      <c r="Z354" s="292"/>
      <c r="AA354" s="292"/>
      <c r="AB354" s="295"/>
      <c r="AC354" s="298"/>
      <c r="AD354" s="298"/>
      <c r="AE354" s="298"/>
      <c r="AF354" s="25"/>
    </row>
    <row r="355" spans="1:32" ht="15" thickBot="1" x14ac:dyDescent="0.35">
      <c r="A355" s="24"/>
      <c r="B355" s="82"/>
      <c r="C355" s="7" t="s">
        <v>5</v>
      </c>
      <c r="D355" s="100">
        <v>80</v>
      </c>
      <c r="E355" s="86">
        <v>0.35</v>
      </c>
      <c r="F355" s="101"/>
      <c r="G355" s="290"/>
      <c r="H355" s="290"/>
      <c r="I355" s="290"/>
      <c r="J355" s="293"/>
      <c r="K355" s="293"/>
      <c r="L355" s="296"/>
      <c r="M355" s="299"/>
      <c r="N355" s="299"/>
      <c r="O355" s="299"/>
      <c r="P355" s="25"/>
      <c r="Q355" s="28"/>
      <c r="R355" s="139"/>
      <c r="S355" s="7" t="s">
        <v>5</v>
      </c>
      <c r="T355" s="100">
        <v>80</v>
      </c>
      <c r="U355" s="86">
        <v>0.35</v>
      </c>
      <c r="V355" s="101"/>
      <c r="W355" s="290"/>
      <c r="X355" s="290"/>
      <c r="Y355" s="305"/>
      <c r="Z355" s="293"/>
      <c r="AA355" s="293"/>
      <c r="AB355" s="296"/>
      <c r="AC355" s="299"/>
      <c r="AD355" s="299"/>
      <c r="AE355" s="299"/>
      <c r="AF355" s="25"/>
    </row>
    <row r="356" spans="1:32" ht="15" thickBot="1" x14ac:dyDescent="0.35">
      <c r="A356" s="24"/>
      <c r="B356" s="15"/>
      <c r="G356" s="138"/>
      <c r="H356" s="138"/>
      <c r="I356" s="138"/>
      <c r="M356" s="172"/>
      <c r="N356" s="172"/>
      <c r="O356" s="172"/>
      <c r="P356" s="25"/>
      <c r="Q356" s="28"/>
      <c r="T356" s="56"/>
      <c r="AF356" s="25"/>
    </row>
    <row r="357" spans="1:32" x14ac:dyDescent="0.3">
      <c r="A357" s="24"/>
      <c r="B357" s="83">
        <v>79</v>
      </c>
      <c r="C357" s="4" t="s">
        <v>1</v>
      </c>
      <c r="D357" s="95">
        <v>1500</v>
      </c>
      <c r="E357" s="85">
        <v>0.3</v>
      </c>
      <c r="F357" s="96">
        <v>5</v>
      </c>
      <c r="G357" s="288">
        <v>0.76744000000000001</v>
      </c>
      <c r="H357" s="288">
        <v>5.0898999999999996E-4</v>
      </c>
      <c r="I357" s="288">
        <v>4.9297000000000002E-4</v>
      </c>
      <c r="J357" s="291" t="str">
        <f>+IF(G357&lt;$K$8,"CUMPLE","NO CUMPLE")</f>
        <v>CUMPLE</v>
      </c>
      <c r="K357" s="291" t="str">
        <f>+IF(H357&lt;$K$6,"CUMPLE","NO CUMPLE")</f>
        <v>NO CUMPLE</v>
      </c>
      <c r="L357" s="294" t="str">
        <f>+IF(I357&lt;$K$7,"CUMPLE","NO CUMPLE")</f>
        <v>CUMPLE</v>
      </c>
      <c r="M357" s="297">
        <f>+(G357-G357)/G357</f>
        <v>0</v>
      </c>
      <c r="N357" s="297">
        <f>+(H357-H357)/H357</f>
        <v>0</v>
      </c>
      <c r="O357" s="297">
        <f>+(I357-I357)/I357</f>
        <v>0</v>
      </c>
      <c r="P357" s="25"/>
      <c r="Q357" s="28"/>
      <c r="R357" s="114">
        <v>63</v>
      </c>
      <c r="S357" s="4" t="s">
        <v>1</v>
      </c>
      <c r="T357" s="69">
        <v>3250</v>
      </c>
      <c r="U357" s="8">
        <v>0.3</v>
      </c>
      <c r="V357" s="66">
        <v>5</v>
      </c>
      <c r="W357" s="288">
        <v>0.77506000000000008</v>
      </c>
      <c r="X357" s="288">
        <v>4.5357999999999998E-4</v>
      </c>
      <c r="Y357" s="288">
        <v>6.8126999999999999E-4</v>
      </c>
      <c r="Z357" s="291" t="str">
        <f>+IF(W357&lt;$K$8,"CUMPLE","NO CUMPLE")</f>
        <v>CUMPLE</v>
      </c>
      <c r="AA357" s="291" t="str">
        <f>+IF(X357&lt;$K$6,"CUMPLE","NO CUMPLE")</f>
        <v>NO CUMPLE</v>
      </c>
      <c r="AB357" s="294" t="str">
        <f>+IF(Y357&lt;$K$7,"CUMPLE","NO CUMPLE")</f>
        <v>CUMPLE</v>
      </c>
      <c r="AC357" s="297">
        <f>+(W357-W357)/W357</f>
        <v>0</v>
      </c>
      <c r="AD357" s="297">
        <f>+(X357-X357)/X357</f>
        <v>0</v>
      </c>
      <c r="AE357" s="297">
        <f>+(Y357-Y357)/Y357</f>
        <v>0</v>
      </c>
      <c r="AF357" s="25"/>
    </row>
    <row r="358" spans="1:32" x14ac:dyDescent="0.3">
      <c r="A358" s="24"/>
      <c r="B358" s="82"/>
      <c r="C358" s="5" t="s">
        <v>3</v>
      </c>
      <c r="D358" s="97">
        <v>150</v>
      </c>
      <c r="E358" s="139">
        <v>0.35</v>
      </c>
      <c r="F358" s="98">
        <v>15</v>
      </c>
      <c r="G358" s="289"/>
      <c r="H358" s="289"/>
      <c r="I358" s="289"/>
      <c r="J358" s="292"/>
      <c r="K358" s="292"/>
      <c r="L358" s="295"/>
      <c r="M358" s="298"/>
      <c r="N358" s="298"/>
      <c r="O358" s="298"/>
      <c r="P358" s="25"/>
      <c r="Q358" s="28"/>
      <c r="R358" s="157"/>
      <c r="S358" s="5" t="s">
        <v>3</v>
      </c>
      <c r="T358" s="10">
        <v>150</v>
      </c>
      <c r="U358" s="1">
        <v>0.35</v>
      </c>
      <c r="V358" s="67">
        <v>15</v>
      </c>
      <c r="W358" s="289"/>
      <c r="X358" s="289"/>
      <c r="Y358" s="289"/>
      <c r="Z358" s="292"/>
      <c r="AA358" s="292"/>
      <c r="AB358" s="295"/>
      <c r="AC358" s="298"/>
      <c r="AD358" s="298"/>
      <c r="AE358" s="298"/>
      <c r="AF358" s="25"/>
    </row>
    <row r="359" spans="1:32" x14ac:dyDescent="0.3">
      <c r="A359" s="24"/>
      <c r="B359" s="82"/>
      <c r="C359" s="6" t="s">
        <v>4</v>
      </c>
      <c r="D359" s="99">
        <v>200</v>
      </c>
      <c r="E359" s="139">
        <v>0.35</v>
      </c>
      <c r="F359" s="98">
        <v>15</v>
      </c>
      <c r="G359" s="289"/>
      <c r="H359" s="289"/>
      <c r="I359" s="289"/>
      <c r="J359" s="292"/>
      <c r="K359" s="292"/>
      <c r="L359" s="295"/>
      <c r="M359" s="298"/>
      <c r="N359" s="298"/>
      <c r="O359" s="298"/>
      <c r="P359" s="25"/>
      <c r="Q359" s="28"/>
      <c r="R359" s="157"/>
      <c r="S359" s="6" t="s">
        <v>4</v>
      </c>
      <c r="T359" s="10">
        <v>100</v>
      </c>
      <c r="U359" s="1">
        <v>0.35</v>
      </c>
      <c r="V359" s="67">
        <v>15</v>
      </c>
      <c r="W359" s="289"/>
      <c r="X359" s="289"/>
      <c r="Y359" s="289"/>
      <c r="Z359" s="292"/>
      <c r="AA359" s="292"/>
      <c r="AB359" s="295"/>
      <c r="AC359" s="298"/>
      <c r="AD359" s="298"/>
      <c r="AE359" s="298"/>
      <c r="AF359" s="25"/>
    </row>
    <row r="360" spans="1:32" ht="15" thickBot="1" x14ac:dyDescent="0.35">
      <c r="A360" s="24"/>
      <c r="B360" s="82"/>
      <c r="C360" s="7" t="s">
        <v>5</v>
      </c>
      <c r="D360" s="100">
        <v>80</v>
      </c>
      <c r="E360" s="86">
        <v>0.35</v>
      </c>
      <c r="F360" s="101"/>
      <c r="G360" s="290"/>
      <c r="H360" s="290"/>
      <c r="I360" s="290"/>
      <c r="J360" s="293"/>
      <c r="K360" s="293"/>
      <c r="L360" s="296"/>
      <c r="M360" s="299"/>
      <c r="N360" s="299"/>
      <c r="O360" s="299"/>
      <c r="P360" s="25"/>
      <c r="Q360" s="28"/>
      <c r="R360" s="157"/>
      <c r="S360" s="7" t="s">
        <v>5</v>
      </c>
      <c r="T360" s="70">
        <v>80</v>
      </c>
      <c r="U360" s="9">
        <v>0.35</v>
      </c>
      <c r="V360" s="50"/>
      <c r="W360" s="290"/>
      <c r="X360" s="290"/>
      <c r="Y360" s="290"/>
      <c r="Z360" s="293"/>
      <c r="AA360" s="293"/>
      <c r="AB360" s="296"/>
      <c r="AC360" s="299"/>
      <c r="AD360" s="299"/>
      <c r="AE360" s="299"/>
      <c r="AF360" s="25"/>
    </row>
    <row r="361" spans="1:32" x14ac:dyDescent="0.3">
      <c r="A361" s="24"/>
      <c r="B361" s="83">
        <v>80</v>
      </c>
      <c r="C361" s="4" t="s">
        <v>1</v>
      </c>
      <c r="D361" s="95">
        <v>1500</v>
      </c>
      <c r="E361" s="85">
        <v>0.3</v>
      </c>
      <c r="F361" s="96">
        <v>5</v>
      </c>
      <c r="G361" s="288">
        <v>0.79790000000000005</v>
      </c>
      <c r="H361" s="288">
        <v>5.1997999999999996E-4</v>
      </c>
      <c r="I361" s="303">
        <v>5.7744000000000003E-4</v>
      </c>
      <c r="J361" s="291" t="str">
        <f>+IF(G361&lt;$K$8,"CUMPLE","NO CUMPLE")</f>
        <v>CUMPLE</v>
      </c>
      <c r="K361" s="291" t="str">
        <f>+IF(H361&lt;$K$6,"CUMPLE","NO CUMPLE")</f>
        <v>NO CUMPLE</v>
      </c>
      <c r="L361" s="294" t="str">
        <f>+IF(I361&lt;$K$7,"CUMPLE","NO CUMPLE")</f>
        <v>CUMPLE</v>
      </c>
      <c r="M361" s="297">
        <f>+(G361-G357)/G357</f>
        <v>3.9690399249452779E-2</v>
      </c>
      <c r="N361" s="297">
        <f>+(H361-H357)/H357</f>
        <v>2.1591779799210203E-2</v>
      </c>
      <c r="O361" s="297">
        <f>+(I361-I357)/I357</f>
        <v>0.17134916932064834</v>
      </c>
      <c r="P361" s="25"/>
      <c r="Q361" s="28"/>
      <c r="R361" s="116">
        <v>72</v>
      </c>
      <c r="S361" s="4" t="s">
        <v>1</v>
      </c>
      <c r="T361" s="96">
        <v>2500</v>
      </c>
      <c r="U361" s="85">
        <v>0.3</v>
      </c>
      <c r="V361" s="98">
        <v>5</v>
      </c>
      <c r="W361" s="288">
        <v>0.80015999999999998</v>
      </c>
      <c r="X361" s="288">
        <v>4.8791999999999998E-4</v>
      </c>
      <c r="Y361" s="288">
        <v>6.9824000000000004E-4</v>
      </c>
      <c r="Z361" s="291" t="str">
        <f>+IF(W361&lt;$K$8,"CUMPLE","NO CUMPLE")</f>
        <v>CUMPLE</v>
      </c>
      <c r="AA361" s="291" t="str">
        <f>+IF(X361&lt;$K$6,"CUMPLE","NO CUMPLE")</f>
        <v>NO CUMPLE</v>
      </c>
      <c r="AB361" s="294" t="str">
        <f>+IF(Y361&lt;$K$7,"CUMPLE","NO CUMPLE")</f>
        <v>CUMPLE</v>
      </c>
      <c r="AC361" s="297">
        <f>+(W361-W357)/W357</f>
        <v>3.2384589580161403E-2</v>
      </c>
      <c r="AD361" s="297">
        <f>+(X361-X357)/X357</f>
        <v>7.5708805502888138E-2</v>
      </c>
      <c r="AE361" s="297">
        <f>+(Y361-Y357)/Y357</f>
        <v>2.4909360459142556E-2</v>
      </c>
      <c r="AF361" s="25"/>
    </row>
    <row r="362" spans="1:32" x14ac:dyDescent="0.3">
      <c r="A362" s="24"/>
      <c r="B362" s="82"/>
      <c r="C362" s="5" t="s">
        <v>3</v>
      </c>
      <c r="D362" s="97">
        <v>150</v>
      </c>
      <c r="E362" s="139">
        <v>0.35</v>
      </c>
      <c r="F362" s="98">
        <v>15</v>
      </c>
      <c r="G362" s="289"/>
      <c r="H362" s="289"/>
      <c r="I362" s="304"/>
      <c r="J362" s="292"/>
      <c r="K362" s="292"/>
      <c r="L362" s="295"/>
      <c r="M362" s="298"/>
      <c r="N362" s="298"/>
      <c r="O362" s="298"/>
      <c r="P362" s="25"/>
      <c r="Q362" s="28"/>
      <c r="R362" s="139"/>
      <c r="S362" s="5" t="s">
        <v>3</v>
      </c>
      <c r="T362" s="98">
        <v>150</v>
      </c>
      <c r="U362" s="139">
        <v>0.35</v>
      </c>
      <c r="V362" s="98">
        <v>15</v>
      </c>
      <c r="W362" s="289"/>
      <c r="X362" s="289"/>
      <c r="Y362" s="289"/>
      <c r="Z362" s="292"/>
      <c r="AA362" s="292"/>
      <c r="AB362" s="295"/>
      <c r="AC362" s="298"/>
      <c r="AD362" s="298"/>
      <c r="AE362" s="298"/>
      <c r="AF362" s="25"/>
    </row>
    <row r="363" spans="1:32" x14ac:dyDescent="0.3">
      <c r="A363" s="24"/>
      <c r="B363" s="82"/>
      <c r="C363" s="6" t="s">
        <v>4</v>
      </c>
      <c r="D363" s="99">
        <v>150</v>
      </c>
      <c r="E363" s="139">
        <v>0.35</v>
      </c>
      <c r="F363" s="98">
        <v>15</v>
      </c>
      <c r="G363" s="289"/>
      <c r="H363" s="289"/>
      <c r="I363" s="304"/>
      <c r="J363" s="292"/>
      <c r="K363" s="292"/>
      <c r="L363" s="295"/>
      <c r="M363" s="298"/>
      <c r="N363" s="298"/>
      <c r="O363" s="298"/>
      <c r="P363" s="25"/>
      <c r="Q363" s="28"/>
      <c r="R363" s="139"/>
      <c r="S363" s="6" t="s">
        <v>4</v>
      </c>
      <c r="T363" s="98">
        <v>100</v>
      </c>
      <c r="U363" s="139">
        <v>0.35</v>
      </c>
      <c r="V363" s="98">
        <v>15</v>
      </c>
      <c r="W363" s="289"/>
      <c r="X363" s="289"/>
      <c r="Y363" s="289"/>
      <c r="Z363" s="292"/>
      <c r="AA363" s="292"/>
      <c r="AB363" s="295"/>
      <c r="AC363" s="298"/>
      <c r="AD363" s="298"/>
      <c r="AE363" s="298"/>
      <c r="AF363" s="25"/>
    </row>
    <row r="364" spans="1:32" ht="15" thickBot="1" x14ac:dyDescent="0.35">
      <c r="A364" s="24"/>
      <c r="B364" s="82"/>
      <c r="C364" s="7" t="s">
        <v>5</v>
      </c>
      <c r="D364" s="100">
        <v>80</v>
      </c>
      <c r="E364" s="86">
        <v>0.35</v>
      </c>
      <c r="F364" s="101"/>
      <c r="G364" s="290"/>
      <c r="H364" s="290"/>
      <c r="I364" s="305"/>
      <c r="J364" s="293"/>
      <c r="K364" s="293"/>
      <c r="L364" s="296"/>
      <c r="M364" s="299"/>
      <c r="N364" s="299"/>
      <c r="O364" s="299"/>
      <c r="P364" s="25"/>
      <c r="Q364" s="28"/>
      <c r="R364" s="139"/>
      <c r="S364" s="7" t="s">
        <v>5</v>
      </c>
      <c r="T364" s="103">
        <v>80</v>
      </c>
      <c r="U364" s="86">
        <v>0.35</v>
      </c>
      <c r="V364" s="101"/>
      <c r="W364" s="290"/>
      <c r="X364" s="290"/>
      <c r="Y364" s="290"/>
      <c r="Z364" s="293"/>
      <c r="AA364" s="293"/>
      <c r="AB364" s="296"/>
      <c r="AC364" s="299"/>
      <c r="AD364" s="299"/>
      <c r="AE364" s="299"/>
      <c r="AF364" s="25"/>
    </row>
    <row r="365" spans="1:32" x14ac:dyDescent="0.3">
      <c r="A365" s="24"/>
      <c r="B365" s="83">
        <v>81</v>
      </c>
      <c r="C365" s="4" t="s">
        <v>1</v>
      </c>
      <c r="D365" s="95">
        <v>1500</v>
      </c>
      <c r="E365" s="85">
        <v>0.3</v>
      </c>
      <c r="F365" s="98">
        <v>5</v>
      </c>
      <c r="G365" s="288">
        <v>0.84867000000000004</v>
      </c>
      <c r="H365" s="288">
        <v>5.3698000000000005E-4</v>
      </c>
      <c r="I365" s="288">
        <v>7.2815E-4</v>
      </c>
      <c r="J365" s="291" t="str">
        <f>+IF(G365&lt;$K$8,"CUMPLE","NO CUMPLE")</f>
        <v>CUMPLE</v>
      </c>
      <c r="K365" s="291" t="str">
        <f>+IF(H365&lt;$K$6,"CUMPLE","NO CUMPLE")</f>
        <v>NO CUMPLE</v>
      </c>
      <c r="L365" s="294" t="str">
        <f>+IF(I365&lt;$K$7,"CUMPLE","NO CUMPLE")</f>
        <v>CUMPLE</v>
      </c>
      <c r="M365" s="297">
        <f>+(G365-G357)/G357</f>
        <v>0.10584540811008029</v>
      </c>
      <c r="N365" s="297">
        <f>+(H365-H357)/H357</f>
        <v>5.4991257195622881E-2</v>
      </c>
      <c r="O365" s="297">
        <f>+(I365-I357)/I357</f>
        <v>0.47706757003468764</v>
      </c>
      <c r="P365" s="25"/>
      <c r="Q365" s="28"/>
      <c r="R365" s="116">
        <v>81</v>
      </c>
      <c r="S365" s="4" t="s">
        <v>1</v>
      </c>
      <c r="T365" s="95">
        <v>1500</v>
      </c>
      <c r="U365" s="85">
        <v>0.3</v>
      </c>
      <c r="V365" s="98">
        <v>5</v>
      </c>
      <c r="W365" s="288">
        <v>0.84867000000000004</v>
      </c>
      <c r="X365" s="288">
        <v>5.3698000000000005E-4</v>
      </c>
      <c r="Y365" s="288">
        <v>7.2815E-4</v>
      </c>
      <c r="Z365" s="291" t="str">
        <f>+IF(W365&lt;$K$8,"CUMPLE","NO CUMPLE")</f>
        <v>CUMPLE</v>
      </c>
      <c r="AA365" s="291" t="str">
        <f>+IF(X365&lt;$K$6,"CUMPLE","NO CUMPLE")</f>
        <v>NO CUMPLE</v>
      </c>
      <c r="AB365" s="294" t="str">
        <f>+IF(Y365&lt;$K$7,"CUMPLE","NO CUMPLE")</f>
        <v>CUMPLE</v>
      </c>
      <c r="AC365" s="297">
        <f>+(W365-W357)/W357</f>
        <v>9.4973292390266487E-2</v>
      </c>
      <c r="AD365" s="297">
        <f>+(X365-X357)/X357</f>
        <v>0.18387054102914607</v>
      </c>
      <c r="AE365" s="297">
        <f>+(Y365-Y357)/Y357</f>
        <v>6.8812658710936947E-2</v>
      </c>
      <c r="AF365" s="25"/>
    </row>
    <row r="366" spans="1:32" x14ac:dyDescent="0.3">
      <c r="A366" s="24"/>
      <c r="B366" s="82"/>
      <c r="C366" s="5" t="s">
        <v>3</v>
      </c>
      <c r="D366" s="97">
        <v>150</v>
      </c>
      <c r="E366" s="139">
        <v>0.35</v>
      </c>
      <c r="F366" s="98">
        <v>15</v>
      </c>
      <c r="G366" s="289"/>
      <c r="H366" s="289"/>
      <c r="I366" s="289"/>
      <c r="J366" s="292"/>
      <c r="K366" s="292"/>
      <c r="L366" s="295"/>
      <c r="M366" s="298"/>
      <c r="N366" s="298"/>
      <c r="O366" s="298"/>
      <c r="P366" s="25"/>
      <c r="Q366" s="28"/>
      <c r="R366" s="139"/>
      <c r="S366" s="5" t="s">
        <v>3</v>
      </c>
      <c r="T366" s="97">
        <v>150</v>
      </c>
      <c r="U366" s="139">
        <v>0.35</v>
      </c>
      <c r="V366" s="98">
        <v>15</v>
      </c>
      <c r="W366" s="289"/>
      <c r="X366" s="289"/>
      <c r="Y366" s="289"/>
      <c r="Z366" s="292"/>
      <c r="AA366" s="292"/>
      <c r="AB366" s="295"/>
      <c r="AC366" s="298"/>
      <c r="AD366" s="298"/>
      <c r="AE366" s="298"/>
      <c r="AF366" s="25"/>
    </row>
    <row r="367" spans="1:32" x14ac:dyDescent="0.3">
      <c r="A367" s="24"/>
      <c r="B367" s="82"/>
      <c r="C367" s="6" t="s">
        <v>4</v>
      </c>
      <c r="D367" s="99">
        <v>100</v>
      </c>
      <c r="E367" s="139">
        <v>0.35</v>
      </c>
      <c r="F367" s="98">
        <v>15</v>
      </c>
      <c r="G367" s="289"/>
      <c r="H367" s="289"/>
      <c r="I367" s="289"/>
      <c r="J367" s="292"/>
      <c r="K367" s="292"/>
      <c r="L367" s="295"/>
      <c r="M367" s="298"/>
      <c r="N367" s="298"/>
      <c r="O367" s="298"/>
      <c r="P367" s="25"/>
      <c r="Q367" s="28"/>
      <c r="R367" s="139"/>
      <c r="S367" s="6" t="s">
        <v>4</v>
      </c>
      <c r="T367" s="97">
        <v>100</v>
      </c>
      <c r="U367" s="139">
        <v>0.35</v>
      </c>
      <c r="V367" s="98">
        <v>15</v>
      </c>
      <c r="W367" s="289"/>
      <c r="X367" s="289"/>
      <c r="Y367" s="289"/>
      <c r="Z367" s="292"/>
      <c r="AA367" s="292"/>
      <c r="AB367" s="295"/>
      <c r="AC367" s="298"/>
      <c r="AD367" s="298"/>
      <c r="AE367" s="298"/>
      <c r="AF367" s="25"/>
    </row>
    <row r="368" spans="1:32" ht="15" thickBot="1" x14ac:dyDescent="0.35">
      <c r="A368" s="24"/>
      <c r="B368" s="82"/>
      <c r="C368" s="7" t="s">
        <v>5</v>
      </c>
      <c r="D368" s="100">
        <v>80</v>
      </c>
      <c r="E368" s="86">
        <v>0.35</v>
      </c>
      <c r="F368" s="101"/>
      <c r="G368" s="290"/>
      <c r="H368" s="290"/>
      <c r="I368" s="290"/>
      <c r="J368" s="293"/>
      <c r="K368" s="293"/>
      <c r="L368" s="296"/>
      <c r="M368" s="299"/>
      <c r="N368" s="299"/>
      <c r="O368" s="299"/>
      <c r="P368" s="25"/>
      <c r="Q368" s="28"/>
      <c r="R368" s="139"/>
      <c r="S368" s="7" t="s">
        <v>5</v>
      </c>
      <c r="T368" s="100">
        <v>80</v>
      </c>
      <c r="U368" s="86">
        <v>0.35</v>
      </c>
      <c r="V368" s="101"/>
      <c r="W368" s="290"/>
      <c r="X368" s="290"/>
      <c r="Y368" s="290"/>
      <c r="Z368" s="293"/>
      <c r="AA368" s="293"/>
      <c r="AB368" s="296"/>
      <c r="AC368" s="299"/>
      <c r="AD368" s="299"/>
      <c r="AE368" s="299"/>
      <c r="AF368" s="25"/>
    </row>
    <row r="369" spans="1:32" ht="15" thickBot="1" x14ac:dyDescent="0.35">
      <c r="A369" s="24"/>
      <c r="B369" s="15"/>
      <c r="G369" s="138"/>
      <c r="H369" s="138"/>
      <c r="I369" s="138"/>
      <c r="M369" s="172"/>
      <c r="N369" s="172"/>
      <c r="O369" s="172"/>
      <c r="P369" s="25"/>
      <c r="Q369" s="28"/>
      <c r="AF369" s="25"/>
    </row>
    <row r="370" spans="1:32" x14ac:dyDescent="0.3">
      <c r="A370" s="24"/>
      <c r="B370" s="83">
        <v>82</v>
      </c>
      <c r="C370" s="4" t="s">
        <v>1</v>
      </c>
      <c r="D370" s="95">
        <v>3250</v>
      </c>
      <c r="E370" s="85">
        <v>0.3</v>
      </c>
      <c r="F370" s="104">
        <v>3</v>
      </c>
      <c r="G370" s="288">
        <v>0.77307999999999999</v>
      </c>
      <c r="H370" s="288">
        <v>2.4515000000000002E-4</v>
      </c>
      <c r="I370" s="288">
        <v>7.7820000000000005E-4</v>
      </c>
      <c r="J370" s="312" t="str">
        <f>+IF(G370&lt;$K$8,"CUMPLE","NO CUMPLE")</f>
        <v>CUMPLE</v>
      </c>
      <c r="K370" s="312" t="str">
        <f>+IF(H370&lt;$K$6,"CUMPLE","NO CUMPLE")</f>
        <v>CUMPLE</v>
      </c>
      <c r="L370" s="315" t="str">
        <f>+IF(I370&lt;$K$7,"CUMPLE","NO CUMPLE")</f>
        <v>CUMPLE</v>
      </c>
      <c r="M370" s="297">
        <f>+(G370-G370)/G370</f>
        <v>0</v>
      </c>
      <c r="N370" s="297">
        <f>+(H370-H370)/H370</f>
        <v>0</v>
      </c>
      <c r="O370" s="297">
        <f>+(I370-I370)/I370</f>
        <v>0</v>
      </c>
      <c r="P370" s="25"/>
      <c r="Q370" s="28"/>
      <c r="R370" s="116">
        <v>82</v>
      </c>
      <c r="S370" s="4" t="s">
        <v>1</v>
      </c>
      <c r="T370" s="118">
        <v>3250</v>
      </c>
      <c r="U370" s="85">
        <v>0.3</v>
      </c>
      <c r="V370" s="104">
        <v>3</v>
      </c>
      <c r="W370" s="288">
        <v>0.77307999999999999</v>
      </c>
      <c r="X370" s="288">
        <v>2.4515000000000002E-4</v>
      </c>
      <c r="Y370" s="288">
        <v>7.7820000000000005E-4</v>
      </c>
      <c r="Z370" s="291" t="str">
        <f>+IF(W370&lt;$K$8,"CUMPLE","NO CUMPLE")</f>
        <v>CUMPLE</v>
      </c>
      <c r="AA370" s="291" t="str">
        <f>+IF(X370&lt;$K$6,"CUMPLE","NO CUMPLE")</f>
        <v>CUMPLE</v>
      </c>
      <c r="AB370" s="294" t="str">
        <f>+IF(Y370&lt;$K$7,"CUMPLE","NO CUMPLE")</f>
        <v>CUMPLE</v>
      </c>
      <c r="AC370" s="297">
        <f>+(W370-W370)/W370</f>
        <v>0</v>
      </c>
      <c r="AD370" s="297">
        <f>+(X370-X370)/X370</f>
        <v>0</v>
      </c>
      <c r="AE370" s="297">
        <f>+(Y370-Y370)/Y370</f>
        <v>0</v>
      </c>
      <c r="AF370" s="25"/>
    </row>
    <row r="371" spans="1:32" x14ac:dyDescent="0.3">
      <c r="A371" s="24"/>
      <c r="B371" s="82"/>
      <c r="C371" s="5" t="s">
        <v>3</v>
      </c>
      <c r="D371" s="97">
        <v>250</v>
      </c>
      <c r="E371" s="139">
        <v>0.35</v>
      </c>
      <c r="F371" s="105">
        <v>10</v>
      </c>
      <c r="G371" s="289"/>
      <c r="H371" s="289"/>
      <c r="I371" s="289"/>
      <c r="J371" s="313"/>
      <c r="K371" s="313"/>
      <c r="L371" s="316"/>
      <c r="M371" s="298"/>
      <c r="N371" s="298"/>
      <c r="O371" s="298"/>
      <c r="P371" s="25"/>
      <c r="Q371" s="28"/>
      <c r="R371" s="139"/>
      <c r="S371" s="5" t="s">
        <v>3</v>
      </c>
      <c r="T371" s="97">
        <v>250</v>
      </c>
      <c r="U371" s="139">
        <v>0.35</v>
      </c>
      <c r="V371" s="105">
        <v>10</v>
      </c>
      <c r="W371" s="289"/>
      <c r="X371" s="289"/>
      <c r="Y371" s="289"/>
      <c r="Z371" s="292"/>
      <c r="AA371" s="292"/>
      <c r="AB371" s="295"/>
      <c r="AC371" s="298"/>
      <c r="AD371" s="298"/>
      <c r="AE371" s="298"/>
      <c r="AF371" s="25"/>
    </row>
    <row r="372" spans="1:32" x14ac:dyDescent="0.3">
      <c r="A372" s="24"/>
      <c r="B372" s="82"/>
      <c r="C372" s="6" t="s">
        <v>4</v>
      </c>
      <c r="D372" s="99">
        <v>200</v>
      </c>
      <c r="E372" s="139">
        <v>0.35</v>
      </c>
      <c r="F372" s="105">
        <v>10</v>
      </c>
      <c r="G372" s="289"/>
      <c r="H372" s="289"/>
      <c r="I372" s="289"/>
      <c r="J372" s="313"/>
      <c r="K372" s="313"/>
      <c r="L372" s="316"/>
      <c r="M372" s="298"/>
      <c r="N372" s="298"/>
      <c r="O372" s="298"/>
      <c r="P372" s="25"/>
      <c r="Q372" s="28"/>
      <c r="R372" s="139"/>
      <c r="S372" s="6" t="s">
        <v>4</v>
      </c>
      <c r="T372" s="97">
        <v>200</v>
      </c>
      <c r="U372" s="139">
        <v>0.35</v>
      </c>
      <c r="V372" s="105">
        <v>10</v>
      </c>
      <c r="W372" s="289"/>
      <c r="X372" s="289"/>
      <c r="Y372" s="289"/>
      <c r="Z372" s="292"/>
      <c r="AA372" s="292"/>
      <c r="AB372" s="295"/>
      <c r="AC372" s="298"/>
      <c r="AD372" s="298"/>
      <c r="AE372" s="298"/>
      <c r="AF372" s="25"/>
    </row>
    <row r="373" spans="1:32" ht="15" thickBot="1" x14ac:dyDescent="0.35">
      <c r="A373" s="24"/>
      <c r="B373" s="82"/>
      <c r="C373" s="7" t="s">
        <v>5</v>
      </c>
      <c r="D373" s="100">
        <v>80</v>
      </c>
      <c r="E373" s="86">
        <v>0.35</v>
      </c>
      <c r="F373" s="101"/>
      <c r="G373" s="290"/>
      <c r="H373" s="290"/>
      <c r="I373" s="290"/>
      <c r="J373" s="314"/>
      <c r="K373" s="314"/>
      <c r="L373" s="317"/>
      <c r="M373" s="299"/>
      <c r="N373" s="299"/>
      <c r="O373" s="299"/>
      <c r="P373" s="25"/>
      <c r="Q373" s="28"/>
      <c r="R373" s="139"/>
      <c r="S373" s="7" t="s">
        <v>5</v>
      </c>
      <c r="T373" s="100">
        <v>80</v>
      </c>
      <c r="U373" s="86">
        <v>0.35</v>
      </c>
      <c r="V373" s="101"/>
      <c r="W373" s="290"/>
      <c r="X373" s="290"/>
      <c r="Y373" s="290"/>
      <c r="Z373" s="293"/>
      <c r="AA373" s="293"/>
      <c r="AB373" s="296"/>
      <c r="AC373" s="299"/>
      <c r="AD373" s="299"/>
      <c r="AE373" s="299"/>
      <c r="AF373" s="25"/>
    </row>
    <row r="374" spans="1:32" x14ac:dyDescent="0.3">
      <c r="A374" s="24"/>
      <c r="B374" s="83">
        <v>83</v>
      </c>
      <c r="C374" s="4" t="s">
        <v>1</v>
      </c>
      <c r="D374" s="95">
        <v>3250</v>
      </c>
      <c r="E374" s="85">
        <v>0.3</v>
      </c>
      <c r="F374" s="104">
        <v>3</v>
      </c>
      <c r="G374" s="288">
        <v>0.8054</v>
      </c>
      <c r="H374" s="288">
        <v>2.5891E-4</v>
      </c>
      <c r="I374" s="303">
        <v>9.0386999999999998E-4</v>
      </c>
      <c r="J374" s="312" t="str">
        <f>+IF(G374&lt;$K$8,"CUMPLE","NO CUMPLE")</f>
        <v>CUMPLE</v>
      </c>
      <c r="K374" s="312" t="str">
        <f>+IF(H374&lt;$K$6,"CUMPLE","NO CUMPLE")</f>
        <v>CUMPLE</v>
      </c>
      <c r="L374" s="315" t="str">
        <f>+IF(I374&lt;$K$7,"CUMPLE","NO CUMPLE")</f>
        <v>CUMPLE</v>
      </c>
      <c r="M374" s="297">
        <f>+(G374-G370)/G370</f>
        <v>4.1806798778910352E-2</v>
      </c>
      <c r="N374" s="297">
        <f>+(H374-H370)/H370</f>
        <v>5.612890067305721E-2</v>
      </c>
      <c r="O374" s="297">
        <f>+(I374-I370)/I370</f>
        <v>0.16148804934464137</v>
      </c>
      <c r="P374" s="25"/>
      <c r="Q374" s="28"/>
      <c r="R374" s="116">
        <v>91</v>
      </c>
      <c r="S374" s="4" t="s">
        <v>1</v>
      </c>
      <c r="T374" s="118">
        <v>2500</v>
      </c>
      <c r="U374" s="85">
        <v>0.3</v>
      </c>
      <c r="V374" s="104">
        <v>3</v>
      </c>
      <c r="W374" s="288">
        <v>0.78588000000000002</v>
      </c>
      <c r="X374" s="288">
        <v>2.2301999999999999E-4</v>
      </c>
      <c r="Y374" s="288">
        <v>7.9135000000000002E-4</v>
      </c>
      <c r="Z374" s="291" t="str">
        <f>+IF(W374&lt;$K$8,"CUMPLE","NO CUMPLE")</f>
        <v>CUMPLE</v>
      </c>
      <c r="AA374" s="291" t="str">
        <f>+IF(X374&lt;$K$6,"CUMPLE","NO CUMPLE")</f>
        <v>CUMPLE</v>
      </c>
      <c r="AB374" s="294" t="str">
        <f>+IF(Y374&lt;$K$7,"CUMPLE","NO CUMPLE")</f>
        <v>CUMPLE</v>
      </c>
      <c r="AC374" s="297">
        <f>+(W374-W370)/W370</f>
        <v>1.6557148031251662E-2</v>
      </c>
      <c r="AD374" s="297">
        <f>+(X374-X370)/X370</f>
        <v>-9.0271262492351748E-2</v>
      </c>
      <c r="AE374" s="297">
        <f>+(Y374-Y370)/Y370</f>
        <v>1.6897969673605715E-2</v>
      </c>
      <c r="AF374" s="25"/>
    </row>
    <row r="375" spans="1:32" x14ac:dyDescent="0.3">
      <c r="A375" s="24"/>
      <c r="B375" s="82"/>
      <c r="C375" s="5" t="s">
        <v>3</v>
      </c>
      <c r="D375" s="97">
        <v>250</v>
      </c>
      <c r="E375" s="139">
        <v>0.35</v>
      </c>
      <c r="F375" s="105">
        <v>10</v>
      </c>
      <c r="G375" s="289"/>
      <c r="H375" s="289"/>
      <c r="I375" s="304"/>
      <c r="J375" s="313"/>
      <c r="K375" s="313"/>
      <c r="L375" s="316"/>
      <c r="M375" s="298"/>
      <c r="N375" s="298"/>
      <c r="O375" s="298"/>
      <c r="P375" s="25"/>
      <c r="Q375" s="28"/>
      <c r="R375" s="139"/>
      <c r="S375" s="5" t="s">
        <v>3</v>
      </c>
      <c r="T375" s="97">
        <v>250</v>
      </c>
      <c r="U375" s="139">
        <v>0.35</v>
      </c>
      <c r="V375" s="105">
        <v>10</v>
      </c>
      <c r="W375" s="289"/>
      <c r="X375" s="289"/>
      <c r="Y375" s="289"/>
      <c r="Z375" s="292"/>
      <c r="AA375" s="292"/>
      <c r="AB375" s="295"/>
      <c r="AC375" s="298"/>
      <c r="AD375" s="298"/>
      <c r="AE375" s="298"/>
      <c r="AF375" s="25"/>
    </row>
    <row r="376" spans="1:32" x14ac:dyDescent="0.3">
      <c r="A376" s="24"/>
      <c r="B376" s="82"/>
      <c r="C376" s="6" t="s">
        <v>4</v>
      </c>
      <c r="D376" s="99">
        <v>150</v>
      </c>
      <c r="E376" s="139">
        <v>0.35</v>
      </c>
      <c r="F376" s="105">
        <v>10</v>
      </c>
      <c r="G376" s="289"/>
      <c r="H376" s="289"/>
      <c r="I376" s="304"/>
      <c r="J376" s="313"/>
      <c r="K376" s="313"/>
      <c r="L376" s="316"/>
      <c r="M376" s="298"/>
      <c r="N376" s="298"/>
      <c r="O376" s="298"/>
      <c r="P376" s="25"/>
      <c r="Q376" s="28"/>
      <c r="R376" s="139"/>
      <c r="S376" s="6" t="s">
        <v>4</v>
      </c>
      <c r="T376" s="97">
        <v>200</v>
      </c>
      <c r="U376" s="139">
        <v>0.35</v>
      </c>
      <c r="V376" s="105">
        <v>10</v>
      </c>
      <c r="W376" s="289"/>
      <c r="X376" s="289"/>
      <c r="Y376" s="289"/>
      <c r="Z376" s="292"/>
      <c r="AA376" s="292"/>
      <c r="AB376" s="295"/>
      <c r="AC376" s="298"/>
      <c r="AD376" s="298"/>
      <c r="AE376" s="298"/>
      <c r="AF376" s="25"/>
    </row>
    <row r="377" spans="1:32" ht="15" thickBot="1" x14ac:dyDescent="0.35">
      <c r="A377" s="24"/>
      <c r="B377" s="82"/>
      <c r="C377" s="7" t="s">
        <v>5</v>
      </c>
      <c r="D377" s="100">
        <v>80</v>
      </c>
      <c r="E377" s="86">
        <v>0.35</v>
      </c>
      <c r="F377" s="101"/>
      <c r="G377" s="290"/>
      <c r="H377" s="290"/>
      <c r="I377" s="305"/>
      <c r="J377" s="314"/>
      <c r="K377" s="314"/>
      <c r="L377" s="317"/>
      <c r="M377" s="299"/>
      <c r="N377" s="299"/>
      <c r="O377" s="299"/>
      <c r="P377" s="25"/>
      <c r="Q377" s="28"/>
      <c r="R377" s="139"/>
      <c r="S377" s="7" t="s">
        <v>5</v>
      </c>
      <c r="T377" s="100">
        <v>80</v>
      </c>
      <c r="U377" s="86">
        <v>0.35</v>
      </c>
      <c r="V377" s="101"/>
      <c r="W377" s="290"/>
      <c r="X377" s="290"/>
      <c r="Y377" s="290"/>
      <c r="Z377" s="293"/>
      <c r="AA377" s="293"/>
      <c r="AB377" s="296"/>
      <c r="AC377" s="299"/>
      <c r="AD377" s="299"/>
      <c r="AE377" s="299"/>
      <c r="AF377" s="25"/>
    </row>
    <row r="378" spans="1:32" x14ac:dyDescent="0.3">
      <c r="A378" s="24"/>
      <c r="B378" s="83">
        <v>84</v>
      </c>
      <c r="C378" s="4" t="s">
        <v>1</v>
      </c>
      <c r="D378" s="95">
        <v>3250</v>
      </c>
      <c r="E378" s="85">
        <v>0.3</v>
      </c>
      <c r="F378" s="104">
        <v>3</v>
      </c>
      <c r="G378" s="288">
        <v>0.85711000000000004</v>
      </c>
      <c r="H378" s="288">
        <v>2.7882999999999998E-4</v>
      </c>
      <c r="I378" s="288">
        <v>1.1263E-3</v>
      </c>
      <c r="J378" s="312" t="str">
        <f>+IF(G378&lt;$K$8,"CUMPLE","NO CUMPLE")</f>
        <v>CUMPLE</v>
      </c>
      <c r="K378" s="312" t="str">
        <f>+IF(H378&lt;$K$6,"CUMPLE","NO CUMPLE")</f>
        <v>CUMPLE</v>
      </c>
      <c r="L378" s="315" t="str">
        <f>+IF(I378&lt;$K$7,"CUMPLE","NO CUMPLE")</f>
        <v>CUMPLE</v>
      </c>
      <c r="M378" s="297">
        <f>+(G378-G370)/G370</f>
        <v>0.10869508977078704</v>
      </c>
      <c r="N378" s="297">
        <f>+(H378-H370)/H370</f>
        <v>0.13738527432184361</v>
      </c>
      <c r="O378" s="297">
        <f>+(I378-I370)/I370</f>
        <v>0.44731431508609604</v>
      </c>
      <c r="P378" s="25"/>
      <c r="Q378" s="28"/>
      <c r="R378" s="116">
        <v>100</v>
      </c>
      <c r="S378" s="4" t="s">
        <v>1</v>
      </c>
      <c r="T378" s="118">
        <v>1500</v>
      </c>
      <c r="U378" s="85">
        <v>0.3</v>
      </c>
      <c r="V378" s="104">
        <v>3</v>
      </c>
      <c r="W378" s="288">
        <v>0.80979000000000001</v>
      </c>
      <c r="X378" s="288">
        <v>1.6796000000000001E-4</v>
      </c>
      <c r="Y378" s="288">
        <v>8.1559999999999998E-4</v>
      </c>
      <c r="Z378" s="291" t="str">
        <f>+IF(W378&lt;$K$8,"CUMPLE","NO CUMPLE")</f>
        <v>CUMPLE</v>
      </c>
      <c r="AA378" s="291" t="str">
        <f>+IF(X378&lt;$K$6,"CUMPLE","NO CUMPLE")</f>
        <v>CUMPLE</v>
      </c>
      <c r="AB378" s="294" t="str">
        <f>+IF(Y378&lt;$K$7,"CUMPLE","NO CUMPLE")</f>
        <v>CUMPLE</v>
      </c>
      <c r="AC378" s="297">
        <f>+(W378-W370)/W370</f>
        <v>4.748538314275369E-2</v>
      </c>
      <c r="AD378" s="297">
        <f>+(X378-X370)/X370</f>
        <v>-0.31486844788904755</v>
      </c>
      <c r="AE378" s="297">
        <f>+(Y378-Y370)/Y370</f>
        <v>4.805962477512199E-2</v>
      </c>
      <c r="AF378" s="25"/>
    </row>
    <row r="379" spans="1:32" x14ac:dyDescent="0.3">
      <c r="A379" s="24"/>
      <c r="B379" s="82"/>
      <c r="C379" s="5" t="s">
        <v>3</v>
      </c>
      <c r="D379" s="97">
        <v>250</v>
      </c>
      <c r="E379" s="139">
        <v>0.35</v>
      </c>
      <c r="F379" s="105">
        <v>10</v>
      </c>
      <c r="G379" s="289"/>
      <c r="H379" s="289"/>
      <c r="I379" s="289"/>
      <c r="J379" s="313"/>
      <c r="K379" s="313"/>
      <c r="L379" s="316"/>
      <c r="M379" s="298"/>
      <c r="N379" s="298"/>
      <c r="O379" s="298"/>
      <c r="P379" s="25"/>
      <c r="Q379" s="28"/>
      <c r="R379" s="139"/>
      <c r="S379" s="5" t="s">
        <v>3</v>
      </c>
      <c r="T379" s="97">
        <v>250</v>
      </c>
      <c r="U379" s="139">
        <v>0.35</v>
      </c>
      <c r="V379" s="105">
        <v>10</v>
      </c>
      <c r="W379" s="289"/>
      <c r="X379" s="289"/>
      <c r="Y379" s="289"/>
      <c r="Z379" s="292"/>
      <c r="AA379" s="292"/>
      <c r="AB379" s="295"/>
      <c r="AC379" s="298"/>
      <c r="AD379" s="298"/>
      <c r="AE379" s="298"/>
      <c r="AF379" s="25"/>
    </row>
    <row r="380" spans="1:32" x14ac:dyDescent="0.3">
      <c r="A380" s="24"/>
      <c r="B380" s="82"/>
      <c r="C380" s="6" t="s">
        <v>4</v>
      </c>
      <c r="D380" s="99">
        <v>100</v>
      </c>
      <c r="E380" s="139">
        <v>0.35</v>
      </c>
      <c r="F380" s="105">
        <v>10</v>
      </c>
      <c r="G380" s="289"/>
      <c r="H380" s="289"/>
      <c r="I380" s="289"/>
      <c r="J380" s="313"/>
      <c r="K380" s="313"/>
      <c r="L380" s="316"/>
      <c r="M380" s="298"/>
      <c r="N380" s="298"/>
      <c r="O380" s="298"/>
      <c r="P380" s="25"/>
      <c r="Q380" s="28"/>
      <c r="R380" s="139"/>
      <c r="S380" s="6" t="s">
        <v>4</v>
      </c>
      <c r="T380" s="97">
        <v>200</v>
      </c>
      <c r="U380" s="139">
        <v>0.35</v>
      </c>
      <c r="V380" s="105">
        <v>10</v>
      </c>
      <c r="W380" s="289"/>
      <c r="X380" s="289"/>
      <c r="Y380" s="289"/>
      <c r="Z380" s="292"/>
      <c r="AA380" s="292"/>
      <c r="AB380" s="295"/>
      <c r="AC380" s="298"/>
      <c r="AD380" s="298"/>
      <c r="AE380" s="298"/>
      <c r="AF380" s="25"/>
    </row>
    <row r="381" spans="1:32" ht="15" thickBot="1" x14ac:dyDescent="0.35">
      <c r="A381" s="24"/>
      <c r="B381" s="64"/>
      <c r="C381" s="7" t="s">
        <v>5</v>
      </c>
      <c r="D381" s="100">
        <v>80</v>
      </c>
      <c r="E381" s="86">
        <v>0.35</v>
      </c>
      <c r="F381" s="101"/>
      <c r="G381" s="290"/>
      <c r="H381" s="290"/>
      <c r="I381" s="290"/>
      <c r="J381" s="314"/>
      <c r="K381" s="314"/>
      <c r="L381" s="317"/>
      <c r="M381" s="299"/>
      <c r="N381" s="299"/>
      <c r="O381" s="299"/>
      <c r="P381" s="25"/>
      <c r="Q381" s="28"/>
      <c r="R381" s="139"/>
      <c r="S381" s="7" t="s">
        <v>5</v>
      </c>
      <c r="T381" s="100">
        <v>80</v>
      </c>
      <c r="U381" s="86">
        <v>0.35</v>
      </c>
      <c r="V381" s="101"/>
      <c r="W381" s="290"/>
      <c r="X381" s="290"/>
      <c r="Y381" s="290"/>
      <c r="Z381" s="293"/>
      <c r="AA381" s="293"/>
      <c r="AB381" s="296"/>
      <c r="AC381" s="299"/>
      <c r="AD381" s="299"/>
      <c r="AE381" s="299"/>
      <c r="AF381" s="25"/>
    </row>
    <row r="382" spans="1:32" ht="15" thickBot="1" x14ac:dyDescent="0.35">
      <c r="A382" s="24"/>
      <c r="B382" s="15"/>
      <c r="G382" s="138"/>
      <c r="H382" s="138"/>
      <c r="I382" s="138"/>
      <c r="M382" s="172"/>
      <c r="N382" s="172"/>
      <c r="O382" s="172"/>
      <c r="P382" s="25"/>
      <c r="Q382" s="28"/>
      <c r="AF382" s="25"/>
    </row>
    <row r="383" spans="1:32" x14ac:dyDescent="0.3">
      <c r="A383" s="24"/>
      <c r="B383" s="83">
        <v>85</v>
      </c>
      <c r="C383" s="4" t="s">
        <v>1</v>
      </c>
      <c r="D383" s="95">
        <v>3250</v>
      </c>
      <c r="E383" s="85">
        <v>0.3</v>
      </c>
      <c r="F383" s="104">
        <v>3</v>
      </c>
      <c r="G383" s="288">
        <v>0.81514999999999993</v>
      </c>
      <c r="H383" s="288">
        <v>3.1061000000000001E-4</v>
      </c>
      <c r="I383" s="288">
        <v>8.0552E-4</v>
      </c>
      <c r="J383" s="312" t="str">
        <f>+IF(G383&lt;$K$8,"CUMPLE","NO CUMPLE")</f>
        <v>CUMPLE</v>
      </c>
      <c r="K383" s="312" t="str">
        <f>+IF(H383&lt;$K$6,"CUMPLE","NO CUMPLE")</f>
        <v>CUMPLE</v>
      </c>
      <c r="L383" s="315" t="str">
        <f>+IF(I383&lt;$K$7,"CUMPLE","NO CUMPLE")</f>
        <v>CUMPLE</v>
      </c>
      <c r="M383" s="297">
        <f>+(G383-G383)/G383</f>
        <v>0</v>
      </c>
      <c r="N383" s="297">
        <f>+(H383-H383)/H383</f>
        <v>0</v>
      </c>
      <c r="O383" s="297">
        <f>+(I383-I383)/I383</f>
        <v>0</v>
      </c>
      <c r="P383" s="25"/>
      <c r="Q383" s="28"/>
      <c r="R383" s="116">
        <v>83</v>
      </c>
      <c r="S383" s="4" t="s">
        <v>1</v>
      </c>
      <c r="T383" s="118">
        <v>3250</v>
      </c>
      <c r="U383" s="85">
        <v>0.3</v>
      </c>
      <c r="V383" s="104">
        <v>3</v>
      </c>
      <c r="W383" s="288">
        <v>0.8054</v>
      </c>
      <c r="X383" s="288">
        <v>2.5891E-4</v>
      </c>
      <c r="Y383" s="303">
        <v>9.0386999999999998E-4</v>
      </c>
      <c r="Z383" s="291" t="str">
        <f>+IF(W383&lt;$K$8,"CUMPLE","NO CUMPLE")</f>
        <v>CUMPLE</v>
      </c>
      <c r="AA383" s="291" t="str">
        <f>+IF(X383&lt;$K$6,"CUMPLE","NO CUMPLE")</f>
        <v>CUMPLE</v>
      </c>
      <c r="AB383" s="294" t="str">
        <f>+IF(Y383&lt;$K$7,"CUMPLE","NO CUMPLE")</f>
        <v>CUMPLE</v>
      </c>
      <c r="AC383" s="297">
        <f>+(W383-W383)/W383</f>
        <v>0</v>
      </c>
      <c r="AD383" s="297">
        <f>+(X383-X383)/X383</f>
        <v>0</v>
      </c>
      <c r="AE383" s="297">
        <f>+(Y383-Y383)/Y383</f>
        <v>0</v>
      </c>
      <c r="AF383" s="25"/>
    </row>
    <row r="384" spans="1:32" x14ac:dyDescent="0.3">
      <c r="A384" s="24"/>
      <c r="B384" s="82"/>
      <c r="C384" s="5" t="s">
        <v>3</v>
      </c>
      <c r="D384" s="97">
        <v>200</v>
      </c>
      <c r="E384" s="139">
        <v>0.35</v>
      </c>
      <c r="F384" s="105">
        <v>10</v>
      </c>
      <c r="G384" s="289"/>
      <c r="H384" s="289"/>
      <c r="I384" s="289"/>
      <c r="J384" s="313"/>
      <c r="K384" s="313"/>
      <c r="L384" s="316"/>
      <c r="M384" s="298"/>
      <c r="N384" s="298"/>
      <c r="O384" s="298"/>
      <c r="P384" s="25"/>
      <c r="Q384" s="28"/>
      <c r="R384" s="139"/>
      <c r="S384" s="5" t="s">
        <v>3</v>
      </c>
      <c r="T384" s="97">
        <v>250</v>
      </c>
      <c r="U384" s="139">
        <v>0.35</v>
      </c>
      <c r="V384" s="105">
        <v>10</v>
      </c>
      <c r="W384" s="289"/>
      <c r="X384" s="289"/>
      <c r="Y384" s="304"/>
      <c r="Z384" s="292"/>
      <c r="AA384" s="292"/>
      <c r="AB384" s="295"/>
      <c r="AC384" s="298"/>
      <c r="AD384" s="298"/>
      <c r="AE384" s="298"/>
      <c r="AF384" s="25"/>
    </row>
    <row r="385" spans="1:32" x14ac:dyDescent="0.3">
      <c r="A385" s="24"/>
      <c r="B385" s="82"/>
      <c r="C385" s="6" t="s">
        <v>4</v>
      </c>
      <c r="D385" s="99">
        <v>200</v>
      </c>
      <c r="E385" s="139">
        <v>0.35</v>
      </c>
      <c r="F385" s="105">
        <v>10</v>
      </c>
      <c r="G385" s="289"/>
      <c r="H385" s="289"/>
      <c r="I385" s="289"/>
      <c r="J385" s="313"/>
      <c r="K385" s="313"/>
      <c r="L385" s="316"/>
      <c r="M385" s="298"/>
      <c r="N385" s="298"/>
      <c r="O385" s="298"/>
      <c r="P385" s="25"/>
      <c r="Q385" s="28"/>
      <c r="R385" s="139"/>
      <c r="S385" s="6" t="s">
        <v>4</v>
      </c>
      <c r="T385" s="97">
        <v>150</v>
      </c>
      <c r="U385" s="139">
        <v>0.35</v>
      </c>
      <c r="V385" s="105">
        <v>10</v>
      </c>
      <c r="W385" s="289"/>
      <c r="X385" s="289"/>
      <c r="Y385" s="304"/>
      <c r="Z385" s="292"/>
      <c r="AA385" s="292"/>
      <c r="AB385" s="295"/>
      <c r="AC385" s="298"/>
      <c r="AD385" s="298"/>
      <c r="AE385" s="298"/>
      <c r="AF385" s="25"/>
    </row>
    <row r="386" spans="1:32" ht="15" thickBot="1" x14ac:dyDescent="0.35">
      <c r="A386" s="24"/>
      <c r="B386" s="82"/>
      <c r="C386" s="7" t="s">
        <v>5</v>
      </c>
      <c r="D386" s="100">
        <v>80</v>
      </c>
      <c r="E386" s="86">
        <v>0.35</v>
      </c>
      <c r="F386" s="101"/>
      <c r="G386" s="290"/>
      <c r="H386" s="290"/>
      <c r="I386" s="290"/>
      <c r="J386" s="314"/>
      <c r="K386" s="314"/>
      <c r="L386" s="317"/>
      <c r="M386" s="299"/>
      <c r="N386" s="299"/>
      <c r="O386" s="299"/>
      <c r="P386" s="25"/>
      <c r="Q386" s="28"/>
      <c r="R386" s="139"/>
      <c r="S386" s="7" t="s">
        <v>5</v>
      </c>
      <c r="T386" s="100">
        <v>80</v>
      </c>
      <c r="U386" s="86">
        <v>0.35</v>
      </c>
      <c r="V386" s="101"/>
      <c r="W386" s="290"/>
      <c r="X386" s="290"/>
      <c r="Y386" s="305"/>
      <c r="Z386" s="293"/>
      <c r="AA386" s="293"/>
      <c r="AB386" s="296"/>
      <c r="AC386" s="299"/>
      <c r="AD386" s="299"/>
      <c r="AE386" s="299"/>
      <c r="AF386" s="25"/>
    </row>
    <row r="387" spans="1:32" x14ac:dyDescent="0.3">
      <c r="A387" s="24"/>
      <c r="B387" s="83">
        <v>86</v>
      </c>
      <c r="C387" s="4" t="s">
        <v>1</v>
      </c>
      <c r="D387" s="95">
        <v>3250</v>
      </c>
      <c r="E387" s="85">
        <v>0.3</v>
      </c>
      <c r="F387" s="104">
        <v>3</v>
      </c>
      <c r="G387" s="288">
        <v>0.84855000000000003</v>
      </c>
      <c r="H387" s="288">
        <v>3.2663000000000001E-4</v>
      </c>
      <c r="I387" s="303">
        <v>9.3868E-4</v>
      </c>
      <c r="J387" s="312" t="str">
        <f>+IF(G387&lt;$K$8,"CUMPLE","NO CUMPLE")</f>
        <v>CUMPLE</v>
      </c>
      <c r="K387" s="312" t="str">
        <f>+IF(H387&lt;$K$6,"CUMPLE","NO CUMPLE")</f>
        <v>CUMPLE</v>
      </c>
      <c r="L387" s="315" t="str">
        <f>+IF(I387&lt;$K$7,"CUMPLE","NO CUMPLE")</f>
        <v>CUMPLE</v>
      </c>
      <c r="M387" s="297">
        <f>+(G387-G383)/G383</f>
        <v>4.0974053855118812E-2</v>
      </c>
      <c r="N387" s="297">
        <f>+(H387-H383)/H383</f>
        <v>5.1575931232091685E-2</v>
      </c>
      <c r="O387" s="297">
        <f>+(I387-I383)/I383</f>
        <v>0.16530936537888569</v>
      </c>
      <c r="P387" s="25"/>
      <c r="Q387" s="28"/>
      <c r="R387" s="116">
        <v>92</v>
      </c>
      <c r="S387" s="4" t="s">
        <v>1</v>
      </c>
      <c r="T387" s="118">
        <v>2500</v>
      </c>
      <c r="U387" s="85">
        <v>0.3</v>
      </c>
      <c r="V387" s="104">
        <v>3</v>
      </c>
      <c r="W387" s="288">
        <v>0.81868999999999992</v>
      </c>
      <c r="X387" s="288">
        <v>2.3602000000000001E-4</v>
      </c>
      <c r="Y387" s="303">
        <v>9.2002000000000002E-4</v>
      </c>
      <c r="Z387" s="291" t="str">
        <f>+IF(W387&lt;$K$8,"CUMPLE","NO CUMPLE")</f>
        <v>CUMPLE</v>
      </c>
      <c r="AA387" s="291" t="str">
        <f>+IF(X387&lt;$K$6,"CUMPLE","NO CUMPLE")</f>
        <v>CUMPLE</v>
      </c>
      <c r="AB387" s="294" t="str">
        <f>+IF(Y387&lt;$K$7,"CUMPLE","NO CUMPLE")</f>
        <v>CUMPLE</v>
      </c>
      <c r="AC387" s="297">
        <f>+(W387-W383)/W383</f>
        <v>1.6501117457164035E-2</v>
      </c>
      <c r="AD387" s="297">
        <f>+(X387-X383)/X383</f>
        <v>-8.8409099687149953E-2</v>
      </c>
      <c r="AE387" s="297">
        <f>+(Y387-Y383)/Y383</f>
        <v>1.7867613705510793E-2</v>
      </c>
      <c r="AF387" s="25"/>
    </row>
    <row r="388" spans="1:32" x14ac:dyDescent="0.3">
      <c r="A388" s="24"/>
      <c r="B388" s="82"/>
      <c r="C388" s="5" t="s">
        <v>3</v>
      </c>
      <c r="D388" s="97">
        <v>200</v>
      </c>
      <c r="E388" s="139">
        <v>0.35</v>
      </c>
      <c r="F388" s="105">
        <v>10</v>
      </c>
      <c r="G388" s="289"/>
      <c r="H388" s="289"/>
      <c r="I388" s="304"/>
      <c r="J388" s="313"/>
      <c r="K388" s="313"/>
      <c r="L388" s="316"/>
      <c r="M388" s="298"/>
      <c r="N388" s="298"/>
      <c r="O388" s="298"/>
      <c r="P388" s="25"/>
      <c r="Q388" s="28"/>
      <c r="R388" s="139"/>
      <c r="S388" s="5" t="s">
        <v>3</v>
      </c>
      <c r="T388" s="97">
        <v>250</v>
      </c>
      <c r="U388" s="139">
        <v>0.35</v>
      </c>
      <c r="V388" s="105">
        <v>10</v>
      </c>
      <c r="W388" s="289"/>
      <c r="X388" s="289"/>
      <c r="Y388" s="304"/>
      <c r="Z388" s="292"/>
      <c r="AA388" s="292"/>
      <c r="AB388" s="295"/>
      <c r="AC388" s="298"/>
      <c r="AD388" s="298"/>
      <c r="AE388" s="298"/>
      <c r="AF388" s="25"/>
    </row>
    <row r="389" spans="1:32" x14ac:dyDescent="0.3">
      <c r="A389" s="24"/>
      <c r="B389" s="82"/>
      <c r="C389" s="6" t="s">
        <v>4</v>
      </c>
      <c r="D389" s="99">
        <v>150</v>
      </c>
      <c r="E389" s="139">
        <v>0.35</v>
      </c>
      <c r="F389" s="105">
        <v>10</v>
      </c>
      <c r="G389" s="289"/>
      <c r="H389" s="289"/>
      <c r="I389" s="304"/>
      <c r="J389" s="313"/>
      <c r="K389" s="313"/>
      <c r="L389" s="316"/>
      <c r="M389" s="298"/>
      <c r="N389" s="298"/>
      <c r="O389" s="298"/>
      <c r="P389" s="25"/>
      <c r="Q389" s="28"/>
      <c r="R389" s="139"/>
      <c r="S389" s="6" t="s">
        <v>4</v>
      </c>
      <c r="T389" s="97">
        <v>150</v>
      </c>
      <c r="U389" s="139">
        <v>0.35</v>
      </c>
      <c r="V389" s="105">
        <v>10</v>
      </c>
      <c r="W389" s="289"/>
      <c r="X389" s="289"/>
      <c r="Y389" s="304"/>
      <c r="Z389" s="292"/>
      <c r="AA389" s="292"/>
      <c r="AB389" s="295"/>
      <c r="AC389" s="298"/>
      <c r="AD389" s="298"/>
      <c r="AE389" s="298"/>
      <c r="AF389" s="25"/>
    </row>
    <row r="390" spans="1:32" ht="15" thickBot="1" x14ac:dyDescent="0.35">
      <c r="A390" s="24"/>
      <c r="B390" s="82"/>
      <c r="C390" s="7" t="s">
        <v>5</v>
      </c>
      <c r="D390" s="100">
        <v>80</v>
      </c>
      <c r="E390" s="86">
        <v>0.35</v>
      </c>
      <c r="F390" s="101"/>
      <c r="G390" s="290"/>
      <c r="H390" s="290"/>
      <c r="I390" s="305"/>
      <c r="J390" s="314"/>
      <c r="K390" s="314"/>
      <c r="L390" s="317"/>
      <c r="M390" s="299"/>
      <c r="N390" s="299"/>
      <c r="O390" s="299"/>
      <c r="P390" s="25"/>
      <c r="Q390" s="28"/>
      <c r="R390" s="139"/>
      <c r="S390" s="7" t="s">
        <v>5</v>
      </c>
      <c r="T390" s="100">
        <v>80</v>
      </c>
      <c r="U390" s="86">
        <v>0.35</v>
      </c>
      <c r="V390" s="101"/>
      <c r="W390" s="290"/>
      <c r="X390" s="290"/>
      <c r="Y390" s="305"/>
      <c r="Z390" s="293"/>
      <c r="AA390" s="293"/>
      <c r="AB390" s="296"/>
      <c r="AC390" s="299"/>
      <c r="AD390" s="299"/>
      <c r="AE390" s="299"/>
      <c r="AF390" s="25"/>
    </row>
    <row r="391" spans="1:32" x14ac:dyDescent="0.3">
      <c r="A391" s="24"/>
      <c r="B391" s="83">
        <v>87</v>
      </c>
      <c r="C391" s="4" t="s">
        <v>1</v>
      </c>
      <c r="D391" s="95">
        <v>3250</v>
      </c>
      <c r="E391" s="85">
        <v>0.3</v>
      </c>
      <c r="F391" s="104">
        <v>3</v>
      </c>
      <c r="G391" s="288">
        <v>0.90286</v>
      </c>
      <c r="H391" s="288">
        <v>3.5059000000000002E-4</v>
      </c>
      <c r="I391" s="288">
        <v>1.1753E-3</v>
      </c>
      <c r="J391" s="291" t="str">
        <f>+IF(G391&lt;$K$8,"CUMPLE","NO CUMPLE")</f>
        <v>CUMPLE</v>
      </c>
      <c r="K391" s="291" t="str">
        <f>+IF(H391&lt;$K$6,"CUMPLE","NO CUMPLE")</f>
        <v>NO CUMPLE</v>
      </c>
      <c r="L391" s="294" t="str">
        <f>+IF(I391&lt;$K$7,"CUMPLE","NO CUMPLE")</f>
        <v>CUMPLE</v>
      </c>
      <c r="M391" s="297">
        <f>+(G391-G383)/G383</f>
        <v>0.10759982825246896</v>
      </c>
      <c r="N391" s="297">
        <f>+(H391-H383)/H383</f>
        <v>0.12871446508483309</v>
      </c>
      <c r="O391" s="297">
        <f>+(I391-I383)/I383</f>
        <v>0.45905750322772865</v>
      </c>
      <c r="P391" s="25"/>
      <c r="Q391" s="28"/>
      <c r="R391" s="116">
        <v>101</v>
      </c>
      <c r="S391" s="4" t="s">
        <v>1</v>
      </c>
      <c r="T391" s="118">
        <v>1500</v>
      </c>
      <c r="U391" s="85">
        <v>0.3</v>
      </c>
      <c r="V391" s="104">
        <v>3</v>
      </c>
      <c r="W391" s="288">
        <v>0.84343999999999997</v>
      </c>
      <c r="X391" s="288">
        <v>1.7522999999999999E-4</v>
      </c>
      <c r="Y391" s="303">
        <v>9.5018999999999995E-4</v>
      </c>
      <c r="Z391" s="291" t="str">
        <f>+IF(W391&lt;$K$8,"CUMPLE","NO CUMPLE")</f>
        <v>CUMPLE</v>
      </c>
      <c r="AA391" s="291" t="str">
        <f>+IF(X391&lt;$K$6,"CUMPLE","NO CUMPLE")</f>
        <v>CUMPLE</v>
      </c>
      <c r="AB391" s="294" t="str">
        <f>+IF(Y391&lt;$K$7,"CUMPLE","NO CUMPLE")</f>
        <v>CUMPLE</v>
      </c>
      <c r="AC391" s="297">
        <f>+(W391-W383)/W383</f>
        <v>4.7231189471070231E-2</v>
      </c>
      <c r="AD391" s="297">
        <f>+(X391-X383)/X383</f>
        <v>-0.32320111235564486</v>
      </c>
      <c r="AE391" s="297">
        <f>+(Y391-Y383)/Y383</f>
        <v>5.1246307544226467E-2</v>
      </c>
      <c r="AF391" s="25"/>
    </row>
    <row r="392" spans="1:32" x14ac:dyDescent="0.3">
      <c r="A392" s="24"/>
      <c r="B392" s="82"/>
      <c r="C392" s="5" t="s">
        <v>3</v>
      </c>
      <c r="D392" s="97">
        <v>200</v>
      </c>
      <c r="E392" s="139">
        <v>0.35</v>
      </c>
      <c r="F392" s="105">
        <v>10</v>
      </c>
      <c r="G392" s="289"/>
      <c r="H392" s="289"/>
      <c r="I392" s="289"/>
      <c r="J392" s="292"/>
      <c r="K392" s="292"/>
      <c r="L392" s="295"/>
      <c r="M392" s="298"/>
      <c r="N392" s="298"/>
      <c r="O392" s="298"/>
      <c r="P392" s="25"/>
      <c r="Q392" s="28"/>
      <c r="R392" s="139"/>
      <c r="S392" s="5" t="s">
        <v>3</v>
      </c>
      <c r="T392" s="97">
        <v>250</v>
      </c>
      <c r="U392" s="139">
        <v>0.35</v>
      </c>
      <c r="V392" s="105">
        <v>10</v>
      </c>
      <c r="W392" s="289"/>
      <c r="X392" s="289"/>
      <c r="Y392" s="304"/>
      <c r="Z392" s="292"/>
      <c r="AA392" s="292"/>
      <c r="AB392" s="295"/>
      <c r="AC392" s="298"/>
      <c r="AD392" s="298"/>
      <c r="AE392" s="298"/>
      <c r="AF392" s="25"/>
    </row>
    <row r="393" spans="1:32" x14ac:dyDescent="0.3">
      <c r="A393" s="24"/>
      <c r="B393" s="82"/>
      <c r="C393" s="6" t="s">
        <v>4</v>
      </c>
      <c r="D393" s="99">
        <v>100</v>
      </c>
      <c r="E393" s="139">
        <v>0.35</v>
      </c>
      <c r="F393" s="105">
        <v>10</v>
      </c>
      <c r="G393" s="289"/>
      <c r="H393" s="289"/>
      <c r="I393" s="289"/>
      <c r="J393" s="292"/>
      <c r="K393" s="292"/>
      <c r="L393" s="295"/>
      <c r="M393" s="298"/>
      <c r="N393" s="298"/>
      <c r="O393" s="298"/>
      <c r="P393" s="25"/>
      <c r="Q393" s="28"/>
      <c r="R393" s="139"/>
      <c r="S393" s="6" t="s">
        <v>4</v>
      </c>
      <c r="T393" s="97">
        <v>150</v>
      </c>
      <c r="U393" s="139">
        <v>0.35</v>
      </c>
      <c r="V393" s="105">
        <v>10</v>
      </c>
      <c r="W393" s="289"/>
      <c r="X393" s="289"/>
      <c r="Y393" s="304"/>
      <c r="Z393" s="292"/>
      <c r="AA393" s="292"/>
      <c r="AB393" s="295"/>
      <c r="AC393" s="298"/>
      <c r="AD393" s="298"/>
      <c r="AE393" s="298"/>
      <c r="AF393" s="25"/>
    </row>
    <row r="394" spans="1:32" ht="15" thickBot="1" x14ac:dyDescent="0.35">
      <c r="A394" s="24"/>
      <c r="B394" s="82"/>
      <c r="C394" s="7" t="s">
        <v>5</v>
      </c>
      <c r="D394" s="100">
        <v>80</v>
      </c>
      <c r="E394" s="86">
        <v>0.35</v>
      </c>
      <c r="F394" s="101"/>
      <c r="G394" s="290"/>
      <c r="H394" s="290"/>
      <c r="I394" s="290"/>
      <c r="J394" s="293"/>
      <c r="K394" s="293"/>
      <c r="L394" s="296"/>
      <c r="M394" s="299"/>
      <c r="N394" s="299"/>
      <c r="O394" s="299"/>
      <c r="P394" s="25"/>
      <c r="Q394" s="28"/>
      <c r="R394" s="139"/>
      <c r="S394" s="7" t="s">
        <v>5</v>
      </c>
      <c r="T394" s="100">
        <v>80</v>
      </c>
      <c r="U394" s="86">
        <v>0.35</v>
      </c>
      <c r="V394" s="101"/>
      <c r="W394" s="290"/>
      <c r="X394" s="290"/>
      <c r="Y394" s="305"/>
      <c r="Z394" s="293"/>
      <c r="AA394" s="293"/>
      <c r="AB394" s="296"/>
      <c r="AC394" s="299"/>
      <c r="AD394" s="299"/>
      <c r="AE394" s="299"/>
      <c r="AF394" s="25"/>
    </row>
    <row r="395" spans="1:32" ht="15" thickBot="1" x14ac:dyDescent="0.35">
      <c r="A395" s="24"/>
      <c r="B395" s="15"/>
      <c r="G395" s="138"/>
      <c r="H395" s="138"/>
      <c r="I395" s="138"/>
      <c r="M395" s="172"/>
      <c r="N395" s="172"/>
      <c r="O395" s="172"/>
      <c r="P395" s="25"/>
      <c r="Q395" s="28"/>
      <c r="AF395" s="25"/>
    </row>
    <row r="396" spans="1:32" x14ac:dyDescent="0.3">
      <c r="A396" s="24"/>
      <c r="B396" s="83">
        <v>88</v>
      </c>
      <c r="C396" s="4" t="s">
        <v>1</v>
      </c>
      <c r="D396" s="95">
        <v>3250</v>
      </c>
      <c r="E396" s="85">
        <v>0.3</v>
      </c>
      <c r="F396" s="104">
        <v>3</v>
      </c>
      <c r="G396" s="288">
        <v>0.87736000000000003</v>
      </c>
      <c r="H396" s="288">
        <v>4.0389000000000001E-4</v>
      </c>
      <c r="I396" s="288">
        <v>8.3659000000000001E-4</v>
      </c>
      <c r="J396" s="291" t="str">
        <f>+IF(G396&lt;$K$8,"CUMPLE","NO CUMPLE")</f>
        <v>CUMPLE</v>
      </c>
      <c r="K396" s="291" t="str">
        <f>+IF(H396&lt;$K$6,"CUMPLE","NO CUMPLE")</f>
        <v>NO CUMPLE</v>
      </c>
      <c r="L396" s="294" t="str">
        <f>+IF(I396&lt;$K$7,"CUMPLE","NO CUMPLE")</f>
        <v>CUMPLE</v>
      </c>
      <c r="M396" s="297">
        <f>+(G396-G396)/G396</f>
        <v>0</v>
      </c>
      <c r="N396" s="297">
        <f>+(H396-H396)/H396</f>
        <v>0</v>
      </c>
      <c r="O396" s="297">
        <f>+(I396-I396)/I396</f>
        <v>0</v>
      </c>
      <c r="P396" s="25"/>
      <c r="Q396" s="28"/>
      <c r="R396" s="116">
        <v>84</v>
      </c>
      <c r="S396" s="4" t="s">
        <v>1</v>
      </c>
      <c r="T396" s="118">
        <v>3250</v>
      </c>
      <c r="U396" s="85">
        <v>0.3</v>
      </c>
      <c r="V396" s="104">
        <v>3</v>
      </c>
      <c r="W396" s="288">
        <v>0.85711000000000004</v>
      </c>
      <c r="X396" s="288">
        <v>2.7882999999999998E-4</v>
      </c>
      <c r="Y396" s="288">
        <v>1.1263E-3</v>
      </c>
      <c r="Z396" s="291" t="str">
        <f>+IF(W396&lt;$K$8,"CUMPLE","NO CUMPLE")</f>
        <v>CUMPLE</v>
      </c>
      <c r="AA396" s="291" t="str">
        <f>+IF(X396&lt;$K$6,"CUMPLE","NO CUMPLE")</f>
        <v>CUMPLE</v>
      </c>
      <c r="AB396" s="294" t="str">
        <f>+IF(Y396&lt;$K$7,"CUMPLE","NO CUMPLE")</f>
        <v>CUMPLE</v>
      </c>
      <c r="AC396" s="297">
        <f>+(W396-W396)/W396</f>
        <v>0</v>
      </c>
      <c r="AD396" s="297">
        <f>+(X396-X396)/X396</f>
        <v>0</v>
      </c>
      <c r="AE396" s="297">
        <f>+(Y396-Y396)/Y396</f>
        <v>0</v>
      </c>
      <c r="AF396" s="25"/>
    </row>
    <row r="397" spans="1:32" x14ac:dyDescent="0.3">
      <c r="A397" s="24"/>
      <c r="B397" s="82"/>
      <c r="C397" s="5" t="s">
        <v>3</v>
      </c>
      <c r="D397" s="97">
        <v>150</v>
      </c>
      <c r="E397" s="139">
        <v>0.35</v>
      </c>
      <c r="F397" s="105">
        <v>10</v>
      </c>
      <c r="G397" s="289"/>
      <c r="H397" s="289"/>
      <c r="I397" s="289"/>
      <c r="J397" s="292"/>
      <c r="K397" s="292"/>
      <c r="L397" s="295"/>
      <c r="M397" s="298"/>
      <c r="N397" s="298"/>
      <c r="O397" s="298"/>
      <c r="P397" s="25"/>
      <c r="Q397" s="28"/>
      <c r="R397" s="139"/>
      <c r="S397" s="5" t="s">
        <v>3</v>
      </c>
      <c r="T397" s="97">
        <v>250</v>
      </c>
      <c r="U397" s="139">
        <v>0.35</v>
      </c>
      <c r="V397" s="105">
        <v>10</v>
      </c>
      <c r="W397" s="289"/>
      <c r="X397" s="289"/>
      <c r="Y397" s="289"/>
      <c r="Z397" s="292"/>
      <c r="AA397" s="292"/>
      <c r="AB397" s="295"/>
      <c r="AC397" s="298"/>
      <c r="AD397" s="298"/>
      <c r="AE397" s="298"/>
      <c r="AF397" s="25"/>
    </row>
    <row r="398" spans="1:32" x14ac:dyDescent="0.3">
      <c r="A398" s="24"/>
      <c r="B398" s="82"/>
      <c r="C398" s="6" t="s">
        <v>4</v>
      </c>
      <c r="D398" s="99">
        <v>200</v>
      </c>
      <c r="E398" s="139">
        <v>0.35</v>
      </c>
      <c r="F398" s="105">
        <v>10</v>
      </c>
      <c r="G398" s="289"/>
      <c r="H398" s="289"/>
      <c r="I398" s="289"/>
      <c r="J398" s="292"/>
      <c r="K398" s="292"/>
      <c r="L398" s="295"/>
      <c r="M398" s="298"/>
      <c r="N398" s="298"/>
      <c r="O398" s="298"/>
      <c r="P398" s="25"/>
      <c r="Q398" s="28"/>
      <c r="R398" s="139"/>
      <c r="S398" s="6" t="s">
        <v>4</v>
      </c>
      <c r="T398" s="97">
        <v>100</v>
      </c>
      <c r="U398" s="139">
        <v>0.35</v>
      </c>
      <c r="V398" s="105">
        <v>10</v>
      </c>
      <c r="W398" s="289"/>
      <c r="X398" s="289"/>
      <c r="Y398" s="289"/>
      <c r="Z398" s="292"/>
      <c r="AA398" s="292"/>
      <c r="AB398" s="295"/>
      <c r="AC398" s="298"/>
      <c r="AD398" s="298"/>
      <c r="AE398" s="298"/>
      <c r="AF398" s="25"/>
    </row>
    <row r="399" spans="1:32" ht="15" thickBot="1" x14ac:dyDescent="0.35">
      <c r="A399" s="24"/>
      <c r="B399" s="82"/>
      <c r="C399" s="7" t="s">
        <v>5</v>
      </c>
      <c r="D399" s="100">
        <v>80</v>
      </c>
      <c r="E399" s="86">
        <v>0.35</v>
      </c>
      <c r="F399" s="101"/>
      <c r="G399" s="290"/>
      <c r="H399" s="290"/>
      <c r="I399" s="290"/>
      <c r="J399" s="293"/>
      <c r="K399" s="293"/>
      <c r="L399" s="296"/>
      <c r="M399" s="299"/>
      <c r="N399" s="299"/>
      <c r="O399" s="299"/>
      <c r="P399" s="25"/>
      <c r="Q399" s="28"/>
      <c r="R399" s="1"/>
      <c r="S399" s="7" t="s">
        <v>5</v>
      </c>
      <c r="T399" s="100">
        <v>80</v>
      </c>
      <c r="U399" s="86">
        <v>0.35</v>
      </c>
      <c r="V399" s="101"/>
      <c r="W399" s="290"/>
      <c r="X399" s="290"/>
      <c r="Y399" s="290"/>
      <c r="Z399" s="293"/>
      <c r="AA399" s="293"/>
      <c r="AB399" s="296"/>
      <c r="AC399" s="299"/>
      <c r="AD399" s="299"/>
      <c r="AE399" s="299"/>
      <c r="AF399" s="25"/>
    </row>
    <row r="400" spans="1:32" x14ac:dyDescent="0.3">
      <c r="A400" s="24"/>
      <c r="B400" s="83">
        <v>89</v>
      </c>
      <c r="C400" s="4" t="s">
        <v>1</v>
      </c>
      <c r="D400" s="95">
        <v>3250</v>
      </c>
      <c r="E400" s="85">
        <v>0.3</v>
      </c>
      <c r="F400" s="104">
        <v>3</v>
      </c>
      <c r="G400" s="288">
        <v>0.91160000000000008</v>
      </c>
      <c r="H400" s="288">
        <v>4.2224999999999999E-4</v>
      </c>
      <c r="I400" s="303">
        <v>9.7871999999999998E-4</v>
      </c>
      <c r="J400" s="291" t="str">
        <f>+IF(G400&lt;$K$8,"CUMPLE","NO CUMPLE")</f>
        <v>CUMPLE</v>
      </c>
      <c r="K400" s="291" t="str">
        <f>+IF(H400&lt;$K$6,"CUMPLE","NO CUMPLE")</f>
        <v>NO CUMPLE</v>
      </c>
      <c r="L400" s="294" t="str">
        <f>+IF(I400&lt;$K$7,"CUMPLE","NO CUMPLE")</f>
        <v>CUMPLE</v>
      </c>
      <c r="M400" s="297">
        <f>+(G400-G396)/G396</f>
        <v>3.9026169417342993E-2</v>
      </c>
      <c r="N400" s="297">
        <f>+(H400-H396)/H396</f>
        <v>4.5457921711356999E-2</v>
      </c>
      <c r="O400" s="297">
        <f>+(I400-I396)/I396</f>
        <v>0.16989206182239802</v>
      </c>
      <c r="P400" s="25"/>
      <c r="Q400" s="28"/>
      <c r="R400" s="116">
        <v>93</v>
      </c>
      <c r="S400" s="4" t="s">
        <v>1</v>
      </c>
      <c r="T400" s="118">
        <v>2500</v>
      </c>
      <c r="U400" s="85">
        <v>0.3</v>
      </c>
      <c r="V400" s="104">
        <v>3</v>
      </c>
      <c r="W400" s="288">
        <v>0.87134</v>
      </c>
      <c r="X400" s="288">
        <v>2.5465999999999998E-4</v>
      </c>
      <c r="Y400" s="288">
        <v>1.1478E-3</v>
      </c>
      <c r="Z400" s="291" t="str">
        <f>+IF(W400&lt;$K$8,"CUMPLE","NO CUMPLE")</f>
        <v>CUMPLE</v>
      </c>
      <c r="AA400" s="291" t="str">
        <f>+IF(X400&lt;$K$6,"CUMPLE","NO CUMPLE")</f>
        <v>CUMPLE</v>
      </c>
      <c r="AB400" s="294" t="str">
        <f>+IF(Y400&lt;$K$7,"CUMPLE","NO CUMPLE")</f>
        <v>CUMPLE</v>
      </c>
      <c r="AC400" s="297">
        <f>+(W400-W396)/W396</f>
        <v>1.660230308828501E-2</v>
      </c>
      <c r="AD400" s="297">
        <f>+(X400-X396)/X396</f>
        <v>-8.6683642362730004E-2</v>
      </c>
      <c r="AE400" s="297">
        <f>+(Y400-Y396)/Y396</f>
        <v>1.9089052650270829E-2</v>
      </c>
      <c r="AF400" s="25"/>
    </row>
    <row r="401" spans="1:32" x14ac:dyDescent="0.3">
      <c r="A401" s="24"/>
      <c r="B401" s="82"/>
      <c r="C401" s="5" t="s">
        <v>3</v>
      </c>
      <c r="D401" s="97">
        <v>150</v>
      </c>
      <c r="E401" s="139">
        <v>0.35</v>
      </c>
      <c r="F401" s="105">
        <v>10</v>
      </c>
      <c r="G401" s="289"/>
      <c r="H401" s="289"/>
      <c r="I401" s="304"/>
      <c r="J401" s="292"/>
      <c r="K401" s="292"/>
      <c r="L401" s="295"/>
      <c r="M401" s="298"/>
      <c r="N401" s="298"/>
      <c r="O401" s="298"/>
      <c r="P401" s="25"/>
      <c r="Q401" s="28"/>
      <c r="R401" s="139"/>
      <c r="S401" s="5" t="s">
        <v>3</v>
      </c>
      <c r="T401" s="97">
        <v>250</v>
      </c>
      <c r="U401" s="139">
        <v>0.35</v>
      </c>
      <c r="V401" s="105">
        <v>10</v>
      </c>
      <c r="W401" s="289"/>
      <c r="X401" s="289"/>
      <c r="Y401" s="289"/>
      <c r="Z401" s="292"/>
      <c r="AA401" s="292"/>
      <c r="AB401" s="295"/>
      <c r="AC401" s="298"/>
      <c r="AD401" s="298"/>
      <c r="AE401" s="298"/>
      <c r="AF401" s="25"/>
    </row>
    <row r="402" spans="1:32" x14ac:dyDescent="0.3">
      <c r="A402" s="24"/>
      <c r="B402" s="82"/>
      <c r="C402" s="6" t="s">
        <v>4</v>
      </c>
      <c r="D402" s="99">
        <v>150</v>
      </c>
      <c r="E402" s="139">
        <v>0.35</v>
      </c>
      <c r="F402" s="105">
        <v>10</v>
      </c>
      <c r="G402" s="289"/>
      <c r="H402" s="289"/>
      <c r="I402" s="304"/>
      <c r="J402" s="292"/>
      <c r="K402" s="292"/>
      <c r="L402" s="295"/>
      <c r="M402" s="298"/>
      <c r="N402" s="298"/>
      <c r="O402" s="298"/>
      <c r="P402" s="25"/>
      <c r="Q402" s="28"/>
      <c r="R402" s="139"/>
      <c r="S402" s="6" t="s">
        <v>4</v>
      </c>
      <c r="T402" s="97">
        <v>100</v>
      </c>
      <c r="U402" s="139">
        <v>0.35</v>
      </c>
      <c r="V402" s="105">
        <v>10</v>
      </c>
      <c r="W402" s="289"/>
      <c r="X402" s="289"/>
      <c r="Y402" s="289"/>
      <c r="Z402" s="292"/>
      <c r="AA402" s="292"/>
      <c r="AB402" s="295"/>
      <c r="AC402" s="298"/>
      <c r="AD402" s="298"/>
      <c r="AE402" s="298"/>
      <c r="AF402" s="25"/>
    </row>
    <row r="403" spans="1:32" ht="15" thickBot="1" x14ac:dyDescent="0.35">
      <c r="A403" s="24"/>
      <c r="B403" s="82"/>
      <c r="C403" s="7" t="s">
        <v>5</v>
      </c>
      <c r="D403" s="100">
        <v>80</v>
      </c>
      <c r="E403" s="86">
        <v>0.35</v>
      </c>
      <c r="F403" s="101"/>
      <c r="G403" s="290"/>
      <c r="H403" s="290"/>
      <c r="I403" s="305"/>
      <c r="J403" s="293"/>
      <c r="K403" s="293"/>
      <c r="L403" s="296"/>
      <c r="M403" s="299"/>
      <c r="N403" s="299"/>
      <c r="O403" s="299"/>
      <c r="P403" s="25"/>
      <c r="Q403" s="28"/>
      <c r="R403" s="139"/>
      <c r="S403" s="7" t="s">
        <v>5</v>
      </c>
      <c r="T403" s="100">
        <v>80</v>
      </c>
      <c r="U403" s="86">
        <v>0.35</v>
      </c>
      <c r="V403" s="101"/>
      <c r="W403" s="290"/>
      <c r="X403" s="290"/>
      <c r="Y403" s="290"/>
      <c r="Z403" s="293"/>
      <c r="AA403" s="293"/>
      <c r="AB403" s="296"/>
      <c r="AC403" s="299"/>
      <c r="AD403" s="299"/>
      <c r="AE403" s="299"/>
      <c r="AF403" s="25"/>
    </row>
    <row r="404" spans="1:32" x14ac:dyDescent="0.3">
      <c r="A404" s="24"/>
      <c r="B404" s="83">
        <v>90</v>
      </c>
      <c r="C404" s="4" t="s">
        <v>1</v>
      </c>
      <c r="D404" s="95">
        <v>3250</v>
      </c>
      <c r="E404" s="85">
        <v>0.3</v>
      </c>
      <c r="F404" s="104">
        <v>3</v>
      </c>
      <c r="G404" s="288">
        <v>0.96848000000000001</v>
      </c>
      <c r="H404" s="288">
        <v>4.5079000000000001E-4</v>
      </c>
      <c r="I404" s="288">
        <v>1.2329000000000001E-3</v>
      </c>
      <c r="J404" s="291" t="str">
        <f>+IF(G404&lt;$K$8,"CUMPLE","NO CUMPLE")</f>
        <v>CUMPLE</v>
      </c>
      <c r="K404" s="291" t="str">
        <f>+IF(H404&lt;$K$6,"CUMPLE","NO CUMPLE")</f>
        <v>NO CUMPLE</v>
      </c>
      <c r="L404" s="294" t="str">
        <f>+IF(I404&lt;$K$7,"CUMPLE","NO CUMPLE")</f>
        <v>NO CUMPLE</v>
      </c>
      <c r="M404" s="297">
        <f>+(G404-G396)/G396</f>
        <v>0.10385702562232148</v>
      </c>
      <c r="N404" s="297">
        <f>+(H404-H396)/H396</f>
        <v>0.11612072594023125</v>
      </c>
      <c r="O404" s="297">
        <f>+(I404-I396)/I396</f>
        <v>0.47372069950632933</v>
      </c>
      <c r="P404" s="25"/>
      <c r="Q404" s="28"/>
      <c r="R404" s="116">
        <v>102</v>
      </c>
      <c r="S404" s="4" t="s">
        <v>1</v>
      </c>
      <c r="T404" s="118">
        <v>1500</v>
      </c>
      <c r="U404" s="85">
        <v>0.3</v>
      </c>
      <c r="V404" s="104">
        <v>3</v>
      </c>
      <c r="W404" s="288">
        <v>0.89778999999999998</v>
      </c>
      <c r="X404" s="288">
        <v>1.8515E-4</v>
      </c>
      <c r="Y404" s="288">
        <v>1.1888999999999999E-3</v>
      </c>
      <c r="Z404" s="291" t="str">
        <f>+IF(W404&lt;$K$8,"CUMPLE","NO CUMPLE")</f>
        <v>CUMPLE</v>
      </c>
      <c r="AA404" s="291" t="str">
        <f>+IF(X404&lt;$K$6,"CUMPLE","NO CUMPLE")</f>
        <v>CUMPLE</v>
      </c>
      <c r="AB404" s="294" t="str">
        <f>+IF(Y404&lt;$K$7,"CUMPLE","NO CUMPLE")</f>
        <v>NO CUMPLE</v>
      </c>
      <c r="AC404" s="297">
        <f>+(W404-W396)/W396</f>
        <v>4.7461819369742433E-2</v>
      </c>
      <c r="AD404" s="297">
        <f>+(X404-X396)/X396</f>
        <v>-0.33597532546713049</v>
      </c>
      <c r="AE404" s="297">
        <f>+(Y404-Y396)/Y396</f>
        <v>5.5580218414276746E-2</v>
      </c>
      <c r="AF404" s="25"/>
    </row>
    <row r="405" spans="1:32" x14ac:dyDescent="0.3">
      <c r="A405" s="24"/>
      <c r="B405" s="82"/>
      <c r="C405" s="5" t="s">
        <v>3</v>
      </c>
      <c r="D405" s="97">
        <v>150</v>
      </c>
      <c r="E405" s="139">
        <v>0.35</v>
      </c>
      <c r="F405" s="105">
        <v>10</v>
      </c>
      <c r="G405" s="289"/>
      <c r="H405" s="289"/>
      <c r="I405" s="289"/>
      <c r="J405" s="292"/>
      <c r="K405" s="292"/>
      <c r="L405" s="295"/>
      <c r="M405" s="298"/>
      <c r="N405" s="298"/>
      <c r="O405" s="298"/>
      <c r="P405" s="25"/>
      <c r="Q405" s="28"/>
      <c r="R405" s="139"/>
      <c r="S405" s="5" t="s">
        <v>3</v>
      </c>
      <c r="T405" s="97">
        <v>250</v>
      </c>
      <c r="U405" s="139">
        <v>0.35</v>
      </c>
      <c r="V405" s="105">
        <v>10</v>
      </c>
      <c r="W405" s="289"/>
      <c r="X405" s="289"/>
      <c r="Y405" s="289"/>
      <c r="Z405" s="292"/>
      <c r="AA405" s="292"/>
      <c r="AB405" s="295"/>
      <c r="AC405" s="298"/>
      <c r="AD405" s="298"/>
      <c r="AE405" s="298"/>
      <c r="AF405" s="25"/>
    </row>
    <row r="406" spans="1:32" x14ac:dyDescent="0.3">
      <c r="A406" s="24"/>
      <c r="B406" s="82"/>
      <c r="C406" s="6" t="s">
        <v>4</v>
      </c>
      <c r="D406" s="99">
        <v>100</v>
      </c>
      <c r="E406" s="139">
        <v>0.35</v>
      </c>
      <c r="F406" s="105">
        <v>10</v>
      </c>
      <c r="G406" s="289"/>
      <c r="H406" s="289"/>
      <c r="I406" s="289"/>
      <c r="J406" s="292"/>
      <c r="K406" s="292"/>
      <c r="L406" s="295"/>
      <c r="M406" s="298"/>
      <c r="N406" s="298"/>
      <c r="O406" s="298"/>
      <c r="P406" s="25"/>
      <c r="Q406" s="28"/>
      <c r="R406" s="139"/>
      <c r="S406" s="6" t="s">
        <v>4</v>
      </c>
      <c r="T406" s="97">
        <v>100</v>
      </c>
      <c r="U406" s="139">
        <v>0.35</v>
      </c>
      <c r="V406" s="105">
        <v>10</v>
      </c>
      <c r="W406" s="289"/>
      <c r="X406" s="289"/>
      <c r="Y406" s="289"/>
      <c r="Z406" s="292"/>
      <c r="AA406" s="292"/>
      <c r="AB406" s="295"/>
      <c r="AC406" s="298"/>
      <c r="AD406" s="298"/>
      <c r="AE406" s="298"/>
      <c r="AF406" s="25"/>
    </row>
    <row r="407" spans="1:32" ht="15" thickBot="1" x14ac:dyDescent="0.35">
      <c r="A407" s="24"/>
      <c r="B407" s="64"/>
      <c r="C407" s="7" t="s">
        <v>5</v>
      </c>
      <c r="D407" s="100">
        <v>80</v>
      </c>
      <c r="E407" s="86">
        <v>0.35</v>
      </c>
      <c r="F407" s="101"/>
      <c r="G407" s="290"/>
      <c r="H407" s="290"/>
      <c r="I407" s="290"/>
      <c r="J407" s="293"/>
      <c r="K407" s="293"/>
      <c r="L407" s="296"/>
      <c r="M407" s="299"/>
      <c r="N407" s="299"/>
      <c r="O407" s="299"/>
      <c r="P407" s="25"/>
      <c r="Q407" s="28"/>
      <c r="R407" s="139"/>
      <c r="S407" s="7" t="s">
        <v>5</v>
      </c>
      <c r="T407" s="100">
        <v>80</v>
      </c>
      <c r="U407" s="86">
        <v>0.35</v>
      </c>
      <c r="V407" s="101"/>
      <c r="W407" s="290"/>
      <c r="X407" s="290"/>
      <c r="Y407" s="290"/>
      <c r="Z407" s="293"/>
      <c r="AA407" s="293"/>
      <c r="AB407" s="296"/>
      <c r="AC407" s="299"/>
      <c r="AD407" s="299"/>
      <c r="AE407" s="299"/>
      <c r="AF407" s="25"/>
    </row>
    <row r="408" spans="1:32" ht="15" thickBot="1" x14ac:dyDescent="0.35">
      <c r="A408" s="24"/>
      <c r="B408" s="15"/>
      <c r="G408" s="138"/>
      <c r="H408" s="138"/>
      <c r="I408" s="138"/>
      <c r="M408" s="172"/>
      <c r="N408" s="172"/>
      <c r="O408" s="172"/>
      <c r="P408" s="25"/>
      <c r="Q408" s="28"/>
      <c r="AF408" s="25"/>
    </row>
    <row r="409" spans="1:32" x14ac:dyDescent="0.3">
      <c r="A409" s="24"/>
      <c r="B409" s="83">
        <v>91</v>
      </c>
      <c r="C409" s="4" t="s">
        <v>1</v>
      </c>
      <c r="D409" s="95">
        <v>2500</v>
      </c>
      <c r="E409" s="85">
        <v>0.3</v>
      </c>
      <c r="F409" s="104">
        <v>3</v>
      </c>
      <c r="G409" s="288">
        <v>0.78588000000000002</v>
      </c>
      <c r="H409" s="288">
        <v>2.2301999999999999E-4</v>
      </c>
      <c r="I409" s="288">
        <v>7.9135000000000002E-4</v>
      </c>
      <c r="J409" s="312" t="str">
        <f>+IF(G409&lt;$K$8,"CUMPLE","NO CUMPLE")</f>
        <v>CUMPLE</v>
      </c>
      <c r="K409" s="312" t="str">
        <f>+IF(H409&lt;$K$6,"CUMPLE","NO CUMPLE")</f>
        <v>CUMPLE</v>
      </c>
      <c r="L409" s="315" t="str">
        <f>+IF(I409&lt;$K$7,"CUMPLE","NO CUMPLE")</f>
        <v>CUMPLE</v>
      </c>
      <c r="M409" s="297">
        <f>+(G409-G409)/G409</f>
        <v>0</v>
      </c>
      <c r="N409" s="297">
        <f>+(H409-H409)/H409</f>
        <v>0</v>
      </c>
      <c r="O409" s="297">
        <f>+(I409-I409)/I409</f>
        <v>0</v>
      </c>
      <c r="P409" s="25"/>
      <c r="Q409" s="28"/>
      <c r="R409" s="116">
        <v>85</v>
      </c>
      <c r="S409" s="4" t="s">
        <v>1</v>
      </c>
      <c r="T409" s="95">
        <v>3250</v>
      </c>
      <c r="U409" s="85">
        <v>0.3</v>
      </c>
      <c r="V409" s="104">
        <v>3</v>
      </c>
      <c r="W409" s="288">
        <v>0.81514999999999993</v>
      </c>
      <c r="X409" s="288">
        <v>3.1061000000000001E-4</v>
      </c>
      <c r="Y409" s="288">
        <v>8.0552E-4</v>
      </c>
      <c r="Z409" s="291" t="str">
        <f>+IF(W409&lt;$K$8,"CUMPLE","NO CUMPLE")</f>
        <v>CUMPLE</v>
      </c>
      <c r="AA409" s="291" t="str">
        <f>+IF(X409&lt;$K$6,"CUMPLE","NO CUMPLE")</f>
        <v>CUMPLE</v>
      </c>
      <c r="AB409" s="294" t="str">
        <f>+IF(Y409&lt;$K$7,"CUMPLE","NO CUMPLE")</f>
        <v>CUMPLE</v>
      </c>
      <c r="AC409" s="297">
        <f>+(W409-W409)/W409</f>
        <v>0</v>
      </c>
      <c r="AD409" s="297">
        <f>+(X409-X409)/X409</f>
        <v>0</v>
      </c>
      <c r="AE409" s="297">
        <f>+(Y409-Y409)/Y409</f>
        <v>0</v>
      </c>
      <c r="AF409" s="25"/>
    </row>
    <row r="410" spans="1:32" x14ac:dyDescent="0.3">
      <c r="A410" s="24"/>
      <c r="B410" s="82"/>
      <c r="C410" s="5" t="s">
        <v>3</v>
      </c>
      <c r="D410" s="97">
        <v>250</v>
      </c>
      <c r="E410" s="139">
        <v>0.35</v>
      </c>
      <c r="F410" s="105">
        <v>10</v>
      </c>
      <c r="G410" s="289"/>
      <c r="H410" s="289"/>
      <c r="I410" s="289"/>
      <c r="J410" s="313"/>
      <c r="K410" s="313"/>
      <c r="L410" s="316"/>
      <c r="M410" s="298"/>
      <c r="N410" s="298"/>
      <c r="O410" s="298"/>
      <c r="P410" s="25"/>
      <c r="Q410" s="28"/>
      <c r="R410" s="139"/>
      <c r="S410" s="5" t="s">
        <v>3</v>
      </c>
      <c r="T410" s="97">
        <v>200</v>
      </c>
      <c r="U410" s="139">
        <v>0.35</v>
      </c>
      <c r="V410" s="105">
        <v>10</v>
      </c>
      <c r="W410" s="289"/>
      <c r="X410" s="289"/>
      <c r="Y410" s="289"/>
      <c r="Z410" s="292"/>
      <c r="AA410" s="292"/>
      <c r="AB410" s="295"/>
      <c r="AC410" s="298"/>
      <c r="AD410" s="298"/>
      <c r="AE410" s="298"/>
      <c r="AF410" s="25"/>
    </row>
    <row r="411" spans="1:32" x14ac:dyDescent="0.3">
      <c r="A411" s="24"/>
      <c r="B411" s="82"/>
      <c r="C411" s="6" t="s">
        <v>4</v>
      </c>
      <c r="D411" s="99">
        <v>200</v>
      </c>
      <c r="E411" s="139">
        <v>0.35</v>
      </c>
      <c r="F411" s="105">
        <v>10</v>
      </c>
      <c r="G411" s="289"/>
      <c r="H411" s="289"/>
      <c r="I411" s="289"/>
      <c r="J411" s="313"/>
      <c r="K411" s="313"/>
      <c r="L411" s="316"/>
      <c r="M411" s="298"/>
      <c r="N411" s="298"/>
      <c r="O411" s="298"/>
      <c r="P411" s="25"/>
      <c r="Q411" s="28"/>
      <c r="R411" s="139"/>
      <c r="S411" s="6" t="s">
        <v>4</v>
      </c>
      <c r="T411" s="99">
        <v>200</v>
      </c>
      <c r="U411" s="139">
        <v>0.35</v>
      </c>
      <c r="V411" s="105">
        <v>10</v>
      </c>
      <c r="W411" s="289"/>
      <c r="X411" s="289"/>
      <c r="Y411" s="289"/>
      <c r="Z411" s="292"/>
      <c r="AA411" s="292"/>
      <c r="AB411" s="295"/>
      <c r="AC411" s="298"/>
      <c r="AD411" s="298"/>
      <c r="AE411" s="298"/>
      <c r="AF411" s="25"/>
    </row>
    <row r="412" spans="1:32" ht="15" thickBot="1" x14ac:dyDescent="0.35">
      <c r="A412" s="24"/>
      <c r="B412" s="82"/>
      <c r="C412" s="7" t="s">
        <v>5</v>
      </c>
      <c r="D412" s="100">
        <v>80</v>
      </c>
      <c r="E412" s="86">
        <v>0.35</v>
      </c>
      <c r="F412" s="101"/>
      <c r="G412" s="290"/>
      <c r="H412" s="290"/>
      <c r="I412" s="290"/>
      <c r="J412" s="314"/>
      <c r="K412" s="314"/>
      <c r="L412" s="317"/>
      <c r="M412" s="299"/>
      <c r="N412" s="299"/>
      <c r="O412" s="299"/>
      <c r="P412" s="25"/>
      <c r="Q412" s="28"/>
      <c r="R412" s="139"/>
      <c r="S412" s="7" t="s">
        <v>5</v>
      </c>
      <c r="T412" s="100">
        <v>80</v>
      </c>
      <c r="U412" s="86">
        <v>0.35</v>
      </c>
      <c r="V412" s="101"/>
      <c r="W412" s="290"/>
      <c r="X412" s="290"/>
      <c r="Y412" s="290"/>
      <c r="Z412" s="293"/>
      <c r="AA412" s="293"/>
      <c r="AB412" s="296"/>
      <c r="AC412" s="299"/>
      <c r="AD412" s="299"/>
      <c r="AE412" s="299"/>
      <c r="AF412" s="25"/>
    </row>
    <row r="413" spans="1:32" x14ac:dyDescent="0.3">
      <c r="A413" s="24"/>
      <c r="B413" s="83">
        <v>92</v>
      </c>
      <c r="C413" s="4" t="s">
        <v>1</v>
      </c>
      <c r="D413" s="95">
        <v>2500</v>
      </c>
      <c r="E413" s="85">
        <v>0.3</v>
      </c>
      <c r="F413" s="104">
        <v>3</v>
      </c>
      <c r="G413" s="288">
        <v>0.81868999999999992</v>
      </c>
      <c r="H413" s="288">
        <v>2.3602000000000001E-4</v>
      </c>
      <c r="I413" s="303">
        <v>9.2002000000000002E-4</v>
      </c>
      <c r="J413" s="312" t="str">
        <f>+IF(G413&lt;$K$8,"CUMPLE","NO CUMPLE")</f>
        <v>CUMPLE</v>
      </c>
      <c r="K413" s="312" t="str">
        <f>+IF(H413&lt;$K$6,"CUMPLE","NO CUMPLE")</f>
        <v>CUMPLE</v>
      </c>
      <c r="L413" s="315" t="str">
        <f>+IF(I413&lt;$K$7,"CUMPLE","NO CUMPLE")</f>
        <v>CUMPLE</v>
      </c>
      <c r="M413" s="297">
        <f>+(G413-G409)/G409</f>
        <v>4.1749376495139073E-2</v>
      </c>
      <c r="N413" s="297">
        <f>+(H413-H409)/H409</f>
        <v>5.8290736256838033E-2</v>
      </c>
      <c r="O413" s="297">
        <f>+(I413-I409)/I409</f>
        <v>0.16259556454160612</v>
      </c>
      <c r="P413" s="25"/>
      <c r="Q413" s="28"/>
      <c r="R413" s="116">
        <v>94</v>
      </c>
      <c r="S413" s="4" t="s">
        <v>1</v>
      </c>
      <c r="T413" s="95">
        <v>2500</v>
      </c>
      <c r="U413" s="85">
        <v>0.3</v>
      </c>
      <c r="V413" s="104">
        <v>3</v>
      </c>
      <c r="W413" s="288">
        <v>0.82981000000000005</v>
      </c>
      <c r="X413" s="288">
        <v>2.9506999999999998E-4</v>
      </c>
      <c r="Y413" s="288">
        <v>8.1974000000000001E-4</v>
      </c>
      <c r="Z413" s="291" t="str">
        <f>+IF(W413&lt;$K$8,"CUMPLE","NO CUMPLE")</f>
        <v>CUMPLE</v>
      </c>
      <c r="AA413" s="291" t="str">
        <f>+IF(X413&lt;$K$6,"CUMPLE","NO CUMPLE")</f>
        <v>CUMPLE</v>
      </c>
      <c r="AB413" s="294" t="str">
        <f>+IF(Y413&lt;$K$7,"CUMPLE","NO CUMPLE")</f>
        <v>CUMPLE</v>
      </c>
      <c r="AC413" s="297">
        <f>+(W413-W409)/W409</f>
        <v>1.7984420045390564E-2</v>
      </c>
      <c r="AD413" s="297">
        <f>+(X413-X409)/X409</f>
        <v>-5.003058497794672E-2</v>
      </c>
      <c r="AE413" s="297">
        <f>+(Y413-Y409)/Y409</f>
        <v>1.7653192968517244E-2</v>
      </c>
      <c r="AF413" s="25"/>
    </row>
    <row r="414" spans="1:32" x14ac:dyDescent="0.3">
      <c r="A414" s="24"/>
      <c r="B414" s="82"/>
      <c r="C414" s="5" t="s">
        <v>3</v>
      </c>
      <c r="D414" s="97">
        <v>250</v>
      </c>
      <c r="E414" s="139">
        <v>0.35</v>
      </c>
      <c r="F414" s="105">
        <v>10</v>
      </c>
      <c r="G414" s="289"/>
      <c r="H414" s="289"/>
      <c r="I414" s="304"/>
      <c r="J414" s="313"/>
      <c r="K414" s="313"/>
      <c r="L414" s="316"/>
      <c r="M414" s="298"/>
      <c r="N414" s="298"/>
      <c r="O414" s="298"/>
      <c r="P414" s="25"/>
      <c r="Q414" s="28"/>
      <c r="R414" s="139"/>
      <c r="S414" s="5" t="s">
        <v>3</v>
      </c>
      <c r="T414" s="97">
        <v>200</v>
      </c>
      <c r="U414" s="139">
        <v>0.35</v>
      </c>
      <c r="V414" s="105">
        <v>10</v>
      </c>
      <c r="W414" s="289"/>
      <c r="X414" s="289"/>
      <c r="Y414" s="289"/>
      <c r="Z414" s="292"/>
      <c r="AA414" s="292"/>
      <c r="AB414" s="295"/>
      <c r="AC414" s="298"/>
      <c r="AD414" s="298"/>
      <c r="AE414" s="298"/>
      <c r="AF414" s="25"/>
    </row>
    <row r="415" spans="1:32" x14ac:dyDescent="0.3">
      <c r="A415" s="24"/>
      <c r="B415" s="82"/>
      <c r="C415" s="6" t="s">
        <v>4</v>
      </c>
      <c r="D415" s="99">
        <v>150</v>
      </c>
      <c r="E415" s="139">
        <v>0.35</v>
      </c>
      <c r="F415" s="105">
        <v>10</v>
      </c>
      <c r="G415" s="289"/>
      <c r="H415" s="289"/>
      <c r="I415" s="304"/>
      <c r="J415" s="313"/>
      <c r="K415" s="313"/>
      <c r="L415" s="316"/>
      <c r="M415" s="298"/>
      <c r="N415" s="298"/>
      <c r="O415" s="298"/>
      <c r="P415" s="25"/>
      <c r="Q415" s="28"/>
      <c r="R415" s="139"/>
      <c r="S415" s="6" t="s">
        <v>4</v>
      </c>
      <c r="T415" s="99">
        <v>200</v>
      </c>
      <c r="U415" s="139">
        <v>0.35</v>
      </c>
      <c r="V415" s="105">
        <v>10</v>
      </c>
      <c r="W415" s="289"/>
      <c r="X415" s="289"/>
      <c r="Y415" s="289"/>
      <c r="Z415" s="292"/>
      <c r="AA415" s="292"/>
      <c r="AB415" s="295"/>
      <c r="AC415" s="298"/>
      <c r="AD415" s="298"/>
      <c r="AE415" s="298"/>
      <c r="AF415" s="25"/>
    </row>
    <row r="416" spans="1:32" ht="15" thickBot="1" x14ac:dyDescent="0.35">
      <c r="A416" s="24"/>
      <c r="B416" s="82"/>
      <c r="C416" s="7" t="s">
        <v>5</v>
      </c>
      <c r="D416" s="100">
        <v>80</v>
      </c>
      <c r="E416" s="86">
        <v>0.35</v>
      </c>
      <c r="F416" s="101"/>
      <c r="G416" s="290"/>
      <c r="H416" s="290"/>
      <c r="I416" s="305"/>
      <c r="J416" s="314"/>
      <c r="K416" s="314"/>
      <c r="L416" s="317"/>
      <c r="M416" s="299"/>
      <c r="N416" s="299"/>
      <c r="O416" s="299"/>
      <c r="P416" s="25"/>
      <c r="Q416" s="28"/>
      <c r="R416" s="139"/>
      <c r="S416" s="7" t="s">
        <v>5</v>
      </c>
      <c r="T416" s="100">
        <v>80</v>
      </c>
      <c r="U416" s="86">
        <v>0.35</v>
      </c>
      <c r="V416" s="101"/>
      <c r="W416" s="290"/>
      <c r="X416" s="290"/>
      <c r="Y416" s="290"/>
      <c r="Z416" s="293"/>
      <c r="AA416" s="293"/>
      <c r="AB416" s="296"/>
      <c r="AC416" s="299"/>
      <c r="AD416" s="299"/>
      <c r="AE416" s="299"/>
      <c r="AF416" s="25"/>
    </row>
    <row r="417" spans="1:32" x14ac:dyDescent="0.3">
      <c r="A417" s="24"/>
      <c r="B417" s="83">
        <v>93</v>
      </c>
      <c r="C417" s="4" t="s">
        <v>1</v>
      </c>
      <c r="D417" s="95">
        <v>2500</v>
      </c>
      <c r="E417" s="85">
        <v>0.3</v>
      </c>
      <c r="F417" s="104">
        <v>3</v>
      </c>
      <c r="G417" s="288">
        <v>0.87134</v>
      </c>
      <c r="H417" s="288">
        <v>2.5465999999999998E-4</v>
      </c>
      <c r="I417" s="288">
        <v>1.1478E-3</v>
      </c>
      <c r="J417" s="312" t="str">
        <f>+IF(G417&lt;$K$8,"CUMPLE","NO CUMPLE")</f>
        <v>CUMPLE</v>
      </c>
      <c r="K417" s="312" t="str">
        <f>+IF(H417&lt;$K$6,"CUMPLE","NO CUMPLE")</f>
        <v>CUMPLE</v>
      </c>
      <c r="L417" s="315" t="str">
        <f>+IF(I417&lt;$K$7,"CUMPLE","NO CUMPLE")</f>
        <v>CUMPLE</v>
      </c>
      <c r="M417" s="297">
        <f>+(G417-G409)/G409</f>
        <v>0.10874433755789685</v>
      </c>
      <c r="N417" s="297">
        <f>+(H417-H409)/H409</f>
        <v>0.14187068424356555</v>
      </c>
      <c r="O417" s="297">
        <f>+(I417-I409)/I409</f>
        <v>0.45043280470082769</v>
      </c>
      <c r="P417" s="25"/>
      <c r="Q417" s="28"/>
      <c r="R417" s="116">
        <v>103</v>
      </c>
      <c r="S417" s="4" t="s">
        <v>1</v>
      </c>
      <c r="T417" s="95">
        <v>1500</v>
      </c>
      <c r="U417" s="85">
        <v>0.3</v>
      </c>
      <c r="V417" s="104">
        <v>3</v>
      </c>
      <c r="W417" s="288">
        <v>0.85640000000000005</v>
      </c>
      <c r="X417" s="288">
        <v>2.3985E-4</v>
      </c>
      <c r="Y417" s="288">
        <v>8.4482999999999997E-4</v>
      </c>
      <c r="Z417" s="291" t="str">
        <f>+IF(W417&lt;$K$8,"CUMPLE","NO CUMPLE")</f>
        <v>CUMPLE</v>
      </c>
      <c r="AA417" s="291" t="str">
        <f>+IF(X417&lt;$K$6,"CUMPLE","NO CUMPLE")</f>
        <v>CUMPLE</v>
      </c>
      <c r="AB417" s="294" t="str">
        <f>+IF(Y417&lt;$K$7,"CUMPLE","NO CUMPLE")</f>
        <v>CUMPLE</v>
      </c>
      <c r="AC417" s="297">
        <f>+(W417-W409)/W409</f>
        <v>5.0604183279151227E-2</v>
      </c>
      <c r="AD417" s="297">
        <f>+(X417-X409)/X409</f>
        <v>-0.22780979363188567</v>
      </c>
      <c r="AE417" s="297">
        <f>+(Y417-Y409)/Y409</f>
        <v>4.8800774654881286E-2</v>
      </c>
      <c r="AF417" s="25"/>
    </row>
    <row r="418" spans="1:32" x14ac:dyDescent="0.3">
      <c r="A418" s="24"/>
      <c r="B418" s="82"/>
      <c r="C418" s="5" t="s">
        <v>3</v>
      </c>
      <c r="D418" s="97">
        <v>250</v>
      </c>
      <c r="E418" s="139">
        <v>0.35</v>
      </c>
      <c r="F418" s="105">
        <v>10</v>
      </c>
      <c r="G418" s="289"/>
      <c r="H418" s="289"/>
      <c r="I418" s="289"/>
      <c r="J418" s="313"/>
      <c r="K418" s="313"/>
      <c r="L418" s="316"/>
      <c r="M418" s="298"/>
      <c r="N418" s="298"/>
      <c r="O418" s="298"/>
      <c r="P418" s="25"/>
      <c r="Q418" s="28"/>
      <c r="R418" s="139"/>
      <c r="S418" s="5" t="s">
        <v>3</v>
      </c>
      <c r="T418" s="97">
        <v>200</v>
      </c>
      <c r="U418" s="139">
        <v>0.35</v>
      </c>
      <c r="V418" s="105">
        <v>10</v>
      </c>
      <c r="W418" s="289"/>
      <c r="X418" s="289"/>
      <c r="Y418" s="289"/>
      <c r="Z418" s="292"/>
      <c r="AA418" s="292"/>
      <c r="AB418" s="295"/>
      <c r="AC418" s="298"/>
      <c r="AD418" s="298"/>
      <c r="AE418" s="298"/>
      <c r="AF418" s="25"/>
    </row>
    <row r="419" spans="1:32" x14ac:dyDescent="0.3">
      <c r="A419" s="24"/>
      <c r="B419" s="82"/>
      <c r="C419" s="6" t="s">
        <v>4</v>
      </c>
      <c r="D419" s="99">
        <v>100</v>
      </c>
      <c r="E419" s="139">
        <v>0.35</v>
      </c>
      <c r="F419" s="105">
        <v>10</v>
      </c>
      <c r="G419" s="289"/>
      <c r="H419" s="289"/>
      <c r="I419" s="289"/>
      <c r="J419" s="313"/>
      <c r="K419" s="313"/>
      <c r="L419" s="316"/>
      <c r="M419" s="298"/>
      <c r="N419" s="298"/>
      <c r="O419" s="298"/>
      <c r="P419" s="25"/>
      <c r="Q419" s="28"/>
      <c r="R419" s="139"/>
      <c r="S419" s="6" t="s">
        <v>4</v>
      </c>
      <c r="T419" s="99">
        <v>200</v>
      </c>
      <c r="U419" s="139">
        <v>0.35</v>
      </c>
      <c r="V419" s="105">
        <v>10</v>
      </c>
      <c r="W419" s="289"/>
      <c r="X419" s="289"/>
      <c r="Y419" s="289"/>
      <c r="Z419" s="292"/>
      <c r="AA419" s="292"/>
      <c r="AB419" s="295"/>
      <c r="AC419" s="298"/>
      <c r="AD419" s="298"/>
      <c r="AE419" s="298"/>
      <c r="AF419" s="25"/>
    </row>
    <row r="420" spans="1:32" ht="15" thickBot="1" x14ac:dyDescent="0.35">
      <c r="A420" s="24"/>
      <c r="B420" s="82"/>
      <c r="C420" s="7" t="s">
        <v>5</v>
      </c>
      <c r="D420" s="100">
        <v>80</v>
      </c>
      <c r="E420" s="86">
        <v>0.35</v>
      </c>
      <c r="F420" s="101"/>
      <c r="G420" s="290"/>
      <c r="H420" s="290"/>
      <c r="I420" s="290"/>
      <c r="J420" s="314"/>
      <c r="K420" s="314"/>
      <c r="L420" s="317"/>
      <c r="M420" s="299"/>
      <c r="N420" s="299"/>
      <c r="O420" s="299"/>
      <c r="P420" s="25"/>
      <c r="Q420" s="28"/>
      <c r="R420" s="139"/>
      <c r="S420" s="7" t="s">
        <v>5</v>
      </c>
      <c r="T420" s="100">
        <v>80</v>
      </c>
      <c r="U420" s="86">
        <v>0.35</v>
      </c>
      <c r="V420" s="101"/>
      <c r="W420" s="290"/>
      <c r="X420" s="290"/>
      <c r="Y420" s="290"/>
      <c r="Z420" s="293"/>
      <c r="AA420" s="293"/>
      <c r="AB420" s="296"/>
      <c r="AC420" s="299"/>
      <c r="AD420" s="299"/>
      <c r="AE420" s="299"/>
      <c r="AF420" s="25"/>
    </row>
    <row r="421" spans="1:32" ht="15" thickBot="1" x14ac:dyDescent="0.35">
      <c r="A421" s="24"/>
      <c r="B421" s="15"/>
      <c r="G421" s="138"/>
      <c r="H421" s="138"/>
      <c r="I421" s="138"/>
      <c r="M421" s="172"/>
      <c r="N421" s="172"/>
      <c r="O421" s="172"/>
      <c r="P421" s="25"/>
      <c r="Q421" s="28"/>
      <c r="AF421" s="25"/>
    </row>
    <row r="422" spans="1:32" x14ac:dyDescent="0.3">
      <c r="A422" s="24"/>
      <c r="B422" s="83">
        <v>94</v>
      </c>
      <c r="C422" s="4" t="s">
        <v>1</v>
      </c>
      <c r="D422" s="95">
        <v>2500</v>
      </c>
      <c r="E422" s="85">
        <v>0.3</v>
      </c>
      <c r="F422" s="104">
        <v>3</v>
      </c>
      <c r="G422" s="288">
        <v>0.82981000000000005</v>
      </c>
      <c r="H422" s="288">
        <v>2.9506999999999998E-4</v>
      </c>
      <c r="I422" s="288">
        <v>8.1974000000000001E-4</v>
      </c>
      <c r="J422" s="291" t="str">
        <f>+IF(G422&lt;$K$8,"CUMPLE","NO CUMPLE")</f>
        <v>CUMPLE</v>
      </c>
      <c r="K422" s="291" t="str">
        <f>+IF(H422&lt;$K$6,"CUMPLE","NO CUMPLE")</f>
        <v>CUMPLE</v>
      </c>
      <c r="L422" s="294" t="str">
        <f>+IF(I422&lt;$K$7,"CUMPLE","NO CUMPLE")</f>
        <v>CUMPLE</v>
      </c>
      <c r="M422" s="297">
        <f>+(G422-G422)/G422</f>
        <v>0</v>
      </c>
      <c r="N422" s="297">
        <f>+(H422-H422)/H422</f>
        <v>0</v>
      </c>
      <c r="O422" s="297">
        <f>+(I422-I422)/I422</f>
        <v>0</v>
      </c>
      <c r="P422" s="25"/>
      <c r="Q422" s="28"/>
      <c r="R422" s="116">
        <v>86</v>
      </c>
      <c r="S422" s="4" t="s">
        <v>1</v>
      </c>
      <c r="T422" s="118">
        <v>3250</v>
      </c>
      <c r="U422" s="85">
        <v>0.3</v>
      </c>
      <c r="V422" s="104">
        <v>3</v>
      </c>
      <c r="W422" s="288">
        <v>0.84855000000000003</v>
      </c>
      <c r="X422" s="288">
        <v>3.2663000000000001E-4</v>
      </c>
      <c r="Y422" s="303">
        <v>9.3868E-4</v>
      </c>
      <c r="Z422" s="291" t="str">
        <f>+IF(W422&lt;$K$8,"CUMPLE","NO CUMPLE")</f>
        <v>CUMPLE</v>
      </c>
      <c r="AA422" s="291" t="str">
        <f>+IF(X422&lt;$K$6,"CUMPLE","NO CUMPLE")</f>
        <v>CUMPLE</v>
      </c>
      <c r="AB422" s="294" t="str">
        <f>+IF(Y422&lt;$K$7,"CUMPLE","NO CUMPLE")</f>
        <v>CUMPLE</v>
      </c>
      <c r="AC422" s="297">
        <f>+(W422-W422)/W422</f>
        <v>0</v>
      </c>
      <c r="AD422" s="297">
        <f>+(X422-X422)/X422</f>
        <v>0</v>
      </c>
      <c r="AE422" s="297">
        <f>+(Y422-Y422)/Y422</f>
        <v>0</v>
      </c>
      <c r="AF422" s="25"/>
    </row>
    <row r="423" spans="1:32" x14ac:dyDescent="0.3">
      <c r="A423" s="24"/>
      <c r="B423" s="82"/>
      <c r="C423" s="5" t="s">
        <v>3</v>
      </c>
      <c r="D423" s="97">
        <v>200</v>
      </c>
      <c r="E423" s="139">
        <v>0.35</v>
      </c>
      <c r="F423" s="105">
        <v>10</v>
      </c>
      <c r="G423" s="289"/>
      <c r="H423" s="289"/>
      <c r="I423" s="289"/>
      <c r="J423" s="292"/>
      <c r="K423" s="292"/>
      <c r="L423" s="295"/>
      <c r="M423" s="298"/>
      <c r="N423" s="298"/>
      <c r="O423" s="298"/>
      <c r="P423" s="25"/>
      <c r="Q423" s="28"/>
      <c r="R423" s="139"/>
      <c r="S423" s="5" t="s">
        <v>3</v>
      </c>
      <c r="T423" s="97">
        <v>200</v>
      </c>
      <c r="U423" s="139">
        <v>0.35</v>
      </c>
      <c r="V423" s="105">
        <v>10</v>
      </c>
      <c r="W423" s="289"/>
      <c r="X423" s="289"/>
      <c r="Y423" s="304"/>
      <c r="Z423" s="292"/>
      <c r="AA423" s="292"/>
      <c r="AB423" s="295"/>
      <c r="AC423" s="298"/>
      <c r="AD423" s="298"/>
      <c r="AE423" s="298"/>
      <c r="AF423" s="25"/>
    </row>
    <row r="424" spans="1:32" x14ac:dyDescent="0.3">
      <c r="A424" s="24"/>
      <c r="B424" s="82"/>
      <c r="C424" s="6" t="s">
        <v>4</v>
      </c>
      <c r="D424" s="99">
        <v>200</v>
      </c>
      <c r="E424" s="139">
        <v>0.35</v>
      </c>
      <c r="F424" s="105">
        <v>10</v>
      </c>
      <c r="G424" s="289"/>
      <c r="H424" s="289"/>
      <c r="I424" s="289"/>
      <c r="J424" s="292"/>
      <c r="K424" s="292"/>
      <c r="L424" s="295"/>
      <c r="M424" s="298"/>
      <c r="N424" s="298"/>
      <c r="O424" s="298"/>
      <c r="P424" s="25"/>
      <c r="Q424" s="28"/>
      <c r="R424" s="139"/>
      <c r="S424" s="6" t="s">
        <v>4</v>
      </c>
      <c r="T424" s="97">
        <v>150</v>
      </c>
      <c r="U424" s="139">
        <v>0.35</v>
      </c>
      <c r="V424" s="105">
        <v>10</v>
      </c>
      <c r="W424" s="289"/>
      <c r="X424" s="289"/>
      <c r="Y424" s="304"/>
      <c r="Z424" s="292"/>
      <c r="AA424" s="292"/>
      <c r="AB424" s="295"/>
      <c r="AC424" s="298"/>
      <c r="AD424" s="298"/>
      <c r="AE424" s="298"/>
      <c r="AF424" s="25"/>
    </row>
    <row r="425" spans="1:32" ht="15" thickBot="1" x14ac:dyDescent="0.35">
      <c r="A425" s="24"/>
      <c r="B425" s="82"/>
      <c r="C425" s="7" t="s">
        <v>5</v>
      </c>
      <c r="D425" s="100">
        <v>80</v>
      </c>
      <c r="E425" s="86">
        <v>0.35</v>
      </c>
      <c r="F425" s="101"/>
      <c r="G425" s="290"/>
      <c r="H425" s="290"/>
      <c r="I425" s="290"/>
      <c r="J425" s="293"/>
      <c r="K425" s="293"/>
      <c r="L425" s="296"/>
      <c r="M425" s="299"/>
      <c r="N425" s="299"/>
      <c r="O425" s="299"/>
      <c r="P425" s="25"/>
      <c r="Q425" s="28"/>
      <c r="R425" s="139"/>
      <c r="S425" s="7" t="s">
        <v>5</v>
      </c>
      <c r="T425" s="100">
        <v>80</v>
      </c>
      <c r="U425" s="86">
        <v>0.35</v>
      </c>
      <c r="V425" s="101"/>
      <c r="W425" s="290"/>
      <c r="X425" s="290"/>
      <c r="Y425" s="305"/>
      <c r="Z425" s="293"/>
      <c r="AA425" s="293"/>
      <c r="AB425" s="296"/>
      <c r="AC425" s="299"/>
      <c r="AD425" s="299"/>
      <c r="AE425" s="299"/>
      <c r="AF425" s="25"/>
    </row>
    <row r="426" spans="1:32" x14ac:dyDescent="0.3">
      <c r="A426" s="24"/>
      <c r="B426" s="83">
        <v>95</v>
      </c>
      <c r="C426" s="4" t="s">
        <v>1</v>
      </c>
      <c r="D426" s="95">
        <v>2500</v>
      </c>
      <c r="E426" s="85">
        <v>0.3</v>
      </c>
      <c r="F426" s="104">
        <v>3</v>
      </c>
      <c r="G426" s="288">
        <v>0.86377999999999999</v>
      </c>
      <c r="H426" s="288">
        <v>3.1072000000000001E-4</v>
      </c>
      <c r="I426" s="303">
        <v>9.5609000000000004E-4</v>
      </c>
      <c r="J426" s="291" t="str">
        <f>+IF(G426&lt;$K$8,"CUMPLE","NO CUMPLE")</f>
        <v>CUMPLE</v>
      </c>
      <c r="K426" s="291" t="str">
        <f>+IF(H426&lt;$K$6,"CUMPLE","NO CUMPLE")</f>
        <v>CUMPLE</v>
      </c>
      <c r="L426" s="294" t="str">
        <f>+IF(I426&lt;$K$7,"CUMPLE","NO CUMPLE")</f>
        <v>CUMPLE</v>
      </c>
      <c r="M426" s="297">
        <f>+(G426-G422)/G422</f>
        <v>4.0937081982622456E-2</v>
      </c>
      <c r="N426" s="297">
        <f>+(H426-H422)/H422</f>
        <v>5.3038262107296674E-2</v>
      </c>
      <c r="O426" s="297">
        <f>+(I426-I422)/I422</f>
        <v>0.16633322760875405</v>
      </c>
      <c r="P426" s="25"/>
      <c r="Q426" s="28"/>
      <c r="R426" s="116">
        <v>95</v>
      </c>
      <c r="S426" s="4" t="s">
        <v>1</v>
      </c>
      <c r="T426" s="118">
        <v>2500</v>
      </c>
      <c r="U426" s="85">
        <v>0.3</v>
      </c>
      <c r="V426" s="104">
        <v>3</v>
      </c>
      <c r="W426" s="288">
        <v>0.86377999999999999</v>
      </c>
      <c r="X426" s="288">
        <v>3.1072000000000001E-4</v>
      </c>
      <c r="Y426" s="303">
        <v>9.5609000000000004E-4</v>
      </c>
      <c r="Z426" s="291" t="str">
        <f>+IF(W426&lt;$K$8,"CUMPLE","NO CUMPLE")</f>
        <v>CUMPLE</v>
      </c>
      <c r="AA426" s="291" t="str">
        <f>+IF(X426&lt;$K$6,"CUMPLE","NO CUMPLE")</f>
        <v>CUMPLE</v>
      </c>
      <c r="AB426" s="294" t="str">
        <f>+IF(Y426&lt;$K$7,"CUMPLE","NO CUMPLE")</f>
        <v>CUMPLE</v>
      </c>
      <c r="AC426" s="297">
        <f>+(W426-W422)/W422</f>
        <v>1.7948264686818649E-2</v>
      </c>
      <c r="AD426" s="297">
        <f>+(X426-X422)/X422</f>
        <v>-4.8709549031013689E-2</v>
      </c>
      <c r="AE426" s="297">
        <f>+(Y426-Y422)/Y422</f>
        <v>1.8547321770997612E-2</v>
      </c>
      <c r="AF426" s="25"/>
    </row>
    <row r="427" spans="1:32" x14ac:dyDescent="0.3">
      <c r="A427" s="24"/>
      <c r="B427" s="82"/>
      <c r="C427" s="5" t="s">
        <v>3</v>
      </c>
      <c r="D427" s="97">
        <v>200</v>
      </c>
      <c r="E427" s="139">
        <v>0.35</v>
      </c>
      <c r="F427" s="105">
        <v>10</v>
      </c>
      <c r="G427" s="289"/>
      <c r="H427" s="289"/>
      <c r="I427" s="304"/>
      <c r="J427" s="292"/>
      <c r="K427" s="292"/>
      <c r="L427" s="295"/>
      <c r="M427" s="298"/>
      <c r="N427" s="298"/>
      <c r="O427" s="298"/>
      <c r="P427" s="25"/>
      <c r="Q427" s="28"/>
      <c r="R427" s="139"/>
      <c r="S427" s="5" t="s">
        <v>3</v>
      </c>
      <c r="T427" s="97">
        <v>200</v>
      </c>
      <c r="U427" s="139">
        <v>0.35</v>
      </c>
      <c r="V427" s="105">
        <v>10</v>
      </c>
      <c r="W427" s="289"/>
      <c r="X427" s="289"/>
      <c r="Y427" s="304"/>
      <c r="Z427" s="292"/>
      <c r="AA427" s="292"/>
      <c r="AB427" s="295"/>
      <c r="AC427" s="298"/>
      <c r="AD427" s="298"/>
      <c r="AE427" s="298"/>
      <c r="AF427" s="25"/>
    </row>
    <row r="428" spans="1:32" x14ac:dyDescent="0.3">
      <c r="A428" s="24"/>
      <c r="B428" s="82"/>
      <c r="C428" s="6" t="s">
        <v>4</v>
      </c>
      <c r="D428" s="99">
        <v>150</v>
      </c>
      <c r="E428" s="139">
        <v>0.35</v>
      </c>
      <c r="F428" s="105">
        <v>10</v>
      </c>
      <c r="G428" s="289"/>
      <c r="H428" s="289"/>
      <c r="I428" s="304"/>
      <c r="J428" s="292"/>
      <c r="K428" s="292"/>
      <c r="L428" s="295"/>
      <c r="M428" s="298"/>
      <c r="N428" s="298"/>
      <c r="O428" s="298"/>
      <c r="P428" s="25"/>
      <c r="Q428" s="28"/>
      <c r="R428" s="139"/>
      <c r="S428" s="6" t="s">
        <v>4</v>
      </c>
      <c r="T428" s="97">
        <v>150</v>
      </c>
      <c r="U428" s="139">
        <v>0.35</v>
      </c>
      <c r="V428" s="105">
        <v>10</v>
      </c>
      <c r="W428" s="289"/>
      <c r="X428" s="289"/>
      <c r="Y428" s="304"/>
      <c r="Z428" s="292"/>
      <c r="AA428" s="292"/>
      <c r="AB428" s="295"/>
      <c r="AC428" s="298"/>
      <c r="AD428" s="298"/>
      <c r="AE428" s="298"/>
      <c r="AF428" s="25"/>
    </row>
    <row r="429" spans="1:32" ht="15" thickBot="1" x14ac:dyDescent="0.35">
      <c r="A429" s="24"/>
      <c r="B429" s="82"/>
      <c r="C429" s="7" t="s">
        <v>5</v>
      </c>
      <c r="D429" s="100">
        <v>80</v>
      </c>
      <c r="E429" s="86">
        <v>0.35</v>
      </c>
      <c r="F429" s="101"/>
      <c r="G429" s="290"/>
      <c r="H429" s="290"/>
      <c r="I429" s="305"/>
      <c r="J429" s="293"/>
      <c r="K429" s="293"/>
      <c r="L429" s="296"/>
      <c r="M429" s="299"/>
      <c r="N429" s="299"/>
      <c r="O429" s="299"/>
      <c r="P429" s="25"/>
      <c r="Q429" s="28"/>
      <c r="R429" s="139"/>
      <c r="S429" s="7" t="s">
        <v>5</v>
      </c>
      <c r="T429" s="100">
        <v>80</v>
      </c>
      <c r="U429" s="86">
        <v>0.35</v>
      </c>
      <c r="V429" s="101"/>
      <c r="W429" s="290"/>
      <c r="X429" s="290"/>
      <c r="Y429" s="305"/>
      <c r="Z429" s="293"/>
      <c r="AA429" s="293"/>
      <c r="AB429" s="296"/>
      <c r="AC429" s="299"/>
      <c r="AD429" s="299"/>
      <c r="AE429" s="299"/>
      <c r="AF429" s="25"/>
    </row>
    <row r="430" spans="1:32" x14ac:dyDescent="0.3">
      <c r="A430" s="24"/>
      <c r="B430" s="83">
        <v>96</v>
      </c>
      <c r="C430" s="4" t="s">
        <v>1</v>
      </c>
      <c r="D430" s="95">
        <v>2500</v>
      </c>
      <c r="E430" s="85">
        <v>0.3</v>
      </c>
      <c r="F430" s="104">
        <v>3</v>
      </c>
      <c r="G430" s="288">
        <v>0.91920000000000002</v>
      </c>
      <c r="H430" s="288">
        <v>3.3399999999999999E-4</v>
      </c>
      <c r="I430" s="288">
        <v>1.1984000000000001E-3</v>
      </c>
      <c r="J430" s="291" t="str">
        <f>+IF(G430&lt;$K$8,"CUMPLE","NO CUMPLE")</f>
        <v>CUMPLE</v>
      </c>
      <c r="K430" s="291" t="str">
        <f>+IF(H430&lt;$K$6,"CUMPLE","NO CUMPLE")</f>
        <v>NO CUMPLE</v>
      </c>
      <c r="L430" s="294" t="str">
        <f>+IF(I430&lt;$K$7,"CUMPLE","NO CUMPLE")</f>
        <v>NO CUMPLE</v>
      </c>
      <c r="M430" s="297">
        <f>+(G430-G422)/G422</f>
        <v>0.1077234547667538</v>
      </c>
      <c r="N430" s="297">
        <f>+(H430-H422)/H422</f>
        <v>0.13193479513335823</v>
      </c>
      <c r="O430" s="297">
        <f>+(I430-I422)/I422</f>
        <v>0.46192695244833737</v>
      </c>
      <c r="P430" s="25"/>
      <c r="Q430" s="28"/>
      <c r="R430" s="116">
        <v>104</v>
      </c>
      <c r="S430" s="4" t="s">
        <v>1</v>
      </c>
      <c r="T430" s="118">
        <v>1500</v>
      </c>
      <c r="U430" s="85">
        <v>0.3</v>
      </c>
      <c r="V430" s="104">
        <v>3</v>
      </c>
      <c r="W430" s="288">
        <v>0.89132</v>
      </c>
      <c r="X430" s="288">
        <v>2.5008000000000002E-4</v>
      </c>
      <c r="Y430" s="303">
        <v>9.8722999999999997E-4</v>
      </c>
      <c r="Z430" s="291" t="str">
        <f>+IF(W430&lt;$K$8,"CUMPLE","NO CUMPLE")</f>
        <v>CUMPLE</v>
      </c>
      <c r="AA430" s="291" t="str">
        <f>+IF(X430&lt;$K$6,"CUMPLE","NO CUMPLE")</f>
        <v>CUMPLE</v>
      </c>
      <c r="AB430" s="294" t="str">
        <f>+IF(Y430&lt;$K$7,"CUMPLE","NO CUMPLE")</f>
        <v>CUMPLE</v>
      </c>
      <c r="AC430" s="297">
        <f>+(W430-W422)/W422</f>
        <v>5.0403629721289228E-2</v>
      </c>
      <c r="AD430" s="297">
        <f>+(X430-X422)/X422</f>
        <v>-0.23436304074947184</v>
      </c>
      <c r="AE430" s="297">
        <f>+(Y430-Y422)/Y422</f>
        <v>5.1721566455021906E-2</v>
      </c>
      <c r="AF430" s="25"/>
    </row>
    <row r="431" spans="1:32" x14ac:dyDescent="0.3">
      <c r="A431" s="24"/>
      <c r="B431" s="106"/>
      <c r="C431" s="5" t="s">
        <v>3</v>
      </c>
      <c r="D431" s="97">
        <v>200</v>
      </c>
      <c r="E431" s="139">
        <v>0.35</v>
      </c>
      <c r="F431" s="105">
        <v>10</v>
      </c>
      <c r="G431" s="289"/>
      <c r="H431" s="289"/>
      <c r="I431" s="289"/>
      <c r="J431" s="292"/>
      <c r="K431" s="292"/>
      <c r="L431" s="295"/>
      <c r="M431" s="298"/>
      <c r="N431" s="298"/>
      <c r="O431" s="298"/>
      <c r="P431" s="25"/>
      <c r="Q431" s="28"/>
      <c r="R431" s="139"/>
      <c r="S431" s="5" t="s">
        <v>3</v>
      </c>
      <c r="T431" s="97">
        <v>200</v>
      </c>
      <c r="U431" s="139">
        <v>0.35</v>
      </c>
      <c r="V431" s="105">
        <v>10</v>
      </c>
      <c r="W431" s="289"/>
      <c r="X431" s="289"/>
      <c r="Y431" s="304"/>
      <c r="Z431" s="292"/>
      <c r="AA431" s="292"/>
      <c r="AB431" s="295"/>
      <c r="AC431" s="298"/>
      <c r="AD431" s="298"/>
      <c r="AE431" s="298"/>
      <c r="AF431" s="25"/>
    </row>
    <row r="432" spans="1:32" x14ac:dyDescent="0.3">
      <c r="A432" s="24"/>
      <c r="B432" s="82"/>
      <c r="C432" s="6" t="s">
        <v>4</v>
      </c>
      <c r="D432" s="99">
        <v>100</v>
      </c>
      <c r="E432" s="139">
        <v>0.35</v>
      </c>
      <c r="F432" s="105">
        <v>10</v>
      </c>
      <c r="G432" s="289"/>
      <c r="H432" s="289"/>
      <c r="I432" s="289"/>
      <c r="J432" s="292"/>
      <c r="K432" s="292"/>
      <c r="L432" s="295"/>
      <c r="M432" s="298"/>
      <c r="N432" s="298"/>
      <c r="O432" s="298"/>
      <c r="P432" s="25"/>
      <c r="Q432" s="28"/>
      <c r="R432" s="139"/>
      <c r="S432" s="6" t="s">
        <v>4</v>
      </c>
      <c r="T432" s="97">
        <v>150</v>
      </c>
      <c r="U432" s="139">
        <v>0.35</v>
      </c>
      <c r="V432" s="105">
        <v>10</v>
      </c>
      <c r="W432" s="289"/>
      <c r="X432" s="289"/>
      <c r="Y432" s="304"/>
      <c r="Z432" s="292"/>
      <c r="AA432" s="292"/>
      <c r="AB432" s="295"/>
      <c r="AC432" s="298"/>
      <c r="AD432" s="298"/>
      <c r="AE432" s="298"/>
      <c r="AF432" s="25"/>
    </row>
    <row r="433" spans="1:32" ht="15" thickBot="1" x14ac:dyDescent="0.35">
      <c r="A433" s="24"/>
      <c r="B433" s="82"/>
      <c r="C433" s="7" t="s">
        <v>5</v>
      </c>
      <c r="D433" s="100">
        <v>80</v>
      </c>
      <c r="E433" s="86">
        <v>0.35</v>
      </c>
      <c r="F433" s="101"/>
      <c r="G433" s="290"/>
      <c r="H433" s="290"/>
      <c r="I433" s="290"/>
      <c r="J433" s="293"/>
      <c r="K433" s="293"/>
      <c r="L433" s="296"/>
      <c r="M433" s="299"/>
      <c r="N433" s="299"/>
      <c r="O433" s="299"/>
      <c r="P433" s="25"/>
      <c r="Q433" s="28"/>
      <c r="R433" s="139"/>
      <c r="S433" s="7" t="s">
        <v>5</v>
      </c>
      <c r="T433" s="100">
        <v>80</v>
      </c>
      <c r="U433" s="86">
        <v>0.35</v>
      </c>
      <c r="V433" s="101"/>
      <c r="W433" s="290"/>
      <c r="X433" s="290"/>
      <c r="Y433" s="305"/>
      <c r="Z433" s="293"/>
      <c r="AA433" s="293"/>
      <c r="AB433" s="296"/>
      <c r="AC433" s="299"/>
      <c r="AD433" s="299"/>
      <c r="AE433" s="299"/>
      <c r="AF433" s="25"/>
    </row>
    <row r="434" spans="1:32" ht="15" thickBot="1" x14ac:dyDescent="0.35">
      <c r="A434" s="24"/>
      <c r="B434" s="15"/>
      <c r="G434" s="138"/>
      <c r="H434" s="138"/>
      <c r="I434" s="138"/>
      <c r="M434" s="172"/>
      <c r="N434" s="172"/>
      <c r="O434" s="172"/>
      <c r="P434" s="25"/>
      <c r="Q434" s="28"/>
      <c r="AF434" s="25"/>
    </row>
    <row r="435" spans="1:32" x14ac:dyDescent="0.3">
      <c r="A435" s="24"/>
      <c r="B435" s="83">
        <v>97</v>
      </c>
      <c r="C435" s="4" t="s">
        <v>1</v>
      </c>
      <c r="D435" s="95">
        <v>2500</v>
      </c>
      <c r="E435" s="85">
        <v>0.3</v>
      </c>
      <c r="F435" s="104">
        <v>3</v>
      </c>
      <c r="G435" s="288">
        <v>0.89551999999999998</v>
      </c>
      <c r="H435" s="288">
        <v>3.9973E-4</v>
      </c>
      <c r="I435" s="288">
        <v>8.5282999999999995E-4</v>
      </c>
      <c r="J435" s="291" t="str">
        <f>+IF(G435&lt;$K$8,"CUMPLE","NO CUMPLE")</f>
        <v>CUMPLE</v>
      </c>
      <c r="K435" s="291" t="str">
        <f>+IF(H435&lt;$K$6,"CUMPLE","NO CUMPLE")</f>
        <v>NO CUMPLE</v>
      </c>
      <c r="L435" s="294" t="str">
        <f>+IF(I435&lt;$K$7,"CUMPLE","NO CUMPLE")</f>
        <v>CUMPLE</v>
      </c>
      <c r="M435" s="297">
        <f>+(G435-G435)/G435</f>
        <v>0</v>
      </c>
      <c r="N435" s="297">
        <f>+(H435-H435)/H435</f>
        <v>0</v>
      </c>
      <c r="O435" s="297">
        <f>+(I435-I435)/I435</f>
        <v>0</v>
      </c>
      <c r="P435" s="25"/>
      <c r="Q435" s="28"/>
      <c r="R435" s="116">
        <v>87</v>
      </c>
      <c r="S435" s="4" t="s">
        <v>1</v>
      </c>
      <c r="T435" s="118">
        <v>3250</v>
      </c>
      <c r="U435" s="85">
        <v>0.3</v>
      </c>
      <c r="V435" s="104">
        <v>3</v>
      </c>
      <c r="W435" s="288">
        <v>0.90286</v>
      </c>
      <c r="X435" s="288">
        <v>3.5059000000000002E-4</v>
      </c>
      <c r="Y435" s="288">
        <v>1.1753E-3</v>
      </c>
      <c r="Z435" s="291" t="str">
        <f>+IF(W435&lt;$K$8,"CUMPLE","NO CUMPLE")</f>
        <v>CUMPLE</v>
      </c>
      <c r="AA435" s="291" t="str">
        <f>+IF(X435&lt;$K$6,"CUMPLE","NO CUMPLE")</f>
        <v>NO CUMPLE</v>
      </c>
      <c r="AB435" s="294" t="str">
        <f>+IF(Y435&lt;$K$7,"CUMPLE","NO CUMPLE")</f>
        <v>CUMPLE</v>
      </c>
      <c r="AC435" s="297">
        <f>+(W435-W435)/W435</f>
        <v>0</v>
      </c>
      <c r="AD435" s="297">
        <f>+(X435-X435)/X435</f>
        <v>0</v>
      </c>
      <c r="AE435" s="297">
        <f>+(Y435-Y435)/Y435</f>
        <v>0</v>
      </c>
      <c r="AF435" s="25"/>
    </row>
    <row r="436" spans="1:32" x14ac:dyDescent="0.3">
      <c r="A436" s="24"/>
      <c r="B436" s="82"/>
      <c r="C436" s="5" t="s">
        <v>3</v>
      </c>
      <c r="D436" s="97">
        <v>150</v>
      </c>
      <c r="E436" s="139">
        <v>0.35</v>
      </c>
      <c r="F436" s="105">
        <v>10</v>
      </c>
      <c r="G436" s="289"/>
      <c r="H436" s="289"/>
      <c r="I436" s="289"/>
      <c r="J436" s="292"/>
      <c r="K436" s="292"/>
      <c r="L436" s="295"/>
      <c r="M436" s="298"/>
      <c r="N436" s="298"/>
      <c r="O436" s="298"/>
      <c r="P436" s="25"/>
      <c r="Q436" s="28"/>
      <c r="R436" s="139"/>
      <c r="S436" s="5" t="s">
        <v>3</v>
      </c>
      <c r="T436" s="97">
        <v>200</v>
      </c>
      <c r="U436" s="139">
        <v>0.35</v>
      </c>
      <c r="V436" s="105">
        <v>10</v>
      </c>
      <c r="W436" s="289"/>
      <c r="X436" s="289"/>
      <c r="Y436" s="289"/>
      <c r="Z436" s="292"/>
      <c r="AA436" s="292"/>
      <c r="AB436" s="295"/>
      <c r="AC436" s="298"/>
      <c r="AD436" s="298"/>
      <c r="AE436" s="298"/>
      <c r="AF436" s="25"/>
    </row>
    <row r="437" spans="1:32" x14ac:dyDescent="0.3">
      <c r="A437" s="24"/>
      <c r="B437" s="82"/>
      <c r="C437" s="6" t="s">
        <v>4</v>
      </c>
      <c r="D437" s="99">
        <v>200</v>
      </c>
      <c r="E437" s="139">
        <v>0.35</v>
      </c>
      <c r="F437" s="105">
        <v>10</v>
      </c>
      <c r="G437" s="289"/>
      <c r="H437" s="289"/>
      <c r="I437" s="289"/>
      <c r="J437" s="292"/>
      <c r="K437" s="292"/>
      <c r="L437" s="295"/>
      <c r="M437" s="298"/>
      <c r="N437" s="298"/>
      <c r="O437" s="298"/>
      <c r="P437" s="25"/>
      <c r="Q437" s="28"/>
      <c r="R437" s="139"/>
      <c r="S437" s="6" t="s">
        <v>4</v>
      </c>
      <c r="T437" s="97">
        <v>100</v>
      </c>
      <c r="U437" s="139">
        <v>0.35</v>
      </c>
      <c r="V437" s="105">
        <v>10</v>
      </c>
      <c r="W437" s="289"/>
      <c r="X437" s="289"/>
      <c r="Y437" s="289"/>
      <c r="Z437" s="292"/>
      <c r="AA437" s="292"/>
      <c r="AB437" s="295"/>
      <c r="AC437" s="298"/>
      <c r="AD437" s="298"/>
      <c r="AE437" s="298"/>
      <c r="AF437" s="25"/>
    </row>
    <row r="438" spans="1:32" ht="15" thickBot="1" x14ac:dyDescent="0.35">
      <c r="A438" s="24"/>
      <c r="B438" s="82"/>
      <c r="C438" s="7" t="s">
        <v>5</v>
      </c>
      <c r="D438" s="100">
        <v>80</v>
      </c>
      <c r="E438" s="86">
        <v>0.35</v>
      </c>
      <c r="F438" s="101"/>
      <c r="G438" s="290"/>
      <c r="H438" s="290"/>
      <c r="I438" s="290"/>
      <c r="J438" s="293"/>
      <c r="K438" s="293"/>
      <c r="L438" s="296"/>
      <c r="M438" s="299"/>
      <c r="N438" s="299"/>
      <c r="O438" s="299"/>
      <c r="P438" s="25"/>
      <c r="Q438" s="28"/>
      <c r="R438" s="139"/>
      <c r="S438" s="7" t="s">
        <v>5</v>
      </c>
      <c r="T438" s="100">
        <v>80</v>
      </c>
      <c r="U438" s="86">
        <v>0.35</v>
      </c>
      <c r="V438" s="101"/>
      <c r="W438" s="290"/>
      <c r="X438" s="290"/>
      <c r="Y438" s="290"/>
      <c r="Z438" s="293"/>
      <c r="AA438" s="293"/>
      <c r="AB438" s="296"/>
      <c r="AC438" s="299"/>
      <c r="AD438" s="299"/>
      <c r="AE438" s="299"/>
      <c r="AF438" s="25"/>
    </row>
    <row r="439" spans="1:32" x14ac:dyDescent="0.3">
      <c r="A439" s="24"/>
      <c r="B439" s="83">
        <v>98</v>
      </c>
      <c r="C439" s="4" t="s">
        <v>1</v>
      </c>
      <c r="D439" s="95">
        <v>2500</v>
      </c>
      <c r="E439" s="85">
        <v>0.3</v>
      </c>
      <c r="F439" s="104">
        <v>3</v>
      </c>
      <c r="G439" s="288">
        <v>0.93048999999999993</v>
      </c>
      <c r="H439" s="288">
        <v>4.1826999999999999E-4</v>
      </c>
      <c r="I439" s="303">
        <v>9.9851999999999992E-4</v>
      </c>
      <c r="J439" s="291" t="str">
        <f>+IF(G439&lt;$K$8,"CUMPLE","NO CUMPLE")</f>
        <v>CUMPLE</v>
      </c>
      <c r="K439" s="291" t="str">
        <f>+IF(H439&lt;$K$6,"CUMPLE","NO CUMPLE")</f>
        <v>NO CUMPLE</v>
      </c>
      <c r="L439" s="294" t="str">
        <f>+IF(I439&lt;$K$7,"CUMPLE","NO CUMPLE")</f>
        <v>CUMPLE</v>
      </c>
      <c r="M439" s="297">
        <f>+(G439-G435)/G435</f>
        <v>3.9049937466499852E-2</v>
      </c>
      <c r="N439" s="297">
        <f>+(H439-H435)/H435</f>
        <v>4.6381307382483167E-2</v>
      </c>
      <c r="O439" s="297">
        <f>+(I439-I435)/I435</f>
        <v>0.17083123248478593</v>
      </c>
      <c r="P439" s="25"/>
      <c r="Q439" s="28"/>
      <c r="R439" s="116">
        <v>96</v>
      </c>
      <c r="S439" s="4" t="s">
        <v>1</v>
      </c>
      <c r="T439" s="118">
        <v>2500</v>
      </c>
      <c r="U439" s="85">
        <v>0.3</v>
      </c>
      <c r="V439" s="104">
        <v>3</v>
      </c>
      <c r="W439" s="288">
        <v>0.91920000000000002</v>
      </c>
      <c r="X439" s="288">
        <v>3.3399999999999999E-4</v>
      </c>
      <c r="Y439" s="288">
        <v>1.1984000000000001E-3</v>
      </c>
      <c r="Z439" s="291" t="str">
        <f>+IF(W439&lt;$K$8,"CUMPLE","NO CUMPLE")</f>
        <v>CUMPLE</v>
      </c>
      <c r="AA439" s="291" t="str">
        <f>+IF(X439&lt;$K$6,"CUMPLE","NO CUMPLE")</f>
        <v>NO CUMPLE</v>
      </c>
      <c r="AB439" s="294" t="str">
        <f>+IF(Y439&lt;$K$7,"CUMPLE","NO CUMPLE")</f>
        <v>NO CUMPLE</v>
      </c>
      <c r="AC439" s="297">
        <f>+(W439-W435)/W435</f>
        <v>1.8098043993531689E-2</v>
      </c>
      <c r="AD439" s="297">
        <f>+(X439-X435)/X435</f>
        <v>-4.7320231609572515E-2</v>
      </c>
      <c r="AE439" s="297">
        <f>+(Y439-Y435)/Y435</f>
        <v>1.9654556283502145E-2</v>
      </c>
      <c r="AF439" s="25"/>
    </row>
    <row r="440" spans="1:32" x14ac:dyDescent="0.3">
      <c r="A440" s="24"/>
      <c r="B440" s="82"/>
      <c r="C440" s="5" t="s">
        <v>3</v>
      </c>
      <c r="D440" s="97">
        <v>150</v>
      </c>
      <c r="E440" s="139">
        <v>0.35</v>
      </c>
      <c r="F440" s="105">
        <v>10</v>
      </c>
      <c r="G440" s="289"/>
      <c r="H440" s="289"/>
      <c r="I440" s="304"/>
      <c r="J440" s="292"/>
      <c r="K440" s="292"/>
      <c r="L440" s="295"/>
      <c r="M440" s="298"/>
      <c r="N440" s="298"/>
      <c r="O440" s="298"/>
      <c r="P440" s="25"/>
      <c r="Q440" s="28"/>
      <c r="R440" s="160"/>
      <c r="S440" s="5" t="s">
        <v>3</v>
      </c>
      <c r="T440" s="97">
        <v>200</v>
      </c>
      <c r="U440" s="139">
        <v>0.35</v>
      </c>
      <c r="V440" s="105">
        <v>10</v>
      </c>
      <c r="W440" s="289"/>
      <c r="X440" s="289"/>
      <c r="Y440" s="289"/>
      <c r="Z440" s="292"/>
      <c r="AA440" s="292"/>
      <c r="AB440" s="295"/>
      <c r="AC440" s="298"/>
      <c r="AD440" s="298"/>
      <c r="AE440" s="298"/>
      <c r="AF440" s="25"/>
    </row>
    <row r="441" spans="1:32" x14ac:dyDescent="0.3">
      <c r="A441" s="24"/>
      <c r="B441" s="82"/>
      <c r="C441" s="6" t="s">
        <v>4</v>
      </c>
      <c r="D441" s="99">
        <v>150</v>
      </c>
      <c r="E441" s="139">
        <v>0.35</v>
      </c>
      <c r="F441" s="105">
        <v>10</v>
      </c>
      <c r="G441" s="289"/>
      <c r="H441" s="289"/>
      <c r="I441" s="304"/>
      <c r="J441" s="292"/>
      <c r="K441" s="292"/>
      <c r="L441" s="295"/>
      <c r="M441" s="298"/>
      <c r="N441" s="298"/>
      <c r="O441" s="298"/>
      <c r="P441" s="25"/>
      <c r="Q441" s="28"/>
      <c r="R441" s="139"/>
      <c r="S441" s="6" t="s">
        <v>4</v>
      </c>
      <c r="T441" s="97">
        <v>100</v>
      </c>
      <c r="U441" s="139">
        <v>0.35</v>
      </c>
      <c r="V441" s="105">
        <v>10</v>
      </c>
      <c r="W441" s="289"/>
      <c r="X441" s="289"/>
      <c r="Y441" s="289"/>
      <c r="Z441" s="292"/>
      <c r="AA441" s="292"/>
      <c r="AB441" s="295"/>
      <c r="AC441" s="298"/>
      <c r="AD441" s="298"/>
      <c r="AE441" s="298"/>
      <c r="AF441" s="25"/>
    </row>
    <row r="442" spans="1:32" ht="15" thickBot="1" x14ac:dyDescent="0.35">
      <c r="A442" s="24"/>
      <c r="B442" s="82"/>
      <c r="C442" s="7" t="s">
        <v>5</v>
      </c>
      <c r="D442" s="100">
        <v>80</v>
      </c>
      <c r="E442" s="86">
        <v>0.35</v>
      </c>
      <c r="F442" s="101"/>
      <c r="G442" s="290"/>
      <c r="H442" s="290"/>
      <c r="I442" s="305"/>
      <c r="J442" s="293"/>
      <c r="K442" s="293"/>
      <c r="L442" s="296"/>
      <c r="M442" s="299"/>
      <c r="N442" s="299"/>
      <c r="O442" s="299"/>
      <c r="P442" s="25"/>
      <c r="Q442" s="28"/>
      <c r="R442" s="139"/>
      <c r="S442" s="7" t="s">
        <v>5</v>
      </c>
      <c r="T442" s="100">
        <v>80</v>
      </c>
      <c r="U442" s="86">
        <v>0.35</v>
      </c>
      <c r="V442" s="101"/>
      <c r="W442" s="290"/>
      <c r="X442" s="290"/>
      <c r="Y442" s="290"/>
      <c r="Z442" s="293"/>
      <c r="AA442" s="293"/>
      <c r="AB442" s="296"/>
      <c r="AC442" s="299"/>
      <c r="AD442" s="299"/>
      <c r="AE442" s="299"/>
      <c r="AF442" s="25"/>
    </row>
    <row r="443" spans="1:32" x14ac:dyDescent="0.3">
      <c r="A443" s="24"/>
      <c r="B443" s="83">
        <v>99</v>
      </c>
      <c r="C443" s="4" t="s">
        <v>1</v>
      </c>
      <c r="D443" s="95">
        <v>2500</v>
      </c>
      <c r="E443" s="85">
        <v>0.3</v>
      </c>
      <c r="F443" s="104">
        <v>3</v>
      </c>
      <c r="G443" s="288">
        <v>0.98874000000000006</v>
      </c>
      <c r="H443" s="288">
        <v>4.4700000000000002E-4</v>
      </c>
      <c r="I443" s="288">
        <v>1.2589999999999999E-3</v>
      </c>
      <c r="J443" s="291" t="str">
        <f>+IF(G443&lt;$K$8,"CUMPLE","NO CUMPLE")</f>
        <v>CUMPLE</v>
      </c>
      <c r="K443" s="291" t="str">
        <f>+IF(H443&lt;$K$6,"CUMPLE","NO CUMPLE")</f>
        <v>NO CUMPLE</v>
      </c>
      <c r="L443" s="294" t="str">
        <f>+IF(I443&lt;$K$7,"CUMPLE","NO CUMPLE")</f>
        <v>NO CUMPLE</v>
      </c>
      <c r="M443" s="297">
        <f>+(G443-G435)/G435</f>
        <v>0.10409594425585145</v>
      </c>
      <c r="N443" s="297">
        <f>+(H443-H435)/H435</f>
        <v>0.11825482200485335</v>
      </c>
      <c r="O443" s="297">
        <f>+(I443-I435)/I435</f>
        <v>0.47626138855340455</v>
      </c>
      <c r="P443" s="25"/>
      <c r="Q443" s="28"/>
      <c r="R443" s="116">
        <v>105</v>
      </c>
      <c r="S443" s="4" t="s">
        <v>1</v>
      </c>
      <c r="T443" s="118">
        <v>1500</v>
      </c>
      <c r="U443" s="85">
        <v>0.3</v>
      </c>
      <c r="V443" s="104">
        <v>3</v>
      </c>
      <c r="W443" s="288">
        <v>0.94859000000000004</v>
      </c>
      <c r="X443" s="288">
        <v>2.6919999999999998E-4</v>
      </c>
      <c r="Y443" s="288">
        <v>1.2407E-3</v>
      </c>
      <c r="Z443" s="291" t="str">
        <f>+IF(W443&lt;$K$8,"CUMPLE","NO CUMPLE")</f>
        <v>CUMPLE</v>
      </c>
      <c r="AA443" s="291" t="str">
        <f>+IF(X443&lt;$K$6,"CUMPLE","NO CUMPLE")</f>
        <v>CUMPLE</v>
      </c>
      <c r="AB443" s="294" t="str">
        <f>+IF(Y443&lt;$K$7,"CUMPLE","NO CUMPLE")</f>
        <v>NO CUMPLE</v>
      </c>
      <c r="AC443" s="297">
        <f>+(W443-W435)/W435</f>
        <v>5.0650156170391918E-2</v>
      </c>
      <c r="AD443" s="297">
        <f>+(X443-X435)/X435</f>
        <v>-0.23215151601585907</v>
      </c>
      <c r="AE443" s="297">
        <f>+(Y443-Y435)/Y435</f>
        <v>5.5645367140304575E-2</v>
      </c>
      <c r="AF443" s="25"/>
    </row>
    <row r="444" spans="1:32" x14ac:dyDescent="0.3">
      <c r="A444" s="24"/>
      <c r="B444" s="82"/>
      <c r="C444" s="5" t="s">
        <v>3</v>
      </c>
      <c r="D444" s="97">
        <v>150</v>
      </c>
      <c r="E444" s="139">
        <v>0.35</v>
      </c>
      <c r="F444" s="105">
        <v>10</v>
      </c>
      <c r="G444" s="289"/>
      <c r="H444" s="289"/>
      <c r="I444" s="289"/>
      <c r="J444" s="292"/>
      <c r="K444" s="292"/>
      <c r="L444" s="295"/>
      <c r="M444" s="298"/>
      <c r="N444" s="298"/>
      <c r="O444" s="298"/>
      <c r="P444" s="25"/>
      <c r="Q444" s="28"/>
      <c r="R444" s="139"/>
      <c r="S444" s="5" t="s">
        <v>3</v>
      </c>
      <c r="T444" s="97">
        <v>200</v>
      </c>
      <c r="U444" s="139">
        <v>0.35</v>
      </c>
      <c r="V444" s="105">
        <v>10</v>
      </c>
      <c r="W444" s="289"/>
      <c r="X444" s="289"/>
      <c r="Y444" s="289"/>
      <c r="Z444" s="292"/>
      <c r="AA444" s="292"/>
      <c r="AB444" s="295"/>
      <c r="AC444" s="298"/>
      <c r="AD444" s="298"/>
      <c r="AE444" s="298"/>
      <c r="AF444" s="25"/>
    </row>
    <row r="445" spans="1:32" x14ac:dyDescent="0.3">
      <c r="A445" s="24"/>
      <c r="B445" s="82"/>
      <c r="C445" s="6" t="s">
        <v>4</v>
      </c>
      <c r="D445" s="99">
        <v>100</v>
      </c>
      <c r="E445" s="139">
        <v>0.35</v>
      </c>
      <c r="F445" s="105">
        <v>10</v>
      </c>
      <c r="G445" s="289"/>
      <c r="H445" s="289"/>
      <c r="I445" s="289"/>
      <c r="J445" s="292"/>
      <c r="K445" s="292"/>
      <c r="L445" s="295"/>
      <c r="M445" s="298"/>
      <c r="N445" s="298"/>
      <c r="O445" s="298"/>
      <c r="P445" s="25"/>
      <c r="Q445" s="28"/>
      <c r="R445" s="139"/>
      <c r="S445" s="6" t="s">
        <v>4</v>
      </c>
      <c r="T445" s="97">
        <v>100</v>
      </c>
      <c r="U445" s="139">
        <v>0.35</v>
      </c>
      <c r="V445" s="105">
        <v>10</v>
      </c>
      <c r="W445" s="289"/>
      <c r="X445" s="289"/>
      <c r="Y445" s="289"/>
      <c r="Z445" s="292"/>
      <c r="AA445" s="292"/>
      <c r="AB445" s="295"/>
      <c r="AC445" s="298"/>
      <c r="AD445" s="298"/>
      <c r="AE445" s="298"/>
      <c r="AF445" s="25"/>
    </row>
    <row r="446" spans="1:32" ht="15" thickBot="1" x14ac:dyDescent="0.35">
      <c r="A446" s="24"/>
      <c r="B446" s="82"/>
      <c r="C446" s="7" t="s">
        <v>5</v>
      </c>
      <c r="D446" s="100">
        <v>80</v>
      </c>
      <c r="E446" s="86">
        <v>0.35</v>
      </c>
      <c r="F446" s="101"/>
      <c r="G446" s="290"/>
      <c r="H446" s="290"/>
      <c r="I446" s="290"/>
      <c r="J446" s="293"/>
      <c r="K446" s="293"/>
      <c r="L446" s="296"/>
      <c r="M446" s="299"/>
      <c r="N446" s="299"/>
      <c r="O446" s="299"/>
      <c r="P446" s="25"/>
      <c r="Q446" s="28"/>
      <c r="R446" s="139"/>
      <c r="S446" s="7" t="s">
        <v>5</v>
      </c>
      <c r="T446" s="100">
        <v>80</v>
      </c>
      <c r="U446" s="86">
        <v>0.35</v>
      </c>
      <c r="V446" s="101"/>
      <c r="W446" s="290"/>
      <c r="X446" s="290"/>
      <c r="Y446" s="290"/>
      <c r="Z446" s="293"/>
      <c r="AA446" s="293"/>
      <c r="AB446" s="296"/>
      <c r="AC446" s="299"/>
      <c r="AD446" s="299"/>
      <c r="AE446" s="299"/>
      <c r="AF446" s="25"/>
    </row>
    <row r="447" spans="1:32" ht="15" thickBot="1" x14ac:dyDescent="0.35">
      <c r="A447" s="24"/>
      <c r="B447" s="15"/>
      <c r="G447" s="138"/>
      <c r="H447" s="138"/>
      <c r="I447" s="138"/>
      <c r="M447" s="172"/>
      <c r="N447" s="172"/>
      <c r="O447" s="172"/>
      <c r="P447" s="25"/>
      <c r="Q447" s="28"/>
      <c r="AF447" s="25"/>
    </row>
    <row r="448" spans="1:32" x14ac:dyDescent="0.3">
      <c r="A448" s="24"/>
      <c r="B448" s="83">
        <v>100</v>
      </c>
      <c r="C448" s="4" t="s">
        <v>1</v>
      </c>
      <c r="D448" s="95">
        <v>1500</v>
      </c>
      <c r="E448" s="85">
        <v>0.3</v>
      </c>
      <c r="F448" s="104">
        <v>3</v>
      </c>
      <c r="G448" s="288">
        <v>0.80979000000000001</v>
      </c>
      <c r="H448" s="288">
        <v>1.6796000000000001E-4</v>
      </c>
      <c r="I448" s="288">
        <v>8.1559999999999998E-4</v>
      </c>
      <c r="J448" s="312" t="str">
        <f>+IF(G448&lt;$K$8,"CUMPLE","NO CUMPLE")</f>
        <v>CUMPLE</v>
      </c>
      <c r="K448" s="312" t="str">
        <f>+IF(H448&lt;$K$6,"CUMPLE","NO CUMPLE")</f>
        <v>CUMPLE</v>
      </c>
      <c r="L448" s="315" t="str">
        <f>+IF(I448&lt;$K$7,"CUMPLE","NO CUMPLE")</f>
        <v>CUMPLE</v>
      </c>
      <c r="M448" s="297">
        <f>+(G448-G448)/G448</f>
        <v>0</v>
      </c>
      <c r="N448" s="297">
        <f>+(H448-H448)/H448</f>
        <v>0</v>
      </c>
      <c r="O448" s="297">
        <f>+(I448-I448)/I448</f>
        <v>0</v>
      </c>
      <c r="P448" s="25"/>
      <c r="Q448" s="28"/>
      <c r="R448" s="116">
        <v>88</v>
      </c>
      <c r="S448" s="4" t="s">
        <v>1</v>
      </c>
      <c r="T448" s="118">
        <v>3250</v>
      </c>
      <c r="U448" s="85">
        <v>0.3</v>
      </c>
      <c r="V448" s="104">
        <v>3</v>
      </c>
      <c r="W448" s="288">
        <v>0.87736000000000003</v>
      </c>
      <c r="X448" s="288">
        <v>4.0389000000000001E-4</v>
      </c>
      <c r="Y448" s="288">
        <v>8.3659000000000001E-4</v>
      </c>
      <c r="Z448" s="291" t="str">
        <f>+IF(W448&lt;$K$8,"CUMPLE","NO CUMPLE")</f>
        <v>CUMPLE</v>
      </c>
      <c r="AA448" s="291" t="str">
        <f>+IF(X448&lt;$K$6,"CUMPLE","NO CUMPLE")</f>
        <v>NO CUMPLE</v>
      </c>
      <c r="AB448" s="294" t="str">
        <f>+IF(Y448&lt;$K$7,"CUMPLE","NO CUMPLE")</f>
        <v>CUMPLE</v>
      </c>
      <c r="AC448" s="297">
        <f>+(W448-W448)/W448</f>
        <v>0</v>
      </c>
      <c r="AD448" s="297">
        <f>+(X448-X448)/X448</f>
        <v>0</v>
      </c>
      <c r="AE448" s="297">
        <f>+(Y448-Y448)/Y448</f>
        <v>0</v>
      </c>
      <c r="AF448" s="25"/>
    </row>
    <row r="449" spans="1:32" x14ac:dyDescent="0.3">
      <c r="A449" s="24"/>
      <c r="B449" s="82"/>
      <c r="C449" s="5" t="s">
        <v>3</v>
      </c>
      <c r="D449" s="97">
        <v>250</v>
      </c>
      <c r="E449" s="139">
        <v>0.35</v>
      </c>
      <c r="F449" s="105">
        <v>10</v>
      </c>
      <c r="G449" s="289"/>
      <c r="H449" s="289"/>
      <c r="I449" s="289"/>
      <c r="J449" s="313"/>
      <c r="K449" s="313"/>
      <c r="L449" s="316"/>
      <c r="M449" s="298"/>
      <c r="N449" s="298"/>
      <c r="O449" s="298"/>
      <c r="P449" s="25"/>
      <c r="Q449" s="28"/>
      <c r="R449" s="139"/>
      <c r="S449" s="5" t="s">
        <v>3</v>
      </c>
      <c r="T449" s="97">
        <v>150</v>
      </c>
      <c r="U449" s="139">
        <v>0.35</v>
      </c>
      <c r="V449" s="105">
        <v>10</v>
      </c>
      <c r="W449" s="289"/>
      <c r="X449" s="289"/>
      <c r="Y449" s="289"/>
      <c r="Z449" s="292"/>
      <c r="AA449" s="292"/>
      <c r="AB449" s="295"/>
      <c r="AC449" s="298"/>
      <c r="AD449" s="298"/>
      <c r="AE449" s="298"/>
      <c r="AF449" s="25"/>
    </row>
    <row r="450" spans="1:32" x14ac:dyDescent="0.3">
      <c r="A450" s="24"/>
      <c r="B450" s="82"/>
      <c r="C450" s="6" t="s">
        <v>4</v>
      </c>
      <c r="D450" s="99">
        <v>200</v>
      </c>
      <c r="E450" s="139">
        <v>0.35</v>
      </c>
      <c r="F450" s="105">
        <v>10</v>
      </c>
      <c r="G450" s="289"/>
      <c r="H450" s="289"/>
      <c r="I450" s="289"/>
      <c r="J450" s="313"/>
      <c r="K450" s="313"/>
      <c r="L450" s="316"/>
      <c r="M450" s="298"/>
      <c r="N450" s="298"/>
      <c r="O450" s="298"/>
      <c r="P450" s="25"/>
      <c r="Q450" s="28"/>
      <c r="R450" s="139"/>
      <c r="S450" s="6" t="s">
        <v>4</v>
      </c>
      <c r="T450" s="97">
        <v>200</v>
      </c>
      <c r="U450" s="139">
        <v>0.35</v>
      </c>
      <c r="V450" s="105">
        <v>10</v>
      </c>
      <c r="W450" s="289"/>
      <c r="X450" s="289"/>
      <c r="Y450" s="289"/>
      <c r="Z450" s="292"/>
      <c r="AA450" s="292"/>
      <c r="AB450" s="295"/>
      <c r="AC450" s="298"/>
      <c r="AD450" s="298"/>
      <c r="AE450" s="298"/>
      <c r="AF450" s="25"/>
    </row>
    <row r="451" spans="1:32" ht="15" thickBot="1" x14ac:dyDescent="0.35">
      <c r="A451" s="24"/>
      <c r="B451" s="82"/>
      <c r="C451" s="7" t="s">
        <v>5</v>
      </c>
      <c r="D451" s="100">
        <v>80</v>
      </c>
      <c r="E451" s="86">
        <v>0.35</v>
      </c>
      <c r="F451" s="101"/>
      <c r="G451" s="290"/>
      <c r="H451" s="290"/>
      <c r="I451" s="290"/>
      <c r="J451" s="314"/>
      <c r="K451" s="314"/>
      <c r="L451" s="317"/>
      <c r="M451" s="299"/>
      <c r="N451" s="299"/>
      <c r="O451" s="299"/>
      <c r="P451" s="25"/>
      <c r="Q451" s="28"/>
      <c r="R451" s="139"/>
      <c r="S451" s="7" t="s">
        <v>5</v>
      </c>
      <c r="T451" s="100">
        <v>80</v>
      </c>
      <c r="U451" s="86">
        <v>0.35</v>
      </c>
      <c r="V451" s="101"/>
      <c r="W451" s="290"/>
      <c r="X451" s="290"/>
      <c r="Y451" s="290"/>
      <c r="Z451" s="293"/>
      <c r="AA451" s="293"/>
      <c r="AB451" s="296"/>
      <c r="AC451" s="299"/>
      <c r="AD451" s="299"/>
      <c r="AE451" s="299"/>
      <c r="AF451" s="25"/>
    </row>
    <row r="452" spans="1:32" x14ac:dyDescent="0.3">
      <c r="A452" s="24"/>
      <c r="B452" s="83">
        <v>101</v>
      </c>
      <c r="C452" s="4" t="s">
        <v>1</v>
      </c>
      <c r="D452" s="95">
        <v>1500</v>
      </c>
      <c r="E452" s="85">
        <v>0.3</v>
      </c>
      <c r="F452" s="104">
        <v>3</v>
      </c>
      <c r="G452" s="288">
        <v>0.84343999999999997</v>
      </c>
      <c r="H452" s="288">
        <v>1.7522999999999999E-4</v>
      </c>
      <c r="I452" s="303">
        <v>9.5018999999999995E-4</v>
      </c>
      <c r="J452" s="312" t="str">
        <f>+IF(G452&lt;$K$8,"CUMPLE","NO CUMPLE")</f>
        <v>CUMPLE</v>
      </c>
      <c r="K452" s="312" t="str">
        <f>+IF(H452&lt;$K$6,"CUMPLE","NO CUMPLE")</f>
        <v>CUMPLE</v>
      </c>
      <c r="L452" s="315" t="str">
        <f>+IF(I452&lt;$K$7,"CUMPLE","NO CUMPLE")</f>
        <v>CUMPLE</v>
      </c>
      <c r="M452" s="297">
        <f>+(G452-G448)/G448</f>
        <v>4.1553983131429086E-2</v>
      </c>
      <c r="N452" s="297">
        <f>+(H452-H448)/H448</f>
        <v>4.3284115265539269E-2</v>
      </c>
      <c r="O452" s="297">
        <f>+(I452-I448)/I448</f>
        <v>0.16501961745953897</v>
      </c>
      <c r="P452" s="25"/>
      <c r="Q452" s="28"/>
      <c r="R452" s="116">
        <v>97</v>
      </c>
      <c r="S452" s="4" t="s">
        <v>1</v>
      </c>
      <c r="T452" s="118">
        <v>2500</v>
      </c>
      <c r="U452" s="85">
        <v>0.3</v>
      </c>
      <c r="V452" s="104">
        <v>3</v>
      </c>
      <c r="W452" s="288">
        <v>0.89551999999999998</v>
      </c>
      <c r="X452" s="288">
        <v>3.9973E-4</v>
      </c>
      <c r="Y452" s="288">
        <v>8.5282999999999995E-4</v>
      </c>
      <c r="Z452" s="291" t="str">
        <f>+IF(W452&lt;$K$8,"CUMPLE","NO CUMPLE")</f>
        <v>CUMPLE</v>
      </c>
      <c r="AA452" s="291" t="str">
        <f>+IF(X452&lt;$K$6,"CUMPLE","NO CUMPLE")</f>
        <v>NO CUMPLE</v>
      </c>
      <c r="AB452" s="294" t="str">
        <f>+IF(Y452&lt;$K$7,"CUMPLE","NO CUMPLE")</f>
        <v>CUMPLE</v>
      </c>
      <c r="AC452" s="297">
        <f>+(W452-W448)/W448</f>
        <v>2.0698459013403794E-2</v>
      </c>
      <c r="AD452" s="297">
        <f>+(X452-X448)/X448</f>
        <v>-1.0299834113248692E-2</v>
      </c>
      <c r="AE452" s="297">
        <f>+(Y452-Y448)/Y448</f>
        <v>1.9412137367169031E-2</v>
      </c>
      <c r="AF452" s="25"/>
    </row>
    <row r="453" spans="1:32" x14ac:dyDescent="0.3">
      <c r="A453" s="24"/>
      <c r="B453" s="82"/>
      <c r="C453" s="5" t="s">
        <v>3</v>
      </c>
      <c r="D453" s="97">
        <v>250</v>
      </c>
      <c r="E453" s="139">
        <v>0.35</v>
      </c>
      <c r="F453" s="105">
        <v>10</v>
      </c>
      <c r="G453" s="289"/>
      <c r="H453" s="289"/>
      <c r="I453" s="304"/>
      <c r="J453" s="313"/>
      <c r="K453" s="313"/>
      <c r="L453" s="316"/>
      <c r="M453" s="298"/>
      <c r="N453" s="298"/>
      <c r="O453" s="298"/>
      <c r="P453" s="25"/>
      <c r="Q453" s="28"/>
      <c r="R453" s="139"/>
      <c r="S453" s="5" t="s">
        <v>3</v>
      </c>
      <c r="T453" s="97">
        <v>150</v>
      </c>
      <c r="U453" s="139">
        <v>0.35</v>
      </c>
      <c r="V453" s="105">
        <v>10</v>
      </c>
      <c r="W453" s="289"/>
      <c r="X453" s="289"/>
      <c r="Y453" s="289"/>
      <c r="Z453" s="292"/>
      <c r="AA453" s="292"/>
      <c r="AB453" s="295"/>
      <c r="AC453" s="298"/>
      <c r="AD453" s="298"/>
      <c r="AE453" s="298"/>
      <c r="AF453" s="25"/>
    </row>
    <row r="454" spans="1:32" x14ac:dyDescent="0.3">
      <c r="A454" s="24"/>
      <c r="B454" s="82"/>
      <c r="C454" s="6" t="s">
        <v>4</v>
      </c>
      <c r="D454" s="99">
        <v>150</v>
      </c>
      <c r="E454" s="139">
        <v>0.35</v>
      </c>
      <c r="F454" s="105">
        <v>10</v>
      </c>
      <c r="G454" s="289"/>
      <c r="H454" s="289"/>
      <c r="I454" s="304"/>
      <c r="J454" s="313"/>
      <c r="K454" s="313"/>
      <c r="L454" s="316"/>
      <c r="M454" s="298"/>
      <c r="N454" s="298"/>
      <c r="O454" s="298"/>
      <c r="P454" s="25"/>
      <c r="Q454" s="28"/>
      <c r="R454" s="139"/>
      <c r="S454" s="6" t="s">
        <v>4</v>
      </c>
      <c r="T454" s="97">
        <v>200</v>
      </c>
      <c r="U454" s="139">
        <v>0.35</v>
      </c>
      <c r="V454" s="105">
        <v>10</v>
      </c>
      <c r="W454" s="289"/>
      <c r="X454" s="289"/>
      <c r="Y454" s="289"/>
      <c r="Z454" s="292"/>
      <c r="AA454" s="292"/>
      <c r="AB454" s="295"/>
      <c r="AC454" s="298"/>
      <c r="AD454" s="298"/>
      <c r="AE454" s="298"/>
      <c r="AF454" s="25"/>
    </row>
    <row r="455" spans="1:32" ht="15" thickBot="1" x14ac:dyDescent="0.35">
      <c r="A455" s="24"/>
      <c r="B455" s="82"/>
      <c r="C455" s="7" t="s">
        <v>5</v>
      </c>
      <c r="D455" s="100">
        <v>80</v>
      </c>
      <c r="E455" s="86">
        <v>0.35</v>
      </c>
      <c r="F455" s="101"/>
      <c r="G455" s="290"/>
      <c r="H455" s="290"/>
      <c r="I455" s="305"/>
      <c r="J455" s="314"/>
      <c r="K455" s="314"/>
      <c r="L455" s="317"/>
      <c r="M455" s="299"/>
      <c r="N455" s="299"/>
      <c r="O455" s="299"/>
      <c r="P455" s="25"/>
      <c r="Q455" s="28"/>
      <c r="R455" s="139"/>
      <c r="S455" s="7" t="s">
        <v>5</v>
      </c>
      <c r="T455" s="100">
        <v>80</v>
      </c>
      <c r="U455" s="86">
        <v>0.35</v>
      </c>
      <c r="V455" s="101"/>
      <c r="W455" s="290"/>
      <c r="X455" s="290"/>
      <c r="Y455" s="290"/>
      <c r="Z455" s="293"/>
      <c r="AA455" s="293"/>
      <c r="AB455" s="296"/>
      <c r="AC455" s="299"/>
      <c r="AD455" s="299"/>
      <c r="AE455" s="299"/>
      <c r="AF455" s="25"/>
    </row>
    <row r="456" spans="1:32" x14ac:dyDescent="0.3">
      <c r="A456" s="24"/>
      <c r="B456" s="83">
        <v>102</v>
      </c>
      <c r="C456" s="4" t="s">
        <v>1</v>
      </c>
      <c r="D456" s="95">
        <v>1500</v>
      </c>
      <c r="E456" s="85">
        <v>0.3</v>
      </c>
      <c r="F456" s="104">
        <v>3</v>
      </c>
      <c r="G456" s="288">
        <v>0.89778999999999998</v>
      </c>
      <c r="H456" s="288">
        <v>1.8515E-4</v>
      </c>
      <c r="I456" s="288">
        <v>1.1888999999999999E-3</v>
      </c>
      <c r="J456" s="312" t="str">
        <f>+IF(G456&lt;$K$8,"CUMPLE","NO CUMPLE")</f>
        <v>CUMPLE</v>
      </c>
      <c r="K456" s="312" t="str">
        <f>+IF(H456&lt;$K$6,"CUMPLE","NO CUMPLE")</f>
        <v>CUMPLE</v>
      </c>
      <c r="L456" s="315" t="str">
        <f>+IF(I456&lt;$K$7,"CUMPLE","NO CUMPLE")</f>
        <v>NO CUMPLE</v>
      </c>
      <c r="M456" s="297">
        <f>+(G456-G448)/G448</f>
        <v>0.10867014905098848</v>
      </c>
      <c r="N456" s="297">
        <f>+(H456-H448)/H448</f>
        <v>0.10234579661824236</v>
      </c>
      <c r="O456" s="297">
        <f>+(I456-I448)/I448</f>
        <v>0.45769985286905335</v>
      </c>
      <c r="P456" s="25"/>
      <c r="Q456" s="28"/>
      <c r="R456" s="116">
        <v>106</v>
      </c>
      <c r="S456" s="4" t="s">
        <v>1</v>
      </c>
      <c r="T456" s="118">
        <v>1500</v>
      </c>
      <c r="U456" s="85">
        <v>0.3</v>
      </c>
      <c r="V456" s="104">
        <v>3</v>
      </c>
      <c r="W456" s="288">
        <v>0.92765999999999993</v>
      </c>
      <c r="X456" s="288">
        <v>3.6034000000000001E-4</v>
      </c>
      <c r="Y456" s="288">
        <v>8.8031999999999997E-4</v>
      </c>
      <c r="Z456" s="291" t="str">
        <f>+IF(W456&lt;$K$8,"CUMPLE","NO CUMPLE")</f>
        <v>CUMPLE</v>
      </c>
      <c r="AA456" s="291" t="str">
        <f>+IF(X456&lt;$K$6,"CUMPLE","NO CUMPLE")</f>
        <v>NO CUMPLE</v>
      </c>
      <c r="AB456" s="294" t="str">
        <f>+IF(Y456&lt;$K$7,"CUMPLE","NO CUMPLE")</f>
        <v>CUMPLE</v>
      </c>
      <c r="AC456" s="297">
        <f>+(W456-W448)/W448</f>
        <v>5.7331084161575521E-2</v>
      </c>
      <c r="AD456" s="297">
        <f>+(X456-X448)/X448</f>
        <v>-0.10782638837307187</v>
      </c>
      <c r="AE456" s="297">
        <f>+(Y456-Y448)/Y448</f>
        <v>5.2271722109994097E-2</v>
      </c>
      <c r="AF456" s="25"/>
    </row>
    <row r="457" spans="1:32" x14ac:dyDescent="0.3">
      <c r="A457" s="24"/>
      <c r="B457" s="82"/>
      <c r="C457" s="5" t="s">
        <v>3</v>
      </c>
      <c r="D457" s="97">
        <v>250</v>
      </c>
      <c r="E457" s="139">
        <v>0.35</v>
      </c>
      <c r="F457" s="105">
        <v>10</v>
      </c>
      <c r="G457" s="289"/>
      <c r="H457" s="289"/>
      <c r="I457" s="289"/>
      <c r="J457" s="313"/>
      <c r="K457" s="313"/>
      <c r="L457" s="316"/>
      <c r="M457" s="298"/>
      <c r="N457" s="298"/>
      <c r="O457" s="298"/>
      <c r="P457" s="25"/>
      <c r="Q457" s="28"/>
      <c r="R457" s="139"/>
      <c r="S457" s="5" t="s">
        <v>3</v>
      </c>
      <c r="T457" s="97">
        <v>150</v>
      </c>
      <c r="U457" s="139">
        <v>0.35</v>
      </c>
      <c r="V457" s="105">
        <v>10</v>
      </c>
      <c r="W457" s="289"/>
      <c r="X457" s="289"/>
      <c r="Y457" s="289"/>
      <c r="Z457" s="292"/>
      <c r="AA457" s="292"/>
      <c r="AB457" s="295"/>
      <c r="AC457" s="298"/>
      <c r="AD457" s="298"/>
      <c r="AE457" s="298"/>
      <c r="AF457" s="25"/>
    </row>
    <row r="458" spans="1:32" x14ac:dyDescent="0.3">
      <c r="A458" s="24"/>
      <c r="B458" s="82"/>
      <c r="C458" s="6" t="s">
        <v>4</v>
      </c>
      <c r="D458" s="99">
        <v>100</v>
      </c>
      <c r="E458" s="139">
        <v>0.35</v>
      </c>
      <c r="F458" s="105">
        <v>10</v>
      </c>
      <c r="G458" s="289"/>
      <c r="H458" s="289"/>
      <c r="I458" s="289"/>
      <c r="J458" s="313"/>
      <c r="K458" s="313"/>
      <c r="L458" s="316"/>
      <c r="M458" s="298"/>
      <c r="N458" s="298"/>
      <c r="O458" s="298"/>
      <c r="P458" s="25"/>
      <c r="Q458" s="28"/>
      <c r="R458" s="139"/>
      <c r="S458" s="6" t="s">
        <v>4</v>
      </c>
      <c r="T458" s="97">
        <v>200</v>
      </c>
      <c r="U458" s="139">
        <v>0.35</v>
      </c>
      <c r="V458" s="105">
        <v>10</v>
      </c>
      <c r="W458" s="289"/>
      <c r="X458" s="289"/>
      <c r="Y458" s="289"/>
      <c r="Z458" s="292"/>
      <c r="AA458" s="292"/>
      <c r="AB458" s="295"/>
      <c r="AC458" s="298"/>
      <c r="AD458" s="298"/>
      <c r="AE458" s="298"/>
      <c r="AF458" s="25"/>
    </row>
    <row r="459" spans="1:32" ht="15" thickBot="1" x14ac:dyDescent="0.35">
      <c r="A459" s="24"/>
      <c r="B459" s="82"/>
      <c r="C459" s="7" t="s">
        <v>5</v>
      </c>
      <c r="D459" s="100">
        <v>80</v>
      </c>
      <c r="E459" s="86">
        <v>0.35</v>
      </c>
      <c r="F459" s="101"/>
      <c r="G459" s="290"/>
      <c r="H459" s="290"/>
      <c r="I459" s="290"/>
      <c r="J459" s="314"/>
      <c r="K459" s="314"/>
      <c r="L459" s="317"/>
      <c r="M459" s="299"/>
      <c r="N459" s="299"/>
      <c r="O459" s="299"/>
      <c r="P459" s="25"/>
      <c r="Q459" s="28"/>
      <c r="R459" s="139"/>
      <c r="S459" s="7" t="s">
        <v>5</v>
      </c>
      <c r="T459" s="100">
        <v>80</v>
      </c>
      <c r="U459" s="86">
        <v>0.35</v>
      </c>
      <c r="V459" s="101"/>
      <c r="W459" s="290"/>
      <c r="X459" s="290"/>
      <c r="Y459" s="290"/>
      <c r="Z459" s="293"/>
      <c r="AA459" s="293"/>
      <c r="AB459" s="296"/>
      <c r="AC459" s="299"/>
      <c r="AD459" s="299"/>
      <c r="AE459" s="299"/>
      <c r="AF459" s="25"/>
    </row>
    <row r="460" spans="1:32" ht="15" thickBot="1" x14ac:dyDescent="0.35">
      <c r="A460" s="24"/>
      <c r="B460" s="15"/>
      <c r="G460" s="138"/>
      <c r="H460" s="138"/>
      <c r="I460" s="138"/>
      <c r="M460" s="172"/>
      <c r="N460" s="172"/>
      <c r="O460" s="172"/>
      <c r="P460" s="25"/>
      <c r="Q460" s="28"/>
      <c r="AF460" s="25"/>
    </row>
    <row r="461" spans="1:32" x14ac:dyDescent="0.3">
      <c r="A461" s="24"/>
      <c r="B461" s="83">
        <v>103</v>
      </c>
      <c r="C461" s="4" t="s">
        <v>1</v>
      </c>
      <c r="D461" s="95">
        <v>1500</v>
      </c>
      <c r="E461" s="85">
        <v>0.3</v>
      </c>
      <c r="F461" s="104">
        <v>3</v>
      </c>
      <c r="G461" s="288">
        <v>0.85640000000000005</v>
      </c>
      <c r="H461" s="288">
        <v>2.3985E-4</v>
      </c>
      <c r="I461" s="288">
        <v>8.4482999999999997E-4</v>
      </c>
      <c r="J461" s="291" t="str">
        <f>+IF(G461&lt;$K$8,"CUMPLE","NO CUMPLE")</f>
        <v>CUMPLE</v>
      </c>
      <c r="K461" s="291" t="str">
        <f>+IF(H461&lt;$K$6,"CUMPLE","NO CUMPLE")</f>
        <v>CUMPLE</v>
      </c>
      <c r="L461" s="294" t="str">
        <f>+IF(I461&lt;$K$7,"CUMPLE","NO CUMPLE")</f>
        <v>CUMPLE</v>
      </c>
      <c r="M461" s="297">
        <f>+(G461-G461)/G461</f>
        <v>0</v>
      </c>
      <c r="N461" s="297">
        <f>+(H461-H461)/H461</f>
        <v>0</v>
      </c>
      <c r="O461" s="297">
        <f>+(I461-I461)/I461</f>
        <v>0</v>
      </c>
      <c r="P461" s="25"/>
      <c r="Q461" s="28"/>
      <c r="R461" s="116">
        <v>89</v>
      </c>
      <c r="S461" s="4" t="s">
        <v>1</v>
      </c>
      <c r="T461" s="118">
        <v>3250</v>
      </c>
      <c r="U461" s="85">
        <v>0.3</v>
      </c>
      <c r="V461" s="104">
        <v>3</v>
      </c>
      <c r="W461" s="288">
        <v>0.91160000000000008</v>
      </c>
      <c r="X461" s="288">
        <v>4.2224999999999999E-4</v>
      </c>
      <c r="Y461" s="303">
        <v>9.7871999999999998E-4</v>
      </c>
      <c r="Z461" s="291" t="str">
        <f>+IF(W461&lt;$K$8,"CUMPLE","NO CUMPLE")</f>
        <v>CUMPLE</v>
      </c>
      <c r="AA461" s="291" t="str">
        <f>+IF(X461&lt;$K$6,"CUMPLE","NO CUMPLE")</f>
        <v>NO CUMPLE</v>
      </c>
      <c r="AB461" s="294" t="str">
        <f>+IF(Y461&lt;$K$7,"CUMPLE","NO CUMPLE")</f>
        <v>CUMPLE</v>
      </c>
      <c r="AC461" s="297">
        <f>+(W461-W461)/W461</f>
        <v>0</v>
      </c>
      <c r="AD461" s="297">
        <f>+(X461-X461)/X461</f>
        <v>0</v>
      </c>
      <c r="AE461" s="297">
        <f>+(Y461-Y461)/Y461</f>
        <v>0</v>
      </c>
      <c r="AF461" s="25"/>
    </row>
    <row r="462" spans="1:32" x14ac:dyDescent="0.3">
      <c r="A462" s="24"/>
      <c r="B462" s="82"/>
      <c r="C462" s="5" t="s">
        <v>3</v>
      </c>
      <c r="D462" s="97">
        <v>200</v>
      </c>
      <c r="E462" s="139">
        <v>0.35</v>
      </c>
      <c r="F462" s="105">
        <v>10</v>
      </c>
      <c r="G462" s="289"/>
      <c r="H462" s="289"/>
      <c r="I462" s="289"/>
      <c r="J462" s="292"/>
      <c r="K462" s="292"/>
      <c r="L462" s="295"/>
      <c r="M462" s="298"/>
      <c r="N462" s="298"/>
      <c r="O462" s="298"/>
      <c r="P462" s="25"/>
      <c r="Q462" s="28"/>
      <c r="R462" s="139"/>
      <c r="S462" s="5" t="s">
        <v>3</v>
      </c>
      <c r="T462" s="97">
        <v>150</v>
      </c>
      <c r="U462" s="139">
        <v>0.35</v>
      </c>
      <c r="V462" s="105">
        <v>10</v>
      </c>
      <c r="W462" s="289"/>
      <c r="X462" s="289"/>
      <c r="Y462" s="304"/>
      <c r="Z462" s="292"/>
      <c r="AA462" s="292"/>
      <c r="AB462" s="295"/>
      <c r="AC462" s="298"/>
      <c r="AD462" s="298"/>
      <c r="AE462" s="298"/>
      <c r="AF462" s="25"/>
    </row>
    <row r="463" spans="1:32" x14ac:dyDescent="0.3">
      <c r="A463" s="24"/>
      <c r="B463" s="82"/>
      <c r="C463" s="6" t="s">
        <v>4</v>
      </c>
      <c r="D463" s="99">
        <v>200</v>
      </c>
      <c r="E463" s="139">
        <v>0.35</v>
      </c>
      <c r="F463" s="105">
        <v>10</v>
      </c>
      <c r="G463" s="289"/>
      <c r="H463" s="289"/>
      <c r="I463" s="289"/>
      <c r="J463" s="292"/>
      <c r="K463" s="292"/>
      <c r="L463" s="295"/>
      <c r="M463" s="298"/>
      <c r="N463" s="298"/>
      <c r="O463" s="298"/>
      <c r="P463" s="25"/>
      <c r="Q463" s="28"/>
      <c r="R463" s="139"/>
      <c r="S463" s="6" t="s">
        <v>4</v>
      </c>
      <c r="T463" s="97">
        <v>150</v>
      </c>
      <c r="U463" s="139">
        <v>0.35</v>
      </c>
      <c r="V463" s="105">
        <v>10</v>
      </c>
      <c r="W463" s="289"/>
      <c r="X463" s="289"/>
      <c r="Y463" s="304"/>
      <c r="Z463" s="292"/>
      <c r="AA463" s="292"/>
      <c r="AB463" s="295"/>
      <c r="AC463" s="298"/>
      <c r="AD463" s="298"/>
      <c r="AE463" s="298"/>
      <c r="AF463" s="25"/>
    </row>
    <row r="464" spans="1:32" ht="15" thickBot="1" x14ac:dyDescent="0.35">
      <c r="A464" s="24"/>
      <c r="B464" s="82"/>
      <c r="C464" s="7" t="s">
        <v>5</v>
      </c>
      <c r="D464" s="100">
        <v>80</v>
      </c>
      <c r="E464" s="86">
        <v>0.35</v>
      </c>
      <c r="F464" s="101"/>
      <c r="G464" s="290"/>
      <c r="H464" s="290"/>
      <c r="I464" s="290"/>
      <c r="J464" s="293"/>
      <c r="K464" s="293"/>
      <c r="L464" s="296"/>
      <c r="M464" s="299"/>
      <c r="N464" s="299"/>
      <c r="O464" s="299"/>
      <c r="P464" s="25"/>
      <c r="Q464" s="28"/>
      <c r="R464" s="139"/>
      <c r="S464" s="7" t="s">
        <v>5</v>
      </c>
      <c r="T464" s="100">
        <v>80</v>
      </c>
      <c r="U464" s="86">
        <v>0.35</v>
      </c>
      <c r="V464" s="101"/>
      <c r="W464" s="290"/>
      <c r="X464" s="290"/>
      <c r="Y464" s="305"/>
      <c r="Z464" s="293"/>
      <c r="AA464" s="293"/>
      <c r="AB464" s="296"/>
      <c r="AC464" s="299"/>
      <c r="AD464" s="299"/>
      <c r="AE464" s="299"/>
      <c r="AF464" s="25"/>
    </row>
    <row r="465" spans="1:32" x14ac:dyDescent="0.3">
      <c r="A465" s="24"/>
      <c r="B465" s="83">
        <v>104</v>
      </c>
      <c r="C465" s="4" t="s">
        <v>1</v>
      </c>
      <c r="D465" s="95">
        <v>1500</v>
      </c>
      <c r="E465" s="85">
        <v>0.3</v>
      </c>
      <c r="F465" s="104">
        <v>3</v>
      </c>
      <c r="G465" s="288">
        <v>0.89132</v>
      </c>
      <c r="H465" s="288">
        <v>2.5008000000000002E-4</v>
      </c>
      <c r="I465" s="303">
        <v>9.8722999999999997E-4</v>
      </c>
      <c r="J465" s="291" t="str">
        <f>+IF(G465&lt;$K$8,"CUMPLE","NO CUMPLE")</f>
        <v>CUMPLE</v>
      </c>
      <c r="K465" s="291" t="str">
        <f>+IF(H465&lt;$K$6,"CUMPLE","NO CUMPLE")</f>
        <v>CUMPLE</v>
      </c>
      <c r="L465" s="294" t="str">
        <f>+IF(I465&lt;$K$7,"CUMPLE","NO CUMPLE")</f>
        <v>CUMPLE</v>
      </c>
      <c r="M465" s="297">
        <f>+(G465-G461)/G461</f>
        <v>4.0775338626809841E-2</v>
      </c>
      <c r="N465" s="297">
        <f>+(H465-H461)/H461</f>
        <v>4.2651657285803689E-2</v>
      </c>
      <c r="O465" s="297">
        <f>+(I465-I461)/I461</f>
        <v>0.16855462045618644</v>
      </c>
      <c r="P465" s="25"/>
      <c r="Q465" s="28"/>
      <c r="R465" s="116">
        <v>98</v>
      </c>
      <c r="S465" s="4" t="s">
        <v>1</v>
      </c>
      <c r="T465" s="118">
        <v>2500</v>
      </c>
      <c r="U465" s="85">
        <v>0.3</v>
      </c>
      <c r="V465" s="104">
        <v>3</v>
      </c>
      <c r="W465" s="288">
        <v>0.93048999999999993</v>
      </c>
      <c r="X465" s="288">
        <v>4.1826999999999999E-4</v>
      </c>
      <c r="Y465" s="303">
        <v>9.9851999999999992E-4</v>
      </c>
      <c r="Z465" s="291" t="str">
        <f>+IF(W465&lt;$K$8,"CUMPLE","NO CUMPLE")</f>
        <v>CUMPLE</v>
      </c>
      <c r="AA465" s="291" t="str">
        <f>+IF(X465&lt;$K$6,"CUMPLE","NO CUMPLE")</f>
        <v>NO CUMPLE</v>
      </c>
      <c r="AB465" s="294" t="str">
        <f>+IF(Y465&lt;$K$7,"CUMPLE","NO CUMPLE")</f>
        <v>CUMPLE</v>
      </c>
      <c r="AC465" s="297">
        <f>+(W465-W461)/W461</f>
        <v>2.0721807810443013E-2</v>
      </c>
      <c r="AD465" s="297">
        <f>+(X465-X461)/X461</f>
        <v>-9.4256956779159243E-3</v>
      </c>
      <c r="AE465" s="297">
        <f>+(Y465-Y461)/Y461</f>
        <v>2.0230505149583067E-2</v>
      </c>
      <c r="AF465" s="25"/>
    </row>
    <row r="466" spans="1:32" x14ac:dyDescent="0.3">
      <c r="A466" s="24"/>
      <c r="B466" s="82"/>
      <c r="C466" s="5" t="s">
        <v>3</v>
      </c>
      <c r="D466" s="97">
        <v>200</v>
      </c>
      <c r="E466" s="139">
        <v>0.35</v>
      </c>
      <c r="F466" s="105">
        <v>10</v>
      </c>
      <c r="G466" s="289"/>
      <c r="H466" s="289"/>
      <c r="I466" s="304"/>
      <c r="J466" s="292"/>
      <c r="K466" s="292"/>
      <c r="L466" s="295"/>
      <c r="M466" s="298"/>
      <c r="N466" s="298"/>
      <c r="O466" s="298"/>
      <c r="P466" s="25"/>
      <c r="Q466" s="28"/>
      <c r="R466" s="139"/>
      <c r="S466" s="5" t="s">
        <v>3</v>
      </c>
      <c r="T466" s="97">
        <v>150</v>
      </c>
      <c r="U466" s="139">
        <v>0.35</v>
      </c>
      <c r="V466" s="105">
        <v>10</v>
      </c>
      <c r="W466" s="289"/>
      <c r="X466" s="289"/>
      <c r="Y466" s="304"/>
      <c r="Z466" s="292"/>
      <c r="AA466" s="292"/>
      <c r="AB466" s="295"/>
      <c r="AC466" s="298"/>
      <c r="AD466" s="298"/>
      <c r="AE466" s="298"/>
      <c r="AF466" s="25"/>
    </row>
    <row r="467" spans="1:32" x14ac:dyDescent="0.3">
      <c r="A467" s="24"/>
      <c r="B467" s="82"/>
      <c r="C467" s="6" t="s">
        <v>4</v>
      </c>
      <c r="D467" s="99">
        <v>150</v>
      </c>
      <c r="E467" s="139">
        <v>0.35</v>
      </c>
      <c r="F467" s="105">
        <v>10</v>
      </c>
      <c r="G467" s="289"/>
      <c r="H467" s="289"/>
      <c r="I467" s="304"/>
      <c r="J467" s="292"/>
      <c r="K467" s="292"/>
      <c r="L467" s="295"/>
      <c r="M467" s="298"/>
      <c r="N467" s="298"/>
      <c r="O467" s="298"/>
      <c r="P467" s="25"/>
      <c r="Q467" s="28"/>
      <c r="R467" s="139"/>
      <c r="S467" s="6" t="s">
        <v>4</v>
      </c>
      <c r="T467" s="97">
        <v>150</v>
      </c>
      <c r="U467" s="139">
        <v>0.35</v>
      </c>
      <c r="V467" s="105">
        <v>10</v>
      </c>
      <c r="W467" s="289"/>
      <c r="X467" s="289"/>
      <c r="Y467" s="304"/>
      <c r="Z467" s="292"/>
      <c r="AA467" s="292"/>
      <c r="AB467" s="295"/>
      <c r="AC467" s="298"/>
      <c r="AD467" s="298"/>
      <c r="AE467" s="298"/>
      <c r="AF467" s="25"/>
    </row>
    <row r="468" spans="1:32" ht="15" thickBot="1" x14ac:dyDescent="0.35">
      <c r="A468" s="24"/>
      <c r="B468" s="82"/>
      <c r="C468" s="7" t="s">
        <v>5</v>
      </c>
      <c r="D468" s="100">
        <v>80</v>
      </c>
      <c r="E468" s="86">
        <v>0.35</v>
      </c>
      <c r="F468" s="101"/>
      <c r="G468" s="290"/>
      <c r="H468" s="290"/>
      <c r="I468" s="305"/>
      <c r="J468" s="293"/>
      <c r="K468" s="293"/>
      <c r="L468" s="296"/>
      <c r="M468" s="299"/>
      <c r="N468" s="299"/>
      <c r="O468" s="299"/>
      <c r="P468" s="25"/>
      <c r="Q468" s="28"/>
      <c r="R468" s="139"/>
      <c r="S468" s="7" t="s">
        <v>5</v>
      </c>
      <c r="T468" s="100">
        <v>80</v>
      </c>
      <c r="U468" s="86">
        <v>0.35</v>
      </c>
      <c r="V468" s="101"/>
      <c r="W468" s="290"/>
      <c r="X468" s="290"/>
      <c r="Y468" s="305"/>
      <c r="Z468" s="293"/>
      <c r="AA468" s="293"/>
      <c r="AB468" s="296"/>
      <c r="AC468" s="299"/>
      <c r="AD468" s="299"/>
      <c r="AE468" s="299"/>
      <c r="AF468" s="25"/>
    </row>
    <row r="469" spans="1:32" x14ac:dyDescent="0.3">
      <c r="A469" s="24"/>
      <c r="B469" s="83">
        <v>105</v>
      </c>
      <c r="C469" s="4" t="s">
        <v>1</v>
      </c>
      <c r="D469" s="95">
        <v>1500</v>
      </c>
      <c r="E469" s="85">
        <v>0.3</v>
      </c>
      <c r="F469" s="104">
        <v>3</v>
      </c>
      <c r="G469" s="288">
        <v>0.94859000000000004</v>
      </c>
      <c r="H469" s="288">
        <v>2.6919999999999998E-4</v>
      </c>
      <c r="I469" s="288">
        <v>1.2407E-3</v>
      </c>
      <c r="J469" s="291" t="str">
        <f>+IF(G469&lt;$K$8,"CUMPLE","NO CUMPLE")</f>
        <v>CUMPLE</v>
      </c>
      <c r="K469" s="291" t="str">
        <f>+IF(H469&lt;$K$6,"CUMPLE","NO CUMPLE")</f>
        <v>CUMPLE</v>
      </c>
      <c r="L469" s="294" t="str">
        <f>+IF(I469&lt;$K$7,"CUMPLE","NO CUMPLE")</f>
        <v>NO CUMPLE</v>
      </c>
      <c r="M469" s="297">
        <f>+(G469-G461)/G461</f>
        <v>0.10764829518916393</v>
      </c>
      <c r="N469" s="297">
        <f>+(H469-H461)/H461</f>
        <v>0.12236814675839058</v>
      </c>
      <c r="O469" s="297">
        <f>+(I469-I461)/I461</f>
        <v>0.46857947752802337</v>
      </c>
      <c r="P469" s="25"/>
      <c r="Q469" s="28"/>
      <c r="R469" s="116">
        <v>107</v>
      </c>
      <c r="S469" s="4" t="s">
        <v>1</v>
      </c>
      <c r="T469" s="118">
        <v>1500</v>
      </c>
      <c r="U469" s="85">
        <v>0.3</v>
      </c>
      <c r="V469" s="104">
        <v>3</v>
      </c>
      <c r="W469" s="288">
        <v>0.96379999999999999</v>
      </c>
      <c r="X469" s="288">
        <v>3.7752E-4</v>
      </c>
      <c r="Y469" s="303">
        <v>1.0325E-3</v>
      </c>
      <c r="Z469" s="291" t="str">
        <f>+IF(W469&lt;$K$8,"CUMPLE","NO CUMPLE")</f>
        <v>CUMPLE</v>
      </c>
      <c r="AA469" s="291" t="str">
        <f>+IF(X469&lt;$K$6,"CUMPLE","NO CUMPLE")</f>
        <v>NO CUMPLE</v>
      </c>
      <c r="AB469" s="294" t="str">
        <f>+IF(Y469&lt;$K$7,"CUMPLE","NO CUMPLE")</f>
        <v>CUMPLE</v>
      </c>
      <c r="AC469" s="297">
        <f>+(W469-W461)/W461</f>
        <v>5.7261956998683534E-2</v>
      </c>
      <c r="AD469" s="297">
        <f>+(X469-X461)/X461</f>
        <v>-0.1059325044404973</v>
      </c>
      <c r="AE469" s="297">
        <f>+(Y469-Y461)/Y461</f>
        <v>5.4949321562857631E-2</v>
      </c>
      <c r="AF469" s="25"/>
    </row>
    <row r="470" spans="1:32" x14ac:dyDescent="0.3">
      <c r="A470" s="24"/>
      <c r="B470" s="82"/>
      <c r="C470" s="5" t="s">
        <v>3</v>
      </c>
      <c r="D470" s="97">
        <v>200</v>
      </c>
      <c r="E470" s="139">
        <v>0.35</v>
      </c>
      <c r="F470" s="105">
        <v>10</v>
      </c>
      <c r="G470" s="289"/>
      <c r="H470" s="289"/>
      <c r="I470" s="289"/>
      <c r="J470" s="292"/>
      <c r="K470" s="292"/>
      <c r="L470" s="295"/>
      <c r="M470" s="298"/>
      <c r="N470" s="298"/>
      <c r="O470" s="298"/>
      <c r="P470" s="25"/>
      <c r="Q470" s="28"/>
      <c r="R470" s="139"/>
      <c r="S470" s="5" t="s">
        <v>3</v>
      </c>
      <c r="T470" s="97">
        <v>150</v>
      </c>
      <c r="U470" s="139">
        <v>0.35</v>
      </c>
      <c r="V470" s="105">
        <v>10</v>
      </c>
      <c r="W470" s="289"/>
      <c r="X470" s="289"/>
      <c r="Y470" s="304"/>
      <c r="Z470" s="292"/>
      <c r="AA470" s="292"/>
      <c r="AB470" s="295"/>
      <c r="AC470" s="298"/>
      <c r="AD470" s="298"/>
      <c r="AE470" s="298"/>
      <c r="AF470" s="25"/>
    </row>
    <row r="471" spans="1:32" x14ac:dyDescent="0.3">
      <c r="A471" s="24"/>
      <c r="B471" s="82"/>
      <c r="C471" s="6" t="s">
        <v>4</v>
      </c>
      <c r="D471" s="99">
        <v>100</v>
      </c>
      <c r="E471" s="139">
        <v>0.35</v>
      </c>
      <c r="F471" s="105">
        <v>10</v>
      </c>
      <c r="G471" s="289"/>
      <c r="H471" s="289"/>
      <c r="I471" s="289"/>
      <c r="J471" s="292"/>
      <c r="K471" s="292"/>
      <c r="L471" s="295"/>
      <c r="M471" s="298"/>
      <c r="N471" s="298"/>
      <c r="O471" s="298"/>
      <c r="P471" s="25"/>
      <c r="Q471" s="28"/>
      <c r="R471" s="139"/>
      <c r="S471" s="6" t="s">
        <v>4</v>
      </c>
      <c r="T471" s="97">
        <v>150</v>
      </c>
      <c r="U471" s="139">
        <v>0.35</v>
      </c>
      <c r="V471" s="105">
        <v>10</v>
      </c>
      <c r="W471" s="289"/>
      <c r="X471" s="289"/>
      <c r="Y471" s="304"/>
      <c r="Z471" s="292"/>
      <c r="AA471" s="292"/>
      <c r="AB471" s="295"/>
      <c r="AC471" s="298"/>
      <c r="AD471" s="298"/>
      <c r="AE471" s="298"/>
      <c r="AF471" s="25"/>
    </row>
    <row r="472" spans="1:32" ht="15" thickBot="1" x14ac:dyDescent="0.35">
      <c r="A472" s="24"/>
      <c r="B472" s="82"/>
      <c r="C472" s="7" t="s">
        <v>5</v>
      </c>
      <c r="D472" s="100">
        <v>80</v>
      </c>
      <c r="E472" s="86">
        <v>0.35</v>
      </c>
      <c r="F472" s="101"/>
      <c r="G472" s="290"/>
      <c r="H472" s="290"/>
      <c r="I472" s="290"/>
      <c r="J472" s="293"/>
      <c r="K472" s="293"/>
      <c r="L472" s="296"/>
      <c r="M472" s="299"/>
      <c r="N472" s="299"/>
      <c r="O472" s="299"/>
      <c r="P472" s="25"/>
      <c r="Q472" s="28"/>
      <c r="R472" s="139"/>
      <c r="S472" s="7" t="s">
        <v>5</v>
      </c>
      <c r="T472" s="100">
        <v>80</v>
      </c>
      <c r="U472" s="86">
        <v>0.35</v>
      </c>
      <c r="V472" s="101"/>
      <c r="W472" s="290"/>
      <c r="X472" s="290"/>
      <c r="Y472" s="305"/>
      <c r="Z472" s="293"/>
      <c r="AA472" s="293"/>
      <c r="AB472" s="296"/>
      <c r="AC472" s="299"/>
      <c r="AD472" s="299"/>
      <c r="AE472" s="299"/>
      <c r="AF472" s="25"/>
    </row>
    <row r="473" spans="1:32" ht="15" thickBot="1" x14ac:dyDescent="0.35">
      <c r="A473" s="24"/>
      <c r="B473" s="15"/>
      <c r="G473" s="138"/>
      <c r="H473" s="138"/>
      <c r="I473" s="138"/>
      <c r="M473" s="172"/>
      <c r="N473" s="172"/>
      <c r="O473" s="172"/>
      <c r="P473" s="25"/>
      <c r="Q473" s="28"/>
      <c r="T473" s="56"/>
      <c r="AF473" s="25"/>
    </row>
    <row r="474" spans="1:32" x14ac:dyDescent="0.3">
      <c r="A474" s="24"/>
      <c r="B474" s="83">
        <v>106</v>
      </c>
      <c r="C474" s="4" t="s">
        <v>1</v>
      </c>
      <c r="D474" s="95">
        <v>1500</v>
      </c>
      <c r="E474" s="85">
        <v>0.3</v>
      </c>
      <c r="F474" s="104">
        <v>3</v>
      </c>
      <c r="G474" s="288">
        <v>0.92765999999999993</v>
      </c>
      <c r="H474" s="288">
        <v>3.6034000000000001E-4</v>
      </c>
      <c r="I474" s="288">
        <v>8.8031999999999997E-4</v>
      </c>
      <c r="J474" s="291" t="str">
        <f>+IF(G474&lt;$K$8,"CUMPLE","NO CUMPLE")</f>
        <v>CUMPLE</v>
      </c>
      <c r="K474" s="291" t="str">
        <f>+IF(H474&lt;$K$6,"CUMPLE","NO CUMPLE")</f>
        <v>NO CUMPLE</v>
      </c>
      <c r="L474" s="294" t="str">
        <f>+IF(I474&lt;$K$7,"CUMPLE","NO CUMPLE")</f>
        <v>CUMPLE</v>
      </c>
      <c r="M474" s="297">
        <f>+(G474-G474)/G474</f>
        <v>0</v>
      </c>
      <c r="N474" s="297">
        <f>+(H474-H474)/H474</f>
        <v>0</v>
      </c>
      <c r="O474" s="297">
        <f>+(I474-I474)/I474</f>
        <v>0</v>
      </c>
      <c r="P474" s="25"/>
      <c r="Q474" s="28"/>
      <c r="R474" s="116">
        <v>90</v>
      </c>
      <c r="S474" s="4" t="s">
        <v>1</v>
      </c>
      <c r="T474" s="118">
        <v>3250</v>
      </c>
      <c r="U474" s="85">
        <v>0.3</v>
      </c>
      <c r="V474" s="104">
        <v>3</v>
      </c>
      <c r="W474" s="288">
        <v>0.96848000000000001</v>
      </c>
      <c r="X474" s="288">
        <v>4.5079000000000001E-4</v>
      </c>
      <c r="Y474" s="288">
        <v>1.2329000000000001E-3</v>
      </c>
      <c r="Z474" s="291" t="str">
        <f>+IF(W474&lt;$K$8,"CUMPLE","NO CUMPLE")</f>
        <v>CUMPLE</v>
      </c>
      <c r="AA474" s="291" t="str">
        <f>+IF(X474&lt;$K$6,"CUMPLE","NO CUMPLE")</f>
        <v>NO CUMPLE</v>
      </c>
      <c r="AB474" s="294" t="str">
        <f>+IF(Y474&lt;$K$7,"CUMPLE","NO CUMPLE")</f>
        <v>NO CUMPLE</v>
      </c>
      <c r="AC474" s="297">
        <f>+(W474-W474)/W474</f>
        <v>0</v>
      </c>
      <c r="AD474" s="297">
        <f>+(X474-X474)/X474</f>
        <v>0</v>
      </c>
      <c r="AE474" s="297">
        <f>+(Y474-Y474)/Y474</f>
        <v>0</v>
      </c>
      <c r="AF474" s="25"/>
    </row>
    <row r="475" spans="1:32" x14ac:dyDescent="0.3">
      <c r="A475" s="24"/>
      <c r="B475" s="82"/>
      <c r="C475" s="5" t="s">
        <v>3</v>
      </c>
      <c r="D475" s="97">
        <v>150</v>
      </c>
      <c r="E475" s="139">
        <v>0.35</v>
      </c>
      <c r="F475" s="105">
        <v>10</v>
      </c>
      <c r="G475" s="289"/>
      <c r="H475" s="289"/>
      <c r="I475" s="289"/>
      <c r="J475" s="292"/>
      <c r="K475" s="292"/>
      <c r="L475" s="295"/>
      <c r="M475" s="298"/>
      <c r="N475" s="298"/>
      <c r="O475" s="298"/>
      <c r="P475" s="25"/>
      <c r="Q475" s="28"/>
      <c r="R475" s="139"/>
      <c r="S475" s="5" t="s">
        <v>3</v>
      </c>
      <c r="T475" s="97">
        <v>150</v>
      </c>
      <c r="U475" s="139">
        <v>0.35</v>
      </c>
      <c r="V475" s="105">
        <v>10</v>
      </c>
      <c r="W475" s="289"/>
      <c r="X475" s="289"/>
      <c r="Y475" s="289"/>
      <c r="Z475" s="292"/>
      <c r="AA475" s="292"/>
      <c r="AB475" s="295"/>
      <c r="AC475" s="298"/>
      <c r="AD475" s="298"/>
      <c r="AE475" s="298"/>
      <c r="AF475" s="25"/>
    </row>
    <row r="476" spans="1:32" x14ac:dyDescent="0.3">
      <c r="A476" s="24"/>
      <c r="B476" s="82"/>
      <c r="C476" s="6" t="s">
        <v>4</v>
      </c>
      <c r="D476" s="99">
        <v>200</v>
      </c>
      <c r="E476" s="139">
        <v>0.35</v>
      </c>
      <c r="F476" s="105">
        <v>10</v>
      </c>
      <c r="G476" s="289"/>
      <c r="H476" s="289"/>
      <c r="I476" s="289"/>
      <c r="J476" s="292"/>
      <c r="K476" s="292"/>
      <c r="L476" s="295"/>
      <c r="M476" s="298"/>
      <c r="N476" s="298"/>
      <c r="O476" s="298"/>
      <c r="P476" s="25"/>
      <c r="Q476" s="28"/>
      <c r="R476" s="139"/>
      <c r="S476" s="6" t="s">
        <v>4</v>
      </c>
      <c r="T476" s="97">
        <v>100</v>
      </c>
      <c r="U476" s="139">
        <v>0.35</v>
      </c>
      <c r="V476" s="105">
        <v>10</v>
      </c>
      <c r="W476" s="289"/>
      <c r="X476" s="289"/>
      <c r="Y476" s="289"/>
      <c r="Z476" s="292"/>
      <c r="AA476" s="292"/>
      <c r="AB476" s="295"/>
      <c r="AC476" s="298"/>
      <c r="AD476" s="298"/>
      <c r="AE476" s="298"/>
      <c r="AF476" s="25"/>
    </row>
    <row r="477" spans="1:32" ht="15" thickBot="1" x14ac:dyDescent="0.35">
      <c r="A477" s="24"/>
      <c r="B477" s="82"/>
      <c r="C477" s="7" t="s">
        <v>5</v>
      </c>
      <c r="D477" s="100">
        <v>80</v>
      </c>
      <c r="E477" s="86">
        <v>0.35</v>
      </c>
      <c r="F477" s="101"/>
      <c r="G477" s="290"/>
      <c r="H477" s="290"/>
      <c r="I477" s="290"/>
      <c r="J477" s="293"/>
      <c r="K477" s="293"/>
      <c r="L477" s="296"/>
      <c r="M477" s="299"/>
      <c r="N477" s="299"/>
      <c r="O477" s="299"/>
      <c r="P477" s="25"/>
      <c r="Q477" s="28"/>
      <c r="R477" s="1"/>
      <c r="S477" s="7" t="s">
        <v>5</v>
      </c>
      <c r="T477" s="100">
        <v>80</v>
      </c>
      <c r="U477" s="86">
        <v>0.35</v>
      </c>
      <c r="V477" s="101"/>
      <c r="W477" s="290"/>
      <c r="X477" s="290"/>
      <c r="Y477" s="290"/>
      <c r="Z477" s="293"/>
      <c r="AA477" s="293"/>
      <c r="AB477" s="296"/>
      <c r="AC477" s="299"/>
      <c r="AD477" s="299"/>
      <c r="AE477" s="299"/>
      <c r="AF477" s="25"/>
    </row>
    <row r="478" spans="1:32" x14ac:dyDescent="0.3">
      <c r="A478" s="24"/>
      <c r="B478" s="83">
        <v>107</v>
      </c>
      <c r="C478" s="4" t="s">
        <v>1</v>
      </c>
      <c r="D478" s="95">
        <v>1500</v>
      </c>
      <c r="E478" s="85">
        <v>0.3</v>
      </c>
      <c r="F478" s="104">
        <v>3</v>
      </c>
      <c r="G478" s="288">
        <v>0.96379999999999999</v>
      </c>
      <c r="H478" s="288">
        <v>3.7752E-4</v>
      </c>
      <c r="I478" s="303">
        <v>1.0325E-3</v>
      </c>
      <c r="J478" s="291" t="str">
        <f>+IF(G478&lt;$K$8,"CUMPLE","NO CUMPLE")</f>
        <v>CUMPLE</v>
      </c>
      <c r="K478" s="291" t="str">
        <f>+IF(H478&lt;$K$6,"CUMPLE","NO CUMPLE")</f>
        <v>NO CUMPLE</v>
      </c>
      <c r="L478" s="294" t="str">
        <f>+IF(I478&lt;$K$7,"CUMPLE","NO CUMPLE")</f>
        <v>CUMPLE</v>
      </c>
      <c r="M478" s="297">
        <f>+(G478-G474)/G474</f>
        <v>3.8958239009982173E-2</v>
      </c>
      <c r="N478" s="297">
        <f>+(H478-H474)/H474</f>
        <v>4.7677193761447509E-2</v>
      </c>
      <c r="O478" s="297">
        <f>+(I478-I474)/I474</f>
        <v>0.17286895674300257</v>
      </c>
      <c r="P478" s="25"/>
      <c r="Q478" s="28"/>
      <c r="R478" s="116">
        <v>99</v>
      </c>
      <c r="S478" s="4" t="s">
        <v>1</v>
      </c>
      <c r="T478" s="118">
        <v>2500</v>
      </c>
      <c r="U478" s="85">
        <v>0.3</v>
      </c>
      <c r="V478" s="104">
        <v>3</v>
      </c>
      <c r="W478" s="288">
        <v>0.98874000000000006</v>
      </c>
      <c r="X478" s="288">
        <v>4.4700000000000002E-4</v>
      </c>
      <c r="Y478" s="288">
        <v>1.2589999999999999E-3</v>
      </c>
      <c r="Z478" s="291" t="str">
        <f>+IF(W478&lt;$K$8,"CUMPLE","NO CUMPLE")</f>
        <v>CUMPLE</v>
      </c>
      <c r="AA478" s="291" t="str">
        <f>+IF(X478&lt;$K$6,"CUMPLE","NO CUMPLE")</f>
        <v>NO CUMPLE</v>
      </c>
      <c r="AB478" s="294" t="str">
        <f>+IF(Y478&lt;$K$7,"CUMPLE","NO CUMPLE")</f>
        <v>NO CUMPLE</v>
      </c>
      <c r="AC478" s="297">
        <f>+(W478-W474)/W474</f>
        <v>2.0919378820419682E-2</v>
      </c>
      <c r="AD478" s="297">
        <f>+(X478-X474)/X474</f>
        <v>-8.4074624548015463E-3</v>
      </c>
      <c r="AE478" s="297">
        <f>+(Y478-Y474)/Y474</f>
        <v>2.116960012977518E-2</v>
      </c>
      <c r="AF478" s="25"/>
    </row>
    <row r="479" spans="1:32" x14ac:dyDescent="0.3">
      <c r="A479" s="24"/>
      <c r="B479" s="82"/>
      <c r="C479" s="5" t="s">
        <v>3</v>
      </c>
      <c r="D479" s="97">
        <v>150</v>
      </c>
      <c r="E479" s="139">
        <v>0.35</v>
      </c>
      <c r="F479" s="105">
        <v>10</v>
      </c>
      <c r="G479" s="289"/>
      <c r="H479" s="289"/>
      <c r="I479" s="304"/>
      <c r="J479" s="292"/>
      <c r="K479" s="292"/>
      <c r="L479" s="295"/>
      <c r="M479" s="298"/>
      <c r="N479" s="298"/>
      <c r="O479" s="298"/>
      <c r="P479" s="25"/>
      <c r="Q479" s="28"/>
      <c r="R479" s="139"/>
      <c r="S479" s="5" t="s">
        <v>3</v>
      </c>
      <c r="T479" s="97">
        <v>150</v>
      </c>
      <c r="U479" s="139">
        <v>0.35</v>
      </c>
      <c r="V479" s="105">
        <v>10</v>
      </c>
      <c r="W479" s="289"/>
      <c r="X479" s="289"/>
      <c r="Y479" s="289"/>
      <c r="Z479" s="292"/>
      <c r="AA479" s="292"/>
      <c r="AB479" s="295"/>
      <c r="AC479" s="298"/>
      <c r="AD479" s="298"/>
      <c r="AE479" s="298"/>
      <c r="AF479" s="25"/>
    </row>
    <row r="480" spans="1:32" x14ac:dyDescent="0.3">
      <c r="A480" s="24"/>
      <c r="B480" s="82"/>
      <c r="C480" s="6" t="s">
        <v>4</v>
      </c>
      <c r="D480" s="99">
        <v>150</v>
      </c>
      <c r="E480" s="139">
        <v>0.35</v>
      </c>
      <c r="F480" s="105">
        <v>10</v>
      </c>
      <c r="G480" s="289"/>
      <c r="H480" s="289"/>
      <c r="I480" s="304"/>
      <c r="J480" s="292"/>
      <c r="K480" s="292"/>
      <c r="L480" s="295"/>
      <c r="M480" s="298"/>
      <c r="N480" s="298"/>
      <c r="O480" s="298"/>
      <c r="P480" s="25"/>
      <c r="Q480" s="28"/>
      <c r="R480" s="139"/>
      <c r="S480" s="6" t="s">
        <v>4</v>
      </c>
      <c r="T480" s="97">
        <v>100</v>
      </c>
      <c r="U480" s="139">
        <v>0.35</v>
      </c>
      <c r="V480" s="105">
        <v>10</v>
      </c>
      <c r="W480" s="289"/>
      <c r="X480" s="289"/>
      <c r="Y480" s="289"/>
      <c r="Z480" s="292"/>
      <c r="AA480" s="292"/>
      <c r="AB480" s="295"/>
      <c r="AC480" s="298"/>
      <c r="AD480" s="298"/>
      <c r="AE480" s="298"/>
      <c r="AF480" s="25"/>
    </row>
    <row r="481" spans="1:32" ht="15" thickBot="1" x14ac:dyDescent="0.35">
      <c r="A481" s="24"/>
      <c r="B481" s="82"/>
      <c r="C481" s="7" t="s">
        <v>5</v>
      </c>
      <c r="D481" s="100">
        <v>80</v>
      </c>
      <c r="E481" s="86">
        <v>0.35</v>
      </c>
      <c r="F481" s="101"/>
      <c r="G481" s="290"/>
      <c r="H481" s="290"/>
      <c r="I481" s="305"/>
      <c r="J481" s="293"/>
      <c r="K481" s="293"/>
      <c r="L481" s="296"/>
      <c r="M481" s="299"/>
      <c r="N481" s="299"/>
      <c r="O481" s="299"/>
      <c r="P481" s="25"/>
      <c r="Q481" s="28"/>
      <c r="R481" s="139"/>
      <c r="S481" s="7" t="s">
        <v>5</v>
      </c>
      <c r="T481" s="100">
        <v>80</v>
      </c>
      <c r="U481" s="86">
        <v>0.35</v>
      </c>
      <c r="V481" s="101"/>
      <c r="W481" s="290"/>
      <c r="X481" s="290"/>
      <c r="Y481" s="290"/>
      <c r="Z481" s="293"/>
      <c r="AA481" s="293"/>
      <c r="AB481" s="296"/>
      <c r="AC481" s="299"/>
      <c r="AD481" s="299"/>
      <c r="AE481" s="299"/>
      <c r="AF481" s="25"/>
    </row>
    <row r="482" spans="1:32" x14ac:dyDescent="0.3">
      <c r="A482" s="24"/>
      <c r="B482" s="83">
        <v>108</v>
      </c>
      <c r="C482" s="4" t="s">
        <v>1</v>
      </c>
      <c r="D482" s="95">
        <v>1500</v>
      </c>
      <c r="E482" s="85">
        <v>0.3</v>
      </c>
      <c r="F482" s="104">
        <v>3</v>
      </c>
      <c r="G482" s="288">
        <v>1.0243</v>
      </c>
      <c r="H482" s="288">
        <v>4.0389000000000001E-4</v>
      </c>
      <c r="I482" s="288">
        <v>1.3048000000000001E-3</v>
      </c>
      <c r="J482" s="291" t="str">
        <f>+IF(G482&lt;$K$8,"CUMPLE","NO CUMPLE")</f>
        <v>CUMPLE</v>
      </c>
      <c r="K482" s="291" t="str">
        <f>+IF(H482&lt;$K$6,"CUMPLE","NO CUMPLE")</f>
        <v>NO CUMPLE</v>
      </c>
      <c r="L482" s="294" t="str">
        <f>+IF(I482&lt;$K$7,"CUMPLE","NO CUMPLE")</f>
        <v>NO CUMPLE</v>
      </c>
      <c r="M482" s="297">
        <f>+(G482-G474)/G474</f>
        <v>0.10417609900178952</v>
      </c>
      <c r="N482" s="297">
        <f>+(H482-H474)/H474</f>
        <v>0.12085807848143421</v>
      </c>
      <c r="O482" s="297">
        <f>+(I482-I474)/I474</f>
        <v>0.48218829516539452</v>
      </c>
      <c r="P482" s="25"/>
      <c r="Q482" s="28"/>
      <c r="R482" s="116">
        <v>108</v>
      </c>
      <c r="S482" s="4" t="s">
        <v>1</v>
      </c>
      <c r="T482" s="118">
        <v>1500</v>
      </c>
      <c r="U482" s="85">
        <v>0.3</v>
      </c>
      <c r="V482" s="104">
        <v>3</v>
      </c>
      <c r="W482" s="288">
        <v>1.0243</v>
      </c>
      <c r="X482" s="288">
        <v>4.0389000000000001E-4</v>
      </c>
      <c r="Y482" s="288">
        <v>1.3048000000000001E-3</v>
      </c>
      <c r="Z482" s="291" t="str">
        <f>+IF(W482&lt;$K$8,"CUMPLE","NO CUMPLE")</f>
        <v>CUMPLE</v>
      </c>
      <c r="AA482" s="291" t="str">
        <f>+IF(X482&lt;$K$6,"CUMPLE","NO CUMPLE")</f>
        <v>NO CUMPLE</v>
      </c>
      <c r="AB482" s="294" t="str">
        <f>+IF(Y482&lt;$K$7,"CUMPLE","NO CUMPLE")</f>
        <v>NO CUMPLE</v>
      </c>
      <c r="AC482" s="297">
        <f>+(W482-W474)/W474</f>
        <v>5.7636709069882684E-2</v>
      </c>
      <c r="AD482" s="297">
        <f>+(X482-X474)/X474</f>
        <v>-0.10403957496838882</v>
      </c>
      <c r="AE482" s="297">
        <f>+(Y482-Y474)/Y474</f>
        <v>5.8317787330683712E-2</v>
      </c>
      <c r="AF482" s="25"/>
    </row>
    <row r="483" spans="1:32" x14ac:dyDescent="0.3">
      <c r="A483" s="24"/>
      <c r="B483" s="82"/>
      <c r="C483" s="5" t="s">
        <v>3</v>
      </c>
      <c r="D483" s="97">
        <v>150</v>
      </c>
      <c r="E483" s="139">
        <v>0.35</v>
      </c>
      <c r="F483" s="105">
        <v>10</v>
      </c>
      <c r="G483" s="289"/>
      <c r="H483" s="289"/>
      <c r="I483" s="289"/>
      <c r="J483" s="292"/>
      <c r="K483" s="292"/>
      <c r="L483" s="295"/>
      <c r="M483" s="298"/>
      <c r="N483" s="298"/>
      <c r="O483" s="298"/>
      <c r="P483" s="25"/>
      <c r="Q483" s="28"/>
      <c r="R483" s="139"/>
      <c r="S483" s="5" t="s">
        <v>3</v>
      </c>
      <c r="T483" s="97">
        <v>150</v>
      </c>
      <c r="U483" s="139">
        <v>0.35</v>
      </c>
      <c r="V483" s="105">
        <v>10</v>
      </c>
      <c r="W483" s="289"/>
      <c r="X483" s="289"/>
      <c r="Y483" s="289"/>
      <c r="Z483" s="292"/>
      <c r="AA483" s="292"/>
      <c r="AB483" s="295"/>
      <c r="AC483" s="298"/>
      <c r="AD483" s="298"/>
      <c r="AE483" s="298"/>
      <c r="AF483" s="25"/>
    </row>
    <row r="484" spans="1:32" x14ac:dyDescent="0.3">
      <c r="A484" s="24"/>
      <c r="B484" s="82"/>
      <c r="C484" s="6" t="s">
        <v>4</v>
      </c>
      <c r="D484" s="99">
        <v>100</v>
      </c>
      <c r="E484" s="139">
        <v>0.35</v>
      </c>
      <c r="F484" s="105">
        <v>10</v>
      </c>
      <c r="G484" s="289"/>
      <c r="H484" s="289"/>
      <c r="I484" s="289"/>
      <c r="J484" s="292"/>
      <c r="K484" s="292"/>
      <c r="L484" s="295"/>
      <c r="M484" s="298"/>
      <c r="N484" s="298"/>
      <c r="O484" s="298"/>
      <c r="P484" s="25"/>
      <c r="Q484" s="28"/>
      <c r="R484" s="139"/>
      <c r="S484" s="6" t="s">
        <v>4</v>
      </c>
      <c r="T484" s="97">
        <v>100</v>
      </c>
      <c r="U484" s="139">
        <v>0.35</v>
      </c>
      <c r="V484" s="105">
        <v>10</v>
      </c>
      <c r="W484" s="289"/>
      <c r="X484" s="289"/>
      <c r="Y484" s="289"/>
      <c r="Z484" s="292"/>
      <c r="AA484" s="292"/>
      <c r="AB484" s="295"/>
      <c r="AC484" s="298"/>
      <c r="AD484" s="298"/>
      <c r="AE484" s="298"/>
      <c r="AF484" s="25"/>
    </row>
    <row r="485" spans="1:32" ht="15" thickBot="1" x14ac:dyDescent="0.35">
      <c r="A485" s="24"/>
      <c r="B485" s="82"/>
      <c r="C485" s="7" t="s">
        <v>5</v>
      </c>
      <c r="D485" s="100">
        <v>80</v>
      </c>
      <c r="E485" s="86">
        <v>0.35</v>
      </c>
      <c r="F485" s="101"/>
      <c r="G485" s="290"/>
      <c r="H485" s="290"/>
      <c r="I485" s="290"/>
      <c r="J485" s="293"/>
      <c r="K485" s="293"/>
      <c r="L485" s="296"/>
      <c r="M485" s="299"/>
      <c r="N485" s="299"/>
      <c r="O485" s="299"/>
      <c r="P485" s="25"/>
      <c r="Q485" s="28"/>
      <c r="R485" s="139"/>
      <c r="S485" s="7" t="s">
        <v>5</v>
      </c>
      <c r="T485" s="100">
        <v>80</v>
      </c>
      <c r="U485" s="86">
        <v>0.35</v>
      </c>
      <c r="V485" s="101"/>
      <c r="W485" s="290"/>
      <c r="X485" s="290"/>
      <c r="Y485" s="290"/>
      <c r="Z485" s="293"/>
      <c r="AA485" s="293"/>
      <c r="AB485" s="296"/>
      <c r="AC485" s="299"/>
      <c r="AD485" s="299"/>
      <c r="AE485" s="299"/>
      <c r="AF485" s="25"/>
    </row>
    <row r="486" spans="1:32" x14ac:dyDescent="0.3">
      <c r="A486" s="24"/>
      <c r="B486" s="28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P486" s="25"/>
      <c r="Q486" s="28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5"/>
    </row>
    <row r="487" spans="1:32" ht="15" thickBot="1" x14ac:dyDescent="0.35">
      <c r="A487" s="24"/>
      <c r="B487" s="30"/>
      <c r="C487" s="278" t="s">
        <v>95</v>
      </c>
      <c r="D487" s="278"/>
      <c r="E487" s="278"/>
      <c r="F487" s="278"/>
      <c r="G487" s="278"/>
      <c r="H487" s="278"/>
      <c r="I487" s="278"/>
      <c r="J487" s="278"/>
      <c r="K487" s="278"/>
      <c r="L487" s="278"/>
      <c r="M487" s="140">
        <f>+MAX(M19,M23,M27,M32,M36,M40,M45,M49,M53,M58,M62,M66,M71,M75,M79,M84,M88,M92,M97,M101,M105,M110,M114,M118,M123,M127,M131,M136,M140,M144,M149,M153,M157,M162,M166,M170,M175,M179,M183,M188,M192,M196,M201,M205,M209,M214,M218,M222,M227,M231,M235,M240,M244,M248,M253,M257,M261,M266,M270,M274,M279,M283,M287,M292,M296,M300,M305,M309,M313,M318,M322,M322,M326,M331,M335,M339,M344,M348,M352,M357,M361,M365,M370,M374,M378,M383,M387,M391,M396,M400,M404,M409,M413,M417,M422,M426,M430,M435,M439,M443,M448,M452,M456,M461,M465,M469,M474,M478,M482)</f>
        <v>0.11485358524657771</v>
      </c>
      <c r="N487" s="140">
        <f>+MAX(N19,N23,N27,N32,N36,N40,N45,N49,N53,N58,N62,N66,N71,N75,N79,N84,N88,N92,N97,N101,N105,N110,N114,N118,N123,N127,N131,N136,N140,N144,N149,N153,N157,N162,N166,N170,N175,N179,N183,N188,N192,N196,N201,N205,N209,N214,N218,N222,N227,N231,N235,N240,N244,N248,N253,N257,N261,N266,N270,N274,N279,N283,N287,N292,N296,N300,N305,N309,N313,N318,N322,N322,N326,N331,N335,N339,N344,N348,N352,N357,N361,N365,N370,N374,N378,N383,N387,N391,N396,N400,N404,N409,N413,N417,N422,N426,N430,N435,N439,N443,N448,N452,N456,N461,N465,N469,N474,N478,N482)</f>
        <v>0.14187068424356555</v>
      </c>
      <c r="O487" s="140">
        <f>+MAX(O19,O23,O27,O32,O36,O40,O45,O49,O53,O58,O62,O66,O71,O75,O79,O84,O88,O92,O97,O101,O105,O110,O114,O118,O123,O127,O131,O136,O140,O144,O149,O153,O157,O162,O166,O170,O175,O179,O183,O188,O192,O196,O201,O205,O209,O214,O218,O222,O227,O231,O235,O240,O244,O248,O253,O257,O261,O266,O270,O274,O279,O283,O287,O292,O296,O300,O305,O309,O313,O318,O322,O322,O326,O331,O335,O339,O344,O348,O352,O357,O361,O365,O370,O374,O378,O383,O387,O391,O396,O400,O404,O409,O413,O417,O422,O426,O430,O435,O439,O443,O448,O452,O456,O461,O465,O469,O474,O478,O482)</f>
        <v>0.48218829516539452</v>
      </c>
      <c r="P487" s="27"/>
      <c r="Q487" s="30"/>
      <c r="R487" s="26"/>
      <c r="S487" s="278" t="s">
        <v>95</v>
      </c>
      <c r="T487" s="278"/>
      <c r="U487" s="278"/>
      <c r="V487" s="278"/>
      <c r="W487" s="278"/>
      <c r="X487" s="278"/>
      <c r="Y487" s="278"/>
      <c r="Z487" s="278"/>
      <c r="AA487" s="278"/>
      <c r="AB487" s="278"/>
      <c r="AC487" s="140">
        <f>+MAX(AC19,AC23,AC27,AC32,AC36,AC40,AC45,AC49,AC53,AC58,AC62,AC66,AC71,AC75,AC79,AC84,AC88,AC92,AC97,AC101,AC105,AC110,AC114,AC118,AC123,AC127,AC131,AC136,AC140,AC144,AC149,AC153,AC157,AC162,AC166,AC170,AC175,AC179,AC183,AC188,AC192,AC196,AC201,AC205,AC209,AC214,AC218,AC222,AC227,AC231,AC235,AC240,AC244,AC248,AC253,AC257,AC261,AC266,AC270,AC274,AC279,AC283,AC287,AC292,AC296,AC300,AC305,AC309,AC313,AC318,AC322,AC322,AC326,AC331,AC335,AC339,AC344,AC348,AC352,AC357,AC361,AC365,AC370,AC374,AC378,AC383,AC387,AC391,AC396,AC400,AC404,AC409,AC413,AC417,AC422,AC426,AC430,AC435,AC439,AC443,AC448,AC452,AC456,AC461,AC465,AC469,AC474,AC478,AC482)</f>
        <v>0.14761371646556379</v>
      </c>
      <c r="AD487" s="140">
        <f>+MAX(AD19,AD23,AD27,AD32,AD36,AD40,AD45,AD49,AD53,AD58,AD62,AD66,AD71,AD75,AD79,AD84,AD88,AD92,AD97,AD101,AD105,AD110,AD114,AD118,AD123,AD127,AD131,AD136,AD140,AD144,AD149,AD153,AD157,AD162,AD166,AD170,AD175,AD179,AD183,AD188,AD192,AD196,AD201,AD205,AD209,AD214,AD218,AD222,AD227,AD231,AD235,AD240,AD244,AD248,AD253,AD257,AD261,AD266,AD270,AD274,AD279,AD283,AD287,AD292,AD296,AD300,AD305,AD309,AD313,AD318,AD322,AD322,AD326,AD331,AD335,AD339,AD344,AD348,AD352,AD357,AD361,AD365,AD370,AD374,AD378,AD383,AD387,AD391,AD396,AD400,AD404,AD409,AD413,AD417,AD422,AD426,AD430,AD435,AD439,AD443,AD448,AD452,AD456,AD461,AD465,AD469,AD474,AD478,AD482)</f>
        <v>0.44200222934373695</v>
      </c>
      <c r="AE487" s="140">
        <f>+MAX(AE19,AE23,AE27,AE32,AE36,AE40,AE45,AE49,AE53,AE58,AE62,AE66,AE71,AE75,AE79,AE84,AE88,AE92,AE97,AE101,AE105,AE110,AE114,AE118,AE123,AE127,AE131,AE136,AE140,AE144,AE149,AE153,AE157,AE162,AE166,AE170,AE175,AE179,AE183,AE188,AE192,AE196,AE201,AE205,AE209,AE214,AE218,AE222,AE227,AE231,AE235,AE240,AE244,AE248,AE253,AE257,AE261,AE266,AE270,AE274,AE279,AE283,AE287,AE292,AE296,AE300,AE305,AE309,AE313,AE318,AE322,AE322,AE326,AE331,AE335,AE339,AE344,AE348,AE352,AE357,AE361,AE365,AE370,AE374,AE378,AE383,AE387,AE391,AE396,AE400,AE404,AE409,AE413,AE417,AE422,AE426,AE430,AE435,AE439,AE443,AE448,AE452,AE456,AE461,AE465,AE469,AE474,AE478,AE482)</f>
        <v>0.10261986124055091</v>
      </c>
      <c r="AF487" s="27"/>
    </row>
    <row r="488" spans="1:32" x14ac:dyDescent="0.3">
      <c r="A488" s="24"/>
      <c r="B488" s="31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3"/>
      <c r="Q488" s="31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3"/>
    </row>
    <row r="489" spans="1:32" ht="28.8" x14ac:dyDescent="0.55000000000000004">
      <c r="A489" s="24"/>
      <c r="B489" s="162" t="s">
        <v>102</v>
      </c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5"/>
      <c r="Q489" s="28"/>
      <c r="R489" s="163" t="s">
        <v>103</v>
      </c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5"/>
    </row>
    <row r="490" spans="1:32" ht="29.4" thickBot="1" x14ac:dyDescent="0.6">
      <c r="A490" s="24"/>
      <c r="B490" s="162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5"/>
      <c r="Q490" s="28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5"/>
    </row>
    <row r="491" spans="1:32" x14ac:dyDescent="0.3">
      <c r="A491" s="24"/>
      <c r="B491" s="28"/>
      <c r="C491" s="24"/>
      <c r="D491" s="309" t="s">
        <v>99</v>
      </c>
      <c r="E491" s="310"/>
      <c r="F491" s="311"/>
      <c r="G491" s="309" t="s">
        <v>96</v>
      </c>
      <c r="H491" s="310"/>
      <c r="I491" s="311"/>
      <c r="J491" s="309" t="s">
        <v>97</v>
      </c>
      <c r="K491" s="310"/>
      <c r="L491" s="311"/>
      <c r="M491" s="309" t="s">
        <v>100</v>
      </c>
      <c r="N491" s="310"/>
      <c r="O491" s="311"/>
      <c r="P491" s="25"/>
      <c r="Q491" s="28"/>
      <c r="R491" s="24"/>
      <c r="S491" s="24"/>
      <c r="T491" s="309" t="s">
        <v>99</v>
      </c>
      <c r="U491" s="310"/>
      <c r="V491" s="311"/>
      <c r="W491" s="309" t="s">
        <v>96</v>
      </c>
      <c r="X491" s="310"/>
      <c r="Y491" s="311"/>
      <c r="Z491" s="309" t="s">
        <v>97</v>
      </c>
      <c r="AA491" s="310"/>
      <c r="AB491" s="311"/>
      <c r="AC491" s="309" t="s">
        <v>100</v>
      </c>
      <c r="AD491" s="310"/>
      <c r="AE491" s="311"/>
      <c r="AF491" s="25"/>
    </row>
    <row r="492" spans="1:32" ht="34.950000000000003" customHeight="1" thickBot="1" x14ac:dyDescent="0.35">
      <c r="A492" s="24"/>
      <c r="B492" s="15"/>
      <c r="D492" s="124" t="s">
        <v>6</v>
      </c>
      <c r="E492" s="125" t="s">
        <v>7</v>
      </c>
      <c r="F492" s="126" t="s">
        <v>8</v>
      </c>
      <c r="G492" s="127" t="s">
        <v>83</v>
      </c>
      <c r="H492" s="128" t="s">
        <v>84</v>
      </c>
      <c r="I492" s="129" t="s">
        <v>85</v>
      </c>
      <c r="J492" s="130" t="s">
        <v>86</v>
      </c>
      <c r="K492" s="131" t="s">
        <v>87</v>
      </c>
      <c r="L492" s="132" t="s">
        <v>88</v>
      </c>
      <c r="M492" s="127" t="s">
        <v>83</v>
      </c>
      <c r="N492" s="128" t="s">
        <v>84</v>
      </c>
      <c r="O492" s="129" t="s">
        <v>85</v>
      </c>
      <c r="P492" s="25"/>
      <c r="Q492" s="28"/>
      <c r="R492" s="133"/>
      <c r="S492" s="133"/>
      <c r="T492" s="124" t="s">
        <v>6</v>
      </c>
      <c r="U492" s="125" t="s">
        <v>7</v>
      </c>
      <c r="V492" s="126" t="s">
        <v>8</v>
      </c>
      <c r="W492" s="127" t="s">
        <v>83</v>
      </c>
      <c r="X492" s="128" t="s">
        <v>84</v>
      </c>
      <c r="Y492" s="129" t="s">
        <v>85</v>
      </c>
      <c r="Z492" s="130" t="s">
        <v>86</v>
      </c>
      <c r="AA492" s="131" t="s">
        <v>87</v>
      </c>
      <c r="AB492" s="132" t="s">
        <v>88</v>
      </c>
      <c r="AC492" s="127" t="s">
        <v>83</v>
      </c>
      <c r="AD492" s="128" t="s">
        <v>84</v>
      </c>
      <c r="AE492" s="129" t="s">
        <v>85</v>
      </c>
      <c r="AF492" s="25"/>
    </row>
    <row r="493" spans="1:32" x14ac:dyDescent="0.3">
      <c r="A493" s="24"/>
      <c r="B493" s="83">
        <v>1</v>
      </c>
      <c r="C493" s="4" t="s">
        <v>1</v>
      </c>
      <c r="D493" s="97">
        <v>3250</v>
      </c>
      <c r="E493" s="105">
        <v>0.3</v>
      </c>
      <c r="F493" s="105">
        <v>10</v>
      </c>
      <c r="G493" s="288">
        <v>0.42092000000000002</v>
      </c>
      <c r="H493" s="288">
        <v>2.2817000000000001E-4</v>
      </c>
      <c r="I493" s="288">
        <v>1.8532999999999999E-4</v>
      </c>
      <c r="J493" s="291" t="str">
        <f>+IF(G493&lt;$K$8,"CUMPLE","NO CUMPLE")</f>
        <v>CUMPLE</v>
      </c>
      <c r="K493" s="291" t="str">
        <f>+IF(H493&lt;$K$6,"CUMPLE","NO CUMPLE")</f>
        <v>CUMPLE</v>
      </c>
      <c r="L493" s="294" t="str">
        <f>+IF(I493&lt;$K$7,"CUMPLE","NO CUMPLE")</f>
        <v>CUMPLE</v>
      </c>
      <c r="M493" s="297">
        <f>+(G493-G493)/G493</f>
        <v>0</v>
      </c>
      <c r="N493" s="297">
        <f>+(H493-H493)/H493</f>
        <v>0</v>
      </c>
      <c r="O493" s="297">
        <f>+(I493-I493)/I493</f>
        <v>0</v>
      </c>
      <c r="P493" s="25"/>
      <c r="Q493" s="28"/>
      <c r="R493" s="81">
        <v>1</v>
      </c>
      <c r="S493" s="4" t="s">
        <v>1</v>
      </c>
      <c r="T493" s="10">
        <v>3250</v>
      </c>
      <c r="U493" s="61">
        <v>0.3</v>
      </c>
      <c r="V493" s="120">
        <v>10</v>
      </c>
      <c r="W493" s="288">
        <v>0.42091999999999996</v>
      </c>
      <c r="X493" s="288">
        <v>2.2817000000000001E-4</v>
      </c>
      <c r="Y493" s="288">
        <v>1.8532999999999999E-4</v>
      </c>
      <c r="Z493" s="294" t="str">
        <f>+IF(W493&lt;$K$8,"CUMPLE","NO CUMPLE")</f>
        <v>CUMPLE</v>
      </c>
      <c r="AA493" s="294" t="str">
        <f>+IF(X493&lt;$K$6,"CUMPLE","NO CUMPLE")</f>
        <v>CUMPLE</v>
      </c>
      <c r="AB493" s="294" t="str">
        <f>+IF(Y493&lt;$K$7,"CUMPLE","NO CUMPLE")</f>
        <v>CUMPLE</v>
      </c>
      <c r="AC493" s="297">
        <f>+(W493-W493)/W493</f>
        <v>0</v>
      </c>
      <c r="AD493" s="297">
        <f>+(X493-X493)/X493</f>
        <v>0</v>
      </c>
      <c r="AE493" s="297">
        <f>+(Y493-Y493)/Y493</f>
        <v>0</v>
      </c>
      <c r="AF493" s="25"/>
    </row>
    <row r="494" spans="1:32" x14ac:dyDescent="0.3">
      <c r="A494" s="24"/>
      <c r="B494" s="84" t="s">
        <v>2</v>
      </c>
      <c r="C494" s="5" t="s">
        <v>3</v>
      </c>
      <c r="D494" s="99">
        <v>250</v>
      </c>
      <c r="E494" s="105">
        <v>0.35</v>
      </c>
      <c r="F494" s="105">
        <v>25</v>
      </c>
      <c r="G494" s="289"/>
      <c r="H494" s="289"/>
      <c r="I494" s="289"/>
      <c r="J494" s="292"/>
      <c r="K494" s="292"/>
      <c r="L494" s="295"/>
      <c r="M494" s="298"/>
      <c r="N494" s="298"/>
      <c r="O494" s="298"/>
      <c r="P494" s="25"/>
      <c r="Q494" s="28"/>
      <c r="R494" s="156" t="s">
        <v>2</v>
      </c>
      <c r="S494" s="5" t="s">
        <v>3</v>
      </c>
      <c r="T494" s="10">
        <v>250</v>
      </c>
      <c r="U494" s="61">
        <v>0.35</v>
      </c>
      <c r="V494" s="120">
        <v>25</v>
      </c>
      <c r="W494" s="289"/>
      <c r="X494" s="289"/>
      <c r="Y494" s="289"/>
      <c r="Z494" s="295"/>
      <c r="AA494" s="295"/>
      <c r="AB494" s="295"/>
      <c r="AC494" s="298"/>
      <c r="AD494" s="298"/>
      <c r="AE494" s="298"/>
      <c r="AF494" s="25"/>
    </row>
    <row r="495" spans="1:32" x14ac:dyDescent="0.3">
      <c r="A495" s="24"/>
      <c r="B495" s="84" t="s">
        <v>2</v>
      </c>
      <c r="C495" s="6" t="s">
        <v>4</v>
      </c>
      <c r="D495" s="92">
        <v>200</v>
      </c>
      <c r="E495" s="105">
        <v>0.35</v>
      </c>
      <c r="F495" s="105">
        <v>25</v>
      </c>
      <c r="G495" s="289"/>
      <c r="H495" s="289"/>
      <c r="I495" s="289"/>
      <c r="J495" s="292"/>
      <c r="K495" s="292"/>
      <c r="L495" s="295"/>
      <c r="M495" s="298"/>
      <c r="N495" s="298"/>
      <c r="O495" s="298"/>
      <c r="P495" s="25"/>
      <c r="Q495" s="28"/>
      <c r="R495" s="156" t="s">
        <v>2</v>
      </c>
      <c r="S495" s="6" t="s">
        <v>4</v>
      </c>
      <c r="T495" s="10">
        <v>200</v>
      </c>
      <c r="U495" s="61">
        <v>0.35</v>
      </c>
      <c r="V495" s="120">
        <v>25</v>
      </c>
      <c r="W495" s="289"/>
      <c r="X495" s="289"/>
      <c r="Y495" s="289"/>
      <c r="Z495" s="295"/>
      <c r="AA495" s="295"/>
      <c r="AB495" s="295"/>
      <c r="AC495" s="298"/>
      <c r="AD495" s="298"/>
      <c r="AE495" s="298"/>
      <c r="AF495" s="25"/>
    </row>
    <row r="496" spans="1:32" ht="15" thickBot="1" x14ac:dyDescent="0.35">
      <c r="A496" s="24"/>
      <c r="B496" s="82"/>
      <c r="C496" s="7" t="s">
        <v>5</v>
      </c>
      <c r="D496" s="100">
        <v>80</v>
      </c>
      <c r="E496" s="107">
        <v>0.35</v>
      </c>
      <c r="F496" s="107"/>
      <c r="G496" s="290"/>
      <c r="H496" s="290"/>
      <c r="I496" s="290"/>
      <c r="J496" s="293"/>
      <c r="K496" s="293"/>
      <c r="L496" s="296"/>
      <c r="M496" s="299"/>
      <c r="N496" s="299"/>
      <c r="O496" s="299"/>
      <c r="P496" s="25"/>
      <c r="Q496" s="28"/>
      <c r="R496" s="156"/>
      <c r="S496" s="7" t="s">
        <v>5</v>
      </c>
      <c r="T496" s="70">
        <v>80</v>
      </c>
      <c r="U496" s="62">
        <v>0.35</v>
      </c>
      <c r="V496" s="121"/>
      <c r="W496" s="290"/>
      <c r="X496" s="290"/>
      <c r="Y496" s="290"/>
      <c r="Z496" s="296"/>
      <c r="AA496" s="296"/>
      <c r="AB496" s="296"/>
      <c r="AC496" s="299"/>
      <c r="AD496" s="299"/>
      <c r="AE496" s="299"/>
      <c r="AF496" s="25"/>
    </row>
    <row r="497" spans="1:32" x14ac:dyDescent="0.3">
      <c r="A497" s="24"/>
      <c r="B497" s="83">
        <v>4</v>
      </c>
      <c r="C497" s="4" t="s">
        <v>1</v>
      </c>
      <c r="D497" s="95">
        <v>3250</v>
      </c>
      <c r="E497" s="90">
        <v>0.3</v>
      </c>
      <c r="F497" s="104">
        <v>10</v>
      </c>
      <c r="G497" s="288">
        <v>0.44618000000000002</v>
      </c>
      <c r="H497" s="288">
        <v>2.5382999999999997E-4</v>
      </c>
      <c r="I497" s="303">
        <v>1.9241000000000001E-4</v>
      </c>
      <c r="J497" s="291" t="str">
        <f>+IF(G497&lt;$K$8,"CUMPLE","NO CUMPLE")</f>
        <v>CUMPLE</v>
      </c>
      <c r="K497" s="291" t="str">
        <f>+IF(H497&lt;$K$6,"CUMPLE","NO CUMPLE")</f>
        <v>CUMPLE</v>
      </c>
      <c r="L497" s="294" t="str">
        <f>+IF(I497&lt;$K$7,"CUMPLE","NO CUMPLE")</f>
        <v>CUMPLE</v>
      </c>
      <c r="M497" s="297">
        <f>+(G497-G493)/G493</f>
        <v>6.0011403592131529E-2</v>
      </c>
      <c r="N497" s="297">
        <f>+(H497-H493)/H493</f>
        <v>0.11246000788885466</v>
      </c>
      <c r="O497" s="297">
        <f>+(I497-I493)/I493</f>
        <v>3.820212593751697E-2</v>
      </c>
      <c r="P497" s="25"/>
      <c r="Q497" s="28"/>
      <c r="R497" s="81">
        <v>28</v>
      </c>
      <c r="S497" s="4" t="s">
        <v>1</v>
      </c>
      <c r="T497" s="69">
        <v>3250</v>
      </c>
      <c r="U497" s="60">
        <v>0.3</v>
      </c>
      <c r="V497" s="115">
        <v>7</v>
      </c>
      <c r="W497" s="288">
        <v>0.50917000000000001</v>
      </c>
      <c r="X497" s="288">
        <v>2.7896000000000003E-4</v>
      </c>
      <c r="Y497" s="288">
        <v>2.787E-4</v>
      </c>
      <c r="Z497" s="294" t="str">
        <f>+IF(W497&lt;$K$8,"CUMPLE","NO CUMPLE")</f>
        <v>CUMPLE</v>
      </c>
      <c r="AA497" s="294" t="str">
        <f>+IF(X497&lt;$K$6,"CUMPLE","NO CUMPLE")</f>
        <v>CUMPLE</v>
      </c>
      <c r="AB497" s="294" t="str">
        <f>+IF(Y497&lt;$K$7,"CUMPLE","NO CUMPLE")</f>
        <v>CUMPLE</v>
      </c>
      <c r="AC497" s="297">
        <f>+(W497-W493)/W493</f>
        <v>0.20965979283474309</v>
      </c>
      <c r="AD497" s="297">
        <f>+(X497-X493)/X493</f>
        <v>0.22259718630845429</v>
      </c>
      <c r="AE497" s="297">
        <f>+(Y497-Y493)/Y493</f>
        <v>0.50380402525225276</v>
      </c>
      <c r="AF497" s="25"/>
    </row>
    <row r="498" spans="1:32" x14ac:dyDescent="0.3">
      <c r="A498" s="24"/>
      <c r="B498" s="82"/>
      <c r="C498" s="5" t="s">
        <v>3</v>
      </c>
      <c r="D498" s="99">
        <v>200</v>
      </c>
      <c r="E498" s="82">
        <v>0.35</v>
      </c>
      <c r="F498" s="105">
        <v>25</v>
      </c>
      <c r="G498" s="289"/>
      <c r="H498" s="289"/>
      <c r="I498" s="304"/>
      <c r="J498" s="292"/>
      <c r="K498" s="292"/>
      <c r="L498" s="295"/>
      <c r="M498" s="298"/>
      <c r="N498" s="298"/>
      <c r="O498" s="298"/>
      <c r="P498" s="25"/>
      <c r="Q498" s="28"/>
      <c r="R498" s="156"/>
      <c r="S498" s="5" t="s">
        <v>3</v>
      </c>
      <c r="T498" s="10">
        <v>250</v>
      </c>
      <c r="U498" s="61">
        <v>0.35</v>
      </c>
      <c r="V498" s="120">
        <v>20</v>
      </c>
      <c r="W498" s="289"/>
      <c r="X498" s="289"/>
      <c r="Y498" s="289"/>
      <c r="Z498" s="295"/>
      <c r="AA498" s="295"/>
      <c r="AB498" s="295"/>
      <c r="AC498" s="298"/>
      <c r="AD498" s="298"/>
      <c r="AE498" s="298"/>
      <c r="AF498" s="25"/>
    </row>
    <row r="499" spans="1:32" x14ac:dyDescent="0.3">
      <c r="A499" s="24"/>
      <c r="B499" s="82"/>
      <c r="C499" s="6" t="s">
        <v>4</v>
      </c>
      <c r="D499" s="92">
        <v>200</v>
      </c>
      <c r="E499" s="82">
        <v>0.35</v>
      </c>
      <c r="F499" s="105">
        <v>25</v>
      </c>
      <c r="G499" s="289"/>
      <c r="H499" s="289"/>
      <c r="I499" s="304"/>
      <c r="J499" s="292"/>
      <c r="K499" s="292"/>
      <c r="L499" s="295"/>
      <c r="M499" s="298"/>
      <c r="N499" s="298"/>
      <c r="O499" s="298"/>
      <c r="P499" s="25"/>
      <c r="Q499" s="28"/>
      <c r="R499" s="156"/>
      <c r="S499" s="6" t="s">
        <v>4</v>
      </c>
      <c r="T499" s="10">
        <v>200</v>
      </c>
      <c r="U499" s="61">
        <v>0.35</v>
      </c>
      <c r="V499" s="120">
        <v>20</v>
      </c>
      <c r="W499" s="289"/>
      <c r="X499" s="289"/>
      <c r="Y499" s="289"/>
      <c r="Z499" s="295"/>
      <c r="AA499" s="295"/>
      <c r="AB499" s="295"/>
      <c r="AC499" s="298"/>
      <c r="AD499" s="298"/>
      <c r="AE499" s="298"/>
      <c r="AF499" s="25"/>
    </row>
    <row r="500" spans="1:32" ht="15" thickBot="1" x14ac:dyDescent="0.35">
      <c r="A500" s="24"/>
      <c r="B500" s="82"/>
      <c r="C500" s="7" t="s">
        <v>5</v>
      </c>
      <c r="D500" s="100">
        <v>80</v>
      </c>
      <c r="E500" s="93">
        <v>0.35</v>
      </c>
      <c r="F500" s="107"/>
      <c r="G500" s="290"/>
      <c r="H500" s="290"/>
      <c r="I500" s="305"/>
      <c r="J500" s="293"/>
      <c r="K500" s="293"/>
      <c r="L500" s="296"/>
      <c r="M500" s="299"/>
      <c r="N500" s="299"/>
      <c r="O500" s="299"/>
      <c r="P500" s="25"/>
      <c r="Q500" s="28"/>
      <c r="R500" s="156"/>
      <c r="S500" s="7" t="s">
        <v>5</v>
      </c>
      <c r="T500" s="70">
        <v>80</v>
      </c>
      <c r="U500" s="62">
        <v>0.35</v>
      </c>
      <c r="V500" s="121"/>
      <c r="W500" s="290"/>
      <c r="X500" s="290"/>
      <c r="Y500" s="290"/>
      <c r="Z500" s="296"/>
      <c r="AA500" s="296"/>
      <c r="AB500" s="296"/>
      <c r="AC500" s="299"/>
      <c r="AD500" s="299"/>
      <c r="AE500" s="299"/>
      <c r="AF500" s="25"/>
    </row>
    <row r="501" spans="1:32" x14ac:dyDescent="0.3">
      <c r="A501" s="24"/>
      <c r="B501" s="83">
        <v>7</v>
      </c>
      <c r="C501" s="4" t="s">
        <v>1</v>
      </c>
      <c r="D501" s="95">
        <v>3250</v>
      </c>
      <c r="E501" s="104">
        <v>0.3</v>
      </c>
      <c r="F501" s="104">
        <v>10</v>
      </c>
      <c r="G501" s="288">
        <v>0.48233999999999999</v>
      </c>
      <c r="H501" s="288">
        <v>2.8708E-4</v>
      </c>
      <c r="I501" s="288">
        <v>2.0012E-4</v>
      </c>
      <c r="J501" s="291" t="str">
        <f>+IF(G501&lt;$K$8,"CUMPLE","NO CUMPLE")</f>
        <v>CUMPLE</v>
      </c>
      <c r="K501" s="291" t="str">
        <f>+IF(H501&lt;$K$6,"CUMPLE","NO CUMPLE")</f>
        <v>CUMPLE</v>
      </c>
      <c r="L501" s="294" t="str">
        <f>+IF(I501&lt;$K$7,"CUMPLE","NO CUMPLE")</f>
        <v>CUMPLE</v>
      </c>
      <c r="M501" s="297">
        <f>+(G501-G493)/G493</f>
        <v>0.14591846431625954</v>
      </c>
      <c r="N501" s="297">
        <f>+(H501-H493)/H493</f>
        <v>0.25818468685629131</v>
      </c>
      <c r="O501" s="297">
        <f>+(I501-I493)/I493</f>
        <v>7.9803593589812843E-2</v>
      </c>
      <c r="P501" s="25"/>
      <c r="Q501" s="28"/>
      <c r="R501" s="116">
        <v>55</v>
      </c>
      <c r="S501" s="4" t="s">
        <v>1</v>
      </c>
      <c r="T501" s="69">
        <v>3250</v>
      </c>
      <c r="U501" s="63">
        <v>0.3</v>
      </c>
      <c r="V501" s="115">
        <v>5</v>
      </c>
      <c r="W501" s="288">
        <v>0.61249999999999993</v>
      </c>
      <c r="X501" s="288">
        <v>3.0320999999999999E-4</v>
      </c>
      <c r="Y501" s="288">
        <v>4.3081E-4</v>
      </c>
      <c r="Z501" s="294" t="str">
        <f>+IF(W501&lt;$K$8,"CUMPLE","NO CUMPLE")</f>
        <v>CUMPLE</v>
      </c>
      <c r="AA501" s="294" t="str">
        <f>+IF(X501&lt;$K$6,"CUMPLE","NO CUMPLE")</f>
        <v>CUMPLE</v>
      </c>
      <c r="AB501" s="294" t="str">
        <f>+IF(Y501&lt;$K$7,"CUMPLE","NO CUMPLE")</f>
        <v>CUMPLE</v>
      </c>
      <c r="AC501" s="297">
        <f>+(W501-W493)/W493</f>
        <v>0.455145870949349</v>
      </c>
      <c r="AD501" s="297">
        <f>+(X501-X493)/X493</f>
        <v>0.32887759126966726</v>
      </c>
      <c r="AE501" s="297">
        <f>+(Y501-Y493)/Y493</f>
        <v>1.3245561970539039</v>
      </c>
      <c r="AF501" s="25"/>
    </row>
    <row r="502" spans="1:32" x14ac:dyDescent="0.3">
      <c r="A502" s="24"/>
      <c r="B502" s="82"/>
      <c r="C502" s="5" t="s">
        <v>3</v>
      </c>
      <c r="D502" s="99">
        <v>150</v>
      </c>
      <c r="E502" s="105">
        <v>0.35</v>
      </c>
      <c r="F502" s="105">
        <v>25</v>
      </c>
      <c r="G502" s="289"/>
      <c r="H502" s="289"/>
      <c r="I502" s="289"/>
      <c r="J502" s="292"/>
      <c r="K502" s="292"/>
      <c r="L502" s="295"/>
      <c r="M502" s="298"/>
      <c r="N502" s="298"/>
      <c r="O502" s="298"/>
      <c r="P502" s="25"/>
      <c r="Q502" s="28"/>
      <c r="R502" s="159"/>
      <c r="S502" s="5" t="s">
        <v>3</v>
      </c>
      <c r="T502" s="10">
        <v>250</v>
      </c>
      <c r="U502" s="64">
        <v>0.35</v>
      </c>
      <c r="V502" s="120">
        <v>15</v>
      </c>
      <c r="W502" s="289"/>
      <c r="X502" s="289"/>
      <c r="Y502" s="289"/>
      <c r="Z502" s="295"/>
      <c r="AA502" s="295"/>
      <c r="AB502" s="295"/>
      <c r="AC502" s="298"/>
      <c r="AD502" s="298"/>
      <c r="AE502" s="298"/>
      <c r="AF502" s="25"/>
    </row>
    <row r="503" spans="1:32" x14ac:dyDescent="0.3">
      <c r="A503" s="24"/>
      <c r="B503" s="82"/>
      <c r="C503" s="6" t="s">
        <v>4</v>
      </c>
      <c r="D503" s="92">
        <v>200</v>
      </c>
      <c r="E503" s="105">
        <v>0.35</v>
      </c>
      <c r="F503" s="105">
        <v>25</v>
      </c>
      <c r="G503" s="289"/>
      <c r="H503" s="289"/>
      <c r="I503" s="289"/>
      <c r="J503" s="292"/>
      <c r="K503" s="292"/>
      <c r="L503" s="295"/>
      <c r="M503" s="298"/>
      <c r="N503" s="298"/>
      <c r="O503" s="298"/>
      <c r="P503" s="25"/>
      <c r="Q503" s="28"/>
      <c r="R503" s="159"/>
      <c r="S503" s="6" t="s">
        <v>4</v>
      </c>
      <c r="T503" s="10">
        <v>200</v>
      </c>
      <c r="U503" s="64">
        <v>0.35</v>
      </c>
      <c r="V503" s="120">
        <v>15</v>
      </c>
      <c r="W503" s="289"/>
      <c r="X503" s="289"/>
      <c r="Y503" s="289"/>
      <c r="Z503" s="295"/>
      <c r="AA503" s="295"/>
      <c r="AB503" s="295"/>
      <c r="AC503" s="298"/>
      <c r="AD503" s="298"/>
      <c r="AE503" s="298"/>
      <c r="AF503" s="25"/>
    </row>
    <row r="504" spans="1:32" ht="15" thickBot="1" x14ac:dyDescent="0.35">
      <c r="A504" s="24"/>
      <c r="B504" s="64"/>
      <c r="C504" s="7" t="s">
        <v>5</v>
      </c>
      <c r="D504" s="100">
        <v>80</v>
      </c>
      <c r="E504" s="107">
        <v>0.35</v>
      </c>
      <c r="F504" s="107"/>
      <c r="G504" s="290"/>
      <c r="H504" s="290"/>
      <c r="I504" s="290"/>
      <c r="J504" s="293"/>
      <c r="K504" s="293"/>
      <c r="L504" s="296"/>
      <c r="M504" s="299"/>
      <c r="N504" s="299"/>
      <c r="O504" s="299"/>
      <c r="P504" s="25"/>
      <c r="Q504" s="28"/>
      <c r="R504" s="139"/>
      <c r="S504" s="7" t="s">
        <v>5</v>
      </c>
      <c r="T504" s="70">
        <v>80</v>
      </c>
      <c r="U504" s="65">
        <v>0.35</v>
      </c>
      <c r="V504" s="122"/>
      <c r="W504" s="290"/>
      <c r="X504" s="290"/>
      <c r="Y504" s="290"/>
      <c r="Z504" s="296"/>
      <c r="AA504" s="296"/>
      <c r="AB504" s="296"/>
      <c r="AC504" s="299"/>
      <c r="AD504" s="299"/>
      <c r="AE504" s="299"/>
      <c r="AF504" s="25"/>
    </row>
    <row r="505" spans="1:32" ht="15" thickBot="1" x14ac:dyDescent="0.35">
      <c r="A505" s="24"/>
      <c r="B505" s="15"/>
      <c r="P505" s="25"/>
      <c r="Q505" s="28"/>
      <c r="R505" s="116">
        <v>82</v>
      </c>
      <c r="S505" s="4" t="s">
        <v>1</v>
      </c>
      <c r="T505" s="95">
        <v>3250</v>
      </c>
      <c r="U505" s="85">
        <v>0.3</v>
      </c>
      <c r="V505" s="119">
        <v>3</v>
      </c>
      <c r="W505" s="288">
        <v>0.77307999999999999</v>
      </c>
      <c r="X505" s="288">
        <v>2.4515000000000002E-4</v>
      </c>
      <c r="Y505" s="288">
        <v>7.7820000000000005E-4</v>
      </c>
      <c r="Z505" s="294" t="str">
        <f>+IF(W505&lt;$K$8,"CUMPLE","NO CUMPLE")</f>
        <v>CUMPLE</v>
      </c>
      <c r="AA505" s="294" t="str">
        <f>+IF(X505&lt;$K$6,"CUMPLE","NO CUMPLE")</f>
        <v>CUMPLE</v>
      </c>
      <c r="AB505" s="294" t="str">
        <f>+IF(Y505&lt;$K$7,"CUMPLE","NO CUMPLE")</f>
        <v>CUMPLE</v>
      </c>
      <c r="AC505" s="297">
        <f>+(W505-W493)/W493</f>
        <v>0.83664354271595565</v>
      </c>
      <c r="AD505" s="297">
        <f>+(X505-X493)/X493</f>
        <v>7.4418196958408275E-2</v>
      </c>
      <c r="AE505" s="297">
        <f>+(Y505-Y493)/Y493</f>
        <v>3.1989963848270659</v>
      </c>
      <c r="AF505" s="25"/>
    </row>
    <row r="506" spans="1:32" x14ac:dyDescent="0.3">
      <c r="A506" s="24"/>
      <c r="B506" s="83">
        <v>10</v>
      </c>
      <c r="C506" s="4" t="s">
        <v>1</v>
      </c>
      <c r="D506" s="95">
        <v>2500</v>
      </c>
      <c r="E506" s="85">
        <v>0.3</v>
      </c>
      <c r="F506" s="104">
        <v>10</v>
      </c>
      <c r="G506" s="288">
        <v>0.43839</v>
      </c>
      <c r="H506" s="288">
        <v>2.5420999999999999E-4</v>
      </c>
      <c r="I506" s="288">
        <v>1.9091E-4</v>
      </c>
      <c r="J506" s="291" t="str">
        <f>+IF(G506&lt;$K$8,"CUMPLE","NO CUMPLE")</f>
        <v>CUMPLE</v>
      </c>
      <c r="K506" s="291" t="str">
        <f>+IF(H506&lt;$K$6,"CUMPLE","NO CUMPLE")</f>
        <v>CUMPLE</v>
      </c>
      <c r="L506" s="294" t="str">
        <f>+IF(I506&lt;$K$7,"CUMPLE","NO CUMPLE")</f>
        <v>CUMPLE</v>
      </c>
      <c r="M506" s="297">
        <f>+(G506-G506)/G506</f>
        <v>0</v>
      </c>
      <c r="N506" s="297">
        <f>+(H506-H506)/H506</f>
        <v>0</v>
      </c>
      <c r="O506" s="297">
        <f>+(I506-I506)/I506</f>
        <v>0</v>
      </c>
      <c r="P506" s="25"/>
      <c r="Q506" s="28"/>
      <c r="R506" s="139"/>
      <c r="S506" s="5" t="s">
        <v>3</v>
      </c>
      <c r="T506" s="97">
        <v>250</v>
      </c>
      <c r="U506" s="139">
        <v>0.35</v>
      </c>
      <c r="V506" s="102">
        <v>10</v>
      </c>
      <c r="W506" s="289"/>
      <c r="X506" s="289"/>
      <c r="Y506" s="289"/>
      <c r="Z506" s="295"/>
      <c r="AA506" s="295"/>
      <c r="AB506" s="295"/>
      <c r="AC506" s="298"/>
      <c r="AD506" s="298"/>
      <c r="AE506" s="298"/>
      <c r="AF506" s="25"/>
    </row>
    <row r="507" spans="1:32" x14ac:dyDescent="0.3">
      <c r="A507" s="24"/>
      <c r="B507" s="82"/>
      <c r="C507" s="5" t="s">
        <v>3</v>
      </c>
      <c r="D507" s="99">
        <v>250</v>
      </c>
      <c r="E507" s="139">
        <v>0.35</v>
      </c>
      <c r="F507" s="105">
        <v>25</v>
      </c>
      <c r="G507" s="289"/>
      <c r="H507" s="289"/>
      <c r="I507" s="289"/>
      <c r="J507" s="292"/>
      <c r="K507" s="292"/>
      <c r="L507" s="295"/>
      <c r="M507" s="298"/>
      <c r="N507" s="298"/>
      <c r="O507" s="298"/>
      <c r="P507" s="25"/>
      <c r="Q507" s="28"/>
      <c r="R507" s="139"/>
      <c r="S507" s="6" t="s">
        <v>4</v>
      </c>
      <c r="T507" s="97">
        <v>200</v>
      </c>
      <c r="U507" s="139">
        <v>0.35</v>
      </c>
      <c r="V507" s="102">
        <v>10</v>
      </c>
      <c r="W507" s="289"/>
      <c r="X507" s="289"/>
      <c r="Y507" s="289"/>
      <c r="Z507" s="295"/>
      <c r="AA507" s="295"/>
      <c r="AB507" s="295"/>
      <c r="AC507" s="298"/>
      <c r="AD507" s="298"/>
      <c r="AE507" s="298"/>
      <c r="AF507" s="25"/>
    </row>
    <row r="508" spans="1:32" ht="15" thickBot="1" x14ac:dyDescent="0.35">
      <c r="A508" s="24"/>
      <c r="B508" s="82"/>
      <c r="C508" s="6" t="s">
        <v>4</v>
      </c>
      <c r="D508" s="92">
        <v>200</v>
      </c>
      <c r="E508" s="139">
        <v>0.35</v>
      </c>
      <c r="F508" s="105">
        <v>25</v>
      </c>
      <c r="G508" s="289"/>
      <c r="H508" s="289"/>
      <c r="I508" s="289"/>
      <c r="J508" s="292"/>
      <c r="K508" s="292"/>
      <c r="L508" s="295"/>
      <c r="M508" s="298"/>
      <c r="N508" s="298"/>
      <c r="O508" s="298"/>
      <c r="P508" s="25"/>
      <c r="Q508" s="28"/>
      <c r="R508" s="139"/>
      <c r="S508" s="7" t="s">
        <v>5</v>
      </c>
      <c r="T508" s="100">
        <v>80</v>
      </c>
      <c r="U508" s="86">
        <v>0.35</v>
      </c>
      <c r="V508" s="123"/>
      <c r="W508" s="290"/>
      <c r="X508" s="290"/>
      <c r="Y508" s="290"/>
      <c r="Z508" s="296"/>
      <c r="AA508" s="296"/>
      <c r="AB508" s="296"/>
      <c r="AC508" s="299"/>
      <c r="AD508" s="299"/>
      <c r="AE508" s="299"/>
      <c r="AF508" s="25"/>
    </row>
    <row r="509" spans="1:32" ht="15" thickBot="1" x14ac:dyDescent="0.35">
      <c r="A509" s="24"/>
      <c r="B509" s="82"/>
      <c r="C509" s="7" t="s">
        <v>5</v>
      </c>
      <c r="D509" s="94">
        <v>80</v>
      </c>
      <c r="E509" s="86">
        <v>0.35</v>
      </c>
      <c r="F509" s="107"/>
      <c r="G509" s="290"/>
      <c r="H509" s="290"/>
      <c r="I509" s="290"/>
      <c r="J509" s="293"/>
      <c r="K509" s="293"/>
      <c r="L509" s="296"/>
      <c r="M509" s="299"/>
      <c r="N509" s="299"/>
      <c r="O509" s="299"/>
      <c r="P509" s="25"/>
      <c r="Q509" s="28"/>
      <c r="R509" s="24"/>
      <c r="T509" s="56"/>
      <c r="V509" s="164"/>
      <c r="AF509" s="25"/>
    </row>
    <row r="510" spans="1:32" x14ac:dyDescent="0.3">
      <c r="A510" s="24"/>
      <c r="B510" s="83">
        <v>13</v>
      </c>
      <c r="C510" s="4" t="s">
        <v>1</v>
      </c>
      <c r="D510" s="91">
        <v>2500</v>
      </c>
      <c r="E510" s="85">
        <v>0.3</v>
      </c>
      <c r="F510" s="104">
        <v>10</v>
      </c>
      <c r="G510" s="288">
        <v>0.46578999999999998</v>
      </c>
      <c r="H510" s="288">
        <v>2.8620000000000002E-4</v>
      </c>
      <c r="I510" s="303">
        <v>1.9854000000000001E-4</v>
      </c>
      <c r="J510" s="291" t="str">
        <f>+IF(G510&lt;$K$8,"CUMPLE","NO CUMPLE")</f>
        <v>CUMPLE</v>
      </c>
      <c r="K510" s="291" t="str">
        <f>+IF(H510&lt;$K$6,"CUMPLE","NO CUMPLE")</f>
        <v>CUMPLE</v>
      </c>
      <c r="L510" s="294" t="str">
        <f>+IF(I510&lt;$K$7,"CUMPLE","NO CUMPLE")</f>
        <v>CUMPLE</v>
      </c>
      <c r="M510" s="297">
        <f>+(G510-G506)/G506</f>
        <v>6.2501425671205951E-2</v>
      </c>
      <c r="N510" s="297">
        <f>+(H510-H506)/H506</f>
        <v>0.12584084025018696</v>
      </c>
      <c r="O510" s="297">
        <f>+(I510-I506)/I506</f>
        <v>3.9966476350112655E-2</v>
      </c>
      <c r="P510" s="25"/>
      <c r="Q510" s="28"/>
      <c r="R510" s="81">
        <v>2</v>
      </c>
      <c r="S510" s="4" t="s">
        <v>1</v>
      </c>
      <c r="T510" s="69">
        <v>3250</v>
      </c>
      <c r="U510" s="60">
        <v>0.3</v>
      </c>
      <c r="V510" s="115">
        <v>10</v>
      </c>
      <c r="W510" s="288">
        <v>0.43895000000000001</v>
      </c>
      <c r="X510" s="288">
        <v>2.321E-4</v>
      </c>
      <c r="Y510" s="288">
        <v>2.1379999999999999E-4</v>
      </c>
      <c r="Z510" s="294" t="str">
        <f>+IF(W510&lt;$K$8,"CUMPLE","NO CUMPLE")</f>
        <v>CUMPLE</v>
      </c>
      <c r="AA510" s="294" t="str">
        <f>+IF(X510&lt;$K$6,"CUMPLE","NO CUMPLE")</f>
        <v>CUMPLE</v>
      </c>
      <c r="AB510" s="294" t="str">
        <f>+IF(Y510&lt;$K$7,"CUMPLE","NO CUMPLE")</f>
        <v>CUMPLE</v>
      </c>
      <c r="AC510" s="297">
        <f>+(W510-W510)/W510</f>
        <v>0</v>
      </c>
      <c r="AD510" s="297">
        <f>+(X510-X510)/X510</f>
        <v>0</v>
      </c>
      <c r="AE510" s="297">
        <f>+(Y510-Y510)/Y510</f>
        <v>0</v>
      </c>
      <c r="AF510" s="25"/>
    </row>
    <row r="511" spans="1:32" x14ac:dyDescent="0.3">
      <c r="A511" s="24"/>
      <c r="B511" s="82"/>
      <c r="C511" s="5" t="s">
        <v>3</v>
      </c>
      <c r="D511" s="99">
        <v>200</v>
      </c>
      <c r="E511" s="139">
        <v>0.35</v>
      </c>
      <c r="F511" s="105">
        <v>25</v>
      </c>
      <c r="G511" s="289"/>
      <c r="H511" s="289"/>
      <c r="I511" s="304"/>
      <c r="J511" s="292"/>
      <c r="K511" s="292"/>
      <c r="L511" s="295"/>
      <c r="M511" s="298"/>
      <c r="N511" s="298"/>
      <c r="O511" s="298"/>
      <c r="P511" s="25"/>
      <c r="Q511" s="28"/>
      <c r="R511" s="156"/>
      <c r="S511" s="5" t="s">
        <v>3</v>
      </c>
      <c r="T511" s="10">
        <v>250</v>
      </c>
      <c r="U511" s="61">
        <v>0.35</v>
      </c>
      <c r="V511" s="120">
        <v>25</v>
      </c>
      <c r="W511" s="289"/>
      <c r="X511" s="289"/>
      <c r="Y511" s="289"/>
      <c r="Z511" s="295"/>
      <c r="AA511" s="295"/>
      <c r="AB511" s="295"/>
      <c r="AC511" s="298"/>
      <c r="AD511" s="298"/>
      <c r="AE511" s="298"/>
      <c r="AF511" s="25"/>
    </row>
    <row r="512" spans="1:32" x14ac:dyDescent="0.3">
      <c r="A512" s="24"/>
      <c r="B512" s="82"/>
      <c r="C512" s="6" t="s">
        <v>4</v>
      </c>
      <c r="D512" s="92">
        <v>200</v>
      </c>
      <c r="E512" s="139">
        <v>0.35</v>
      </c>
      <c r="F512" s="105">
        <v>25</v>
      </c>
      <c r="G512" s="289"/>
      <c r="H512" s="289"/>
      <c r="I512" s="304"/>
      <c r="J512" s="292"/>
      <c r="K512" s="292"/>
      <c r="L512" s="295"/>
      <c r="M512" s="298"/>
      <c r="N512" s="298"/>
      <c r="O512" s="298"/>
      <c r="P512" s="25"/>
      <c r="Q512" s="28"/>
      <c r="R512" s="156"/>
      <c r="S512" s="6" t="s">
        <v>4</v>
      </c>
      <c r="T512" s="10">
        <v>150</v>
      </c>
      <c r="U512" s="61">
        <v>0.35</v>
      </c>
      <c r="V512" s="120">
        <v>25</v>
      </c>
      <c r="W512" s="289"/>
      <c r="X512" s="289"/>
      <c r="Y512" s="289"/>
      <c r="Z512" s="295"/>
      <c r="AA512" s="295"/>
      <c r="AB512" s="295"/>
      <c r="AC512" s="298"/>
      <c r="AD512" s="298"/>
      <c r="AE512" s="298"/>
      <c r="AF512" s="25"/>
    </row>
    <row r="513" spans="1:32" ht="15" thickBot="1" x14ac:dyDescent="0.35">
      <c r="A513" s="24"/>
      <c r="B513" s="82"/>
      <c r="C513" s="7" t="s">
        <v>5</v>
      </c>
      <c r="D513" s="100">
        <v>80</v>
      </c>
      <c r="E513" s="86">
        <v>0.35</v>
      </c>
      <c r="F513" s="107"/>
      <c r="G513" s="290"/>
      <c r="H513" s="290"/>
      <c r="I513" s="305"/>
      <c r="J513" s="293"/>
      <c r="K513" s="293"/>
      <c r="L513" s="296"/>
      <c r="M513" s="299"/>
      <c r="N513" s="299"/>
      <c r="O513" s="299"/>
      <c r="P513" s="25"/>
      <c r="Q513" s="28"/>
      <c r="R513" s="156"/>
      <c r="S513" s="7" t="s">
        <v>5</v>
      </c>
      <c r="T513" s="70">
        <v>80</v>
      </c>
      <c r="U513" s="62">
        <v>0.35</v>
      </c>
      <c r="V513" s="121"/>
      <c r="W513" s="290"/>
      <c r="X513" s="290"/>
      <c r="Y513" s="290"/>
      <c r="Z513" s="296"/>
      <c r="AA513" s="296"/>
      <c r="AB513" s="296"/>
      <c r="AC513" s="299"/>
      <c r="AD513" s="299"/>
      <c r="AE513" s="299"/>
      <c r="AF513" s="25"/>
    </row>
    <row r="514" spans="1:32" x14ac:dyDescent="0.3">
      <c r="A514" s="24"/>
      <c r="B514" s="83">
        <v>16</v>
      </c>
      <c r="C514" s="4" t="s">
        <v>1</v>
      </c>
      <c r="D514" s="95">
        <v>2500</v>
      </c>
      <c r="E514" s="85">
        <v>0.3</v>
      </c>
      <c r="F514" s="104">
        <v>10</v>
      </c>
      <c r="G514" s="288">
        <v>0.5053399999999999</v>
      </c>
      <c r="H514" s="288">
        <v>3.2814999999999998E-4</v>
      </c>
      <c r="I514" s="288">
        <v>2.0712000000000001E-4</v>
      </c>
      <c r="J514" s="291" t="str">
        <f>+IF(G514&lt;$K$8,"CUMPLE","NO CUMPLE")</f>
        <v>CUMPLE</v>
      </c>
      <c r="K514" s="291" t="str">
        <f>+IF(H514&lt;$K$6,"CUMPLE","NO CUMPLE")</f>
        <v>CUMPLE</v>
      </c>
      <c r="L514" s="294" t="str">
        <f>+IF(I514&lt;$K$7,"CUMPLE","NO CUMPLE")</f>
        <v>CUMPLE</v>
      </c>
      <c r="M514" s="297">
        <f>+(G514-G506)/G506</f>
        <v>0.15271789958712539</v>
      </c>
      <c r="N514" s="297">
        <f>+(H514-H506)/H506</f>
        <v>0.29086188584241368</v>
      </c>
      <c r="O514" s="297">
        <f>+(I514-I506)/I506</f>
        <v>8.4909119480383474E-2</v>
      </c>
      <c r="P514" s="25"/>
      <c r="Q514" s="28"/>
      <c r="R514" s="81">
        <v>29</v>
      </c>
      <c r="S514" s="4" t="s">
        <v>1</v>
      </c>
      <c r="T514" s="69">
        <v>3250</v>
      </c>
      <c r="U514" s="60">
        <v>0.3</v>
      </c>
      <c r="V514" s="115">
        <v>7</v>
      </c>
      <c r="W514" s="288">
        <v>0.53182999999999991</v>
      </c>
      <c r="X514" s="288">
        <v>2.8462000000000002E-4</v>
      </c>
      <c r="Y514" s="288">
        <v>3.2242000000000002E-4</v>
      </c>
      <c r="Z514" s="294" t="str">
        <f>+IF(W514&lt;$K$8,"CUMPLE","NO CUMPLE")</f>
        <v>CUMPLE</v>
      </c>
      <c r="AA514" s="294" t="str">
        <f>+IF(X514&lt;$K$6,"CUMPLE","NO CUMPLE")</f>
        <v>CUMPLE</v>
      </c>
      <c r="AB514" s="294" t="str">
        <f>+IF(Y514&lt;$K$7,"CUMPLE","NO CUMPLE")</f>
        <v>CUMPLE</v>
      </c>
      <c r="AC514" s="297">
        <f>+(W514-W510)/W510</f>
        <v>0.21159585374188383</v>
      </c>
      <c r="AD514" s="297">
        <f>+(X514-X510)/X510</f>
        <v>0.22628177509694106</v>
      </c>
      <c r="AE514" s="297">
        <f>+(Y514-Y510)/Y510</f>
        <v>0.50804490177736217</v>
      </c>
      <c r="AF514" s="25"/>
    </row>
    <row r="515" spans="1:32" x14ac:dyDescent="0.3">
      <c r="A515" s="24"/>
      <c r="B515" s="82"/>
      <c r="C515" s="5" t="s">
        <v>3</v>
      </c>
      <c r="D515" s="99">
        <v>150</v>
      </c>
      <c r="E515" s="139">
        <v>0.35</v>
      </c>
      <c r="F515" s="105">
        <v>25</v>
      </c>
      <c r="G515" s="289"/>
      <c r="H515" s="289"/>
      <c r="I515" s="289"/>
      <c r="J515" s="292"/>
      <c r="K515" s="292"/>
      <c r="L515" s="295"/>
      <c r="M515" s="298"/>
      <c r="N515" s="298"/>
      <c r="O515" s="298"/>
      <c r="P515" s="25"/>
      <c r="Q515" s="28"/>
      <c r="R515" s="156"/>
      <c r="S515" s="5" t="s">
        <v>3</v>
      </c>
      <c r="T515" s="10">
        <v>250</v>
      </c>
      <c r="U515" s="61">
        <v>0.35</v>
      </c>
      <c r="V515" s="120">
        <v>20</v>
      </c>
      <c r="W515" s="289"/>
      <c r="X515" s="289"/>
      <c r="Y515" s="289"/>
      <c r="Z515" s="295"/>
      <c r="AA515" s="295"/>
      <c r="AB515" s="295"/>
      <c r="AC515" s="298"/>
      <c r="AD515" s="298"/>
      <c r="AE515" s="298"/>
      <c r="AF515" s="25"/>
    </row>
    <row r="516" spans="1:32" x14ac:dyDescent="0.3">
      <c r="A516" s="24"/>
      <c r="B516" s="82"/>
      <c r="C516" s="6" t="s">
        <v>4</v>
      </c>
      <c r="D516" s="92">
        <v>200</v>
      </c>
      <c r="E516" s="139">
        <v>0.35</v>
      </c>
      <c r="F516" s="105">
        <v>25</v>
      </c>
      <c r="G516" s="289"/>
      <c r="H516" s="289"/>
      <c r="I516" s="289"/>
      <c r="J516" s="292"/>
      <c r="K516" s="292"/>
      <c r="L516" s="295"/>
      <c r="M516" s="298"/>
      <c r="N516" s="298"/>
      <c r="O516" s="298"/>
      <c r="P516" s="25"/>
      <c r="Q516" s="28"/>
      <c r="R516" s="156"/>
      <c r="S516" s="6" t="s">
        <v>4</v>
      </c>
      <c r="T516" s="10">
        <v>150</v>
      </c>
      <c r="U516" s="61">
        <v>0.35</v>
      </c>
      <c r="V516" s="120">
        <v>20</v>
      </c>
      <c r="W516" s="289"/>
      <c r="X516" s="289"/>
      <c r="Y516" s="289"/>
      <c r="Z516" s="295"/>
      <c r="AA516" s="295"/>
      <c r="AB516" s="295"/>
      <c r="AC516" s="298"/>
      <c r="AD516" s="298"/>
      <c r="AE516" s="298"/>
      <c r="AF516" s="25"/>
    </row>
    <row r="517" spans="1:32" ht="15" thickBot="1" x14ac:dyDescent="0.35">
      <c r="A517" s="24"/>
      <c r="B517" s="82"/>
      <c r="C517" s="7" t="s">
        <v>5</v>
      </c>
      <c r="D517" s="100">
        <v>80</v>
      </c>
      <c r="E517" s="86">
        <v>0.35</v>
      </c>
      <c r="F517" s="107"/>
      <c r="G517" s="290"/>
      <c r="H517" s="290"/>
      <c r="I517" s="290"/>
      <c r="J517" s="293"/>
      <c r="K517" s="293"/>
      <c r="L517" s="296"/>
      <c r="M517" s="299"/>
      <c r="N517" s="299"/>
      <c r="O517" s="299"/>
      <c r="P517" s="25"/>
      <c r="Q517" s="28"/>
      <c r="R517" s="156"/>
      <c r="S517" s="7" t="s">
        <v>5</v>
      </c>
      <c r="T517" s="70">
        <v>80</v>
      </c>
      <c r="U517" s="62">
        <v>0.35</v>
      </c>
      <c r="V517" s="121"/>
      <c r="W517" s="290"/>
      <c r="X517" s="290"/>
      <c r="Y517" s="290"/>
      <c r="Z517" s="296"/>
      <c r="AA517" s="296"/>
      <c r="AB517" s="296"/>
      <c r="AC517" s="299"/>
      <c r="AD517" s="299"/>
      <c r="AE517" s="299"/>
      <c r="AF517" s="25"/>
    </row>
    <row r="518" spans="1:32" ht="15" thickBot="1" x14ac:dyDescent="0.35">
      <c r="A518" s="24"/>
      <c r="B518" s="15"/>
      <c r="P518" s="25"/>
      <c r="Q518" s="28"/>
      <c r="R518" s="116">
        <v>56</v>
      </c>
      <c r="S518" s="4" t="s">
        <v>1</v>
      </c>
      <c r="T518" s="69">
        <v>3250</v>
      </c>
      <c r="U518" s="63">
        <v>0.3</v>
      </c>
      <c r="V518" s="115">
        <v>5</v>
      </c>
      <c r="W518" s="288">
        <v>0.63929000000000002</v>
      </c>
      <c r="X518" s="288">
        <v>3.1174000000000002E-4</v>
      </c>
      <c r="Y518" s="288">
        <v>4.996E-4</v>
      </c>
      <c r="Z518" s="294" t="str">
        <f>+IF(W518&lt;$K$8,"CUMPLE","NO CUMPLE")</f>
        <v>CUMPLE</v>
      </c>
      <c r="AA518" s="294" t="str">
        <f>+IF(X518&lt;$K$6,"CUMPLE","NO CUMPLE")</f>
        <v>CUMPLE</v>
      </c>
      <c r="AB518" s="294" t="str">
        <f>+IF(Y518&lt;$K$7,"CUMPLE","NO CUMPLE")</f>
        <v>CUMPLE</v>
      </c>
      <c r="AC518" s="297">
        <f>+(W518-W510)/W510</f>
        <v>0.45640733568743597</v>
      </c>
      <c r="AD518" s="297">
        <f>+(X518-X510)/X510</f>
        <v>0.3431279620853081</v>
      </c>
      <c r="AE518" s="297">
        <f>+(Y518-Y510)/Y510</f>
        <v>1.3367633302151545</v>
      </c>
      <c r="AF518" s="25"/>
    </row>
    <row r="519" spans="1:32" x14ac:dyDescent="0.3">
      <c r="A519" s="24"/>
      <c r="B519" s="83">
        <v>19</v>
      </c>
      <c r="C519" s="4" t="s">
        <v>1</v>
      </c>
      <c r="D519" s="95">
        <v>1500</v>
      </c>
      <c r="E519" s="85">
        <v>0.3</v>
      </c>
      <c r="F519" s="104">
        <v>10</v>
      </c>
      <c r="G519" s="288">
        <v>0.47574</v>
      </c>
      <c r="H519" s="288">
        <v>3.0278E-4</v>
      </c>
      <c r="I519" s="288">
        <v>2.0099000000000001E-4</v>
      </c>
      <c r="J519" s="291" t="str">
        <f>+IF(G519&lt;$K$8,"CUMPLE","NO CUMPLE")</f>
        <v>CUMPLE</v>
      </c>
      <c r="K519" s="291" t="str">
        <f>+IF(H519&lt;$K$6,"CUMPLE","NO CUMPLE")</f>
        <v>CUMPLE</v>
      </c>
      <c r="L519" s="294" t="str">
        <f>+IF(I519&lt;$K$7,"CUMPLE","NO CUMPLE")</f>
        <v>CUMPLE</v>
      </c>
      <c r="M519" s="297">
        <f>+(G519-G519)/G519</f>
        <v>0</v>
      </c>
      <c r="N519" s="297">
        <f>+(H519-H519)/H519</f>
        <v>0</v>
      </c>
      <c r="O519" s="297">
        <f>+(I519-I519)/I519</f>
        <v>0</v>
      </c>
      <c r="P519" s="25"/>
      <c r="Q519" s="28"/>
      <c r="R519" s="139"/>
      <c r="S519" s="5" t="s">
        <v>3</v>
      </c>
      <c r="T519" s="10">
        <v>250</v>
      </c>
      <c r="U519" s="64">
        <v>0.35</v>
      </c>
      <c r="V519" s="120">
        <v>15</v>
      </c>
      <c r="W519" s="289"/>
      <c r="X519" s="289"/>
      <c r="Y519" s="289"/>
      <c r="Z519" s="295"/>
      <c r="AA519" s="295"/>
      <c r="AB519" s="295"/>
      <c r="AC519" s="298"/>
      <c r="AD519" s="298"/>
      <c r="AE519" s="298"/>
      <c r="AF519" s="25"/>
    </row>
    <row r="520" spans="1:32" x14ac:dyDescent="0.3">
      <c r="A520" s="24"/>
      <c r="B520" s="82"/>
      <c r="C520" s="5" t="s">
        <v>3</v>
      </c>
      <c r="D520" s="99">
        <v>250</v>
      </c>
      <c r="E520" s="139">
        <v>0.35</v>
      </c>
      <c r="F520" s="105">
        <v>25</v>
      </c>
      <c r="G520" s="289"/>
      <c r="H520" s="289"/>
      <c r="I520" s="289"/>
      <c r="J520" s="292"/>
      <c r="K520" s="292"/>
      <c r="L520" s="295"/>
      <c r="M520" s="298"/>
      <c r="N520" s="298"/>
      <c r="O520" s="298"/>
      <c r="P520" s="25"/>
      <c r="Q520" s="28"/>
      <c r="R520" s="139"/>
      <c r="S520" s="6" t="s">
        <v>4</v>
      </c>
      <c r="T520" s="10">
        <v>150</v>
      </c>
      <c r="U520" s="64">
        <v>0.35</v>
      </c>
      <c r="V520" s="120">
        <v>15</v>
      </c>
      <c r="W520" s="289"/>
      <c r="X520" s="289"/>
      <c r="Y520" s="289"/>
      <c r="Z520" s="295"/>
      <c r="AA520" s="295"/>
      <c r="AB520" s="295"/>
      <c r="AC520" s="298"/>
      <c r="AD520" s="298"/>
      <c r="AE520" s="298"/>
      <c r="AF520" s="25"/>
    </row>
    <row r="521" spans="1:32" ht="15" thickBot="1" x14ac:dyDescent="0.35">
      <c r="A521" s="24"/>
      <c r="B521" s="82"/>
      <c r="C521" s="6" t="s">
        <v>4</v>
      </c>
      <c r="D521" s="97">
        <v>200</v>
      </c>
      <c r="E521" s="139">
        <v>0.35</v>
      </c>
      <c r="F521" s="105">
        <v>25</v>
      </c>
      <c r="G521" s="289"/>
      <c r="H521" s="289"/>
      <c r="I521" s="289"/>
      <c r="J521" s="292"/>
      <c r="K521" s="292"/>
      <c r="L521" s="295"/>
      <c r="M521" s="298"/>
      <c r="N521" s="298"/>
      <c r="O521" s="298"/>
      <c r="P521" s="25"/>
      <c r="Q521" s="28"/>
      <c r="R521" s="139"/>
      <c r="S521" s="7" t="s">
        <v>5</v>
      </c>
      <c r="T521" s="70">
        <v>80</v>
      </c>
      <c r="U521" s="65">
        <v>0.35</v>
      </c>
      <c r="V521" s="122"/>
      <c r="W521" s="290"/>
      <c r="X521" s="290"/>
      <c r="Y521" s="290"/>
      <c r="Z521" s="296"/>
      <c r="AA521" s="296"/>
      <c r="AB521" s="296"/>
      <c r="AC521" s="299"/>
      <c r="AD521" s="299"/>
      <c r="AE521" s="299"/>
      <c r="AF521" s="25"/>
    </row>
    <row r="522" spans="1:32" ht="15" thickBot="1" x14ac:dyDescent="0.35">
      <c r="A522" s="24"/>
      <c r="B522" s="82"/>
      <c r="C522" s="7" t="s">
        <v>5</v>
      </c>
      <c r="D522" s="100">
        <v>80</v>
      </c>
      <c r="E522" s="86">
        <v>0.35</v>
      </c>
      <c r="F522" s="107"/>
      <c r="G522" s="290"/>
      <c r="H522" s="290"/>
      <c r="I522" s="290"/>
      <c r="J522" s="293"/>
      <c r="K522" s="293"/>
      <c r="L522" s="296"/>
      <c r="M522" s="299"/>
      <c r="N522" s="299"/>
      <c r="O522" s="299"/>
      <c r="P522" s="25"/>
      <c r="Q522" s="28"/>
      <c r="R522" s="116">
        <v>83</v>
      </c>
      <c r="S522" s="4" t="s">
        <v>1</v>
      </c>
      <c r="T522" s="95">
        <v>3250</v>
      </c>
      <c r="U522" s="85">
        <v>0.3</v>
      </c>
      <c r="V522" s="119">
        <v>3</v>
      </c>
      <c r="W522" s="288">
        <v>0.8054</v>
      </c>
      <c r="X522" s="288">
        <v>2.5891E-4</v>
      </c>
      <c r="Y522" s="303">
        <v>9.0386999999999998E-4</v>
      </c>
      <c r="Z522" s="294" t="str">
        <f>+IF(W522&lt;$K$8,"CUMPLE","NO CUMPLE")</f>
        <v>CUMPLE</v>
      </c>
      <c r="AA522" s="294" t="str">
        <f>+IF(X522&lt;$K$6,"CUMPLE","NO CUMPLE")</f>
        <v>CUMPLE</v>
      </c>
      <c r="AB522" s="294" t="str">
        <f>+IF(Y522&lt;$K$7,"CUMPLE","NO CUMPLE")</f>
        <v>CUMPLE</v>
      </c>
      <c r="AC522" s="297">
        <f>+(W522-W510)/W510</f>
        <v>0.8348331245016517</v>
      </c>
      <c r="AD522" s="297">
        <f>+(X522-X510)/X510</f>
        <v>0.11551055579491597</v>
      </c>
      <c r="AE522" s="297">
        <f>+(Y522-Y510)/Y510</f>
        <v>3.2276426566884941</v>
      </c>
      <c r="AF522" s="25"/>
    </row>
    <row r="523" spans="1:32" x14ac:dyDescent="0.3">
      <c r="A523" s="24"/>
      <c r="B523" s="83">
        <v>22</v>
      </c>
      <c r="C523" s="4" t="s">
        <v>1</v>
      </c>
      <c r="D523" s="95">
        <v>1500</v>
      </c>
      <c r="E523" s="85">
        <v>0.3</v>
      </c>
      <c r="F523" s="104">
        <v>10</v>
      </c>
      <c r="G523" s="288">
        <v>0.50727</v>
      </c>
      <c r="H523" s="288">
        <v>3.5016000000000002E-4</v>
      </c>
      <c r="I523" s="288">
        <v>2.0929999999999999E-4</v>
      </c>
      <c r="J523" s="291" t="str">
        <f>+IF(G523&lt;$K$8,"CUMPLE","NO CUMPLE")</f>
        <v>CUMPLE</v>
      </c>
      <c r="K523" s="291" t="str">
        <f>+IF(H523&lt;$K$6,"CUMPLE","NO CUMPLE")</f>
        <v>NO CUMPLE</v>
      </c>
      <c r="L523" s="294" t="str">
        <f>+IF(I523&lt;$K$7,"CUMPLE","NO CUMPLE")</f>
        <v>CUMPLE</v>
      </c>
      <c r="M523" s="297">
        <f>+(G523-G519)/G519</f>
        <v>6.6275696809181495E-2</v>
      </c>
      <c r="N523" s="297">
        <f>+(H523-H519)/H519</f>
        <v>0.15648325516876949</v>
      </c>
      <c r="O523" s="297">
        <f>+(I523-I519)/I519</f>
        <v>4.1345340564207071E-2</v>
      </c>
      <c r="P523" s="25"/>
      <c r="Q523" s="28"/>
      <c r="R523" s="139"/>
      <c r="S523" s="5" t="s">
        <v>3</v>
      </c>
      <c r="T523" s="97">
        <v>250</v>
      </c>
      <c r="U523" s="139">
        <v>0.35</v>
      </c>
      <c r="V523" s="102">
        <v>10</v>
      </c>
      <c r="W523" s="289"/>
      <c r="X523" s="289"/>
      <c r="Y523" s="304"/>
      <c r="Z523" s="295"/>
      <c r="AA523" s="295"/>
      <c r="AB523" s="295"/>
      <c r="AC523" s="298"/>
      <c r="AD523" s="298"/>
      <c r="AE523" s="298"/>
      <c r="AF523" s="25"/>
    </row>
    <row r="524" spans="1:32" x14ac:dyDescent="0.3">
      <c r="A524" s="24"/>
      <c r="B524" s="82"/>
      <c r="C524" s="5" t="s">
        <v>3</v>
      </c>
      <c r="D524" s="99">
        <v>200</v>
      </c>
      <c r="E524" s="139">
        <v>0.35</v>
      </c>
      <c r="F524" s="105">
        <v>25</v>
      </c>
      <c r="G524" s="289"/>
      <c r="H524" s="289"/>
      <c r="I524" s="289"/>
      <c r="J524" s="292"/>
      <c r="K524" s="292"/>
      <c r="L524" s="295"/>
      <c r="M524" s="298"/>
      <c r="N524" s="298"/>
      <c r="O524" s="298"/>
      <c r="P524" s="25"/>
      <c r="Q524" s="28"/>
      <c r="R524" s="139"/>
      <c r="S524" s="6" t="s">
        <v>4</v>
      </c>
      <c r="T524" s="97">
        <v>150</v>
      </c>
      <c r="U524" s="139">
        <v>0.35</v>
      </c>
      <c r="V524" s="102">
        <v>10</v>
      </c>
      <c r="W524" s="289"/>
      <c r="X524" s="289"/>
      <c r="Y524" s="304"/>
      <c r="Z524" s="295"/>
      <c r="AA524" s="295"/>
      <c r="AB524" s="295"/>
      <c r="AC524" s="298"/>
      <c r="AD524" s="298"/>
      <c r="AE524" s="298"/>
      <c r="AF524" s="25"/>
    </row>
    <row r="525" spans="1:32" ht="15" thickBot="1" x14ac:dyDescent="0.35">
      <c r="A525" s="24"/>
      <c r="B525" s="82"/>
      <c r="C525" s="6" t="s">
        <v>4</v>
      </c>
      <c r="D525" s="97">
        <v>200</v>
      </c>
      <c r="E525" s="139">
        <v>0.35</v>
      </c>
      <c r="F525" s="105">
        <v>25</v>
      </c>
      <c r="G525" s="289"/>
      <c r="H525" s="289"/>
      <c r="I525" s="289"/>
      <c r="J525" s="292"/>
      <c r="K525" s="292"/>
      <c r="L525" s="295"/>
      <c r="M525" s="298"/>
      <c r="N525" s="298"/>
      <c r="O525" s="298"/>
      <c r="P525" s="25"/>
      <c r="Q525" s="28"/>
      <c r="R525" s="139"/>
      <c r="S525" s="7" t="s">
        <v>5</v>
      </c>
      <c r="T525" s="100">
        <v>80</v>
      </c>
      <c r="U525" s="86">
        <v>0.35</v>
      </c>
      <c r="V525" s="123"/>
      <c r="W525" s="290"/>
      <c r="X525" s="290"/>
      <c r="Y525" s="305"/>
      <c r="Z525" s="296"/>
      <c r="AA525" s="296"/>
      <c r="AB525" s="296"/>
      <c r="AC525" s="299"/>
      <c r="AD525" s="299"/>
      <c r="AE525" s="299"/>
      <c r="AF525" s="25"/>
    </row>
    <row r="526" spans="1:32" ht="15" thickBot="1" x14ac:dyDescent="0.35">
      <c r="A526" s="24"/>
      <c r="B526" s="82"/>
      <c r="C526" s="7" t="s">
        <v>5</v>
      </c>
      <c r="D526" s="100">
        <v>80</v>
      </c>
      <c r="E526" s="86">
        <v>0.35</v>
      </c>
      <c r="F526" s="107"/>
      <c r="G526" s="290"/>
      <c r="H526" s="290"/>
      <c r="I526" s="290"/>
      <c r="J526" s="293"/>
      <c r="K526" s="293"/>
      <c r="L526" s="296"/>
      <c r="M526" s="299"/>
      <c r="N526" s="299"/>
      <c r="O526" s="299"/>
      <c r="P526" s="25"/>
      <c r="Q526" s="28"/>
      <c r="R526" s="24"/>
      <c r="T526" s="56"/>
      <c r="V526" s="164"/>
      <c r="AF526" s="25"/>
    </row>
    <row r="527" spans="1:32" x14ac:dyDescent="0.3">
      <c r="A527" s="24"/>
      <c r="B527" s="83">
        <v>25</v>
      </c>
      <c r="C527" s="4" t="s">
        <v>1</v>
      </c>
      <c r="D527" s="95">
        <v>1500</v>
      </c>
      <c r="E527" s="85">
        <v>0.3</v>
      </c>
      <c r="F527" s="104">
        <v>10</v>
      </c>
      <c r="G527" s="288">
        <v>0.55354000000000003</v>
      </c>
      <c r="H527" s="288">
        <v>4.1397E-4</v>
      </c>
      <c r="I527" s="288">
        <v>2.1917E-4</v>
      </c>
      <c r="J527" s="291" t="str">
        <f>+IF(G527&lt;$K$8,"CUMPLE","NO CUMPLE")</f>
        <v>CUMPLE</v>
      </c>
      <c r="K527" s="291" t="str">
        <f>+IF(H527&lt;$K$6,"CUMPLE","NO CUMPLE")</f>
        <v>NO CUMPLE</v>
      </c>
      <c r="L527" s="294" t="str">
        <f>+IF(I527&lt;$K$7,"CUMPLE","NO CUMPLE")</f>
        <v>CUMPLE</v>
      </c>
      <c r="M527" s="297">
        <f>+(G527-G519)/G519</f>
        <v>0.1635347038298231</v>
      </c>
      <c r="N527" s="297">
        <f>+(H527-H519)/H519</f>
        <v>0.36723033225444218</v>
      </c>
      <c r="O527" s="297">
        <f>+(I527-I519)/I519</f>
        <v>9.0452261306532625E-2</v>
      </c>
      <c r="P527" s="25"/>
      <c r="Q527" s="28"/>
      <c r="R527" s="81">
        <v>3</v>
      </c>
      <c r="S527" s="4" t="s">
        <v>1</v>
      </c>
      <c r="T527" s="69">
        <v>3250</v>
      </c>
      <c r="U527" s="60">
        <v>0.3</v>
      </c>
      <c r="V527" s="115">
        <v>10</v>
      </c>
      <c r="W527" s="288">
        <v>0.46741000000000005</v>
      </c>
      <c r="X527" s="288">
        <v>2.3781E-4</v>
      </c>
      <c r="Y527" s="288">
        <v>2.6307000000000001E-4</v>
      </c>
      <c r="Z527" s="291" t="str">
        <f>+IF(W527&lt;$K$8,"CUMPLE","NO CUMPLE")</f>
        <v>CUMPLE</v>
      </c>
      <c r="AA527" s="291" t="str">
        <f>+IF(X527&lt;$K$6,"CUMPLE","NO CUMPLE")</f>
        <v>CUMPLE</v>
      </c>
      <c r="AB527" s="294" t="str">
        <f>+IF(Y527&lt;$K$7,"CUMPLE","NO CUMPLE")</f>
        <v>CUMPLE</v>
      </c>
      <c r="AC527" s="297">
        <f>+(W527-W527)/W527</f>
        <v>0</v>
      </c>
      <c r="AD527" s="297">
        <f>+(X527-X527)/X527</f>
        <v>0</v>
      </c>
      <c r="AE527" s="297">
        <f>+(Y527-Y527)/Y527</f>
        <v>0</v>
      </c>
      <c r="AF527" s="25"/>
    </row>
    <row r="528" spans="1:32" x14ac:dyDescent="0.3">
      <c r="A528" s="24"/>
      <c r="B528" s="82"/>
      <c r="C528" s="5" t="s">
        <v>3</v>
      </c>
      <c r="D528" s="99">
        <v>150</v>
      </c>
      <c r="E528" s="139">
        <v>0.35</v>
      </c>
      <c r="F528" s="105">
        <v>25</v>
      </c>
      <c r="G528" s="289"/>
      <c r="H528" s="289"/>
      <c r="I528" s="289"/>
      <c r="J528" s="292"/>
      <c r="K528" s="292"/>
      <c r="L528" s="295"/>
      <c r="M528" s="298"/>
      <c r="N528" s="298"/>
      <c r="O528" s="298"/>
      <c r="P528" s="25"/>
      <c r="Q528" s="28"/>
      <c r="R528" s="156"/>
      <c r="S528" s="5" t="s">
        <v>3</v>
      </c>
      <c r="T528" s="10">
        <v>250</v>
      </c>
      <c r="U528" s="61">
        <v>0.35</v>
      </c>
      <c r="V528" s="120">
        <v>25</v>
      </c>
      <c r="W528" s="289"/>
      <c r="X528" s="289"/>
      <c r="Y528" s="289"/>
      <c r="Z528" s="292"/>
      <c r="AA528" s="292"/>
      <c r="AB528" s="295"/>
      <c r="AC528" s="298"/>
      <c r="AD528" s="298"/>
      <c r="AE528" s="298"/>
      <c r="AF528" s="25"/>
    </row>
    <row r="529" spans="1:32" x14ac:dyDescent="0.3">
      <c r="A529" s="24"/>
      <c r="B529" s="82"/>
      <c r="C529" s="6" t="s">
        <v>4</v>
      </c>
      <c r="D529" s="97">
        <v>200</v>
      </c>
      <c r="E529" s="139">
        <v>0.35</v>
      </c>
      <c r="F529" s="105">
        <v>25</v>
      </c>
      <c r="G529" s="289"/>
      <c r="H529" s="289"/>
      <c r="I529" s="289"/>
      <c r="J529" s="292"/>
      <c r="K529" s="292"/>
      <c r="L529" s="295"/>
      <c r="M529" s="298"/>
      <c r="N529" s="298"/>
      <c r="O529" s="298"/>
      <c r="P529" s="25"/>
      <c r="Q529" s="28"/>
      <c r="R529" s="156"/>
      <c r="S529" s="6" t="s">
        <v>4</v>
      </c>
      <c r="T529" s="10">
        <v>100</v>
      </c>
      <c r="U529" s="61">
        <v>0.35</v>
      </c>
      <c r="V529" s="120">
        <v>25</v>
      </c>
      <c r="W529" s="289"/>
      <c r="X529" s="289"/>
      <c r="Y529" s="289"/>
      <c r="Z529" s="292"/>
      <c r="AA529" s="292"/>
      <c r="AB529" s="295"/>
      <c r="AC529" s="298"/>
      <c r="AD529" s="298"/>
      <c r="AE529" s="298"/>
      <c r="AF529" s="25"/>
    </row>
    <row r="530" spans="1:32" ht="15" thickBot="1" x14ac:dyDescent="0.35">
      <c r="A530" s="24"/>
      <c r="B530" s="82"/>
      <c r="C530" s="7" t="s">
        <v>5</v>
      </c>
      <c r="D530" s="100">
        <v>80</v>
      </c>
      <c r="E530" s="86">
        <v>0.35</v>
      </c>
      <c r="F530" s="107"/>
      <c r="G530" s="290"/>
      <c r="H530" s="290"/>
      <c r="I530" s="290"/>
      <c r="J530" s="293"/>
      <c r="K530" s="293"/>
      <c r="L530" s="296"/>
      <c r="M530" s="299"/>
      <c r="N530" s="299"/>
      <c r="O530" s="299"/>
      <c r="P530" s="25"/>
      <c r="Q530" s="28"/>
      <c r="R530" s="156"/>
      <c r="S530" s="7" t="s">
        <v>5</v>
      </c>
      <c r="T530" s="70">
        <v>80</v>
      </c>
      <c r="U530" s="62">
        <v>0.35</v>
      </c>
      <c r="V530" s="121"/>
      <c r="W530" s="290"/>
      <c r="X530" s="290"/>
      <c r="Y530" s="290"/>
      <c r="Z530" s="293"/>
      <c r="AA530" s="293"/>
      <c r="AB530" s="296"/>
      <c r="AC530" s="299"/>
      <c r="AD530" s="299"/>
      <c r="AE530" s="299"/>
      <c r="AF530" s="25"/>
    </row>
    <row r="531" spans="1:32" ht="15" thickBot="1" x14ac:dyDescent="0.35">
      <c r="A531" s="24"/>
      <c r="B531" s="15"/>
      <c r="P531" s="25"/>
      <c r="Q531" s="28"/>
      <c r="R531" s="81">
        <v>30</v>
      </c>
      <c r="S531" s="4" t="s">
        <v>1</v>
      </c>
      <c r="T531" s="69">
        <v>3250</v>
      </c>
      <c r="U531" s="60">
        <v>0.3</v>
      </c>
      <c r="V531" s="115">
        <v>7</v>
      </c>
      <c r="W531" s="288">
        <v>0.56764999999999999</v>
      </c>
      <c r="X531" s="288">
        <v>2.9284999999999999E-4</v>
      </c>
      <c r="Y531" s="288">
        <v>3.9855000000000001E-4</v>
      </c>
      <c r="Z531" s="291" t="str">
        <f>+IF(W531&lt;$K$8,"CUMPLE","NO CUMPLE")</f>
        <v>CUMPLE</v>
      </c>
      <c r="AA531" s="291" t="str">
        <f>+IF(X531&lt;$K$6,"CUMPLE","NO CUMPLE")</f>
        <v>CUMPLE</v>
      </c>
      <c r="AB531" s="294" t="str">
        <f>+IF(Y531&lt;$K$7,"CUMPLE","NO CUMPLE")</f>
        <v>CUMPLE</v>
      </c>
      <c r="AC531" s="297">
        <f>+(W531-W527)/W527</f>
        <v>0.21445839840824957</v>
      </c>
      <c r="AD531" s="297">
        <f>+(X531-X527)/X527</f>
        <v>0.23144527143517929</v>
      </c>
      <c r="AE531" s="297">
        <f>+(Y531-Y527)/Y527</f>
        <v>0.51499600866689466</v>
      </c>
      <c r="AF531" s="25"/>
    </row>
    <row r="532" spans="1:32" x14ac:dyDescent="0.3">
      <c r="A532" s="24"/>
      <c r="B532" s="83">
        <v>2</v>
      </c>
      <c r="C532" s="4" t="s">
        <v>1</v>
      </c>
      <c r="D532" s="95">
        <v>3250</v>
      </c>
      <c r="E532" s="104">
        <v>0.3</v>
      </c>
      <c r="F532" s="104">
        <v>10</v>
      </c>
      <c r="G532" s="288">
        <v>0.43895000000000001</v>
      </c>
      <c r="H532" s="288">
        <v>2.321E-4</v>
      </c>
      <c r="I532" s="288">
        <v>2.1379999999999999E-4</v>
      </c>
      <c r="J532" s="291" t="str">
        <f>+IF(G532&lt;$K$8,"CUMPLE","NO CUMPLE")</f>
        <v>CUMPLE</v>
      </c>
      <c r="K532" s="291" t="str">
        <f>+IF(H532&lt;$K$6,"CUMPLE","NO CUMPLE")</f>
        <v>CUMPLE</v>
      </c>
      <c r="L532" s="294" t="str">
        <f>+IF(I532&lt;$K$7,"CUMPLE","NO CUMPLE")</f>
        <v>CUMPLE</v>
      </c>
      <c r="M532" s="297">
        <f>+(G532-G532)/G532</f>
        <v>0</v>
      </c>
      <c r="N532" s="297">
        <f>+(H532-H532)/H532</f>
        <v>0</v>
      </c>
      <c r="O532" s="297">
        <f>+(I532-I532)/I532</f>
        <v>0</v>
      </c>
      <c r="P532" s="25"/>
      <c r="Q532" s="28"/>
      <c r="R532" s="156"/>
      <c r="S532" s="5" t="s">
        <v>3</v>
      </c>
      <c r="T532" s="10">
        <v>250</v>
      </c>
      <c r="U532" s="61">
        <v>0.35</v>
      </c>
      <c r="V532" s="120">
        <v>20</v>
      </c>
      <c r="W532" s="289"/>
      <c r="X532" s="289"/>
      <c r="Y532" s="289"/>
      <c r="Z532" s="292"/>
      <c r="AA532" s="292"/>
      <c r="AB532" s="295"/>
      <c r="AC532" s="298"/>
      <c r="AD532" s="298"/>
      <c r="AE532" s="298"/>
      <c r="AF532" s="25"/>
    </row>
    <row r="533" spans="1:32" x14ac:dyDescent="0.3">
      <c r="A533" s="24"/>
      <c r="B533" s="82"/>
      <c r="C533" s="5" t="s">
        <v>3</v>
      </c>
      <c r="D533" s="99">
        <v>250</v>
      </c>
      <c r="E533" s="105">
        <v>0.35</v>
      </c>
      <c r="F533" s="105">
        <v>25</v>
      </c>
      <c r="G533" s="289"/>
      <c r="H533" s="289"/>
      <c r="I533" s="289"/>
      <c r="J533" s="292"/>
      <c r="K533" s="292"/>
      <c r="L533" s="295"/>
      <c r="M533" s="298"/>
      <c r="N533" s="298"/>
      <c r="O533" s="298"/>
      <c r="P533" s="25"/>
      <c r="Q533" s="28"/>
      <c r="R533" s="156"/>
      <c r="S533" s="6" t="s">
        <v>4</v>
      </c>
      <c r="T533" s="10">
        <v>100</v>
      </c>
      <c r="U533" s="61">
        <v>0.35</v>
      </c>
      <c r="V533" s="120">
        <v>20</v>
      </c>
      <c r="W533" s="289"/>
      <c r="X533" s="289"/>
      <c r="Y533" s="289"/>
      <c r="Z533" s="292"/>
      <c r="AA533" s="292"/>
      <c r="AB533" s="295"/>
      <c r="AC533" s="298"/>
      <c r="AD533" s="298"/>
      <c r="AE533" s="298"/>
      <c r="AF533" s="25"/>
    </row>
    <row r="534" spans="1:32" ht="15" thickBot="1" x14ac:dyDescent="0.35">
      <c r="A534" s="24"/>
      <c r="B534" s="82"/>
      <c r="C534" s="6" t="s">
        <v>4</v>
      </c>
      <c r="D534" s="92">
        <v>150</v>
      </c>
      <c r="E534" s="105">
        <v>0.35</v>
      </c>
      <c r="F534" s="105">
        <v>25</v>
      </c>
      <c r="G534" s="289"/>
      <c r="H534" s="289"/>
      <c r="I534" s="289"/>
      <c r="J534" s="292"/>
      <c r="K534" s="292"/>
      <c r="L534" s="295"/>
      <c r="M534" s="298"/>
      <c r="N534" s="298"/>
      <c r="O534" s="298"/>
      <c r="P534" s="25"/>
      <c r="Q534" s="28"/>
      <c r="R534" s="156"/>
      <c r="S534" s="7" t="s">
        <v>5</v>
      </c>
      <c r="T534" s="70">
        <v>80</v>
      </c>
      <c r="U534" s="62">
        <v>0.35</v>
      </c>
      <c r="V534" s="121"/>
      <c r="W534" s="290"/>
      <c r="X534" s="290"/>
      <c r="Y534" s="290"/>
      <c r="Z534" s="293"/>
      <c r="AA534" s="293"/>
      <c r="AB534" s="296"/>
      <c r="AC534" s="299"/>
      <c r="AD534" s="299"/>
      <c r="AE534" s="299"/>
      <c r="AF534" s="25"/>
    </row>
    <row r="535" spans="1:32" ht="15" thickBot="1" x14ac:dyDescent="0.35">
      <c r="A535" s="24"/>
      <c r="B535" s="82"/>
      <c r="C535" s="7" t="s">
        <v>5</v>
      </c>
      <c r="D535" s="94">
        <v>80</v>
      </c>
      <c r="E535" s="107">
        <v>0.35</v>
      </c>
      <c r="F535" s="107"/>
      <c r="G535" s="290"/>
      <c r="H535" s="290"/>
      <c r="I535" s="290"/>
      <c r="J535" s="293"/>
      <c r="K535" s="293"/>
      <c r="L535" s="296"/>
      <c r="M535" s="299"/>
      <c r="N535" s="299"/>
      <c r="O535" s="299"/>
      <c r="P535" s="25"/>
      <c r="Q535" s="28"/>
      <c r="R535" s="116">
        <v>57</v>
      </c>
      <c r="S535" s="4" t="s">
        <v>1</v>
      </c>
      <c r="T535" s="69">
        <v>3250</v>
      </c>
      <c r="U535" s="1">
        <v>0.3</v>
      </c>
      <c r="V535" s="120">
        <v>5</v>
      </c>
      <c r="W535" s="288">
        <v>0.68181999999999998</v>
      </c>
      <c r="X535" s="288">
        <v>3.2415999999999999E-4</v>
      </c>
      <c r="Y535" s="288">
        <v>6.2045999999999998E-4</v>
      </c>
      <c r="Z535" s="291" t="str">
        <f>+IF(W535&lt;$K$8,"CUMPLE","NO CUMPLE")</f>
        <v>CUMPLE</v>
      </c>
      <c r="AA535" s="291" t="str">
        <f>+IF(X535&lt;$K$6,"CUMPLE","NO CUMPLE")</f>
        <v>CUMPLE</v>
      </c>
      <c r="AB535" s="294" t="str">
        <f>+IF(Y535&lt;$K$7,"CUMPLE","NO CUMPLE")</f>
        <v>CUMPLE</v>
      </c>
      <c r="AC535" s="297">
        <f>+(W535-W527)/W527</f>
        <v>0.45871932564557866</v>
      </c>
      <c r="AD535" s="297">
        <f>+(X535-X527)/X527</f>
        <v>0.36310499978974803</v>
      </c>
      <c r="AE535" s="297">
        <f>+(Y535-Y527)/Y527</f>
        <v>1.358535750940814</v>
      </c>
      <c r="AF535" s="25"/>
    </row>
    <row r="536" spans="1:32" x14ac:dyDescent="0.3">
      <c r="A536" s="24"/>
      <c r="B536" s="83">
        <v>5</v>
      </c>
      <c r="C536" s="4" t="s">
        <v>1</v>
      </c>
      <c r="D536" s="91">
        <v>3250</v>
      </c>
      <c r="E536" s="139">
        <v>0.3</v>
      </c>
      <c r="F536" s="104">
        <v>10</v>
      </c>
      <c r="G536" s="288">
        <v>0.46487999999999996</v>
      </c>
      <c r="H536" s="288">
        <v>2.5823000000000003E-4</v>
      </c>
      <c r="I536" s="288">
        <v>2.2274E-4</v>
      </c>
      <c r="J536" s="291" t="str">
        <f>+IF(G536&lt;$K$8,"CUMPLE","NO CUMPLE")</f>
        <v>CUMPLE</v>
      </c>
      <c r="K536" s="291" t="str">
        <f>+IF(H536&lt;$K$6,"CUMPLE","NO CUMPLE")</f>
        <v>CUMPLE</v>
      </c>
      <c r="L536" s="294" t="str">
        <f>+IF(I536&lt;$K$7,"CUMPLE","NO CUMPLE")</f>
        <v>CUMPLE</v>
      </c>
      <c r="M536" s="297">
        <f>+(G536-G532)/G532</f>
        <v>5.9072787333409163E-2</v>
      </c>
      <c r="N536" s="297">
        <f>+(H536-H532)/H532</f>
        <v>0.11258078414476529</v>
      </c>
      <c r="O536" s="297">
        <f>+(I536-I532)/I532</f>
        <v>4.1814780168381693E-2</v>
      </c>
      <c r="P536" s="25"/>
      <c r="Q536" s="28"/>
      <c r="R536" s="139"/>
      <c r="S536" s="5" t="s">
        <v>3</v>
      </c>
      <c r="T536" s="10">
        <v>250</v>
      </c>
      <c r="U536" s="1">
        <v>0.35</v>
      </c>
      <c r="V536" s="120">
        <v>15</v>
      </c>
      <c r="W536" s="289"/>
      <c r="X536" s="289"/>
      <c r="Y536" s="289"/>
      <c r="Z536" s="292"/>
      <c r="AA536" s="292"/>
      <c r="AB536" s="295"/>
      <c r="AC536" s="298"/>
      <c r="AD536" s="298"/>
      <c r="AE536" s="298"/>
      <c r="AF536" s="25"/>
    </row>
    <row r="537" spans="1:32" x14ac:dyDescent="0.3">
      <c r="A537" s="24"/>
      <c r="B537" s="82"/>
      <c r="C537" s="5" t="s">
        <v>3</v>
      </c>
      <c r="D537" s="99">
        <v>200</v>
      </c>
      <c r="E537" s="139">
        <v>0.35</v>
      </c>
      <c r="F537" s="105">
        <v>25</v>
      </c>
      <c r="G537" s="289"/>
      <c r="H537" s="289"/>
      <c r="I537" s="289"/>
      <c r="J537" s="292"/>
      <c r="K537" s="292"/>
      <c r="L537" s="295"/>
      <c r="M537" s="298"/>
      <c r="N537" s="298"/>
      <c r="O537" s="298"/>
      <c r="P537" s="25"/>
      <c r="Q537" s="28"/>
      <c r="R537" s="139"/>
      <c r="S537" s="6" t="s">
        <v>4</v>
      </c>
      <c r="T537" s="10">
        <v>100</v>
      </c>
      <c r="U537" s="1">
        <v>0.35</v>
      </c>
      <c r="V537" s="120">
        <v>15</v>
      </c>
      <c r="W537" s="289"/>
      <c r="X537" s="289"/>
      <c r="Y537" s="289"/>
      <c r="Z537" s="292"/>
      <c r="AA537" s="292"/>
      <c r="AB537" s="295"/>
      <c r="AC537" s="298"/>
      <c r="AD537" s="298"/>
      <c r="AE537" s="298"/>
      <c r="AF537" s="25"/>
    </row>
    <row r="538" spans="1:32" ht="15" thickBot="1" x14ac:dyDescent="0.35">
      <c r="A538" s="24"/>
      <c r="B538" s="82"/>
      <c r="C538" s="6" t="s">
        <v>4</v>
      </c>
      <c r="D538" s="92">
        <v>150</v>
      </c>
      <c r="E538" s="139">
        <v>0.35</v>
      </c>
      <c r="F538" s="105">
        <v>25</v>
      </c>
      <c r="G538" s="289"/>
      <c r="H538" s="289"/>
      <c r="I538" s="289"/>
      <c r="J538" s="292"/>
      <c r="K538" s="292"/>
      <c r="L538" s="295"/>
      <c r="M538" s="298"/>
      <c r="N538" s="298"/>
      <c r="O538" s="298"/>
      <c r="P538" s="25"/>
      <c r="Q538" s="28"/>
      <c r="R538" s="139"/>
      <c r="S538" s="7" t="s">
        <v>5</v>
      </c>
      <c r="T538" s="70">
        <v>80</v>
      </c>
      <c r="U538" s="9">
        <v>0.35</v>
      </c>
      <c r="V538" s="122"/>
      <c r="W538" s="290"/>
      <c r="X538" s="290"/>
      <c r="Y538" s="290"/>
      <c r="Z538" s="293"/>
      <c r="AA538" s="293"/>
      <c r="AB538" s="296"/>
      <c r="AC538" s="299"/>
      <c r="AD538" s="299"/>
      <c r="AE538" s="299"/>
      <c r="AF538" s="25"/>
    </row>
    <row r="539" spans="1:32" ht="15" thickBot="1" x14ac:dyDescent="0.35">
      <c r="A539" s="24"/>
      <c r="B539" s="82"/>
      <c r="C539" s="7" t="s">
        <v>5</v>
      </c>
      <c r="D539" s="94">
        <v>80</v>
      </c>
      <c r="E539" s="86">
        <v>0.35</v>
      </c>
      <c r="F539" s="107"/>
      <c r="G539" s="290"/>
      <c r="H539" s="290"/>
      <c r="I539" s="290"/>
      <c r="J539" s="293"/>
      <c r="K539" s="293"/>
      <c r="L539" s="296"/>
      <c r="M539" s="299"/>
      <c r="N539" s="299"/>
      <c r="O539" s="299"/>
      <c r="P539" s="25"/>
      <c r="Q539" s="28"/>
      <c r="R539" s="116">
        <v>84</v>
      </c>
      <c r="S539" s="4" t="s">
        <v>1</v>
      </c>
      <c r="T539" s="95">
        <v>3250</v>
      </c>
      <c r="U539" s="85">
        <v>0.3</v>
      </c>
      <c r="V539" s="119">
        <v>3</v>
      </c>
      <c r="W539" s="288">
        <v>0.85711000000000004</v>
      </c>
      <c r="X539" s="288">
        <v>2.7882999999999998E-4</v>
      </c>
      <c r="Y539" s="288">
        <v>1.1263E-3</v>
      </c>
      <c r="Z539" s="291" t="str">
        <f>+IF(W539&lt;$K$8,"CUMPLE","NO CUMPLE")</f>
        <v>CUMPLE</v>
      </c>
      <c r="AA539" s="291" t="str">
        <f>+IF(X539&lt;$K$6,"CUMPLE","NO CUMPLE")</f>
        <v>CUMPLE</v>
      </c>
      <c r="AB539" s="294" t="str">
        <f>+IF(Y539&lt;$K$7,"CUMPLE","NO CUMPLE")</f>
        <v>CUMPLE</v>
      </c>
      <c r="AC539" s="297">
        <f>+(W539-W527)/W527</f>
        <v>0.83374339445026835</v>
      </c>
      <c r="AD539" s="297">
        <f>+(X539-X527)/X527</f>
        <v>0.17249064379126186</v>
      </c>
      <c r="AE539" s="297">
        <f>+(Y539-Y527)/Y527</f>
        <v>3.2813699775725089</v>
      </c>
      <c r="AF539" s="25"/>
    </row>
    <row r="540" spans="1:32" x14ac:dyDescent="0.3">
      <c r="A540" s="24"/>
      <c r="B540" s="83">
        <v>8</v>
      </c>
      <c r="C540" s="4" t="s">
        <v>1</v>
      </c>
      <c r="D540" s="91">
        <v>3250</v>
      </c>
      <c r="E540" s="104">
        <v>0.3</v>
      </c>
      <c r="F540" s="104">
        <v>10</v>
      </c>
      <c r="G540" s="288">
        <v>0.50149999999999995</v>
      </c>
      <c r="H540" s="288">
        <v>2.9191999999999998E-4</v>
      </c>
      <c r="I540" s="288">
        <v>2.3261000000000001E-4</v>
      </c>
      <c r="J540" s="291" t="str">
        <f>+IF(G540&lt;$K$8,"CUMPLE","NO CUMPLE")</f>
        <v>CUMPLE</v>
      </c>
      <c r="K540" s="291" t="str">
        <f>+IF(H540&lt;$K$6,"CUMPLE","NO CUMPLE")</f>
        <v>CUMPLE</v>
      </c>
      <c r="L540" s="294" t="str">
        <f>+IF(I540&lt;$K$7,"CUMPLE","NO CUMPLE")</f>
        <v>CUMPLE</v>
      </c>
      <c r="M540" s="297">
        <f>+(G540-G532)/G532</f>
        <v>0.14249914568857486</v>
      </c>
      <c r="N540" s="297">
        <f>+(H540-H532)/H532</f>
        <v>0.25773373545885386</v>
      </c>
      <c r="O540" s="297">
        <f>+(I540-I532)/I532</f>
        <v>8.7979420018709162E-2</v>
      </c>
      <c r="P540" s="25"/>
      <c r="Q540" s="28"/>
      <c r="R540" s="139"/>
      <c r="S540" s="5" t="s">
        <v>3</v>
      </c>
      <c r="T540" s="97">
        <v>250</v>
      </c>
      <c r="U540" s="139">
        <v>0.35</v>
      </c>
      <c r="V540" s="102">
        <v>10</v>
      </c>
      <c r="W540" s="289"/>
      <c r="X540" s="289"/>
      <c r="Y540" s="289"/>
      <c r="Z540" s="292"/>
      <c r="AA540" s="292"/>
      <c r="AB540" s="295"/>
      <c r="AC540" s="298"/>
      <c r="AD540" s="298"/>
      <c r="AE540" s="298"/>
      <c r="AF540" s="25"/>
    </row>
    <row r="541" spans="1:32" x14ac:dyDescent="0.3">
      <c r="A541" s="24"/>
      <c r="B541" s="82"/>
      <c r="C541" s="5" t="s">
        <v>3</v>
      </c>
      <c r="D541" s="99">
        <v>150</v>
      </c>
      <c r="E541" s="105">
        <v>0.35</v>
      </c>
      <c r="F541" s="105">
        <v>25</v>
      </c>
      <c r="G541" s="289"/>
      <c r="H541" s="289"/>
      <c r="I541" s="289"/>
      <c r="J541" s="292"/>
      <c r="K541" s="292"/>
      <c r="L541" s="295"/>
      <c r="M541" s="298"/>
      <c r="N541" s="298"/>
      <c r="O541" s="298"/>
      <c r="P541" s="25"/>
      <c r="Q541" s="28"/>
      <c r="R541" s="139"/>
      <c r="S541" s="6" t="s">
        <v>4</v>
      </c>
      <c r="T541" s="97">
        <v>100</v>
      </c>
      <c r="U541" s="139">
        <v>0.35</v>
      </c>
      <c r="V541" s="102">
        <v>10</v>
      </c>
      <c r="W541" s="289"/>
      <c r="X541" s="289"/>
      <c r="Y541" s="289"/>
      <c r="Z541" s="292"/>
      <c r="AA541" s="292"/>
      <c r="AB541" s="295"/>
      <c r="AC541" s="298"/>
      <c r="AD541" s="298"/>
      <c r="AE541" s="298"/>
      <c r="AF541" s="25"/>
    </row>
    <row r="542" spans="1:32" ht="15" thickBot="1" x14ac:dyDescent="0.35">
      <c r="A542" s="24"/>
      <c r="B542" s="82"/>
      <c r="C542" s="6" t="s">
        <v>4</v>
      </c>
      <c r="D542" s="92">
        <v>150</v>
      </c>
      <c r="E542" s="105">
        <v>0.35</v>
      </c>
      <c r="F542" s="105">
        <v>25</v>
      </c>
      <c r="G542" s="289"/>
      <c r="H542" s="289"/>
      <c r="I542" s="289"/>
      <c r="J542" s="292"/>
      <c r="K542" s="292"/>
      <c r="L542" s="295"/>
      <c r="M542" s="298"/>
      <c r="N542" s="298"/>
      <c r="O542" s="298"/>
      <c r="P542" s="25"/>
      <c r="Q542" s="28"/>
      <c r="R542" s="139"/>
      <c r="S542" s="7" t="s">
        <v>5</v>
      </c>
      <c r="T542" s="100">
        <v>80</v>
      </c>
      <c r="U542" s="86">
        <v>0.35</v>
      </c>
      <c r="V542" s="123"/>
      <c r="W542" s="290"/>
      <c r="X542" s="290"/>
      <c r="Y542" s="290"/>
      <c r="Z542" s="293"/>
      <c r="AA542" s="293"/>
      <c r="AB542" s="296"/>
      <c r="AC542" s="299"/>
      <c r="AD542" s="299"/>
      <c r="AE542" s="299"/>
      <c r="AF542" s="25"/>
    </row>
    <row r="543" spans="1:32" ht="15" thickBot="1" x14ac:dyDescent="0.35">
      <c r="A543" s="24"/>
      <c r="B543" s="82"/>
      <c r="C543" s="7" t="s">
        <v>5</v>
      </c>
      <c r="D543" s="100">
        <v>80</v>
      </c>
      <c r="E543" s="107">
        <v>0.35</v>
      </c>
      <c r="F543" s="107"/>
      <c r="G543" s="290"/>
      <c r="H543" s="290"/>
      <c r="I543" s="290"/>
      <c r="J543" s="293"/>
      <c r="K543" s="293"/>
      <c r="L543" s="296"/>
      <c r="M543" s="299"/>
      <c r="N543" s="299"/>
      <c r="O543" s="299"/>
      <c r="P543" s="25"/>
      <c r="Q543" s="28"/>
      <c r="R543" s="24"/>
      <c r="T543" s="56"/>
      <c r="V543" s="164"/>
      <c r="AF543" s="25"/>
    </row>
    <row r="544" spans="1:32" ht="15" thickBot="1" x14ac:dyDescent="0.35">
      <c r="A544" s="24"/>
      <c r="B544" s="15"/>
      <c r="P544" s="25"/>
      <c r="Q544" s="28"/>
      <c r="R544" s="81">
        <v>4</v>
      </c>
      <c r="S544" s="4" t="s">
        <v>1</v>
      </c>
      <c r="T544" s="69">
        <v>3250</v>
      </c>
      <c r="U544" s="63">
        <v>0.3</v>
      </c>
      <c r="V544" s="115">
        <v>10</v>
      </c>
      <c r="W544" s="288">
        <v>0.44618000000000002</v>
      </c>
      <c r="X544" s="288">
        <v>2.5382999999999997E-4</v>
      </c>
      <c r="Y544" s="288">
        <v>1.9241000000000001E-4</v>
      </c>
      <c r="Z544" s="291" t="str">
        <f>+IF(W544&lt;$K$8,"CUMPLE","NO CUMPLE")</f>
        <v>CUMPLE</v>
      </c>
      <c r="AA544" s="291" t="str">
        <f>+IF(X544&lt;$K$6,"CUMPLE","NO CUMPLE")</f>
        <v>CUMPLE</v>
      </c>
      <c r="AB544" s="294" t="str">
        <f>+IF(Y544&lt;$K$7,"CUMPLE","NO CUMPLE")</f>
        <v>CUMPLE</v>
      </c>
      <c r="AC544" s="297">
        <f>+(W544-W544)/W544</f>
        <v>0</v>
      </c>
      <c r="AD544" s="297">
        <f>+(X544-X544)/X544</f>
        <v>0</v>
      </c>
      <c r="AE544" s="297">
        <f>+(Y544-Y544)/Y544</f>
        <v>0</v>
      </c>
      <c r="AF544" s="25"/>
    </row>
    <row r="545" spans="1:32" x14ac:dyDescent="0.3">
      <c r="A545" s="24"/>
      <c r="B545" s="83">
        <v>11</v>
      </c>
      <c r="C545" s="4" t="s">
        <v>1</v>
      </c>
      <c r="D545" s="95">
        <v>2500</v>
      </c>
      <c r="E545" s="85">
        <v>0.3</v>
      </c>
      <c r="F545" s="104">
        <v>10</v>
      </c>
      <c r="G545" s="288">
        <v>0.45709</v>
      </c>
      <c r="H545" s="288">
        <v>2.5816000000000001E-4</v>
      </c>
      <c r="I545" s="288">
        <v>2.2047000000000001E-4</v>
      </c>
      <c r="J545" s="291" t="str">
        <f>+IF(G545&lt;$K$8,"CUMPLE","NO CUMPLE")</f>
        <v>CUMPLE</v>
      </c>
      <c r="K545" s="291" t="str">
        <f>+IF(H545&lt;$K$6,"CUMPLE","NO CUMPLE")</f>
        <v>CUMPLE</v>
      </c>
      <c r="L545" s="294" t="str">
        <f>+IF(I545&lt;$K$7,"CUMPLE","NO CUMPLE")</f>
        <v>CUMPLE</v>
      </c>
      <c r="M545" s="297">
        <f>+(G545-G545)/G545</f>
        <v>0</v>
      </c>
      <c r="N545" s="297">
        <f>+(H545-H545)/H545</f>
        <v>0</v>
      </c>
      <c r="O545" s="297">
        <f>+(I545-I545)/I545</f>
        <v>0</v>
      </c>
      <c r="P545" s="25"/>
      <c r="Q545" s="28"/>
      <c r="R545" s="156"/>
      <c r="S545" s="5" t="s">
        <v>3</v>
      </c>
      <c r="T545" s="10">
        <v>200</v>
      </c>
      <c r="U545" s="64">
        <v>0.35</v>
      </c>
      <c r="V545" s="120">
        <v>25</v>
      </c>
      <c r="W545" s="289"/>
      <c r="X545" s="289"/>
      <c r="Y545" s="289"/>
      <c r="Z545" s="292"/>
      <c r="AA545" s="292"/>
      <c r="AB545" s="295"/>
      <c r="AC545" s="298"/>
      <c r="AD545" s="298"/>
      <c r="AE545" s="298"/>
      <c r="AF545" s="25"/>
    </row>
    <row r="546" spans="1:32" x14ac:dyDescent="0.3">
      <c r="A546" s="24"/>
      <c r="B546" s="82"/>
      <c r="C546" s="5" t="s">
        <v>3</v>
      </c>
      <c r="D546" s="99">
        <v>250</v>
      </c>
      <c r="E546" s="139">
        <v>0.35</v>
      </c>
      <c r="F546" s="105">
        <v>25</v>
      </c>
      <c r="G546" s="289"/>
      <c r="H546" s="289"/>
      <c r="I546" s="289"/>
      <c r="J546" s="292"/>
      <c r="K546" s="292"/>
      <c r="L546" s="295"/>
      <c r="M546" s="298"/>
      <c r="N546" s="298"/>
      <c r="O546" s="298"/>
      <c r="P546" s="25"/>
      <c r="Q546" s="28"/>
      <c r="R546" s="156"/>
      <c r="S546" s="6" t="s">
        <v>4</v>
      </c>
      <c r="T546" s="10">
        <v>200</v>
      </c>
      <c r="U546" s="64">
        <v>0.35</v>
      </c>
      <c r="V546" s="120">
        <v>25</v>
      </c>
      <c r="W546" s="289"/>
      <c r="X546" s="289"/>
      <c r="Y546" s="289"/>
      <c r="Z546" s="292"/>
      <c r="AA546" s="292"/>
      <c r="AB546" s="295"/>
      <c r="AC546" s="298"/>
      <c r="AD546" s="298"/>
      <c r="AE546" s="298"/>
      <c r="AF546" s="25"/>
    </row>
    <row r="547" spans="1:32" ht="15" thickBot="1" x14ac:dyDescent="0.35">
      <c r="A547" s="24"/>
      <c r="B547" s="82"/>
      <c r="C547" s="6" t="s">
        <v>4</v>
      </c>
      <c r="D547" s="92">
        <v>150</v>
      </c>
      <c r="E547" s="139">
        <v>0.35</v>
      </c>
      <c r="F547" s="105">
        <v>25</v>
      </c>
      <c r="G547" s="289"/>
      <c r="H547" s="289"/>
      <c r="I547" s="289"/>
      <c r="J547" s="292"/>
      <c r="K547" s="292"/>
      <c r="L547" s="295"/>
      <c r="M547" s="298"/>
      <c r="N547" s="298"/>
      <c r="O547" s="298"/>
      <c r="P547" s="25"/>
      <c r="Q547" s="28"/>
      <c r="R547" s="156"/>
      <c r="S547" s="7" t="s">
        <v>5</v>
      </c>
      <c r="T547" s="70">
        <v>80</v>
      </c>
      <c r="U547" s="65">
        <v>0.35</v>
      </c>
      <c r="V547" s="121"/>
      <c r="W547" s="290"/>
      <c r="X547" s="290"/>
      <c r="Y547" s="290"/>
      <c r="Z547" s="293"/>
      <c r="AA547" s="293"/>
      <c r="AB547" s="296"/>
      <c r="AC547" s="299"/>
      <c r="AD547" s="299"/>
      <c r="AE547" s="299"/>
      <c r="AF547" s="25"/>
    </row>
    <row r="548" spans="1:32" ht="15" thickBot="1" x14ac:dyDescent="0.35">
      <c r="A548" s="24"/>
      <c r="B548" s="82"/>
      <c r="C548" s="7" t="s">
        <v>5</v>
      </c>
      <c r="D548" s="94">
        <v>80</v>
      </c>
      <c r="E548" s="86">
        <v>0.35</v>
      </c>
      <c r="F548" s="107"/>
      <c r="G548" s="290"/>
      <c r="H548" s="290"/>
      <c r="I548" s="290"/>
      <c r="J548" s="293"/>
      <c r="K548" s="293"/>
      <c r="L548" s="296"/>
      <c r="M548" s="299"/>
      <c r="N548" s="299"/>
      <c r="O548" s="299"/>
      <c r="P548" s="25"/>
      <c r="Q548" s="28"/>
      <c r="R548" s="114">
        <v>31</v>
      </c>
      <c r="S548" s="4" t="s">
        <v>1</v>
      </c>
      <c r="T548" s="69">
        <v>3250</v>
      </c>
      <c r="U548" s="8">
        <v>0.3</v>
      </c>
      <c r="V548" s="115">
        <v>7</v>
      </c>
      <c r="W548" s="288">
        <v>0.54031999999999991</v>
      </c>
      <c r="X548" s="288">
        <v>3.1744999999999999E-4</v>
      </c>
      <c r="Y548" s="288">
        <v>2.8955000000000002E-4</v>
      </c>
      <c r="Z548" s="291" t="str">
        <f>+IF(W548&lt;$K$8,"CUMPLE","NO CUMPLE")</f>
        <v>CUMPLE</v>
      </c>
      <c r="AA548" s="291" t="str">
        <f>+IF(X548&lt;$K$6,"CUMPLE","NO CUMPLE")</f>
        <v>CUMPLE</v>
      </c>
      <c r="AB548" s="294" t="str">
        <f>+IF(Y548&lt;$K$7,"CUMPLE","NO CUMPLE")</f>
        <v>CUMPLE</v>
      </c>
      <c r="AC548" s="297">
        <f>+(W548-W544)/W544</f>
        <v>0.21099107983325091</v>
      </c>
      <c r="AD548" s="297">
        <f>+(X548-X544)/X544</f>
        <v>0.25064019225465872</v>
      </c>
      <c r="AE548" s="297">
        <f>+(Y548-Y544)/Y544</f>
        <v>0.50485941479133101</v>
      </c>
      <c r="AF548" s="25"/>
    </row>
    <row r="549" spans="1:32" x14ac:dyDescent="0.3">
      <c r="A549" s="24"/>
      <c r="B549" s="83">
        <v>14</v>
      </c>
      <c r="C549" s="4" t="s">
        <v>1</v>
      </c>
      <c r="D549" s="91">
        <v>2500</v>
      </c>
      <c r="E549" s="85">
        <v>0.3</v>
      </c>
      <c r="F549" s="104">
        <v>10</v>
      </c>
      <c r="G549" s="288">
        <v>0.48525000000000001</v>
      </c>
      <c r="H549" s="288">
        <v>2.9075999999999999E-4</v>
      </c>
      <c r="I549" s="288">
        <v>2.3007999999999999E-4</v>
      </c>
      <c r="J549" s="291" t="str">
        <f>+IF(G549&lt;$K$8,"CUMPLE","NO CUMPLE")</f>
        <v>CUMPLE</v>
      </c>
      <c r="K549" s="291" t="str">
        <f>+IF(H549&lt;$K$6,"CUMPLE","NO CUMPLE")</f>
        <v>CUMPLE</v>
      </c>
      <c r="L549" s="294" t="str">
        <f>+IF(I549&lt;$K$7,"CUMPLE","NO CUMPLE")</f>
        <v>CUMPLE</v>
      </c>
      <c r="M549" s="297">
        <f>+(G549-G545)/G545</f>
        <v>6.1607123323634334E-2</v>
      </c>
      <c r="N549" s="297">
        <f>+(H549-H545)/H545</f>
        <v>0.12627827703749603</v>
      </c>
      <c r="O549" s="297">
        <f>+(I549-I545)/I545</f>
        <v>4.3588696874858182E-2</v>
      </c>
      <c r="P549" s="25"/>
      <c r="Q549" s="28"/>
      <c r="R549" s="157"/>
      <c r="S549" s="5" t="s">
        <v>3</v>
      </c>
      <c r="T549" s="10">
        <v>200</v>
      </c>
      <c r="U549" s="1">
        <v>0.35</v>
      </c>
      <c r="V549" s="120">
        <v>20</v>
      </c>
      <c r="W549" s="289"/>
      <c r="X549" s="289"/>
      <c r="Y549" s="289"/>
      <c r="Z549" s="292"/>
      <c r="AA549" s="292"/>
      <c r="AB549" s="295"/>
      <c r="AC549" s="298"/>
      <c r="AD549" s="298"/>
      <c r="AE549" s="298"/>
      <c r="AF549" s="25"/>
    </row>
    <row r="550" spans="1:32" x14ac:dyDescent="0.3">
      <c r="A550" s="24"/>
      <c r="B550" s="82"/>
      <c r="C550" s="5" t="s">
        <v>3</v>
      </c>
      <c r="D550" s="99">
        <v>200</v>
      </c>
      <c r="E550" s="139">
        <v>0.35</v>
      </c>
      <c r="F550" s="105">
        <v>25</v>
      </c>
      <c r="G550" s="289"/>
      <c r="H550" s="289"/>
      <c r="I550" s="289"/>
      <c r="J550" s="292"/>
      <c r="K550" s="292"/>
      <c r="L550" s="295"/>
      <c r="M550" s="298"/>
      <c r="N550" s="298"/>
      <c r="O550" s="298"/>
      <c r="P550" s="25"/>
      <c r="Q550" s="28"/>
      <c r="R550" s="157"/>
      <c r="S550" s="6" t="s">
        <v>4</v>
      </c>
      <c r="T550" s="10">
        <v>200</v>
      </c>
      <c r="U550" s="1">
        <v>0.35</v>
      </c>
      <c r="V550" s="120">
        <v>20</v>
      </c>
      <c r="W550" s="289"/>
      <c r="X550" s="289"/>
      <c r="Y550" s="289"/>
      <c r="Z550" s="292"/>
      <c r="AA550" s="292"/>
      <c r="AB550" s="295"/>
      <c r="AC550" s="298"/>
      <c r="AD550" s="298"/>
      <c r="AE550" s="298"/>
      <c r="AF550" s="25"/>
    </row>
    <row r="551" spans="1:32" ht="15" thickBot="1" x14ac:dyDescent="0.35">
      <c r="A551" s="24"/>
      <c r="B551" s="82"/>
      <c r="C551" s="6" t="s">
        <v>4</v>
      </c>
      <c r="D551" s="92">
        <v>150</v>
      </c>
      <c r="E551" s="139">
        <v>0.35</v>
      </c>
      <c r="F551" s="105">
        <v>25</v>
      </c>
      <c r="G551" s="289"/>
      <c r="H551" s="289"/>
      <c r="I551" s="289"/>
      <c r="J551" s="292"/>
      <c r="K551" s="292"/>
      <c r="L551" s="295"/>
      <c r="M551" s="298"/>
      <c r="N551" s="298"/>
      <c r="O551" s="298"/>
      <c r="P551" s="25"/>
      <c r="Q551" s="28"/>
      <c r="R551" s="157"/>
      <c r="S551" s="7" t="s">
        <v>5</v>
      </c>
      <c r="T551" s="70">
        <v>80</v>
      </c>
      <c r="U551" s="9">
        <v>0.35</v>
      </c>
      <c r="V551" s="122"/>
      <c r="W551" s="290"/>
      <c r="X551" s="290"/>
      <c r="Y551" s="290"/>
      <c r="Z551" s="293"/>
      <c r="AA551" s="293"/>
      <c r="AB551" s="296"/>
      <c r="AC551" s="299"/>
      <c r="AD551" s="299"/>
      <c r="AE551" s="299"/>
      <c r="AF551" s="25"/>
    </row>
    <row r="552" spans="1:32" ht="15" thickBot="1" x14ac:dyDescent="0.35">
      <c r="A552" s="24"/>
      <c r="B552" s="82"/>
      <c r="C552" s="7" t="s">
        <v>5</v>
      </c>
      <c r="D552" s="94">
        <v>80</v>
      </c>
      <c r="E552" s="86">
        <v>0.35</v>
      </c>
      <c r="F552" s="107"/>
      <c r="G552" s="290"/>
      <c r="H552" s="290"/>
      <c r="I552" s="290"/>
      <c r="J552" s="293"/>
      <c r="K552" s="293"/>
      <c r="L552" s="296"/>
      <c r="M552" s="299"/>
      <c r="N552" s="299"/>
      <c r="O552" s="299"/>
      <c r="P552" s="25"/>
      <c r="Q552" s="28"/>
      <c r="R552" s="114">
        <v>58</v>
      </c>
      <c r="S552" s="4" t="s">
        <v>1</v>
      </c>
      <c r="T552" s="69">
        <v>3250</v>
      </c>
      <c r="U552" s="8">
        <v>0.3</v>
      </c>
      <c r="V552" s="115">
        <v>5</v>
      </c>
      <c r="W552" s="288">
        <v>0.64802999999999999</v>
      </c>
      <c r="X552" s="288">
        <v>3.5499000000000001E-4</v>
      </c>
      <c r="Y552" s="288">
        <v>4.4638000000000002E-4</v>
      </c>
      <c r="Z552" s="291" t="str">
        <f>+IF(W552&lt;$K$8,"CUMPLE","NO CUMPLE")</f>
        <v>CUMPLE</v>
      </c>
      <c r="AA552" s="291" t="str">
        <f>+IF(X552&lt;$K$6,"CUMPLE","NO CUMPLE")</f>
        <v>NO CUMPLE</v>
      </c>
      <c r="AB552" s="294" t="str">
        <f>+IF(Y552&lt;$K$7,"CUMPLE","NO CUMPLE")</f>
        <v>CUMPLE</v>
      </c>
      <c r="AC552" s="297">
        <f>+(W552-W544)/W544</f>
        <v>0.45239589403379793</v>
      </c>
      <c r="AD552" s="297">
        <f>+(X552-X544)/X544</f>
        <v>0.39853445219241246</v>
      </c>
      <c r="AE552" s="297">
        <f>+(Y552-Y544)/Y544</f>
        <v>1.3199417909672055</v>
      </c>
      <c r="AF552" s="25"/>
    </row>
    <row r="553" spans="1:32" x14ac:dyDescent="0.3">
      <c r="A553" s="24"/>
      <c r="B553" s="83">
        <v>17</v>
      </c>
      <c r="C553" s="4" t="s">
        <v>1</v>
      </c>
      <c r="D553" s="91">
        <v>2500</v>
      </c>
      <c r="E553" s="85">
        <v>0.3</v>
      </c>
      <c r="F553" s="104">
        <v>10</v>
      </c>
      <c r="G553" s="288">
        <v>0.52539999999999998</v>
      </c>
      <c r="H553" s="288">
        <v>3.3331000000000002E-4</v>
      </c>
      <c r="I553" s="288">
        <v>2.4099000000000001E-4</v>
      </c>
      <c r="J553" s="291" t="str">
        <f>+IF(G553&lt;$K$8,"CUMPLE","NO CUMPLE")</f>
        <v>CUMPLE</v>
      </c>
      <c r="K553" s="291" t="str">
        <f>+IF(H553&lt;$K$6,"CUMPLE","NO CUMPLE")</f>
        <v>NO CUMPLE</v>
      </c>
      <c r="L553" s="294" t="str">
        <f>+IF(I553&lt;$K$7,"CUMPLE","NO CUMPLE")</f>
        <v>CUMPLE</v>
      </c>
      <c r="M553" s="297">
        <f>+(G553-G545)/G545</f>
        <v>0.14944540462490971</v>
      </c>
      <c r="N553" s="297">
        <f>+(H553-H545)/H545</f>
        <v>0.29109854353889064</v>
      </c>
      <c r="O553" s="297">
        <f>+(I553-I545)/I545</f>
        <v>9.3073887603755609E-2</v>
      </c>
      <c r="P553" s="25"/>
      <c r="Q553" s="28"/>
      <c r="R553" s="157"/>
      <c r="S553" s="5" t="s">
        <v>3</v>
      </c>
      <c r="T553" s="10">
        <v>200</v>
      </c>
      <c r="U553" s="1">
        <v>0.35</v>
      </c>
      <c r="V553" s="120">
        <v>15</v>
      </c>
      <c r="W553" s="289"/>
      <c r="X553" s="289"/>
      <c r="Y553" s="289"/>
      <c r="Z553" s="292"/>
      <c r="AA553" s="292"/>
      <c r="AB553" s="295"/>
      <c r="AC553" s="298"/>
      <c r="AD553" s="298"/>
      <c r="AE553" s="298"/>
      <c r="AF553" s="25"/>
    </row>
    <row r="554" spans="1:32" x14ac:dyDescent="0.3">
      <c r="A554" s="24"/>
      <c r="B554" s="82"/>
      <c r="C554" s="5" t="s">
        <v>3</v>
      </c>
      <c r="D554" s="99">
        <v>150</v>
      </c>
      <c r="E554" s="139">
        <v>0.35</v>
      </c>
      <c r="F554" s="105">
        <v>25</v>
      </c>
      <c r="G554" s="289"/>
      <c r="H554" s="289"/>
      <c r="I554" s="289"/>
      <c r="J554" s="292"/>
      <c r="K554" s="292"/>
      <c r="L554" s="295"/>
      <c r="M554" s="298"/>
      <c r="N554" s="298"/>
      <c r="O554" s="298"/>
      <c r="P554" s="25"/>
      <c r="Q554" s="28"/>
      <c r="R554" s="157"/>
      <c r="S554" s="6" t="s">
        <v>4</v>
      </c>
      <c r="T554" s="10">
        <v>200</v>
      </c>
      <c r="U554" s="1">
        <v>0.35</v>
      </c>
      <c r="V554" s="120">
        <v>15</v>
      </c>
      <c r="W554" s="289"/>
      <c r="X554" s="289"/>
      <c r="Y554" s="289"/>
      <c r="Z554" s="292"/>
      <c r="AA554" s="292"/>
      <c r="AB554" s="295"/>
      <c r="AC554" s="298"/>
      <c r="AD554" s="298"/>
      <c r="AE554" s="298"/>
      <c r="AF554" s="25"/>
    </row>
    <row r="555" spans="1:32" ht="15" thickBot="1" x14ac:dyDescent="0.35">
      <c r="A555" s="24"/>
      <c r="B555" s="82"/>
      <c r="C555" s="6" t="s">
        <v>4</v>
      </c>
      <c r="D555" s="92">
        <v>150</v>
      </c>
      <c r="E555" s="139">
        <v>0.35</v>
      </c>
      <c r="F555" s="105">
        <v>25</v>
      </c>
      <c r="G555" s="289"/>
      <c r="H555" s="289"/>
      <c r="I555" s="289"/>
      <c r="J555" s="292"/>
      <c r="K555" s="292"/>
      <c r="L555" s="295"/>
      <c r="M555" s="298"/>
      <c r="N555" s="298"/>
      <c r="O555" s="298"/>
      <c r="P555" s="25"/>
      <c r="Q555" s="28"/>
      <c r="R555" s="157"/>
      <c r="S555" s="7" t="s">
        <v>5</v>
      </c>
      <c r="T555" s="70">
        <v>80</v>
      </c>
      <c r="U555" s="9">
        <v>0.35</v>
      </c>
      <c r="V555" s="122"/>
      <c r="W555" s="290"/>
      <c r="X555" s="290"/>
      <c r="Y555" s="290"/>
      <c r="Z555" s="293"/>
      <c r="AA555" s="293"/>
      <c r="AB555" s="296"/>
      <c r="AC555" s="299"/>
      <c r="AD555" s="299"/>
      <c r="AE555" s="299"/>
      <c r="AF555" s="25"/>
    </row>
    <row r="556" spans="1:32" ht="15" thickBot="1" x14ac:dyDescent="0.35">
      <c r="A556" s="24"/>
      <c r="B556" s="82"/>
      <c r="C556" s="7" t="s">
        <v>5</v>
      </c>
      <c r="D556" s="94">
        <v>80</v>
      </c>
      <c r="E556" s="86">
        <v>0.35</v>
      </c>
      <c r="F556" s="107"/>
      <c r="G556" s="290"/>
      <c r="H556" s="290"/>
      <c r="I556" s="290"/>
      <c r="J556" s="293"/>
      <c r="K556" s="293"/>
      <c r="L556" s="296"/>
      <c r="M556" s="299"/>
      <c r="N556" s="299"/>
      <c r="O556" s="299"/>
      <c r="P556" s="25"/>
      <c r="Q556" s="28"/>
      <c r="R556" s="116">
        <v>85</v>
      </c>
      <c r="S556" s="4" t="s">
        <v>1</v>
      </c>
      <c r="T556" s="95">
        <v>3250</v>
      </c>
      <c r="U556" s="85">
        <v>0.3</v>
      </c>
      <c r="V556" s="119">
        <v>3</v>
      </c>
      <c r="W556" s="288">
        <v>0.81514999999999993</v>
      </c>
      <c r="X556" s="288">
        <v>3.1061000000000001E-4</v>
      </c>
      <c r="Y556" s="288">
        <v>8.0552E-4</v>
      </c>
      <c r="Z556" s="291" t="str">
        <f>+IF(W556&lt;$K$8,"CUMPLE","NO CUMPLE")</f>
        <v>CUMPLE</v>
      </c>
      <c r="AA556" s="291" t="str">
        <f>+IF(X556&lt;$K$6,"CUMPLE","NO CUMPLE")</f>
        <v>CUMPLE</v>
      </c>
      <c r="AB556" s="294" t="str">
        <f>+IF(Y556&lt;$K$7,"CUMPLE","NO CUMPLE")</f>
        <v>CUMPLE</v>
      </c>
      <c r="AC556" s="297">
        <f>+(W556-W544)/W544</f>
        <v>0.82695324756824573</v>
      </c>
      <c r="AD556" s="297">
        <f>+(X556-X544)/X544</f>
        <v>0.22369302288933554</v>
      </c>
      <c r="AE556" s="297">
        <f>+(Y556-Y544)/Y544</f>
        <v>3.1864767943454084</v>
      </c>
      <c r="AF556" s="25"/>
    </row>
    <row r="557" spans="1:32" ht="15" thickBot="1" x14ac:dyDescent="0.35">
      <c r="A557" s="24"/>
      <c r="B557" s="15"/>
      <c r="P557" s="25"/>
      <c r="Q557" s="28"/>
      <c r="R557" s="139"/>
      <c r="S557" s="5" t="s">
        <v>3</v>
      </c>
      <c r="T557" s="97">
        <v>200</v>
      </c>
      <c r="U557" s="139">
        <v>0.35</v>
      </c>
      <c r="V557" s="102">
        <v>10</v>
      </c>
      <c r="W557" s="289"/>
      <c r="X557" s="289"/>
      <c r="Y557" s="289"/>
      <c r="Z557" s="292"/>
      <c r="AA557" s="292"/>
      <c r="AB557" s="295"/>
      <c r="AC557" s="298"/>
      <c r="AD557" s="298"/>
      <c r="AE557" s="298"/>
      <c r="AF557" s="25"/>
    </row>
    <row r="558" spans="1:32" x14ac:dyDescent="0.3">
      <c r="A558" s="24"/>
      <c r="B558" s="83">
        <v>20</v>
      </c>
      <c r="C558" s="4" t="s">
        <v>1</v>
      </c>
      <c r="D558" s="95">
        <v>1500</v>
      </c>
      <c r="E558" s="85">
        <v>0.3</v>
      </c>
      <c r="F558" s="104">
        <v>10</v>
      </c>
      <c r="G558" s="288">
        <v>0.49559999999999998</v>
      </c>
      <c r="H558" s="288">
        <v>3.0624999999999999E-4</v>
      </c>
      <c r="I558" s="288">
        <v>2.3263E-4</v>
      </c>
      <c r="J558" s="291" t="str">
        <f>+IF(G558&lt;$K$8,"CUMPLE","NO CUMPLE")</f>
        <v>CUMPLE</v>
      </c>
      <c r="K558" s="291" t="str">
        <f>+IF(H558&lt;$K$6,"CUMPLE","NO CUMPLE")</f>
        <v>CUMPLE</v>
      </c>
      <c r="L558" s="294" t="str">
        <f>+IF(I558&lt;$K$7,"CUMPLE","NO CUMPLE")</f>
        <v>CUMPLE</v>
      </c>
      <c r="M558" s="297">
        <f>+(G558-G558)/G558</f>
        <v>0</v>
      </c>
      <c r="N558" s="297">
        <f>+(H558-H558)/H558</f>
        <v>0</v>
      </c>
      <c r="O558" s="297">
        <f>+(I558-I558)/I558</f>
        <v>0</v>
      </c>
      <c r="P558" s="25"/>
      <c r="Q558" s="28"/>
      <c r="R558" s="139"/>
      <c r="S558" s="6" t="s">
        <v>4</v>
      </c>
      <c r="T558" s="97">
        <v>200</v>
      </c>
      <c r="U558" s="139">
        <v>0.35</v>
      </c>
      <c r="V558" s="102">
        <v>10</v>
      </c>
      <c r="W558" s="289"/>
      <c r="X558" s="289"/>
      <c r="Y558" s="289"/>
      <c r="Z558" s="292"/>
      <c r="AA558" s="292"/>
      <c r="AB558" s="295"/>
      <c r="AC558" s="298"/>
      <c r="AD558" s="298"/>
      <c r="AE558" s="298"/>
      <c r="AF558" s="25"/>
    </row>
    <row r="559" spans="1:32" ht="15" thickBot="1" x14ac:dyDescent="0.35">
      <c r="A559" s="24"/>
      <c r="B559" s="82"/>
      <c r="C559" s="5" t="s">
        <v>3</v>
      </c>
      <c r="D559" s="99">
        <v>250</v>
      </c>
      <c r="E559" s="139">
        <v>0.35</v>
      </c>
      <c r="F559" s="105">
        <v>25</v>
      </c>
      <c r="G559" s="289"/>
      <c r="H559" s="289"/>
      <c r="I559" s="289"/>
      <c r="J559" s="292"/>
      <c r="K559" s="292"/>
      <c r="L559" s="295"/>
      <c r="M559" s="298"/>
      <c r="N559" s="298"/>
      <c r="O559" s="298"/>
      <c r="P559" s="25"/>
      <c r="Q559" s="28"/>
      <c r="R559" s="139"/>
      <c r="S559" s="7" t="s">
        <v>5</v>
      </c>
      <c r="T559" s="100">
        <v>80</v>
      </c>
      <c r="U559" s="86">
        <v>0.35</v>
      </c>
      <c r="V559" s="123"/>
      <c r="W559" s="290"/>
      <c r="X559" s="290"/>
      <c r="Y559" s="290"/>
      <c r="Z559" s="293"/>
      <c r="AA559" s="293"/>
      <c r="AB559" s="296"/>
      <c r="AC559" s="299"/>
      <c r="AD559" s="299"/>
      <c r="AE559" s="299"/>
      <c r="AF559" s="25"/>
    </row>
    <row r="560" spans="1:32" ht="15" thickBot="1" x14ac:dyDescent="0.35">
      <c r="A560" s="24"/>
      <c r="B560" s="82"/>
      <c r="C560" s="6" t="s">
        <v>4</v>
      </c>
      <c r="D560" s="97">
        <v>150</v>
      </c>
      <c r="E560" s="139">
        <v>0.35</v>
      </c>
      <c r="F560" s="105">
        <v>25</v>
      </c>
      <c r="G560" s="289"/>
      <c r="H560" s="289"/>
      <c r="I560" s="289"/>
      <c r="J560" s="292"/>
      <c r="K560" s="292"/>
      <c r="L560" s="295"/>
      <c r="M560" s="298"/>
      <c r="N560" s="298"/>
      <c r="O560" s="298"/>
      <c r="P560" s="25"/>
      <c r="Q560" s="28"/>
      <c r="R560" s="24"/>
      <c r="T560" s="56"/>
      <c r="V560" s="164"/>
      <c r="AF560" s="25"/>
    </row>
    <row r="561" spans="1:32" ht="15" thickBot="1" x14ac:dyDescent="0.35">
      <c r="A561" s="24"/>
      <c r="B561" s="82"/>
      <c r="C561" s="7" t="s">
        <v>5</v>
      </c>
      <c r="D561" s="100">
        <v>80</v>
      </c>
      <c r="E561" s="86">
        <v>0.35</v>
      </c>
      <c r="F561" s="107"/>
      <c r="G561" s="290"/>
      <c r="H561" s="290"/>
      <c r="I561" s="290"/>
      <c r="J561" s="293"/>
      <c r="K561" s="293"/>
      <c r="L561" s="296"/>
      <c r="M561" s="299"/>
      <c r="N561" s="299"/>
      <c r="O561" s="299"/>
      <c r="P561" s="25"/>
      <c r="Q561" s="28"/>
      <c r="R561" s="81">
        <v>5</v>
      </c>
      <c r="S561" s="4" t="s">
        <v>1</v>
      </c>
      <c r="T561" s="69">
        <v>3250</v>
      </c>
      <c r="U561" s="8">
        <v>0.3</v>
      </c>
      <c r="V561" s="115">
        <v>10</v>
      </c>
      <c r="W561" s="288">
        <v>0.46487999999999996</v>
      </c>
      <c r="X561" s="288">
        <v>2.5823000000000003E-4</v>
      </c>
      <c r="Y561" s="288">
        <v>2.2274E-4</v>
      </c>
      <c r="Z561" s="291" t="str">
        <f>+IF(W561&lt;$K$8,"CUMPLE","NO CUMPLE")</f>
        <v>CUMPLE</v>
      </c>
      <c r="AA561" s="291" t="str">
        <f>+IF(X561&lt;$K$6,"CUMPLE","NO CUMPLE")</f>
        <v>CUMPLE</v>
      </c>
      <c r="AB561" s="294" t="str">
        <f>+IF(Y561&lt;$K$7,"CUMPLE","NO CUMPLE")</f>
        <v>CUMPLE</v>
      </c>
      <c r="AC561" s="297">
        <f>+(W561-W561)/W561</f>
        <v>0</v>
      </c>
      <c r="AD561" s="297">
        <f>+(X561-X561)/X561</f>
        <v>0</v>
      </c>
      <c r="AE561" s="297">
        <f>+(Y561-Y561)/Y561</f>
        <v>0</v>
      </c>
      <c r="AF561" s="25"/>
    </row>
    <row r="562" spans="1:32" x14ac:dyDescent="0.3">
      <c r="A562" s="24"/>
      <c r="B562" s="83">
        <v>23</v>
      </c>
      <c r="C562" s="4" t="s">
        <v>1</v>
      </c>
      <c r="D562" s="95">
        <v>1500</v>
      </c>
      <c r="E562" s="85">
        <v>0.3</v>
      </c>
      <c r="F562" s="104">
        <v>10</v>
      </c>
      <c r="G562" s="288">
        <v>0.52803</v>
      </c>
      <c r="H562" s="288">
        <v>3.5452999999999998E-4</v>
      </c>
      <c r="I562" s="288">
        <v>2.4306999999999999E-4</v>
      </c>
      <c r="J562" s="291" t="str">
        <f>+IF(G562&lt;$K$8,"CUMPLE","NO CUMPLE")</f>
        <v>CUMPLE</v>
      </c>
      <c r="K562" s="291" t="str">
        <f>+IF(H562&lt;$K$6,"CUMPLE","NO CUMPLE")</f>
        <v>NO CUMPLE</v>
      </c>
      <c r="L562" s="294" t="str">
        <f>+IF(I562&lt;$K$7,"CUMPLE","NO CUMPLE")</f>
        <v>CUMPLE</v>
      </c>
      <c r="M562" s="297">
        <f>+(G562-G558)/G558</f>
        <v>6.5435835351089613E-2</v>
      </c>
      <c r="N562" s="297">
        <f>+(H562-H558)/H558</f>
        <v>0.15764897959183671</v>
      </c>
      <c r="O562" s="297">
        <f>+(I562-I558)/I558</f>
        <v>4.4878132657008935E-2</v>
      </c>
      <c r="P562" s="25"/>
      <c r="Q562" s="28"/>
      <c r="R562" s="156"/>
      <c r="S562" s="5" t="s">
        <v>3</v>
      </c>
      <c r="T562" s="10">
        <v>200</v>
      </c>
      <c r="U562" s="1">
        <v>0.35</v>
      </c>
      <c r="V562" s="120">
        <v>25</v>
      </c>
      <c r="W562" s="289"/>
      <c r="X562" s="289"/>
      <c r="Y562" s="289"/>
      <c r="Z562" s="292"/>
      <c r="AA562" s="292"/>
      <c r="AB562" s="295"/>
      <c r="AC562" s="298"/>
      <c r="AD562" s="298"/>
      <c r="AE562" s="298"/>
      <c r="AF562" s="25"/>
    </row>
    <row r="563" spans="1:32" x14ac:dyDescent="0.3">
      <c r="A563" s="24"/>
      <c r="B563" s="82"/>
      <c r="C563" s="5" t="s">
        <v>3</v>
      </c>
      <c r="D563" s="99">
        <v>200</v>
      </c>
      <c r="E563" s="139">
        <v>0.35</v>
      </c>
      <c r="F563" s="105">
        <v>25</v>
      </c>
      <c r="G563" s="289"/>
      <c r="H563" s="289"/>
      <c r="I563" s="289"/>
      <c r="J563" s="292"/>
      <c r="K563" s="292"/>
      <c r="L563" s="295"/>
      <c r="M563" s="298"/>
      <c r="N563" s="298"/>
      <c r="O563" s="298"/>
      <c r="P563" s="25"/>
      <c r="Q563" s="28"/>
      <c r="R563" s="156"/>
      <c r="S563" s="6" t="s">
        <v>4</v>
      </c>
      <c r="T563" s="10">
        <v>150</v>
      </c>
      <c r="U563" s="1">
        <v>0.35</v>
      </c>
      <c r="V563" s="120">
        <v>25</v>
      </c>
      <c r="W563" s="289"/>
      <c r="X563" s="289"/>
      <c r="Y563" s="289"/>
      <c r="Z563" s="292"/>
      <c r="AA563" s="292"/>
      <c r="AB563" s="295"/>
      <c r="AC563" s="298"/>
      <c r="AD563" s="298"/>
      <c r="AE563" s="298"/>
      <c r="AF563" s="25"/>
    </row>
    <row r="564" spans="1:32" ht="15" thickBot="1" x14ac:dyDescent="0.35">
      <c r="A564" s="24"/>
      <c r="B564" s="82"/>
      <c r="C564" s="6" t="s">
        <v>4</v>
      </c>
      <c r="D564" s="97">
        <v>150</v>
      </c>
      <c r="E564" s="139">
        <v>0.35</v>
      </c>
      <c r="F564" s="105">
        <v>25</v>
      </c>
      <c r="G564" s="289"/>
      <c r="H564" s="289"/>
      <c r="I564" s="289"/>
      <c r="J564" s="292"/>
      <c r="K564" s="292"/>
      <c r="L564" s="295"/>
      <c r="M564" s="298"/>
      <c r="N564" s="298"/>
      <c r="O564" s="298"/>
      <c r="P564" s="25"/>
      <c r="Q564" s="28"/>
      <c r="R564" s="156"/>
      <c r="S564" s="7" t="s">
        <v>5</v>
      </c>
      <c r="T564" s="70">
        <v>80</v>
      </c>
      <c r="U564" s="9">
        <v>0.35</v>
      </c>
      <c r="V564" s="121"/>
      <c r="W564" s="290"/>
      <c r="X564" s="290"/>
      <c r="Y564" s="290"/>
      <c r="Z564" s="293"/>
      <c r="AA564" s="293"/>
      <c r="AB564" s="296"/>
      <c r="AC564" s="299"/>
      <c r="AD564" s="299"/>
      <c r="AE564" s="299"/>
      <c r="AF564" s="25"/>
    </row>
    <row r="565" spans="1:32" ht="15" thickBot="1" x14ac:dyDescent="0.35">
      <c r="A565" s="24"/>
      <c r="B565" s="82"/>
      <c r="C565" s="7" t="s">
        <v>5</v>
      </c>
      <c r="D565" s="100">
        <v>80</v>
      </c>
      <c r="E565" s="86">
        <v>0.35</v>
      </c>
      <c r="F565" s="107"/>
      <c r="G565" s="290"/>
      <c r="H565" s="290"/>
      <c r="I565" s="290"/>
      <c r="J565" s="293"/>
      <c r="K565" s="293"/>
      <c r="L565" s="296"/>
      <c r="M565" s="299"/>
      <c r="N565" s="299"/>
      <c r="O565" s="299"/>
      <c r="P565" s="25"/>
      <c r="Q565" s="28"/>
      <c r="R565" s="114">
        <v>32</v>
      </c>
      <c r="S565" s="4" t="s">
        <v>1</v>
      </c>
      <c r="T565" s="69">
        <v>3250</v>
      </c>
      <c r="U565" s="8">
        <v>0.3</v>
      </c>
      <c r="V565" s="115">
        <v>7</v>
      </c>
      <c r="W565" s="288">
        <v>0.56384000000000001</v>
      </c>
      <c r="X565" s="288">
        <v>3.2393999999999999E-4</v>
      </c>
      <c r="Y565" s="288">
        <v>3.3613000000000002E-4</v>
      </c>
      <c r="Z565" s="291" t="str">
        <f>+IF(W565&lt;$K$8,"CUMPLE","NO CUMPLE")</f>
        <v>CUMPLE</v>
      </c>
      <c r="AA565" s="291" t="str">
        <f>+IF(X565&lt;$K$6,"CUMPLE","NO CUMPLE")</f>
        <v>CUMPLE</v>
      </c>
      <c r="AB565" s="294" t="str">
        <f>+IF(Y565&lt;$K$7,"CUMPLE","NO CUMPLE")</f>
        <v>CUMPLE</v>
      </c>
      <c r="AC565" s="297">
        <f>+(W565-W561)/W561</f>
        <v>0.21287213904663582</v>
      </c>
      <c r="AD565" s="297">
        <f>+(X565-X561)/X561</f>
        <v>0.25446307555280162</v>
      </c>
      <c r="AE565" s="297">
        <f>+(Y565-Y561)/Y561</f>
        <v>0.50906886953398589</v>
      </c>
      <c r="AF565" s="25"/>
    </row>
    <row r="566" spans="1:32" x14ac:dyDescent="0.3">
      <c r="A566" s="24"/>
      <c r="B566" s="83">
        <v>26</v>
      </c>
      <c r="C566" s="4" t="s">
        <v>1</v>
      </c>
      <c r="D566" s="95">
        <v>1500</v>
      </c>
      <c r="E566" s="85">
        <v>0.3</v>
      </c>
      <c r="F566" s="104">
        <v>10</v>
      </c>
      <c r="G566" s="288">
        <v>0.57513999999999998</v>
      </c>
      <c r="H566" s="288">
        <v>4.1932999999999998E-4</v>
      </c>
      <c r="I566" s="288">
        <v>2.5552000000000002E-4</v>
      </c>
      <c r="J566" s="291" t="str">
        <f>+IF(G566&lt;$K$8,"CUMPLE","NO CUMPLE")</f>
        <v>CUMPLE</v>
      </c>
      <c r="K566" s="291" t="str">
        <f>+IF(H566&lt;$K$6,"CUMPLE","NO CUMPLE")</f>
        <v>NO CUMPLE</v>
      </c>
      <c r="L566" s="294" t="str">
        <f>+IF(I566&lt;$K$7,"CUMPLE","NO CUMPLE")</f>
        <v>CUMPLE</v>
      </c>
      <c r="M566" s="297">
        <f>+(G566-G558)/G558</f>
        <v>0.16049233252623082</v>
      </c>
      <c r="N566" s="297">
        <f>+(H566-H558)/H558</f>
        <v>0.36924081632653061</v>
      </c>
      <c r="O566" s="297">
        <f>+(I566-I558)/I558</f>
        <v>9.8396595452005409E-2</v>
      </c>
      <c r="P566" s="25"/>
      <c r="Q566" s="28"/>
      <c r="R566" s="157"/>
      <c r="S566" s="5" t="s">
        <v>3</v>
      </c>
      <c r="T566" s="10">
        <v>200</v>
      </c>
      <c r="U566" s="1">
        <v>0.35</v>
      </c>
      <c r="V566" s="120">
        <v>20</v>
      </c>
      <c r="W566" s="289"/>
      <c r="X566" s="289"/>
      <c r="Y566" s="289"/>
      <c r="Z566" s="292"/>
      <c r="AA566" s="292"/>
      <c r="AB566" s="295"/>
      <c r="AC566" s="298"/>
      <c r="AD566" s="298"/>
      <c r="AE566" s="298"/>
      <c r="AF566" s="25"/>
    </row>
    <row r="567" spans="1:32" x14ac:dyDescent="0.3">
      <c r="A567" s="24"/>
      <c r="B567" s="82"/>
      <c r="C567" s="5" t="s">
        <v>3</v>
      </c>
      <c r="D567" s="99">
        <v>150</v>
      </c>
      <c r="E567" s="139">
        <v>0.35</v>
      </c>
      <c r="F567" s="105">
        <v>25</v>
      </c>
      <c r="G567" s="289"/>
      <c r="H567" s="289"/>
      <c r="I567" s="289"/>
      <c r="J567" s="292"/>
      <c r="K567" s="292"/>
      <c r="L567" s="295"/>
      <c r="M567" s="298"/>
      <c r="N567" s="298"/>
      <c r="O567" s="298"/>
      <c r="P567" s="25"/>
      <c r="Q567" s="28"/>
      <c r="R567" s="157"/>
      <c r="S567" s="6" t="s">
        <v>4</v>
      </c>
      <c r="T567" s="10">
        <v>150</v>
      </c>
      <c r="U567" s="1">
        <v>0.35</v>
      </c>
      <c r="V567" s="120">
        <v>20</v>
      </c>
      <c r="W567" s="289"/>
      <c r="X567" s="289"/>
      <c r="Y567" s="289"/>
      <c r="Z567" s="292"/>
      <c r="AA567" s="292"/>
      <c r="AB567" s="295"/>
      <c r="AC567" s="298"/>
      <c r="AD567" s="298"/>
      <c r="AE567" s="298"/>
      <c r="AF567" s="25"/>
    </row>
    <row r="568" spans="1:32" ht="15" thickBot="1" x14ac:dyDescent="0.35">
      <c r="A568" s="24"/>
      <c r="B568" s="82"/>
      <c r="C568" s="6" t="s">
        <v>4</v>
      </c>
      <c r="D568" s="97">
        <v>150</v>
      </c>
      <c r="E568" s="139">
        <v>0.35</v>
      </c>
      <c r="F568" s="105">
        <v>25</v>
      </c>
      <c r="G568" s="289"/>
      <c r="H568" s="289"/>
      <c r="I568" s="289"/>
      <c r="J568" s="292"/>
      <c r="K568" s="292"/>
      <c r="L568" s="295"/>
      <c r="M568" s="298"/>
      <c r="N568" s="298"/>
      <c r="O568" s="298"/>
      <c r="P568" s="25"/>
      <c r="Q568" s="28"/>
      <c r="R568" s="157"/>
      <c r="S568" s="7" t="s">
        <v>5</v>
      </c>
      <c r="T568" s="70">
        <v>80</v>
      </c>
      <c r="U568" s="9">
        <v>0.35</v>
      </c>
      <c r="V568" s="122"/>
      <c r="W568" s="290"/>
      <c r="X568" s="290"/>
      <c r="Y568" s="290"/>
      <c r="Z568" s="293"/>
      <c r="AA568" s="293"/>
      <c r="AB568" s="296"/>
      <c r="AC568" s="299"/>
      <c r="AD568" s="299"/>
      <c r="AE568" s="299"/>
      <c r="AF568" s="25"/>
    </row>
    <row r="569" spans="1:32" ht="15" thickBot="1" x14ac:dyDescent="0.35">
      <c r="A569" s="24"/>
      <c r="B569" s="82"/>
      <c r="C569" s="7" t="s">
        <v>5</v>
      </c>
      <c r="D569" s="100">
        <v>80</v>
      </c>
      <c r="E569" s="86">
        <v>0.35</v>
      </c>
      <c r="F569" s="107"/>
      <c r="G569" s="290"/>
      <c r="H569" s="290"/>
      <c r="I569" s="290"/>
      <c r="J569" s="293"/>
      <c r="K569" s="293"/>
      <c r="L569" s="296"/>
      <c r="M569" s="299"/>
      <c r="N569" s="299"/>
      <c r="O569" s="299"/>
      <c r="P569" s="25"/>
      <c r="Q569" s="28"/>
      <c r="R569" s="114">
        <v>59</v>
      </c>
      <c r="S569" s="4" t="s">
        <v>1</v>
      </c>
      <c r="T569" s="69">
        <v>3250</v>
      </c>
      <c r="U569" s="8">
        <v>0.3</v>
      </c>
      <c r="V569" s="115">
        <v>5</v>
      </c>
      <c r="W569" s="288">
        <v>0.67575999999999992</v>
      </c>
      <c r="X569" s="288">
        <v>3.6481000000000003E-4</v>
      </c>
      <c r="Y569" s="288">
        <v>5.1944000000000003E-4</v>
      </c>
      <c r="Z569" s="291" t="str">
        <f>+IF(W569&lt;$K$8,"CUMPLE","NO CUMPLE")</f>
        <v>CUMPLE</v>
      </c>
      <c r="AA569" s="291" t="str">
        <f>+IF(X569&lt;$K$6,"CUMPLE","NO CUMPLE")</f>
        <v>NO CUMPLE</v>
      </c>
      <c r="AB569" s="294" t="str">
        <f>+IF(Y569&lt;$K$7,"CUMPLE","NO CUMPLE")</f>
        <v>CUMPLE</v>
      </c>
      <c r="AC569" s="297">
        <f>+(W569-W561)/W561</f>
        <v>0.45362244019962134</v>
      </c>
      <c r="AD569" s="297">
        <f>+(X569-X561)/X561</f>
        <v>0.41273283506951164</v>
      </c>
      <c r="AE569" s="297">
        <f>+(Y569-Y561)/Y561</f>
        <v>1.332046332046332</v>
      </c>
      <c r="AF569" s="25"/>
    </row>
    <row r="570" spans="1:32" ht="15" thickBot="1" x14ac:dyDescent="0.35">
      <c r="A570" s="24"/>
      <c r="B570" s="15"/>
      <c r="P570" s="25"/>
      <c r="Q570" s="28"/>
      <c r="R570" s="157"/>
      <c r="S570" s="5" t="s">
        <v>3</v>
      </c>
      <c r="T570" s="10">
        <v>200</v>
      </c>
      <c r="U570" s="1">
        <v>0.35</v>
      </c>
      <c r="V570" s="120">
        <v>15</v>
      </c>
      <c r="W570" s="289"/>
      <c r="X570" s="289"/>
      <c r="Y570" s="289"/>
      <c r="Z570" s="292"/>
      <c r="AA570" s="292"/>
      <c r="AB570" s="295"/>
      <c r="AC570" s="298"/>
      <c r="AD570" s="298"/>
      <c r="AE570" s="298"/>
      <c r="AF570" s="25"/>
    </row>
    <row r="571" spans="1:32" x14ac:dyDescent="0.3">
      <c r="A571" s="24"/>
      <c r="B571" s="83">
        <v>3</v>
      </c>
      <c r="C571" s="4" t="s">
        <v>1</v>
      </c>
      <c r="D571" s="91">
        <v>3250</v>
      </c>
      <c r="E571" s="104">
        <v>0.3</v>
      </c>
      <c r="F571" s="104">
        <v>10</v>
      </c>
      <c r="G571" s="288">
        <v>0.46741000000000005</v>
      </c>
      <c r="H571" s="288">
        <v>2.3781E-4</v>
      </c>
      <c r="I571" s="288">
        <v>2.6307000000000001E-4</v>
      </c>
      <c r="J571" s="291" t="str">
        <f>+IF(G571&lt;$K$8,"CUMPLE","NO CUMPLE")</f>
        <v>CUMPLE</v>
      </c>
      <c r="K571" s="291" t="str">
        <f>+IF(H571&lt;$K$6,"CUMPLE","NO CUMPLE")</f>
        <v>CUMPLE</v>
      </c>
      <c r="L571" s="294" t="str">
        <f>+IF(I571&lt;$K$7,"CUMPLE","NO CUMPLE")</f>
        <v>CUMPLE</v>
      </c>
      <c r="M571" s="297">
        <f>+(G571-G571)/G571</f>
        <v>0</v>
      </c>
      <c r="N571" s="297">
        <f>+(H571-H571)/H571</f>
        <v>0</v>
      </c>
      <c r="O571" s="297">
        <f>+(I571-I571)/I571</f>
        <v>0</v>
      </c>
      <c r="P571" s="25"/>
      <c r="Q571" s="28"/>
      <c r="R571" s="157"/>
      <c r="S571" s="6" t="s">
        <v>4</v>
      </c>
      <c r="T571" s="10">
        <v>150</v>
      </c>
      <c r="U571" s="1">
        <v>0.35</v>
      </c>
      <c r="V571" s="120">
        <v>15</v>
      </c>
      <c r="W571" s="289"/>
      <c r="X571" s="289"/>
      <c r="Y571" s="289"/>
      <c r="Z571" s="292"/>
      <c r="AA571" s="292"/>
      <c r="AB571" s="295"/>
      <c r="AC571" s="298"/>
      <c r="AD571" s="298"/>
      <c r="AE571" s="298"/>
      <c r="AF571" s="25"/>
    </row>
    <row r="572" spans="1:32" ht="15" thickBot="1" x14ac:dyDescent="0.35">
      <c r="A572" s="24"/>
      <c r="B572" s="82"/>
      <c r="C572" s="5" t="s">
        <v>3</v>
      </c>
      <c r="D572" s="99">
        <v>250</v>
      </c>
      <c r="E572" s="105">
        <v>0.35</v>
      </c>
      <c r="F572" s="105">
        <v>25</v>
      </c>
      <c r="G572" s="289"/>
      <c r="H572" s="289"/>
      <c r="I572" s="289"/>
      <c r="J572" s="292"/>
      <c r="K572" s="292"/>
      <c r="L572" s="295"/>
      <c r="M572" s="298"/>
      <c r="N572" s="298"/>
      <c r="O572" s="298"/>
      <c r="P572" s="25"/>
      <c r="Q572" s="28"/>
      <c r="R572" s="157"/>
      <c r="S572" s="7" t="s">
        <v>5</v>
      </c>
      <c r="T572" s="70">
        <v>80</v>
      </c>
      <c r="U572" s="9">
        <v>0.35</v>
      </c>
      <c r="V572" s="122"/>
      <c r="W572" s="290"/>
      <c r="X572" s="290"/>
      <c r="Y572" s="290"/>
      <c r="Z572" s="293"/>
      <c r="AA572" s="293"/>
      <c r="AB572" s="296"/>
      <c r="AC572" s="299"/>
      <c r="AD572" s="299"/>
      <c r="AE572" s="299"/>
      <c r="AF572" s="25"/>
    </row>
    <row r="573" spans="1:32" x14ac:dyDescent="0.3">
      <c r="A573" s="24"/>
      <c r="B573" s="82"/>
      <c r="C573" s="6" t="s">
        <v>4</v>
      </c>
      <c r="D573" s="92">
        <v>100</v>
      </c>
      <c r="E573" s="105">
        <v>0.35</v>
      </c>
      <c r="F573" s="105">
        <v>25</v>
      </c>
      <c r="G573" s="289"/>
      <c r="H573" s="289"/>
      <c r="I573" s="289"/>
      <c r="J573" s="292"/>
      <c r="K573" s="292"/>
      <c r="L573" s="295"/>
      <c r="M573" s="298"/>
      <c r="N573" s="298"/>
      <c r="O573" s="298"/>
      <c r="P573" s="25"/>
      <c r="Q573" s="28"/>
      <c r="R573" s="116">
        <v>86</v>
      </c>
      <c r="S573" s="4" t="s">
        <v>1</v>
      </c>
      <c r="T573" s="95">
        <v>3250</v>
      </c>
      <c r="U573" s="85">
        <v>0.3</v>
      </c>
      <c r="V573" s="119">
        <v>3</v>
      </c>
      <c r="W573" s="288">
        <v>0.84855000000000003</v>
      </c>
      <c r="X573" s="288">
        <v>3.2663000000000001E-4</v>
      </c>
      <c r="Y573" s="303">
        <v>9.3868E-4</v>
      </c>
      <c r="Z573" s="291" t="str">
        <f>+IF(W573&lt;$K$8,"CUMPLE","NO CUMPLE")</f>
        <v>CUMPLE</v>
      </c>
      <c r="AA573" s="291" t="str">
        <f>+IF(X573&lt;$K$6,"CUMPLE","NO CUMPLE")</f>
        <v>CUMPLE</v>
      </c>
      <c r="AB573" s="294" t="str">
        <f>+IF(Y573&lt;$K$7,"CUMPLE","NO CUMPLE")</f>
        <v>CUMPLE</v>
      </c>
      <c r="AC573" s="297">
        <f>+(W573-W561)/W561</f>
        <v>0.82530975735673739</v>
      </c>
      <c r="AD573" s="297">
        <f>+(X573-X561)/X561</f>
        <v>0.26488014560662965</v>
      </c>
      <c r="AE573" s="297">
        <f>+(Y573-Y561)/Y561</f>
        <v>3.2142408188919815</v>
      </c>
      <c r="AF573" s="25"/>
    </row>
    <row r="574" spans="1:32" ht="15" thickBot="1" x14ac:dyDescent="0.35">
      <c r="A574" s="24"/>
      <c r="B574" s="82"/>
      <c r="C574" s="7" t="s">
        <v>5</v>
      </c>
      <c r="D574" s="94">
        <v>80</v>
      </c>
      <c r="E574" s="107">
        <v>0.35</v>
      </c>
      <c r="F574" s="107"/>
      <c r="G574" s="290"/>
      <c r="H574" s="290"/>
      <c r="I574" s="290"/>
      <c r="J574" s="293"/>
      <c r="K574" s="293"/>
      <c r="L574" s="296"/>
      <c r="M574" s="299"/>
      <c r="N574" s="299"/>
      <c r="O574" s="299"/>
      <c r="P574" s="25"/>
      <c r="Q574" s="28"/>
      <c r="R574" s="139"/>
      <c r="S574" s="5" t="s">
        <v>3</v>
      </c>
      <c r="T574" s="97">
        <v>200</v>
      </c>
      <c r="U574" s="139">
        <v>0.35</v>
      </c>
      <c r="V574" s="102">
        <v>10</v>
      </c>
      <c r="W574" s="289"/>
      <c r="X574" s="289"/>
      <c r="Y574" s="304"/>
      <c r="Z574" s="292"/>
      <c r="AA574" s="292"/>
      <c r="AB574" s="295"/>
      <c r="AC574" s="298"/>
      <c r="AD574" s="298"/>
      <c r="AE574" s="298"/>
      <c r="AF574" s="25"/>
    </row>
    <row r="575" spans="1:32" x14ac:dyDescent="0.3">
      <c r="A575" s="24"/>
      <c r="B575" s="83">
        <v>6</v>
      </c>
      <c r="C575" s="4" t="s">
        <v>1</v>
      </c>
      <c r="D575" s="91">
        <v>3250</v>
      </c>
      <c r="E575" s="85">
        <v>0.3</v>
      </c>
      <c r="F575" s="105">
        <v>10</v>
      </c>
      <c r="G575" s="288">
        <v>0.49494000000000005</v>
      </c>
      <c r="H575" s="288">
        <v>2.6483000000000002E-4</v>
      </c>
      <c r="I575" s="288">
        <v>2.7556999999999999E-4</v>
      </c>
      <c r="J575" s="291" t="str">
        <f>+IF(G575&lt;$K$8,"CUMPLE","NO CUMPLE")</f>
        <v>CUMPLE</v>
      </c>
      <c r="K575" s="291" t="str">
        <f>+IF(H575&lt;$K$6,"CUMPLE","NO CUMPLE")</f>
        <v>CUMPLE</v>
      </c>
      <c r="L575" s="294" t="str">
        <f>+IF(I575&lt;$K$7,"CUMPLE","NO CUMPLE")</f>
        <v>CUMPLE</v>
      </c>
      <c r="M575" s="297">
        <f>+(G575-G571)/G571</f>
        <v>5.8899039387261709E-2</v>
      </c>
      <c r="N575" s="297">
        <f>+(H575-H571)/H571</f>
        <v>0.11362011690004635</v>
      </c>
      <c r="O575" s="297">
        <f>+(I575-I571)/I571</f>
        <v>4.7515870300680343E-2</v>
      </c>
      <c r="P575" s="25"/>
      <c r="Q575" s="28"/>
      <c r="R575" s="139"/>
      <c r="S575" s="6" t="s">
        <v>4</v>
      </c>
      <c r="T575" s="97">
        <v>150</v>
      </c>
      <c r="U575" s="139">
        <v>0.35</v>
      </c>
      <c r="V575" s="102">
        <v>10</v>
      </c>
      <c r="W575" s="289"/>
      <c r="X575" s="289"/>
      <c r="Y575" s="304"/>
      <c r="Z575" s="292"/>
      <c r="AA575" s="292"/>
      <c r="AB575" s="295"/>
      <c r="AC575" s="298"/>
      <c r="AD575" s="298"/>
      <c r="AE575" s="298"/>
      <c r="AF575" s="25"/>
    </row>
    <row r="576" spans="1:32" ht="15" thickBot="1" x14ac:dyDescent="0.35">
      <c r="A576" s="24"/>
      <c r="B576" s="82"/>
      <c r="C576" s="5" t="s">
        <v>3</v>
      </c>
      <c r="D576" s="99">
        <v>200</v>
      </c>
      <c r="E576" s="139">
        <v>0.35</v>
      </c>
      <c r="F576" s="105">
        <v>25</v>
      </c>
      <c r="G576" s="289"/>
      <c r="H576" s="289"/>
      <c r="I576" s="289"/>
      <c r="J576" s="292"/>
      <c r="K576" s="292"/>
      <c r="L576" s="295"/>
      <c r="M576" s="298"/>
      <c r="N576" s="298"/>
      <c r="O576" s="298"/>
      <c r="P576" s="25"/>
      <c r="Q576" s="28"/>
      <c r="R576" s="139"/>
      <c r="S576" s="7" t="s">
        <v>5</v>
      </c>
      <c r="T576" s="100">
        <v>80</v>
      </c>
      <c r="U576" s="86">
        <v>0.35</v>
      </c>
      <c r="V576" s="123"/>
      <c r="W576" s="290"/>
      <c r="X576" s="290"/>
      <c r="Y576" s="305"/>
      <c r="Z576" s="293"/>
      <c r="AA576" s="293"/>
      <c r="AB576" s="296"/>
      <c r="AC576" s="299"/>
      <c r="AD576" s="299"/>
      <c r="AE576" s="299"/>
      <c r="AF576" s="25"/>
    </row>
    <row r="577" spans="1:32" ht="15" thickBot="1" x14ac:dyDescent="0.35">
      <c r="A577" s="24"/>
      <c r="B577" s="82"/>
      <c r="C577" s="6" t="s">
        <v>4</v>
      </c>
      <c r="D577" s="92">
        <v>100</v>
      </c>
      <c r="E577" s="139">
        <v>0.35</v>
      </c>
      <c r="F577" s="105">
        <v>25</v>
      </c>
      <c r="G577" s="289"/>
      <c r="H577" s="289"/>
      <c r="I577" s="289"/>
      <c r="J577" s="292"/>
      <c r="K577" s="292"/>
      <c r="L577" s="295"/>
      <c r="M577" s="298"/>
      <c r="N577" s="298"/>
      <c r="O577" s="298"/>
      <c r="P577" s="25"/>
      <c r="Q577" s="28"/>
      <c r="R577" s="24"/>
      <c r="T577" s="56"/>
      <c r="V577" s="164"/>
      <c r="AF577" s="25"/>
    </row>
    <row r="578" spans="1:32" ht="15" thickBot="1" x14ac:dyDescent="0.35">
      <c r="A578" s="24"/>
      <c r="B578" s="82"/>
      <c r="C578" s="7" t="s">
        <v>5</v>
      </c>
      <c r="D578" s="94">
        <v>80</v>
      </c>
      <c r="E578" s="86">
        <v>0.35</v>
      </c>
      <c r="F578" s="107"/>
      <c r="G578" s="290"/>
      <c r="H578" s="290"/>
      <c r="I578" s="290"/>
      <c r="J578" s="293"/>
      <c r="K578" s="293"/>
      <c r="L578" s="296"/>
      <c r="M578" s="299"/>
      <c r="N578" s="299"/>
      <c r="O578" s="299"/>
      <c r="P578" s="25"/>
      <c r="Q578" s="28"/>
      <c r="R578" s="81">
        <v>6</v>
      </c>
      <c r="S578" s="4" t="s">
        <v>1</v>
      </c>
      <c r="T578" s="69">
        <v>3250</v>
      </c>
      <c r="U578" s="8">
        <v>0.3</v>
      </c>
      <c r="V578" s="115">
        <v>10</v>
      </c>
      <c r="W578" s="288">
        <v>0.49494000000000005</v>
      </c>
      <c r="X578" s="288">
        <v>2.6483000000000002E-4</v>
      </c>
      <c r="Y578" s="288">
        <v>2.7556999999999999E-4</v>
      </c>
      <c r="Z578" s="291" t="str">
        <f>+IF(W578&lt;$K$8,"CUMPLE","NO CUMPLE")</f>
        <v>CUMPLE</v>
      </c>
      <c r="AA578" s="291" t="str">
        <f>+IF(X578&lt;$K$6,"CUMPLE","NO CUMPLE")</f>
        <v>CUMPLE</v>
      </c>
      <c r="AB578" s="294" t="str">
        <f>+IF(Y578&lt;$K$7,"CUMPLE","NO CUMPLE")</f>
        <v>CUMPLE</v>
      </c>
      <c r="AC578" s="297">
        <f>+(W578-W578)/W578</f>
        <v>0</v>
      </c>
      <c r="AD578" s="297">
        <f>+(X578-X578)/X578</f>
        <v>0</v>
      </c>
      <c r="AE578" s="297">
        <f>+(Y578-Y578)/Y578</f>
        <v>0</v>
      </c>
      <c r="AF578" s="25"/>
    </row>
    <row r="579" spans="1:32" x14ac:dyDescent="0.3">
      <c r="A579" s="24"/>
      <c r="B579" s="83">
        <v>9</v>
      </c>
      <c r="C579" s="4" t="s">
        <v>1</v>
      </c>
      <c r="D579" s="91">
        <v>3250</v>
      </c>
      <c r="E579" s="104">
        <v>0.3</v>
      </c>
      <c r="F579" s="104">
        <v>10</v>
      </c>
      <c r="G579" s="288">
        <v>0.53302000000000005</v>
      </c>
      <c r="H579" s="288">
        <v>2.9941000000000001E-4</v>
      </c>
      <c r="I579" s="288">
        <v>2.8970999999999999E-4</v>
      </c>
      <c r="J579" s="291" t="str">
        <f>+IF(G579&lt;$K$8,"CUMPLE","NO CUMPLE")</f>
        <v>CUMPLE</v>
      </c>
      <c r="K579" s="291" t="str">
        <f>+IF(H579&lt;$K$6,"CUMPLE","NO CUMPLE")</f>
        <v>CUMPLE</v>
      </c>
      <c r="L579" s="294" t="str">
        <f>+IF(I579&lt;$K$7,"CUMPLE","NO CUMPLE")</f>
        <v>CUMPLE</v>
      </c>
      <c r="M579" s="297">
        <f>+(G579-G571)/G571</f>
        <v>0.14036926895017221</v>
      </c>
      <c r="N579" s="297">
        <f>+(H579-H571)/H571</f>
        <v>0.25903031832134898</v>
      </c>
      <c r="O579" s="297">
        <f>+(I579-I571)/I571</f>
        <v>0.10126582278481003</v>
      </c>
      <c r="P579" s="25"/>
      <c r="Q579" s="28"/>
      <c r="R579" s="156"/>
      <c r="S579" s="5" t="s">
        <v>3</v>
      </c>
      <c r="T579" s="10">
        <v>200</v>
      </c>
      <c r="U579" s="1">
        <v>0.35</v>
      </c>
      <c r="V579" s="120">
        <v>25</v>
      </c>
      <c r="W579" s="289"/>
      <c r="X579" s="289"/>
      <c r="Y579" s="289"/>
      <c r="Z579" s="292"/>
      <c r="AA579" s="292"/>
      <c r="AB579" s="295"/>
      <c r="AC579" s="298"/>
      <c r="AD579" s="298"/>
      <c r="AE579" s="298"/>
      <c r="AF579" s="25"/>
    </row>
    <row r="580" spans="1:32" x14ac:dyDescent="0.3">
      <c r="A580" s="24"/>
      <c r="B580" s="82"/>
      <c r="C580" s="5" t="s">
        <v>3</v>
      </c>
      <c r="D580" s="99">
        <v>150</v>
      </c>
      <c r="E580" s="105">
        <v>0.35</v>
      </c>
      <c r="F580" s="105">
        <v>25</v>
      </c>
      <c r="G580" s="289"/>
      <c r="H580" s="289"/>
      <c r="I580" s="289"/>
      <c r="J580" s="292"/>
      <c r="K580" s="292"/>
      <c r="L580" s="295"/>
      <c r="M580" s="298"/>
      <c r="N580" s="298"/>
      <c r="O580" s="298"/>
      <c r="P580" s="25"/>
      <c r="Q580" s="28"/>
      <c r="R580" s="156"/>
      <c r="S580" s="6" t="s">
        <v>4</v>
      </c>
      <c r="T580" s="10">
        <v>100</v>
      </c>
      <c r="U580" s="1">
        <v>0.35</v>
      </c>
      <c r="V580" s="120">
        <v>25</v>
      </c>
      <c r="W580" s="289"/>
      <c r="X580" s="289"/>
      <c r="Y580" s="289"/>
      <c r="Z580" s="292"/>
      <c r="AA580" s="292"/>
      <c r="AB580" s="295"/>
      <c r="AC580" s="298"/>
      <c r="AD580" s="298"/>
      <c r="AE580" s="298"/>
      <c r="AF580" s="25"/>
    </row>
    <row r="581" spans="1:32" ht="15" thickBot="1" x14ac:dyDescent="0.35">
      <c r="A581" s="24"/>
      <c r="B581" s="82"/>
      <c r="C581" s="6" t="s">
        <v>4</v>
      </c>
      <c r="D581" s="92">
        <v>100</v>
      </c>
      <c r="E581" s="105">
        <v>0.35</v>
      </c>
      <c r="F581" s="105">
        <v>25</v>
      </c>
      <c r="G581" s="289"/>
      <c r="H581" s="289"/>
      <c r="I581" s="289"/>
      <c r="J581" s="292"/>
      <c r="K581" s="292"/>
      <c r="L581" s="295"/>
      <c r="M581" s="298"/>
      <c r="N581" s="298"/>
      <c r="O581" s="298"/>
      <c r="P581" s="25"/>
      <c r="Q581" s="28"/>
      <c r="R581" s="156"/>
      <c r="S581" s="7" t="s">
        <v>5</v>
      </c>
      <c r="T581" s="70">
        <v>80</v>
      </c>
      <c r="U581" s="9">
        <v>0.35</v>
      </c>
      <c r="V581" s="121"/>
      <c r="W581" s="290"/>
      <c r="X581" s="290"/>
      <c r="Y581" s="290"/>
      <c r="Z581" s="293"/>
      <c r="AA581" s="293"/>
      <c r="AB581" s="296"/>
      <c r="AC581" s="299"/>
      <c r="AD581" s="299"/>
      <c r="AE581" s="299"/>
      <c r="AF581" s="25"/>
    </row>
    <row r="582" spans="1:32" ht="15" thickBot="1" x14ac:dyDescent="0.35">
      <c r="A582" s="24"/>
      <c r="B582" s="82"/>
      <c r="C582" s="7" t="s">
        <v>5</v>
      </c>
      <c r="D582" s="94">
        <v>80</v>
      </c>
      <c r="E582" s="107">
        <v>0.35</v>
      </c>
      <c r="F582" s="107"/>
      <c r="G582" s="290"/>
      <c r="H582" s="290"/>
      <c r="I582" s="290"/>
      <c r="J582" s="293"/>
      <c r="K582" s="293"/>
      <c r="L582" s="296"/>
      <c r="M582" s="299"/>
      <c r="N582" s="299"/>
      <c r="O582" s="299"/>
      <c r="P582" s="25"/>
      <c r="Q582" s="28"/>
      <c r="R582" s="114">
        <v>33</v>
      </c>
      <c r="S582" s="4" t="s">
        <v>1</v>
      </c>
      <c r="T582" s="69">
        <v>3250</v>
      </c>
      <c r="U582" s="8">
        <v>0.3</v>
      </c>
      <c r="V582" s="120">
        <v>7</v>
      </c>
      <c r="W582" s="288">
        <v>0.60168999999999995</v>
      </c>
      <c r="X582" s="288">
        <v>3.3366E-4</v>
      </c>
      <c r="Y582" s="288">
        <v>4.1769000000000002E-4</v>
      </c>
      <c r="Z582" s="291" t="str">
        <f>+IF(W582&lt;$K$8,"CUMPLE","NO CUMPLE")</f>
        <v>CUMPLE</v>
      </c>
      <c r="AA582" s="291" t="str">
        <f>+IF(X582&lt;$K$6,"CUMPLE","NO CUMPLE")</f>
        <v>NO CUMPLE</v>
      </c>
      <c r="AB582" s="294" t="str">
        <f>+IF(Y582&lt;$K$7,"CUMPLE","NO CUMPLE")</f>
        <v>CUMPLE</v>
      </c>
      <c r="AC582" s="297">
        <f>+(W582-W578)/W578</f>
        <v>0.21568270901523395</v>
      </c>
      <c r="AD582" s="297">
        <f>+(X582-X578)/X578</f>
        <v>0.25990257901295161</v>
      </c>
      <c r="AE582" s="297">
        <f>+(Y582-Y578)/Y578</f>
        <v>0.51573103022825428</v>
      </c>
      <c r="AF582" s="25"/>
    </row>
    <row r="583" spans="1:32" ht="15" thickBot="1" x14ac:dyDescent="0.35">
      <c r="A583" s="24"/>
      <c r="B583" s="82"/>
      <c r="C583" s="139"/>
      <c r="D583" s="161"/>
      <c r="E583" s="139"/>
      <c r="F583" s="139"/>
      <c r="P583" s="25"/>
      <c r="Q583" s="28"/>
      <c r="R583" s="157"/>
      <c r="S583" s="5" t="s">
        <v>3</v>
      </c>
      <c r="T583" s="10">
        <v>200</v>
      </c>
      <c r="U583" s="1">
        <v>0.35</v>
      </c>
      <c r="V583" s="120">
        <v>20</v>
      </c>
      <c r="W583" s="289"/>
      <c r="X583" s="289"/>
      <c r="Y583" s="289"/>
      <c r="Z583" s="292"/>
      <c r="AA583" s="292"/>
      <c r="AB583" s="295"/>
      <c r="AC583" s="298"/>
      <c r="AD583" s="298"/>
      <c r="AE583" s="298"/>
      <c r="AF583" s="25"/>
    </row>
    <row r="584" spans="1:32" x14ac:dyDescent="0.3">
      <c r="A584" s="24"/>
      <c r="B584" s="83">
        <v>12</v>
      </c>
      <c r="C584" s="4" t="s">
        <v>1</v>
      </c>
      <c r="D584" s="77">
        <v>2500</v>
      </c>
      <c r="E584" s="8">
        <v>0.3</v>
      </c>
      <c r="F584" s="60">
        <v>10</v>
      </c>
      <c r="G584" s="288">
        <v>0.48666999999999999</v>
      </c>
      <c r="H584" s="288">
        <v>2.6389000000000002E-4</v>
      </c>
      <c r="I584" s="288">
        <v>2.7165000000000002E-4</v>
      </c>
      <c r="J584" s="291" t="str">
        <f>+IF(G584&lt;$K$8,"CUMPLE","NO CUMPLE")</f>
        <v>CUMPLE</v>
      </c>
      <c r="K584" s="291" t="str">
        <f>+IF(H584&lt;$K$6,"CUMPLE","NO CUMPLE")</f>
        <v>CUMPLE</v>
      </c>
      <c r="L584" s="294" t="str">
        <f>+IF(I584&lt;$K$7,"CUMPLE","NO CUMPLE")</f>
        <v>CUMPLE</v>
      </c>
      <c r="M584" s="297">
        <f>+(G584-G584)/G584</f>
        <v>0</v>
      </c>
      <c r="N584" s="297">
        <f>+(H584-H584)/H584</f>
        <v>0</v>
      </c>
      <c r="O584" s="297">
        <f>+(I584-I584)/I584</f>
        <v>0</v>
      </c>
      <c r="P584" s="25"/>
      <c r="Q584" s="28"/>
      <c r="R584" s="157"/>
      <c r="S584" s="6" t="s">
        <v>4</v>
      </c>
      <c r="T584" s="10">
        <v>100</v>
      </c>
      <c r="U584" s="1">
        <v>0.35</v>
      </c>
      <c r="V584" s="120">
        <v>20</v>
      </c>
      <c r="W584" s="289"/>
      <c r="X584" s="289"/>
      <c r="Y584" s="289"/>
      <c r="Z584" s="292"/>
      <c r="AA584" s="292"/>
      <c r="AB584" s="295"/>
      <c r="AC584" s="298"/>
      <c r="AD584" s="298"/>
      <c r="AE584" s="298"/>
      <c r="AF584" s="25"/>
    </row>
    <row r="585" spans="1:32" ht="15" thickBot="1" x14ac:dyDescent="0.35">
      <c r="A585" s="24"/>
      <c r="B585" s="82"/>
      <c r="C585" s="5" t="s">
        <v>3</v>
      </c>
      <c r="D585" s="74">
        <v>250</v>
      </c>
      <c r="E585" s="1">
        <v>0.35</v>
      </c>
      <c r="F585" s="61">
        <v>25</v>
      </c>
      <c r="G585" s="289"/>
      <c r="H585" s="289"/>
      <c r="I585" s="289"/>
      <c r="J585" s="292"/>
      <c r="K585" s="292"/>
      <c r="L585" s="295"/>
      <c r="M585" s="298"/>
      <c r="N585" s="298"/>
      <c r="O585" s="298"/>
      <c r="P585" s="25"/>
      <c r="Q585" s="28"/>
      <c r="R585" s="158"/>
      <c r="S585" s="7" t="s">
        <v>5</v>
      </c>
      <c r="T585" s="70">
        <v>80</v>
      </c>
      <c r="U585" s="9">
        <v>0.35</v>
      </c>
      <c r="V585" s="122"/>
      <c r="W585" s="290"/>
      <c r="X585" s="290"/>
      <c r="Y585" s="290"/>
      <c r="Z585" s="293"/>
      <c r="AA585" s="293"/>
      <c r="AB585" s="296"/>
      <c r="AC585" s="299"/>
      <c r="AD585" s="299"/>
      <c r="AE585" s="299"/>
      <c r="AF585" s="25"/>
    </row>
    <row r="586" spans="1:32" x14ac:dyDescent="0.3">
      <c r="A586" s="24"/>
      <c r="B586" s="82"/>
      <c r="C586" s="6" t="s">
        <v>4</v>
      </c>
      <c r="D586" s="75">
        <v>100</v>
      </c>
      <c r="E586" s="1">
        <v>0.35</v>
      </c>
      <c r="F586" s="61">
        <v>25</v>
      </c>
      <c r="G586" s="289"/>
      <c r="H586" s="289"/>
      <c r="I586" s="289"/>
      <c r="J586" s="292"/>
      <c r="K586" s="292"/>
      <c r="L586" s="295"/>
      <c r="M586" s="298"/>
      <c r="N586" s="298"/>
      <c r="O586" s="298"/>
      <c r="P586" s="25"/>
      <c r="Q586" s="28"/>
      <c r="R586" s="114">
        <v>60</v>
      </c>
      <c r="S586" s="4" t="s">
        <v>1</v>
      </c>
      <c r="T586" s="69">
        <v>3250</v>
      </c>
      <c r="U586" s="8">
        <v>0.3</v>
      </c>
      <c r="V586" s="120">
        <v>5</v>
      </c>
      <c r="W586" s="288">
        <v>0.72058</v>
      </c>
      <c r="X586" s="288">
        <v>3.7955999999999998E-4</v>
      </c>
      <c r="Y586" s="288">
        <v>6.4849999999999999E-4</v>
      </c>
      <c r="Z586" s="291" t="str">
        <f>+IF(W586&lt;$K$8,"CUMPLE","NO CUMPLE")</f>
        <v>CUMPLE</v>
      </c>
      <c r="AA586" s="291" t="str">
        <f>+IF(X586&lt;$K$6,"CUMPLE","NO CUMPLE")</f>
        <v>NO CUMPLE</v>
      </c>
      <c r="AB586" s="294" t="str">
        <f>+IF(Y586&lt;$K$7,"CUMPLE","NO CUMPLE")</f>
        <v>CUMPLE</v>
      </c>
      <c r="AC586" s="297">
        <f>+(W586-W578)/W578</f>
        <v>0.45589364367398055</v>
      </c>
      <c r="AD586" s="297">
        <f>+(X586-X578)/X578</f>
        <v>0.43322131178491841</v>
      </c>
      <c r="AE586" s="297">
        <f>+(Y586-Y578)/Y578</f>
        <v>1.3533040606742388</v>
      </c>
      <c r="AF586" s="25"/>
    </row>
    <row r="587" spans="1:32" ht="15" thickBot="1" x14ac:dyDescent="0.35">
      <c r="A587" s="24"/>
      <c r="B587" s="82"/>
      <c r="C587" s="7" t="s">
        <v>5</v>
      </c>
      <c r="D587" s="76">
        <v>80</v>
      </c>
      <c r="E587" s="9">
        <v>0.35</v>
      </c>
      <c r="F587" s="62"/>
      <c r="G587" s="290"/>
      <c r="H587" s="290"/>
      <c r="I587" s="290"/>
      <c r="J587" s="293"/>
      <c r="K587" s="293"/>
      <c r="L587" s="296"/>
      <c r="M587" s="299"/>
      <c r="N587" s="299"/>
      <c r="O587" s="299"/>
      <c r="P587" s="25"/>
      <c r="Q587" s="28"/>
      <c r="R587" s="157"/>
      <c r="S587" s="5" t="s">
        <v>3</v>
      </c>
      <c r="T587" s="10">
        <v>200</v>
      </c>
      <c r="U587" s="1">
        <v>0.35</v>
      </c>
      <c r="V587" s="120">
        <v>15</v>
      </c>
      <c r="W587" s="289"/>
      <c r="X587" s="289"/>
      <c r="Y587" s="289"/>
      <c r="Z587" s="292"/>
      <c r="AA587" s="292"/>
      <c r="AB587" s="295"/>
      <c r="AC587" s="298"/>
      <c r="AD587" s="298"/>
      <c r="AE587" s="298"/>
      <c r="AF587" s="25"/>
    </row>
    <row r="588" spans="1:32" x14ac:dyDescent="0.3">
      <c r="A588" s="24"/>
      <c r="B588" s="83">
        <v>15</v>
      </c>
      <c r="C588" s="4" t="s">
        <v>1</v>
      </c>
      <c r="D588" s="77">
        <v>2500</v>
      </c>
      <c r="E588" s="8">
        <v>0.3</v>
      </c>
      <c r="F588" s="60">
        <v>10</v>
      </c>
      <c r="G588" s="288">
        <v>0.51659999999999995</v>
      </c>
      <c r="H588" s="288">
        <v>2.9756999999999999E-4</v>
      </c>
      <c r="I588" s="288">
        <v>2.8500999999999998E-4</v>
      </c>
      <c r="J588" s="291" t="str">
        <f>+IF(G588&lt;$K$8,"CUMPLE","NO CUMPLE")</f>
        <v>CUMPLE</v>
      </c>
      <c r="K588" s="291" t="str">
        <f>+IF(H588&lt;$K$6,"CUMPLE","NO CUMPLE")</f>
        <v>CUMPLE</v>
      </c>
      <c r="L588" s="294" t="str">
        <f>+IF(I588&lt;$K$7,"CUMPLE","NO CUMPLE")</f>
        <v>CUMPLE</v>
      </c>
      <c r="M588" s="297">
        <f>+(G588-G584)/G584</f>
        <v>6.1499578770008334E-2</v>
      </c>
      <c r="N588" s="297">
        <f>+(H588-H584)/H584</f>
        <v>0.12762893629921543</v>
      </c>
      <c r="O588" s="297">
        <f>+(I588-I584)/I584</f>
        <v>4.9180931345481196E-2</v>
      </c>
      <c r="P588" s="25"/>
      <c r="Q588" s="28"/>
      <c r="R588" s="157"/>
      <c r="S588" s="6" t="s">
        <v>4</v>
      </c>
      <c r="T588" s="10">
        <v>100</v>
      </c>
      <c r="U588" s="1">
        <v>0.35</v>
      </c>
      <c r="V588" s="120">
        <v>15</v>
      </c>
      <c r="W588" s="289"/>
      <c r="X588" s="289"/>
      <c r="Y588" s="289"/>
      <c r="Z588" s="292"/>
      <c r="AA588" s="292"/>
      <c r="AB588" s="295"/>
      <c r="AC588" s="298"/>
      <c r="AD588" s="298"/>
      <c r="AE588" s="298"/>
      <c r="AF588" s="25"/>
    </row>
    <row r="589" spans="1:32" ht="15" thickBot="1" x14ac:dyDescent="0.35">
      <c r="A589" s="24"/>
      <c r="B589" s="82"/>
      <c r="C589" s="5" t="s">
        <v>3</v>
      </c>
      <c r="D589" s="74">
        <v>200</v>
      </c>
      <c r="E589" s="1">
        <v>0.35</v>
      </c>
      <c r="F589" s="61">
        <v>25</v>
      </c>
      <c r="G589" s="289"/>
      <c r="H589" s="289"/>
      <c r="I589" s="289"/>
      <c r="J589" s="292"/>
      <c r="K589" s="292"/>
      <c r="L589" s="295"/>
      <c r="M589" s="298"/>
      <c r="N589" s="298"/>
      <c r="O589" s="298"/>
      <c r="P589" s="25"/>
      <c r="Q589" s="28"/>
      <c r="R589" s="157"/>
      <c r="S589" s="7" t="s">
        <v>5</v>
      </c>
      <c r="T589" s="70">
        <v>80</v>
      </c>
      <c r="U589" s="9">
        <v>0.35</v>
      </c>
      <c r="V589" s="122"/>
      <c r="W589" s="290"/>
      <c r="X589" s="290"/>
      <c r="Y589" s="290"/>
      <c r="Z589" s="293"/>
      <c r="AA589" s="293"/>
      <c r="AB589" s="296"/>
      <c r="AC589" s="299"/>
      <c r="AD589" s="299"/>
      <c r="AE589" s="299"/>
      <c r="AF589" s="25"/>
    </row>
    <row r="590" spans="1:32" x14ac:dyDescent="0.3">
      <c r="A590" s="24"/>
      <c r="B590" s="82"/>
      <c r="C590" s="6" t="s">
        <v>4</v>
      </c>
      <c r="D590" s="75">
        <v>100</v>
      </c>
      <c r="E590" s="1">
        <v>0.35</v>
      </c>
      <c r="F590" s="61">
        <v>25</v>
      </c>
      <c r="G590" s="289"/>
      <c r="H590" s="289"/>
      <c r="I590" s="289"/>
      <c r="J590" s="292"/>
      <c r="K590" s="292"/>
      <c r="L590" s="295"/>
      <c r="M590" s="298"/>
      <c r="N590" s="298"/>
      <c r="O590" s="298"/>
      <c r="P590" s="25"/>
      <c r="Q590" s="28"/>
      <c r="R590" s="116">
        <v>87</v>
      </c>
      <c r="S590" s="4" t="s">
        <v>1</v>
      </c>
      <c r="T590" s="95">
        <v>3250</v>
      </c>
      <c r="U590" s="85">
        <v>0.3</v>
      </c>
      <c r="V590" s="119">
        <v>3</v>
      </c>
      <c r="W590" s="288">
        <v>0.90286</v>
      </c>
      <c r="X590" s="288">
        <v>3.5059000000000002E-4</v>
      </c>
      <c r="Y590" s="288">
        <v>1.1753E-3</v>
      </c>
      <c r="Z590" s="291" t="str">
        <f>+IF(W590&lt;$K$8,"CUMPLE","NO CUMPLE")</f>
        <v>CUMPLE</v>
      </c>
      <c r="AA590" s="291" t="str">
        <f>+IF(X590&lt;$K$6,"CUMPLE","NO CUMPLE")</f>
        <v>NO CUMPLE</v>
      </c>
      <c r="AB590" s="294" t="str">
        <f>+IF(Y590&lt;$K$7,"CUMPLE","NO CUMPLE")</f>
        <v>CUMPLE</v>
      </c>
      <c r="AC590" s="297">
        <f>+(W590-W578)/W578</f>
        <v>0.82418070877278038</v>
      </c>
      <c r="AD590" s="297">
        <f>+(X590-X578)/X578</f>
        <v>0.32383038175433293</v>
      </c>
      <c r="AE590" s="297">
        <f>+(Y590-Y578)/Y578</f>
        <v>3.2649780455056794</v>
      </c>
      <c r="AF590" s="25"/>
    </row>
    <row r="591" spans="1:32" ht="15" thickBot="1" x14ac:dyDescent="0.35">
      <c r="A591" s="24"/>
      <c r="B591" s="82"/>
      <c r="C591" s="7" t="s">
        <v>5</v>
      </c>
      <c r="D591" s="76">
        <v>80</v>
      </c>
      <c r="E591" s="9">
        <v>0.35</v>
      </c>
      <c r="F591" s="62"/>
      <c r="G591" s="290"/>
      <c r="H591" s="290"/>
      <c r="I591" s="290"/>
      <c r="J591" s="293"/>
      <c r="K591" s="293"/>
      <c r="L591" s="296"/>
      <c r="M591" s="299"/>
      <c r="N591" s="299"/>
      <c r="O591" s="299"/>
      <c r="P591" s="25"/>
      <c r="Q591" s="28"/>
      <c r="R591" s="139"/>
      <c r="S591" s="5" t="s">
        <v>3</v>
      </c>
      <c r="T591" s="97">
        <v>200</v>
      </c>
      <c r="U591" s="139">
        <v>0.35</v>
      </c>
      <c r="V591" s="102">
        <v>10</v>
      </c>
      <c r="W591" s="289"/>
      <c r="X591" s="289"/>
      <c r="Y591" s="289"/>
      <c r="Z591" s="292"/>
      <c r="AA591" s="292"/>
      <c r="AB591" s="295"/>
      <c r="AC591" s="298"/>
      <c r="AD591" s="298"/>
      <c r="AE591" s="298"/>
      <c r="AF591" s="25"/>
    </row>
    <row r="592" spans="1:32" x14ac:dyDescent="0.3">
      <c r="A592" s="24"/>
      <c r="B592" s="83">
        <v>18</v>
      </c>
      <c r="C592" s="4" t="s">
        <v>1</v>
      </c>
      <c r="D592" s="77">
        <v>2500</v>
      </c>
      <c r="E592" s="8">
        <v>0.3</v>
      </c>
      <c r="F592" s="60">
        <v>10</v>
      </c>
      <c r="G592" s="288">
        <v>0.55847000000000002</v>
      </c>
      <c r="H592" s="288">
        <v>3.4131E-4</v>
      </c>
      <c r="I592" s="288">
        <v>3.0050999999999998E-4</v>
      </c>
      <c r="J592" s="291" t="str">
        <f>+IF(G592&lt;$K$8,"CUMPLE","NO CUMPLE")</f>
        <v>CUMPLE</v>
      </c>
      <c r="K592" s="291" t="str">
        <f>+IF(H592&lt;$K$6,"CUMPLE","NO CUMPLE")</f>
        <v>NO CUMPLE</v>
      </c>
      <c r="L592" s="294" t="str">
        <f>+IF(I592&lt;$K$7,"CUMPLE","NO CUMPLE")</f>
        <v>CUMPLE</v>
      </c>
      <c r="M592" s="297">
        <f>+(G592-G584)/G584</f>
        <v>0.14753323607372559</v>
      </c>
      <c r="N592" s="297">
        <f>+(H592-H584)/H584</f>
        <v>0.29337981734813734</v>
      </c>
      <c r="O592" s="297">
        <f>+(I592-I584)/I584</f>
        <v>0.106239646604086</v>
      </c>
      <c r="P592" s="25"/>
      <c r="Q592" s="28"/>
      <c r="R592" s="139"/>
      <c r="S592" s="6" t="s">
        <v>4</v>
      </c>
      <c r="T592" s="97">
        <v>100</v>
      </c>
      <c r="U592" s="139">
        <v>0.35</v>
      </c>
      <c r="V592" s="102">
        <v>10</v>
      </c>
      <c r="W592" s="289"/>
      <c r="X592" s="289"/>
      <c r="Y592" s="289"/>
      <c r="Z592" s="292"/>
      <c r="AA592" s="292"/>
      <c r="AB592" s="295"/>
      <c r="AC592" s="298"/>
      <c r="AD592" s="298"/>
      <c r="AE592" s="298"/>
      <c r="AF592" s="25"/>
    </row>
    <row r="593" spans="1:32" ht="15" thickBot="1" x14ac:dyDescent="0.35">
      <c r="A593" s="24"/>
      <c r="B593" s="82"/>
      <c r="C593" s="5" t="s">
        <v>3</v>
      </c>
      <c r="D593" s="74">
        <v>150</v>
      </c>
      <c r="E593" s="1">
        <v>0.35</v>
      </c>
      <c r="F593" s="61">
        <v>25</v>
      </c>
      <c r="G593" s="289"/>
      <c r="H593" s="289"/>
      <c r="I593" s="289"/>
      <c r="J593" s="292"/>
      <c r="K593" s="292"/>
      <c r="L593" s="295"/>
      <c r="M593" s="298"/>
      <c r="N593" s="298"/>
      <c r="O593" s="298"/>
      <c r="P593" s="25"/>
      <c r="Q593" s="28"/>
      <c r="R593" s="139"/>
      <c r="S593" s="7" t="s">
        <v>5</v>
      </c>
      <c r="T593" s="100">
        <v>80</v>
      </c>
      <c r="U593" s="86">
        <v>0.35</v>
      </c>
      <c r="V593" s="123"/>
      <c r="W593" s="290"/>
      <c r="X593" s="290"/>
      <c r="Y593" s="290"/>
      <c r="Z593" s="293"/>
      <c r="AA593" s="293"/>
      <c r="AB593" s="296"/>
      <c r="AC593" s="299"/>
      <c r="AD593" s="299"/>
      <c r="AE593" s="299"/>
      <c r="AF593" s="25"/>
    </row>
    <row r="594" spans="1:32" ht="15" thickBot="1" x14ac:dyDescent="0.35">
      <c r="A594" s="24"/>
      <c r="B594" s="82"/>
      <c r="C594" s="6" t="s">
        <v>4</v>
      </c>
      <c r="D594" s="75">
        <v>100</v>
      </c>
      <c r="E594" s="1">
        <v>0.35</v>
      </c>
      <c r="F594" s="61">
        <v>25</v>
      </c>
      <c r="G594" s="289"/>
      <c r="H594" s="289"/>
      <c r="I594" s="289"/>
      <c r="J594" s="292"/>
      <c r="K594" s="292"/>
      <c r="L594" s="295"/>
      <c r="M594" s="298"/>
      <c r="N594" s="298"/>
      <c r="O594" s="298"/>
      <c r="P594" s="25"/>
      <c r="Q594" s="28"/>
      <c r="R594" s="24"/>
      <c r="T594" s="56"/>
      <c r="V594" s="164"/>
      <c r="AF594" s="25"/>
    </row>
    <row r="595" spans="1:32" ht="15" thickBot="1" x14ac:dyDescent="0.35">
      <c r="A595" s="24"/>
      <c r="B595" s="82"/>
      <c r="C595" s="7" t="s">
        <v>5</v>
      </c>
      <c r="D595" s="70">
        <v>80</v>
      </c>
      <c r="E595" s="9">
        <v>0.35</v>
      </c>
      <c r="F595" s="62"/>
      <c r="G595" s="290"/>
      <c r="H595" s="290"/>
      <c r="I595" s="290"/>
      <c r="J595" s="293"/>
      <c r="K595" s="293"/>
      <c r="L595" s="296"/>
      <c r="M595" s="299"/>
      <c r="N595" s="299"/>
      <c r="O595" s="299"/>
      <c r="P595" s="25"/>
      <c r="Q595" s="28"/>
      <c r="R595" s="81">
        <v>7</v>
      </c>
      <c r="S595" s="4" t="s">
        <v>1</v>
      </c>
      <c r="T595" s="69">
        <v>3250</v>
      </c>
      <c r="U595" s="60">
        <v>0.3</v>
      </c>
      <c r="V595" s="115">
        <v>10</v>
      </c>
      <c r="W595" s="288">
        <v>0.48233999999999999</v>
      </c>
      <c r="X595" s="288">
        <v>2.8708E-4</v>
      </c>
      <c r="Y595" s="288">
        <v>2.0012E-4</v>
      </c>
      <c r="Z595" s="291" t="str">
        <f>+IF(W595&lt;$K$8,"CUMPLE","NO CUMPLE")</f>
        <v>CUMPLE</v>
      </c>
      <c r="AA595" s="291" t="str">
        <f>+IF(X595&lt;$K$6,"CUMPLE","NO CUMPLE")</f>
        <v>CUMPLE</v>
      </c>
      <c r="AB595" s="294" t="str">
        <f>+IF(Y595&lt;$K$7,"CUMPLE","NO CUMPLE")</f>
        <v>CUMPLE</v>
      </c>
      <c r="AC595" s="297">
        <f>+(W595-W595)/W595</f>
        <v>0</v>
      </c>
      <c r="AD595" s="297">
        <f>+(X595-X595)/X595</f>
        <v>0</v>
      </c>
      <c r="AE595" s="297">
        <f>+(Y595-Y595)/Y595</f>
        <v>0</v>
      </c>
      <c r="AF595" s="25"/>
    </row>
    <row r="596" spans="1:32" ht="15" thickBot="1" x14ac:dyDescent="0.35">
      <c r="A596" s="24"/>
      <c r="B596" s="15"/>
      <c r="P596" s="25"/>
      <c r="Q596" s="28"/>
      <c r="R596" s="156"/>
      <c r="S596" s="5" t="s">
        <v>3</v>
      </c>
      <c r="T596" s="10">
        <v>150</v>
      </c>
      <c r="U596" s="61">
        <v>0.35</v>
      </c>
      <c r="V596" s="120">
        <v>25</v>
      </c>
      <c r="W596" s="289"/>
      <c r="X596" s="289"/>
      <c r="Y596" s="289"/>
      <c r="Z596" s="292"/>
      <c r="AA596" s="292"/>
      <c r="AB596" s="295"/>
      <c r="AC596" s="298"/>
      <c r="AD596" s="298"/>
      <c r="AE596" s="298"/>
      <c r="AF596" s="25"/>
    </row>
    <row r="597" spans="1:32" x14ac:dyDescent="0.3">
      <c r="A597" s="24"/>
      <c r="B597" s="83">
        <v>21</v>
      </c>
      <c r="C597" s="4" t="s">
        <v>1</v>
      </c>
      <c r="D597" s="77">
        <v>1500</v>
      </c>
      <c r="E597" s="8">
        <v>0.3</v>
      </c>
      <c r="F597" s="60">
        <v>10</v>
      </c>
      <c r="G597" s="288">
        <v>0.52718999999999994</v>
      </c>
      <c r="H597" s="288">
        <v>3.1126E-4</v>
      </c>
      <c r="I597" s="288">
        <v>2.8750999999999999E-4</v>
      </c>
      <c r="J597" s="291" t="str">
        <f>+IF(G597&lt;$K$8,"CUMPLE","NO CUMPLE")</f>
        <v>CUMPLE</v>
      </c>
      <c r="K597" s="291" t="str">
        <f>+IF(H597&lt;$K$6,"CUMPLE","NO CUMPLE")</f>
        <v>CUMPLE</v>
      </c>
      <c r="L597" s="294" t="str">
        <f>+IF(I597&lt;$K$7,"CUMPLE","NO CUMPLE")</f>
        <v>CUMPLE</v>
      </c>
      <c r="M597" s="297">
        <f>+(G597-G597)/G597</f>
        <v>0</v>
      </c>
      <c r="N597" s="297">
        <f>+(H597-H597)/H597</f>
        <v>0</v>
      </c>
      <c r="O597" s="297">
        <f>+(I597-I597)/I597</f>
        <v>0</v>
      </c>
      <c r="P597" s="25"/>
      <c r="Q597" s="28"/>
      <c r="R597" s="156"/>
      <c r="S597" s="6" t="s">
        <v>4</v>
      </c>
      <c r="T597" s="10">
        <v>200</v>
      </c>
      <c r="U597" s="61">
        <v>0.35</v>
      </c>
      <c r="V597" s="120">
        <v>25</v>
      </c>
      <c r="W597" s="289"/>
      <c r="X597" s="289"/>
      <c r="Y597" s="289"/>
      <c r="Z597" s="292"/>
      <c r="AA597" s="292"/>
      <c r="AB597" s="295"/>
      <c r="AC597" s="298"/>
      <c r="AD597" s="298"/>
      <c r="AE597" s="298"/>
      <c r="AF597" s="25"/>
    </row>
    <row r="598" spans="1:32" ht="15" thickBot="1" x14ac:dyDescent="0.35">
      <c r="A598" s="24"/>
      <c r="B598" s="82"/>
      <c r="C598" s="5" t="s">
        <v>3</v>
      </c>
      <c r="D598" s="74">
        <v>250</v>
      </c>
      <c r="E598" s="1">
        <v>0.35</v>
      </c>
      <c r="F598" s="61">
        <v>25</v>
      </c>
      <c r="G598" s="289"/>
      <c r="H598" s="289"/>
      <c r="I598" s="289"/>
      <c r="J598" s="292"/>
      <c r="K598" s="292"/>
      <c r="L598" s="295"/>
      <c r="M598" s="298"/>
      <c r="N598" s="298"/>
      <c r="O598" s="298"/>
      <c r="P598" s="25"/>
      <c r="Q598" s="28"/>
      <c r="R598" s="156"/>
      <c r="S598" s="7" t="s">
        <v>5</v>
      </c>
      <c r="T598" s="70">
        <v>80</v>
      </c>
      <c r="U598" s="62">
        <v>0.35</v>
      </c>
      <c r="V598" s="121"/>
      <c r="W598" s="290"/>
      <c r="X598" s="290"/>
      <c r="Y598" s="290"/>
      <c r="Z598" s="293"/>
      <c r="AA598" s="293"/>
      <c r="AB598" s="296"/>
      <c r="AC598" s="299"/>
      <c r="AD598" s="299"/>
      <c r="AE598" s="299"/>
      <c r="AF598" s="25"/>
    </row>
    <row r="599" spans="1:32" x14ac:dyDescent="0.3">
      <c r="A599" s="24"/>
      <c r="B599" s="82"/>
      <c r="C599" s="6" t="s">
        <v>4</v>
      </c>
      <c r="D599" s="75">
        <v>100</v>
      </c>
      <c r="E599" s="1">
        <v>0.35</v>
      </c>
      <c r="F599" s="61">
        <v>25</v>
      </c>
      <c r="G599" s="289"/>
      <c r="H599" s="289"/>
      <c r="I599" s="289"/>
      <c r="J599" s="292"/>
      <c r="K599" s="292"/>
      <c r="L599" s="295"/>
      <c r="M599" s="298"/>
      <c r="N599" s="298"/>
      <c r="O599" s="298"/>
      <c r="P599" s="25"/>
      <c r="Q599" s="28"/>
      <c r="R599" s="114">
        <v>34</v>
      </c>
      <c r="S599" s="4" t="s">
        <v>1</v>
      </c>
      <c r="T599" s="69">
        <v>3250</v>
      </c>
      <c r="U599" s="8">
        <v>0.3</v>
      </c>
      <c r="V599" s="115">
        <v>7</v>
      </c>
      <c r="W599" s="288">
        <v>0.58531999999999995</v>
      </c>
      <c r="X599" s="288">
        <v>3.6849000000000002E-4</v>
      </c>
      <c r="Y599" s="288">
        <v>3.0189000000000003E-4</v>
      </c>
      <c r="Z599" s="291" t="str">
        <f>+IF(W599&lt;$K$8,"CUMPLE","NO CUMPLE")</f>
        <v>CUMPLE</v>
      </c>
      <c r="AA599" s="291" t="str">
        <f>+IF(X599&lt;$K$6,"CUMPLE","NO CUMPLE")</f>
        <v>NO CUMPLE</v>
      </c>
      <c r="AB599" s="294" t="str">
        <f>+IF(Y599&lt;$K$7,"CUMPLE","NO CUMPLE")</f>
        <v>CUMPLE</v>
      </c>
      <c r="AC599" s="297">
        <f>+(W599-W595)/W595</f>
        <v>0.21350085002280542</v>
      </c>
      <c r="AD599" s="297">
        <f>+(X599-X595)/X595</f>
        <v>0.28357949003762023</v>
      </c>
      <c r="AE599" s="297">
        <f>+(Y599-Y595)/Y595</f>
        <v>0.50854487307615437</v>
      </c>
      <c r="AF599" s="25"/>
    </row>
    <row r="600" spans="1:32" ht="15" thickBot="1" x14ac:dyDescent="0.35">
      <c r="A600" s="24"/>
      <c r="B600" s="82"/>
      <c r="C600" s="7" t="s">
        <v>5</v>
      </c>
      <c r="D600" s="76">
        <v>80</v>
      </c>
      <c r="E600" s="9">
        <v>0.35</v>
      </c>
      <c r="F600" s="62"/>
      <c r="G600" s="290"/>
      <c r="H600" s="290"/>
      <c r="I600" s="290"/>
      <c r="J600" s="293"/>
      <c r="K600" s="293"/>
      <c r="L600" s="296"/>
      <c r="M600" s="299"/>
      <c r="N600" s="299"/>
      <c r="O600" s="299"/>
      <c r="P600" s="25"/>
      <c r="Q600" s="28"/>
      <c r="R600" s="157"/>
      <c r="S600" s="5" t="s">
        <v>3</v>
      </c>
      <c r="T600" s="10">
        <v>150</v>
      </c>
      <c r="U600" s="1">
        <v>0.35</v>
      </c>
      <c r="V600" s="120">
        <v>20</v>
      </c>
      <c r="W600" s="289"/>
      <c r="X600" s="289"/>
      <c r="Y600" s="289"/>
      <c r="Z600" s="292"/>
      <c r="AA600" s="292"/>
      <c r="AB600" s="295"/>
      <c r="AC600" s="298"/>
      <c r="AD600" s="298"/>
      <c r="AE600" s="298"/>
      <c r="AF600" s="25"/>
    </row>
    <row r="601" spans="1:32" x14ac:dyDescent="0.3">
      <c r="A601" s="24"/>
      <c r="B601" s="83">
        <v>24</v>
      </c>
      <c r="C601" s="4" t="s">
        <v>1</v>
      </c>
      <c r="D601" s="77">
        <v>1500</v>
      </c>
      <c r="E601" s="8">
        <v>0.3</v>
      </c>
      <c r="F601" s="60">
        <v>10</v>
      </c>
      <c r="G601" s="288">
        <v>0.56163999999999992</v>
      </c>
      <c r="H601" s="288">
        <v>3.6102999999999998E-4</v>
      </c>
      <c r="I601" s="288">
        <v>3.0194999999999999E-4</v>
      </c>
      <c r="J601" s="291" t="str">
        <f>+IF(G601&lt;$K$8,"CUMPLE","NO CUMPLE")</f>
        <v>CUMPLE</v>
      </c>
      <c r="K601" s="291" t="str">
        <f>+IF(H601&lt;$K$6,"CUMPLE","NO CUMPLE")</f>
        <v>NO CUMPLE</v>
      </c>
      <c r="L601" s="294" t="str">
        <f>+IF(I601&lt;$K$7,"CUMPLE","NO CUMPLE")</f>
        <v>CUMPLE</v>
      </c>
      <c r="M601" s="297">
        <f>+(G601-G597)/G597</f>
        <v>6.534645953071945E-2</v>
      </c>
      <c r="N601" s="297">
        <f>+(H601-H597)/H597</f>
        <v>0.15989847715736033</v>
      </c>
      <c r="O601" s="297">
        <f>+(I601-I597)/I597</f>
        <v>5.0224340022955741E-2</v>
      </c>
      <c r="P601" s="25"/>
      <c r="Q601" s="28"/>
      <c r="R601" s="157"/>
      <c r="S601" s="6" t="s">
        <v>4</v>
      </c>
      <c r="T601" s="10">
        <v>200</v>
      </c>
      <c r="U601" s="1">
        <v>0.35</v>
      </c>
      <c r="V601" s="120">
        <v>20</v>
      </c>
      <c r="W601" s="289"/>
      <c r="X601" s="289"/>
      <c r="Y601" s="289"/>
      <c r="Z601" s="292"/>
      <c r="AA601" s="292"/>
      <c r="AB601" s="295"/>
      <c r="AC601" s="298"/>
      <c r="AD601" s="298"/>
      <c r="AE601" s="298"/>
      <c r="AF601" s="25"/>
    </row>
    <row r="602" spans="1:32" ht="15" thickBot="1" x14ac:dyDescent="0.35">
      <c r="A602" s="24"/>
      <c r="B602" s="82"/>
      <c r="C602" s="5" t="s">
        <v>3</v>
      </c>
      <c r="D602" s="74">
        <v>200</v>
      </c>
      <c r="E602" s="1">
        <v>0.35</v>
      </c>
      <c r="F602" s="61">
        <v>25</v>
      </c>
      <c r="G602" s="289"/>
      <c r="H602" s="289"/>
      <c r="I602" s="289"/>
      <c r="J602" s="292"/>
      <c r="K602" s="292"/>
      <c r="L602" s="295"/>
      <c r="M602" s="298"/>
      <c r="N602" s="298"/>
      <c r="O602" s="298"/>
      <c r="P602" s="25"/>
      <c r="Q602" s="28"/>
      <c r="R602" s="157"/>
      <c r="S602" s="7" t="s">
        <v>5</v>
      </c>
      <c r="T602" s="70">
        <v>80</v>
      </c>
      <c r="U602" s="9">
        <v>0.35</v>
      </c>
      <c r="V602" s="122"/>
      <c r="W602" s="290"/>
      <c r="X602" s="290"/>
      <c r="Y602" s="290"/>
      <c r="Z602" s="293"/>
      <c r="AA602" s="293"/>
      <c r="AB602" s="296"/>
      <c r="AC602" s="299"/>
      <c r="AD602" s="299"/>
      <c r="AE602" s="299"/>
      <c r="AF602" s="25"/>
    </row>
    <row r="603" spans="1:32" x14ac:dyDescent="0.3">
      <c r="A603" s="24"/>
      <c r="B603" s="82"/>
      <c r="C603" s="6" t="s">
        <v>4</v>
      </c>
      <c r="D603" s="75">
        <v>100</v>
      </c>
      <c r="E603" s="1">
        <v>0.35</v>
      </c>
      <c r="F603" s="61">
        <v>25</v>
      </c>
      <c r="G603" s="289"/>
      <c r="H603" s="289"/>
      <c r="I603" s="289"/>
      <c r="J603" s="292"/>
      <c r="K603" s="292"/>
      <c r="L603" s="295"/>
      <c r="M603" s="298"/>
      <c r="N603" s="298"/>
      <c r="O603" s="298"/>
      <c r="P603" s="25"/>
      <c r="Q603" s="28"/>
      <c r="R603" s="114">
        <v>61</v>
      </c>
      <c r="S603" s="4" t="s">
        <v>1</v>
      </c>
      <c r="T603" s="69">
        <v>3250</v>
      </c>
      <c r="U603" s="8">
        <v>0.3</v>
      </c>
      <c r="V603" s="115">
        <v>5</v>
      </c>
      <c r="W603" s="288">
        <v>0.69954000000000005</v>
      </c>
      <c r="X603" s="288">
        <v>4.2513000000000002E-4</v>
      </c>
      <c r="Y603" s="288">
        <v>4.6407000000000002E-4</v>
      </c>
      <c r="Z603" s="291" t="str">
        <f>+IF(W603&lt;$K$8,"CUMPLE","NO CUMPLE")</f>
        <v>CUMPLE</v>
      </c>
      <c r="AA603" s="291" t="str">
        <f>+IF(X603&lt;$K$6,"CUMPLE","NO CUMPLE")</f>
        <v>NO CUMPLE</v>
      </c>
      <c r="AB603" s="294" t="str">
        <f>+IF(Y603&lt;$K$7,"CUMPLE","NO CUMPLE")</f>
        <v>CUMPLE</v>
      </c>
      <c r="AC603" s="297">
        <f>+(W603-W595)/W595</f>
        <v>0.4503047642741636</v>
      </c>
      <c r="AD603" s="297">
        <f>+(X603-X595)/X595</f>
        <v>0.48087641075658361</v>
      </c>
      <c r="AE603" s="297">
        <f>+(Y603-Y595)/Y595</f>
        <v>1.3189586248251048</v>
      </c>
      <c r="AF603" s="25"/>
    </row>
    <row r="604" spans="1:32" ht="15" thickBot="1" x14ac:dyDescent="0.35">
      <c r="A604" s="24"/>
      <c r="B604" s="82"/>
      <c r="C604" s="7" t="s">
        <v>5</v>
      </c>
      <c r="D604" s="76">
        <v>80</v>
      </c>
      <c r="E604" s="9">
        <v>0.35</v>
      </c>
      <c r="F604" s="62"/>
      <c r="G604" s="290"/>
      <c r="H604" s="290"/>
      <c r="I604" s="290"/>
      <c r="J604" s="293"/>
      <c r="K604" s="293"/>
      <c r="L604" s="296"/>
      <c r="M604" s="299"/>
      <c r="N604" s="299"/>
      <c r="O604" s="299"/>
      <c r="P604" s="25"/>
      <c r="Q604" s="28"/>
      <c r="R604" s="157"/>
      <c r="S604" s="5" t="s">
        <v>3</v>
      </c>
      <c r="T604" s="10">
        <v>150</v>
      </c>
      <c r="U604" s="1">
        <v>0.35</v>
      </c>
      <c r="V604" s="120">
        <v>15</v>
      </c>
      <c r="W604" s="289"/>
      <c r="X604" s="289"/>
      <c r="Y604" s="289"/>
      <c r="Z604" s="292"/>
      <c r="AA604" s="292"/>
      <c r="AB604" s="295"/>
      <c r="AC604" s="298"/>
      <c r="AD604" s="298"/>
      <c r="AE604" s="298"/>
      <c r="AF604" s="25"/>
    </row>
    <row r="605" spans="1:32" x14ac:dyDescent="0.3">
      <c r="A605" s="24"/>
      <c r="B605" s="83">
        <v>27</v>
      </c>
      <c r="C605" s="4" t="s">
        <v>1</v>
      </c>
      <c r="D605" s="77">
        <v>1500</v>
      </c>
      <c r="E605" s="8">
        <v>0.3</v>
      </c>
      <c r="F605" s="60">
        <v>10</v>
      </c>
      <c r="G605" s="288">
        <v>0.61087999999999998</v>
      </c>
      <c r="H605" s="288">
        <v>4.2763000000000002E-4</v>
      </c>
      <c r="I605" s="288">
        <v>3.1943999999999999E-4</v>
      </c>
      <c r="J605" s="291" t="str">
        <f>+IF(G605&lt;$K$8,"CUMPLE","NO CUMPLE")</f>
        <v>CUMPLE</v>
      </c>
      <c r="K605" s="291" t="str">
        <f>+IF(H605&lt;$K$6,"CUMPLE","NO CUMPLE")</f>
        <v>NO CUMPLE</v>
      </c>
      <c r="L605" s="294" t="str">
        <f>+IF(I605&lt;$K$7,"CUMPLE","NO CUMPLE")</f>
        <v>CUMPLE</v>
      </c>
      <c r="M605" s="297">
        <f>+(G605-G597)/G597</f>
        <v>0.15874732070031689</v>
      </c>
      <c r="N605" s="297">
        <f>+(H605-H597)/H597</f>
        <v>0.37386750626485904</v>
      </c>
      <c r="O605" s="297">
        <f>+(I605-I597)/I597</f>
        <v>0.11105700671280999</v>
      </c>
      <c r="P605" s="25"/>
      <c r="Q605" s="28"/>
      <c r="R605" s="157"/>
      <c r="S605" s="6" t="s">
        <v>4</v>
      </c>
      <c r="T605" s="10">
        <v>200</v>
      </c>
      <c r="U605" s="1">
        <v>0.35</v>
      </c>
      <c r="V605" s="120">
        <v>15</v>
      </c>
      <c r="W605" s="289"/>
      <c r="X605" s="289"/>
      <c r="Y605" s="289"/>
      <c r="Z605" s="292"/>
      <c r="AA605" s="292"/>
      <c r="AB605" s="295"/>
      <c r="AC605" s="298"/>
      <c r="AD605" s="298"/>
      <c r="AE605" s="298"/>
      <c r="AF605" s="25"/>
    </row>
    <row r="606" spans="1:32" ht="15" thickBot="1" x14ac:dyDescent="0.35">
      <c r="A606" s="24"/>
      <c r="B606" s="82"/>
      <c r="C606" s="5" t="s">
        <v>3</v>
      </c>
      <c r="D606" s="74">
        <v>150</v>
      </c>
      <c r="E606" s="1">
        <v>0.35</v>
      </c>
      <c r="F606" s="61">
        <v>25</v>
      </c>
      <c r="G606" s="289"/>
      <c r="H606" s="289"/>
      <c r="I606" s="289"/>
      <c r="J606" s="292"/>
      <c r="K606" s="292"/>
      <c r="L606" s="295"/>
      <c r="M606" s="298"/>
      <c r="N606" s="298"/>
      <c r="O606" s="298"/>
      <c r="P606" s="25"/>
      <c r="Q606" s="28"/>
      <c r="R606" s="157"/>
      <c r="S606" s="7" t="s">
        <v>5</v>
      </c>
      <c r="T606" s="70">
        <v>80</v>
      </c>
      <c r="U606" s="9">
        <v>0.35</v>
      </c>
      <c r="V606" s="122"/>
      <c r="W606" s="290"/>
      <c r="X606" s="290"/>
      <c r="Y606" s="290"/>
      <c r="Z606" s="293"/>
      <c r="AA606" s="293"/>
      <c r="AB606" s="296"/>
      <c r="AC606" s="299"/>
      <c r="AD606" s="299"/>
      <c r="AE606" s="299"/>
      <c r="AF606" s="25"/>
    </row>
    <row r="607" spans="1:32" x14ac:dyDescent="0.3">
      <c r="A607" s="24"/>
      <c r="B607" s="82"/>
      <c r="C607" s="6" t="s">
        <v>4</v>
      </c>
      <c r="D607" s="75">
        <v>100</v>
      </c>
      <c r="E607" s="1">
        <v>0.35</v>
      </c>
      <c r="F607" s="61">
        <v>25</v>
      </c>
      <c r="G607" s="289"/>
      <c r="H607" s="289"/>
      <c r="I607" s="289"/>
      <c r="J607" s="292"/>
      <c r="K607" s="292"/>
      <c r="L607" s="295"/>
      <c r="M607" s="298"/>
      <c r="N607" s="298"/>
      <c r="O607" s="298"/>
      <c r="P607" s="25"/>
      <c r="Q607" s="28"/>
      <c r="R607" s="116">
        <v>88</v>
      </c>
      <c r="S607" s="4" t="s">
        <v>1</v>
      </c>
      <c r="T607" s="95">
        <v>3250</v>
      </c>
      <c r="U607" s="85">
        <v>0.3</v>
      </c>
      <c r="V607" s="119">
        <v>3</v>
      </c>
      <c r="W607" s="288">
        <v>0.87736000000000003</v>
      </c>
      <c r="X607" s="288">
        <v>4.0389000000000001E-4</v>
      </c>
      <c r="Y607" s="288">
        <v>8.3659000000000001E-4</v>
      </c>
      <c r="Z607" s="291" t="str">
        <f>+IF(W607&lt;$K$8,"CUMPLE","NO CUMPLE")</f>
        <v>CUMPLE</v>
      </c>
      <c r="AA607" s="291" t="str">
        <f>+IF(X607&lt;$K$6,"CUMPLE","NO CUMPLE")</f>
        <v>NO CUMPLE</v>
      </c>
      <c r="AB607" s="294" t="str">
        <f>+IF(Y607&lt;$K$7,"CUMPLE","NO CUMPLE")</f>
        <v>CUMPLE</v>
      </c>
      <c r="AC607" s="297">
        <f>+(W607-W595)/W595</f>
        <v>0.81896587469419924</v>
      </c>
      <c r="AD607" s="297">
        <f>+(X607-X595)/X595</f>
        <v>0.40689006548697232</v>
      </c>
      <c r="AE607" s="297">
        <f>+(Y607-Y595)/Y595</f>
        <v>3.1804417349590244</v>
      </c>
      <c r="AF607" s="25"/>
    </row>
    <row r="608" spans="1:32" ht="15" thickBot="1" x14ac:dyDescent="0.35">
      <c r="A608" s="24"/>
      <c r="B608" s="82"/>
      <c r="C608" s="7" t="s">
        <v>5</v>
      </c>
      <c r="D608" s="76">
        <v>80</v>
      </c>
      <c r="E608" s="9">
        <v>0.35</v>
      </c>
      <c r="F608" s="62"/>
      <c r="G608" s="290"/>
      <c r="H608" s="290"/>
      <c r="I608" s="290"/>
      <c r="J608" s="293"/>
      <c r="K608" s="293"/>
      <c r="L608" s="296"/>
      <c r="M608" s="299"/>
      <c r="N608" s="299"/>
      <c r="O608" s="299"/>
      <c r="P608" s="25"/>
      <c r="Q608" s="28"/>
      <c r="R608" s="139"/>
      <c r="S608" s="5" t="s">
        <v>3</v>
      </c>
      <c r="T608" s="97">
        <v>150</v>
      </c>
      <c r="U608" s="139">
        <v>0.35</v>
      </c>
      <c r="V608" s="102">
        <v>10</v>
      </c>
      <c r="W608" s="289"/>
      <c r="X608" s="289"/>
      <c r="Y608" s="289"/>
      <c r="Z608" s="292"/>
      <c r="AA608" s="292"/>
      <c r="AB608" s="295"/>
      <c r="AC608" s="298"/>
      <c r="AD608" s="298"/>
      <c r="AE608" s="298"/>
      <c r="AF608" s="25"/>
    </row>
    <row r="609" spans="1:32" ht="15" thickBot="1" x14ac:dyDescent="0.35">
      <c r="A609" s="24"/>
      <c r="B609" s="15"/>
      <c r="P609" s="25"/>
      <c r="Q609" s="28"/>
      <c r="R609" s="139"/>
      <c r="S609" s="6" t="s">
        <v>4</v>
      </c>
      <c r="T609" s="97">
        <v>200</v>
      </c>
      <c r="U609" s="139">
        <v>0.35</v>
      </c>
      <c r="V609" s="102">
        <v>10</v>
      </c>
      <c r="W609" s="289"/>
      <c r="X609" s="289"/>
      <c r="Y609" s="289"/>
      <c r="Z609" s="292"/>
      <c r="AA609" s="292"/>
      <c r="AB609" s="295"/>
      <c r="AC609" s="298"/>
      <c r="AD609" s="298"/>
      <c r="AE609" s="298"/>
      <c r="AF609" s="25"/>
    </row>
    <row r="610" spans="1:32" ht="15" thickBot="1" x14ac:dyDescent="0.35">
      <c r="A610" s="24"/>
      <c r="B610" s="83">
        <v>28</v>
      </c>
      <c r="C610" s="4" t="s">
        <v>1</v>
      </c>
      <c r="D610" s="95">
        <v>3250</v>
      </c>
      <c r="E610" s="85">
        <v>0.3</v>
      </c>
      <c r="F610" s="104">
        <v>7</v>
      </c>
      <c r="G610" s="288">
        <v>0.50917000000000001</v>
      </c>
      <c r="H610" s="288">
        <v>2.7896000000000003E-4</v>
      </c>
      <c r="I610" s="288">
        <v>2.787E-4</v>
      </c>
      <c r="J610" s="291" t="str">
        <f>+IF(G610&lt;$K$8,"CUMPLE","NO CUMPLE")</f>
        <v>CUMPLE</v>
      </c>
      <c r="K610" s="291" t="str">
        <f>+IF(H610&lt;$K$6,"CUMPLE","NO CUMPLE")</f>
        <v>CUMPLE</v>
      </c>
      <c r="L610" s="294" t="str">
        <f>+IF(I610&lt;$K$7,"CUMPLE","NO CUMPLE")</f>
        <v>CUMPLE</v>
      </c>
      <c r="M610" s="297">
        <f>+(G610-G610)/G610</f>
        <v>0</v>
      </c>
      <c r="N610" s="297">
        <f>+(H610-H610)/H610</f>
        <v>0</v>
      </c>
      <c r="O610" s="297">
        <f>+(I610-I610)/I610</f>
        <v>0</v>
      </c>
      <c r="P610" s="25"/>
      <c r="Q610" s="28"/>
      <c r="R610" s="139"/>
      <c r="S610" s="7" t="s">
        <v>5</v>
      </c>
      <c r="T610" s="100">
        <v>80</v>
      </c>
      <c r="U610" s="86">
        <v>0.35</v>
      </c>
      <c r="V610" s="123"/>
      <c r="W610" s="290"/>
      <c r="X610" s="290"/>
      <c r="Y610" s="290"/>
      <c r="Z610" s="293"/>
      <c r="AA610" s="293"/>
      <c r="AB610" s="296"/>
      <c r="AC610" s="299"/>
      <c r="AD610" s="299"/>
      <c r="AE610" s="299"/>
      <c r="AF610" s="25"/>
    </row>
    <row r="611" spans="1:32" ht="15" thickBot="1" x14ac:dyDescent="0.35">
      <c r="A611" s="24"/>
      <c r="B611" s="84" t="s">
        <v>2</v>
      </c>
      <c r="C611" s="5" t="s">
        <v>3</v>
      </c>
      <c r="D611" s="99">
        <v>250</v>
      </c>
      <c r="E611" s="139">
        <v>0.35</v>
      </c>
      <c r="F611" s="105">
        <v>20</v>
      </c>
      <c r="G611" s="289"/>
      <c r="H611" s="289"/>
      <c r="I611" s="289"/>
      <c r="J611" s="292"/>
      <c r="K611" s="292"/>
      <c r="L611" s="295"/>
      <c r="M611" s="298"/>
      <c r="N611" s="298"/>
      <c r="O611" s="298"/>
      <c r="P611" s="25"/>
      <c r="Q611" s="28"/>
      <c r="R611" s="24"/>
      <c r="T611" s="56"/>
      <c r="V611" s="164"/>
      <c r="AF611" s="25"/>
    </row>
    <row r="612" spans="1:32" x14ac:dyDescent="0.3">
      <c r="A612" s="24"/>
      <c r="B612" s="84" t="s">
        <v>2</v>
      </c>
      <c r="C612" s="6" t="s">
        <v>4</v>
      </c>
      <c r="D612" s="97">
        <v>200</v>
      </c>
      <c r="E612" s="139">
        <v>0.35</v>
      </c>
      <c r="F612" s="105">
        <v>20</v>
      </c>
      <c r="G612" s="289"/>
      <c r="H612" s="289"/>
      <c r="I612" s="289"/>
      <c r="J612" s="292"/>
      <c r="K612" s="292"/>
      <c r="L612" s="295"/>
      <c r="M612" s="298"/>
      <c r="N612" s="298"/>
      <c r="O612" s="298"/>
      <c r="P612" s="25"/>
      <c r="Q612" s="28"/>
      <c r="R612" s="81">
        <v>8</v>
      </c>
      <c r="S612" s="4" t="s">
        <v>1</v>
      </c>
      <c r="T612" s="69">
        <v>3250</v>
      </c>
      <c r="U612" s="60">
        <v>0.3</v>
      </c>
      <c r="V612" s="115">
        <v>10</v>
      </c>
      <c r="W612" s="288">
        <v>0.50149999999999995</v>
      </c>
      <c r="X612" s="288">
        <v>2.9191999999999998E-4</v>
      </c>
      <c r="Y612" s="288">
        <v>2.3261000000000001E-4</v>
      </c>
      <c r="Z612" s="291" t="str">
        <f>+IF(W612&lt;$K$8,"CUMPLE","NO CUMPLE")</f>
        <v>CUMPLE</v>
      </c>
      <c r="AA612" s="291" t="str">
        <f>+IF(X612&lt;$K$6,"CUMPLE","NO CUMPLE")</f>
        <v>CUMPLE</v>
      </c>
      <c r="AB612" s="294" t="str">
        <f>+IF(Y612&lt;$K$7,"CUMPLE","NO CUMPLE")</f>
        <v>CUMPLE</v>
      </c>
      <c r="AC612" s="297">
        <f>+(W612-W612)/W612</f>
        <v>0</v>
      </c>
      <c r="AD612" s="297">
        <f>+(X612-X612)/X612</f>
        <v>0</v>
      </c>
      <c r="AE612" s="297">
        <f>+(Y612-Y612)/Y612</f>
        <v>0</v>
      </c>
      <c r="AF612" s="25"/>
    </row>
    <row r="613" spans="1:32" ht="15" thickBot="1" x14ac:dyDescent="0.35">
      <c r="A613" s="24"/>
      <c r="B613" s="82"/>
      <c r="C613" s="7" t="s">
        <v>5</v>
      </c>
      <c r="D613" s="100">
        <v>80</v>
      </c>
      <c r="E613" s="86">
        <v>0.35</v>
      </c>
      <c r="F613" s="101"/>
      <c r="G613" s="290"/>
      <c r="H613" s="290"/>
      <c r="I613" s="290"/>
      <c r="J613" s="293"/>
      <c r="K613" s="293"/>
      <c r="L613" s="296"/>
      <c r="M613" s="299"/>
      <c r="N613" s="299"/>
      <c r="O613" s="299"/>
      <c r="P613" s="25"/>
      <c r="Q613" s="28"/>
      <c r="R613" s="156"/>
      <c r="S613" s="5" t="s">
        <v>3</v>
      </c>
      <c r="T613" s="10">
        <v>150</v>
      </c>
      <c r="U613" s="61">
        <v>0.35</v>
      </c>
      <c r="V613" s="120">
        <v>25</v>
      </c>
      <c r="W613" s="289"/>
      <c r="X613" s="289"/>
      <c r="Y613" s="289"/>
      <c r="Z613" s="292"/>
      <c r="AA613" s="292"/>
      <c r="AB613" s="295"/>
      <c r="AC613" s="298"/>
      <c r="AD613" s="298"/>
      <c r="AE613" s="298"/>
      <c r="AF613" s="25"/>
    </row>
    <row r="614" spans="1:32" x14ac:dyDescent="0.3">
      <c r="A614" s="24"/>
      <c r="B614" s="83">
        <v>31</v>
      </c>
      <c r="C614" s="4" t="s">
        <v>1</v>
      </c>
      <c r="D614" s="95">
        <v>3250</v>
      </c>
      <c r="E614" s="85">
        <v>0.3</v>
      </c>
      <c r="F614" s="104">
        <v>7</v>
      </c>
      <c r="G614" s="288">
        <v>0.54031999999999991</v>
      </c>
      <c r="H614" s="288">
        <v>3.1744999999999999E-4</v>
      </c>
      <c r="I614" s="288">
        <v>2.8955000000000002E-4</v>
      </c>
      <c r="J614" s="291" t="str">
        <f>+IF(G614&lt;$K$8,"CUMPLE","NO CUMPLE")</f>
        <v>CUMPLE</v>
      </c>
      <c r="K614" s="291" t="str">
        <f>+IF(H614&lt;$K$6,"CUMPLE","NO CUMPLE")</f>
        <v>CUMPLE</v>
      </c>
      <c r="L614" s="294" t="str">
        <f>+IF(I614&lt;$K$7,"CUMPLE","NO CUMPLE")</f>
        <v>CUMPLE</v>
      </c>
      <c r="M614" s="297">
        <f>+(G614-G610)/G610</f>
        <v>6.1177995561403659E-2</v>
      </c>
      <c r="N614" s="297">
        <f>+(H614-H610)/H610</f>
        <v>0.13797677086320606</v>
      </c>
      <c r="O614" s="297">
        <f>+(I614-I610)/I610</f>
        <v>3.8930749910297879E-2</v>
      </c>
      <c r="P614" s="25"/>
      <c r="Q614" s="28"/>
      <c r="R614" s="156"/>
      <c r="S614" s="6" t="s">
        <v>4</v>
      </c>
      <c r="T614" s="10">
        <v>150</v>
      </c>
      <c r="U614" s="61">
        <v>0.35</v>
      </c>
      <c r="V614" s="120">
        <v>25</v>
      </c>
      <c r="W614" s="289"/>
      <c r="X614" s="289"/>
      <c r="Y614" s="289"/>
      <c r="Z614" s="292"/>
      <c r="AA614" s="292"/>
      <c r="AB614" s="295"/>
      <c r="AC614" s="298"/>
      <c r="AD614" s="298"/>
      <c r="AE614" s="298"/>
      <c r="AF614" s="25"/>
    </row>
    <row r="615" spans="1:32" ht="15" thickBot="1" x14ac:dyDescent="0.35">
      <c r="A615" s="24"/>
      <c r="B615" s="82"/>
      <c r="C615" s="5" t="s">
        <v>3</v>
      </c>
      <c r="D615" s="99">
        <v>200</v>
      </c>
      <c r="E615" s="139">
        <v>0.35</v>
      </c>
      <c r="F615" s="105">
        <v>20</v>
      </c>
      <c r="G615" s="289"/>
      <c r="H615" s="289"/>
      <c r="I615" s="289"/>
      <c r="J615" s="292"/>
      <c r="K615" s="292"/>
      <c r="L615" s="295"/>
      <c r="M615" s="298"/>
      <c r="N615" s="298"/>
      <c r="O615" s="298"/>
      <c r="P615" s="25"/>
      <c r="Q615" s="28"/>
      <c r="R615" s="156"/>
      <c r="S615" s="7" t="s">
        <v>5</v>
      </c>
      <c r="T615" s="70">
        <v>80</v>
      </c>
      <c r="U615" s="62">
        <v>0.35</v>
      </c>
      <c r="V615" s="121"/>
      <c r="W615" s="290"/>
      <c r="X615" s="290"/>
      <c r="Y615" s="290"/>
      <c r="Z615" s="293"/>
      <c r="AA615" s="293"/>
      <c r="AB615" s="296"/>
      <c r="AC615" s="299"/>
      <c r="AD615" s="299"/>
      <c r="AE615" s="299"/>
      <c r="AF615" s="25"/>
    </row>
    <row r="616" spans="1:32" x14ac:dyDescent="0.3">
      <c r="A616" s="24"/>
      <c r="B616" s="82"/>
      <c r="C616" s="6" t="s">
        <v>4</v>
      </c>
      <c r="D616" s="97">
        <v>200</v>
      </c>
      <c r="E616" s="139">
        <v>0.35</v>
      </c>
      <c r="F616" s="105">
        <v>20</v>
      </c>
      <c r="G616" s="289"/>
      <c r="H616" s="289"/>
      <c r="I616" s="289"/>
      <c r="J616" s="292"/>
      <c r="K616" s="292"/>
      <c r="L616" s="295"/>
      <c r="M616" s="298"/>
      <c r="N616" s="298"/>
      <c r="O616" s="298"/>
      <c r="P616" s="25"/>
      <c r="Q616" s="28"/>
      <c r="R616" s="114">
        <v>35</v>
      </c>
      <c r="S616" s="4" t="s">
        <v>1</v>
      </c>
      <c r="T616" s="69">
        <v>3250</v>
      </c>
      <c r="U616" s="8">
        <v>0.3</v>
      </c>
      <c r="V616" s="115">
        <v>7</v>
      </c>
      <c r="W616" s="288">
        <v>0.60952999999999991</v>
      </c>
      <c r="X616" s="288">
        <v>3.7578999999999998E-4</v>
      </c>
      <c r="Y616" s="288">
        <v>3.5183000000000002E-4</v>
      </c>
      <c r="Z616" s="291" t="str">
        <f>+IF(W616&lt;$K$8,"CUMPLE","NO CUMPLE")</f>
        <v>CUMPLE</v>
      </c>
      <c r="AA616" s="291" t="str">
        <f>+IF(X616&lt;$K$6,"CUMPLE","NO CUMPLE")</f>
        <v>NO CUMPLE</v>
      </c>
      <c r="AB616" s="294" t="str">
        <f>+IF(Y616&lt;$K$7,"CUMPLE","NO CUMPLE")</f>
        <v>CUMPLE</v>
      </c>
      <c r="AC616" s="297">
        <f>+(W616-W612)/W612</f>
        <v>0.21541375872382845</v>
      </c>
      <c r="AD616" s="297">
        <f>+(X616-X612)/X612</f>
        <v>0.28730474102493836</v>
      </c>
      <c r="AE616" s="297">
        <f>+(Y616-Y612)/Y612</f>
        <v>0.51253170542968918</v>
      </c>
      <c r="AF616" s="25"/>
    </row>
    <row r="617" spans="1:32" ht="15" thickBot="1" x14ac:dyDescent="0.35">
      <c r="A617" s="24"/>
      <c r="B617" s="82"/>
      <c r="C617" s="7" t="s">
        <v>5</v>
      </c>
      <c r="D617" s="100">
        <v>80</v>
      </c>
      <c r="E617" s="86">
        <v>0.35</v>
      </c>
      <c r="F617" s="101"/>
      <c r="G617" s="290"/>
      <c r="H617" s="290"/>
      <c r="I617" s="290"/>
      <c r="J617" s="293"/>
      <c r="K617" s="293"/>
      <c r="L617" s="296"/>
      <c r="M617" s="299"/>
      <c r="N617" s="299"/>
      <c r="O617" s="299"/>
      <c r="P617" s="25"/>
      <c r="Q617" s="28"/>
      <c r="R617" s="157"/>
      <c r="S617" s="5" t="s">
        <v>3</v>
      </c>
      <c r="T617" s="10">
        <v>150</v>
      </c>
      <c r="U617" s="1">
        <v>0.35</v>
      </c>
      <c r="V617" s="120">
        <v>20</v>
      </c>
      <c r="W617" s="289"/>
      <c r="X617" s="289"/>
      <c r="Y617" s="289"/>
      <c r="Z617" s="292"/>
      <c r="AA617" s="292"/>
      <c r="AB617" s="295"/>
      <c r="AC617" s="298"/>
      <c r="AD617" s="298"/>
      <c r="AE617" s="298"/>
      <c r="AF617" s="25"/>
    </row>
    <row r="618" spans="1:32" x14ac:dyDescent="0.3">
      <c r="A618" s="24"/>
      <c r="B618" s="83">
        <v>34</v>
      </c>
      <c r="C618" s="4" t="s">
        <v>1</v>
      </c>
      <c r="D618" s="95">
        <v>3250</v>
      </c>
      <c r="E618" s="85">
        <v>0.3</v>
      </c>
      <c r="F618" s="104">
        <v>7</v>
      </c>
      <c r="G618" s="288">
        <v>0.58531999999999995</v>
      </c>
      <c r="H618" s="288">
        <v>3.6849000000000002E-4</v>
      </c>
      <c r="I618" s="288">
        <v>3.0189000000000003E-4</v>
      </c>
      <c r="J618" s="291" t="str">
        <f>+IF(G618&lt;$K$8,"CUMPLE","NO CUMPLE")</f>
        <v>CUMPLE</v>
      </c>
      <c r="K618" s="291" t="str">
        <f>+IF(H618&lt;$K$6,"CUMPLE","NO CUMPLE")</f>
        <v>NO CUMPLE</v>
      </c>
      <c r="L618" s="294" t="str">
        <f>+IF(I618&lt;$K$7,"CUMPLE","NO CUMPLE")</f>
        <v>CUMPLE</v>
      </c>
      <c r="M618" s="297">
        <f>+(G618-G610)/G610</f>
        <v>0.14955712237563082</v>
      </c>
      <c r="N618" s="306">
        <f>+(H618-H610)/H610</f>
        <v>0.3209420705477487</v>
      </c>
      <c r="O618" s="306">
        <f>+(I618-I610)/I610</f>
        <v>8.3207750269106664E-2</v>
      </c>
      <c r="P618" s="25"/>
      <c r="Q618" s="28"/>
      <c r="R618" s="157"/>
      <c r="S618" s="6" t="s">
        <v>4</v>
      </c>
      <c r="T618" s="10">
        <v>150</v>
      </c>
      <c r="U618" s="1">
        <v>0.35</v>
      </c>
      <c r="V618" s="120">
        <v>20</v>
      </c>
      <c r="W618" s="289"/>
      <c r="X618" s="289"/>
      <c r="Y618" s="289"/>
      <c r="Z618" s="292"/>
      <c r="AA618" s="292"/>
      <c r="AB618" s="295"/>
      <c r="AC618" s="298"/>
      <c r="AD618" s="298"/>
      <c r="AE618" s="298"/>
      <c r="AF618" s="25"/>
    </row>
    <row r="619" spans="1:32" ht="15" thickBot="1" x14ac:dyDescent="0.35">
      <c r="A619" s="24"/>
      <c r="B619" s="82"/>
      <c r="C619" s="5" t="s">
        <v>3</v>
      </c>
      <c r="D619" s="99">
        <v>150</v>
      </c>
      <c r="E619" s="139">
        <v>0.35</v>
      </c>
      <c r="F619" s="105">
        <v>20</v>
      </c>
      <c r="G619" s="289"/>
      <c r="H619" s="289"/>
      <c r="I619" s="289"/>
      <c r="J619" s="292"/>
      <c r="K619" s="292"/>
      <c r="L619" s="295"/>
      <c r="M619" s="298"/>
      <c r="N619" s="307"/>
      <c r="O619" s="307"/>
      <c r="P619" s="25"/>
      <c r="Q619" s="28"/>
      <c r="R619" s="157"/>
      <c r="S619" s="7" t="s">
        <v>5</v>
      </c>
      <c r="T619" s="70">
        <v>80</v>
      </c>
      <c r="U619" s="9">
        <v>0.35</v>
      </c>
      <c r="V619" s="122"/>
      <c r="W619" s="290"/>
      <c r="X619" s="290"/>
      <c r="Y619" s="290"/>
      <c r="Z619" s="293"/>
      <c r="AA619" s="293"/>
      <c r="AB619" s="296"/>
      <c r="AC619" s="299"/>
      <c r="AD619" s="299"/>
      <c r="AE619" s="299"/>
      <c r="AF619" s="25"/>
    </row>
    <row r="620" spans="1:32" x14ac:dyDescent="0.3">
      <c r="A620" s="24"/>
      <c r="B620" s="82"/>
      <c r="C620" s="6" t="s">
        <v>4</v>
      </c>
      <c r="D620" s="97">
        <v>200</v>
      </c>
      <c r="E620" s="139">
        <v>0.35</v>
      </c>
      <c r="F620" s="105">
        <v>20</v>
      </c>
      <c r="G620" s="289"/>
      <c r="H620" s="289"/>
      <c r="I620" s="289"/>
      <c r="J620" s="292"/>
      <c r="K620" s="292"/>
      <c r="L620" s="295"/>
      <c r="M620" s="298"/>
      <c r="N620" s="307"/>
      <c r="O620" s="307"/>
      <c r="P620" s="25"/>
      <c r="Q620" s="28"/>
      <c r="R620" s="114">
        <v>62</v>
      </c>
      <c r="S620" s="4" t="s">
        <v>1</v>
      </c>
      <c r="T620" s="69">
        <v>3250</v>
      </c>
      <c r="U620" s="8">
        <v>0.3</v>
      </c>
      <c r="V620" s="115">
        <v>5</v>
      </c>
      <c r="W620" s="288">
        <v>0.72800999999999993</v>
      </c>
      <c r="X620" s="288">
        <v>4.3625000000000001E-4</v>
      </c>
      <c r="Y620" s="288">
        <v>5.4217999999999996E-4</v>
      </c>
      <c r="Z620" s="291" t="str">
        <f>+IF(W620&lt;$K$8,"CUMPLE","NO CUMPLE")</f>
        <v>CUMPLE</v>
      </c>
      <c r="AA620" s="291" t="str">
        <f>+IF(X620&lt;$K$6,"CUMPLE","NO CUMPLE")</f>
        <v>NO CUMPLE</v>
      </c>
      <c r="AB620" s="294" t="str">
        <f>+IF(Y620&lt;$K$7,"CUMPLE","NO CUMPLE")</f>
        <v>CUMPLE</v>
      </c>
      <c r="AC620" s="297">
        <f>+(W620-W612)/W612</f>
        <v>0.45166500498504492</v>
      </c>
      <c r="AD620" s="297">
        <f>+(X620-X612)/X612</f>
        <v>0.49441627843244734</v>
      </c>
      <c r="AE620" s="297">
        <f>+(Y620-Y612)/Y612</f>
        <v>1.3308542195090491</v>
      </c>
      <c r="AF620" s="25"/>
    </row>
    <row r="621" spans="1:32" ht="15" thickBot="1" x14ac:dyDescent="0.35">
      <c r="A621" s="24"/>
      <c r="B621" s="82"/>
      <c r="C621" s="7" t="s">
        <v>5</v>
      </c>
      <c r="D621" s="100">
        <v>80</v>
      </c>
      <c r="E621" s="86">
        <v>0.35</v>
      </c>
      <c r="F621" s="101"/>
      <c r="G621" s="290"/>
      <c r="H621" s="290"/>
      <c r="I621" s="290"/>
      <c r="J621" s="293"/>
      <c r="K621" s="293"/>
      <c r="L621" s="296"/>
      <c r="M621" s="299"/>
      <c r="N621" s="308"/>
      <c r="O621" s="308"/>
      <c r="P621" s="25"/>
      <c r="Q621" s="28"/>
      <c r="R621" s="157"/>
      <c r="S621" s="5" t="s">
        <v>3</v>
      </c>
      <c r="T621" s="10">
        <v>150</v>
      </c>
      <c r="U621" s="1">
        <v>0.35</v>
      </c>
      <c r="V621" s="120">
        <v>15</v>
      </c>
      <c r="W621" s="289"/>
      <c r="X621" s="289"/>
      <c r="Y621" s="289"/>
      <c r="Z621" s="292"/>
      <c r="AA621" s="292"/>
      <c r="AB621" s="295"/>
      <c r="AC621" s="298"/>
      <c r="AD621" s="298"/>
      <c r="AE621" s="298"/>
      <c r="AF621" s="25"/>
    </row>
    <row r="622" spans="1:32" ht="15" thickBot="1" x14ac:dyDescent="0.35">
      <c r="A622" s="24"/>
      <c r="B622" s="15"/>
      <c r="P622" s="25"/>
      <c r="Q622" s="28"/>
      <c r="R622" s="157"/>
      <c r="S622" s="6" t="s">
        <v>4</v>
      </c>
      <c r="T622" s="10">
        <v>150</v>
      </c>
      <c r="U622" s="1">
        <v>0.35</v>
      </c>
      <c r="V622" s="120">
        <v>15</v>
      </c>
      <c r="W622" s="289"/>
      <c r="X622" s="289"/>
      <c r="Y622" s="289"/>
      <c r="Z622" s="292"/>
      <c r="AA622" s="292"/>
      <c r="AB622" s="295"/>
      <c r="AC622" s="298"/>
      <c r="AD622" s="298"/>
      <c r="AE622" s="298"/>
      <c r="AF622" s="25"/>
    </row>
    <row r="623" spans="1:32" ht="15" thickBot="1" x14ac:dyDescent="0.35">
      <c r="A623" s="24"/>
      <c r="B623" s="83">
        <v>37</v>
      </c>
      <c r="C623" s="4" t="s">
        <v>1</v>
      </c>
      <c r="D623" s="91">
        <v>2500</v>
      </c>
      <c r="E623" s="85">
        <v>0.3</v>
      </c>
      <c r="F623" s="104">
        <v>7</v>
      </c>
      <c r="G623" s="288">
        <v>0.52639999999999998</v>
      </c>
      <c r="H623" s="288">
        <v>3.0152999999999999E-4</v>
      </c>
      <c r="I623" s="288">
        <v>2.8519999999999999E-4</v>
      </c>
      <c r="J623" s="291" t="str">
        <f>+IF(G623&lt;$K$8,"CUMPLE","NO CUMPLE")</f>
        <v>CUMPLE</v>
      </c>
      <c r="K623" s="291" t="str">
        <f>+IF(H623&lt;$K$6,"CUMPLE","NO CUMPLE")</f>
        <v>CUMPLE</v>
      </c>
      <c r="L623" s="294" t="str">
        <f>+IF(I623&lt;$K$7,"CUMPLE","NO CUMPLE")</f>
        <v>CUMPLE</v>
      </c>
      <c r="M623" s="297">
        <f>+(G623-G623)/G623</f>
        <v>0</v>
      </c>
      <c r="N623" s="297">
        <f>+(H623-H623)/H623</f>
        <v>0</v>
      </c>
      <c r="O623" s="297">
        <f>+(I623-I623)/I623</f>
        <v>0</v>
      </c>
      <c r="P623" s="25"/>
      <c r="Q623" s="28"/>
      <c r="R623" s="157"/>
      <c r="S623" s="7" t="s">
        <v>5</v>
      </c>
      <c r="T623" s="70">
        <v>80</v>
      </c>
      <c r="U623" s="9">
        <v>0.35</v>
      </c>
      <c r="V623" s="122"/>
      <c r="W623" s="290"/>
      <c r="X623" s="290"/>
      <c r="Y623" s="290"/>
      <c r="Z623" s="293"/>
      <c r="AA623" s="293"/>
      <c r="AB623" s="296"/>
      <c r="AC623" s="299"/>
      <c r="AD623" s="299"/>
      <c r="AE623" s="299"/>
      <c r="AF623" s="25"/>
    </row>
    <row r="624" spans="1:32" x14ac:dyDescent="0.3">
      <c r="A624" s="24"/>
      <c r="B624" s="82"/>
      <c r="C624" s="5" t="s">
        <v>3</v>
      </c>
      <c r="D624" s="99">
        <v>250</v>
      </c>
      <c r="E624" s="139">
        <v>0.35</v>
      </c>
      <c r="F624" s="105">
        <v>20</v>
      </c>
      <c r="G624" s="289"/>
      <c r="H624" s="289"/>
      <c r="I624" s="289"/>
      <c r="J624" s="292"/>
      <c r="K624" s="292"/>
      <c r="L624" s="295"/>
      <c r="M624" s="298"/>
      <c r="N624" s="298"/>
      <c r="O624" s="298"/>
      <c r="P624" s="25"/>
      <c r="Q624" s="28"/>
      <c r="R624" s="116">
        <v>89</v>
      </c>
      <c r="S624" s="4" t="s">
        <v>1</v>
      </c>
      <c r="T624" s="95">
        <v>3250</v>
      </c>
      <c r="U624" s="85">
        <v>0.3</v>
      </c>
      <c r="V624" s="119">
        <v>3</v>
      </c>
      <c r="W624" s="288">
        <v>0.91160000000000008</v>
      </c>
      <c r="X624" s="288">
        <v>4.2224999999999999E-4</v>
      </c>
      <c r="Y624" s="303">
        <v>9.7871999999999998E-4</v>
      </c>
      <c r="Z624" s="291" t="str">
        <f>+IF(W624&lt;$K$8,"CUMPLE","NO CUMPLE")</f>
        <v>CUMPLE</v>
      </c>
      <c r="AA624" s="291" t="str">
        <f>+IF(X624&lt;$K$6,"CUMPLE","NO CUMPLE")</f>
        <v>NO CUMPLE</v>
      </c>
      <c r="AB624" s="294" t="str">
        <f>+IF(Y624&lt;$K$7,"CUMPLE","NO CUMPLE")</f>
        <v>CUMPLE</v>
      </c>
      <c r="AC624" s="297">
        <f>+(W624-W612)/W612</f>
        <v>0.81774675972083788</v>
      </c>
      <c r="AD624" s="297">
        <f>+(X624-X612)/X612</f>
        <v>0.44645793368046044</v>
      </c>
      <c r="AE624" s="297">
        <f>+(Y624-Y612)/Y612</f>
        <v>3.2075577146296372</v>
      </c>
      <c r="AF624" s="25"/>
    </row>
    <row r="625" spans="1:32" x14ac:dyDescent="0.3">
      <c r="A625" s="24"/>
      <c r="B625" s="82"/>
      <c r="C625" s="6" t="s">
        <v>4</v>
      </c>
      <c r="D625" s="92">
        <v>200</v>
      </c>
      <c r="E625" s="139">
        <v>0.35</v>
      </c>
      <c r="F625" s="105">
        <v>20</v>
      </c>
      <c r="G625" s="289"/>
      <c r="H625" s="289"/>
      <c r="I625" s="289"/>
      <c r="J625" s="292"/>
      <c r="K625" s="292"/>
      <c r="L625" s="295"/>
      <c r="M625" s="298"/>
      <c r="N625" s="298"/>
      <c r="O625" s="298"/>
      <c r="P625" s="25"/>
      <c r="Q625" s="28"/>
      <c r="R625" s="139"/>
      <c r="S625" s="5" t="s">
        <v>3</v>
      </c>
      <c r="T625" s="97">
        <v>150</v>
      </c>
      <c r="U625" s="139">
        <v>0.35</v>
      </c>
      <c r="V625" s="102">
        <v>10</v>
      </c>
      <c r="W625" s="289"/>
      <c r="X625" s="289"/>
      <c r="Y625" s="304"/>
      <c r="Z625" s="292"/>
      <c r="AA625" s="292"/>
      <c r="AB625" s="295"/>
      <c r="AC625" s="298"/>
      <c r="AD625" s="298"/>
      <c r="AE625" s="298"/>
      <c r="AF625" s="25"/>
    </row>
    <row r="626" spans="1:32" ht="15" thickBot="1" x14ac:dyDescent="0.35">
      <c r="A626" s="24"/>
      <c r="B626" s="82"/>
      <c r="C626" s="7" t="s">
        <v>5</v>
      </c>
      <c r="D626" s="94">
        <v>80</v>
      </c>
      <c r="E626" s="86">
        <v>0.35</v>
      </c>
      <c r="F626" s="101"/>
      <c r="G626" s="290"/>
      <c r="H626" s="290"/>
      <c r="I626" s="290"/>
      <c r="J626" s="293"/>
      <c r="K626" s="293"/>
      <c r="L626" s="296"/>
      <c r="M626" s="299"/>
      <c r="N626" s="299"/>
      <c r="O626" s="299"/>
      <c r="P626" s="25"/>
      <c r="Q626" s="28"/>
      <c r="R626" s="139"/>
      <c r="S626" s="6" t="s">
        <v>4</v>
      </c>
      <c r="T626" s="97">
        <v>150</v>
      </c>
      <c r="U626" s="139">
        <v>0.35</v>
      </c>
      <c r="V626" s="102">
        <v>10</v>
      </c>
      <c r="W626" s="289"/>
      <c r="X626" s="289"/>
      <c r="Y626" s="304"/>
      <c r="Z626" s="292"/>
      <c r="AA626" s="292"/>
      <c r="AB626" s="295"/>
      <c r="AC626" s="298"/>
      <c r="AD626" s="298"/>
      <c r="AE626" s="298"/>
      <c r="AF626" s="25"/>
    </row>
    <row r="627" spans="1:32" ht="15" thickBot="1" x14ac:dyDescent="0.35">
      <c r="A627" s="24"/>
      <c r="B627" s="83">
        <v>40</v>
      </c>
      <c r="C627" s="4" t="s">
        <v>1</v>
      </c>
      <c r="D627" s="91">
        <v>2500</v>
      </c>
      <c r="E627" s="85">
        <v>0.3</v>
      </c>
      <c r="F627" s="104">
        <v>7</v>
      </c>
      <c r="G627" s="288">
        <v>0.55981000000000003</v>
      </c>
      <c r="H627" s="288">
        <v>3.4822999999999999E-4</v>
      </c>
      <c r="I627" s="288">
        <v>2.9659E-4</v>
      </c>
      <c r="J627" s="291" t="str">
        <f>+IF(G627&lt;$K$8,"CUMPLE","NO CUMPLE")</f>
        <v>CUMPLE</v>
      </c>
      <c r="K627" s="291" t="str">
        <f>+IF(H627&lt;$K$6,"CUMPLE","NO CUMPLE")</f>
        <v>NO CUMPLE</v>
      </c>
      <c r="L627" s="294" t="str">
        <f>+IF(I627&lt;$K$7,"CUMPLE","NO CUMPLE")</f>
        <v>CUMPLE</v>
      </c>
      <c r="M627" s="297">
        <f>+(G627-G623)/G623</f>
        <v>6.3468844984802528E-2</v>
      </c>
      <c r="N627" s="297">
        <f>+(H627-H623)/H623</f>
        <v>0.15487679501210491</v>
      </c>
      <c r="O627" s="297">
        <f>+(I627-I623)/I623</f>
        <v>3.9936886395511961E-2</v>
      </c>
      <c r="P627" s="25"/>
      <c r="Q627" s="28"/>
      <c r="R627" s="139"/>
      <c r="S627" s="7" t="s">
        <v>5</v>
      </c>
      <c r="T627" s="100">
        <v>80</v>
      </c>
      <c r="U627" s="86">
        <v>0.35</v>
      </c>
      <c r="V627" s="123"/>
      <c r="W627" s="290"/>
      <c r="X627" s="290"/>
      <c r="Y627" s="305"/>
      <c r="Z627" s="293"/>
      <c r="AA627" s="293"/>
      <c r="AB627" s="296"/>
      <c r="AC627" s="299"/>
      <c r="AD627" s="299"/>
      <c r="AE627" s="299"/>
      <c r="AF627" s="25"/>
    </row>
    <row r="628" spans="1:32" ht="15" thickBot="1" x14ac:dyDescent="0.35">
      <c r="A628" s="24"/>
      <c r="B628" s="82"/>
      <c r="C628" s="5" t="s">
        <v>3</v>
      </c>
      <c r="D628" s="99">
        <v>200</v>
      </c>
      <c r="E628" s="139">
        <v>0.35</v>
      </c>
      <c r="F628" s="105">
        <v>20</v>
      </c>
      <c r="G628" s="289"/>
      <c r="H628" s="289"/>
      <c r="I628" s="289"/>
      <c r="J628" s="292"/>
      <c r="K628" s="292"/>
      <c r="L628" s="295"/>
      <c r="M628" s="298"/>
      <c r="N628" s="298"/>
      <c r="O628" s="298"/>
      <c r="P628" s="25"/>
      <c r="Q628" s="28"/>
      <c r="R628" s="24"/>
      <c r="T628" s="56"/>
      <c r="V628" s="164"/>
      <c r="AF628" s="25"/>
    </row>
    <row r="629" spans="1:32" x14ac:dyDescent="0.3">
      <c r="A629" s="24"/>
      <c r="B629" s="82"/>
      <c r="C629" s="6" t="s">
        <v>4</v>
      </c>
      <c r="D629" s="92">
        <v>200</v>
      </c>
      <c r="E629" s="139">
        <v>0.35</v>
      </c>
      <c r="F629" s="105">
        <v>20</v>
      </c>
      <c r="G629" s="289"/>
      <c r="H629" s="289"/>
      <c r="I629" s="289"/>
      <c r="J629" s="292"/>
      <c r="K629" s="292"/>
      <c r="L629" s="295"/>
      <c r="M629" s="298"/>
      <c r="N629" s="298"/>
      <c r="O629" s="298"/>
      <c r="P629" s="25"/>
      <c r="Q629" s="28"/>
      <c r="R629" s="81">
        <v>9</v>
      </c>
      <c r="S629" s="4" t="s">
        <v>1</v>
      </c>
      <c r="T629" s="69">
        <v>3250</v>
      </c>
      <c r="U629" s="60">
        <v>0.3</v>
      </c>
      <c r="V629" s="115">
        <v>10</v>
      </c>
      <c r="W629" s="288">
        <v>0.53302000000000005</v>
      </c>
      <c r="X629" s="288">
        <v>2.9941000000000001E-4</v>
      </c>
      <c r="Y629" s="288">
        <v>2.8970999999999999E-4</v>
      </c>
      <c r="Z629" s="291" t="str">
        <f>+IF(W629&lt;$K$8,"CUMPLE","NO CUMPLE")</f>
        <v>CUMPLE</v>
      </c>
      <c r="AA629" s="291" t="str">
        <f>+IF(X629&lt;$K$6,"CUMPLE","NO CUMPLE")</f>
        <v>CUMPLE</v>
      </c>
      <c r="AB629" s="294" t="str">
        <f>+IF(Y629&lt;$K$7,"CUMPLE","NO CUMPLE")</f>
        <v>CUMPLE</v>
      </c>
      <c r="AC629" s="297">
        <f>+(W629-W629)/W629</f>
        <v>0</v>
      </c>
      <c r="AD629" s="297">
        <f>+(X629-X629)/X629</f>
        <v>0</v>
      </c>
      <c r="AE629" s="297">
        <f>+(Y629-Y629)/Y629</f>
        <v>0</v>
      </c>
      <c r="AF629" s="25"/>
    </row>
    <row r="630" spans="1:32" ht="15" thickBot="1" x14ac:dyDescent="0.35">
      <c r="A630" s="24"/>
      <c r="B630" s="82"/>
      <c r="C630" s="7" t="s">
        <v>5</v>
      </c>
      <c r="D630" s="94">
        <v>80</v>
      </c>
      <c r="E630" s="86">
        <v>0.35</v>
      </c>
      <c r="F630" s="101"/>
      <c r="G630" s="290"/>
      <c r="H630" s="290"/>
      <c r="I630" s="290"/>
      <c r="J630" s="293"/>
      <c r="K630" s="293"/>
      <c r="L630" s="296"/>
      <c r="M630" s="299"/>
      <c r="N630" s="299"/>
      <c r="O630" s="299"/>
      <c r="P630" s="25"/>
      <c r="Q630" s="28"/>
      <c r="R630" s="156"/>
      <c r="S630" s="5" t="s">
        <v>3</v>
      </c>
      <c r="T630" s="10">
        <v>150</v>
      </c>
      <c r="U630" s="61">
        <v>0.35</v>
      </c>
      <c r="V630" s="120">
        <v>25</v>
      </c>
      <c r="W630" s="289"/>
      <c r="X630" s="289"/>
      <c r="Y630" s="289"/>
      <c r="Z630" s="292"/>
      <c r="AA630" s="292"/>
      <c r="AB630" s="295"/>
      <c r="AC630" s="298"/>
      <c r="AD630" s="298"/>
      <c r="AE630" s="298"/>
      <c r="AF630" s="25"/>
    </row>
    <row r="631" spans="1:32" x14ac:dyDescent="0.3">
      <c r="A631" s="24"/>
      <c r="B631" s="83">
        <v>43</v>
      </c>
      <c r="C631" s="4" t="s">
        <v>1</v>
      </c>
      <c r="D631" s="91">
        <v>2500</v>
      </c>
      <c r="E631" s="85">
        <v>0.3</v>
      </c>
      <c r="F631" s="104">
        <v>7</v>
      </c>
      <c r="G631" s="288">
        <v>0.60846</v>
      </c>
      <c r="H631" s="288">
        <v>4.1096999999999998E-4</v>
      </c>
      <c r="I631" s="288">
        <v>3.0985000000000002E-4</v>
      </c>
      <c r="J631" s="291" t="str">
        <f>+IF(G631&lt;$K$8,"CUMPLE","NO CUMPLE")</f>
        <v>CUMPLE</v>
      </c>
      <c r="K631" s="291" t="str">
        <f>+IF(H631&lt;$K$6,"CUMPLE","NO CUMPLE")</f>
        <v>NO CUMPLE</v>
      </c>
      <c r="L631" s="294" t="str">
        <f>+IF(I631&lt;$K$7,"CUMPLE","NO CUMPLE")</f>
        <v>CUMPLE</v>
      </c>
      <c r="M631" s="297">
        <f>+(G631-G623)/G623</f>
        <v>0.15588905775075992</v>
      </c>
      <c r="N631" s="297">
        <f>+(H631-H623)/H623</f>
        <v>0.36294896030245744</v>
      </c>
      <c r="O631" s="297">
        <f>+(I631-I623)/I623</f>
        <v>8.6430575035063226E-2</v>
      </c>
      <c r="P631" s="25"/>
      <c r="Q631" s="28"/>
      <c r="R631" s="156"/>
      <c r="S631" s="6" t="s">
        <v>4</v>
      </c>
      <c r="T631" s="10">
        <v>100</v>
      </c>
      <c r="U631" s="61">
        <v>0.35</v>
      </c>
      <c r="V631" s="120">
        <v>25</v>
      </c>
      <c r="W631" s="289"/>
      <c r="X631" s="289"/>
      <c r="Y631" s="289"/>
      <c r="Z631" s="292"/>
      <c r="AA631" s="292"/>
      <c r="AB631" s="295"/>
      <c r="AC631" s="298"/>
      <c r="AD631" s="298"/>
      <c r="AE631" s="298"/>
      <c r="AF631" s="25"/>
    </row>
    <row r="632" spans="1:32" ht="15" thickBot="1" x14ac:dyDescent="0.35">
      <c r="A632" s="24"/>
      <c r="B632" s="82"/>
      <c r="C632" s="5" t="s">
        <v>3</v>
      </c>
      <c r="D632" s="99">
        <v>150</v>
      </c>
      <c r="E632" s="139">
        <v>0.35</v>
      </c>
      <c r="F632" s="105">
        <v>20</v>
      </c>
      <c r="G632" s="289"/>
      <c r="H632" s="289"/>
      <c r="I632" s="289"/>
      <c r="J632" s="292"/>
      <c r="K632" s="292"/>
      <c r="L632" s="295"/>
      <c r="M632" s="298"/>
      <c r="N632" s="298"/>
      <c r="O632" s="298"/>
      <c r="P632" s="25"/>
      <c r="Q632" s="28"/>
      <c r="R632" s="156"/>
      <c r="S632" s="7" t="s">
        <v>5</v>
      </c>
      <c r="T632" s="70">
        <v>80</v>
      </c>
      <c r="U632" s="62">
        <v>0.35</v>
      </c>
      <c r="V632" s="121"/>
      <c r="W632" s="290"/>
      <c r="X632" s="290"/>
      <c r="Y632" s="290"/>
      <c r="Z632" s="293"/>
      <c r="AA632" s="293"/>
      <c r="AB632" s="296"/>
      <c r="AC632" s="299"/>
      <c r="AD632" s="299"/>
      <c r="AE632" s="299"/>
      <c r="AF632" s="25"/>
    </row>
    <row r="633" spans="1:32" x14ac:dyDescent="0.3">
      <c r="A633" s="24"/>
      <c r="B633" s="82"/>
      <c r="C633" s="6" t="s">
        <v>4</v>
      </c>
      <c r="D633" s="92">
        <v>200</v>
      </c>
      <c r="E633" s="139">
        <v>0.35</v>
      </c>
      <c r="F633" s="105">
        <v>20</v>
      </c>
      <c r="G633" s="289"/>
      <c r="H633" s="289"/>
      <c r="I633" s="289"/>
      <c r="J633" s="292"/>
      <c r="K633" s="292"/>
      <c r="L633" s="295"/>
      <c r="M633" s="298"/>
      <c r="N633" s="298"/>
      <c r="O633" s="298"/>
      <c r="P633" s="25"/>
      <c r="Q633" s="28"/>
      <c r="R633" s="114">
        <v>36</v>
      </c>
      <c r="S633" s="4" t="s">
        <v>1</v>
      </c>
      <c r="T633" s="69">
        <v>3250</v>
      </c>
      <c r="U633" s="8">
        <v>0.3</v>
      </c>
      <c r="V633" s="120">
        <v>7</v>
      </c>
      <c r="W633" s="288">
        <v>0.64935999999999994</v>
      </c>
      <c r="X633" s="288">
        <v>3.8715E-4</v>
      </c>
      <c r="Y633" s="288">
        <v>4.4002000000000001E-4</v>
      </c>
      <c r="Z633" s="291" t="str">
        <f>+IF(W633&lt;$K$8,"CUMPLE","NO CUMPLE")</f>
        <v>CUMPLE</v>
      </c>
      <c r="AA633" s="291" t="str">
        <f>+IF(X633&lt;$K$6,"CUMPLE","NO CUMPLE")</f>
        <v>NO CUMPLE</v>
      </c>
      <c r="AB633" s="294" t="str">
        <f>+IF(Y633&lt;$K$7,"CUMPLE","NO CUMPLE")</f>
        <v>CUMPLE</v>
      </c>
      <c r="AC633" s="297">
        <f>+(W633-W629)/W629</f>
        <v>0.21826573111703101</v>
      </c>
      <c r="AD633" s="297">
        <f>+(X633-X629)/X629</f>
        <v>0.2930429845362546</v>
      </c>
      <c r="AE633" s="297">
        <f>+(Y633-Y629)/Y629</f>
        <v>0.5188291740015879</v>
      </c>
      <c r="AF633" s="25"/>
    </row>
    <row r="634" spans="1:32" ht="15" thickBot="1" x14ac:dyDescent="0.35">
      <c r="A634" s="24"/>
      <c r="B634" s="82"/>
      <c r="C634" s="7" t="s">
        <v>5</v>
      </c>
      <c r="D634" s="94">
        <v>80</v>
      </c>
      <c r="E634" s="86">
        <v>0.35</v>
      </c>
      <c r="F634" s="101"/>
      <c r="G634" s="290"/>
      <c r="H634" s="290"/>
      <c r="I634" s="290"/>
      <c r="J634" s="293"/>
      <c r="K634" s="293"/>
      <c r="L634" s="296"/>
      <c r="M634" s="299"/>
      <c r="N634" s="299"/>
      <c r="O634" s="299"/>
      <c r="P634" s="25"/>
      <c r="Q634" s="28"/>
      <c r="R634" s="157"/>
      <c r="S634" s="5" t="s">
        <v>3</v>
      </c>
      <c r="T634" s="10">
        <v>150</v>
      </c>
      <c r="U634" s="1">
        <v>0.35</v>
      </c>
      <c r="V634" s="120">
        <v>20</v>
      </c>
      <c r="W634" s="289"/>
      <c r="X634" s="289"/>
      <c r="Y634" s="289"/>
      <c r="Z634" s="292"/>
      <c r="AA634" s="292"/>
      <c r="AB634" s="295"/>
      <c r="AC634" s="298"/>
      <c r="AD634" s="298"/>
      <c r="AE634" s="298"/>
      <c r="AF634" s="25"/>
    </row>
    <row r="635" spans="1:32" ht="15" thickBot="1" x14ac:dyDescent="0.35">
      <c r="A635" s="24"/>
      <c r="B635" s="15"/>
      <c r="P635" s="25"/>
      <c r="Q635" s="28"/>
      <c r="R635" s="157"/>
      <c r="S635" s="6" t="s">
        <v>4</v>
      </c>
      <c r="T635" s="10">
        <v>100</v>
      </c>
      <c r="U635" s="1">
        <v>0.35</v>
      </c>
      <c r="V635" s="120">
        <v>20</v>
      </c>
      <c r="W635" s="289"/>
      <c r="X635" s="289"/>
      <c r="Y635" s="289"/>
      <c r="Z635" s="292"/>
      <c r="AA635" s="292"/>
      <c r="AB635" s="295"/>
      <c r="AC635" s="298"/>
      <c r="AD635" s="298"/>
      <c r="AE635" s="298"/>
      <c r="AF635" s="25"/>
    </row>
    <row r="636" spans="1:32" ht="15" thickBot="1" x14ac:dyDescent="0.35">
      <c r="A636" s="24"/>
      <c r="B636" s="83">
        <v>46</v>
      </c>
      <c r="C636" s="4" t="s">
        <v>1</v>
      </c>
      <c r="D636" s="95">
        <v>1500</v>
      </c>
      <c r="E636" s="85">
        <v>0.3</v>
      </c>
      <c r="F636" s="104">
        <v>7</v>
      </c>
      <c r="G636" s="288">
        <v>0.56203000000000003</v>
      </c>
      <c r="H636" s="288">
        <v>3.3575E-4</v>
      </c>
      <c r="I636" s="288">
        <v>2.9713999999999999E-4</v>
      </c>
      <c r="J636" s="291" t="str">
        <f>+IF(G636&lt;$K$8,"CUMPLE","NO CUMPLE")</f>
        <v>CUMPLE</v>
      </c>
      <c r="K636" s="291" t="str">
        <f>+IF(H636&lt;$K$6,"CUMPLE","NO CUMPLE")</f>
        <v>NO CUMPLE</v>
      </c>
      <c r="L636" s="294" t="str">
        <f>+IF(I636&lt;$K$7,"CUMPLE","NO CUMPLE")</f>
        <v>CUMPLE</v>
      </c>
      <c r="M636" s="297">
        <f>+(G636-G636)/G636</f>
        <v>0</v>
      </c>
      <c r="N636" s="297">
        <f>+(H636-H636)/H636</f>
        <v>0</v>
      </c>
      <c r="O636" s="297">
        <f>+(I636-I636)/I636</f>
        <v>0</v>
      </c>
      <c r="P636" s="25"/>
      <c r="Q636" s="28"/>
      <c r="R636" s="156"/>
      <c r="S636" s="7" t="s">
        <v>5</v>
      </c>
      <c r="T636" s="70">
        <v>80</v>
      </c>
      <c r="U636" s="9">
        <v>0.35</v>
      </c>
      <c r="V636" s="122"/>
      <c r="W636" s="290"/>
      <c r="X636" s="290"/>
      <c r="Y636" s="290"/>
      <c r="Z636" s="293"/>
      <c r="AA636" s="293"/>
      <c r="AB636" s="296"/>
      <c r="AC636" s="299"/>
      <c r="AD636" s="299"/>
      <c r="AE636" s="299"/>
      <c r="AF636" s="25"/>
    </row>
    <row r="637" spans="1:32" x14ac:dyDescent="0.3">
      <c r="A637" s="24"/>
      <c r="B637" s="82"/>
      <c r="C637" s="5" t="s">
        <v>3</v>
      </c>
      <c r="D637" s="99">
        <v>250</v>
      </c>
      <c r="E637" s="139">
        <v>0.35</v>
      </c>
      <c r="F637" s="105">
        <v>20</v>
      </c>
      <c r="G637" s="289"/>
      <c r="H637" s="289"/>
      <c r="I637" s="289"/>
      <c r="J637" s="292"/>
      <c r="K637" s="292"/>
      <c r="L637" s="295"/>
      <c r="M637" s="298"/>
      <c r="N637" s="298"/>
      <c r="O637" s="298"/>
      <c r="P637" s="25"/>
      <c r="Q637" s="28"/>
      <c r="R637" s="114">
        <v>63</v>
      </c>
      <c r="S637" s="4" t="s">
        <v>1</v>
      </c>
      <c r="T637" s="69">
        <v>3250</v>
      </c>
      <c r="U637" s="8">
        <v>0.3</v>
      </c>
      <c r="V637" s="120">
        <v>5</v>
      </c>
      <c r="W637" s="288">
        <v>0.77506000000000008</v>
      </c>
      <c r="X637" s="288">
        <v>4.5357999999999998E-4</v>
      </c>
      <c r="Y637" s="288">
        <v>6.8126999999999999E-4</v>
      </c>
      <c r="Z637" s="291" t="str">
        <f>+IF(W637&lt;$K$8,"CUMPLE","NO CUMPLE")</f>
        <v>CUMPLE</v>
      </c>
      <c r="AA637" s="291" t="str">
        <f>+IF(X637&lt;$K$6,"CUMPLE","NO CUMPLE")</f>
        <v>NO CUMPLE</v>
      </c>
      <c r="AB637" s="294" t="str">
        <f>+IF(Y637&lt;$K$7,"CUMPLE","NO CUMPLE")</f>
        <v>CUMPLE</v>
      </c>
      <c r="AC637" s="297">
        <f>+(W637-W629)/W629</f>
        <v>0.4540917789201156</v>
      </c>
      <c r="AD637" s="297">
        <f>+(X637-X629)/X629</f>
        <v>0.51491266156774984</v>
      </c>
      <c r="AE637" s="297">
        <f>+(Y637-Y629)/Y629</f>
        <v>1.351558455006731</v>
      </c>
      <c r="AF637" s="25"/>
    </row>
    <row r="638" spans="1:32" x14ac:dyDescent="0.3">
      <c r="A638" s="24"/>
      <c r="B638" s="82"/>
      <c r="C638" s="6" t="s">
        <v>4</v>
      </c>
      <c r="D638" s="92">
        <v>200</v>
      </c>
      <c r="E638" s="139">
        <v>0.35</v>
      </c>
      <c r="F638" s="105">
        <v>20</v>
      </c>
      <c r="G638" s="289"/>
      <c r="H638" s="289"/>
      <c r="I638" s="289"/>
      <c r="J638" s="292"/>
      <c r="K638" s="292"/>
      <c r="L638" s="295"/>
      <c r="M638" s="298"/>
      <c r="N638" s="298"/>
      <c r="O638" s="298"/>
      <c r="P638" s="25"/>
      <c r="Q638" s="28"/>
      <c r="R638" s="157"/>
      <c r="S638" s="5" t="s">
        <v>3</v>
      </c>
      <c r="T638" s="10">
        <v>150</v>
      </c>
      <c r="U638" s="1">
        <v>0.35</v>
      </c>
      <c r="V638" s="120">
        <v>15</v>
      </c>
      <c r="W638" s="289"/>
      <c r="X638" s="289"/>
      <c r="Y638" s="289"/>
      <c r="Z638" s="292"/>
      <c r="AA638" s="292"/>
      <c r="AB638" s="295"/>
      <c r="AC638" s="298"/>
      <c r="AD638" s="298"/>
      <c r="AE638" s="298"/>
      <c r="AF638" s="25"/>
    </row>
    <row r="639" spans="1:32" ht="15" thickBot="1" x14ac:dyDescent="0.35">
      <c r="A639" s="24"/>
      <c r="B639" s="82"/>
      <c r="C639" s="7" t="s">
        <v>5</v>
      </c>
      <c r="D639" s="94">
        <v>80</v>
      </c>
      <c r="E639" s="86">
        <v>0.35</v>
      </c>
      <c r="F639" s="101"/>
      <c r="G639" s="290"/>
      <c r="H639" s="290"/>
      <c r="I639" s="290"/>
      <c r="J639" s="293"/>
      <c r="K639" s="293"/>
      <c r="L639" s="296"/>
      <c r="M639" s="299"/>
      <c r="N639" s="299"/>
      <c r="O639" s="299"/>
      <c r="P639" s="25"/>
      <c r="Q639" s="28"/>
      <c r="R639" s="157"/>
      <c r="S639" s="6" t="s">
        <v>4</v>
      </c>
      <c r="T639" s="10">
        <v>100</v>
      </c>
      <c r="U639" s="1">
        <v>0.35</v>
      </c>
      <c r="V639" s="120">
        <v>15</v>
      </c>
      <c r="W639" s="289"/>
      <c r="X639" s="289"/>
      <c r="Y639" s="289"/>
      <c r="Z639" s="292"/>
      <c r="AA639" s="292"/>
      <c r="AB639" s="295"/>
      <c r="AC639" s="298"/>
      <c r="AD639" s="298"/>
      <c r="AE639" s="298"/>
      <c r="AF639" s="25"/>
    </row>
    <row r="640" spans="1:32" ht="15" thickBot="1" x14ac:dyDescent="0.35">
      <c r="A640" s="24"/>
      <c r="B640" s="83">
        <v>49</v>
      </c>
      <c r="C640" s="4" t="s">
        <v>1</v>
      </c>
      <c r="D640" s="91">
        <v>1500</v>
      </c>
      <c r="E640" s="85">
        <v>0.3</v>
      </c>
      <c r="F640" s="104">
        <v>7</v>
      </c>
      <c r="G640" s="288">
        <v>0.59986000000000006</v>
      </c>
      <c r="H640" s="288">
        <v>4.0108E-4</v>
      </c>
      <c r="I640" s="288">
        <v>3.0906E-4</v>
      </c>
      <c r="J640" s="291" t="str">
        <f>+IF(G640&lt;$K$8,"CUMPLE","NO CUMPLE")</f>
        <v>CUMPLE</v>
      </c>
      <c r="K640" s="291" t="str">
        <f>+IF(H640&lt;$K$6,"CUMPLE","NO CUMPLE")</f>
        <v>NO CUMPLE</v>
      </c>
      <c r="L640" s="294" t="str">
        <f>+IF(I640&lt;$K$7,"CUMPLE","NO CUMPLE")</f>
        <v>CUMPLE</v>
      </c>
      <c r="M640" s="297">
        <f>+(G640-G636)/G636</f>
        <v>6.7309574222016666E-2</v>
      </c>
      <c r="N640" s="297">
        <f>+(H640-H636)/H636</f>
        <v>0.19457930007446017</v>
      </c>
      <c r="O640" s="297">
        <f>+(I640-I636)/I636</f>
        <v>4.0115770343945645E-2</v>
      </c>
      <c r="P640" s="25"/>
      <c r="Q640" s="28"/>
      <c r="R640" s="157"/>
      <c r="S640" s="7" t="s">
        <v>5</v>
      </c>
      <c r="T640" s="70">
        <v>80</v>
      </c>
      <c r="U640" s="9">
        <v>0.35</v>
      </c>
      <c r="V640" s="122"/>
      <c r="W640" s="290"/>
      <c r="X640" s="290"/>
      <c r="Y640" s="290"/>
      <c r="Z640" s="293"/>
      <c r="AA640" s="293"/>
      <c r="AB640" s="296"/>
      <c r="AC640" s="299"/>
      <c r="AD640" s="299"/>
      <c r="AE640" s="299"/>
      <c r="AF640" s="25"/>
    </row>
    <row r="641" spans="1:32" x14ac:dyDescent="0.3">
      <c r="A641" s="24"/>
      <c r="B641" s="82"/>
      <c r="C641" s="5" t="s">
        <v>3</v>
      </c>
      <c r="D641" s="99">
        <v>200</v>
      </c>
      <c r="E641" s="139">
        <v>0.35</v>
      </c>
      <c r="F641" s="105">
        <v>20</v>
      </c>
      <c r="G641" s="289"/>
      <c r="H641" s="289"/>
      <c r="I641" s="289"/>
      <c r="J641" s="292"/>
      <c r="K641" s="292"/>
      <c r="L641" s="295"/>
      <c r="M641" s="298"/>
      <c r="N641" s="298"/>
      <c r="O641" s="298"/>
      <c r="P641" s="25"/>
      <c r="Q641" s="28"/>
      <c r="R641" s="116">
        <v>90</v>
      </c>
      <c r="S641" s="4" t="s">
        <v>1</v>
      </c>
      <c r="T641" s="95">
        <v>3250</v>
      </c>
      <c r="U641" s="85">
        <v>0.3</v>
      </c>
      <c r="V641" s="119">
        <v>3</v>
      </c>
      <c r="W641" s="288">
        <v>0.96848000000000001</v>
      </c>
      <c r="X641" s="288">
        <v>4.5079000000000001E-4</v>
      </c>
      <c r="Y641" s="288">
        <v>1.2329000000000001E-3</v>
      </c>
      <c r="Z641" s="291" t="str">
        <f>+IF(W641&lt;$K$8,"CUMPLE","NO CUMPLE")</f>
        <v>CUMPLE</v>
      </c>
      <c r="AA641" s="291" t="str">
        <f>+IF(X641&lt;$K$6,"CUMPLE","NO CUMPLE")</f>
        <v>NO CUMPLE</v>
      </c>
      <c r="AB641" s="294" t="str">
        <f>+IF(Y641&lt;$K$7,"CUMPLE","NO CUMPLE")</f>
        <v>NO CUMPLE</v>
      </c>
      <c r="AC641" s="297">
        <f>+(W641-W629)/W629</f>
        <v>0.81696746838767764</v>
      </c>
      <c r="AD641" s="297">
        <f>+(X641-X629)/X629</f>
        <v>0.50559433552653554</v>
      </c>
      <c r="AE641" s="297">
        <f>+(Y641-Y629)/Y629</f>
        <v>3.2556349452901183</v>
      </c>
      <c r="AF641" s="25"/>
    </row>
    <row r="642" spans="1:32" x14ac:dyDescent="0.3">
      <c r="A642" s="24"/>
      <c r="B642" s="82"/>
      <c r="C642" s="6" t="s">
        <v>4</v>
      </c>
      <c r="D642" s="92">
        <v>200</v>
      </c>
      <c r="E642" s="139">
        <v>0.35</v>
      </c>
      <c r="F642" s="105">
        <v>20</v>
      </c>
      <c r="G642" s="289"/>
      <c r="H642" s="289"/>
      <c r="I642" s="289"/>
      <c r="J642" s="292"/>
      <c r="K642" s="292"/>
      <c r="L642" s="295"/>
      <c r="M642" s="298"/>
      <c r="N642" s="298"/>
      <c r="O642" s="298"/>
      <c r="P642" s="25"/>
      <c r="Q642" s="28"/>
      <c r="R642" s="139"/>
      <c r="S642" s="5" t="s">
        <v>3</v>
      </c>
      <c r="T642" s="97">
        <v>150</v>
      </c>
      <c r="U642" s="139">
        <v>0.35</v>
      </c>
      <c r="V642" s="102">
        <v>10</v>
      </c>
      <c r="W642" s="289"/>
      <c r="X642" s="289"/>
      <c r="Y642" s="289"/>
      <c r="Z642" s="292"/>
      <c r="AA642" s="292"/>
      <c r="AB642" s="295"/>
      <c r="AC642" s="298"/>
      <c r="AD642" s="298"/>
      <c r="AE642" s="298"/>
      <c r="AF642" s="25"/>
    </row>
    <row r="643" spans="1:32" ht="15" thickBot="1" x14ac:dyDescent="0.35">
      <c r="A643" s="24"/>
      <c r="B643" s="28"/>
      <c r="C643" s="7" t="s">
        <v>5</v>
      </c>
      <c r="D643" s="100">
        <v>80</v>
      </c>
      <c r="E643" s="86">
        <v>0.35</v>
      </c>
      <c r="F643" s="101"/>
      <c r="G643" s="290"/>
      <c r="H643" s="290"/>
      <c r="I643" s="290"/>
      <c r="J643" s="293"/>
      <c r="K643" s="293"/>
      <c r="L643" s="296"/>
      <c r="M643" s="299"/>
      <c r="N643" s="299"/>
      <c r="O643" s="299"/>
      <c r="P643" s="25"/>
      <c r="Q643" s="28"/>
      <c r="R643" s="139"/>
      <c r="S643" s="6" t="s">
        <v>4</v>
      </c>
      <c r="T643" s="97">
        <v>100</v>
      </c>
      <c r="U643" s="139">
        <v>0.35</v>
      </c>
      <c r="V643" s="102">
        <v>10</v>
      </c>
      <c r="W643" s="289"/>
      <c r="X643" s="289"/>
      <c r="Y643" s="289"/>
      <c r="Z643" s="292"/>
      <c r="AA643" s="292"/>
      <c r="AB643" s="295"/>
      <c r="AC643" s="298"/>
      <c r="AD643" s="298"/>
      <c r="AE643" s="298"/>
      <c r="AF643" s="25"/>
    </row>
    <row r="644" spans="1:32" ht="15" thickBot="1" x14ac:dyDescent="0.35">
      <c r="A644" s="24"/>
      <c r="B644" s="83">
        <v>52</v>
      </c>
      <c r="C644" s="4" t="s">
        <v>1</v>
      </c>
      <c r="D644" s="91">
        <v>1500</v>
      </c>
      <c r="E644" s="85">
        <v>0.3</v>
      </c>
      <c r="F644" s="104">
        <v>7</v>
      </c>
      <c r="G644" s="288">
        <v>0.65578999999999998</v>
      </c>
      <c r="H644" s="288">
        <v>4.9149000000000003E-4</v>
      </c>
      <c r="I644" s="288">
        <v>3.235E-4</v>
      </c>
      <c r="J644" s="291" t="str">
        <f>+IF(G644&lt;$K$8,"CUMPLE","NO CUMPLE")</f>
        <v>CUMPLE</v>
      </c>
      <c r="K644" s="291" t="str">
        <f>+IF(H644&lt;$K$6,"CUMPLE","NO CUMPLE")</f>
        <v>NO CUMPLE</v>
      </c>
      <c r="L644" s="294" t="str">
        <f>+IF(I644&lt;$K$7,"CUMPLE","NO CUMPLE")</f>
        <v>CUMPLE</v>
      </c>
      <c r="M644" s="297">
        <f>+(G644-G636)/G636</f>
        <v>0.16682383502659992</v>
      </c>
      <c r="N644" s="297">
        <f>+(H644-H636)/H636</f>
        <v>0.46385703648548032</v>
      </c>
      <c r="O644" s="297">
        <f>+(I644-I636)/I636</f>
        <v>8.871239146530259E-2</v>
      </c>
      <c r="P644" s="25"/>
      <c r="Q644" s="28"/>
      <c r="R644" s="139"/>
      <c r="S644" s="7" t="s">
        <v>5</v>
      </c>
      <c r="T644" s="100">
        <v>80</v>
      </c>
      <c r="U644" s="86">
        <v>0.35</v>
      </c>
      <c r="V644" s="123"/>
      <c r="W644" s="290"/>
      <c r="X644" s="290"/>
      <c r="Y644" s="290"/>
      <c r="Z644" s="293"/>
      <c r="AA644" s="293"/>
      <c r="AB644" s="296"/>
      <c r="AC644" s="299"/>
      <c r="AD644" s="299"/>
      <c r="AE644" s="299"/>
      <c r="AF644" s="25"/>
    </row>
    <row r="645" spans="1:32" ht="15" thickBot="1" x14ac:dyDescent="0.35">
      <c r="A645" s="24"/>
      <c r="B645" s="82"/>
      <c r="C645" s="5" t="s">
        <v>3</v>
      </c>
      <c r="D645" s="99">
        <v>150</v>
      </c>
      <c r="E645" s="139">
        <v>0.35</v>
      </c>
      <c r="F645" s="105">
        <v>20</v>
      </c>
      <c r="G645" s="289"/>
      <c r="H645" s="289"/>
      <c r="I645" s="289"/>
      <c r="J645" s="292"/>
      <c r="K645" s="292"/>
      <c r="L645" s="295"/>
      <c r="M645" s="298"/>
      <c r="N645" s="298"/>
      <c r="O645" s="298"/>
      <c r="P645" s="25"/>
      <c r="Q645" s="28"/>
      <c r="R645" s="24"/>
      <c r="T645" s="56"/>
      <c r="V645" s="164"/>
      <c r="AF645" s="25"/>
    </row>
    <row r="646" spans="1:32" x14ac:dyDescent="0.3">
      <c r="A646" s="24"/>
      <c r="B646" s="82"/>
      <c r="C646" s="6" t="s">
        <v>4</v>
      </c>
      <c r="D646" s="92">
        <v>200</v>
      </c>
      <c r="E646" s="139">
        <v>0.35</v>
      </c>
      <c r="F646" s="105">
        <v>20</v>
      </c>
      <c r="G646" s="289"/>
      <c r="H646" s="289"/>
      <c r="I646" s="289"/>
      <c r="J646" s="292"/>
      <c r="K646" s="292"/>
      <c r="L646" s="295"/>
      <c r="M646" s="298"/>
      <c r="N646" s="298"/>
      <c r="O646" s="298"/>
      <c r="P646" s="25"/>
      <c r="Q646" s="28"/>
      <c r="R646" s="81">
        <v>10</v>
      </c>
      <c r="S646" s="4" t="s">
        <v>1</v>
      </c>
      <c r="T646" s="69">
        <v>2500</v>
      </c>
      <c r="U646" s="8">
        <v>0.3</v>
      </c>
      <c r="V646" s="115">
        <v>10</v>
      </c>
      <c r="W646" s="288">
        <v>0.43839</v>
      </c>
      <c r="X646" s="288">
        <v>2.5420999999999999E-4</v>
      </c>
      <c r="Y646" s="288">
        <v>1.9091E-4</v>
      </c>
      <c r="Z646" s="291" t="str">
        <f>+IF(W646&lt;$K$8,"CUMPLE","NO CUMPLE")</f>
        <v>CUMPLE</v>
      </c>
      <c r="AA646" s="291" t="str">
        <f>+IF(X646&lt;$K$6,"CUMPLE","NO CUMPLE")</f>
        <v>CUMPLE</v>
      </c>
      <c r="AB646" s="294" t="str">
        <f>+IF(Y646&lt;$K$7,"CUMPLE","NO CUMPLE")</f>
        <v>CUMPLE</v>
      </c>
      <c r="AC646" s="297">
        <f>+(W646-W646)/W646</f>
        <v>0</v>
      </c>
      <c r="AD646" s="297">
        <f>+(X646-X646)/X646</f>
        <v>0</v>
      </c>
      <c r="AE646" s="297">
        <f>+(Y646-Y646)/Y646</f>
        <v>0</v>
      </c>
      <c r="AF646" s="25"/>
    </row>
    <row r="647" spans="1:32" ht="15" thickBot="1" x14ac:dyDescent="0.35">
      <c r="A647" s="24"/>
      <c r="B647" s="82"/>
      <c r="C647" s="7" t="s">
        <v>5</v>
      </c>
      <c r="D647" s="94">
        <v>80</v>
      </c>
      <c r="E647" s="86">
        <v>0.35</v>
      </c>
      <c r="F647" s="101"/>
      <c r="G647" s="290"/>
      <c r="H647" s="290"/>
      <c r="I647" s="290"/>
      <c r="J647" s="293"/>
      <c r="K647" s="293"/>
      <c r="L647" s="296"/>
      <c r="M647" s="299"/>
      <c r="N647" s="299"/>
      <c r="O647" s="299"/>
      <c r="P647" s="25"/>
      <c r="Q647" s="28"/>
      <c r="R647" s="156"/>
      <c r="S647" s="5" t="s">
        <v>3</v>
      </c>
      <c r="T647" s="10">
        <v>250</v>
      </c>
      <c r="U647" s="1">
        <v>0.35</v>
      </c>
      <c r="V647" s="120">
        <v>25</v>
      </c>
      <c r="W647" s="289"/>
      <c r="X647" s="289"/>
      <c r="Y647" s="289"/>
      <c r="Z647" s="292"/>
      <c r="AA647" s="292"/>
      <c r="AB647" s="295"/>
      <c r="AC647" s="298"/>
      <c r="AD647" s="298"/>
      <c r="AE647" s="298"/>
      <c r="AF647" s="25"/>
    </row>
    <row r="648" spans="1:32" ht="15" thickBot="1" x14ac:dyDescent="0.35">
      <c r="A648" s="24"/>
      <c r="B648" s="15"/>
      <c r="P648" s="25"/>
      <c r="Q648" s="28"/>
      <c r="R648" s="156"/>
      <c r="S648" s="6" t="s">
        <v>4</v>
      </c>
      <c r="T648" s="10">
        <v>200</v>
      </c>
      <c r="U648" s="1">
        <v>0.35</v>
      </c>
      <c r="V648" s="120">
        <v>25</v>
      </c>
      <c r="W648" s="289"/>
      <c r="X648" s="289"/>
      <c r="Y648" s="289"/>
      <c r="Z648" s="292"/>
      <c r="AA648" s="292"/>
      <c r="AB648" s="295"/>
      <c r="AC648" s="298"/>
      <c r="AD648" s="298"/>
      <c r="AE648" s="298"/>
      <c r="AF648" s="25"/>
    </row>
    <row r="649" spans="1:32" ht="15" thickBot="1" x14ac:dyDescent="0.35">
      <c r="A649" s="24"/>
      <c r="B649" s="83">
        <v>29</v>
      </c>
      <c r="C649" s="4" t="s">
        <v>1</v>
      </c>
      <c r="D649" s="95">
        <v>3250</v>
      </c>
      <c r="E649" s="85">
        <v>0.3</v>
      </c>
      <c r="F649" s="104">
        <v>7</v>
      </c>
      <c r="G649" s="288">
        <v>0.53182999999999991</v>
      </c>
      <c r="H649" s="288">
        <v>2.8462000000000002E-4</v>
      </c>
      <c r="I649" s="288">
        <v>3.2242000000000002E-4</v>
      </c>
      <c r="J649" s="291" t="str">
        <f>+IF(G649&lt;$K$8,"CUMPLE","NO CUMPLE")</f>
        <v>CUMPLE</v>
      </c>
      <c r="K649" s="291" t="str">
        <f>+IF(H649&lt;$K$6,"CUMPLE","NO CUMPLE")</f>
        <v>CUMPLE</v>
      </c>
      <c r="L649" s="294" t="str">
        <f>+IF(I649&lt;$K$7,"CUMPLE","NO CUMPLE")</f>
        <v>CUMPLE</v>
      </c>
      <c r="M649" s="297">
        <f>+(G649-G649)/G649</f>
        <v>0</v>
      </c>
      <c r="N649" s="297">
        <f>+(H649-H649)/H649</f>
        <v>0</v>
      </c>
      <c r="O649" s="297">
        <f>+(I649-I649)/I649</f>
        <v>0</v>
      </c>
      <c r="P649" s="25"/>
      <c r="Q649" s="28"/>
      <c r="R649" s="156"/>
      <c r="S649" s="7" t="s">
        <v>5</v>
      </c>
      <c r="T649" s="70">
        <v>80</v>
      </c>
      <c r="U649" s="9">
        <v>0.35</v>
      </c>
      <c r="V649" s="121"/>
      <c r="W649" s="290"/>
      <c r="X649" s="290"/>
      <c r="Y649" s="290"/>
      <c r="Z649" s="293"/>
      <c r="AA649" s="293"/>
      <c r="AB649" s="296"/>
      <c r="AC649" s="299"/>
      <c r="AD649" s="299"/>
      <c r="AE649" s="299"/>
      <c r="AF649" s="25"/>
    </row>
    <row r="650" spans="1:32" x14ac:dyDescent="0.3">
      <c r="A650" s="24"/>
      <c r="B650" s="82"/>
      <c r="C650" s="5" t="s">
        <v>3</v>
      </c>
      <c r="D650" s="99">
        <v>250</v>
      </c>
      <c r="E650" s="139">
        <v>0.35</v>
      </c>
      <c r="F650" s="105">
        <v>20</v>
      </c>
      <c r="G650" s="289"/>
      <c r="H650" s="289"/>
      <c r="I650" s="289"/>
      <c r="J650" s="292"/>
      <c r="K650" s="292"/>
      <c r="L650" s="295"/>
      <c r="M650" s="298"/>
      <c r="N650" s="298"/>
      <c r="O650" s="298"/>
      <c r="P650" s="25"/>
      <c r="Q650" s="28"/>
      <c r="R650" s="114">
        <v>37</v>
      </c>
      <c r="S650" s="4" t="s">
        <v>1</v>
      </c>
      <c r="T650" s="69">
        <v>2500</v>
      </c>
      <c r="U650" s="8">
        <v>0.3</v>
      </c>
      <c r="V650" s="115">
        <v>7</v>
      </c>
      <c r="W650" s="288">
        <v>0.52639999999999998</v>
      </c>
      <c r="X650" s="288">
        <v>3.0152999999999999E-4</v>
      </c>
      <c r="Y650" s="288">
        <v>2.8519999999999999E-4</v>
      </c>
      <c r="Z650" s="291" t="str">
        <f>+IF(W650&lt;$K$8,"CUMPLE","NO CUMPLE")</f>
        <v>CUMPLE</v>
      </c>
      <c r="AA650" s="291" t="str">
        <f>+IF(X650&lt;$K$6,"CUMPLE","NO CUMPLE")</f>
        <v>CUMPLE</v>
      </c>
      <c r="AB650" s="294" t="str">
        <f>+IF(Y650&lt;$K$7,"CUMPLE","NO CUMPLE")</f>
        <v>CUMPLE</v>
      </c>
      <c r="AC650" s="297">
        <f>+(W650-W646)/W646</f>
        <v>0.20075731654462917</v>
      </c>
      <c r="AD650" s="297">
        <f>+(X650-X646)/X646</f>
        <v>0.18614531293025452</v>
      </c>
      <c r="AE650" s="297">
        <f>+(Y650-Y646)/Y646</f>
        <v>0.49389764810643755</v>
      </c>
      <c r="AF650" s="25"/>
    </row>
    <row r="651" spans="1:32" x14ac:dyDescent="0.3">
      <c r="A651" s="24"/>
      <c r="B651" s="82"/>
      <c r="C651" s="6" t="s">
        <v>4</v>
      </c>
      <c r="D651" s="97">
        <v>150</v>
      </c>
      <c r="E651" s="139">
        <v>0.35</v>
      </c>
      <c r="F651" s="105">
        <v>20</v>
      </c>
      <c r="G651" s="289"/>
      <c r="H651" s="289"/>
      <c r="I651" s="289"/>
      <c r="J651" s="292"/>
      <c r="K651" s="292"/>
      <c r="L651" s="295"/>
      <c r="M651" s="298"/>
      <c r="N651" s="298"/>
      <c r="O651" s="298"/>
      <c r="P651" s="25"/>
      <c r="Q651" s="28"/>
      <c r="R651" s="157"/>
      <c r="S651" s="5" t="s">
        <v>3</v>
      </c>
      <c r="T651" s="10">
        <v>250</v>
      </c>
      <c r="U651" s="1">
        <v>0.35</v>
      </c>
      <c r="V651" s="120">
        <v>20</v>
      </c>
      <c r="W651" s="289"/>
      <c r="X651" s="289"/>
      <c r="Y651" s="289"/>
      <c r="Z651" s="292"/>
      <c r="AA651" s="292"/>
      <c r="AB651" s="295"/>
      <c r="AC651" s="298"/>
      <c r="AD651" s="298"/>
      <c r="AE651" s="298"/>
      <c r="AF651" s="25"/>
    </row>
    <row r="652" spans="1:32" ht="15" thickBot="1" x14ac:dyDescent="0.35">
      <c r="A652" s="24"/>
      <c r="B652" s="82"/>
      <c r="C652" s="7" t="s">
        <v>5</v>
      </c>
      <c r="D652" s="100">
        <v>80</v>
      </c>
      <c r="E652" s="86">
        <v>0.35</v>
      </c>
      <c r="F652" s="101"/>
      <c r="G652" s="290"/>
      <c r="H652" s="290"/>
      <c r="I652" s="290"/>
      <c r="J652" s="293"/>
      <c r="K652" s="293"/>
      <c r="L652" s="296"/>
      <c r="M652" s="299"/>
      <c r="N652" s="299"/>
      <c r="O652" s="299"/>
      <c r="P652" s="25"/>
      <c r="Q652" s="28"/>
      <c r="R652" s="157"/>
      <c r="S652" s="6" t="s">
        <v>4</v>
      </c>
      <c r="T652" s="10">
        <v>200</v>
      </c>
      <c r="U652" s="1">
        <v>0.35</v>
      </c>
      <c r="V652" s="120">
        <v>20</v>
      </c>
      <c r="W652" s="289"/>
      <c r="X652" s="289"/>
      <c r="Y652" s="289"/>
      <c r="Z652" s="292"/>
      <c r="AA652" s="292"/>
      <c r="AB652" s="295"/>
      <c r="AC652" s="298"/>
      <c r="AD652" s="298"/>
      <c r="AE652" s="298"/>
      <c r="AF652" s="25"/>
    </row>
    <row r="653" spans="1:32" ht="15" thickBot="1" x14ac:dyDescent="0.35">
      <c r="A653" s="24"/>
      <c r="B653" s="83">
        <v>32</v>
      </c>
      <c r="C653" s="4" t="s">
        <v>1</v>
      </c>
      <c r="D653" s="95">
        <v>3250</v>
      </c>
      <c r="E653" s="85">
        <v>0.3</v>
      </c>
      <c r="F653" s="104">
        <v>7</v>
      </c>
      <c r="G653" s="288">
        <v>0.56384000000000001</v>
      </c>
      <c r="H653" s="288">
        <v>3.2393999999999999E-4</v>
      </c>
      <c r="I653" s="288">
        <v>3.3613000000000002E-4</v>
      </c>
      <c r="J653" s="291" t="str">
        <f>+IF(G653&lt;$K$8,"CUMPLE","NO CUMPLE")</f>
        <v>CUMPLE</v>
      </c>
      <c r="K653" s="291" t="str">
        <f>+IF(H653&lt;$K$6,"CUMPLE","NO CUMPLE")</f>
        <v>CUMPLE</v>
      </c>
      <c r="L653" s="294" t="str">
        <f>+IF(I653&lt;$K$7,"CUMPLE","NO CUMPLE")</f>
        <v>CUMPLE</v>
      </c>
      <c r="M653" s="297">
        <f>+(G653-G649)/G649</f>
        <v>6.0188406069608895E-2</v>
      </c>
      <c r="N653" s="297">
        <f>+(H653-H649)/H649</f>
        <v>0.13814911109549563</v>
      </c>
      <c r="O653" s="297">
        <f>+(I653-I649)/I649</f>
        <v>4.252217604366975E-2</v>
      </c>
      <c r="P653" s="25"/>
      <c r="Q653" s="28"/>
      <c r="R653" s="157"/>
      <c r="S653" s="7" t="s">
        <v>5</v>
      </c>
      <c r="T653" s="70">
        <v>80</v>
      </c>
      <c r="U653" s="9">
        <v>0.35</v>
      </c>
      <c r="V653" s="122"/>
      <c r="W653" s="290"/>
      <c r="X653" s="290"/>
      <c r="Y653" s="290"/>
      <c r="Z653" s="293"/>
      <c r="AA653" s="293"/>
      <c r="AB653" s="296"/>
      <c r="AC653" s="299"/>
      <c r="AD653" s="299"/>
      <c r="AE653" s="299"/>
      <c r="AF653" s="25"/>
    </row>
    <row r="654" spans="1:32" x14ac:dyDescent="0.3">
      <c r="A654" s="24"/>
      <c r="B654" s="82"/>
      <c r="C654" s="5" t="s">
        <v>3</v>
      </c>
      <c r="D654" s="99">
        <v>200</v>
      </c>
      <c r="E654" s="139">
        <v>0.35</v>
      </c>
      <c r="F654" s="105">
        <v>20</v>
      </c>
      <c r="G654" s="289"/>
      <c r="H654" s="289"/>
      <c r="I654" s="289"/>
      <c r="J654" s="292"/>
      <c r="K654" s="292"/>
      <c r="L654" s="295"/>
      <c r="M654" s="298"/>
      <c r="N654" s="298"/>
      <c r="O654" s="298"/>
      <c r="P654" s="25"/>
      <c r="Q654" s="28"/>
      <c r="R654" s="116">
        <v>64</v>
      </c>
      <c r="S654" s="4" t="s">
        <v>1</v>
      </c>
      <c r="T654" s="95">
        <v>2500</v>
      </c>
      <c r="U654" s="85">
        <v>0.3</v>
      </c>
      <c r="V654" s="119">
        <v>5</v>
      </c>
      <c r="W654" s="288">
        <v>0.62909999999999999</v>
      </c>
      <c r="X654" s="288">
        <v>3.1370999999999998E-4</v>
      </c>
      <c r="Y654" s="288">
        <v>4.3960000000000001E-4</v>
      </c>
      <c r="Z654" s="291" t="str">
        <f>+IF(W654&lt;$K$8,"CUMPLE","NO CUMPLE")</f>
        <v>CUMPLE</v>
      </c>
      <c r="AA654" s="291" t="str">
        <f>+IF(X654&lt;$K$6,"CUMPLE","NO CUMPLE")</f>
        <v>CUMPLE</v>
      </c>
      <c r="AB654" s="294" t="str">
        <f>+IF(Y654&lt;$K$7,"CUMPLE","NO CUMPLE")</f>
        <v>CUMPLE</v>
      </c>
      <c r="AC654" s="297">
        <f>+(W654-W646)/W646</f>
        <v>0.43502360911517141</v>
      </c>
      <c r="AD654" s="297">
        <f>+(X654-X646)/X646</f>
        <v>0.23405845560756849</v>
      </c>
      <c r="AE654" s="297">
        <f>+(Y654-Y646)/Y646</f>
        <v>1.3026557016395159</v>
      </c>
      <c r="AF654" s="25"/>
    </row>
    <row r="655" spans="1:32" x14ac:dyDescent="0.3">
      <c r="A655" s="24"/>
      <c r="B655" s="82"/>
      <c r="C655" s="6" t="s">
        <v>4</v>
      </c>
      <c r="D655" s="97">
        <v>150</v>
      </c>
      <c r="E655" s="139">
        <v>0.35</v>
      </c>
      <c r="F655" s="105">
        <v>20</v>
      </c>
      <c r="G655" s="289"/>
      <c r="H655" s="289"/>
      <c r="I655" s="289"/>
      <c r="J655" s="292"/>
      <c r="K655" s="292"/>
      <c r="L655" s="295"/>
      <c r="M655" s="298"/>
      <c r="N655" s="298"/>
      <c r="O655" s="298"/>
      <c r="P655" s="25"/>
      <c r="Q655" s="28"/>
      <c r="R655" s="139"/>
      <c r="S655" s="5" t="s">
        <v>3</v>
      </c>
      <c r="T655" s="97">
        <v>250</v>
      </c>
      <c r="U655" s="139">
        <v>0.35</v>
      </c>
      <c r="V655" s="102">
        <v>15</v>
      </c>
      <c r="W655" s="289"/>
      <c r="X655" s="289"/>
      <c r="Y655" s="289"/>
      <c r="Z655" s="292"/>
      <c r="AA655" s="292"/>
      <c r="AB655" s="295"/>
      <c r="AC655" s="298"/>
      <c r="AD655" s="298"/>
      <c r="AE655" s="298"/>
      <c r="AF655" s="25"/>
    </row>
    <row r="656" spans="1:32" ht="15" thickBot="1" x14ac:dyDescent="0.35">
      <c r="A656" s="24"/>
      <c r="B656" s="82"/>
      <c r="C656" s="7" t="s">
        <v>5</v>
      </c>
      <c r="D656" s="100">
        <v>80</v>
      </c>
      <c r="E656" s="86">
        <v>0.35</v>
      </c>
      <c r="F656" s="101"/>
      <c r="G656" s="290"/>
      <c r="H656" s="290"/>
      <c r="I656" s="290"/>
      <c r="J656" s="293"/>
      <c r="K656" s="293"/>
      <c r="L656" s="296"/>
      <c r="M656" s="299"/>
      <c r="N656" s="299"/>
      <c r="O656" s="299"/>
      <c r="P656" s="25"/>
      <c r="Q656" s="28"/>
      <c r="R656" s="139"/>
      <c r="S656" s="6" t="s">
        <v>4</v>
      </c>
      <c r="T656" s="97">
        <v>200</v>
      </c>
      <c r="U656" s="139">
        <v>0.35</v>
      </c>
      <c r="V656" s="102">
        <v>15</v>
      </c>
      <c r="W656" s="289"/>
      <c r="X656" s="289"/>
      <c r="Y656" s="289"/>
      <c r="Z656" s="292"/>
      <c r="AA656" s="292"/>
      <c r="AB656" s="295"/>
      <c r="AC656" s="298"/>
      <c r="AD656" s="298"/>
      <c r="AE656" s="298"/>
      <c r="AF656" s="25"/>
    </row>
    <row r="657" spans="1:32" ht="15" thickBot="1" x14ac:dyDescent="0.35">
      <c r="A657" s="24"/>
      <c r="B657" s="83">
        <v>35</v>
      </c>
      <c r="C657" s="4" t="s">
        <v>1</v>
      </c>
      <c r="D657" s="95">
        <v>3250</v>
      </c>
      <c r="E657" s="85">
        <v>0.3</v>
      </c>
      <c r="F657" s="104">
        <v>7</v>
      </c>
      <c r="G657" s="288">
        <v>0.60952999999999991</v>
      </c>
      <c r="H657" s="288">
        <v>3.7578999999999998E-4</v>
      </c>
      <c r="I657" s="288">
        <v>3.5183000000000002E-4</v>
      </c>
      <c r="J657" s="291" t="str">
        <f>+IF(G657&lt;$K$8,"CUMPLE","NO CUMPLE")</f>
        <v>CUMPLE</v>
      </c>
      <c r="K657" s="291" t="str">
        <f>+IF(H657&lt;$K$6,"CUMPLE","NO CUMPLE")</f>
        <v>NO CUMPLE</v>
      </c>
      <c r="L657" s="294" t="str">
        <f>+IF(I657&lt;$K$7,"CUMPLE","NO CUMPLE")</f>
        <v>CUMPLE</v>
      </c>
      <c r="M657" s="297">
        <f>+(G657-G649)/G649</f>
        <v>0.14609931745106519</v>
      </c>
      <c r="N657" s="297">
        <f>+(H657-H649)/H649</f>
        <v>0.32032183261893032</v>
      </c>
      <c r="O657" s="297">
        <f>+(I657-I649)/I649</f>
        <v>9.1216425780038468E-2</v>
      </c>
      <c r="P657" s="25"/>
      <c r="Q657" s="28"/>
      <c r="R657" s="139"/>
      <c r="S657" s="7" t="s">
        <v>5</v>
      </c>
      <c r="T657" s="100">
        <v>80</v>
      </c>
      <c r="U657" s="86">
        <v>0.35</v>
      </c>
      <c r="V657" s="123"/>
      <c r="W657" s="290"/>
      <c r="X657" s="290"/>
      <c r="Y657" s="290"/>
      <c r="Z657" s="293"/>
      <c r="AA657" s="293"/>
      <c r="AB657" s="296"/>
      <c r="AC657" s="299"/>
      <c r="AD657" s="299"/>
      <c r="AE657" s="299"/>
      <c r="AF657" s="25"/>
    </row>
    <row r="658" spans="1:32" x14ac:dyDescent="0.3">
      <c r="A658" s="24"/>
      <c r="B658" s="82"/>
      <c r="C658" s="5" t="s">
        <v>3</v>
      </c>
      <c r="D658" s="97">
        <v>150</v>
      </c>
      <c r="E658" s="139">
        <v>0.35</v>
      </c>
      <c r="F658" s="105">
        <v>20</v>
      </c>
      <c r="G658" s="289"/>
      <c r="H658" s="289"/>
      <c r="I658" s="289"/>
      <c r="J658" s="292"/>
      <c r="K658" s="292"/>
      <c r="L658" s="295"/>
      <c r="M658" s="298"/>
      <c r="N658" s="298"/>
      <c r="O658" s="298"/>
      <c r="P658" s="25"/>
      <c r="Q658" s="28"/>
      <c r="R658" s="116">
        <v>91</v>
      </c>
      <c r="S658" s="4" t="s">
        <v>1</v>
      </c>
      <c r="T658" s="95">
        <v>2500</v>
      </c>
      <c r="U658" s="85">
        <v>0.3</v>
      </c>
      <c r="V658" s="119">
        <v>3</v>
      </c>
      <c r="W658" s="288">
        <v>0.78588000000000002</v>
      </c>
      <c r="X658" s="288">
        <v>2.2301999999999999E-4</v>
      </c>
      <c r="Y658" s="288">
        <v>7.9135000000000002E-4</v>
      </c>
      <c r="Z658" s="291" t="str">
        <f>+IF(W658&lt;$K$8,"CUMPLE","NO CUMPLE")</f>
        <v>CUMPLE</v>
      </c>
      <c r="AA658" s="291" t="str">
        <f>+IF(X658&lt;$K$6,"CUMPLE","NO CUMPLE")</f>
        <v>CUMPLE</v>
      </c>
      <c r="AB658" s="294" t="str">
        <f>+IF(Y658&lt;$K$7,"CUMPLE","NO CUMPLE")</f>
        <v>CUMPLE</v>
      </c>
      <c r="AC658" s="297">
        <f>+(W658-W646)/W646</f>
        <v>0.79265037979880937</v>
      </c>
      <c r="AD658" s="297">
        <f>+(X658-X646)/X646</f>
        <v>-0.1226938358050431</v>
      </c>
      <c r="AE658" s="297">
        <f>+(Y658-Y646)/Y646</f>
        <v>3.1451469278717723</v>
      </c>
      <c r="AF658" s="25"/>
    </row>
    <row r="659" spans="1:32" x14ac:dyDescent="0.3">
      <c r="A659" s="24"/>
      <c r="B659" s="82"/>
      <c r="C659" s="6" t="s">
        <v>4</v>
      </c>
      <c r="D659" s="97">
        <v>150</v>
      </c>
      <c r="E659" s="139">
        <v>0.35</v>
      </c>
      <c r="F659" s="105">
        <v>20</v>
      </c>
      <c r="G659" s="289"/>
      <c r="H659" s="289"/>
      <c r="I659" s="289"/>
      <c r="J659" s="292"/>
      <c r="K659" s="292"/>
      <c r="L659" s="295"/>
      <c r="M659" s="298"/>
      <c r="N659" s="298"/>
      <c r="O659" s="298"/>
      <c r="P659" s="25"/>
      <c r="Q659" s="28"/>
      <c r="R659" s="139"/>
      <c r="S659" s="5" t="s">
        <v>3</v>
      </c>
      <c r="T659" s="97">
        <v>250</v>
      </c>
      <c r="U659" s="139">
        <v>0.35</v>
      </c>
      <c r="V659" s="102">
        <v>10</v>
      </c>
      <c r="W659" s="289"/>
      <c r="X659" s="289"/>
      <c r="Y659" s="289"/>
      <c r="Z659" s="292"/>
      <c r="AA659" s="292"/>
      <c r="AB659" s="295"/>
      <c r="AC659" s="298"/>
      <c r="AD659" s="298"/>
      <c r="AE659" s="298"/>
      <c r="AF659" s="25"/>
    </row>
    <row r="660" spans="1:32" ht="15" thickBot="1" x14ac:dyDescent="0.35">
      <c r="A660" s="24"/>
      <c r="B660" s="82"/>
      <c r="C660" s="7" t="s">
        <v>5</v>
      </c>
      <c r="D660" s="100">
        <v>80</v>
      </c>
      <c r="E660" s="86">
        <v>0.35</v>
      </c>
      <c r="F660" s="101"/>
      <c r="G660" s="290"/>
      <c r="H660" s="290"/>
      <c r="I660" s="290"/>
      <c r="J660" s="293"/>
      <c r="K660" s="293"/>
      <c r="L660" s="296"/>
      <c r="M660" s="299"/>
      <c r="N660" s="299"/>
      <c r="O660" s="299"/>
      <c r="P660" s="25"/>
      <c r="Q660" s="28"/>
      <c r="R660" s="139"/>
      <c r="S660" s="6" t="s">
        <v>4</v>
      </c>
      <c r="T660" s="97">
        <v>200</v>
      </c>
      <c r="U660" s="139">
        <v>0.35</v>
      </c>
      <c r="V660" s="102">
        <v>10</v>
      </c>
      <c r="W660" s="289"/>
      <c r="X660" s="289"/>
      <c r="Y660" s="289"/>
      <c r="Z660" s="292"/>
      <c r="AA660" s="292"/>
      <c r="AB660" s="295"/>
      <c r="AC660" s="298"/>
      <c r="AD660" s="298"/>
      <c r="AE660" s="298"/>
      <c r="AF660" s="25"/>
    </row>
    <row r="661" spans="1:32" ht="15" thickBot="1" x14ac:dyDescent="0.35">
      <c r="A661" s="24"/>
      <c r="B661" s="15"/>
      <c r="P661" s="25"/>
      <c r="Q661" s="28"/>
      <c r="R661" s="139"/>
      <c r="S661" s="7" t="s">
        <v>5</v>
      </c>
      <c r="T661" s="100">
        <v>80</v>
      </c>
      <c r="U661" s="86">
        <v>0.35</v>
      </c>
      <c r="V661" s="123"/>
      <c r="W661" s="290"/>
      <c r="X661" s="290"/>
      <c r="Y661" s="290"/>
      <c r="Z661" s="293"/>
      <c r="AA661" s="293"/>
      <c r="AB661" s="296"/>
      <c r="AC661" s="299"/>
      <c r="AD661" s="299"/>
      <c r="AE661" s="299"/>
      <c r="AF661" s="25"/>
    </row>
    <row r="662" spans="1:32" ht="15" thickBot="1" x14ac:dyDescent="0.35">
      <c r="A662" s="24"/>
      <c r="B662" s="83">
        <v>38</v>
      </c>
      <c r="C662" s="4" t="s">
        <v>1</v>
      </c>
      <c r="D662" s="95">
        <v>2500</v>
      </c>
      <c r="E662" s="85">
        <v>0.3</v>
      </c>
      <c r="F662" s="104">
        <v>7</v>
      </c>
      <c r="G662" s="288">
        <v>0.54965000000000008</v>
      </c>
      <c r="H662" s="288">
        <v>3.0704000000000001E-4</v>
      </c>
      <c r="I662" s="288">
        <v>3.3029000000000001E-4</v>
      </c>
      <c r="J662" s="291" t="str">
        <f>+IF(G662&lt;$K$8,"CUMPLE","NO CUMPLE")</f>
        <v>CUMPLE</v>
      </c>
      <c r="K662" s="291" t="str">
        <f>+IF(H662&lt;$K$6,"CUMPLE","NO CUMPLE")</f>
        <v>CUMPLE</v>
      </c>
      <c r="L662" s="294" t="str">
        <f>+IF(I662&lt;$K$7,"CUMPLE","NO CUMPLE")</f>
        <v>CUMPLE</v>
      </c>
      <c r="M662" s="297">
        <f>+(G662-G662)/G662</f>
        <v>0</v>
      </c>
      <c r="N662" s="297">
        <f>+(H662-H662)/H662</f>
        <v>0</v>
      </c>
      <c r="O662" s="297">
        <f>+(I662-I662)/I662</f>
        <v>0</v>
      </c>
      <c r="P662" s="25"/>
      <c r="Q662" s="28"/>
      <c r="R662" s="24"/>
      <c r="T662" s="56"/>
      <c r="V662" s="164"/>
      <c r="AF662" s="25"/>
    </row>
    <row r="663" spans="1:32" x14ac:dyDescent="0.3">
      <c r="A663" s="24"/>
      <c r="B663" s="82"/>
      <c r="C663" s="5" t="s">
        <v>3</v>
      </c>
      <c r="D663" s="99">
        <v>250</v>
      </c>
      <c r="E663" s="139">
        <v>0.35</v>
      </c>
      <c r="F663" s="105">
        <v>20</v>
      </c>
      <c r="G663" s="289"/>
      <c r="H663" s="289"/>
      <c r="I663" s="289"/>
      <c r="J663" s="292"/>
      <c r="K663" s="292"/>
      <c r="L663" s="295"/>
      <c r="M663" s="298"/>
      <c r="N663" s="298"/>
      <c r="O663" s="298"/>
      <c r="P663" s="25"/>
      <c r="Q663" s="28"/>
      <c r="R663" s="81">
        <v>11</v>
      </c>
      <c r="S663" s="4" t="s">
        <v>1</v>
      </c>
      <c r="T663" s="69">
        <v>2500</v>
      </c>
      <c r="U663" s="8">
        <v>0.3</v>
      </c>
      <c r="V663" s="115">
        <v>10</v>
      </c>
      <c r="W663" s="288">
        <v>0.45709</v>
      </c>
      <c r="X663" s="288">
        <v>2.5816000000000001E-4</v>
      </c>
      <c r="Y663" s="288">
        <v>2.2047000000000001E-4</v>
      </c>
      <c r="Z663" s="291" t="str">
        <f>+IF(W663&lt;$K$8,"CUMPLE","NO CUMPLE")</f>
        <v>CUMPLE</v>
      </c>
      <c r="AA663" s="291" t="str">
        <f>+IF(X663&lt;$K$6,"CUMPLE","NO CUMPLE")</f>
        <v>CUMPLE</v>
      </c>
      <c r="AB663" s="294" t="str">
        <f>+IF(Y663&lt;$K$7,"CUMPLE","NO CUMPLE")</f>
        <v>CUMPLE</v>
      </c>
      <c r="AC663" s="297">
        <f>+(W663-W663)/W663</f>
        <v>0</v>
      </c>
      <c r="AD663" s="297">
        <f>+(X663-X663)/X663</f>
        <v>0</v>
      </c>
      <c r="AE663" s="297">
        <f>+(Y663-Y663)/Y663</f>
        <v>0</v>
      </c>
      <c r="AF663" s="25"/>
    </row>
    <row r="664" spans="1:32" x14ac:dyDescent="0.3">
      <c r="A664" s="24"/>
      <c r="B664" s="82"/>
      <c r="C664" s="6" t="s">
        <v>4</v>
      </c>
      <c r="D664" s="97">
        <v>150</v>
      </c>
      <c r="E664" s="139">
        <v>0.35</v>
      </c>
      <c r="F664" s="105">
        <v>20</v>
      </c>
      <c r="G664" s="289"/>
      <c r="H664" s="289"/>
      <c r="I664" s="289"/>
      <c r="J664" s="292"/>
      <c r="K664" s="292"/>
      <c r="L664" s="295"/>
      <c r="M664" s="298"/>
      <c r="N664" s="298"/>
      <c r="O664" s="298"/>
      <c r="P664" s="25"/>
      <c r="Q664" s="28"/>
      <c r="R664" s="156"/>
      <c r="S664" s="5" t="s">
        <v>3</v>
      </c>
      <c r="T664" s="10">
        <v>250</v>
      </c>
      <c r="U664" s="1">
        <v>0.35</v>
      </c>
      <c r="V664" s="120">
        <v>25</v>
      </c>
      <c r="W664" s="289"/>
      <c r="X664" s="289"/>
      <c r="Y664" s="289"/>
      <c r="Z664" s="292"/>
      <c r="AA664" s="292"/>
      <c r="AB664" s="295"/>
      <c r="AC664" s="298"/>
      <c r="AD664" s="298"/>
      <c r="AE664" s="298"/>
      <c r="AF664" s="25"/>
    </row>
    <row r="665" spans="1:32" ht="15" thickBot="1" x14ac:dyDescent="0.35">
      <c r="A665" s="24"/>
      <c r="B665" s="82"/>
      <c r="C665" s="7" t="s">
        <v>5</v>
      </c>
      <c r="D665" s="100">
        <v>80</v>
      </c>
      <c r="E665" s="86">
        <v>0.35</v>
      </c>
      <c r="F665" s="101"/>
      <c r="G665" s="290"/>
      <c r="H665" s="290"/>
      <c r="I665" s="290"/>
      <c r="J665" s="293"/>
      <c r="K665" s="293"/>
      <c r="L665" s="296"/>
      <c r="M665" s="299"/>
      <c r="N665" s="299"/>
      <c r="O665" s="299"/>
      <c r="P665" s="25"/>
      <c r="Q665" s="28"/>
      <c r="R665" s="156"/>
      <c r="S665" s="6" t="s">
        <v>4</v>
      </c>
      <c r="T665" s="10">
        <v>150</v>
      </c>
      <c r="U665" s="1">
        <v>0.35</v>
      </c>
      <c r="V665" s="120">
        <v>25</v>
      </c>
      <c r="W665" s="289"/>
      <c r="X665" s="289"/>
      <c r="Y665" s="289"/>
      <c r="Z665" s="292"/>
      <c r="AA665" s="292"/>
      <c r="AB665" s="295"/>
      <c r="AC665" s="298"/>
      <c r="AD665" s="298"/>
      <c r="AE665" s="298"/>
      <c r="AF665" s="25"/>
    </row>
    <row r="666" spans="1:32" ht="15" thickBot="1" x14ac:dyDescent="0.35">
      <c r="A666" s="24"/>
      <c r="B666" s="83">
        <v>41</v>
      </c>
      <c r="C666" s="4" t="s">
        <v>1</v>
      </c>
      <c r="D666" s="95">
        <v>2500</v>
      </c>
      <c r="E666" s="85">
        <v>0.3</v>
      </c>
      <c r="F666" s="104">
        <v>7</v>
      </c>
      <c r="G666" s="288">
        <v>0.58401999999999998</v>
      </c>
      <c r="H666" s="288">
        <v>3.5474999999999998E-4</v>
      </c>
      <c r="I666" s="288">
        <v>3.4464000000000001E-4</v>
      </c>
      <c r="J666" s="291" t="str">
        <f>+IF(G666&lt;$K$8,"CUMPLE","NO CUMPLE")</f>
        <v>CUMPLE</v>
      </c>
      <c r="K666" s="291" t="str">
        <f>+IF(H666&lt;$K$6,"CUMPLE","NO CUMPLE")</f>
        <v>NO CUMPLE</v>
      </c>
      <c r="L666" s="294" t="str">
        <f>+IF(I666&lt;$K$7,"CUMPLE","NO CUMPLE")</f>
        <v>CUMPLE</v>
      </c>
      <c r="M666" s="297">
        <f>+(G666-G662)/G662</f>
        <v>6.2530701355407795E-2</v>
      </c>
      <c r="N666" s="297">
        <f>+(H666-H662)/H662</f>
        <v>0.15538692027097434</v>
      </c>
      <c r="O666" s="297">
        <f>+(I666-I662)/I662</f>
        <v>4.3446668079566431E-2</v>
      </c>
      <c r="P666" s="25"/>
      <c r="Q666" s="28"/>
      <c r="R666" s="156"/>
      <c r="S666" s="7" t="s">
        <v>5</v>
      </c>
      <c r="T666" s="70">
        <v>80</v>
      </c>
      <c r="U666" s="9">
        <v>0.35</v>
      </c>
      <c r="V666" s="121"/>
      <c r="W666" s="290"/>
      <c r="X666" s="290"/>
      <c r="Y666" s="290"/>
      <c r="Z666" s="293"/>
      <c r="AA666" s="293"/>
      <c r="AB666" s="296"/>
      <c r="AC666" s="299"/>
      <c r="AD666" s="299"/>
      <c r="AE666" s="299"/>
      <c r="AF666" s="25"/>
    </row>
    <row r="667" spans="1:32" x14ac:dyDescent="0.3">
      <c r="A667" s="24"/>
      <c r="B667" s="82"/>
      <c r="C667" s="5" t="s">
        <v>3</v>
      </c>
      <c r="D667" s="99">
        <v>200</v>
      </c>
      <c r="E667" s="139">
        <v>0.35</v>
      </c>
      <c r="F667" s="105">
        <v>20</v>
      </c>
      <c r="G667" s="289"/>
      <c r="H667" s="289"/>
      <c r="I667" s="289"/>
      <c r="J667" s="292"/>
      <c r="K667" s="292"/>
      <c r="L667" s="295"/>
      <c r="M667" s="298"/>
      <c r="N667" s="298"/>
      <c r="O667" s="298"/>
      <c r="P667" s="25"/>
      <c r="Q667" s="28"/>
      <c r="R667" s="114">
        <v>38</v>
      </c>
      <c r="S667" s="4" t="s">
        <v>1</v>
      </c>
      <c r="T667" s="69">
        <v>2500</v>
      </c>
      <c r="U667" s="8">
        <v>0.3</v>
      </c>
      <c r="V667" s="115">
        <v>7</v>
      </c>
      <c r="W667" s="288">
        <v>0.54965000000000008</v>
      </c>
      <c r="X667" s="288">
        <v>3.0704000000000001E-4</v>
      </c>
      <c r="Y667" s="288">
        <v>3.3029000000000001E-4</v>
      </c>
      <c r="Z667" s="291" t="str">
        <f>+IF(W667&lt;$K$8,"CUMPLE","NO CUMPLE")</f>
        <v>CUMPLE</v>
      </c>
      <c r="AA667" s="291" t="str">
        <f>+IF(X667&lt;$K$6,"CUMPLE","NO CUMPLE")</f>
        <v>CUMPLE</v>
      </c>
      <c r="AB667" s="294" t="str">
        <f>+IF(Y667&lt;$K$7,"CUMPLE","NO CUMPLE")</f>
        <v>CUMPLE</v>
      </c>
      <c r="AC667" s="297">
        <f>+(W667-W663)/W663</f>
        <v>0.20249841387910497</v>
      </c>
      <c r="AD667" s="297">
        <f>+(X667-X663)/X663</f>
        <v>0.18933994422063838</v>
      </c>
      <c r="AE667" s="297">
        <f>+(Y667-Y663)/Y663</f>
        <v>0.49811765773121058</v>
      </c>
      <c r="AF667" s="25"/>
    </row>
    <row r="668" spans="1:32" x14ac:dyDescent="0.3">
      <c r="A668" s="24"/>
      <c r="B668" s="82"/>
      <c r="C668" s="6" t="s">
        <v>4</v>
      </c>
      <c r="D668" s="97">
        <v>150</v>
      </c>
      <c r="E668" s="139">
        <v>0.35</v>
      </c>
      <c r="F668" s="105">
        <v>20</v>
      </c>
      <c r="G668" s="289"/>
      <c r="H668" s="289"/>
      <c r="I668" s="289"/>
      <c r="J668" s="292"/>
      <c r="K668" s="292"/>
      <c r="L668" s="295"/>
      <c r="M668" s="298"/>
      <c r="N668" s="298"/>
      <c r="O668" s="298"/>
      <c r="P668" s="25"/>
      <c r="Q668" s="28"/>
      <c r="R668" s="157"/>
      <c r="S668" s="5" t="s">
        <v>3</v>
      </c>
      <c r="T668" s="10">
        <v>250</v>
      </c>
      <c r="U668" s="1">
        <v>0.35</v>
      </c>
      <c r="V668" s="120">
        <v>20</v>
      </c>
      <c r="W668" s="289"/>
      <c r="X668" s="289"/>
      <c r="Y668" s="289"/>
      <c r="Z668" s="292"/>
      <c r="AA668" s="292"/>
      <c r="AB668" s="295"/>
      <c r="AC668" s="298"/>
      <c r="AD668" s="298"/>
      <c r="AE668" s="298"/>
      <c r="AF668" s="25"/>
    </row>
    <row r="669" spans="1:32" ht="15" thickBot="1" x14ac:dyDescent="0.35">
      <c r="A669" s="24"/>
      <c r="B669" s="82"/>
      <c r="C669" s="7" t="s">
        <v>5</v>
      </c>
      <c r="D669" s="100">
        <v>80</v>
      </c>
      <c r="E669" s="86">
        <v>0.35</v>
      </c>
      <c r="F669" s="101"/>
      <c r="G669" s="290"/>
      <c r="H669" s="290"/>
      <c r="I669" s="290"/>
      <c r="J669" s="293"/>
      <c r="K669" s="293"/>
      <c r="L669" s="296"/>
      <c r="M669" s="299"/>
      <c r="N669" s="299"/>
      <c r="O669" s="299"/>
      <c r="P669" s="25"/>
      <c r="Q669" s="28"/>
      <c r="R669" s="157"/>
      <c r="S669" s="6" t="s">
        <v>4</v>
      </c>
      <c r="T669" s="10">
        <v>150</v>
      </c>
      <c r="U669" s="1">
        <v>0.35</v>
      </c>
      <c r="V669" s="120">
        <v>20</v>
      </c>
      <c r="W669" s="289"/>
      <c r="X669" s="289"/>
      <c r="Y669" s="289"/>
      <c r="Z669" s="292"/>
      <c r="AA669" s="292"/>
      <c r="AB669" s="295"/>
      <c r="AC669" s="298"/>
      <c r="AD669" s="298"/>
      <c r="AE669" s="298"/>
      <c r="AF669" s="25"/>
    </row>
    <row r="670" spans="1:32" ht="15" thickBot="1" x14ac:dyDescent="0.35">
      <c r="A670" s="24"/>
      <c r="B670" s="83">
        <v>44</v>
      </c>
      <c r="C670" s="4" t="s">
        <v>1</v>
      </c>
      <c r="D670" s="95">
        <v>2500</v>
      </c>
      <c r="E670" s="85">
        <v>0.3</v>
      </c>
      <c r="F670" s="104">
        <v>7</v>
      </c>
      <c r="G670" s="288">
        <v>0.63349</v>
      </c>
      <c r="H670" s="288">
        <v>4.1855000000000001E-4</v>
      </c>
      <c r="I670" s="288">
        <v>3.6147000000000002E-4</v>
      </c>
      <c r="J670" s="291" t="str">
        <f>+IF(G670&lt;$K$8,"CUMPLE","NO CUMPLE")</f>
        <v>CUMPLE</v>
      </c>
      <c r="K670" s="291" t="str">
        <f>+IF(H670&lt;$K$6,"CUMPLE","NO CUMPLE")</f>
        <v>NO CUMPLE</v>
      </c>
      <c r="L670" s="294" t="str">
        <f>+IF(I670&lt;$K$7,"CUMPLE","NO CUMPLE")</f>
        <v>CUMPLE</v>
      </c>
      <c r="M670" s="297">
        <f>+(G670-G662)/G662</f>
        <v>0.1525334303647774</v>
      </c>
      <c r="N670" s="297">
        <f>+(H670-H662)/H662</f>
        <v>0.36317743616466908</v>
      </c>
      <c r="O670" s="297">
        <f>+(I670-I662)/I662</f>
        <v>9.440188924884195E-2</v>
      </c>
      <c r="P670" s="25"/>
      <c r="Q670" s="28"/>
      <c r="R670" s="157"/>
      <c r="S670" s="7" t="s">
        <v>5</v>
      </c>
      <c r="T670" s="70">
        <v>80</v>
      </c>
      <c r="U670" s="9">
        <v>0.35</v>
      </c>
      <c r="V670" s="122"/>
      <c r="W670" s="290"/>
      <c r="X670" s="290"/>
      <c r="Y670" s="290"/>
      <c r="Z670" s="293"/>
      <c r="AA670" s="293"/>
      <c r="AB670" s="296"/>
      <c r="AC670" s="299"/>
      <c r="AD670" s="299"/>
      <c r="AE670" s="299"/>
      <c r="AF670" s="25"/>
    </row>
    <row r="671" spans="1:32" x14ac:dyDescent="0.3">
      <c r="A671" s="24"/>
      <c r="B671" s="82"/>
      <c r="C671" s="5" t="s">
        <v>3</v>
      </c>
      <c r="D671" s="99">
        <v>150</v>
      </c>
      <c r="E671" s="139">
        <v>0.35</v>
      </c>
      <c r="F671" s="105">
        <v>20</v>
      </c>
      <c r="G671" s="289"/>
      <c r="H671" s="289"/>
      <c r="I671" s="289"/>
      <c r="J671" s="292"/>
      <c r="K671" s="292"/>
      <c r="L671" s="295"/>
      <c r="M671" s="298"/>
      <c r="N671" s="298"/>
      <c r="O671" s="298"/>
      <c r="P671" s="25"/>
      <c r="Q671" s="28"/>
      <c r="R671" s="116">
        <v>65</v>
      </c>
      <c r="S671" s="4" t="s">
        <v>1</v>
      </c>
      <c r="T671" s="95">
        <v>2500</v>
      </c>
      <c r="U671" s="85">
        <v>0.3</v>
      </c>
      <c r="V671" s="119">
        <v>5</v>
      </c>
      <c r="W671" s="288">
        <v>0.65642</v>
      </c>
      <c r="X671" s="288">
        <v>3.2194E-4</v>
      </c>
      <c r="Y671" s="288">
        <v>5.1029000000000005E-4</v>
      </c>
      <c r="Z671" s="291" t="str">
        <f>+IF(W671&lt;$K$8,"CUMPLE","NO CUMPLE")</f>
        <v>CUMPLE</v>
      </c>
      <c r="AA671" s="291" t="str">
        <f>+IF(X671&lt;$K$6,"CUMPLE","NO CUMPLE")</f>
        <v>CUMPLE</v>
      </c>
      <c r="AB671" s="294" t="str">
        <f>+IF(Y671&lt;$K$7,"CUMPLE","NO CUMPLE")</f>
        <v>CUMPLE</v>
      </c>
      <c r="AC671" s="297">
        <f>+(W671-W663)/W663</f>
        <v>0.43608479730468835</v>
      </c>
      <c r="AD671" s="297">
        <f>+(X671-X663)/X663</f>
        <v>0.24705608924697856</v>
      </c>
      <c r="AE671" s="297">
        <f>+(Y671-Y663)/Y663</f>
        <v>1.3145552682904704</v>
      </c>
      <c r="AF671" s="25"/>
    </row>
    <row r="672" spans="1:32" x14ac:dyDescent="0.3">
      <c r="A672" s="24"/>
      <c r="B672" s="82"/>
      <c r="C672" s="6" t="s">
        <v>4</v>
      </c>
      <c r="D672" s="97">
        <v>150</v>
      </c>
      <c r="E672" s="139">
        <v>0.35</v>
      </c>
      <c r="F672" s="105">
        <v>20</v>
      </c>
      <c r="G672" s="289"/>
      <c r="H672" s="289"/>
      <c r="I672" s="289"/>
      <c r="J672" s="292"/>
      <c r="K672" s="292"/>
      <c r="L672" s="295"/>
      <c r="M672" s="298"/>
      <c r="N672" s="298"/>
      <c r="O672" s="298"/>
      <c r="P672" s="25"/>
      <c r="Q672" s="28"/>
      <c r="R672" s="139"/>
      <c r="S672" s="5" t="s">
        <v>3</v>
      </c>
      <c r="T672" s="97">
        <v>250</v>
      </c>
      <c r="U672" s="139">
        <v>0.35</v>
      </c>
      <c r="V672" s="102">
        <v>15</v>
      </c>
      <c r="W672" s="289"/>
      <c r="X672" s="289"/>
      <c r="Y672" s="289"/>
      <c r="Z672" s="292"/>
      <c r="AA672" s="292"/>
      <c r="AB672" s="295"/>
      <c r="AC672" s="298"/>
      <c r="AD672" s="298"/>
      <c r="AE672" s="298"/>
      <c r="AF672" s="25"/>
    </row>
    <row r="673" spans="1:32" ht="15" thickBot="1" x14ac:dyDescent="0.35">
      <c r="A673" s="24"/>
      <c r="B673" s="82"/>
      <c r="C673" s="7" t="s">
        <v>5</v>
      </c>
      <c r="D673" s="100">
        <v>80</v>
      </c>
      <c r="E673" s="86">
        <v>0.35</v>
      </c>
      <c r="F673" s="101"/>
      <c r="G673" s="290"/>
      <c r="H673" s="290"/>
      <c r="I673" s="290"/>
      <c r="J673" s="293"/>
      <c r="K673" s="293"/>
      <c r="L673" s="296"/>
      <c r="M673" s="299"/>
      <c r="N673" s="299"/>
      <c r="O673" s="299"/>
      <c r="P673" s="25"/>
      <c r="Q673" s="28"/>
      <c r="R673" s="139"/>
      <c r="S673" s="6" t="s">
        <v>4</v>
      </c>
      <c r="T673" s="97">
        <v>150</v>
      </c>
      <c r="U673" s="139">
        <v>0.35</v>
      </c>
      <c r="V673" s="102">
        <v>15</v>
      </c>
      <c r="W673" s="289"/>
      <c r="X673" s="289"/>
      <c r="Y673" s="289"/>
      <c r="Z673" s="292"/>
      <c r="AA673" s="292"/>
      <c r="AB673" s="295"/>
      <c r="AC673" s="298"/>
      <c r="AD673" s="298"/>
      <c r="AE673" s="298"/>
      <c r="AF673" s="25"/>
    </row>
    <row r="674" spans="1:32" ht="15" thickBot="1" x14ac:dyDescent="0.35">
      <c r="A674" s="24"/>
      <c r="B674" s="15"/>
      <c r="P674" s="25"/>
      <c r="Q674" s="28"/>
      <c r="R674" s="139"/>
      <c r="S674" s="7" t="s">
        <v>5</v>
      </c>
      <c r="T674" s="100">
        <v>80</v>
      </c>
      <c r="U674" s="86">
        <v>0.35</v>
      </c>
      <c r="V674" s="123"/>
      <c r="W674" s="290"/>
      <c r="X674" s="290"/>
      <c r="Y674" s="290"/>
      <c r="Z674" s="293"/>
      <c r="AA674" s="293"/>
      <c r="AB674" s="296"/>
      <c r="AC674" s="299"/>
      <c r="AD674" s="299"/>
      <c r="AE674" s="299"/>
      <c r="AF674" s="25"/>
    </row>
    <row r="675" spans="1:32" x14ac:dyDescent="0.3">
      <c r="A675" s="24"/>
      <c r="B675" s="83">
        <v>47</v>
      </c>
      <c r="C675" s="4" t="s">
        <v>1</v>
      </c>
      <c r="D675" s="95">
        <v>1500</v>
      </c>
      <c r="E675" s="85">
        <v>0.3</v>
      </c>
      <c r="F675" s="104">
        <v>7</v>
      </c>
      <c r="G675" s="288">
        <v>0.58631999999999995</v>
      </c>
      <c r="H675" s="288">
        <v>3.4022000000000002E-4</v>
      </c>
      <c r="I675" s="288">
        <v>3.4484000000000001E-4</v>
      </c>
      <c r="J675" s="291" t="str">
        <f>+IF(G675&lt;$K$8,"CUMPLE","NO CUMPLE")</f>
        <v>CUMPLE</v>
      </c>
      <c r="K675" s="291" t="str">
        <f>+IF(H675&lt;$K$6,"CUMPLE","NO CUMPLE")</f>
        <v>NO CUMPLE</v>
      </c>
      <c r="L675" s="294" t="str">
        <f>+IF(I675&lt;$K$7,"CUMPLE","NO CUMPLE")</f>
        <v>CUMPLE</v>
      </c>
      <c r="M675" s="297">
        <f>+(G675-G675)/G675</f>
        <v>0</v>
      </c>
      <c r="N675" s="297">
        <f>+(H675-H675)/H675</f>
        <v>0</v>
      </c>
      <c r="O675" s="297">
        <f>+(I675-I675)/I675</f>
        <v>0</v>
      </c>
      <c r="P675" s="25"/>
      <c r="Q675" s="28"/>
      <c r="R675" s="116">
        <v>92</v>
      </c>
      <c r="S675" s="4" t="s">
        <v>1</v>
      </c>
      <c r="T675" s="95">
        <v>2500</v>
      </c>
      <c r="U675" s="85">
        <v>0.3</v>
      </c>
      <c r="V675" s="119">
        <v>3</v>
      </c>
      <c r="W675" s="288">
        <v>0.81868999999999992</v>
      </c>
      <c r="X675" s="288">
        <v>2.3602000000000001E-4</v>
      </c>
      <c r="Y675" s="303">
        <v>9.2002000000000002E-4</v>
      </c>
      <c r="Z675" s="291" t="str">
        <f>+IF(W675&lt;$K$8,"CUMPLE","NO CUMPLE")</f>
        <v>CUMPLE</v>
      </c>
      <c r="AA675" s="291" t="str">
        <f>+IF(X675&lt;$K$6,"CUMPLE","NO CUMPLE")</f>
        <v>CUMPLE</v>
      </c>
      <c r="AB675" s="294" t="str">
        <f>+IF(Y675&lt;$K$7,"CUMPLE","NO CUMPLE")</f>
        <v>CUMPLE</v>
      </c>
      <c r="AC675" s="297">
        <f>+(W675-W663)/W663</f>
        <v>0.79109146995121293</v>
      </c>
      <c r="AD675" s="297">
        <f>+(X675-X663)/X663</f>
        <v>-8.5760768515649219E-2</v>
      </c>
      <c r="AE675" s="297">
        <f>+(Y675-Y663)/Y663</f>
        <v>3.1729940581485008</v>
      </c>
      <c r="AF675" s="25"/>
    </row>
    <row r="676" spans="1:32" x14ac:dyDescent="0.3">
      <c r="A676" s="24"/>
      <c r="B676" s="82"/>
      <c r="C676" s="5" t="s">
        <v>3</v>
      </c>
      <c r="D676" s="99">
        <v>250</v>
      </c>
      <c r="E676" s="139">
        <v>0.35</v>
      </c>
      <c r="F676" s="105">
        <v>20</v>
      </c>
      <c r="G676" s="289"/>
      <c r="H676" s="289"/>
      <c r="I676" s="289"/>
      <c r="J676" s="292"/>
      <c r="K676" s="292"/>
      <c r="L676" s="295"/>
      <c r="M676" s="298"/>
      <c r="N676" s="298"/>
      <c r="O676" s="298"/>
      <c r="P676" s="25"/>
      <c r="Q676" s="28"/>
      <c r="R676" s="139"/>
      <c r="S676" s="5" t="s">
        <v>3</v>
      </c>
      <c r="T676" s="97">
        <v>250</v>
      </c>
      <c r="U676" s="139">
        <v>0.35</v>
      </c>
      <c r="V676" s="102">
        <v>10</v>
      </c>
      <c r="W676" s="289"/>
      <c r="X676" s="289"/>
      <c r="Y676" s="304"/>
      <c r="Z676" s="292"/>
      <c r="AA676" s="292"/>
      <c r="AB676" s="295"/>
      <c r="AC676" s="298"/>
      <c r="AD676" s="298"/>
      <c r="AE676" s="298"/>
      <c r="AF676" s="25"/>
    </row>
    <row r="677" spans="1:32" x14ac:dyDescent="0.3">
      <c r="A677" s="24"/>
      <c r="B677" s="82"/>
      <c r="C677" s="6" t="s">
        <v>4</v>
      </c>
      <c r="D677" s="97">
        <v>150</v>
      </c>
      <c r="E677" s="139">
        <v>0.35</v>
      </c>
      <c r="F677" s="105">
        <v>20</v>
      </c>
      <c r="G677" s="289"/>
      <c r="H677" s="289"/>
      <c r="I677" s="289"/>
      <c r="J677" s="292"/>
      <c r="K677" s="292"/>
      <c r="L677" s="295"/>
      <c r="M677" s="298"/>
      <c r="N677" s="298"/>
      <c r="O677" s="298"/>
      <c r="P677" s="25"/>
      <c r="Q677" s="28"/>
      <c r="R677" s="139"/>
      <c r="S677" s="6" t="s">
        <v>4</v>
      </c>
      <c r="T677" s="97">
        <v>150</v>
      </c>
      <c r="U677" s="139">
        <v>0.35</v>
      </c>
      <c r="V677" s="102">
        <v>10</v>
      </c>
      <c r="W677" s="289"/>
      <c r="X677" s="289"/>
      <c r="Y677" s="304"/>
      <c r="Z677" s="292"/>
      <c r="AA677" s="292"/>
      <c r="AB677" s="295"/>
      <c r="AC677" s="298"/>
      <c r="AD677" s="298"/>
      <c r="AE677" s="298"/>
      <c r="AF677" s="25"/>
    </row>
    <row r="678" spans="1:32" ht="15" thickBot="1" x14ac:dyDescent="0.35">
      <c r="A678" s="24"/>
      <c r="B678" s="82"/>
      <c r="C678" s="7" t="s">
        <v>5</v>
      </c>
      <c r="D678" s="100">
        <v>80</v>
      </c>
      <c r="E678" s="86">
        <v>0.35</v>
      </c>
      <c r="F678" s="101"/>
      <c r="G678" s="290"/>
      <c r="H678" s="290"/>
      <c r="I678" s="290"/>
      <c r="J678" s="293"/>
      <c r="K678" s="293"/>
      <c r="L678" s="296"/>
      <c r="M678" s="299"/>
      <c r="N678" s="299"/>
      <c r="O678" s="299"/>
      <c r="P678" s="25"/>
      <c r="Q678" s="28"/>
      <c r="R678" s="139"/>
      <c r="S678" s="7" t="s">
        <v>5</v>
      </c>
      <c r="T678" s="100">
        <v>80</v>
      </c>
      <c r="U678" s="86">
        <v>0.35</v>
      </c>
      <c r="V678" s="123"/>
      <c r="W678" s="290"/>
      <c r="X678" s="290"/>
      <c r="Y678" s="305"/>
      <c r="Z678" s="293"/>
      <c r="AA678" s="293"/>
      <c r="AB678" s="296"/>
      <c r="AC678" s="299"/>
      <c r="AD678" s="299"/>
      <c r="AE678" s="299"/>
      <c r="AF678" s="25"/>
    </row>
    <row r="679" spans="1:32" ht="15" thickBot="1" x14ac:dyDescent="0.35">
      <c r="A679" s="24"/>
      <c r="B679" s="83">
        <v>50</v>
      </c>
      <c r="C679" s="4" t="s">
        <v>1</v>
      </c>
      <c r="D679" s="95">
        <v>1500</v>
      </c>
      <c r="E679" s="85">
        <v>0.3</v>
      </c>
      <c r="F679" s="104">
        <v>7</v>
      </c>
      <c r="G679" s="288">
        <v>0.62522</v>
      </c>
      <c r="H679" s="288">
        <v>4.0692000000000001E-4</v>
      </c>
      <c r="I679" s="288">
        <v>3.5984999999999999E-4</v>
      </c>
      <c r="J679" s="291" t="str">
        <f>+IF(G679&lt;$K$8,"CUMPLE","NO CUMPLE")</f>
        <v>CUMPLE</v>
      </c>
      <c r="K679" s="291" t="str">
        <f>+IF(H679&lt;$K$6,"CUMPLE","NO CUMPLE")</f>
        <v>NO CUMPLE</v>
      </c>
      <c r="L679" s="294" t="str">
        <f>+IF(I679&lt;$K$7,"CUMPLE","NO CUMPLE")</f>
        <v>CUMPLE</v>
      </c>
      <c r="M679" s="297">
        <f>+(G679-G675)/G675</f>
        <v>6.6346022649747663E-2</v>
      </c>
      <c r="N679" s="297">
        <f>+(H679-H675)/H675</f>
        <v>0.19604961495502907</v>
      </c>
      <c r="O679" s="297">
        <f>+(I679-I675)/I675</f>
        <v>4.3527433012411493E-2</v>
      </c>
      <c r="P679" s="25"/>
      <c r="Q679" s="28"/>
      <c r="R679" s="24"/>
      <c r="T679" s="56"/>
      <c r="V679" s="164"/>
      <c r="AF679" s="25"/>
    </row>
    <row r="680" spans="1:32" x14ac:dyDescent="0.3">
      <c r="A680" s="24"/>
      <c r="B680" s="82"/>
      <c r="C680" s="5" t="s">
        <v>3</v>
      </c>
      <c r="D680" s="99">
        <v>200</v>
      </c>
      <c r="E680" s="139">
        <v>0.35</v>
      </c>
      <c r="F680" s="105">
        <v>20</v>
      </c>
      <c r="G680" s="289"/>
      <c r="H680" s="289"/>
      <c r="I680" s="289"/>
      <c r="J680" s="292"/>
      <c r="K680" s="292"/>
      <c r="L680" s="295"/>
      <c r="M680" s="298"/>
      <c r="N680" s="298"/>
      <c r="O680" s="298"/>
      <c r="P680" s="25"/>
      <c r="Q680" s="28"/>
      <c r="R680" s="81">
        <v>12</v>
      </c>
      <c r="S680" s="4" t="s">
        <v>1</v>
      </c>
      <c r="T680" s="69">
        <v>2500</v>
      </c>
      <c r="U680" s="8">
        <v>0.3</v>
      </c>
      <c r="V680" s="115">
        <v>10</v>
      </c>
      <c r="W680" s="288">
        <v>0.48666999999999999</v>
      </c>
      <c r="X680" s="288">
        <v>2.6389000000000002E-4</v>
      </c>
      <c r="Y680" s="288">
        <v>2.7165000000000002E-4</v>
      </c>
      <c r="Z680" s="291" t="str">
        <f>+IF(W680&lt;$K$8,"CUMPLE","NO CUMPLE")</f>
        <v>CUMPLE</v>
      </c>
      <c r="AA680" s="291" t="str">
        <f>+IF(X680&lt;$K$6,"CUMPLE","NO CUMPLE")</f>
        <v>CUMPLE</v>
      </c>
      <c r="AB680" s="294" t="str">
        <f>+IF(Y680&lt;$K$7,"CUMPLE","NO CUMPLE")</f>
        <v>CUMPLE</v>
      </c>
      <c r="AC680" s="297">
        <f>+(W680-W680)/W680</f>
        <v>0</v>
      </c>
      <c r="AD680" s="297">
        <f>+(X680-X680)/X680</f>
        <v>0</v>
      </c>
      <c r="AE680" s="297">
        <f>+(Y680-Y680)/Y680</f>
        <v>0</v>
      </c>
      <c r="AF680" s="25"/>
    </row>
    <row r="681" spans="1:32" x14ac:dyDescent="0.3">
      <c r="A681" s="24"/>
      <c r="B681" s="82"/>
      <c r="C681" s="6" t="s">
        <v>4</v>
      </c>
      <c r="D681" s="97">
        <v>150</v>
      </c>
      <c r="E681" s="139">
        <v>0.35</v>
      </c>
      <c r="F681" s="105">
        <v>20</v>
      </c>
      <c r="G681" s="289"/>
      <c r="H681" s="289"/>
      <c r="I681" s="289"/>
      <c r="J681" s="292"/>
      <c r="K681" s="292"/>
      <c r="L681" s="295"/>
      <c r="M681" s="298"/>
      <c r="N681" s="298"/>
      <c r="O681" s="298"/>
      <c r="P681" s="25"/>
      <c r="Q681" s="28"/>
      <c r="R681" s="156"/>
      <c r="S681" s="5" t="s">
        <v>3</v>
      </c>
      <c r="T681" s="10">
        <v>250</v>
      </c>
      <c r="U681" s="1">
        <v>0.35</v>
      </c>
      <c r="V681" s="120">
        <v>25</v>
      </c>
      <c r="W681" s="289"/>
      <c r="X681" s="289"/>
      <c r="Y681" s="289"/>
      <c r="Z681" s="292"/>
      <c r="AA681" s="292"/>
      <c r="AB681" s="295"/>
      <c r="AC681" s="298"/>
      <c r="AD681" s="298"/>
      <c r="AE681" s="298"/>
      <c r="AF681" s="25"/>
    </row>
    <row r="682" spans="1:32" ht="15" thickBot="1" x14ac:dyDescent="0.35">
      <c r="A682" s="24"/>
      <c r="B682" s="82"/>
      <c r="C682" s="7" t="s">
        <v>5</v>
      </c>
      <c r="D682" s="100">
        <v>80</v>
      </c>
      <c r="E682" s="86">
        <v>0.35</v>
      </c>
      <c r="F682" s="101"/>
      <c r="G682" s="290"/>
      <c r="H682" s="290"/>
      <c r="I682" s="290"/>
      <c r="J682" s="293"/>
      <c r="K682" s="293"/>
      <c r="L682" s="296"/>
      <c r="M682" s="299"/>
      <c r="N682" s="299"/>
      <c r="O682" s="299"/>
      <c r="P682" s="25"/>
      <c r="Q682" s="28"/>
      <c r="R682" s="156"/>
      <c r="S682" s="6" t="s">
        <v>4</v>
      </c>
      <c r="T682" s="10">
        <v>100</v>
      </c>
      <c r="U682" s="1">
        <v>0.35</v>
      </c>
      <c r="V682" s="120">
        <v>25</v>
      </c>
      <c r="W682" s="289"/>
      <c r="X682" s="289"/>
      <c r="Y682" s="289"/>
      <c r="Z682" s="292"/>
      <c r="AA682" s="292"/>
      <c r="AB682" s="295"/>
      <c r="AC682" s="298"/>
      <c r="AD682" s="298"/>
      <c r="AE682" s="298"/>
      <c r="AF682" s="25"/>
    </row>
    <row r="683" spans="1:32" ht="15" thickBot="1" x14ac:dyDescent="0.35">
      <c r="A683" s="24"/>
      <c r="B683" s="83">
        <v>53</v>
      </c>
      <c r="C683" s="4" t="s">
        <v>1</v>
      </c>
      <c r="D683" s="95">
        <v>1500</v>
      </c>
      <c r="E683" s="85">
        <v>0.3</v>
      </c>
      <c r="F683" s="104">
        <v>7</v>
      </c>
      <c r="G683" s="288">
        <v>0.68216999999999994</v>
      </c>
      <c r="H683" s="288">
        <v>4.9892000000000003E-4</v>
      </c>
      <c r="I683" s="288">
        <v>3.7811000000000002E-4</v>
      </c>
      <c r="J683" s="291" t="str">
        <f>+IF(G683&lt;$K$8,"CUMPLE","NO CUMPLE")</f>
        <v>CUMPLE</v>
      </c>
      <c r="K683" s="291" t="str">
        <f>+IF(H683&lt;$K$6,"CUMPLE","NO CUMPLE")</f>
        <v>NO CUMPLE</v>
      </c>
      <c r="L683" s="294" t="str">
        <f>+IF(I683&lt;$K$7,"CUMPLE","NO CUMPLE")</f>
        <v>CUMPLE</v>
      </c>
      <c r="M683" s="297">
        <f>+(G683-G675)/G675</f>
        <v>0.16347728203029063</v>
      </c>
      <c r="N683" s="297">
        <f>+(H683-H675)/H675</f>
        <v>0.46646287696196581</v>
      </c>
      <c r="O683" s="297">
        <f>+(I683-I675)/I675</f>
        <v>9.6479526737037496E-2</v>
      </c>
      <c r="P683" s="25"/>
      <c r="Q683" s="28"/>
      <c r="R683" s="156"/>
      <c r="S683" s="7" t="s">
        <v>5</v>
      </c>
      <c r="T683" s="70">
        <v>80</v>
      </c>
      <c r="U683" s="9">
        <v>0.35</v>
      </c>
      <c r="V683" s="121"/>
      <c r="W683" s="290"/>
      <c r="X683" s="290"/>
      <c r="Y683" s="290"/>
      <c r="Z683" s="293"/>
      <c r="AA683" s="293"/>
      <c r="AB683" s="296"/>
      <c r="AC683" s="299"/>
      <c r="AD683" s="299"/>
      <c r="AE683" s="299"/>
      <c r="AF683" s="25"/>
    </row>
    <row r="684" spans="1:32" x14ac:dyDescent="0.3">
      <c r="A684" s="24"/>
      <c r="B684" s="82"/>
      <c r="C684" s="5" t="s">
        <v>3</v>
      </c>
      <c r="D684" s="99">
        <v>150</v>
      </c>
      <c r="E684" s="139">
        <v>0.35</v>
      </c>
      <c r="F684" s="105">
        <v>20</v>
      </c>
      <c r="G684" s="289"/>
      <c r="H684" s="289"/>
      <c r="I684" s="289"/>
      <c r="J684" s="292"/>
      <c r="K684" s="292"/>
      <c r="L684" s="295"/>
      <c r="M684" s="298"/>
      <c r="N684" s="298"/>
      <c r="O684" s="298"/>
      <c r="P684" s="25"/>
      <c r="Q684" s="28"/>
      <c r="R684" s="114">
        <v>39</v>
      </c>
      <c r="S684" s="4" t="s">
        <v>1</v>
      </c>
      <c r="T684" s="69">
        <v>2500</v>
      </c>
      <c r="U684" s="8">
        <v>0.3</v>
      </c>
      <c r="V684" s="120">
        <v>7</v>
      </c>
      <c r="W684" s="288">
        <v>0.58653</v>
      </c>
      <c r="X684" s="288">
        <v>3.1503E-4</v>
      </c>
      <c r="Y684" s="288">
        <v>4.0884E-4</v>
      </c>
      <c r="Z684" s="291" t="str">
        <f>+IF(W684&lt;$K$8,"CUMPLE","NO CUMPLE")</f>
        <v>CUMPLE</v>
      </c>
      <c r="AA684" s="291" t="str">
        <f>+IF(X684&lt;$K$6,"CUMPLE","NO CUMPLE")</f>
        <v>CUMPLE</v>
      </c>
      <c r="AB684" s="294" t="str">
        <f>+IF(Y684&lt;$K$7,"CUMPLE","NO CUMPLE")</f>
        <v>CUMPLE</v>
      </c>
      <c r="AC684" s="297">
        <f>+(W684-W680)/W680</f>
        <v>0.20519037540838764</v>
      </c>
      <c r="AD684" s="297">
        <f>+(X684-X680)/X680</f>
        <v>0.19379286824055467</v>
      </c>
      <c r="AE684" s="297">
        <f>+(Y684-Y680)/Y680</f>
        <v>0.50502484815019311</v>
      </c>
      <c r="AF684" s="25"/>
    </row>
    <row r="685" spans="1:32" x14ac:dyDescent="0.3">
      <c r="A685" s="24"/>
      <c r="B685" s="82"/>
      <c r="C685" s="6" t="s">
        <v>4</v>
      </c>
      <c r="D685" s="97">
        <v>150</v>
      </c>
      <c r="E685" s="139">
        <v>0.35</v>
      </c>
      <c r="F685" s="105">
        <v>20</v>
      </c>
      <c r="G685" s="289"/>
      <c r="H685" s="289"/>
      <c r="I685" s="289"/>
      <c r="J685" s="292"/>
      <c r="K685" s="292"/>
      <c r="L685" s="295"/>
      <c r="M685" s="298"/>
      <c r="N685" s="298"/>
      <c r="O685" s="298"/>
      <c r="P685" s="25"/>
      <c r="Q685" s="28"/>
      <c r="R685" s="157"/>
      <c r="S685" s="5" t="s">
        <v>3</v>
      </c>
      <c r="T685" s="10">
        <v>250</v>
      </c>
      <c r="U685" s="1">
        <v>0.35</v>
      </c>
      <c r="V685" s="120">
        <v>20</v>
      </c>
      <c r="W685" s="289"/>
      <c r="X685" s="289"/>
      <c r="Y685" s="289"/>
      <c r="Z685" s="292"/>
      <c r="AA685" s="292"/>
      <c r="AB685" s="295"/>
      <c r="AC685" s="298"/>
      <c r="AD685" s="298"/>
      <c r="AE685" s="298"/>
      <c r="AF685" s="25"/>
    </row>
    <row r="686" spans="1:32" ht="15" thickBot="1" x14ac:dyDescent="0.35">
      <c r="A686" s="24"/>
      <c r="B686" s="82"/>
      <c r="C686" s="7" t="s">
        <v>5</v>
      </c>
      <c r="D686" s="100">
        <v>80</v>
      </c>
      <c r="E686" s="86">
        <v>0.35</v>
      </c>
      <c r="F686" s="101"/>
      <c r="G686" s="290"/>
      <c r="H686" s="290"/>
      <c r="I686" s="290"/>
      <c r="J686" s="293"/>
      <c r="K686" s="293"/>
      <c r="L686" s="296"/>
      <c r="M686" s="299"/>
      <c r="N686" s="299"/>
      <c r="O686" s="299"/>
      <c r="P686" s="25"/>
      <c r="Q686" s="28"/>
      <c r="R686" s="157"/>
      <c r="S686" s="6" t="s">
        <v>4</v>
      </c>
      <c r="T686" s="10">
        <v>100</v>
      </c>
      <c r="U686" s="1">
        <v>0.35</v>
      </c>
      <c r="V686" s="120">
        <v>20</v>
      </c>
      <c r="W686" s="289"/>
      <c r="X686" s="289"/>
      <c r="Y686" s="289"/>
      <c r="Z686" s="292"/>
      <c r="AA686" s="292"/>
      <c r="AB686" s="295"/>
      <c r="AC686" s="298"/>
      <c r="AD686" s="298"/>
      <c r="AE686" s="298"/>
      <c r="AF686" s="25"/>
    </row>
    <row r="687" spans="1:32" ht="15" thickBot="1" x14ac:dyDescent="0.35">
      <c r="A687" s="24"/>
      <c r="B687" s="15"/>
      <c r="P687" s="25"/>
      <c r="Q687" s="28"/>
      <c r="R687" s="156"/>
      <c r="S687" s="7" t="s">
        <v>5</v>
      </c>
      <c r="T687" s="70">
        <v>80</v>
      </c>
      <c r="U687" s="9">
        <v>0.35</v>
      </c>
      <c r="V687" s="122"/>
      <c r="W687" s="290"/>
      <c r="X687" s="290"/>
      <c r="Y687" s="290"/>
      <c r="Z687" s="293"/>
      <c r="AA687" s="293"/>
      <c r="AB687" s="296"/>
      <c r="AC687" s="299"/>
      <c r="AD687" s="299"/>
      <c r="AE687" s="299"/>
      <c r="AF687" s="25"/>
    </row>
    <row r="688" spans="1:32" x14ac:dyDescent="0.3">
      <c r="A688" s="24"/>
      <c r="B688" s="83">
        <v>30</v>
      </c>
      <c r="C688" s="4" t="s">
        <v>1</v>
      </c>
      <c r="D688" s="91">
        <v>3250</v>
      </c>
      <c r="E688" s="85">
        <v>0.3</v>
      </c>
      <c r="F688" s="104">
        <v>7</v>
      </c>
      <c r="G688" s="288">
        <v>0.56764999999999999</v>
      </c>
      <c r="H688" s="288">
        <v>2.9284999999999999E-4</v>
      </c>
      <c r="I688" s="288">
        <v>3.9855000000000001E-4</v>
      </c>
      <c r="J688" s="291" t="str">
        <f>+IF(G688&lt;$K$8,"CUMPLE","NO CUMPLE")</f>
        <v>CUMPLE</v>
      </c>
      <c r="K688" s="291" t="str">
        <f>+IF(H688&lt;$K$6,"CUMPLE","NO CUMPLE")</f>
        <v>CUMPLE</v>
      </c>
      <c r="L688" s="294" t="str">
        <f>+IF(I688&lt;$K$7,"CUMPLE","NO CUMPLE")</f>
        <v>CUMPLE</v>
      </c>
      <c r="M688" s="297">
        <f>+(G688-G688)/G688</f>
        <v>0</v>
      </c>
      <c r="N688" s="297">
        <f>+(H688-H688)/H688</f>
        <v>0</v>
      </c>
      <c r="O688" s="297">
        <f>+(I688-I688)/I688</f>
        <v>0</v>
      </c>
      <c r="P688" s="25"/>
      <c r="Q688" s="28"/>
      <c r="R688" s="116">
        <v>66</v>
      </c>
      <c r="S688" s="4" t="s">
        <v>1</v>
      </c>
      <c r="T688" s="95">
        <v>2500</v>
      </c>
      <c r="U688" s="85">
        <v>0.3</v>
      </c>
      <c r="V688" s="102">
        <v>5</v>
      </c>
      <c r="W688" s="288">
        <v>0.69996000000000003</v>
      </c>
      <c r="X688" s="288">
        <v>3.3385000000000001E-4</v>
      </c>
      <c r="Y688" s="288">
        <v>6.3456999999999999E-4</v>
      </c>
      <c r="Z688" s="291" t="str">
        <f>+IF(W688&lt;$K$8,"CUMPLE","NO CUMPLE")</f>
        <v>CUMPLE</v>
      </c>
      <c r="AA688" s="291" t="str">
        <f>+IF(X688&lt;$K$6,"CUMPLE","NO CUMPLE")</f>
        <v>NO CUMPLE</v>
      </c>
      <c r="AB688" s="294" t="str">
        <f>+IF(Y688&lt;$K$7,"CUMPLE","NO CUMPLE")</f>
        <v>CUMPLE</v>
      </c>
      <c r="AC688" s="297">
        <f>+(W688-W680)/W680</f>
        <v>0.43826412147862009</v>
      </c>
      <c r="AD688" s="297">
        <f>+(X688-X680)/X680</f>
        <v>0.2651104626927886</v>
      </c>
      <c r="AE688" s="297">
        <f>+(Y688-Y680)/Y680</f>
        <v>1.3359838026872812</v>
      </c>
      <c r="AF688" s="25"/>
    </row>
    <row r="689" spans="1:32" x14ac:dyDescent="0.3">
      <c r="A689" s="24"/>
      <c r="B689" s="82"/>
      <c r="C689" s="5" t="s">
        <v>3</v>
      </c>
      <c r="D689" s="99">
        <v>250</v>
      </c>
      <c r="E689" s="139">
        <v>0.35</v>
      </c>
      <c r="F689" s="105">
        <v>20</v>
      </c>
      <c r="G689" s="289"/>
      <c r="H689" s="289"/>
      <c r="I689" s="289"/>
      <c r="J689" s="292"/>
      <c r="K689" s="292"/>
      <c r="L689" s="295"/>
      <c r="M689" s="298"/>
      <c r="N689" s="298"/>
      <c r="O689" s="298"/>
      <c r="P689" s="25"/>
      <c r="Q689" s="28"/>
      <c r="R689" s="139"/>
      <c r="S689" s="5" t="s">
        <v>3</v>
      </c>
      <c r="T689" s="97">
        <v>250</v>
      </c>
      <c r="U689" s="139">
        <v>0.35</v>
      </c>
      <c r="V689" s="102">
        <v>15</v>
      </c>
      <c r="W689" s="289"/>
      <c r="X689" s="289"/>
      <c r="Y689" s="289"/>
      <c r="Z689" s="292"/>
      <c r="AA689" s="292"/>
      <c r="AB689" s="295"/>
      <c r="AC689" s="298"/>
      <c r="AD689" s="298"/>
      <c r="AE689" s="298"/>
      <c r="AF689" s="25"/>
    </row>
    <row r="690" spans="1:32" x14ac:dyDescent="0.3">
      <c r="A690" s="24"/>
      <c r="B690" s="82"/>
      <c r="C690" s="6" t="s">
        <v>4</v>
      </c>
      <c r="D690" s="92">
        <v>100</v>
      </c>
      <c r="E690" s="139">
        <v>0.35</v>
      </c>
      <c r="F690" s="105">
        <v>20</v>
      </c>
      <c r="G690" s="289"/>
      <c r="H690" s="289"/>
      <c r="I690" s="289"/>
      <c r="J690" s="292"/>
      <c r="K690" s="292"/>
      <c r="L690" s="295"/>
      <c r="M690" s="298"/>
      <c r="N690" s="298"/>
      <c r="O690" s="298"/>
      <c r="P690" s="25"/>
      <c r="Q690" s="28"/>
      <c r="R690" s="139"/>
      <c r="S690" s="6" t="s">
        <v>4</v>
      </c>
      <c r="T690" s="97">
        <v>100</v>
      </c>
      <c r="U690" s="139">
        <v>0.35</v>
      </c>
      <c r="V690" s="102">
        <v>15</v>
      </c>
      <c r="W690" s="289"/>
      <c r="X690" s="289"/>
      <c r="Y690" s="289"/>
      <c r="Z690" s="292"/>
      <c r="AA690" s="292"/>
      <c r="AB690" s="295"/>
      <c r="AC690" s="298"/>
      <c r="AD690" s="298"/>
      <c r="AE690" s="298"/>
      <c r="AF690" s="25"/>
    </row>
    <row r="691" spans="1:32" ht="15" thickBot="1" x14ac:dyDescent="0.35">
      <c r="A691" s="24"/>
      <c r="B691" s="82"/>
      <c r="C691" s="7" t="s">
        <v>5</v>
      </c>
      <c r="D691" s="94">
        <v>80</v>
      </c>
      <c r="E691" s="86">
        <v>0.35</v>
      </c>
      <c r="F691" s="101"/>
      <c r="G691" s="290"/>
      <c r="H691" s="290"/>
      <c r="I691" s="290"/>
      <c r="J691" s="293"/>
      <c r="K691" s="293"/>
      <c r="L691" s="296"/>
      <c r="M691" s="299"/>
      <c r="N691" s="299"/>
      <c r="O691" s="299"/>
      <c r="P691" s="25"/>
      <c r="Q691" s="28"/>
      <c r="R691" s="139"/>
      <c r="S691" s="7" t="s">
        <v>5</v>
      </c>
      <c r="T691" s="100">
        <v>80</v>
      </c>
      <c r="U691" s="86">
        <v>0.35</v>
      </c>
      <c r="V691" s="123"/>
      <c r="W691" s="290"/>
      <c r="X691" s="290"/>
      <c r="Y691" s="290"/>
      <c r="Z691" s="293"/>
      <c r="AA691" s="293"/>
      <c r="AB691" s="296"/>
      <c r="AC691" s="299"/>
      <c r="AD691" s="299"/>
      <c r="AE691" s="299"/>
      <c r="AF691" s="25"/>
    </row>
    <row r="692" spans="1:32" x14ac:dyDescent="0.3">
      <c r="A692" s="24"/>
      <c r="B692" s="83">
        <v>33</v>
      </c>
      <c r="C692" s="4" t="s">
        <v>1</v>
      </c>
      <c r="D692" s="91">
        <v>3250</v>
      </c>
      <c r="E692" s="85">
        <v>0.3</v>
      </c>
      <c r="F692" s="105">
        <v>7</v>
      </c>
      <c r="G692" s="288">
        <v>0.60168999999999995</v>
      </c>
      <c r="H692" s="288">
        <v>3.3366E-4</v>
      </c>
      <c r="I692" s="288">
        <v>4.1769000000000002E-4</v>
      </c>
      <c r="J692" s="291" t="str">
        <f>+IF(G692&lt;$K$8,"CUMPLE","NO CUMPLE")</f>
        <v>CUMPLE</v>
      </c>
      <c r="K692" s="291" t="str">
        <f>+IF(H692&lt;$K$6,"CUMPLE","NO CUMPLE")</f>
        <v>NO CUMPLE</v>
      </c>
      <c r="L692" s="294" t="str">
        <f>+IF(I692&lt;$K$7,"CUMPLE","NO CUMPLE")</f>
        <v>CUMPLE</v>
      </c>
      <c r="M692" s="297">
        <f>+(G692-G688)/G688</f>
        <v>5.9966528670835829E-2</v>
      </c>
      <c r="N692" s="297">
        <f>+(H692-H688)/H688</f>
        <v>0.13935461840532701</v>
      </c>
      <c r="O692" s="297">
        <f>+(I692-I688)/I688</f>
        <v>4.8024087316522419E-2</v>
      </c>
      <c r="P692" s="25"/>
      <c r="Q692" s="28"/>
      <c r="R692" s="116">
        <v>93</v>
      </c>
      <c r="S692" s="4" t="s">
        <v>1</v>
      </c>
      <c r="T692" s="95">
        <v>2500</v>
      </c>
      <c r="U692" s="85">
        <v>0.3</v>
      </c>
      <c r="V692" s="119">
        <v>3</v>
      </c>
      <c r="W692" s="288">
        <v>0.87134</v>
      </c>
      <c r="X692" s="288">
        <v>2.5465999999999998E-4</v>
      </c>
      <c r="Y692" s="288">
        <v>1.1478E-3</v>
      </c>
      <c r="Z692" s="291" t="str">
        <f>+IF(W692&lt;$K$8,"CUMPLE","NO CUMPLE")</f>
        <v>CUMPLE</v>
      </c>
      <c r="AA692" s="291" t="str">
        <f>+IF(X692&lt;$K$6,"CUMPLE","NO CUMPLE")</f>
        <v>CUMPLE</v>
      </c>
      <c r="AB692" s="294" t="str">
        <f>+IF(Y692&lt;$K$7,"CUMPLE","NO CUMPLE")</f>
        <v>CUMPLE</v>
      </c>
      <c r="AC692" s="297">
        <f>+(W692-W680)/W680</f>
        <v>0.79041239443565459</v>
      </c>
      <c r="AD692" s="297">
        <f>+(X692-X680)/X680</f>
        <v>-3.4976694834969284E-2</v>
      </c>
      <c r="AE692" s="297">
        <f>+(Y692-Y680)/Y680</f>
        <v>3.2252898950855879</v>
      </c>
      <c r="AF692" s="25"/>
    </row>
    <row r="693" spans="1:32" x14ac:dyDescent="0.3">
      <c r="A693" s="24"/>
      <c r="B693" s="82"/>
      <c r="C693" s="5" t="s">
        <v>3</v>
      </c>
      <c r="D693" s="99">
        <v>200</v>
      </c>
      <c r="E693" s="139">
        <v>0.35</v>
      </c>
      <c r="F693" s="105">
        <v>20</v>
      </c>
      <c r="G693" s="289"/>
      <c r="H693" s="289"/>
      <c r="I693" s="289"/>
      <c r="J693" s="292"/>
      <c r="K693" s="292"/>
      <c r="L693" s="295"/>
      <c r="M693" s="298"/>
      <c r="N693" s="298"/>
      <c r="O693" s="298"/>
      <c r="P693" s="25"/>
      <c r="Q693" s="28"/>
      <c r="R693" s="139"/>
      <c r="S693" s="5" t="s">
        <v>3</v>
      </c>
      <c r="T693" s="97">
        <v>250</v>
      </c>
      <c r="U693" s="139">
        <v>0.35</v>
      </c>
      <c r="V693" s="102">
        <v>10</v>
      </c>
      <c r="W693" s="289"/>
      <c r="X693" s="289"/>
      <c r="Y693" s="289"/>
      <c r="Z693" s="292"/>
      <c r="AA693" s="292"/>
      <c r="AB693" s="295"/>
      <c r="AC693" s="298"/>
      <c r="AD693" s="298"/>
      <c r="AE693" s="298"/>
      <c r="AF693" s="25"/>
    </row>
    <row r="694" spans="1:32" x14ac:dyDescent="0.3">
      <c r="A694" s="24"/>
      <c r="B694" s="82"/>
      <c r="C694" s="6" t="s">
        <v>4</v>
      </c>
      <c r="D694" s="92">
        <v>100</v>
      </c>
      <c r="E694" s="139">
        <v>0.35</v>
      </c>
      <c r="F694" s="105">
        <v>20</v>
      </c>
      <c r="G694" s="289"/>
      <c r="H694" s="289"/>
      <c r="I694" s="289"/>
      <c r="J694" s="292"/>
      <c r="K694" s="292"/>
      <c r="L694" s="295"/>
      <c r="M694" s="298"/>
      <c r="N694" s="298"/>
      <c r="O694" s="298"/>
      <c r="P694" s="25"/>
      <c r="Q694" s="28"/>
      <c r="R694" s="139"/>
      <c r="S694" s="6" t="s">
        <v>4</v>
      </c>
      <c r="T694" s="97">
        <v>100</v>
      </c>
      <c r="U694" s="139">
        <v>0.35</v>
      </c>
      <c r="V694" s="102">
        <v>10</v>
      </c>
      <c r="W694" s="289"/>
      <c r="X694" s="289"/>
      <c r="Y694" s="289"/>
      <c r="Z694" s="292"/>
      <c r="AA694" s="292"/>
      <c r="AB694" s="295"/>
      <c r="AC694" s="298"/>
      <c r="AD694" s="298"/>
      <c r="AE694" s="298"/>
      <c r="AF694" s="25"/>
    </row>
    <row r="695" spans="1:32" ht="15" thickBot="1" x14ac:dyDescent="0.35">
      <c r="A695" s="24"/>
      <c r="B695" s="82"/>
      <c r="C695" s="7" t="s">
        <v>5</v>
      </c>
      <c r="D695" s="94">
        <v>80</v>
      </c>
      <c r="E695" s="86">
        <v>0.35</v>
      </c>
      <c r="F695" s="101"/>
      <c r="G695" s="290"/>
      <c r="H695" s="290"/>
      <c r="I695" s="290"/>
      <c r="J695" s="293"/>
      <c r="K695" s="293"/>
      <c r="L695" s="296"/>
      <c r="M695" s="299"/>
      <c r="N695" s="299"/>
      <c r="O695" s="299"/>
      <c r="P695" s="25"/>
      <c r="Q695" s="28"/>
      <c r="R695" s="139"/>
      <c r="S695" s="7" t="s">
        <v>5</v>
      </c>
      <c r="T695" s="100">
        <v>80</v>
      </c>
      <c r="U695" s="86">
        <v>0.35</v>
      </c>
      <c r="V695" s="123"/>
      <c r="W695" s="290"/>
      <c r="X695" s="290"/>
      <c r="Y695" s="290"/>
      <c r="Z695" s="293"/>
      <c r="AA695" s="293"/>
      <c r="AB695" s="296"/>
      <c r="AC695" s="299"/>
      <c r="AD695" s="299"/>
      <c r="AE695" s="299"/>
      <c r="AF695" s="25"/>
    </row>
    <row r="696" spans="1:32" ht="15" thickBot="1" x14ac:dyDescent="0.35">
      <c r="A696" s="24"/>
      <c r="B696" s="83">
        <v>36</v>
      </c>
      <c r="C696" s="4" t="s">
        <v>1</v>
      </c>
      <c r="D696" s="91">
        <v>3250</v>
      </c>
      <c r="E696" s="85">
        <v>0.3</v>
      </c>
      <c r="F696" s="105">
        <v>7</v>
      </c>
      <c r="G696" s="288">
        <v>0.64935999999999994</v>
      </c>
      <c r="H696" s="288">
        <v>3.8715E-4</v>
      </c>
      <c r="I696" s="288">
        <v>4.4002000000000001E-4</v>
      </c>
      <c r="J696" s="291" t="str">
        <f>+IF(G696&lt;$K$8,"CUMPLE","NO CUMPLE")</f>
        <v>CUMPLE</v>
      </c>
      <c r="K696" s="291" t="str">
        <f>+IF(H696&lt;$K$6,"CUMPLE","NO CUMPLE")</f>
        <v>NO CUMPLE</v>
      </c>
      <c r="L696" s="294" t="str">
        <f>+IF(I696&lt;$K$7,"CUMPLE","NO CUMPLE")</f>
        <v>CUMPLE</v>
      </c>
      <c r="M696" s="297">
        <f>+(G696-G688)/G688</f>
        <v>0.1439443318946533</v>
      </c>
      <c r="N696" s="297">
        <f>+(H696-H688)/H688</f>
        <v>0.32200785385009395</v>
      </c>
      <c r="O696" s="297">
        <f>+(I696-I688)/I688</f>
        <v>0.1040521891857985</v>
      </c>
      <c r="P696" s="25"/>
      <c r="Q696" s="28"/>
      <c r="R696" s="24"/>
      <c r="T696" s="56"/>
      <c r="V696" s="164"/>
      <c r="AF696" s="25"/>
    </row>
    <row r="697" spans="1:32" x14ac:dyDescent="0.3">
      <c r="A697" s="24"/>
      <c r="B697" s="82"/>
      <c r="C697" s="5" t="s">
        <v>3</v>
      </c>
      <c r="D697" s="92">
        <v>150</v>
      </c>
      <c r="E697" s="139">
        <v>0.35</v>
      </c>
      <c r="F697" s="105">
        <v>20</v>
      </c>
      <c r="G697" s="289"/>
      <c r="H697" s="289"/>
      <c r="I697" s="289"/>
      <c r="J697" s="292"/>
      <c r="K697" s="292"/>
      <c r="L697" s="295"/>
      <c r="M697" s="298"/>
      <c r="N697" s="298"/>
      <c r="O697" s="298"/>
      <c r="P697" s="25"/>
      <c r="Q697" s="28"/>
      <c r="R697" s="81">
        <v>13</v>
      </c>
      <c r="S697" s="4" t="s">
        <v>1</v>
      </c>
      <c r="T697" s="69">
        <v>2500</v>
      </c>
      <c r="U697" s="8">
        <v>0.3</v>
      </c>
      <c r="V697" s="115">
        <v>10</v>
      </c>
      <c r="W697" s="288">
        <v>0.46578999999999998</v>
      </c>
      <c r="X697" s="288">
        <v>2.8620000000000002E-4</v>
      </c>
      <c r="Y697" s="288">
        <v>1.9854000000000001E-4</v>
      </c>
      <c r="Z697" s="291" t="str">
        <f>+IF(W697&lt;$K$8,"CUMPLE","NO CUMPLE")</f>
        <v>CUMPLE</v>
      </c>
      <c r="AA697" s="291" t="str">
        <f>+IF(X697&lt;$K$6,"CUMPLE","NO CUMPLE")</f>
        <v>CUMPLE</v>
      </c>
      <c r="AB697" s="294" t="str">
        <f>+IF(Y697&lt;$K$7,"CUMPLE","NO CUMPLE")</f>
        <v>CUMPLE</v>
      </c>
      <c r="AC697" s="297">
        <f>+(W697-W697)/W697</f>
        <v>0</v>
      </c>
      <c r="AD697" s="297">
        <f>+(X697-X697)/X697</f>
        <v>0</v>
      </c>
      <c r="AE697" s="297">
        <f>+(Y697-Y697)/Y697</f>
        <v>0</v>
      </c>
      <c r="AF697" s="25"/>
    </row>
    <row r="698" spans="1:32" x14ac:dyDescent="0.3">
      <c r="A698" s="24"/>
      <c r="B698" s="82"/>
      <c r="C698" s="6" t="s">
        <v>4</v>
      </c>
      <c r="D698" s="92">
        <v>100</v>
      </c>
      <c r="E698" s="139">
        <v>0.35</v>
      </c>
      <c r="F698" s="105">
        <v>20</v>
      </c>
      <c r="G698" s="289"/>
      <c r="H698" s="289"/>
      <c r="I698" s="289"/>
      <c r="J698" s="292"/>
      <c r="K698" s="292"/>
      <c r="L698" s="295"/>
      <c r="M698" s="298"/>
      <c r="N698" s="298"/>
      <c r="O698" s="298"/>
      <c r="P698" s="25"/>
      <c r="Q698" s="28"/>
      <c r="R698" s="156"/>
      <c r="S698" s="5" t="s">
        <v>3</v>
      </c>
      <c r="T698" s="10">
        <v>200</v>
      </c>
      <c r="U698" s="1">
        <v>0.35</v>
      </c>
      <c r="V698" s="120">
        <v>25</v>
      </c>
      <c r="W698" s="289"/>
      <c r="X698" s="289"/>
      <c r="Y698" s="289"/>
      <c r="Z698" s="292"/>
      <c r="AA698" s="292"/>
      <c r="AB698" s="295"/>
      <c r="AC698" s="298"/>
      <c r="AD698" s="298"/>
      <c r="AE698" s="298"/>
      <c r="AF698" s="25"/>
    </row>
    <row r="699" spans="1:32" ht="15" thickBot="1" x14ac:dyDescent="0.35">
      <c r="A699" s="24"/>
      <c r="B699" s="82"/>
      <c r="C699" s="7" t="s">
        <v>5</v>
      </c>
      <c r="D699" s="94">
        <v>80</v>
      </c>
      <c r="E699" s="86">
        <v>0.35</v>
      </c>
      <c r="F699" s="101"/>
      <c r="G699" s="290"/>
      <c r="H699" s="290"/>
      <c r="I699" s="290"/>
      <c r="J699" s="293"/>
      <c r="K699" s="293"/>
      <c r="L699" s="296"/>
      <c r="M699" s="299"/>
      <c r="N699" s="299"/>
      <c r="O699" s="299"/>
      <c r="P699" s="25"/>
      <c r="Q699" s="28"/>
      <c r="R699" s="156"/>
      <c r="S699" s="6" t="s">
        <v>4</v>
      </c>
      <c r="T699" s="10">
        <v>200</v>
      </c>
      <c r="U699" s="1">
        <v>0.35</v>
      </c>
      <c r="V699" s="120">
        <v>25</v>
      </c>
      <c r="W699" s="289"/>
      <c r="X699" s="289"/>
      <c r="Y699" s="289"/>
      <c r="Z699" s="292"/>
      <c r="AA699" s="292"/>
      <c r="AB699" s="295"/>
      <c r="AC699" s="298"/>
      <c r="AD699" s="298"/>
      <c r="AE699" s="298"/>
      <c r="AF699" s="25"/>
    </row>
    <row r="700" spans="1:32" ht="15" thickBot="1" x14ac:dyDescent="0.35">
      <c r="A700" s="24"/>
      <c r="B700" s="15"/>
      <c r="P700" s="25"/>
      <c r="Q700" s="28"/>
      <c r="R700" s="156"/>
      <c r="S700" s="7" t="s">
        <v>5</v>
      </c>
      <c r="T700" s="70">
        <v>80</v>
      </c>
      <c r="U700" s="9">
        <v>0.35</v>
      </c>
      <c r="V700" s="121"/>
      <c r="W700" s="290"/>
      <c r="X700" s="290"/>
      <c r="Y700" s="290"/>
      <c r="Z700" s="293"/>
      <c r="AA700" s="293"/>
      <c r="AB700" s="296"/>
      <c r="AC700" s="299"/>
      <c r="AD700" s="299"/>
      <c r="AE700" s="299"/>
      <c r="AF700" s="25"/>
    </row>
    <row r="701" spans="1:32" x14ac:dyDescent="0.3">
      <c r="A701" s="24"/>
      <c r="B701" s="83">
        <v>39</v>
      </c>
      <c r="C701" s="4" t="s">
        <v>1</v>
      </c>
      <c r="D701" s="77">
        <v>2500</v>
      </c>
      <c r="E701" s="8">
        <v>0.3</v>
      </c>
      <c r="F701" s="60">
        <v>7</v>
      </c>
      <c r="G701" s="288">
        <v>0.58653</v>
      </c>
      <c r="H701" s="288">
        <v>3.1503E-4</v>
      </c>
      <c r="I701" s="288">
        <v>4.0884E-4</v>
      </c>
      <c r="J701" s="291" t="str">
        <f>+IF(G701&lt;$K$8,"CUMPLE","NO CUMPLE")</f>
        <v>CUMPLE</v>
      </c>
      <c r="K701" s="291" t="str">
        <f>+IF(H701&lt;$K$6,"CUMPLE","NO CUMPLE")</f>
        <v>CUMPLE</v>
      </c>
      <c r="L701" s="294" t="str">
        <f>+IF(I701&lt;$K$7,"CUMPLE","NO CUMPLE")</f>
        <v>CUMPLE</v>
      </c>
      <c r="M701" s="297">
        <f>+(G701-G701)/G701</f>
        <v>0</v>
      </c>
      <c r="N701" s="297">
        <f>+(H701-H701)/H701</f>
        <v>0</v>
      </c>
      <c r="O701" s="297">
        <f>+(I701-I701)/I701</f>
        <v>0</v>
      </c>
      <c r="P701" s="25"/>
      <c r="Q701" s="28"/>
      <c r="R701" s="114">
        <v>40</v>
      </c>
      <c r="S701" s="4" t="s">
        <v>1</v>
      </c>
      <c r="T701" s="69">
        <v>2500</v>
      </c>
      <c r="U701" s="8">
        <v>0.3</v>
      </c>
      <c r="V701" s="115">
        <v>7</v>
      </c>
      <c r="W701" s="288">
        <v>0.55981000000000003</v>
      </c>
      <c r="X701" s="288">
        <v>3.4822999999999999E-4</v>
      </c>
      <c r="Y701" s="288">
        <v>2.9659E-4</v>
      </c>
      <c r="Z701" s="291" t="str">
        <f>+IF(W701&lt;$K$8,"CUMPLE","NO CUMPLE")</f>
        <v>CUMPLE</v>
      </c>
      <c r="AA701" s="291" t="str">
        <f>+IF(X701&lt;$K$6,"CUMPLE","NO CUMPLE")</f>
        <v>NO CUMPLE</v>
      </c>
      <c r="AB701" s="294" t="str">
        <f>+IF(Y701&lt;$K$7,"CUMPLE","NO CUMPLE")</f>
        <v>CUMPLE</v>
      </c>
      <c r="AC701" s="297">
        <f>+(W701-W697)/W697</f>
        <v>0.20185061937783133</v>
      </c>
      <c r="AD701" s="297">
        <f>+(X701-X697)/X697</f>
        <v>0.21673654786862323</v>
      </c>
      <c r="AE701" s="297">
        <f>+(Y701-Y697)/Y697</f>
        <v>0.49385514254054597</v>
      </c>
      <c r="AF701" s="25"/>
    </row>
    <row r="702" spans="1:32" x14ac:dyDescent="0.3">
      <c r="A702" s="24"/>
      <c r="B702" s="82"/>
      <c r="C702" s="5" t="s">
        <v>3</v>
      </c>
      <c r="D702" s="74">
        <v>250</v>
      </c>
      <c r="E702" s="1">
        <v>0.35</v>
      </c>
      <c r="F702" s="61">
        <v>20</v>
      </c>
      <c r="G702" s="289"/>
      <c r="H702" s="289"/>
      <c r="I702" s="289"/>
      <c r="J702" s="292"/>
      <c r="K702" s="292"/>
      <c r="L702" s="295"/>
      <c r="M702" s="298"/>
      <c r="N702" s="298"/>
      <c r="O702" s="298"/>
      <c r="P702" s="25"/>
      <c r="Q702" s="28"/>
      <c r="R702" s="157"/>
      <c r="S702" s="5" t="s">
        <v>3</v>
      </c>
      <c r="T702" s="10">
        <v>200</v>
      </c>
      <c r="U702" s="1">
        <v>0.35</v>
      </c>
      <c r="V702" s="120">
        <v>20</v>
      </c>
      <c r="W702" s="289"/>
      <c r="X702" s="289"/>
      <c r="Y702" s="289"/>
      <c r="Z702" s="292"/>
      <c r="AA702" s="292"/>
      <c r="AB702" s="295"/>
      <c r="AC702" s="298"/>
      <c r="AD702" s="298"/>
      <c r="AE702" s="298"/>
      <c r="AF702" s="25"/>
    </row>
    <row r="703" spans="1:32" x14ac:dyDescent="0.3">
      <c r="A703" s="24"/>
      <c r="B703" s="82"/>
      <c r="C703" s="6" t="s">
        <v>4</v>
      </c>
      <c r="D703" s="75">
        <v>100</v>
      </c>
      <c r="E703" s="1">
        <v>0.35</v>
      </c>
      <c r="F703" s="61">
        <v>20</v>
      </c>
      <c r="G703" s="289"/>
      <c r="H703" s="289"/>
      <c r="I703" s="289"/>
      <c r="J703" s="292"/>
      <c r="K703" s="292"/>
      <c r="L703" s="295"/>
      <c r="M703" s="298"/>
      <c r="N703" s="298"/>
      <c r="O703" s="298"/>
      <c r="P703" s="25"/>
      <c r="Q703" s="28"/>
      <c r="R703" s="157"/>
      <c r="S703" s="6" t="s">
        <v>4</v>
      </c>
      <c r="T703" s="10">
        <v>200</v>
      </c>
      <c r="U703" s="1">
        <v>0.35</v>
      </c>
      <c r="V703" s="120">
        <v>20</v>
      </c>
      <c r="W703" s="289"/>
      <c r="X703" s="289"/>
      <c r="Y703" s="289"/>
      <c r="Z703" s="292"/>
      <c r="AA703" s="292"/>
      <c r="AB703" s="295"/>
      <c r="AC703" s="298"/>
      <c r="AD703" s="298"/>
      <c r="AE703" s="298"/>
      <c r="AF703" s="25"/>
    </row>
    <row r="704" spans="1:32" ht="15" thickBot="1" x14ac:dyDescent="0.35">
      <c r="A704" s="24"/>
      <c r="B704" s="82"/>
      <c r="C704" s="7" t="s">
        <v>5</v>
      </c>
      <c r="D704" s="76">
        <v>80</v>
      </c>
      <c r="E704" s="9">
        <v>0.35</v>
      </c>
      <c r="F704" s="50"/>
      <c r="G704" s="290"/>
      <c r="H704" s="290"/>
      <c r="I704" s="290"/>
      <c r="J704" s="293"/>
      <c r="K704" s="293"/>
      <c r="L704" s="296"/>
      <c r="M704" s="299"/>
      <c r="N704" s="299"/>
      <c r="O704" s="299"/>
      <c r="P704" s="25"/>
      <c r="Q704" s="28"/>
      <c r="R704" s="157"/>
      <c r="S704" s="7" t="s">
        <v>5</v>
      </c>
      <c r="T704" s="70">
        <v>80</v>
      </c>
      <c r="U704" s="9">
        <v>0.35</v>
      </c>
      <c r="V704" s="122"/>
      <c r="W704" s="290"/>
      <c r="X704" s="290"/>
      <c r="Y704" s="290"/>
      <c r="Z704" s="293"/>
      <c r="AA704" s="293"/>
      <c r="AB704" s="296"/>
      <c r="AC704" s="299"/>
      <c r="AD704" s="299"/>
      <c r="AE704" s="299"/>
      <c r="AF704" s="25"/>
    </row>
    <row r="705" spans="1:32" x14ac:dyDescent="0.3">
      <c r="A705" s="24"/>
      <c r="B705" s="83">
        <v>42</v>
      </c>
      <c r="C705" s="4" t="s">
        <v>1</v>
      </c>
      <c r="D705" s="77">
        <v>2500</v>
      </c>
      <c r="E705" s="8">
        <v>0.3</v>
      </c>
      <c r="F705" s="61">
        <v>7</v>
      </c>
      <c r="G705" s="288">
        <v>0.62308000000000008</v>
      </c>
      <c r="H705" s="288">
        <v>3.6451000000000002E-4</v>
      </c>
      <c r="I705" s="288">
        <v>4.2883999999999999E-4</v>
      </c>
      <c r="J705" s="291" t="str">
        <f>+IF(G705&lt;$K$8,"CUMPLE","NO CUMPLE")</f>
        <v>CUMPLE</v>
      </c>
      <c r="K705" s="291" t="str">
        <f>+IF(H705&lt;$K$6,"CUMPLE","NO CUMPLE")</f>
        <v>NO CUMPLE</v>
      </c>
      <c r="L705" s="294" t="str">
        <f>+IF(I705&lt;$K$7,"CUMPLE","NO CUMPLE")</f>
        <v>CUMPLE</v>
      </c>
      <c r="M705" s="297">
        <f>+(G705-G701)/G701</f>
        <v>6.2315653078274059E-2</v>
      </c>
      <c r="N705" s="297">
        <f>+(H705-H701)/H701</f>
        <v>0.15706440656445425</v>
      </c>
      <c r="O705" s="297">
        <f>+(I705-I701)/I701</f>
        <v>4.8918892476274331E-2</v>
      </c>
      <c r="P705" s="25"/>
      <c r="Q705" s="28"/>
      <c r="R705" s="116">
        <v>67</v>
      </c>
      <c r="S705" s="4" t="s">
        <v>1</v>
      </c>
      <c r="T705" s="95">
        <v>2500</v>
      </c>
      <c r="U705" s="85">
        <v>0.3</v>
      </c>
      <c r="V705" s="119">
        <v>5</v>
      </c>
      <c r="W705" s="288">
        <v>0.66703000000000001</v>
      </c>
      <c r="X705" s="288">
        <v>3.7474999999999997E-4</v>
      </c>
      <c r="Y705" s="288">
        <v>4.5582000000000001E-4</v>
      </c>
      <c r="Z705" s="291" t="str">
        <f>+IF(W705&lt;$K$8,"CUMPLE","NO CUMPLE")</f>
        <v>CUMPLE</v>
      </c>
      <c r="AA705" s="291" t="str">
        <f>+IF(X705&lt;$K$6,"CUMPLE","NO CUMPLE")</f>
        <v>NO CUMPLE</v>
      </c>
      <c r="AB705" s="294" t="str">
        <f>+IF(Y705&lt;$K$7,"CUMPLE","NO CUMPLE")</f>
        <v>CUMPLE</v>
      </c>
      <c r="AC705" s="297">
        <f>+(W705-W697)/W697</f>
        <v>0.4320401897850964</v>
      </c>
      <c r="AD705" s="297">
        <f>+(X705-X697)/X697</f>
        <v>0.30939902166317246</v>
      </c>
      <c r="AE705" s="297">
        <f>+(Y705-Y697)/Y697</f>
        <v>1.2958597763674828</v>
      </c>
      <c r="AF705" s="25"/>
    </row>
    <row r="706" spans="1:32" x14ac:dyDescent="0.3">
      <c r="A706" s="24"/>
      <c r="B706" s="82"/>
      <c r="C706" s="5" t="s">
        <v>3</v>
      </c>
      <c r="D706" s="74">
        <v>200</v>
      </c>
      <c r="E706" s="1">
        <v>0.35</v>
      </c>
      <c r="F706" s="61">
        <v>20</v>
      </c>
      <c r="G706" s="289"/>
      <c r="H706" s="289"/>
      <c r="I706" s="289"/>
      <c r="J706" s="292"/>
      <c r="K706" s="292"/>
      <c r="L706" s="295"/>
      <c r="M706" s="298"/>
      <c r="N706" s="298"/>
      <c r="O706" s="298"/>
      <c r="P706" s="25"/>
      <c r="Q706" s="28"/>
      <c r="R706" s="139"/>
      <c r="S706" s="5" t="s">
        <v>3</v>
      </c>
      <c r="T706" s="97">
        <v>200</v>
      </c>
      <c r="U706" s="139">
        <v>0.35</v>
      </c>
      <c r="V706" s="102">
        <v>15</v>
      </c>
      <c r="W706" s="289"/>
      <c r="X706" s="289"/>
      <c r="Y706" s="289"/>
      <c r="Z706" s="292"/>
      <c r="AA706" s="292"/>
      <c r="AB706" s="295"/>
      <c r="AC706" s="298"/>
      <c r="AD706" s="298"/>
      <c r="AE706" s="298"/>
      <c r="AF706" s="25"/>
    </row>
    <row r="707" spans="1:32" x14ac:dyDescent="0.3">
      <c r="A707" s="24"/>
      <c r="B707" s="82"/>
      <c r="C707" s="6" t="s">
        <v>4</v>
      </c>
      <c r="D707" s="75">
        <v>100</v>
      </c>
      <c r="E707" s="1">
        <v>0.35</v>
      </c>
      <c r="F707" s="61">
        <v>20</v>
      </c>
      <c r="G707" s="289"/>
      <c r="H707" s="289"/>
      <c r="I707" s="289"/>
      <c r="J707" s="292"/>
      <c r="K707" s="292"/>
      <c r="L707" s="295"/>
      <c r="M707" s="298"/>
      <c r="N707" s="298"/>
      <c r="O707" s="298"/>
      <c r="P707" s="25"/>
      <c r="Q707" s="28"/>
      <c r="R707" s="139"/>
      <c r="S707" s="6" t="s">
        <v>4</v>
      </c>
      <c r="T707" s="97">
        <v>200</v>
      </c>
      <c r="U707" s="139">
        <v>0.35</v>
      </c>
      <c r="V707" s="102">
        <v>15</v>
      </c>
      <c r="W707" s="289"/>
      <c r="X707" s="289"/>
      <c r="Y707" s="289"/>
      <c r="Z707" s="292"/>
      <c r="AA707" s="292"/>
      <c r="AB707" s="295"/>
      <c r="AC707" s="298"/>
      <c r="AD707" s="298"/>
      <c r="AE707" s="298"/>
      <c r="AF707" s="25"/>
    </row>
    <row r="708" spans="1:32" ht="15" thickBot="1" x14ac:dyDescent="0.35">
      <c r="A708" s="24"/>
      <c r="B708" s="82"/>
      <c r="C708" s="7" t="s">
        <v>5</v>
      </c>
      <c r="D708" s="76">
        <v>80</v>
      </c>
      <c r="E708" s="9">
        <v>0.35</v>
      </c>
      <c r="F708" s="50"/>
      <c r="G708" s="290"/>
      <c r="H708" s="290"/>
      <c r="I708" s="290"/>
      <c r="J708" s="293"/>
      <c r="K708" s="293"/>
      <c r="L708" s="296"/>
      <c r="M708" s="299"/>
      <c r="N708" s="299"/>
      <c r="O708" s="299"/>
      <c r="P708" s="25"/>
      <c r="Q708" s="28"/>
      <c r="R708" s="139"/>
      <c r="S708" s="7" t="s">
        <v>5</v>
      </c>
      <c r="T708" s="100">
        <v>80</v>
      </c>
      <c r="U708" s="86">
        <v>0.35</v>
      </c>
      <c r="V708" s="123"/>
      <c r="W708" s="290"/>
      <c r="X708" s="290"/>
      <c r="Y708" s="290"/>
      <c r="Z708" s="293"/>
      <c r="AA708" s="293"/>
      <c r="AB708" s="296"/>
      <c r="AC708" s="299"/>
      <c r="AD708" s="299"/>
      <c r="AE708" s="299"/>
      <c r="AF708" s="25"/>
    </row>
    <row r="709" spans="1:32" x14ac:dyDescent="0.3">
      <c r="A709" s="24"/>
      <c r="B709" s="83">
        <v>45</v>
      </c>
      <c r="C709" s="4" t="s">
        <v>1</v>
      </c>
      <c r="D709" s="77">
        <v>2500</v>
      </c>
      <c r="E709" s="8">
        <v>0.3</v>
      </c>
      <c r="F709" s="61">
        <v>7</v>
      </c>
      <c r="G709" s="288">
        <v>0.67480000000000007</v>
      </c>
      <c r="H709" s="288">
        <v>4.3035000000000003E-4</v>
      </c>
      <c r="I709" s="288">
        <v>4.5267000000000001E-4</v>
      </c>
      <c r="J709" s="291" t="str">
        <f>+IF(G709&lt;$K$8,"CUMPLE","NO CUMPLE")</f>
        <v>CUMPLE</v>
      </c>
      <c r="K709" s="291" t="str">
        <f>+IF(H709&lt;$K$6,"CUMPLE","NO CUMPLE")</f>
        <v>NO CUMPLE</v>
      </c>
      <c r="L709" s="294" t="str">
        <f>+IF(I709&lt;$K$7,"CUMPLE","NO CUMPLE")</f>
        <v>CUMPLE</v>
      </c>
      <c r="M709" s="297">
        <f>+(G709-G701)/G701</f>
        <v>0.15049528583363181</v>
      </c>
      <c r="N709" s="297">
        <f>+(H709-H701)/H701</f>
        <v>0.36606037520236179</v>
      </c>
      <c r="O709" s="297">
        <f>+(I709-I701)/I701</f>
        <v>0.10720575286175525</v>
      </c>
      <c r="P709" s="25"/>
      <c r="Q709" s="28"/>
      <c r="R709" s="116">
        <v>94</v>
      </c>
      <c r="S709" s="4" t="s">
        <v>1</v>
      </c>
      <c r="T709" s="95">
        <v>2500</v>
      </c>
      <c r="U709" s="85">
        <v>0.3</v>
      </c>
      <c r="V709" s="119">
        <v>3</v>
      </c>
      <c r="W709" s="288">
        <v>0.82981000000000005</v>
      </c>
      <c r="X709" s="288">
        <v>2.9506999999999998E-4</v>
      </c>
      <c r="Y709" s="288">
        <v>8.1974000000000001E-4</v>
      </c>
      <c r="Z709" s="291" t="str">
        <f>+IF(W709&lt;$K$8,"CUMPLE","NO CUMPLE")</f>
        <v>CUMPLE</v>
      </c>
      <c r="AA709" s="291" t="str">
        <f>+IF(X709&lt;$K$6,"CUMPLE","NO CUMPLE")</f>
        <v>CUMPLE</v>
      </c>
      <c r="AB709" s="294" t="str">
        <f>+IF(Y709&lt;$K$7,"CUMPLE","NO CUMPLE")</f>
        <v>CUMPLE</v>
      </c>
      <c r="AC709" s="297">
        <f>+(W709-W697)/W697</f>
        <v>0.78151098134352404</v>
      </c>
      <c r="AD709" s="297">
        <f>+(X709-X697)/X697</f>
        <v>3.0992313067784626E-2</v>
      </c>
      <c r="AE709" s="297">
        <f>+(Y709-Y697)/Y697</f>
        <v>3.1288405359121589</v>
      </c>
      <c r="AF709" s="25"/>
    </row>
    <row r="710" spans="1:32" x14ac:dyDescent="0.3">
      <c r="A710" s="24"/>
      <c r="B710" s="82"/>
      <c r="C710" s="5" t="s">
        <v>3</v>
      </c>
      <c r="D710" s="74">
        <v>150</v>
      </c>
      <c r="E710" s="1">
        <v>0.35</v>
      </c>
      <c r="F710" s="61">
        <v>20</v>
      </c>
      <c r="G710" s="289"/>
      <c r="H710" s="289"/>
      <c r="I710" s="289"/>
      <c r="J710" s="292"/>
      <c r="K710" s="292"/>
      <c r="L710" s="295"/>
      <c r="M710" s="298"/>
      <c r="N710" s="298"/>
      <c r="O710" s="298"/>
      <c r="P710" s="25"/>
      <c r="Q710" s="28"/>
      <c r="R710" s="139"/>
      <c r="S710" s="5" t="s">
        <v>3</v>
      </c>
      <c r="T710" s="97">
        <v>200</v>
      </c>
      <c r="U710" s="139">
        <v>0.35</v>
      </c>
      <c r="V710" s="102">
        <v>10</v>
      </c>
      <c r="W710" s="289"/>
      <c r="X710" s="289"/>
      <c r="Y710" s="289"/>
      <c r="Z710" s="292"/>
      <c r="AA710" s="292"/>
      <c r="AB710" s="295"/>
      <c r="AC710" s="298"/>
      <c r="AD710" s="298"/>
      <c r="AE710" s="298"/>
      <c r="AF710" s="25"/>
    </row>
    <row r="711" spans="1:32" x14ac:dyDescent="0.3">
      <c r="A711" s="24"/>
      <c r="B711" s="82"/>
      <c r="C711" s="6" t="s">
        <v>4</v>
      </c>
      <c r="D711" s="75">
        <v>100</v>
      </c>
      <c r="E711" s="1">
        <v>0.35</v>
      </c>
      <c r="F711" s="61">
        <v>20</v>
      </c>
      <c r="G711" s="289"/>
      <c r="H711" s="289"/>
      <c r="I711" s="289"/>
      <c r="J711" s="292"/>
      <c r="K711" s="292"/>
      <c r="L711" s="295"/>
      <c r="M711" s="298"/>
      <c r="N711" s="298"/>
      <c r="O711" s="298"/>
      <c r="P711" s="25"/>
      <c r="Q711" s="28"/>
      <c r="R711" s="139"/>
      <c r="S711" s="6" t="s">
        <v>4</v>
      </c>
      <c r="T711" s="97">
        <v>200</v>
      </c>
      <c r="U711" s="139">
        <v>0.35</v>
      </c>
      <c r="V711" s="102">
        <v>10</v>
      </c>
      <c r="W711" s="289"/>
      <c r="X711" s="289"/>
      <c r="Y711" s="289"/>
      <c r="Z711" s="292"/>
      <c r="AA711" s="292"/>
      <c r="AB711" s="295"/>
      <c r="AC711" s="298"/>
      <c r="AD711" s="298"/>
      <c r="AE711" s="298"/>
      <c r="AF711" s="25"/>
    </row>
    <row r="712" spans="1:32" ht="15" thickBot="1" x14ac:dyDescent="0.35">
      <c r="A712" s="24"/>
      <c r="B712" s="82"/>
      <c r="C712" s="7" t="s">
        <v>5</v>
      </c>
      <c r="D712" s="76">
        <v>80</v>
      </c>
      <c r="E712" s="9">
        <v>0.35</v>
      </c>
      <c r="F712" s="50"/>
      <c r="G712" s="290"/>
      <c r="H712" s="290"/>
      <c r="I712" s="290"/>
      <c r="J712" s="293"/>
      <c r="K712" s="293"/>
      <c r="L712" s="296"/>
      <c r="M712" s="299"/>
      <c r="N712" s="299"/>
      <c r="O712" s="299"/>
      <c r="P712" s="25"/>
      <c r="Q712" s="28"/>
      <c r="R712" s="139"/>
      <c r="S712" s="7" t="s">
        <v>5</v>
      </c>
      <c r="T712" s="100">
        <v>80</v>
      </c>
      <c r="U712" s="86">
        <v>0.35</v>
      </c>
      <c r="V712" s="123"/>
      <c r="W712" s="290"/>
      <c r="X712" s="290"/>
      <c r="Y712" s="290"/>
      <c r="Z712" s="293"/>
      <c r="AA712" s="293"/>
      <c r="AB712" s="296"/>
      <c r="AC712" s="299"/>
      <c r="AD712" s="299"/>
      <c r="AE712" s="299"/>
      <c r="AF712" s="25"/>
    </row>
    <row r="713" spans="1:32" ht="15" thickBot="1" x14ac:dyDescent="0.35">
      <c r="A713" s="24"/>
      <c r="B713" s="15"/>
      <c r="P713" s="25"/>
      <c r="Q713" s="28"/>
      <c r="R713" s="24"/>
      <c r="T713" s="56"/>
      <c r="V713" s="164"/>
      <c r="AF713" s="25"/>
    </row>
    <row r="714" spans="1:32" x14ac:dyDescent="0.3">
      <c r="A714" s="24"/>
      <c r="B714" s="83">
        <v>48</v>
      </c>
      <c r="C714" s="4" t="s">
        <v>1</v>
      </c>
      <c r="D714" s="91">
        <v>1500</v>
      </c>
      <c r="E714" s="85">
        <v>0.3</v>
      </c>
      <c r="F714" s="104">
        <v>7</v>
      </c>
      <c r="G714" s="288">
        <v>0.62504999999999999</v>
      </c>
      <c r="H714" s="288">
        <v>3.4660000000000002E-4</v>
      </c>
      <c r="I714" s="288">
        <v>4.2816000000000002E-4</v>
      </c>
      <c r="J714" s="291" t="str">
        <f>+IF(G714&lt;$K$8,"CUMPLE","NO CUMPLE")</f>
        <v>CUMPLE</v>
      </c>
      <c r="K714" s="291" t="str">
        <f>+IF(H714&lt;$K$6,"CUMPLE","NO CUMPLE")</f>
        <v>NO CUMPLE</v>
      </c>
      <c r="L714" s="294" t="str">
        <f>+IF(I714&lt;$K$7,"CUMPLE","NO CUMPLE")</f>
        <v>CUMPLE</v>
      </c>
      <c r="M714" s="297">
        <f>+(G714-G714)/G714</f>
        <v>0</v>
      </c>
      <c r="N714" s="297">
        <f>+(H714-H714)/H714</f>
        <v>0</v>
      </c>
      <c r="O714" s="297">
        <f>+(I714-I714)/I714</f>
        <v>0</v>
      </c>
      <c r="P714" s="25"/>
      <c r="Q714" s="28"/>
      <c r="R714" s="81">
        <v>14</v>
      </c>
      <c r="S714" s="4" t="s">
        <v>1</v>
      </c>
      <c r="T714" s="69">
        <v>2500</v>
      </c>
      <c r="U714" s="8">
        <v>0.3</v>
      </c>
      <c r="V714" s="115">
        <v>10</v>
      </c>
      <c r="W714" s="288">
        <v>0.48525000000000001</v>
      </c>
      <c r="X714" s="288">
        <v>2.9075999999999999E-4</v>
      </c>
      <c r="Y714" s="288">
        <v>2.3007999999999999E-4</v>
      </c>
      <c r="Z714" s="291" t="str">
        <f>+IF(W714&lt;$K$8,"CUMPLE","NO CUMPLE")</f>
        <v>CUMPLE</v>
      </c>
      <c r="AA714" s="291" t="str">
        <f>+IF(X714&lt;$K$6,"CUMPLE","NO CUMPLE")</f>
        <v>CUMPLE</v>
      </c>
      <c r="AB714" s="294" t="str">
        <f>+IF(Y714&lt;$K$7,"CUMPLE","NO CUMPLE")</f>
        <v>CUMPLE</v>
      </c>
      <c r="AC714" s="297">
        <f>+(W714-W714)/W714</f>
        <v>0</v>
      </c>
      <c r="AD714" s="297">
        <f>+(X714-X714)/X714</f>
        <v>0</v>
      </c>
      <c r="AE714" s="297">
        <f>+(Y714-Y714)/Y714</f>
        <v>0</v>
      </c>
      <c r="AF714" s="25"/>
    </row>
    <row r="715" spans="1:32" x14ac:dyDescent="0.3">
      <c r="A715" s="24"/>
      <c r="B715" s="82"/>
      <c r="C715" s="5" t="s">
        <v>3</v>
      </c>
      <c r="D715" s="99">
        <v>250</v>
      </c>
      <c r="E715" s="139">
        <v>0.35</v>
      </c>
      <c r="F715" s="105">
        <v>20</v>
      </c>
      <c r="G715" s="289"/>
      <c r="H715" s="289"/>
      <c r="I715" s="289"/>
      <c r="J715" s="292"/>
      <c r="K715" s="292"/>
      <c r="L715" s="295"/>
      <c r="M715" s="298"/>
      <c r="N715" s="298"/>
      <c r="O715" s="298"/>
      <c r="P715" s="25"/>
      <c r="Q715" s="28"/>
      <c r="R715" s="156"/>
      <c r="S715" s="5" t="s">
        <v>3</v>
      </c>
      <c r="T715" s="10">
        <v>200</v>
      </c>
      <c r="U715" s="1">
        <v>0.35</v>
      </c>
      <c r="V715" s="120">
        <v>25</v>
      </c>
      <c r="W715" s="289"/>
      <c r="X715" s="289"/>
      <c r="Y715" s="289"/>
      <c r="Z715" s="292"/>
      <c r="AA715" s="292"/>
      <c r="AB715" s="295"/>
      <c r="AC715" s="298"/>
      <c r="AD715" s="298"/>
      <c r="AE715" s="298"/>
      <c r="AF715" s="25"/>
    </row>
    <row r="716" spans="1:32" x14ac:dyDescent="0.3">
      <c r="A716" s="24"/>
      <c r="B716" s="82"/>
      <c r="C716" s="6" t="s">
        <v>4</v>
      </c>
      <c r="D716" s="92">
        <v>100</v>
      </c>
      <c r="E716" s="139">
        <v>0.35</v>
      </c>
      <c r="F716" s="105">
        <v>20</v>
      </c>
      <c r="G716" s="289"/>
      <c r="H716" s="289"/>
      <c r="I716" s="289"/>
      <c r="J716" s="292"/>
      <c r="K716" s="292"/>
      <c r="L716" s="295"/>
      <c r="M716" s="298"/>
      <c r="N716" s="298"/>
      <c r="O716" s="298"/>
      <c r="P716" s="25"/>
      <c r="Q716" s="28"/>
      <c r="R716" s="156"/>
      <c r="S716" s="6" t="s">
        <v>4</v>
      </c>
      <c r="T716" s="10">
        <v>150</v>
      </c>
      <c r="U716" s="1">
        <v>0.35</v>
      </c>
      <c r="V716" s="120">
        <v>25</v>
      </c>
      <c r="W716" s="289"/>
      <c r="X716" s="289"/>
      <c r="Y716" s="289"/>
      <c r="Z716" s="292"/>
      <c r="AA716" s="292"/>
      <c r="AB716" s="295"/>
      <c r="AC716" s="298"/>
      <c r="AD716" s="298"/>
      <c r="AE716" s="298"/>
      <c r="AF716" s="25"/>
    </row>
    <row r="717" spans="1:32" ht="15" thickBot="1" x14ac:dyDescent="0.35">
      <c r="A717" s="24"/>
      <c r="B717" s="82"/>
      <c r="C717" s="7" t="s">
        <v>5</v>
      </c>
      <c r="D717" s="94">
        <v>80</v>
      </c>
      <c r="E717" s="86">
        <v>0.35</v>
      </c>
      <c r="F717" s="101"/>
      <c r="G717" s="290"/>
      <c r="H717" s="290"/>
      <c r="I717" s="290"/>
      <c r="J717" s="293"/>
      <c r="K717" s="293"/>
      <c r="L717" s="296"/>
      <c r="M717" s="299"/>
      <c r="N717" s="299"/>
      <c r="O717" s="299"/>
      <c r="P717" s="25"/>
      <c r="Q717" s="28"/>
      <c r="R717" s="156"/>
      <c r="S717" s="7" t="s">
        <v>5</v>
      </c>
      <c r="T717" s="70">
        <v>80</v>
      </c>
      <c r="U717" s="9">
        <v>0.35</v>
      </c>
      <c r="V717" s="121"/>
      <c r="W717" s="290"/>
      <c r="X717" s="290"/>
      <c r="Y717" s="290"/>
      <c r="Z717" s="293"/>
      <c r="AA717" s="293"/>
      <c r="AB717" s="296"/>
      <c r="AC717" s="299"/>
      <c r="AD717" s="299"/>
      <c r="AE717" s="299"/>
      <c r="AF717" s="25"/>
    </row>
    <row r="718" spans="1:32" x14ac:dyDescent="0.3">
      <c r="A718" s="24"/>
      <c r="B718" s="83">
        <v>51</v>
      </c>
      <c r="C718" s="4" t="s">
        <v>1</v>
      </c>
      <c r="D718" s="91">
        <v>1500</v>
      </c>
      <c r="E718" s="85">
        <v>0.3</v>
      </c>
      <c r="F718" s="105">
        <v>7</v>
      </c>
      <c r="G718" s="288">
        <v>0.66635</v>
      </c>
      <c r="H718" s="288">
        <v>4.1559000000000002E-4</v>
      </c>
      <c r="I718" s="288">
        <v>4.4903E-4</v>
      </c>
      <c r="J718" s="291" t="str">
        <f>+IF(G718&lt;$K$8,"CUMPLE","NO CUMPLE")</f>
        <v>CUMPLE</v>
      </c>
      <c r="K718" s="291" t="str">
        <f>+IF(H718&lt;$K$6,"CUMPLE","NO CUMPLE")</f>
        <v>NO CUMPLE</v>
      </c>
      <c r="L718" s="294" t="str">
        <f>+IF(I718&lt;$K$7,"CUMPLE","NO CUMPLE")</f>
        <v>CUMPLE</v>
      </c>
      <c r="M718" s="297">
        <f>+(G718-G714)/G714</f>
        <v>6.6074714022878178E-2</v>
      </c>
      <c r="N718" s="297">
        <f>+(H718-H714)/H714</f>
        <v>0.19904789382573571</v>
      </c>
      <c r="O718" s="297">
        <f>+(I718-I714)/I714</f>
        <v>4.8743460388639713E-2</v>
      </c>
      <c r="P718" s="25"/>
      <c r="Q718" s="28"/>
      <c r="R718" s="114">
        <v>41</v>
      </c>
      <c r="S718" s="4" t="s">
        <v>1</v>
      </c>
      <c r="T718" s="69">
        <v>2500</v>
      </c>
      <c r="U718" s="8">
        <v>0.3</v>
      </c>
      <c r="V718" s="115">
        <v>7</v>
      </c>
      <c r="W718" s="288">
        <v>0.58401999999999998</v>
      </c>
      <c r="X718" s="288">
        <v>3.5474999999999998E-4</v>
      </c>
      <c r="Y718" s="288">
        <v>3.4464000000000001E-4</v>
      </c>
      <c r="Z718" s="291" t="str">
        <f>+IF(W718&lt;$K$8,"CUMPLE","NO CUMPLE")</f>
        <v>CUMPLE</v>
      </c>
      <c r="AA718" s="291" t="str">
        <f>+IF(X718&lt;$K$6,"CUMPLE","NO CUMPLE")</f>
        <v>NO CUMPLE</v>
      </c>
      <c r="AB718" s="294" t="str">
        <f>+IF(Y718&lt;$K$7,"CUMPLE","NO CUMPLE")</f>
        <v>CUMPLE</v>
      </c>
      <c r="AC718" s="297">
        <f>+(W718-W714)/W714</f>
        <v>0.20354456465739301</v>
      </c>
      <c r="AD718" s="297">
        <f>+(X718-X714)/X714</f>
        <v>0.2200784151877837</v>
      </c>
      <c r="AE718" s="297">
        <f>+(Y718-Y714)/Y714</f>
        <v>0.4979137691237831</v>
      </c>
      <c r="AF718" s="25"/>
    </row>
    <row r="719" spans="1:32" x14ac:dyDescent="0.3">
      <c r="A719" s="24"/>
      <c r="B719" s="82"/>
      <c r="C719" s="5" t="s">
        <v>3</v>
      </c>
      <c r="D719" s="99">
        <v>200</v>
      </c>
      <c r="E719" s="139">
        <v>0.35</v>
      </c>
      <c r="F719" s="105">
        <v>20</v>
      </c>
      <c r="G719" s="289"/>
      <c r="H719" s="289"/>
      <c r="I719" s="289"/>
      <c r="J719" s="292"/>
      <c r="K719" s="292"/>
      <c r="L719" s="295"/>
      <c r="M719" s="298"/>
      <c r="N719" s="298"/>
      <c r="O719" s="298"/>
      <c r="P719" s="25"/>
      <c r="Q719" s="28"/>
      <c r="R719" s="157"/>
      <c r="S719" s="5" t="s">
        <v>3</v>
      </c>
      <c r="T719" s="10">
        <v>200</v>
      </c>
      <c r="U719" s="1">
        <v>0.35</v>
      </c>
      <c r="V719" s="120">
        <v>20</v>
      </c>
      <c r="W719" s="289"/>
      <c r="X719" s="289"/>
      <c r="Y719" s="289"/>
      <c r="Z719" s="292"/>
      <c r="AA719" s="292"/>
      <c r="AB719" s="295"/>
      <c r="AC719" s="298"/>
      <c r="AD719" s="298"/>
      <c r="AE719" s="298"/>
      <c r="AF719" s="25"/>
    </row>
    <row r="720" spans="1:32" x14ac:dyDescent="0.3">
      <c r="A720" s="24"/>
      <c r="B720" s="82"/>
      <c r="C720" s="6" t="s">
        <v>4</v>
      </c>
      <c r="D720" s="92">
        <v>100</v>
      </c>
      <c r="E720" s="139">
        <v>0.35</v>
      </c>
      <c r="F720" s="105">
        <v>20</v>
      </c>
      <c r="G720" s="289"/>
      <c r="H720" s="289"/>
      <c r="I720" s="289"/>
      <c r="J720" s="292"/>
      <c r="K720" s="292"/>
      <c r="L720" s="295"/>
      <c r="M720" s="298"/>
      <c r="N720" s="298"/>
      <c r="O720" s="298"/>
      <c r="P720" s="25"/>
      <c r="Q720" s="28"/>
      <c r="R720" s="157"/>
      <c r="S720" s="6" t="s">
        <v>4</v>
      </c>
      <c r="T720" s="10">
        <v>150</v>
      </c>
      <c r="U720" s="1">
        <v>0.35</v>
      </c>
      <c r="V720" s="120">
        <v>20</v>
      </c>
      <c r="W720" s="289"/>
      <c r="X720" s="289"/>
      <c r="Y720" s="289"/>
      <c r="Z720" s="292"/>
      <c r="AA720" s="292"/>
      <c r="AB720" s="295"/>
      <c r="AC720" s="298"/>
      <c r="AD720" s="298"/>
      <c r="AE720" s="298"/>
      <c r="AF720" s="25"/>
    </row>
    <row r="721" spans="1:32" ht="15" thickBot="1" x14ac:dyDescent="0.35">
      <c r="A721" s="24"/>
      <c r="B721" s="82"/>
      <c r="C721" s="7" t="s">
        <v>5</v>
      </c>
      <c r="D721" s="94">
        <v>80</v>
      </c>
      <c r="E721" s="86">
        <v>0.35</v>
      </c>
      <c r="F721" s="101"/>
      <c r="G721" s="290"/>
      <c r="H721" s="290"/>
      <c r="I721" s="290"/>
      <c r="J721" s="293"/>
      <c r="K721" s="293"/>
      <c r="L721" s="296"/>
      <c r="M721" s="299"/>
      <c r="N721" s="299"/>
      <c r="O721" s="299"/>
      <c r="P721" s="25"/>
      <c r="Q721" s="28"/>
      <c r="R721" s="157"/>
      <c r="S721" s="7" t="s">
        <v>5</v>
      </c>
      <c r="T721" s="70">
        <v>80</v>
      </c>
      <c r="U721" s="9">
        <v>0.35</v>
      </c>
      <c r="V721" s="122"/>
      <c r="W721" s="290"/>
      <c r="X721" s="290"/>
      <c r="Y721" s="290"/>
      <c r="Z721" s="293"/>
      <c r="AA721" s="293"/>
      <c r="AB721" s="296"/>
      <c r="AC721" s="299"/>
      <c r="AD721" s="299"/>
      <c r="AE721" s="299"/>
      <c r="AF721" s="25"/>
    </row>
    <row r="722" spans="1:32" x14ac:dyDescent="0.3">
      <c r="A722" s="24"/>
      <c r="B722" s="83">
        <v>54</v>
      </c>
      <c r="C722" s="4" t="s">
        <v>1</v>
      </c>
      <c r="D722" s="91">
        <v>1500</v>
      </c>
      <c r="E722" s="85">
        <v>0.3</v>
      </c>
      <c r="F722" s="105">
        <v>7</v>
      </c>
      <c r="G722" s="288">
        <v>0.72594000000000003</v>
      </c>
      <c r="H722" s="288">
        <v>5.1044999999999997E-4</v>
      </c>
      <c r="I722" s="288">
        <v>4.7475000000000002E-4</v>
      </c>
      <c r="J722" s="291" t="str">
        <f>+IF(G722&lt;$K$8,"CUMPLE","NO CUMPLE")</f>
        <v>CUMPLE</v>
      </c>
      <c r="K722" s="291" t="str">
        <f>+IF(H722&lt;$K$6,"CUMPLE","NO CUMPLE")</f>
        <v>NO CUMPLE</v>
      </c>
      <c r="L722" s="294" t="str">
        <f>+IF(I722&lt;$K$7,"CUMPLE","NO CUMPLE")</f>
        <v>CUMPLE</v>
      </c>
      <c r="M722" s="297">
        <f>+(G722-G714)/G714</f>
        <v>0.16141108711303101</v>
      </c>
      <c r="N722" s="297">
        <f>+(H722-H714)/H714</f>
        <v>0.47273514137334083</v>
      </c>
      <c r="O722" s="297">
        <f>+(I722-I714)/I714</f>
        <v>0.10881446188340807</v>
      </c>
      <c r="P722" s="25"/>
      <c r="Q722" s="28"/>
      <c r="R722" s="116">
        <v>68</v>
      </c>
      <c r="S722" s="4" t="s">
        <v>1</v>
      </c>
      <c r="T722" s="95">
        <v>2500</v>
      </c>
      <c r="U722" s="85">
        <v>0.3</v>
      </c>
      <c r="V722" s="119">
        <v>5</v>
      </c>
      <c r="W722" s="288">
        <v>0.69539000000000006</v>
      </c>
      <c r="X722" s="288">
        <v>3.8453000000000001E-4</v>
      </c>
      <c r="Y722" s="288">
        <v>5.3091E-4</v>
      </c>
      <c r="Z722" s="291" t="str">
        <f>+IF(W722&lt;$K$8,"CUMPLE","NO CUMPLE")</f>
        <v>CUMPLE</v>
      </c>
      <c r="AA722" s="291" t="str">
        <f>+IF(X722&lt;$K$6,"CUMPLE","NO CUMPLE")</f>
        <v>NO CUMPLE</v>
      </c>
      <c r="AB722" s="294" t="str">
        <f>+IF(Y722&lt;$K$7,"CUMPLE","NO CUMPLE")</f>
        <v>CUMPLE</v>
      </c>
      <c r="AC722" s="297">
        <f>+(W722-W714)/W714</f>
        <v>0.43305512622359615</v>
      </c>
      <c r="AD722" s="297">
        <f>+(X722-X714)/X714</f>
        <v>0.32249965607373787</v>
      </c>
      <c r="AE722" s="297">
        <f>+(Y722-Y714)/Y714</f>
        <v>1.3075017385257302</v>
      </c>
      <c r="AF722" s="25"/>
    </row>
    <row r="723" spans="1:32" x14ac:dyDescent="0.3">
      <c r="A723" s="24"/>
      <c r="B723" s="82"/>
      <c r="C723" s="5" t="s">
        <v>3</v>
      </c>
      <c r="D723" s="99">
        <v>150</v>
      </c>
      <c r="E723" s="139">
        <v>0.35</v>
      </c>
      <c r="F723" s="105">
        <v>20</v>
      </c>
      <c r="G723" s="289"/>
      <c r="H723" s="289"/>
      <c r="I723" s="289"/>
      <c r="J723" s="292"/>
      <c r="K723" s="292"/>
      <c r="L723" s="295"/>
      <c r="M723" s="298"/>
      <c r="N723" s="298"/>
      <c r="O723" s="298"/>
      <c r="P723" s="25"/>
      <c r="Q723" s="28"/>
      <c r="R723" s="139"/>
      <c r="S723" s="5" t="s">
        <v>3</v>
      </c>
      <c r="T723" s="97">
        <v>200</v>
      </c>
      <c r="U723" s="139">
        <v>0.35</v>
      </c>
      <c r="V723" s="102">
        <v>15</v>
      </c>
      <c r="W723" s="289"/>
      <c r="X723" s="289"/>
      <c r="Y723" s="289"/>
      <c r="Z723" s="292"/>
      <c r="AA723" s="292"/>
      <c r="AB723" s="295"/>
      <c r="AC723" s="298"/>
      <c r="AD723" s="298"/>
      <c r="AE723" s="298"/>
      <c r="AF723" s="25"/>
    </row>
    <row r="724" spans="1:32" x14ac:dyDescent="0.3">
      <c r="A724" s="24"/>
      <c r="B724" s="82"/>
      <c r="C724" s="6" t="s">
        <v>4</v>
      </c>
      <c r="D724" s="92">
        <v>100</v>
      </c>
      <c r="E724" s="139">
        <v>0.35</v>
      </c>
      <c r="F724" s="105">
        <v>20</v>
      </c>
      <c r="G724" s="289"/>
      <c r="H724" s="289"/>
      <c r="I724" s="289"/>
      <c r="J724" s="292"/>
      <c r="K724" s="292"/>
      <c r="L724" s="295"/>
      <c r="M724" s="298"/>
      <c r="N724" s="298"/>
      <c r="O724" s="298"/>
      <c r="P724" s="25"/>
      <c r="Q724" s="28"/>
      <c r="R724" s="139"/>
      <c r="S724" s="6" t="s">
        <v>4</v>
      </c>
      <c r="T724" s="97">
        <v>150</v>
      </c>
      <c r="U724" s="139">
        <v>0.35</v>
      </c>
      <c r="V724" s="102">
        <v>15</v>
      </c>
      <c r="W724" s="289"/>
      <c r="X724" s="289"/>
      <c r="Y724" s="289"/>
      <c r="Z724" s="292"/>
      <c r="AA724" s="292"/>
      <c r="AB724" s="295"/>
      <c r="AC724" s="298"/>
      <c r="AD724" s="298"/>
      <c r="AE724" s="298"/>
      <c r="AF724" s="25"/>
    </row>
    <row r="725" spans="1:32" ht="15" thickBot="1" x14ac:dyDescent="0.35">
      <c r="A725" s="24"/>
      <c r="B725" s="82"/>
      <c r="C725" s="7" t="s">
        <v>5</v>
      </c>
      <c r="D725" s="94">
        <v>80</v>
      </c>
      <c r="E725" s="86">
        <v>0.35</v>
      </c>
      <c r="F725" s="101"/>
      <c r="G725" s="290"/>
      <c r="H725" s="290"/>
      <c r="I725" s="290"/>
      <c r="J725" s="293"/>
      <c r="K725" s="293"/>
      <c r="L725" s="296"/>
      <c r="M725" s="299"/>
      <c r="N725" s="299"/>
      <c r="O725" s="299"/>
      <c r="P725" s="25"/>
      <c r="Q725" s="28"/>
      <c r="R725" s="139"/>
      <c r="S725" s="7" t="s">
        <v>5</v>
      </c>
      <c r="T725" s="100">
        <v>80</v>
      </c>
      <c r="U725" s="86">
        <v>0.35</v>
      </c>
      <c r="V725" s="123"/>
      <c r="W725" s="290"/>
      <c r="X725" s="290"/>
      <c r="Y725" s="290"/>
      <c r="Z725" s="293"/>
      <c r="AA725" s="293"/>
      <c r="AB725" s="296"/>
      <c r="AC725" s="299"/>
      <c r="AD725" s="299"/>
      <c r="AE725" s="299"/>
      <c r="AF725" s="25"/>
    </row>
    <row r="726" spans="1:32" ht="15" thickBot="1" x14ac:dyDescent="0.35">
      <c r="A726" s="24"/>
      <c r="B726" s="15"/>
      <c r="P726" s="25"/>
      <c r="Q726" s="28"/>
      <c r="R726" s="116">
        <v>95</v>
      </c>
      <c r="S726" s="4" t="s">
        <v>1</v>
      </c>
      <c r="T726" s="95">
        <v>2500</v>
      </c>
      <c r="U726" s="85">
        <v>0.3</v>
      </c>
      <c r="V726" s="119">
        <v>3</v>
      </c>
      <c r="W726" s="288">
        <v>0.86377999999999999</v>
      </c>
      <c r="X726" s="288">
        <v>3.1072000000000001E-4</v>
      </c>
      <c r="Y726" s="303">
        <v>9.5609000000000004E-4</v>
      </c>
      <c r="Z726" s="291" t="str">
        <f>+IF(W726&lt;$K$8,"CUMPLE","NO CUMPLE")</f>
        <v>CUMPLE</v>
      </c>
      <c r="AA726" s="291" t="str">
        <f>+IF(X726&lt;$K$6,"CUMPLE","NO CUMPLE")</f>
        <v>CUMPLE</v>
      </c>
      <c r="AB726" s="294" t="str">
        <f>+IF(Y726&lt;$K$7,"CUMPLE","NO CUMPLE")</f>
        <v>CUMPLE</v>
      </c>
      <c r="AC726" s="297">
        <f>+(W726-W714)/W714</f>
        <v>0.7800721277691911</v>
      </c>
      <c r="AD726" s="297">
        <f>+(X726-X714)/X714</f>
        <v>6.8647681936992777E-2</v>
      </c>
      <c r="AE726" s="297">
        <f>+(Y726-Y714)/Y714</f>
        <v>3.1554676634214189</v>
      </c>
      <c r="AF726" s="25"/>
    </row>
    <row r="727" spans="1:32" x14ac:dyDescent="0.3">
      <c r="A727" s="24"/>
      <c r="B727" s="83">
        <v>55</v>
      </c>
      <c r="C727" s="4" t="s">
        <v>1</v>
      </c>
      <c r="D727" s="95">
        <v>3250</v>
      </c>
      <c r="E727" s="90">
        <v>0.3</v>
      </c>
      <c r="F727" s="96">
        <v>5</v>
      </c>
      <c r="G727" s="288">
        <v>0.61249999999999993</v>
      </c>
      <c r="H727" s="288">
        <v>3.0320999999999999E-4</v>
      </c>
      <c r="I727" s="288">
        <v>4.3081E-4</v>
      </c>
      <c r="J727" s="291" t="str">
        <f>+IF(G727&lt;$K$8,"CUMPLE","NO CUMPLE")</f>
        <v>CUMPLE</v>
      </c>
      <c r="K727" s="291" t="str">
        <f>+IF(H727&lt;$K$6,"CUMPLE","NO CUMPLE")</f>
        <v>CUMPLE</v>
      </c>
      <c r="L727" s="294" t="str">
        <f>+IF(I727&lt;$K$7,"CUMPLE","NO CUMPLE")</f>
        <v>CUMPLE</v>
      </c>
      <c r="M727" s="297">
        <f>+(G727-G727)/G727</f>
        <v>0</v>
      </c>
      <c r="N727" s="297">
        <f>+(H727-H727)/H727</f>
        <v>0</v>
      </c>
      <c r="O727" s="297">
        <f>+(I727-I727)/I727</f>
        <v>0</v>
      </c>
      <c r="P727" s="25"/>
      <c r="Q727" s="28"/>
      <c r="R727" s="139"/>
      <c r="S727" s="5" t="s">
        <v>3</v>
      </c>
      <c r="T727" s="97">
        <v>200</v>
      </c>
      <c r="U727" s="139">
        <v>0.35</v>
      </c>
      <c r="V727" s="102">
        <v>10</v>
      </c>
      <c r="W727" s="289"/>
      <c r="X727" s="289"/>
      <c r="Y727" s="304"/>
      <c r="Z727" s="292"/>
      <c r="AA727" s="292"/>
      <c r="AB727" s="295"/>
      <c r="AC727" s="298"/>
      <c r="AD727" s="298"/>
      <c r="AE727" s="298"/>
      <c r="AF727" s="25"/>
    </row>
    <row r="728" spans="1:32" x14ac:dyDescent="0.3">
      <c r="A728" s="24"/>
      <c r="B728" s="84" t="s">
        <v>2</v>
      </c>
      <c r="C728" s="5" t="s">
        <v>3</v>
      </c>
      <c r="D728" s="99">
        <v>250</v>
      </c>
      <c r="E728" s="82">
        <v>0.35</v>
      </c>
      <c r="F728" s="98">
        <v>15</v>
      </c>
      <c r="G728" s="289"/>
      <c r="H728" s="289"/>
      <c r="I728" s="289"/>
      <c r="J728" s="292"/>
      <c r="K728" s="292"/>
      <c r="L728" s="295"/>
      <c r="M728" s="298"/>
      <c r="N728" s="298"/>
      <c r="O728" s="298"/>
      <c r="P728" s="25"/>
      <c r="Q728" s="28"/>
      <c r="R728" s="139"/>
      <c r="S728" s="6" t="s">
        <v>4</v>
      </c>
      <c r="T728" s="97">
        <v>150</v>
      </c>
      <c r="U728" s="139">
        <v>0.35</v>
      </c>
      <c r="V728" s="102">
        <v>10</v>
      </c>
      <c r="W728" s="289"/>
      <c r="X728" s="289"/>
      <c r="Y728" s="304"/>
      <c r="Z728" s="292"/>
      <c r="AA728" s="292"/>
      <c r="AB728" s="295"/>
      <c r="AC728" s="298"/>
      <c r="AD728" s="298"/>
      <c r="AE728" s="298"/>
      <c r="AF728" s="25"/>
    </row>
    <row r="729" spans="1:32" ht="15" thickBot="1" x14ac:dyDescent="0.35">
      <c r="A729" s="24"/>
      <c r="B729" s="84" t="s">
        <v>2</v>
      </c>
      <c r="C729" s="6" t="s">
        <v>4</v>
      </c>
      <c r="D729" s="97">
        <v>200</v>
      </c>
      <c r="E729" s="82">
        <v>0.35</v>
      </c>
      <c r="F729" s="98">
        <v>15</v>
      </c>
      <c r="G729" s="289"/>
      <c r="H729" s="289"/>
      <c r="I729" s="289"/>
      <c r="J729" s="292"/>
      <c r="K729" s="292"/>
      <c r="L729" s="295"/>
      <c r="M729" s="298"/>
      <c r="N729" s="298"/>
      <c r="O729" s="298"/>
      <c r="P729" s="25"/>
      <c r="Q729" s="28"/>
      <c r="R729" s="139"/>
      <c r="S729" s="7" t="s">
        <v>5</v>
      </c>
      <c r="T729" s="100">
        <v>80</v>
      </c>
      <c r="U729" s="86">
        <v>0.35</v>
      </c>
      <c r="V729" s="123"/>
      <c r="W729" s="290"/>
      <c r="X729" s="290"/>
      <c r="Y729" s="305"/>
      <c r="Z729" s="293"/>
      <c r="AA729" s="293"/>
      <c r="AB729" s="296"/>
      <c r="AC729" s="299"/>
      <c r="AD729" s="299"/>
      <c r="AE729" s="299"/>
      <c r="AF729" s="25"/>
    </row>
    <row r="730" spans="1:32" ht="15" thickBot="1" x14ac:dyDescent="0.35">
      <c r="A730" s="24"/>
      <c r="B730" s="82"/>
      <c r="C730" s="7" t="s">
        <v>5</v>
      </c>
      <c r="D730" s="100">
        <v>80</v>
      </c>
      <c r="E730" s="93">
        <v>0.35</v>
      </c>
      <c r="F730" s="101"/>
      <c r="G730" s="290"/>
      <c r="H730" s="290"/>
      <c r="I730" s="290"/>
      <c r="J730" s="293"/>
      <c r="K730" s="293"/>
      <c r="L730" s="296"/>
      <c r="M730" s="299"/>
      <c r="N730" s="299"/>
      <c r="O730" s="299"/>
      <c r="P730" s="25"/>
      <c r="Q730" s="28"/>
      <c r="R730" s="24"/>
      <c r="T730" s="56"/>
      <c r="V730" s="164"/>
      <c r="AF730" s="25"/>
    </row>
    <row r="731" spans="1:32" x14ac:dyDescent="0.3">
      <c r="A731" s="24"/>
      <c r="B731" s="83">
        <v>58</v>
      </c>
      <c r="C731" s="4" t="s">
        <v>1</v>
      </c>
      <c r="D731" s="95">
        <v>3250</v>
      </c>
      <c r="E731" s="85">
        <v>0.3</v>
      </c>
      <c r="F731" s="96">
        <v>5</v>
      </c>
      <c r="G731" s="288">
        <v>0.64802999999999999</v>
      </c>
      <c r="H731" s="288">
        <v>3.5499000000000001E-4</v>
      </c>
      <c r="I731" s="288">
        <v>4.4638000000000002E-4</v>
      </c>
      <c r="J731" s="291" t="str">
        <f>+IF(G731&lt;$K$8,"CUMPLE","NO CUMPLE")</f>
        <v>CUMPLE</v>
      </c>
      <c r="K731" s="291" t="str">
        <f>+IF(H731&lt;$K$6,"CUMPLE","NO CUMPLE")</f>
        <v>NO CUMPLE</v>
      </c>
      <c r="L731" s="294" t="str">
        <f>+IF(I731&lt;$K$7,"CUMPLE","NO CUMPLE")</f>
        <v>CUMPLE</v>
      </c>
      <c r="M731" s="297">
        <f>+(G731-G727)/G727</f>
        <v>5.800816326530623E-2</v>
      </c>
      <c r="N731" s="297">
        <f>+(H731-H727)/H727</f>
        <v>0.17077273177006044</v>
      </c>
      <c r="O731" s="297">
        <f>+(I731-I727)/I727</f>
        <v>3.6141222348599185E-2</v>
      </c>
      <c r="P731" s="25"/>
      <c r="Q731" s="28"/>
      <c r="R731" s="81">
        <v>15</v>
      </c>
      <c r="S731" s="4" t="s">
        <v>1</v>
      </c>
      <c r="T731" s="69">
        <v>2500</v>
      </c>
      <c r="U731" s="8">
        <v>0.3</v>
      </c>
      <c r="V731" s="115">
        <v>10</v>
      </c>
      <c r="W731" s="288">
        <v>0.51659999999999995</v>
      </c>
      <c r="X731" s="288">
        <v>2.9756999999999999E-4</v>
      </c>
      <c r="Y731" s="288">
        <v>2.8500999999999998E-4</v>
      </c>
      <c r="Z731" s="291" t="str">
        <f>+IF(W731&lt;$K$8,"CUMPLE","NO CUMPLE")</f>
        <v>CUMPLE</v>
      </c>
      <c r="AA731" s="291" t="str">
        <f>+IF(X731&lt;$K$6,"CUMPLE","NO CUMPLE")</f>
        <v>CUMPLE</v>
      </c>
      <c r="AB731" s="294" t="str">
        <f>+IF(Y731&lt;$K$7,"CUMPLE","NO CUMPLE")</f>
        <v>CUMPLE</v>
      </c>
      <c r="AC731" s="297">
        <f>+(W731-W731)/W731</f>
        <v>0</v>
      </c>
      <c r="AD731" s="297">
        <f>+(X731-X731)/X731</f>
        <v>0</v>
      </c>
      <c r="AE731" s="297">
        <f>+(Y731-Y731)/Y731</f>
        <v>0</v>
      </c>
      <c r="AF731" s="25"/>
    </row>
    <row r="732" spans="1:32" x14ac:dyDescent="0.3">
      <c r="A732" s="24"/>
      <c r="B732" s="82"/>
      <c r="C732" s="5" t="s">
        <v>3</v>
      </c>
      <c r="D732" s="99">
        <v>200</v>
      </c>
      <c r="E732" s="139">
        <v>0.35</v>
      </c>
      <c r="F732" s="98">
        <v>15</v>
      </c>
      <c r="G732" s="289"/>
      <c r="H732" s="289"/>
      <c r="I732" s="289"/>
      <c r="J732" s="292"/>
      <c r="K732" s="292"/>
      <c r="L732" s="295"/>
      <c r="M732" s="298"/>
      <c r="N732" s="298"/>
      <c r="O732" s="298"/>
      <c r="P732" s="25"/>
      <c r="Q732" s="28"/>
      <c r="R732" s="156"/>
      <c r="S732" s="5" t="s">
        <v>3</v>
      </c>
      <c r="T732" s="10">
        <v>200</v>
      </c>
      <c r="U732" s="1">
        <v>0.35</v>
      </c>
      <c r="V732" s="120">
        <v>25</v>
      </c>
      <c r="W732" s="289"/>
      <c r="X732" s="289"/>
      <c r="Y732" s="289"/>
      <c r="Z732" s="292"/>
      <c r="AA732" s="292"/>
      <c r="AB732" s="295"/>
      <c r="AC732" s="298"/>
      <c r="AD732" s="298"/>
      <c r="AE732" s="298"/>
      <c r="AF732" s="25"/>
    </row>
    <row r="733" spans="1:32" x14ac:dyDescent="0.3">
      <c r="A733" s="24"/>
      <c r="B733" s="82"/>
      <c r="C733" s="6" t="s">
        <v>4</v>
      </c>
      <c r="D733" s="97">
        <v>200</v>
      </c>
      <c r="E733" s="139">
        <v>0.35</v>
      </c>
      <c r="F733" s="98">
        <v>15</v>
      </c>
      <c r="G733" s="289"/>
      <c r="H733" s="289"/>
      <c r="I733" s="289"/>
      <c r="J733" s="292"/>
      <c r="K733" s="292"/>
      <c r="L733" s="295"/>
      <c r="M733" s="298"/>
      <c r="N733" s="298"/>
      <c r="O733" s="298"/>
      <c r="P733" s="25"/>
      <c r="Q733" s="28"/>
      <c r="R733" s="156"/>
      <c r="S733" s="6" t="s">
        <v>4</v>
      </c>
      <c r="T733" s="10">
        <v>100</v>
      </c>
      <c r="U733" s="1">
        <v>0.35</v>
      </c>
      <c r="V733" s="120">
        <v>25</v>
      </c>
      <c r="W733" s="289"/>
      <c r="X733" s="289"/>
      <c r="Y733" s="289"/>
      <c r="Z733" s="292"/>
      <c r="AA733" s="292"/>
      <c r="AB733" s="295"/>
      <c r="AC733" s="298"/>
      <c r="AD733" s="298"/>
      <c r="AE733" s="298"/>
      <c r="AF733" s="25"/>
    </row>
    <row r="734" spans="1:32" ht="15" thickBot="1" x14ac:dyDescent="0.35">
      <c r="A734" s="24"/>
      <c r="B734" s="82"/>
      <c r="C734" s="7" t="s">
        <v>5</v>
      </c>
      <c r="D734" s="100">
        <v>80</v>
      </c>
      <c r="E734" s="86">
        <v>0.35</v>
      </c>
      <c r="F734" s="101"/>
      <c r="G734" s="290"/>
      <c r="H734" s="290"/>
      <c r="I734" s="290"/>
      <c r="J734" s="293"/>
      <c r="K734" s="293"/>
      <c r="L734" s="296"/>
      <c r="M734" s="299"/>
      <c r="N734" s="299"/>
      <c r="O734" s="299"/>
      <c r="P734" s="25"/>
      <c r="Q734" s="28"/>
      <c r="R734" s="156"/>
      <c r="S734" s="7" t="s">
        <v>5</v>
      </c>
      <c r="T734" s="70">
        <v>80</v>
      </c>
      <c r="U734" s="9">
        <v>0.35</v>
      </c>
      <c r="V734" s="121"/>
      <c r="W734" s="290"/>
      <c r="X734" s="290"/>
      <c r="Y734" s="290"/>
      <c r="Z734" s="293"/>
      <c r="AA734" s="293"/>
      <c r="AB734" s="296"/>
      <c r="AC734" s="299"/>
      <c r="AD734" s="299"/>
      <c r="AE734" s="299"/>
      <c r="AF734" s="25"/>
    </row>
    <row r="735" spans="1:32" x14ac:dyDescent="0.3">
      <c r="A735" s="24"/>
      <c r="B735" s="83">
        <v>61</v>
      </c>
      <c r="C735" s="4" t="s">
        <v>1</v>
      </c>
      <c r="D735" s="95">
        <v>3250</v>
      </c>
      <c r="E735" s="85">
        <v>0.3</v>
      </c>
      <c r="F735" s="96">
        <v>5</v>
      </c>
      <c r="G735" s="288">
        <v>0.69954000000000005</v>
      </c>
      <c r="H735" s="288">
        <v>4.2513000000000002E-4</v>
      </c>
      <c r="I735" s="288">
        <v>4.6407000000000002E-4</v>
      </c>
      <c r="J735" s="291" t="str">
        <f>+IF(G735&lt;$K$8,"CUMPLE","NO CUMPLE")</f>
        <v>CUMPLE</v>
      </c>
      <c r="K735" s="291" t="str">
        <f>+IF(H735&lt;$K$6,"CUMPLE","NO CUMPLE")</f>
        <v>NO CUMPLE</v>
      </c>
      <c r="L735" s="294" t="str">
        <f>+IF(I735&lt;$K$7,"CUMPLE","NO CUMPLE")</f>
        <v>CUMPLE</v>
      </c>
      <c r="M735" s="297">
        <f>+(G735-G727)/G727</f>
        <v>0.1421061224489798</v>
      </c>
      <c r="N735" s="297">
        <f>+(H735-H727)/H727</f>
        <v>0.40209755614920362</v>
      </c>
      <c r="O735" s="297">
        <f>+(I735-I727)/I727</f>
        <v>7.7203407534644081E-2</v>
      </c>
      <c r="P735" s="25"/>
      <c r="Q735" s="28"/>
      <c r="R735" s="114">
        <v>42</v>
      </c>
      <c r="S735" s="4" t="s">
        <v>1</v>
      </c>
      <c r="T735" s="69">
        <v>2500</v>
      </c>
      <c r="U735" s="8">
        <v>0.3</v>
      </c>
      <c r="V735" s="120">
        <v>7</v>
      </c>
      <c r="W735" s="288">
        <v>0.62308000000000008</v>
      </c>
      <c r="X735" s="288">
        <v>3.6451000000000002E-4</v>
      </c>
      <c r="Y735" s="288">
        <v>4.2883999999999999E-4</v>
      </c>
      <c r="Z735" s="291" t="str">
        <f>+IF(W735&lt;$K$8,"CUMPLE","NO CUMPLE")</f>
        <v>CUMPLE</v>
      </c>
      <c r="AA735" s="291" t="str">
        <f>+IF(X735&lt;$K$6,"CUMPLE","NO CUMPLE")</f>
        <v>NO CUMPLE</v>
      </c>
      <c r="AB735" s="294" t="str">
        <f>+IF(Y735&lt;$K$7,"CUMPLE","NO CUMPLE")</f>
        <v>CUMPLE</v>
      </c>
      <c r="AC735" s="297">
        <f>+(W735-W731)/W731</f>
        <v>0.20611691831204054</v>
      </c>
      <c r="AD735" s="297">
        <f>+(X735-X731)/X731</f>
        <v>0.22495547266189481</v>
      </c>
      <c r="AE735" s="297">
        <f>+(Y735-Y731)/Y731</f>
        <v>0.50464895968562518</v>
      </c>
      <c r="AF735" s="25"/>
    </row>
    <row r="736" spans="1:32" x14ac:dyDescent="0.3">
      <c r="A736" s="24"/>
      <c r="B736" s="82"/>
      <c r="C736" s="5" t="s">
        <v>3</v>
      </c>
      <c r="D736" s="99">
        <v>150</v>
      </c>
      <c r="E736" s="139">
        <v>0.35</v>
      </c>
      <c r="F736" s="98">
        <v>15</v>
      </c>
      <c r="G736" s="289"/>
      <c r="H736" s="289"/>
      <c r="I736" s="289"/>
      <c r="J736" s="292"/>
      <c r="K736" s="292"/>
      <c r="L736" s="295"/>
      <c r="M736" s="298"/>
      <c r="N736" s="298"/>
      <c r="O736" s="298"/>
      <c r="P736" s="25"/>
      <c r="Q736" s="28"/>
      <c r="R736" s="157"/>
      <c r="S736" s="5" t="s">
        <v>3</v>
      </c>
      <c r="T736" s="10">
        <v>200</v>
      </c>
      <c r="U736" s="1">
        <v>0.35</v>
      </c>
      <c r="V736" s="120">
        <v>20</v>
      </c>
      <c r="W736" s="289"/>
      <c r="X736" s="289"/>
      <c r="Y736" s="289"/>
      <c r="Z736" s="292"/>
      <c r="AA736" s="292"/>
      <c r="AB736" s="295"/>
      <c r="AC736" s="298"/>
      <c r="AD736" s="298"/>
      <c r="AE736" s="298"/>
      <c r="AF736" s="25"/>
    </row>
    <row r="737" spans="1:32" x14ac:dyDescent="0.3">
      <c r="A737" s="24"/>
      <c r="B737" s="82"/>
      <c r="C737" s="6" t="s">
        <v>4</v>
      </c>
      <c r="D737" s="97">
        <v>200</v>
      </c>
      <c r="E737" s="139">
        <v>0.35</v>
      </c>
      <c r="F737" s="98">
        <v>15</v>
      </c>
      <c r="G737" s="289"/>
      <c r="H737" s="289"/>
      <c r="I737" s="289"/>
      <c r="J737" s="292"/>
      <c r="K737" s="292"/>
      <c r="L737" s="295"/>
      <c r="M737" s="298"/>
      <c r="N737" s="298"/>
      <c r="O737" s="298"/>
      <c r="P737" s="25"/>
      <c r="Q737" s="28"/>
      <c r="R737" s="157"/>
      <c r="S737" s="6" t="s">
        <v>4</v>
      </c>
      <c r="T737" s="10">
        <v>100</v>
      </c>
      <c r="U737" s="1">
        <v>0.35</v>
      </c>
      <c r="V737" s="120">
        <v>20</v>
      </c>
      <c r="W737" s="289"/>
      <c r="X737" s="289"/>
      <c r="Y737" s="289"/>
      <c r="Z737" s="292"/>
      <c r="AA737" s="292"/>
      <c r="AB737" s="295"/>
      <c r="AC737" s="298"/>
      <c r="AD737" s="298"/>
      <c r="AE737" s="298"/>
      <c r="AF737" s="25"/>
    </row>
    <row r="738" spans="1:32" ht="15" thickBot="1" x14ac:dyDescent="0.35">
      <c r="A738" s="24"/>
      <c r="B738" s="64"/>
      <c r="C738" s="7" t="s">
        <v>5</v>
      </c>
      <c r="D738" s="100">
        <v>80</v>
      </c>
      <c r="E738" s="86">
        <v>0.35</v>
      </c>
      <c r="F738" s="101"/>
      <c r="G738" s="290"/>
      <c r="H738" s="290"/>
      <c r="I738" s="290"/>
      <c r="J738" s="293"/>
      <c r="K738" s="293"/>
      <c r="L738" s="296"/>
      <c r="M738" s="299"/>
      <c r="N738" s="299"/>
      <c r="O738" s="299"/>
      <c r="P738" s="25"/>
      <c r="Q738" s="28"/>
      <c r="R738" s="157"/>
      <c r="S738" s="7" t="s">
        <v>5</v>
      </c>
      <c r="T738" s="70">
        <v>80</v>
      </c>
      <c r="U738" s="9">
        <v>0.35</v>
      </c>
      <c r="V738" s="122"/>
      <c r="W738" s="290"/>
      <c r="X738" s="290"/>
      <c r="Y738" s="290"/>
      <c r="Z738" s="293"/>
      <c r="AA738" s="293"/>
      <c r="AB738" s="296"/>
      <c r="AC738" s="299"/>
      <c r="AD738" s="299"/>
      <c r="AE738" s="299"/>
      <c r="AF738" s="25"/>
    </row>
    <row r="739" spans="1:32" ht="15" thickBot="1" x14ac:dyDescent="0.35">
      <c r="A739" s="24"/>
      <c r="B739" s="15"/>
      <c r="P739" s="25"/>
      <c r="Q739" s="28"/>
      <c r="R739" s="116">
        <v>69</v>
      </c>
      <c r="S739" s="4" t="s">
        <v>1</v>
      </c>
      <c r="T739" s="95">
        <v>2500</v>
      </c>
      <c r="U739" s="85">
        <v>0.3</v>
      </c>
      <c r="V739" s="102">
        <v>5</v>
      </c>
      <c r="W739" s="288">
        <v>0.74136000000000002</v>
      </c>
      <c r="X739" s="288">
        <v>3.9916000000000002E-4</v>
      </c>
      <c r="Y739" s="288">
        <v>6.6363000000000001E-4</v>
      </c>
      <c r="Z739" s="291" t="str">
        <f>+IF(W739&lt;$K$8,"CUMPLE","NO CUMPLE")</f>
        <v>CUMPLE</v>
      </c>
      <c r="AA739" s="291" t="str">
        <f>+IF(X739&lt;$K$6,"CUMPLE","NO CUMPLE")</f>
        <v>NO CUMPLE</v>
      </c>
      <c r="AB739" s="294" t="str">
        <f>+IF(Y739&lt;$K$7,"CUMPLE","NO CUMPLE")</f>
        <v>CUMPLE</v>
      </c>
      <c r="AC739" s="297">
        <f>+(W739-W731)/W731</f>
        <v>0.43507549361207914</v>
      </c>
      <c r="AD739" s="297">
        <f>+(X739-X731)/X731</f>
        <v>0.34139866249958006</v>
      </c>
      <c r="AE739" s="297">
        <f>+(Y739-Y731)/Y731</f>
        <v>1.3284446159783869</v>
      </c>
      <c r="AF739" s="25"/>
    </row>
    <row r="740" spans="1:32" x14ac:dyDescent="0.3">
      <c r="A740" s="24"/>
      <c r="B740" s="83">
        <v>64</v>
      </c>
      <c r="C740" s="4" t="s">
        <v>1</v>
      </c>
      <c r="D740" s="95">
        <v>2500</v>
      </c>
      <c r="E740" s="85">
        <v>0.3</v>
      </c>
      <c r="F740" s="96">
        <v>5</v>
      </c>
      <c r="G740" s="288">
        <v>0.62909999999999999</v>
      </c>
      <c r="H740" s="288">
        <v>3.1370999999999998E-4</v>
      </c>
      <c r="I740" s="288">
        <v>4.3960000000000001E-4</v>
      </c>
      <c r="J740" s="291" t="str">
        <f>+IF(G740&lt;$K$8,"CUMPLE","NO CUMPLE")</f>
        <v>CUMPLE</v>
      </c>
      <c r="K740" s="291" t="str">
        <f>+IF(H740&lt;$K$6,"CUMPLE","NO CUMPLE")</f>
        <v>CUMPLE</v>
      </c>
      <c r="L740" s="294" t="str">
        <f>+IF(I740&lt;$K$7,"CUMPLE","NO CUMPLE")</f>
        <v>CUMPLE</v>
      </c>
      <c r="M740" s="297">
        <f>+(G740-G740)/G740</f>
        <v>0</v>
      </c>
      <c r="N740" s="297">
        <f>+(H740-H740)/H740</f>
        <v>0</v>
      </c>
      <c r="O740" s="297">
        <f>+(I740-I740)/I740</f>
        <v>0</v>
      </c>
      <c r="P740" s="25"/>
      <c r="Q740" s="28"/>
      <c r="R740" s="139"/>
      <c r="S740" s="5" t="s">
        <v>3</v>
      </c>
      <c r="T740" s="97">
        <v>200</v>
      </c>
      <c r="U740" s="139">
        <v>0.35</v>
      </c>
      <c r="V740" s="102">
        <v>15</v>
      </c>
      <c r="W740" s="289"/>
      <c r="X740" s="289"/>
      <c r="Y740" s="289"/>
      <c r="Z740" s="292"/>
      <c r="AA740" s="292"/>
      <c r="AB740" s="295"/>
      <c r="AC740" s="298"/>
      <c r="AD740" s="298"/>
      <c r="AE740" s="298"/>
      <c r="AF740" s="25"/>
    </row>
    <row r="741" spans="1:32" x14ac:dyDescent="0.3">
      <c r="A741" s="24"/>
      <c r="B741" s="82"/>
      <c r="C741" s="5" t="s">
        <v>3</v>
      </c>
      <c r="D741" s="99">
        <v>250</v>
      </c>
      <c r="E741" s="139">
        <v>0.35</v>
      </c>
      <c r="F741" s="98">
        <v>15</v>
      </c>
      <c r="G741" s="289"/>
      <c r="H741" s="289"/>
      <c r="I741" s="289"/>
      <c r="J741" s="292"/>
      <c r="K741" s="292"/>
      <c r="L741" s="295"/>
      <c r="M741" s="298"/>
      <c r="N741" s="298"/>
      <c r="O741" s="298"/>
      <c r="P741" s="25"/>
      <c r="Q741" s="28"/>
      <c r="R741" s="139"/>
      <c r="S741" s="6" t="s">
        <v>4</v>
      </c>
      <c r="T741" s="97">
        <v>100</v>
      </c>
      <c r="U741" s="139">
        <v>0.35</v>
      </c>
      <c r="V741" s="102">
        <v>15</v>
      </c>
      <c r="W741" s="289"/>
      <c r="X741" s="289"/>
      <c r="Y741" s="289"/>
      <c r="Z741" s="292"/>
      <c r="AA741" s="292"/>
      <c r="AB741" s="295"/>
      <c r="AC741" s="298"/>
      <c r="AD741" s="298"/>
      <c r="AE741" s="298"/>
      <c r="AF741" s="25"/>
    </row>
    <row r="742" spans="1:32" ht="15" thickBot="1" x14ac:dyDescent="0.35">
      <c r="A742" s="24"/>
      <c r="B742" s="82"/>
      <c r="C742" s="6" t="s">
        <v>4</v>
      </c>
      <c r="D742" s="97">
        <v>200</v>
      </c>
      <c r="E742" s="139">
        <v>0.35</v>
      </c>
      <c r="F742" s="98">
        <v>15</v>
      </c>
      <c r="G742" s="289"/>
      <c r="H742" s="289"/>
      <c r="I742" s="289"/>
      <c r="J742" s="292"/>
      <c r="K742" s="292"/>
      <c r="L742" s="295"/>
      <c r="M742" s="298"/>
      <c r="N742" s="298"/>
      <c r="O742" s="298"/>
      <c r="P742" s="25"/>
      <c r="Q742" s="28"/>
      <c r="R742" s="139"/>
      <c r="S742" s="7" t="s">
        <v>5</v>
      </c>
      <c r="T742" s="100">
        <v>80</v>
      </c>
      <c r="U742" s="86">
        <v>0.35</v>
      </c>
      <c r="V742" s="123"/>
      <c r="W742" s="290"/>
      <c r="X742" s="290"/>
      <c r="Y742" s="290"/>
      <c r="Z742" s="293"/>
      <c r="AA742" s="293"/>
      <c r="AB742" s="296"/>
      <c r="AC742" s="299"/>
      <c r="AD742" s="299"/>
      <c r="AE742" s="299"/>
      <c r="AF742" s="25"/>
    </row>
    <row r="743" spans="1:32" ht="15" thickBot="1" x14ac:dyDescent="0.35">
      <c r="A743" s="24"/>
      <c r="B743" s="82"/>
      <c r="C743" s="7" t="s">
        <v>5</v>
      </c>
      <c r="D743" s="100">
        <v>80</v>
      </c>
      <c r="E743" s="86">
        <v>0.35</v>
      </c>
      <c r="F743" s="101"/>
      <c r="G743" s="290"/>
      <c r="H743" s="290"/>
      <c r="I743" s="290"/>
      <c r="J743" s="293"/>
      <c r="K743" s="293"/>
      <c r="L743" s="296"/>
      <c r="M743" s="299"/>
      <c r="N743" s="299"/>
      <c r="O743" s="299"/>
      <c r="P743" s="25"/>
      <c r="Q743" s="28"/>
      <c r="R743" s="116">
        <v>96</v>
      </c>
      <c r="S743" s="4" t="s">
        <v>1</v>
      </c>
      <c r="T743" s="95">
        <v>2500</v>
      </c>
      <c r="U743" s="85">
        <v>0.3</v>
      </c>
      <c r="V743" s="119">
        <v>3</v>
      </c>
      <c r="W743" s="288">
        <v>0.91920000000000002</v>
      </c>
      <c r="X743" s="288">
        <v>3.3399999999999999E-4</v>
      </c>
      <c r="Y743" s="288">
        <v>1.1984000000000001E-3</v>
      </c>
      <c r="Z743" s="291" t="str">
        <f>+IF(W743&lt;$K$8,"CUMPLE","NO CUMPLE")</f>
        <v>CUMPLE</v>
      </c>
      <c r="AA743" s="291" t="str">
        <f>+IF(X743&lt;$K$6,"CUMPLE","NO CUMPLE")</f>
        <v>NO CUMPLE</v>
      </c>
      <c r="AB743" s="294" t="str">
        <f>+IF(Y743&lt;$K$7,"CUMPLE","NO CUMPLE")</f>
        <v>NO CUMPLE</v>
      </c>
      <c r="AC743" s="297">
        <f>+(W743-W731)/W731</f>
        <v>0.77932636469221861</v>
      </c>
      <c r="AD743" s="297">
        <f>+(X743-X731)/X731</f>
        <v>0.12242497563598483</v>
      </c>
      <c r="AE743" s="297">
        <f>+(Y743-Y731)/Y731</f>
        <v>3.2047647450966634</v>
      </c>
      <c r="AF743" s="25"/>
    </row>
    <row r="744" spans="1:32" x14ac:dyDescent="0.3">
      <c r="A744" s="24"/>
      <c r="B744" s="83">
        <v>67</v>
      </c>
      <c r="C744" s="4" t="s">
        <v>1</v>
      </c>
      <c r="D744" s="95">
        <v>2500</v>
      </c>
      <c r="E744" s="85">
        <v>0.3</v>
      </c>
      <c r="F744" s="96">
        <v>5</v>
      </c>
      <c r="G744" s="288">
        <v>0.66703000000000001</v>
      </c>
      <c r="H744" s="288">
        <v>3.7474999999999997E-4</v>
      </c>
      <c r="I744" s="288">
        <v>4.5582000000000001E-4</v>
      </c>
      <c r="J744" s="291" t="str">
        <f>+IF(G744&lt;$K$8,"CUMPLE","NO CUMPLE")</f>
        <v>CUMPLE</v>
      </c>
      <c r="K744" s="291" t="str">
        <f>+IF(H744&lt;$K$6,"CUMPLE","NO CUMPLE")</f>
        <v>NO CUMPLE</v>
      </c>
      <c r="L744" s="294" t="str">
        <f>+IF(I744&lt;$K$7,"CUMPLE","NO CUMPLE")</f>
        <v>CUMPLE</v>
      </c>
      <c r="M744" s="297">
        <f>+(G744-G740)/G740</f>
        <v>6.0292481322524273E-2</v>
      </c>
      <c r="N744" s="297">
        <f>+(H744-H740)/H740</f>
        <v>0.19457460712122662</v>
      </c>
      <c r="O744" s="297">
        <f>+(I744-I740)/I740</f>
        <v>3.6897179253867159E-2</v>
      </c>
      <c r="P744" s="25"/>
      <c r="Q744" s="28"/>
      <c r="R744" s="160"/>
      <c r="S744" s="5" t="s">
        <v>3</v>
      </c>
      <c r="T744" s="97">
        <v>200</v>
      </c>
      <c r="U744" s="139">
        <v>0.35</v>
      </c>
      <c r="V744" s="102">
        <v>10</v>
      </c>
      <c r="W744" s="289"/>
      <c r="X744" s="289"/>
      <c r="Y744" s="289"/>
      <c r="Z744" s="292"/>
      <c r="AA744" s="292"/>
      <c r="AB744" s="295"/>
      <c r="AC744" s="298"/>
      <c r="AD744" s="298"/>
      <c r="AE744" s="298"/>
      <c r="AF744" s="25"/>
    </row>
    <row r="745" spans="1:32" x14ac:dyDescent="0.3">
      <c r="A745" s="24"/>
      <c r="B745" s="82"/>
      <c r="C745" s="5" t="s">
        <v>3</v>
      </c>
      <c r="D745" s="99">
        <v>200</v>
      </c>
      <c r="E745" s="139">
        <v>0.35</v>
      </c>
      <c r="F745" s="98">
        <v>15</v>
      </c>
      <c r="G745" s="289"/>
      <c r="H745" s="289"/>
      <c r="I745" s="289"/>
      <c r="J745" s="292"/>
      <c r="K745" s="292"/>
      <c r="L745" s="295"/>
      <c r="M745" s="298"/>
      <c r="N745" s="298"/>
      <c r="O745" s="298"/>
      <c r="P745" s="25"/>
      <c r="Q745" s="28"/>
      <c r="R745" s="139"/>
      <c r="S745" s="6" t="s">
        <v>4</v>
      </c>
      <c r="T745" s="97">
        <v>100</v>
      </c>
      <c r="U745" s="139">
        <v>0.35</v>
      </c>
      <c r="V745" s="102">
        <v>10</v>
      </c>
      <c r="W745" s="289"/>
      <c r="X745" s="289"/>
      <c r="Y745" s="289"/>
      <c r="Z745" s="292"/>
      <c r="AA745" s="292"/>
      <c r="AB745" s="295"/>
      <c r="AC745" s="298"/>
      <c r="AD745" s="298"/>
      <c r="AE745" s="298"/>
      <c r="AF745" s="25"/>
    </row>
    <row r="746" spans="1:32" ht="15" thickBot="1" x14ac:dyDescent="0.35">
      <c r="A746" s="24"/>
      <c r="B746" s="82"/>
      <c r="C746" s="6" t="s">
        <v>4</v>
      </c>
      <c r="D746" s="97">
        <v>200</v>
      </c>
      <c r="E746" s="139">
        <v>0.35</v>
      </c>
      <c r="F746" s="98">
        <v>15</v>
      </c>
      <c r="G746" s="289"/>
      <c r="H746" s="289"/>
      <c r="I746" s="289"/>
      <c r="J746" s="292"/>
      <c r="K746" s="292"/>
      <c r="L746" s="295"/>
      <c r="M746" s="298"/>
      <c r="N746" s="298"/>
      <c r="O746" s="298"/>
      <c r="P746" s="25"/>
      <c r="Q746" s="28"/>
      <c r="R746" s="139"/>
      <c r="S746" s="7" t="s">
        <v>5</v>
      </c>
      <c r="T746" s="100">
        <v>80</v>
      </c>
      <c r="U746" s="86">
        <v>0.35</v>
      </c>
      <c r="V746" s="123"/>
      <c r="W746" s="290"/>
      <c r="X746" s="290"/>
      <c r="Y746" s="290"/>
      <c r="Z746" s="293"/>
      <c r="AA746" s="293"/>
      <c r="AB746" s="296"/>
      <c r="AC746" s="299"/>
      <c r="AD746" s="299"/>
      <c r="AE746" s="299"/>
      <c r="AF746" s="25"/>
    </row>
    <row r="747" spans="1:32" ht="15" thickBot="1" x14ac:dyDescent="0.35">
      <c r="A747" s="24"/>
      <c r="B747" s="82"/>
      <c r="C747" s="7" t="s">
        <v>5</v>
      </c>
      <c r="D747" s="100">
        <v>80</v>
      </c>
      <c r="E747" s="86">
        <v>0.35</v>
      </c>
      <c r="F747" s="101"/>
      <c r="G747" s="290"/>
      <c r="H747" s="290"/>
      <c r="I747" s="290"/>
      <c r="J747" s="293"/>
      <c r="K747" s="293"/>
      <c r="L747" s="296"/>
      <c r="M747" s="299"/>
      <c r="N747" s="299"/>
      <c r="O747" s="299"/>
      <c r="P747" s="25"/>
      <c r="Q747" s="28"/>
      <c r="R747" s="24"/>
      <c r="T747" s="56"/>
      <c r="V747" s="164"/>
      <c r="AF747" s="25"/>
    </row>
    <row r="748" spans="1:32" x14ac:dyDescent="0.3">
      <c r="A748" s="24"/>
      <c r="B748" s="83">
        <v>70</v>
      </c>
      <c r="C748" s="4" t="s">
        <v>1</v>
      </c>
      <c r="D748" s="95">
        <v>2500</v>
      </c>
      <c r="E748" s="85">
        <v>0.3</v>
      </c>
      <c r="F748" s="96">
        <v>5</v>
      </c>
      <c r="G748" s="288">
        <v>0.72247000000000006</v>
      </c>
      <c r="H748" s="288">
        <v>4.5870999999999998E-4</v>
      </c>
      <c r="I748" s="288">
        <v>4.7466000000000001E-4</v>
      </c>
      <c r="J748" s="291" t="str">
        <f>+IF(G748&lt;$K$8,"CUMPLE","NO CUMPLE")</f>
        <v>CUMPLE</v>
      </c>
      <c r="K748" s="291" t="str">
        <f>+IF(H748&lt;$K$6,"CUMPLE","NO CUMPLE")</f>
        <v>NO CUMPLE</v>
      </c>
      <c r="L748" s="294" t="str">
        <f>+IF(I748&lt;$K$7,"CUMPLE","NO CUMPLE")</f>
        <v>CUMPLE</v>
      </c>
      <c r="M748" s="297">
        <f>+(G748-G740)/G740</f>
        <v>0.14841837545700218</v>
      </c>
      <c r="N748" s="297">
        <f>+(H748-H740)/H740</f>
        <v>0.46221032163463077</v>
      </c>
      <c r="O748" s="297">
        <f>+(I748-I740)/I740</f>
        <v>7.9754322111010023E-2</v>
      </c>
      <c r="P748" s="25"/>
      <c r="Q748" s="28"/>
      <c r="R748" s="114">
        <v>16</v>
      </c>
      <c r="S748" s="4" t="s">
        <v>1</v>
      </c>
      <c r="T748" s="69">
        <v>2500</v>
      </c>
      <c r="U748" s="60">
        <v>0.3</v>
      </c>
      <c r="V748" s="115">
        <v>10</v>
      </c>
      <c r="W748" s="288">
        <v>0.5053399999999999</v>
      </c>
      <c r="X748" s="288">
        <v>3.2814999999999998E-4</v>
      </c>
      <c r="Y748" s="288">
        <v>2.0712000000000001E-4</v>
      </c>
      <c r="Z748" s="291" t="str">
        <f>+IF(W748&lt;$K$8,"CUMPLE","NO CUMPLE")</f>
        <v>CUMPLE</v>
      </c>
      <c r="AA748" s="291" t="str">
        <f>+IF(X748&lt;$K$6,"CUMPLE","NO CUMPLE")</f>
        <v>CUMPLE</v>
      </c>
      <c r="AB748" s="294" t="str">
        <f>+IF(Y748&lt;$K$7,"CUMPLE","NO CUMPLE")</f>
        <v>CUMPLE</v>
      </c>
      <c r="AC748" s="297">
        <f>+(W748-W748)/W748</f>
        <v>0</v>
      </c>
      <c r="AD748" s="297">
        <f>+(X748-X748)/X748</f>
        <v>0</v>
      </c>
      <c r="AE748" s="297">
        <f>+(Y748-Y748)/Y748</f>
        <v>0</v>
      </c>
      <c r="AF748" s="25"/>
    </row>
    <row r="749" spans="1:32" x14ac:dyDescent="0.3">
      <c r="A749" s="24"/>
      <c r="B749" s="82"/>
      <c r="C749" s="5" t="s">
        <v>3</v>
      </c>
      <c r="D749" s="99">
        <v>150</v>
      </c>
      <c r="E749" s="139">
        <v>0.35</v>
      </c>
      <c r="F749" s="98">
        <v>15</v>
      </c>
      <c r="G749" s="289"/>
      <c r="H749" s="289"/>
      <c r="I749" s="289"/>
      <c r="J749" s="292"/>
      <c r="K749" s="292"/>
      <c r="L749" s="295"/>
      <c r="M749" s="298"/>
      <c r="N749" s="298"/>
      <c r="O749" s="298"/>
      <c r="P749" s="25"/>
      <c r="Q749" s="28"/>
      <c r="R749" s="157"/>
      <c r="S749" s="5" t="s">
        <v>3</v>
      </c>
      <c r="T749" s="10">
        <v>150</v>
      </c>
      <c r="U749" s="61">
        <v>0.35</v>
      </c>
      <c r="V749" s="120">
        <v>25</v>
      </c>
      <c r="W749" s="289"/>
      <c r="X749" s="289"/>
      <c r="Y749" s="289"/>
      <c r="Z749" s="292"/>
      <c r="AA749" s="292"/>
      <c r="AB749" s="295"/>
      <c r="AC749" s="298"/>
      <c r="AD749" s="298"/>
      <c r="AE749" s="298"/>
      <c r="AF749" s="25"/>
    </row>
    <row r="750" spans="1:32" x14ac:dyDescent="0.3">
      <c r="A750" s="24"/>
      <c r="B750" s="82"/>
      <c r="C750" s="6" t="s">
        <v>4</v>
      </c>
      <c r="D750" s="97">
        <v>200</v>
      </c>
      <c r="E750" s="139">
        <v>0.35</v>
      </c>
      <c r="F750" s="98">
        <v>15</v>
      </c>
      <c r="G750" s="289"/>
      <c r="H750" s="289"/>
      <c r="I750" s="289"/>
      <c r="J750" s="292"/>
      <c r="K750" s="292"/>
      <c r="L750" s="295"/>
      <c r="M750" s="298"/>
      <c r="N750" s="298"/>
      <c r="O750" s="298"/>
      <c r="P750" s="25"/>
      <c r="Q750" s="28"/>
      <c r="R750" s="157"/>
      <c r="S750" s="6" t="s">
        <v>4</v>
      </c>
      <c r="T750" s="10">
        <v>200</v>
      </c>
      <c r="U750" s="61">
        <v>0.35</v>
      </c>
      <c r="V750" s="120">
        <v>25</v>
      </c>
      <c r="W750" s="289"/>
      <c r="X750" s="289"/>
      <c r="Y750" s="289"/>
      <c r="Z750" s="292"/>
      <c r="AA750" s="292"/>
      <c r="AB750" s="295"/>
      <c r="AC750" s="298"/>
      <c r="AD750" s="298"/>
      <c r="AE750" s="298"/>
      <c r="AF750" s="25"/>
    </row>
    <row r="751" spans="1:32" ht="15" thickBot="1" x14ac:dyDescent="0.35">
      <c r="A751" s="24"/>
      <c r="B751" s="82"/>
      <c r="C751" s="7" t="s">
        <v>5</v>
      </c>
      <c r="D751" s="100">
        <v>80</v>
      </c>
      <c r="E751" s="86">
        <v>0.35</v>
      </c>
      <c r="F751" s="101"/>
      <c r="G751" s="290"/>
      <c r="H751" s="290"/>
      <c r="I751" s="290"/>
      <c r="J751" s="293"/>
      <c r="K751" s="293"/>
      <c r="L751" s="296"/>
      <c r="M751" s="299"/>
      <c r="N751" s="299"/>
      <c r="O751" s="299"/>
      <c r="P751" s="25"/>
      <c r="Q751" s="28"/>
      <c r="R751" s="157"/>
      <c r="S751" s="7" t="s">
        <v>5</v>
      </c>
      <c r="T751" s="70">
        <v>80</v>
      </c>
      <c r="U751" s="62">
        <v>0.35</v>
      </c>
      <c r="V751" s="121"/>
      <c r="W751" s="290"/>
      <c r="X751" s="290"/>
      <c r="Y751" s="290"/>
      <c r="Z751" s="293"/>
      <c r="AA751" s="293"/>
      <c r="AB751" s="296"/>
      <c r="AC751" s="299"/>
      <c r="AD751" s="299"/>
      <c r="AE751" s="299"/>
      <c r="AF751" s="25"/>
    </row>
    <row r="752" spans="1:32" ht="15" thickBot="1" x14ac:dyDescent="0.35">
      <c r="A752" s="24"/>
      <c r="B752" s="15"/>
      <c r="P752" s="25"/>
      <c r="Q752" s="28"/>
      <c r="R752" s="114">
        <v>43</v>
      </c>
      <c r="S752" s="4" t="s">
        <v>1</v>
      </c>
      <c r="T752" s="69">
        <v>2500</v>
      </c>
      <c r="U752" s="8">
        <v>0.3</v>
      </c>
      <c r="V752" s="115">
        <v>7</v>
      </c>
      <c r="W752" s="288">
        <v>0.60846</v>
      </c>
      <c r="X752" s="288">
        <v>4.1096999999999998E-4</v>
      </c>
      <c r="Y752" s="288">
        <v>3.0985000000000002E-4</v>
      </c>
      <c r="Z752" s="291" t="str">
        <f>+IF(W752&lt;$K$8,"CUMPLE","NO CUMPLE")</f>
        <v>CUMPLE</v>
      </c>
      <c r="AA752" s="291" t="str">
        <f>+IF(X752&lt;$K$6,"CUMPLE","NO CUMPLE")</f>
        <v>NO CUMPLE</v>
      </c>
      <c r="AB752" s="294" t="str">
        <f>+IF(Y752&lt;$K$7,"CUMPLE","NO CUMPLE")</f>
        <v>CUMPLE</v>
      </c>
      <c r="AC752" s="297">
        <f>+(W752-W748)/W748</f>
        <v>0.20406063244548248</v>
      </c>
      <c r="AD752" s="297">
        <f>+(X752-X748)/X748</f>
        <v>0.25238458022245924</v>
      </c>
      <c r="AE752" s="297">
        <f>+(Y752-Y748)/Y748</f>
        <v>0.49599266125917346</v>
      </c>
      <c r="AF752" s="25"/>
    </row>
    <row r="753" spans="1:32" x14ac:dyDescent="0.3">
      <c r="A753" s="24"/>
      <c r="B753" s="83">
        <v>73</v>
      </c>
      <c r="C753" s="4" t="s">
        <v>1</v>
      </c>
      <c r="D753" s="95">
        <v>1500</v>
      </c>
      <c r="E753" s="85">
        <v>0.3</v>
      </c>
      <c r="F753" s="96">
        <v>5</v>
      </c>
      <c r="G753" s="288">
        <v>0.66184999999999994</v>
      </c>
      <c r="H753" s="288">
        <v>3.1503999999999999E-4</v>
      </c>
      <c r="I753" s="288">
        <v>4.5587999999999998E-4</v>
      </c>
      <c r="J753" s="291" t="str">
        <f>+IF(G753&lt;$K$8,"CUMPLE","NO CUMPLE")</f>
        <v>CUMPLE</v>
      </c>
      <c r="K753" s="291" t="str">
        <f>+IF(H753&lt;$K$6,"CUMPLE","NO CUMPLE")</f>
        <v>CUMPLE</v>
      </c>
      <c r="L753" s="294" t="str">
        <f>+IF(I753&lt;$K$7,"CUMPLE","NO CUMPLE")</f>
        <v>CUMPLE</v>
      </c>
      <c r="M753" s="297">
        <f>+(G753-G753)/G753</f>
        <v>0</v>
      </c>
      <c r="N753" s="297">
        <f>+(H753-H753)/H753</f>
        <v>0</v>
      </c>
      <c r="O753" s="297">
        <f>+(I753-I753)/I753</f>
        <v>0</v>
      </c>
      <c r="P753" s="25"/>
      <c r="Q753" s="28"/>
      <c r="R753" s="157"/>
      <c r="S753" s="5" t="s">
        <v>3</v>
      </c>
      <c r="T753" s="10">
        <v>150</v>
      </c>
      <c r="U753" s="1">
        <v>0.35</v>
      </c>
      <c r="V753" s="120">
        <v>20</v>
      </c>
      <c r="W753" s="289"/>
      <c r="X753" s="289"/>
      <c r="Y753" s="289"/>
      <c r="Z753" s="292"/>
      <c r="AA753" s="292"/>
      <c r="AB753" s="295"/>
      <c r="AC753" s="298"/>
      <c r="AD753" s="298"/>
      <c r="AE753" s="298"/>
      <c r="AF753" s="25"/>
    </row>
    <row r="754" spans="1:32" x14ac:dyDescent="0.3">
      <c r="A754" s="24"/>
      <c r="B754" s="82"/>
      <c r="C754" s="5" t="s">
        <v>3</v>
      </c>
      <c r="D754" s="99">
        <v>250</v>
      </c>
      <c r="E754" s="139">
        <v>0.35</v>
      </c>
      <c r="F754" s="98">
        <v>15</v>
      </c>
      <c r="G754" s="289"/>
      <c r="H754" s="289"/>
      <c r="I754" s="289"/>
      <c r="J754" s="292"/>
      <c r="K754" s="292"/>
      <c r="L754" s="295"/>
      <c r="M754" s="298"/>
      <c r="N754" s="298"/>
      <c r="O754" s="298"/>
      <c r="P754" s="25"/>
      <c r="Q754" s="28"/>
      <c r="R754" s="157"/>
      <c r="S754" s="6" t="s">
        <v>4</v>
      </c>
      <c r="T754" s="10">
        <v>200</v>
      </c>
      <c r="U754" s="1">
        <v>0.35</v>
      </c>
      <c r="V754" s="120">
        <v>20</v>
      </c>
      <c r="W754" s="289"/>
      <c r="X754" s="289"/>
      <c r="Y754" s="289"/>
      <c r="Z754" s="292"/>
      <c r="AA754" s="292"/>
      <c r="AB754" s="295"/>
      <c r="AC754" s="298"/>
      <c r="AD754" s="298"/>
      <c r="AE754" s="298"/>
      <c r="AF754" s="25"/>
    </row>
    <row r="755" spans="1:32" ht="15" thickBot="1" x14ac:dyDescent="0.35">
      <c r="A755" s="24"/>
      <c r="B755" s="82"/>
      <c r="C755" s="6" t="s">
        <v>4</v>
      </c>
      <c r="D755" s="97">
        <v>200</v>
      </c>
      <c r="E755" s="139">
        <v>0.35</v>
      </c>
      <c r="F755" s="98">
        <v>15</v>
      </c>
      <c r="G755" s="289"/>
      <c r="H755" s="289"/>
      <c r="I755" s="289"/>
      <c r="J755" s="292"/>
      <c r="K755" s="292"/>
      <c r="L755" s="295"/>
      <c r="M755" s="298"/>
      <c r="N755" s="298"/>
      <c r="O755" s="298"/>
      <c r="P755" s="25"/>
      <c r="Q755" s="28"/>
      <c r="R755" s="157"/>
      <c r="S755" s="7" t="s">
        <v>5</v>
      </c>
      <c r="T755" s="70">
        <v>80</v>
      </c>
      <c r="U755" s="9">
        <v>0.35</v>
      </c>
      <c r="V755" s="122"/>
      <c r="W755" s="290"/>
      <c r="X755" s="290"/>
      <c r="Y755" s="290"/>
      <c r="Z755" s="293"/>
      <c r="AA755" s="293"/>
      <c r="AB755" s="296"/>
      <c r="AC755" s="299"/>
      <c r="AD755" s="299"/>
      <c r="AE755" s="299"/>
      <c r="AF755" s="25"/>
    </row>
    <row r="756" spans="1:32" ht="15" thickBot="1" x14ac:dyDescent="0.35">
      <c r="A756" s="24"/>
      <c r="B756" s="82"/>
      <c r="C756" s="7" t="s">
        <v>5</v>
      </c>
      <c r="D756" s="100">
        <v>80</v>
      </c>
      <c r="E756" s="86">
        <v>0.35</v>
      </c>
      <c r="F756" s="101"/>
      <c r="G756" s="290"/>
      <c r="H756" s="290"/>
      <c r="I756" s="290"/>
      <c r="J756" s="293"/>
      <c r="K756" s="293"/>
      <c r="L756" s="296"/>
      <c r="M756" s="299"/>
      <c r="N756" s="299"/>
      <c r="O756" s="299"/>
      <c r="P756" s="25"/>
      <c r="Q756" s="28"/>
      <c r="R756" s="116">
        <v>70</v>
      </c>
      <c r="S756" s="4" t="s">
        <v>1</v>
      </c>
      <c r="T756" s="96">
        <v>2500</v>
      </c>
      <c r="U756" s="85">
        <v>0.3</v>
      </c>
      <c r="V756" s="119">
        <v>5</v>
      </c>
      <c r="W756" s="288">
        <v>0.72247000000000006</v>
      </c>
      <c r="X756" s="288">
        <v>4.5870999999999998E-4</v>
      </c>
      <c r="Y756" s="288">
        <v>4.7466000000000001E-4</v>
      </c>
      <c r="Z756" s="291" t="str">
        <f>+IF(W756&lt;$K$8,"CUMPLE","NO CUMPLE")</f>
        <v>CUMPLE</v>
      </c>
      <c r="AA756" s="291" t="str">
        <f>+IF(X756&lt;$K$6,"CUMPLE","NO CUMPLE")</f>
        <v>NO CUMPLE</v>
      </c>
      <c r="AB756" s="294" t="str">
        <f>+IF(Y756&lt;$K$7,"CUMPLE","NO CUMPLE")</f>
        <v>CUMPLE</v>
      </c>
      <c r="AC756" s="297">
        <f>+(W756-W748)/W748</f>
        <v>0.42967111251830492</v>
      </c>
      <c r="AD756" s="297">
        <f>+(X756-X748)/X748</f>
        <v>0.39786682919396621</v>
      </c>
      <c r="AE756" s="297">
        <f>+(Y756-Y748)/Y748</f>
        <v>1.2917149478563152</v>
      </c>
      <c r="AF756" s="25"/>
    </row>
    <row r="757" spans="1:32" x14ac:dyDescent="0.3">
      <c r="A757" s="24"/>
      <c r="B757" s="83">
        <v>76</v>
      </c>
      <c r="C757" s="4" t="s">
        <v>1</v>
      </c>
      <c r="D757" s="95">
        <v>1500</v>
      </c>
      <c r="E757" s="85">
        <v>0.3</v>
      </c>
      <c r="F757" s="96">
        <v>5</v>
      </c>
      <c r="G757" s="288">
        <v>0.70428999999999997</v>
      </c>
      <c r="H757" s="288">
        <v>3.9502E-4</v>
      </c>
      <c r="I757" s="288">
        <v>4.7269E-4</v>
      </c>
      <c r="J757" s="291" t="str">
        <f>+IF(G757&lt;$K$8,"CUMPLE","NO CUMPLE")</f>
        <v>CUMPLE</v>
      </c>
      <c r="K757" s="291" t="str">
        <f>+IF(H757&lt;$K$6,"CUMPLE","NO CUMPLE")</f>
        <v>NO CUMPLE</v>
      </c>
      <c r="L757" s="294" t="str">
        <f>+IF(I757&lt;$K$7,"CUMPLE","NO CUMPLE")</f>
        <v>CUMPLE</v>
      </c>
      <c r="M757" s="297">
        <f>+(G757-G753)/G753</f>
        <v>6.4123290775855615E-2</v>
      </c>
      <c r="N757" s="297">
        <f>+(H757-H753)/H753</f>
        <v>0.25387252412392081</v>
      </c>
      <c r="O757" s="297">
        <f>+(I757-I753)/I753</f>
        <v>3.6873738703167555E-2</v>
      </c>
      <c r="P757" s="25"/>
      <c r="Q757" s="28"/>
      <c r="R757" s="139"/>
      <c r="S757" s="5" t="s">
        <v>3</v>
      </c>
      <c r="T757" s="98">
        <v>150</v>
      </c>
      <c r="U757" s="139">
        <v>0.35</v>
      </c>
      <c r="V757" s="102">
        <v>15</v>
      </c>
      <c r="W757" s="289"/>
      <c r="X757" s="289"/>
      <c r="Y757" s="289"/>
      <c r="Z757" s="292"/>
      <c r="AA757" s="292"/>
      <c r="AB757" s="295"/>
      <c r="AC757" s="298"/>
      <c r="AD757" s="298"/>
      <c r="AE757" s="298"/>
      <c r="AF757" s="25"/>
    </row>
    <row r="758" spans="1:32" x14ac:dyDescent="0.3">
      <c r="A758" s="24"/>
      <c r="B758" s="82"/>
      <c r="C758" s="5" t="s">
        <v>3</v>
      </c>
      <c r="D758" s="97">
        <v>200</v>
      </c>
      <c r="E758" s="139">
        <v>0.35</v>
      </c>
      <c r="F758" s="98">
        <v>15</v>
      </c>
      <c r="G758" s="289"/>
      <c r="H758" s="289"/>
      <c r="I758" s="289"/>
      <c r="J758" s="292"/>
      <c r="K758" s="292"/>
      <c r="L758" s="295"/>
      <c r="M758" s="298"/>
      <c r="N758" s="298"/>
      <c r="O758" s="298"/>
      <c r="P758" s="25"/>
      <c r="Q758" s="28"/>
      <c r="R758" s="139"/>
      <c r="S758" s="6" t="s">
        <v>4</v>
      </c>
      <c r="T758" s="98">
        <v>200</v>
      </c>
      <c r="U758" s="139">
        <v>0.35</v>
      </c>
      <c r="V758" s="102">
        <v>15</v>
      </c>
      <c r="W758" s="289"/>
      <c r="X758" s="289"/>
      <c r="Y758" s="289"/>
      <c r="Z758" s="292"/>
      <c r="AA758" s="292"/>
      <c r="AB758" s="295"/>
      <c r="AC758" s="298"/>
      <c r="AD758" s="298"/>
      <c r="AE758" s="298"/>
      <c r="AF758" s="25"/>
    </row>
    <row r="759" spans="1:32" ht="15" thickBot="1" x14ac:dyDescent="0.35">
      <c r="A759" s="24"/>
      <c r="B759" s="82"/>
      <c r="C759" s="6" t="s">
        <v>4</v>
      </c>
      <c r="D759" s="99">
        <v>200</v>
      </c>
      <c r="E759" s="139">
        <v>0.35</v>
      </c>
      <c r="F759" s="98">
        <v>15</v>
      </c>
      <c r="G759" s="289"/>
      <c r="H759" s="289"/>
      <c r="I759" s="289"/>
      <c r="J759" s="292"/>
      <c r="K759" s="292"/>
      <c r="L759" s="295"/>
      <c r="M759" s="298"/>
      <c r="N759" s="298"/>
      <c r="O759" s="298"/>
      <c r="P759" s="25"/>
      <c r="Q759" s="28"/>
      <c r="R759" s="139"/>
      <c r="S759" s="7" t="s">
        <v>5</v>
      </c>
      <c r="T759" s="103">
        <v>80</v>
      </c>
      <c r="U759" s="86">
        <v>0.35</v>
      </c>
      <c r="V759" s="123"/>
      <c r="W759" s="290"/>
      <c r="X759" s="290"/>
      <c r="Y759" s="290"/>
      <c r="Z759" s="293"/>
      <c r="AA759" s="293"/>
      <c r="AB759" s="296"/>
      <c r="AC759" s="299"/>
      <c r="AD759" s="299"/>
      <c r="AE759" s="299"/>
      <c r="AF759" s="25"/>
    </row>
    <row r="760" spans="1:32" ht="15" thickBot="1" x14ac:dyDescent="0.35">
      <c r="A760" s="24"/>
      <c r="B760" s="82"/>
      <c r="C760" s="7" t="s">
        <v>5</v>
      </c>
      <c r="D760" s="100">
        <v>80</v>
      </c>
      <c r="E760" s="86">
        <v>0.35</v>
      </c>
      <c r="F760" s="101"/>
      <c r="G760" s="290"/>
      <c r="H760" s="290"/>
      <c r="I760" s="290"/>
      <c r="J760" s="293"/>
      <c r="K760" s="293"/>
      <c r="L760" s="296"/>
      <c r="M760" s="299"/>
      <c r="N760" s="299"/>
      <c r="O760" s="299"/>
      <c r="P760" s="25"/>
      <c r="Q760" s="28"/>
      <c r="R760" s="116">
        <v>97</v>
      </c>
      <c r="S760" s="4" t="s">
        <v>1</v>
      </c>
      <c r="T760" s="95">
        <v>2500</v>
      </c>
      <c r="U760" s="85">
        <v>0.3</v>
      </c>
      <c r="V760" s="119">
        <v>3</v>
      </c>
      <c r="W760" s="288">
        <v>0.89551999999999998</v>
      </c>
      <c r="X760" s="288">
        <v>3.9973E-4</v>
      </c>
      <c r="Y760" s="288">
        <v>8.5282999999999995E-4</v>
      </c>
      <c r="Z760" s="291" t="str">
        <f>+IF(W760&lt;$K$8,"CUMPLE","NO CUMPLE")</f>
        <v>CUMPLE</v>
      </c>
      <c r="AA760" s="291" t="str">
        <f>+IF(X760&lt;$K$6,"CUMPLE","NO CUMPLE")</f>
        <v>NO CUMPLE</v>
      </c>
      <c r="AB760" s="294" t="str">
        <f>+IF(Y760&lt;$K$7,"CUMPLE","NO CUMPLE")</f>
        <v>CUMPLE</v>
      </c>
      <c r="AC760" s="297">
        <f>+(W760-W748)/W748</f>
        <v>0.7721138243558795</v>
      </c>
      <c r="AD760" s="297">
        <f>+(X760-X748)/X748</f>
        <v>0.21813195185128759</v>
      </c>
      <c r="AE760" s="297">
        <f>+(Y760-Y748)/Y748</f>
        <v>3.1175646967941288</v>
      </c>
      <c r="AF760" s="25"/>
    </row>
    <row r="761" spans="1:32" x14ac:dyDescent="0.3">
      <c r="A761" s="24"/>
      <c r="B761" s="83">
        <v>79</v>
      </c>
      <c r="C761" s="4" t="s">
        <v>1</v>
      </c>
      <c r="D761" s="95">
        <v>1500</v>
      </c>
      <c r="E761" s="85">
        <v>0.3</v>
      </c>
      <c r="F761" s="96">
        <v>5</v>
      </c>
      <c r="G761" s="288">
        <v>0.76744000000000001</v>
      </c>
      <c r="H761" s="288">
        <v>5.0898999999999996E-4</v>
      </c>
      <c r="I761" s="288">
        <v>4.9297000000000002E-4</v>
      </c>
      <c r="J761" s="291" t="str">
        <f>+IF(G761&lt;$K$8,"CUMPLE","NO CUMPLE")</f>
        <v>CUMPLE</v>
      </c>
      <c r="K761" s="291" t="str">
        <f>+IF(H761&lt;$K$6,"CUMPLE","NO CUMPLE")</f>
        <v>NO CUMPLE</v>
      </c>
      <c r="L761" s="294" t="str">
        <f>+IF(I761&lt;$K$7,"CUMPLE","NO CUMPLE")</f>
        <v>CUMPLE</v>
      </c>
      <c r="M761" s="297">
        <f>+(G761-G753)/G753</f>
        <v>0.15953765959054178</v>
      </c>
      <c r="N761" s="297">
        <f>+(H761-H753)/H753</f>
        <v>0.61563610970035543</v>
      </c>
      <c r="O761" s="297">
        <f>+(I761-I753)/I753</f>
        <v>8.1359129595507687E-2</v>
      </c>
      <c r="P761" s="25"/>
      <c r="Q761" s="28"/>
      <c r="R761" s="139"/>
      <c r="S761" s="5" t="s">
        <v>3</v>
      </c>
      <c r="T761" s="97">
        <v>150</v>
      </c>
      <c r="U761" s="139">
        <v>0.35</v>
      </c>
      <c r="V761" s="102">
        <v>10</v>
      </c>
      <c r="W761" s="289"/>
      <c r="X761" s="289"/>
      <c r="Y761" s="289"/>
      <c r="Z761" s="292"/>
      <c r="AA761" s="292"/>
      <c r="AB761" s="295"/>
      <c r="AC761" s="298"/>
      <c r="AD761" s="298"/>
      <c r="AE761" s="298"/>
      <c r="AF761" s="25"/>
    </row>
    <row r="762" spans="1:32" x14ac:dyDescent="0.3">
      <c r="A762" s="24"/>
      <c r="B762" s="82"/>
      <c r="C762" s="5" t="s">
        <v>3</v>
      </c>
      <c r="D762" s="97">
        <v>150</v>
      </c>
      <c r="E762" s="139">
        <v>0.35</v>
      </c>
      <c r="F762" s="98">
        <v>15</v>
      </c>
      <c r="G762" s="289"/>
      <c r="H762" s="289"/>
      <c r="I762" s="289"/>
      <c r="J762" s="292"/>
      <c r="K762" s="292"/>
      <c r="L762" s="295"/>
      <c r="M762" s="298"/>
      <c r="N762" s="298"/>
      <c r="O762" s="298"/>
      <c r="P762" s="25"/>
      <c r="Q762" s="28"/>
      <c r="R762" s="139"/>
      <c r="S762" s="6" t="s">
        <v>4</v>
      </c>
      <c r="T762" s="97">
        <v>200</v>
      </c>
      <c r="U762" s="139">
        <v>0.35</v>
      </c>
      <c r="V762" s="102">
        <v>10</v>
      </c>
      <c r="W762" s="289"/>
      <c r="X762" s="289"/>
      <c r="Y762" s="289"/>
      <c r="Z762" s="292"/>
      <c r="AA762" s="292"/>
      <c r="AB762" s="295"/>
      <c r="AC762" s="298"/>
      <c r="AD762" s="298"/>
      <c r="AE762" s="298"/>
      <c r="AF762" s="25"/>
    </row>
    <row r="763" spans="1:32" ht="15" thickBot="1" x14ac:dyDescent="0.35">
      <c r="A763" s="24"/>
      <c r="B763" s="82"/>
      <c r="C763" s="6" t="s">
        <v>4</v>
      </c>
      <c r="D763" s="99">
        <v>200</v>
      </c>
      <c r="E763" s="139">
        <v>0.35</v>
      </c>
      <c r="F763" s="98">
        <v>15</v>
      </c>
      <c r="G763" s="289"/>
      <c r="H763" s="289"/>
      <c r="I763" s="289"/>
      <c r="J763" s="292"/>
      <c r="K763" s="292"/>
      <c r="L763" s="295"/>
      <c r="M763" s="298"/>
      <c r="N763" s="298"/>
      <c r="O763" s="298"/>
      <c r="P763" s="25"/>
      <c r="Q763" s="28"/>
      <c r="R763" s="139"/>
      <c r="S763" s="7" t="s">
        <v>5</v>
      </c>
      <c r="T763" s="100">
        <v>80</v>
      </c>
      <c r="U763" s="86">
        <v>0.35</v>
      </c>
      <c r="V763" s="123"/>
      <c r="W763" s="290"/>
      <c r="X763" s="290"/>
      <c r="Y763" s="290"/>
      <c r="Z763" s="293"/>
      <c r="AA763" s="293"/>
      <c r="AB763" s="296"/>
      <c r="AC763" s="299"/>
      <c r="AD763" s="299"/>
      <c r="AE763" s="299"/>
      <c r="AF763" s="25"/>
    </row>
    <row r="764" spans="1:32" ht="15" thickBot="1" x14ac:dyDescent="0.35">
      <c r="A764" s="24"/>
      <c r="B764" s="82"/>
      <c r="C764" s="7" t="s">
        <v>5</v>
      </c>
      <c r="D764" s="100">
        <v>80</v>
      </c>
      <c r="E764" s="86">
        <v>0.35</v>
      </c>
      <c r="F764" s="101"/>
      <c r="G764" s="290"/>
      <c r="H764" s="290"/>
      <c r="I764" s="290"/>
      <c r="J764" s="293"/>
      <c r="K764" s="293"/>
      <c r="L764" s="296"/>
      <c r="M764" s="299"/>
      <c r="N764" s="299"/>
      <c r="O764" s="299"/>
      <c r="P764" s="25"/>
      <c r="Q764" s="28"/>
      <c r="R764" s="24"/>
      <c r="T764" s="56"/>
      <c r="V764" s="164"/>
      <c r="AF764" s="25"/>
    </row>
    <row r="765" spans="1:32" ht="15" thickBot="1" x14ac:dyDescent="0.35">
      <c r="A765" s="24"/>
      <c r="B765" s="15"/>
      <c r="P765" s="25"/>
      <c r="Q765" s="28"/>
      <c r="R765" s="114">
        <v>17</v>
      </c>
      <c r="S765" s="4" t="s">
        <v>1</v>
      </c>
      <c r="T765" s="69">
        <v>2500</v>
      </c>
      <c r="U765" s="60">
        <v>0.3</v>
      </c>
      <c r="V765" s="115">
        <v>10</v>
      </c>
      <c r="W765" s="288">
        <v>0.52539999999999998</v>
      </c>
      <c r="X765" s="288">
        <v>3.3331000000000002E-4</v>
      </c>
      <c r="Y765" s="288">
        <v>2.4099000000000001E-4</v>
      </c>
      <c r="Z765" s="291" t="str">
        <f>+IF(W765&lt;$K$8,"CUMPLE","NO CUMPLE")</f>
        <v>CUMPLE</v>
      </c>
      <c r="AA765" s="291" t="str">
        <f>+IF(X765&lt;$K$6,"CUMPLE","NO CUMPLE")</f>
        <v>NO CUMPLE</v>
      </c>
      <c r="AB765" s="294" t="str">
        <f>+IF(Y765&lt;$K$7,"CUMPLE","NO CUMPLE")</f>
        <v>CUMPLE</v>
      </c>
      <c r="AC765" s="297">
        <f>+(W765-W765)/W765</f>
        <v>0</v>
      </c>
      <c r="AD765" s="297">
        <f>+(X765-X765)/X765</f>
        <v>0</v>
      </c>
      <c r="AE765" s="297">
        <f>+(Y765-Y765)/Y765</f>
        <v>0</v>
      </c>
      <c r="AF765" s="25"/>
    </row>
    <row r="766" spans="1:32" x14ac:dyDescent="0.3">
      <c r="A766" s="24"/>
      <c r="B766" s="83">
        <v>56</v>
      </c>
      <c r="C766" s="4" t="s">
        <v>1</v>
      </c>
      <c r="D766" s="95">
        <v>3250</v>
      </c>
      <c r="E766" s="90">
        <v>0.3</v>
      </c>
      <c r="F766" s="96">
        <v>5</v>
      </c>
      <c r="G766" s="288">
        <v>0.63929000000000002</v>
      </c>
      <c r="H766" s="288">
        <v>3.1174000000000002E-4</v>
      </c>
      <c r="I766" s="288">
        <v>4.996E-4</v>
      </c>
      <c r="J766" s="291" t="str">
        <f>+IF(G766&lt;$K$8,"CUMPLE","NO CUMPLE")</f>
        <v>CUMPLE</v>
      </c>
      <c r="K766" s="291" t="str">
        <f>+IF(H766&lt;$K$6,"CUMPLE","NO CUMPLE")</f>
        <v>CUMPLE</v>
      </c>
      <c r="L766" s="294" t="str">
        <f>+IF(I766&lt;$K$7,"CUMPLE","NO CUMPLE")</f>
        <v>CUMPLE</v>
      </c>
      <c r="M766" s="297">
        <f>+(G766-G766)/G766</f>
        <v>0</v>
      </c>
      <c r="N766" s="297">
        <f>+(H766-H766)/H766</f>
        <v>0</v>
      </c>
      <c r="O766" s="297">
        <f>+(I766-I766)/I766</f>
        <v>0</v>
      </c>
      <c r="P766" s="25"/>
      <c r="Q766" s="28"/>
      <c r="R766" s="157"/>
      <c r="S766" s="5" t="s">
        <v>3</v>
      </c>
      <c r="T766" s="10">
        <v>150</v>
      </c>
      <c r="U766" s="61">
        <v>0.35</v>
      </c>
      <c r="V766" s="120">
        <v>25</v>
      </c>
      <c r="W766" s="289"/>
      <c r="X766" s="289"/>
      <c r="Y766" s="289"/>
      <c r="Z766" s="292"/>
      <c r="AA766" s="292"/>
      <c r="AB766" s="295"/>
      <c r="AC766" s="298"/>
      <c r="AD766" s="298"/>
      <c r="AE766" s="298"/>
      <c r="AF766" s="25"/>
    </row>
    <row r="767" spans="1:32" x14ac:dyDescent="0.3">
      <c r="A767" s="24"/>
      <c r="B767" s="82"/>
      <c r="C767" s="5" t="s">
        <v>3</v>
      </c>
      <c r="D767" s="99">
        <v>250</v>
      </c>
      <c r="E767" s="82">
        <v>0.35</v>
      </c>
      <c r="F767" s="98">
        <v>15</v>
      </c>
      <c r="G767" s="289"/>
      <c r="H767" s="289"/>
      <c r="I767" s="289"/>
      <c r="J767" s="292"/>
      <c r="K767" s="292"/>
      <c r="L767" s="295"/>
      <c r="M767" s="298"/>
      <c r="N767" s="298"/>
      <c r="O767" s="298"/>
      <c r="P767" s="25"/>
      <c r="Q767" s="28"/>
      <c r="R767" s="157"/>
      <c r="S767" s="6" t="s">
        <v>4</v>
      </c>
      <c r="T767" s="10">
        <v>150</v>
      </c>
      <c r="U767" s="61">
        <v>0.35</v>
      </c>
      <c r="V767" s="120">
        <v>25</v>
      </c>
      <c r="W767" s="289"/>
      <c r="X767" s="289"/>
      <c r="Y767" s="289"/>
      <c r="Z767" s="292"/>
      <c r="AA767" s="292"/>
      <c r="AB767" s="295"/>
      <c r="AC767" s="298"/>
      <c r="AD767" s="298"/>
      <c r="AE767" s="298"/>
      <c r="AF767" s="25"/>
    </row>
    <row r="768" spans="1:32" ht="15" thickBot="1" x14ac:dyDescent="0.35">
      <c r="A768" s="24"/>
      <c r="B768" s="82"/>
      <c r="C768" s="6" t="s">
        <v>4</v>
      </c>
      <c r="D768" s="108">
        <v>150</v>
      </c>
      <c r="E768" s="82">
        <v>0.35</v>
      </c>
      <c r="F768" s="98">
        <v>15</v>
      </c>
      <c r="G768" s="289"/>
      <c r="H768" s="289"/>
      <c r="I768" s="289"/>
      <c r="J768" s="292"/>
      <c r="K768" s="292"/>
      <c r="L768" s="295"/>
      <c r="M768" s="298"/>
      <c r="N768" s="298"/>
      <c r="O768" s="298"/>
      <c r="P768" s="25"/>
      <c r="Q768" s="28"/>
      <c r="R768" s="157"/>
      <c r="S768" s="7" t="s">
        <v>5</v>
      </c>
      <c r="T768" s="70">
        <v>80</v>
      </c>
      <c r="U768" s="62">
        <v>0.35</v>
      </c>
      <c r="V768" s="121"/>
      <c r="W768" s="290"/>
      <c r="X768" s="290"/>
      <c r="Y768" s="290"/>
      <c r="Z768" s="293"/>
      <c r="AA768" s="293"/>
      <c r="AB768" s="296"/>
      <c r="AC768" s="299"/>
      <c r="AD768" s="299"/>
      <c r="AE768" s="299"/>
      <c r="AF768" s="25"/>
    </row>
    <row r="769" spans="1:32" ht="15" thickBot="1" x14ac:dyDescent="0.35">
      <c r="A769" s="24"/>
      <c r="B769" s="82"/>
      <c r="C769" s="7" t="s">
        <v>5</v>
      </c>
      <c r="D769" s="109">
        <v>80</v>
      </c>
      <c r="E769" s="93">
        <v>0.35</v>
      </c>
      <c r="F769" s="101"/>
      <c r="G769" s="290"/>
      <c r="H769" s="290"/>
      <c r="I769" s="290"/>
      <c r="J769" s="293"/>
      <c r="K769" s="293"/>
      <c r="L769" s="296"/>
      <c r="M769" s="299"/>
      <c r="N769" s="299"/>
      <c r="O769" s="299"/>
      <c r="P769" s="25"/>
      <c r="Q769" s="28"/>
      <c r="R769" s="114">
        <v>44</v>
      </c>
      <c r="S769" s="4" t="s">
        <v>1</v>
      </c>
      <c r="T769" s="69">
        <v>2500</v>
      </c>
      <c r="U769" s="8">
        <v>0.3</v>
      </c>
      <c r="V769" s="115">
        <v>7</v>
      </c>
      <c r="W769" s="288">
        <v>0.63349</v>
      </c>
      <c r="X769" s="288">
        <v>4.1855000000000001E-4</v>
      </c>
      <c r="Y769" s="288">
        <v>3.6147000000000002E-4</v>
      </c>
      <c r="Z769" s="291" t="str">
        <f>+IF(W769&lt;$K$8,"CUMPLE","NO CUMPLE")</f>
        <v>CUMPLE</v>
      </c>
      <c r="AA769" s="291" t="str">
        <f>+IF(X769&lt;$K$6,"CUMPLE","NO CUMPLE")</f>
        <v>NO CUMPLE</v>
      </c>
      <c r="AB769" s="294" t="str">
        <f>+IF(Y769&lt;$K$7,"CUMPLE","NO CUMPLE")</f>
        <v>CUMPLE</v>
      </c>
      <c r="AC769" s="297">
        <f>+(W769-W765)/W765</f>
        <v>0.20572896840502478</v>
      </c>
      <c r="AD769" s="297">
        <f>+(X769-X765)/X765</f>
        <v>0.25573790165311566</v>
      </c>
      <c r="AE769" s="297">
        <f>+(Y769-Y765)/Y765</f>
        <v>0.4999377567533923</v>
      </c>
      <c r="AF769" s="25"/>
    </row>
    <row r="770" spans="1:32" x14ac:dyDescent="0.3">
      <c r="A770" s="24"/>
      <c r="B770" s="83">
        <v>59</v>
      </c>
      <c r="C770" s="4" t="s">
        <v>1</v>
      </c>
      <c r="D770" s="110">
        <v>3250</v>
      </c>
      <c r="E770" s="85">
        <v>0.3</v>
      </c>
      <c r="F770" s="96">
        <v>5</v>
      </c>
      <c r="G770" s="288">
        <v>0.67575999999999992</v>
      </c>
      <c r="H770" s="288">
        <v>3.6481000000000003E-4</v>
      </c>
      <c r="I770" s="288">
        <v>5.1944000000000003E-4</v>
      </c>
      <c r="J770" s="291" t="str">
        <f>+IF(G770&lt;$K$8,"CUMPLE","NO CUMPLE")</f>
        <v>CUMPLE</v>
      </c>
      <c r="K770" s="291" t="str">
        <f>+IF(H770&lt;$K$6,"CUMPLE","NO CUMPLE")</f>
        <v>NO CUMPLE</v>
      </c>
      <c r="L770" s="294" t="str">
        <f>+IF(I770&lt;$K$7,"CUMPLE","NO CUMPLE")</f>
        <v>CUMPLE</v>
      </c>
      <c r="M770" s="297">
        <f>+(G770-G766)/G766</f>
        <v>5.7047662250308766E-2</v>
      </c>
      <c r="N770" s="297">
        <f>+(H770-H766)/H766</f>
        <v>0.17023801886187206</v>
      </c>
      <c r="O770" s="297">
        <f>+(I770-I766)/I766</f>
        <v>3.9711769415532477E-2</v>
      </c>
      <c r="P770" s="25"/>
      <c r="Q770" s="28"/>
      <c r="R770" s="157"/>
      <c r="S770" s="5" t="s">
        <v>3</v>
      </c>
      <c r="T770" s="10">
        <v>150</v>
      </c>
      <c r="U770" s="1">
        <v>0.35</v>
      </c>
      <c r="V770" s="120">
        <v>20</v>
      </c>
      <c r="W770" s="289"/>
      <c r="X770" s="289"/>
      <c r="Y770" s="289"/>
      <c r="Z770" s="292"/>
      <c r="AA770" s="292"/>
      <c r="AB770" s="295"/>
      <c r="AC770" s="298"/>
      <c r="AD770" s="298"/>
      <c r="AE770" s="298"/>
      <c r="AF770" s="25"/>
    </row>
    <row r="771" spans="1:32" x14ac:dyDescent="0.3">
      <c r="A771" s="24"/>
      <c r="B771" s="82"/>
      <c r="C771" s="5" t="s">
        <v>3</v>
      </c>
      <c r="D771" s="99">
        <v>200</v>
      </c>
      <c r="E771" s="139">
        <v>0.35</v>
      </c>
      <c r="F771" s="98">
        <v>15</v>
      </c>
      <c r="G771" s="289"/>
      <c r="H771" s="289"/>
      <c r="I771" s="289"/>
      <c r="J771" s="292"/>
      <c r="K771" s="292"/>
      <c r="L771" s="295"/>
      <c r="M771" s="298"/>
      <c r="N771" s="298"/>
      <c r="O771" s="298"/>
      <c r="P771" s="25"/>
      <c r="Q771" s="28"/>
      <c r="R771" s="157"/>
      <c r="S771" s="6" t="s">
        <v>4</v>
      </c>
      <c r="T771" s="10">
        <v>150</v>
      </c>
      <c r="U771" s="1">
        <v>0.35</v>
      </c>
      <c r="V771" s="120">
        <v>20</v>
      </c>
      <c r="W771" s="289"/>
      <c r="X771" s="289"/>
      <c r="Y771" s="289"/>
      <c r="Z771" s="292"/>
      <c r="AA771" s="292"/>
      <c r="AB771" s="295"/>
      <c r="AC771" s="298"/>
      <c r="AD771" s="298"/>
      <c r="AE771" s="298"/>
      <c r="AF771" s="25"/>
    </row>
    <row r="772" spans="1:32" ht="15" thickBot="1" x14ac:dyDescent="0.35">
      <c r="A772" s="24"/>
      <c r="B772" s="82"/>
      <c r="C772" s="6" t="s">
        <v>4</v>
      </c>
      <c r="D772" s="108">
        <v>150</v>
      </c>
      <c r="E772" s="139">
        <v>0.35</v>
      </c>
      <c r="F772" s="98">
        <v>15</v>
      </c>
      <c r="G772" s="289"/>
      <c r="H772" s="289"/>
      <c r="I772" s="289"/>
      <c r="J772" s="292"/>
      <c r="K772" s="292"/>
      <c r="L772" s="295"/>
      <c r="M772" s="298"/>
      <c r="N772" s="298"/>
      <c r="O772" s="298"/>
      <c r="P772" s="25"/>
      <c r="Q772" s="28"/>
      <c r="R772" s="157"/>
      <c r="S772" s="7" t="s">
        <v>5</v>
      </c>
      <c r="T772" s="70">
        <v>80</v>
      </c>
      <c r="U772" s="9">
        <v>0.35</v>
      </c>
      <c r="V772" s="122"/>
      <c r="W772" s="290"/>
      <c r="X772" s="290"/>
      <c r="Y772" s="290"/>
      <c r="Z772" s="293"/>
      <c r="AA772" s="293"/>
      <c r="AB772" s="296"/>
      <c r="AC772" s="299"/>
      <c r="AD772" s="299"/>
      <c r="AE772" s="299"/>
      <c r="AF772" s="25"/>
    </row>
    <row r="773" spans="1:32" ht="15" thickBot="1" x14ac:dyDescent="0.35">
      <c r="A773" s="24"/>
      <c r="B773" s="82"/>
      <c r="C773" s="7" t="s">
        <v>5</v>
      </c>
      <c r="D773" s="109">
        <v>80</v>
      </c>
      <c r="E773" s="86">
        <v>0.35</v>
      </c>
      <c r="F773" s="101"/>
      <c r="G773" s="290"/>
      <c r="H773" s="290"/>
      <c r="I773" s="290"/>
      <c r="J773" s="293"/>
      <c r="K773" s="293"/>
      <c r="L773" s="296"/>
      <c r="M773" s="299"/>
      <c r="N773" s="299"/>
      <c r="O773" s="299"/>
      <c r="P773" s="25"/>
      <c r="Q773" s="28"/>
      <c r="R773" s="116">
        <v>71</v>
      </c>
      <c r="S773" s="4" t="s">
        <v>1</v>
      </c>
      <c r="T773" s="96">
        <v>2500</v>
      </c>
      <c r="U773" s="85">
        <v>0.3</v>
      </c>
      <c r="V773" s="119">
        <v>5</v>
      </c>
      <c r="W773" s="288">
        <v>0.75170000000000003</v>
      </c>
      <c r="X773" s="288">
        <v>4.7014000000000002E-4</v>
      </c>
      <c r="Y773" s="288">
        <v>5.5504000000000003E-4</v>
      </c>
      <c r="Z773" s="291" t="str">
        <f>+IF(W773&lt;$K$8,"CUMPLE","NO CUMPLE")</f>
        <v>CUMPLE</v>
      </c>
      <c r="AA773" s="291" t="str">
        <f>+IF(X773&lt;$K$6,"CUMPLE","NO CUMPLE")</f>
        <v>NO CUMPLE</v>
      </c>
      <c r="AB773" s="294" t="str">
        <f>+IF(Y773&lt;$K$7,"CUMPLE","NO CUMPLE")</f>
        <v>CUMPLE</v>
      </c>
      <c r="AC773" s="297">
        <f>+(W773-W765)/W765</f>
        <v>0.43071945184621252</v>
      </c>
      <c r="AD773" s="297">
        <f>+(X773-X765)/X765</f>
        <v>0.41051873631154179</v>
      </c>
      <c r="AE773" s="297">
        <f>+(Y773-Y765)/Y765</f>
        <v>1.3031661064774471</v>
      </c>
      <c r="AF773" s="25"/>
    </row>
    <row r="774" spans="1:32" x14ac:dyDescent="0.3">
      <c r="A774" s="24"/>
      <c r="B774" s="83">
        <v>62</v>
      </c>
      <c r="C774" s="4" t="s">
        <v>1</v>
      </c>
      <c r="D774" s="110">
        <v>3250</v>
      </c>
      <c r="E774" s="85">
        <v>0.3</v>
      </c>
      <c r="F774" s="96">
        <v>5</v>
      </c>
      <c r="G774" s="288">
        <v>0.72800999999999993</v>
      </c>
      <c r="H774" s="288">
        <v>4.3625000000000001E-4</v>
      </c>
      <c r="I774" s="288">
        <v>5.4217999999999996E-4</v>
      </c>
      <c r="J774" s="291" t="str">
        <f>+IF(G774&lt;$K$8,"CUMPLE","NO CUMPLE")</f>
        <v>CUMPLE</v>
      </c>
      <c r="K774" s="291" t="str">
        <f>+IF(H774&lt;$K$6,"CUMPLE","NO CUMPLE")</f>
        <v>NO CUMPLE</v>
      </c>
      <c r="L774" s="294" t="str">
        <f>+IF(I774&lt;$K$7,"CUMPLE","NO CUMPLE")</f>
        <v>CUMPLE</v>
      </c>
      <c r="M774" s="297">
        <f>+(G774-G766)/G766</f>
        <v>0.1387789579064273</v>
      </c>
      <c r="N774" s="297">
        <f>+(H774-H766)/H766</f>
        <v>0.39940334894463325</v>
      </c>
      <c r="O774" s="297">
        <f>+(I774-I766)/I766</f>
        <v>8.5228182546036757E-2</v>
      </c>
      <c r="P774" s="25"/>
      <c r="Q774" s="28"/>
      <c r="R774" s="139"/>
      <c r="S774" s="5" t="s">
        <v>3</v>
      </c>
      <c r="T774" s="98">
        <v>150</v>
      </c>
      <c r="U774" s="139">
        <v>0.35</v>
      </c>
      <c r="V774" s="102">
        <v>15</v>
      </c>
      <c r="W774" s="289"/>
      <c r="X774" s="289"/>
      <c r="Y774" s="289"/>
      <c r="Z774" s="292"/>
      <c r="AA774" s="292"/>
      <c r="AB774" s="295"/>
      <c r="AC774" s="298"/>
      <c r="AD774" s="298"/>
      <c r="AE774" s="298"/>
      <c r="AF774" s="25"/>
    </row>
    <row r="775" spans="1:32" x14ac:dyDescent="0.3">
      <c r="A775" s="24"/>
      <c r="B775" s="82"/>
      <c r="C775" s="5" t="s">
        <v>3</v>
      </c>
      <c r="D775" s="99">
        <v>150</v>
      </c>
      <c r="E775" s="139">
        <v>0.35</v>
      </c>
      <c r="F775" s="98">
        <v>15</v>
      </c>
      <c r="G775" s="289"/>
      <c r="H775" s="289"/>
      <c r="I775" s="289"/>
      <c r="J775" s="292"/>
      <c r="K775" s="292"/>
      <c r="L775" s="295"/>
      <c r="M775" s="298"/>
      <c r="N775" s="298"/>
      <c r="O775" s="298"/>
      <c r="P775" s="25"/>
      <c r="Q775" s="28"/>
      <c r="R775" s="139"/>
      <c r="S775" s="6" t="s">
        <v>4</v>
      </c>
      <c r="T775" s="98">
        <v>150</v>
      </c>
      <c r="U775" s="139">
        <v>0.35</v>
      </c>
      <c r="V775" s="102">
        <v>15</v>
      </c>
      <c r="W775" s="289"/>
      <c r="X775" s="289"/>
      <c r="Y775" s="289"/>
      <c r="Z775" s="292"/>
      <c r="AA775" s="292"/>
      <c r="AB775" s="295"/>
      <c r="AC775" s="298"/>
      <c r="AD775" s="298"/>
      <c r="AE775" s="298"/>
      <c r="AF775" s="25"/>
    </row>
    <row r="776" spans="1:32" ht="15" thickBot="1" x14ac:dyDescent="0.35">
      <c r="A776" s="24"/>
      <c r="B776" s="82"/>
      <c r="C776" s="6" t="s">
        <v>4</v>
      </c>
      <c r="D776" s="108">
        <v>150</v>
      </c>
      <c r="E776" s="139">
        <v>0.35</v>
      </c>
      <c r="F776" s="98">
        <v>15</v>
      </c>
      <c r="G776" s="289"/>
      <c r="H776" s="289"/>
      <c r="I776" s="289"/>
      <c r="J776" s="292"/>
      <c r="K776" s="292"/>
      <c r="L776" s="295"/>
      <c r="M776" s="298"/>
      <c r="N776" s="298"/>
      <c r="O776" s="298"/>
      <c r="P776" s="25"/>
      <c r="Q776" s="28"/>
      <c r="R776" s="139"/>
      <c r="S776" s="7" t="s">
        <v>5</v>
      </c>
      <c r="T776" s="103">
        <v>80</v>
      </c>
      <c r="U776" s="86">
        <v>0.35</v>
      </c>
      <c r="V776" s="123"/>
      <c r="W776" s="290"/>
      <c r="X776" s="290"/>
      <c r="Y776" s="290"/>
      <c r="Z776" s="293"/>
      <c r="AA776" s="293"/>
      <c r="AB776" s="296"/>
      <c r="AC776" s="299"/>
      <c r="AD776" s="299"/>
      <c r="AE776" s="299"/>
      <c r="AF776" s="25"/>
    </row>
    <row r="777" spans="1:32" ht="15" thickBot="1" x14ac:dyDescent="0.35">
      <c r="A777" s="24"/>
      <c r="B777" s="82"/>
      <c r="C777" s="7" t="s">
        <v>5</v>
      </c>
      <c r="D777" s="109">
        <v>80</v>
      </c>
      <c r="E777" s="86">
        <v>0.35</v>
      </c>
      <c r="F777" s="101"/>
      <c r="G777" s="290"/>
      <c r="H777" s="290"/>
      <c r="I777" s="290"/>
      <c r="J777" s="293"/>
      <c r="K777" s="293"/>
      <c r="L777" s="296"/>
      <c r="M777" s="299"/>
      <c r="N777" s="299"/>
      <c r="O777" s="299"/>
      <c r="P777" s="25"/>
      <c r="Q777" s="28"/>
      <c r="R777" s="116">
        <v>98</v>
      </c>
      <c r="S777" s="4" t="s">
        <v>1</v>
      </c>
      <c r="T777" s="95">
        <v>2500</v>
      </c>
      <c r="U777" s="85">
        <v>0.3</v>
      </c>
      <c r="V777" s="119">
        <v>3</v>
      </c>
      <c r="W777" s="288">
        <v>0.93048999999999993</v>
      </c>
      <c r="X777" s="288">
        <v>4.1826999999999999E-4</v>
      </c>
      <c r="Y777" s="303">
        <v>9.9851999999999992E-4</v>
      </c>
      <c r="Z777" s="291" t="str">
        <f>+IF(W777&lt;$K$8,"CUMPLE","NO CUMPLE")</f>
        <v>CUMPLE</v>
      </c>
      <c r="AA777" s="291" t="str">
        <f>+IF(X777&lt;$K$6,"CUMPLE","NO CUMPLE")</f>
        <v>NO CUMPLE</v>
      </c>
      <c r="AB777" s="294" t="str">
        <f>+IF(Y777&lt;$K$7,"CUMPLE","NO CUMPLE")</f>
        <v>CUMPLE</v>
      </c>
      <c r="AC777" s="297">
        <f>+(W777-W765)/W765</f>
        <v>0.77101256185763223</v>
      </c>
      <c r="AD777" s="297">
        <f>+(X777-X765)/X765</f>
        <v>0.25489784284899936</v>
      </c>
      <c r="AE777" s="297">
        <f>+(Y777-Y765)/Y765</f>
        <v>3.1434084401842397</v>
      </c>
      <c r="AF777" s="25"/>
    </row>
    <row r="778" spans="1:32" ht="15" thickBot="1" x14ac:dyDescent="0.35">
      <c r="A778" s="24"/>
      <c r="B778" s="15"/>
      <c r="P778" s="25"/>
      <c r="Q778" s="28"/>
      <c r="R778" s="139"/>
      <c r="S778" s="5" t="s">
        <v>3</v>
      </c>
      <c r="T778" s="97">
        <v>150</v>
      </c>
      <c r="U778" s="139">
        <v>0.35</v>
      </c>
      <c r="V778" s="102">
        <v>10</v>
      </c>
      <c r="W778" s="289"/>
      <c r="X778" s="289"/>
      <c r="Y778" s="304"/>
      <c r="Z778" s="292"/>
      <c r="AA778" s="292"/>
      <c r="AB778" s="295"/>
      <c r="AC778" s="298"/>
      <c r="AD778" s="298"/>
      <c r="AE778" s="298"/>
      <c r="AF778" s="25"/>
    </row>
    <row r="779" spans="1:32" x14ac:dyDescent="0.3">
      <c r="A779" s="24"/>
      <c r="B779" s="83">
        <v>65</v>
      </c>
      <c r="C779" s="4" t="s">
        <v>1</v>
      </c>
      <c r="D779" s="110">
        <v>2500</v>
      </c>
      <c r="E779" s="85">
        <v>0.3</v>
      </c>
      <c r="F779" s="96">
        <v>5</v>
      </c>
      <c r="G779" s="288">
        <v>0.65642</v>
      </c>
      <c r="H779" s="288">
        <v>3.2194E-4</v>
      </c>
      <c r="I779" s="288">
        <v>5.1029000000000005E-4</v>
      </c>
      <c r="J779" s="291" t="str">
        <f>+IF(G779&lt;$K$8,"CUMPLE","NO CUMPLE")</f>
        <v>CUMPLE</v>
      </c>
      <c r="K779" s="291" t="str">
        <f>+IF(H779&lt;$K$6,"CUMPLE","NO CUMPLE")</f>
        <v>CUMPLE</v>
      </c>
      <c r="L779" s="294" t="str">
        <f>+IF(I779&lt;$K$7,"CUMPLE","NO CUMPLE")</f>
        <v>CUMPLE</v>
      </c>
      <c r="M779" s="297">
        <f>+(G779-G779)/G779</f>
        <v>0</v>
      </c>
      <c r="N779" s="297">
        <f>+(H779-H779)/H779</f>
        <v>0</v>
      </c>
      <c r="O779" s="297">
        <f>+(I779-I779)/I779</f>
        <v>0</v>
      </c>
      <c r="P779" s="25"/>
      <c r="Q779" s="28"/>
      <c r="R779" s="139"/>
      <c r="S779" s="6" t="s">
        <v>4</v>
      </c>
      <c r="T779" s="97">
        <v>150</v>
      </c>
      <c r="U779" s="139">
        <v>0.35</v>
      </c>
      <c r="V779" s="102">
        <v>10</v>
      </c>
      <c r="W779" s="289"/>
      <c r="X779" s="289"/>
      <c r="Y779" s="304"/>
      <c r="Z779" s="292"/>
      <c r="AA779" s="292"/>
      <c r="AB779" s="295"/>
      <c r="AC779" s="298"/>
      <c r="AD779" s="298"/>
      <c r="AE779" s="298"/>
      <c r="AF779" s="25"/>
    </row>
    <row r="780" spans="1:32" ht="15" thickBot="1" x14ac:dyDescent="0.35">
      <c r="A780" s="24"/>
      <c r="B780" s="82"/>
      <c r="C780" s="5" t="s">
        <v>3</v>
      </c>
      <c r="D780" s="99">
        <v>250</v>
      </c>
      <c r="E780" s="139">
        <v>0.35</v>
      </c>
      <c r="F780" s="98">
        <v>15</v>
      </c>
      <c r="G780" s="289"/>
      <c r="H780" s="289"/>
      <c r="I780" s="289"/>
      <c r="J780" s="292"/>
      <c r="K780" s="292"/>
      <c r="L780" s="295"/>
      <c r="M780" s="298"/>
      <c r="N780" s="298"/>
      <c r="O780" s="298"/>
      <c r="P780" s="25"/>
      <c r="Q780" s="28"/>
      <c r="R780" s="139"/>
      <c r="S780" s="7" t="s">
        <v>5</v>
      </c>
      <c r="T780" s="100">
        <v>80</v>
      </c>
      <c r="U780" s="86">
        <v>0.35</v>
      </c>
      <c r="V780" s="123"/>
      <c r="W780" s="290"/>
      <c r="X780" s="290"/>
      <c r="Y780" s="305"/>
      <c r="Z780" s="293"/>
      <c r="AA780" s="293"/>
      <c r="AB780" s="296"/>
      <c r="AC780" s="299"/>
      <c r="AD780" s="299"/>
      <c r="AE780" s="299"/>
      <c r="AF780" s="25"/>
    </row>
    <row r="781" spans="1:32" ht="15" thickBot="1" x14ac:dyDescent="0.35">
      <c r="A781" s="24"/>
      <c r="B781" s="82"/>
      <c r="C781" s="6" t="s">
        <v>4</v>
      </c>
      <c r="D781" s="108">
        <v>150</v>
      </c>
      <c r="E781" s="139">
        <v>0.35</v>
      </c>
      <c r="F781" s="98">
        <v>15</v>
      </c>
      <c r="G781" s="289"/>
      <c r="H781" s="289"/>
      <c r="I781" s="289"/>
      <c r="J781" s="292"/>
      <c r="K781" s="292"/>
      <c r="L781" s="295"/>
      <c r="M781" s="298"/>
      <c r="N781" s="298"/>
      <c r="O781" s="298"/>
      <c r="P781" s="25"/>
      <c r="Q781" s="28"/>
      <c r="R781" s="24"/>
      <c r="T781" s="56"/>
      <c r="V781" s="164"/>
      <c r="AF781" s="25"/>
    </row>
    <row r="782" spans="1:32" ht="15" thickBot="1" x14ac:dyDescent="0.35">
      <c r="A782" s="24"/>
      <c r="B782" s="82"/>
      <c r="C782" s="7" t="s">
        <v>5</v>
      </c>
      <c r="D782" s="109">
        <v>80</v>
      </c>
      <c r="E782" s="86">
        <v>0.35</v>
      </c>
      <c r="F782" s="101"/>
      <c r="G782" s="290"/>
      <c r="H782" s="290"/>
      <c r="I782" s="290"/>
      <c r="J782" s="293"/>
      <c r="K782" s="293"/>
      <c r="L782" s="296"/>
      <c r="M782" s="299"/>
      <c r="N782" s="299"/>
      <c r="O782" s="299"/>
      <c r="P782" s="25"/>
      <c r="Q782" s="28"/>
      <c r="R782" s="114">
        <v>18</v>
      </c>
      <c r="S782" s="4" t="s">
        <v>1</v>
      </c>
      <c r="T782" s="69">
        <v>2500</v>
      </c>
      <c r="U782" s="60">
        <v>0.3</v>
      </c>
      <c r="V782" s="115">
        <v>10</v>
      </c>
      <c r="W782" s="288">
        <v>0.55847000000000002</v>
      </c>
      <c r="X782" s="288">
        <v>3.4131E-4</v>
      </c>
      <c r="Y782" s="288">
        <v>3.0050999999999998E-4</v>
      </c>
      <c r="Z782" s="294" t="str">
        <f>+IF(W782&lt;$K$8,"CUMPLE","NO CUMPLE")</f>
        <v>CUMPLE</v>
      </c>
      <c r="AA782" s="294" t="str">
        <f>+IF(X782&lt;$K$6,"CUMPLE","NO CUMPLE")</f>
        <v>NO CUMPLE</v>
      </c>
      <c r="AB782" s="294" t="str">
        <f>+IF(Y782&lt;$K$7,"CUMPLE","NO CUMPLE")</f>
        <v>CUMPLE</v>
      </c>
      <c r="AC782" s="297">
        <f>+(W782-W782)/W782</f>
        <v>0</v>
      </c>
      <c r="AD782" s="297">
        <f>+(X782-X782)/X782</f>
        <v>0</v>
      </c>
      <c r="AE782" s="297">
        <f>+(Y782-Y782)/Y782</f>
        <v>0</v>
      </c>
      <c r="AF782" s="25"/>
    </row>
    <row r="783" spans="1:32" x14ac:dyDescent="0.3">
      <c r="A783" s="24"/>
      <c r="B783" s="83">
        <v>68</v>
      </c>
      <c r="C783" s="4" t="s">
        <v>1</v>
      </c>
      <c r="D783" s="110">
        <v>2500</v>
      </c>
      <c r="E783" s="85">
        <v>0.3</v>
      </c>
      <c r="F783" s="96">
        <v>5</v>
      </c>
      <c r="G783" s="288">
        <v>0.69539000000000006</v>
      </c>
      <c r="H783" s="288">
        <v>3.8453000000000001E-4</v>
      </c>
      <c r="I783" s="288">
        <v>5.3091E-4</v>
      </c>
      <c r="J783" s="291" t="str">
        <f>+IF(G783&lt;$K$8,"CUMPLE","NO CUMPLE")</f>
        <v>CUMPLE</v>
      </c>
      <c r="K783" s="291" t="str">
        <f>+IF(H783&lt;$K$6,"CUMPLE","NO CUMPLE")</f>
        <v>NO CUMPLE</v>
      </c>
      <c r="L783" s="294" t="str">
        <f>+IF(I783&lt;$K$7,"CUMPLE","NO CUMPLE")</f>
        <v>CUMPLE</v>
      </c>
      <c r="M783" s="297">
        <f>+(G783-G779)/G779</f>
        <v>5.9367478138996468E-2</v>
      </c>
      <c r="N783" s="297">
        <f>+(H783-H779)/H779</f>
        <v>0.19441510840529294</v>
      </c>
      <c r="O783" s="297">
        <f>+(I783-I779)/I779</f>
        <v>4.0408395226243794E-2</v>
      </c>
      <c r="P783" s="25"/>
      <c r="Q783" s="28"/>
      <c r="R783" s="157"/>
      <c r="S783" s="5" t="s">
        <v>3</v>
      </c>
      <c r="T783" s="10">
        <v>150</v>
      </c>
      <c r="U783" s="61">
        <v>0.35</v>
      </c>
      <c r="V783" s="120">
        <v>25</v>
      </c>
      <c r="W783" s="289"/>
      <c r="X783" s="289"/>
      <c r="Y783" s="289"/>
      <c r="Z783" s="295"/>
      <c r="AA783" s="295"/>
      <c r="AB783" s="295"/>
      <c r="AC783" s="298"/>
      <c r="AD783" s="298"/>
      <c r="AE783" s="298"/>
      <c r="AF783" s="25"/>
    </row>
    <row r="784" spans="1:32" x14ac:dyDescent="0.3">
      <c r="A784" s="24"/>
      <c r="B784" s="82"/>
      <c r="C784" s="5" t="s">
        <v>3</v>
      </c>
      <c r="D784" s="99">
        <v>200</v>
      </c>
      <c r="E784" s="139">
        <v>0.35</v>
      </c>
      <c r="F784" s="98">
        <v>15</v>
      </c>
      <c r="G784" s="289"/>
      <c r="H784" s="289"/>
      <c r="I784" s="289"/>
      <c r="J784" s="292"/>
      <c r="K784" s="292"/>
      <c r="L784" s="295"/>
      <c r="M784" s="298"/>
      <c r="N784" s="298"/>
      <c r="O784" s="298"/>
      <c r="P784" s="25"/>
      <c r="Q784" s="28"/>
      <c r="R784" s="157"/>
      <c r="S784" s="6" t="s">
        <v>4</v>
      </c>
      <c r="T784" s="10">
        <v>100</v>
      </c>
      <c r="U784" s="61">
        <v>0.35</v>
      </c>
      <c r="V784" s="120">
        <v>25</v>
      </c>
      <c r="W784" s="289"/>
      <c r="X784" s="289"/>
      <c r="Y784" s="289"/>
      <c r="Z784" s="295"/>
      <c r="AA784" s="295"/>
      <c r="AB784" s="295"/>
      <c r="AC784" s="298"/>
      <c r="AD784" s="298"/>
      <c r="AE784" s="298"/>
      <c r="AF784" s="25"/>
    </row>
    <row r="785" spans="1:32" ht="15" thickBot="1" x14ac:dyDescent="0.35">
      <c r="A785" s="24"/>
      <c r="B785" s="82"/>
      <c r="C785" s="6" t="s">
        <v>4</v>
      </c>
      <c r="D785" s="108">
        <v>150</v>
      </c>
      <c r="E785" s="139">
        <v>0.35</v>
      </c>
      <c r="F785" s="98">
        <v>15</v>
      </c>
      <c r="G785" s="289"/>
      <c r="H785" s="289"/>
      <c r="I785" s="289"/>
      <c r="J785" s="292"/>
      <c r="K785" s="292"/>
      <c r="L785" s="295"/>
      <c r="M785" s="298"/>
      <c r="N785" s="298"/>
      <c r="O785" s="298"/>
      <c r="P785" s="25"/>
      <c r="Q785" s="28"/>
      <c r="R785" s="157"/>
      <c r="S785" s="7" t="s">
        <v>5</v>
      </c>
      <c r="T785" s="70">
        <v>80</v>
      </c>
      <c r="U785" s="62">
        <v>0.35</v>
      </c>
      <c r="V785" s="121"/>
      <c r="W785" s="290"/>
      <c r="X785" s="290"/>
      <c r="Y785" s="290"/>
      <c r="Z785" s="296"/>
      <c r="AA785" s="296"/>
      <c r="AB785" s="296"/>
      <c r="AC785" s="299"/>
      <c r="AD785" s="299"/>
      <c r="AE785" s="299"/>
      <c r="AF785" s="25"/>
    </row>
    <row r="786" spans="1:32" ht="15" thickBot="1" x14ac:dyDescent="0.35">
      <c r="A786" s="24"/>
      <c r="B786" s="82"/>
      <c r="C786" s="7" t="s">
        <v>5</v>
      </c>
      <c r="D786" s="109">
        <v>80</v>
      </c>
      <c r="E786" s="86">
        <v>0.35</v>
      </c>
      <c r="F786" s="101"/>
      <c r="G786" s="290"/>
      <c r="H786" s="290"/>
      <c r="I786" s="290"/>
      <c r="J786" s="293"/>
      <c r="K786" s="293"/>
      <c r="L786" s="296"/>
      <c r="M786" s="299"/>
      <c r="N786" s="299"/>
      <c r="O786" s="299"/>
      <c r="P786" s="25"/>
      <c r="Q786" s="28"/>
      <c r="R786" s="114">
        <v>45</v>
      </c>
      <c r="S786" s="4" t="s">
        <v>1</v>
      </c>
      <c r="T786" s="69">
        <v>2500</v>
      </c>
      <c r="U786" s="8">
        <v>0.3</v>
      </c>
      <c r="V786" s="120">
        <v>7</v>
      </c>
      <c r="W786" s="288">
        <v>0.67480000000000007</v>
      </c>
      <c r="X786" s="288">
        <v>4.3035000000000003E-4</v>
      </c>
      <c r="Y786" s="288">
        <v>4.5267000000000001E-4</v>
      </c>
      <c r="Z786" s="294" t="str">
        <f>+IF(W786&lt;$K$8,"CUMPLE","NO CUMPLE")</f>
        <v>CUMPLE</v>
      </c>
      <c r="AA786" s="294" t="str">
        <f>+IF(X786&lt;$K$6,"CUMPLE","NO CUMPLE")</f>
        <v>NO CUMPLE</v>
      </c>
      <c r="AB786" s="294" t="str">
        <f>+IF(Y786&lt;$K$7,"CUMPLE","NO CUMPLE")</f>
        <v>CUMPLE</v>
      </c>
      <c r="AC786" s="297">
        <f>+(W786-W782)/W782</f>
        <v>0.20830125163392849</v>
      </c>
      <c r="AD786" s="297">
        <f>+(X786-X782)/X782</f>
        <v>0.26087720840291828</v>
      </c>
      <c r="AE786" s="297">
        <f>+(Y786-Y782)/Y782</f>
        <v>0.50633922332035552</v>
      </c>
      <c r="AF786" s="25"/>
    </row>
    <row r="787" spans="1:32" x14ac:dyDescent="0.3">
      <c r="A787" s="24"/>
      <c r="B787" s="83">
        <v>71</v>
      </c>
      <c r="C787" s="4" t="s">
        <v>1</v>
      </c>
      <c r="D787" s="110">
        <v>2500</v>
      </c>
      <c r="E787" s="85">
        <v>0.3</v>
      </c>
      <c r="F787" s="96">
        <v>5</v>
      </c>
      <c r="G787" s="288">
        <v>0.75170000000000003</v>
      </c>
      <c r="H787" s="288">
        <v>4.7014000000000002E-4</v>
      </c>
      <c r="I787" s="288">
        <v>5.5504000000000003E-4</v>
      </c>
      <c r="J787" s="291" t="str">
        <f>+IF(G787&lt;$K$8,"CUMPLE","NO CUMPLE")</f>
        <v>CUMPLE</v>
      </c>
      <c r="K787" s="291" t="str">
        <f>+IF(H787&lt;$K$6,"CUMPLE","NO CUMPLE")</f>
        <v>NO CUMPLE</v>
      </c>
      <c r="L787" s="294" t="str">
        <f>+IF(I787&lt;$K$7,"CUMPLE","NO CUMPLE")</f>
        <v>CUMPLE</v>
      </c>
      <c r="M787" s="297">
        <f>+(G787-G779)/G779</f>
        <v>0.14515097041528294</v>
      </c>
      <c r="N787" s="297">
        <f>+(H787-H779)/H779</f>
        <v>0.4603342237684041</v>
      </c>
      <c r="O787" s="297">
        <f>+(I787-I779)/I779</f>
        <v>8.7695232122910444E-2</v>
      </c>
      <c r="P787" s="25"/>
      <c r="Q787" s="28"/>
      <c r="R787" s="157"/>
      <c r="S787" s="5" t="s">
        <v>3</v>
      </c>
      <c r="T787" s="10">
        <v>150</v>
      </c>
      <c r="U787" s="1">
        <v>0.35</v>
      </c>
      <c r="V787" s="120">
        <v>20</v>
      </c>
      <c r="W787" s="289"/>
      <c r="X787" s="289"/>
      <c r="Y787" s="289"/>
      <c r="Z787" s="295"/>
      <c r="AA787" s="295"/>
      <c r="AB787" s="295"/>
      <c r="AC787" s="298"/>
      <c r="AD787" s="298"/>
      <c r="AE787" s="298"/>
      <c r="AF787" s="25"/>
    </row>
    <row r="788" spans="1:32" x14ac:dyDescent="0.3">
      <c r="A788" s="24"/>
      <c r="B788" s="82"/>
      <c r="C788" s="5" t="s">
        <v>3</v>
      </c>
      <c r="D788" s="99">
        <v>150</v>
      </c>
      <c r="E788" s="139">
        <v>0.35</v>
      </c>
      <c r="F788" s="98">
        <v>15</v>
      </c>
      <c r="G788" s="289"/>
      <c r="H788" s="289"/>
      <c r="I788" s="289"/>
      <c r="J788" s="292"/>
      <c r="K788" s="292"/>
      <c r="L788" s="295"/>
      <c r="M788" s="298"/>
      <c r="N788" s="298"/>
      <c r="O788" s="298"/>
      <c r="P788" s="25"/>
      <c r="Q788" s="28"/>
      <c r="R788" s="157"/>
      <c r="S788" s="6" t="s">
        <v>4</v>
      </c>
      <c r="T788" s="10">
        <v>100</v>
      </c>
      <c r="U788" s="1">
        <v>0.35</v>
      </c>
      <c r="V788" s="120">
        <v>20</v>
      </c>
      <c r="W788" s="289"/>
      <c r="X788" s="289"/>
      <c r="Y788" s="289"/>
      <c r="Z788" s="295"/>
      <c r="AA788" s="295"/>
      <c r="AB788" s="295"/>
      <c r="AC788" s="298"/>
      <c r="AD788" s="298"/>
      <c r="AE788" s="298"/>
      <c r="AF788" s="25"/>
    </row>
    <row r="789" spans="1:32" ht="15" thickBot="1" x14ac:dyDescent="0.35">
      <c r="A789" s="24"/>
      <c r="B789" s="82"/>
      <c r="C789" s="6" t="s">
        <v>4</v>
      </c>
      <c r="D789" s="108">
        <v>150</v>
      </c>
      <c r="E789" s="139">
        <v>0.35</v>
      </c>
      <c r="F789" s="98">
        <v>15</v>
      </c>
      <c r="G789" s="289"/>
      <c r="H789" s="289"/>
      <c r="I789" s="289"/>
      <c r="J789" s="292"/>
      <c r="K789" s="292"/>
      <c r="L789" s="295"/>
      <c r="M789" s="298"/>
      <c r="N789" s="298"/>
      <c r="O789" s="298"/>
      <c r="P789" s="25"/>
      <c r="Q789" s="28"/>
      <c r="R789" s="157"/>
      <c r="S789" s="7" t="s">
        <v>5</v>
      </c>
      <c r="T789" s="70">
        <v>80</v>
      </c>
      <c r="U789" s="9">
        <v>0.35</v>
      </c>
      <c r="V789" s="122"/>
      <c r="W789" s="290"/>
      <c r="X789" s="290"/>
      <c r="Y789" s="290"/>
      <c r="Z789" s="296"/>
      <c r="AA789" s="296"/>
      <c r="AB789" s="296"/>
      <c r="AC789" s="299"/>
      <c r="AD789" s="299"/>
      <c r="AE789" s="299"/>
      <c r="AF789" s="25"/>
    </row>
    <row r="790" spans="1:32" ht="15" thickBot="1" x14ac:dyDescent="0.35">
      <c r="A790" s="24"/>
      <c r="B790" s="82"/>
      <c r="C790" s="7" t="s">
        <v>5</v>
      </c>
      <c r="D790" s="109">
        <v>80</v>
      </c>
      <c r="E790" s="86">
        <v>0.35</v>
      </c>
      <c r="F790" s="101"/>
      <c r="G790" s="290"/>
      <c r="H790" s="290"/>
      <c r="I790" s="290"/>
      <c r="J790" s="293"/>
      <c r="K790" s="293"/>
      <c r="L790" s="296"/>
      <c r="M790" s="299"/>
      <c r="N790" s="299"/>
      <c r="O790" s="299"/>
      <c r="P790" s="25"/>
      <c r="Q790" s="28"/>
      <c r="R790" s="116">
        <v>72</v>
      </c>
      <c r="S790" s="4" t="s">
        <v>1</v>
      </c>
      <c r="T790" s="96">
        <v>2500</v>
      </c>
      <c r="U790" s="85">
        <v>0.3</v>
      </c>
      <c r="V790" s="102">
        <v>5</v>
      </c>
      <c r="W790" s="288">
        <v>0.80015999999999998</v>
      </c>
      <c r="X790" s="288">
        <v>4.8791999999999998E-4</v>
      </c>
      <c r="Y790" s="288">
        <v>6.9824000000000004E-4</v>
      </c>
      <c r="Z790" s="294" t="str">
        <f>+IF(W790&lt;$K$8,"CUMPLE","NO CUMPLE")</f>
        <v>CUMPLE</v>
      </c>
      <c r="AA790" s="294" t="str">
        <f>+IF(X790&lt;$K$6,"CUMPLE","NO CUMPLE")</f>
        <v>NO CUMPLE</v>
      </c>
      <c r="AB790" s="294" t="str">
        <f>+IF(Y790&lt;$K$7,"CUMPLE","NO CUMPLE")</f>
        <v>CUMPLE</v>
      </c>
      <c r="AC790" s="297">
        <f>+(W790-W782)/W782</f>
        <v>0.43277167976793729</v>
      </c>
      <c r="AD790" s="297">
        <f>+(X790-X782)/X782</f>
        <v>0.42955084820251377</v>
      </c>
      <c r="AE790" s="297">
        <f>+(Y790-Y782)/Y782</f>
        <v>1.3235166882965628</v>
      </c>
      <c r="AF790" s="25"/>
    </row>
    <row r="791" spans="1:32" ht="15" thickBot="1" x14ac:dyDescent="0.35">
      <c r="A791" s="24"/>
      <c r="B791" s="15"/>
      <c r="P791" s="25"/>
      <c r="Q791" s="28"/>
      <c r="R791" s="139"/>
      <c r="S791" s="5" t="s">
        <v>3</v>
      </c>
      <c r="T791" s="98">
        <v>150</v>
      </c>
      <c r="U791" s="139">
        <v>0.35</v>
      </c>
      <c r="V791" s="102">
        <v>15</v>
      </c>
      <c r="W791" s="289"/>
      <c r="X791" s="289"/>
      <c r="Y791" s="289"/>
      <c r="Z791" s="295"/>
      <c r="AA791" s="295"/>
      <c r="AB791" s="295"/>
      <c r="AC791" s="298"/>
      <c r="AD791" s="298"/>
      <c r="AE791" s="298"/>
      <c r="AF791" s="25"/>
    </row>
    <row r="792" spans="1:32" x14ac:dyDescent="0.3">
      <c r="A792" s="24"/>
      <c r="B792" s="83">
        <v>74</v>
      </c>
      <c r="C792" s="4" t="s">
        <v>1</v>
      </c>
      <c r="D792" s="95">
        <v>1500</v>
      </c>
      <c r="E792" s="85">
        <v>0.3</v>
      </c>
      <c r="F792" s="96">
        <v>5</v>
      </c>
      <c r="G792" s="288">
        <v>0.69011</v>
      </c>
      <c r="H792" s="288">
        <v>3.2155999999999998E-4</v>
      </c>
      <c r="I792" s="288">
        <v>5.3027E-4</v>
      </c>
      <c r="J792" s="291" t="str">
        <f>+IF(G792&lt;$K$8,"CUMPLE","NO CUMPLE")</f>
        <v>CUMPLE</v>
      </c>
      <c r="K792" s="291" t="str">
        <f>+IF(H792&lt;$K$6,"CUMPLE","NO CUMPLE")</f>
        <v>CUMPLE</v>
      </c>
      <c r="L792" s="294" t="str">
        <f>+IF(I792&lt;$K$7,"CUMPLE","NO CUMPLE")</f>
        <v>CUMPLE</v>
      </c>
      <c r="M792" s="297">
        <f>+(G792-G792)/G792</f>
        <v>0</v>
      </c>
      <c r="N792" s="297">
        <f>+(H792-H792)/H792</f>
        <v>0</v>
      </c>
      <c r="O792" s="297">
        <f>+(I792-I792)/I792</f>
        <v>0</v>
      </c>
      <c r="P792" s="25"/>
      <c r="Q792" s="28"/>
      <c r="R792" s="139"/>
      <c r="S792" s="6" t="s">
        <v>4</v>
      </c>
      <c r="T792" s="98">
        <v>100</v>
      </c>
      <c r="U792" s="139">
        <v>0.35</v>
      </c>
      <c r="V792" s="102">
        <v>15</v>
      </c>
      <c r="W792" s="289"/>
      <c r="X792" s="289"/>
      <c r="Y792" s="289"/>
      <c r="Z792" s="295"/>
      <c r="AA792" s="295"/>
      <c r="AB792" s="295"/>
      <c r="AC792" s="298"/>
      <c r="AD792" s="298"/>
      <c r="AE792" s="298"/>
      <c r="AF792" s="25"/>
    </row>
    <row r="793" spans="1:32" ht="15" thickBot="1" x14ac:dyDescent="0.35">
      <c r="A793" s="24"/>
      <c r="B793" s="82"/>
      <c r="C793" s="5" t="s">
        <v>3</v>
      </c>
      <c r="D793" s="99">
        <v>250</v>
      </c>
      <c r="E793" s="139">
        <v>0.35</v>
      </c>
      <c r="F793" s="98">
        <v>15</v>
      </c>
      <c r="G793" s="289"/>
      <c r="H793" s="289"/>
      <c r="I793" s="289"/>
      <c r="J793" s="292"/>
      <c r="K793" s="292"/>
      <c r="L793" s="295"/>
      <c r="M793" s="298"/>
      <c r="N793" s="298"/>
      <c r="O793" s="298"/>
      <c r="P793" s="25"/>
      <c r="Q793" s="28"/>
      <c r="R793" s="139"/>
      <c r="S793" s="7" t="s">
        <v>5</v>
      </c>
      <c r="T793" s="103">
        <v>80</v>
      </c>
      <c r="U793" s="86">
        <v>0.35</v>
      </c>
      <c r="V793" s="123"/>
      <c r="W793" s="290"/>
      <c r="X793" s="290"/>
      <c r="Y793" s="290"/>
      <c r="Z793" s="296"/>
      <c r="AA793" s="296"/>
      <c r="AB793" s="296"/>
      <c r="AC793" s="299"/>
      <c r="AD793" s="299"/>
      <c r="AE793" s="299"/>
      <c r="AF793" s="25"/>
    </row>
    <row r="794" spans="1:32" x14ac:dyDescent="0.3">
      <c r="A794" s="24"/>
      <c r="B794" s="82"/>
      <c r="C794" s="6" t="s">
        <v>4</v>
      </c>
      <c r="D794" s="108">
        <v>150</v>
      </c>
      <c r="E794" s="139">
        <v>0.35</v>
      </c>
      <c r="F794" s="98">
        <v>15</v>
      </c>
      <c r="G794" s="289"/>
      <c r="H794" s="289"/>
      <c r="I794" s="289"/>
      <c r="J794" s="292"/>
      <c r="K794" s="292"/>
      <c r="L794" s="295"/>
      <c r="M794" s="298"/>
      <c r="N794" s="298"/>
      <c r="O794" s="298"/>
      <c r="P794" s="25"/>
      <c r="Q794" s="28"/>
      <c r="R794" s="116">
        <v>99</v>
      </c>
      <c r="S794" s="4" t="s">
        <v>1</v>
      </c>
      <c r="T794" s="95">
        <v>2500</v>
      </c>
      <c r="U794" s="85">
        <v>0.3</v>
      </c>
      <c r="V794" s="119">
        <v>3</v>
      </c>
      <c r="W794" s="288">
        <v>0.98874000000000006</v>
      </c>
      <c r="X794" s="288">
        <v>4.4700000000000002E-4</v>
      </c>
      <c r="Y794" s="288">
        <v>1.2589999999999999E-3</v>
      </c>
      <c r="Z794" s="294" t="str">
        <f>+IF(W794&lt;$K$8,"CUMPLE","NO CUMPLE")</f>
        <v>CUMPLE</v>
      </c>
      <c r="AA794" s="294" t="str">
        <f>+IF(X794&lt;$K$6,"CUMPLE","NO CUMPLE")</f>
        <v>NO CUMPLE</v>
      </c>
      <c r="AB794" s="294" t="str">
        <f>+IF(Y794&lt;$K$7,"CUMPLE","NO CUMPLE")</f>
        <v>NO CUMPLE</v>
      </c>
      <c r="AC794" s="297">
        <f>+(W794-W782)/W782</f>
        <v>0.77044424946729462</v>
      </c>
      <c r="AD794" s="297">
        <f>+(X794-X782)/X782</f>
        <v>0.30965984002812702</v>
      </c>
      <c r="AE794" s="297">
        <f>+(Y794-Y782)/Y782</f>
        <v>3.1895444411167682</v>
      </c>
      <c r="AF794" s="25"/>
    </row>
    <row r="795" spans="1:32" ht="15" thickBot="1" x14ac:dyDescent="0.35">
      <c r="A795" s="24"/>
      <c r="B795" s="82"/>
      <c r="C795" s="7" t="s">
        <v>5</v>
      </c>
      <c r="D795" s="109">
        <v>80</v>
      </c>
      <c r="E795" s="86">
        <v>0.35</v>
      </c>
      <c r="F795" s="101"/>
      <c r="G795" s="290"/>
      <c r="H795" s="290"/>
      <c r="I795" s="290"/>
      <c r="J795" s="293"/>
      <c r="K795" s="293"/>
      <c r="L795" s="296"/>
      <c r="M795" s="299"/>
      <c r="N795" s="299"/>
      <c r="O795" s="299"/>
      <c r="P795" s="25"/>
      <c r="Q795" s="28"/>
      <c r="R795" s="139"/>
      <c r="S795" s="5" t="s">
        <v>3</v>
      </c>
      <c r="T795" s="97">
        <v>150</v>
      </c>
      <c r="U795" s="139">
        <v>0.35</v>
      </c>
      <c r="V795" s="102">
        <v>10</v>
      </c>
      <c r="W795" s="289"/>
      <c r="X795" s="289"/>
      <c r="Y795" s="289"/>
      <c r="Z795" s="295"/>
      <c r="AA795" s="295"/>
      <c r="AB795" s="295"/>
      <c r="AC795" s="298"/>
      <c r="AD795" s="298"/>
      <c r="AE795" s="298"/>
      <c r="AF795" s="25"/>
    </row>
    <row r="796" spans="1:32" x14ac:dyDescent="0.3">
      <c r="A796" s="24"/>
      <c r="B796" s="83">
        <v>77</v>
      </c>
      <c r="C796" s="4" t="s">
        <v>1</v>
      </c>
      <c r="D796" s="110">
        <v>1500</v>
      </c>
      <c r="E796" s="85">
        <v>0.3</v>
      </c>
      <c r="F796" s="96">
        <v>5</v>
      </c>
      <c r="G796" s="288">
        <v>0.73368</v>
      </c>
      <c r="H796" s="288">
        <v>4.0360999999999999E-4</v>
      </c>
      <c r="I796" s="288">
        <v>5.5159999999999996E-4</v>
      </c>
      <c r="J796" s="291" t="str">
        <f>+IF(G796&lt;$K$8,"CUMPLE","NO CUMPLE")</f>
        <v>CUMPLE</v>
      </c>
      <c r="K796" s="291" t="str">
        <f>+IF(H796&lt;$K$6,"CUMPLE","NO CUMPLE")</f>
        <v>NO CUMPLE</v>
      </c>
      <c r="L796" s="294" t="str">
        <f>+IF(I796&lt;$K$7,"CUMPLE","NO CUMPLE")</f>
        <v>CUMPLE</v>
      </c>
      <c r="M796" s="297">
        <f>+(G796-G792)/G792</f>
        <v>6.3134862558142907E-2</v>
      </c>
      <c r="N796" s="297">
        <f>+(H796-H792)/H792</f>
        <v>0.25516233362358509</v>
      </c>
      <c r="O796" s="297">
        <f>+(I796-I792)/I792</f>
        <v>4.0224791144134048E-2</v>
      </c>
      <c r="P796" s="25"/>
      <c r="Q796" s="28"/>
      <c r="R796" s="139"/>
      <c r="S796" s="6" t="s">
        <v>4</v>
      </c>
      <c r="T796" s="97">
        <v>100</v>
      </c>
      <c r="U796" s="139">
        <v>0.35</v>
      </c>
      <c r="V796" s="102">
        <v>10</v>
      </c>
      <c r="W796" s="289"/>
      <c r="X796" s="289"/>
      <c r="Y796" s="289"/>
      <c r="Z796" s="295"/>
      <c r="AA796" s="295"/>
      <c r="AB796" s="295"/>
      <c r="AC796" s="298"/>
      <c r="AD796" s="298"/>
      <c r="AE796" s="298"/>
      <c r="AF796" s="25"/>
    </row>
    <row r="797" spans="1:32" ht="15" thickBot="1" x14ac:dyDescent="0.35">
      <c r="A797" s="24"/>
      <c r="B797" s="82"/>
      <c r="C797" s="5" t="s">
        <v>3</v>
      </c>
      <c r="D797" s="99">
        <v>200</v>
      </c>
      <c r="E797" s="139">
        <v>0.35</v>
      </c>
      <c r="F797" s="98">
        <v>15</v>
      </c>
      <c r="G797" s="289"/>
      <c r="H797" s="289"/>
      <c r="I797" s="289"/>
      <c r="J797" s="292"/>
      <c r="K797" s="292"/>
      <c r="L797" s="295"/>
      <c r="M797" s="298"/>
      <c r="N797" s="298"/>
      <c r="O797" s="298"/>
      <c r="P797" s="25"/>
      <c r="Q797" s="28"/>
      <c r="R797" s="139"/>
      <c r="S797" s="7" t="s">
        <v>5</v>
      </c>
      <c r="T797" s="100">
        <v>80</v>
      </c>
      <c r="U797" s="86">
        <v>0.35</v>
      </c>
      <c r="V797" s="123"/>
      <c r="W797" s="290"/>
      <c r="X797" s="290"/>
      <c r="Y797" s="290"/>
      <c r="Z797" s="296"/>
      <c r="AA797" s="296"/>
      <c r="AB797" s="296"/>
      <c r="AC797" s="299"/>
      <c r="AD797" s="299"/>
      <c r="AE797" s="299"/>
      <c r="AF797" s="25"/>
    </row>
    <row r="798" spans="1:32" ht="15" thickBot="1" x14ac:dyDescent="0.35">
      <c r="A798" s="24"/>
      <c r="B798" s="82"/>
      <c r="C798" s="6" t="s">
        <v>4</v>
      </c>
      <c r="D798" s="108">
        <v>150</v>
      </c>
      <c r="E798" s="139">
        <v>0.35</v>
      </c>
      <c r="F798" s="98">
        <v>15</v>
      </c>
      <c r="G798" s="289"/>
      <c r="H798" s="289"/>
      <c r="I798" s="289"/>
      <c r="J798" s="292"/>
      <c r="K798" s="292"/>
      <c r="L798" s="295"/>
      <c r="M798" s="298"/>
      <c r="N798" s="298"/>
      <c r="O798" s="298"/>
      <c r="P798" s="25"/>
      <c r="Q798" s="28"/>
      <c r="R798" s="24"/>
      <c r="T798" s="56"/>
      <c r="V798" s="164"/>
      <c r="AF798" s="25"/>
    </row>
    <row r="799" spans="1:32" ht="15" thickBot="1" x14ac:dyDescent="0.35">
      <c r="A799" s="24"/>
      <c r="B799" s="82"/>
      <c r="C799" s="7" t="s">
        <v>5</v>
      </c>
      <c r="D799" s="109">
        <v>80</v>
      </c>
      <c r="E799" s="86">
        <v>0.35</v>
      </c>
      <c r="F799" s="101"/>
      <c r="G799" s="290"/>
      <c r="H799" s="290"/>
      <c r="I799" s="290"/>
      <c r="J799" s="293"/>
      <c r="K799" s="293"/>
      <c r="L799" s="296"/>
      <c r="M799" s="299"/>
      <c r="N799" s="299"/>
      <c r="O799" s="299"/>
      <c r="P799" s="25"/>
      <c r="Q799" s="28"/>
      <c r="R799" s="114">
        <v>19</v>
      </c>
      <c r="S799" s="4" t="s">
        <v>1</v>
      </c>
      <c r="T799" s="69">
        <v>1500</v>
      </c>
      <c r="U799" s="60">
        <v>0.3</v>
      </c>
      <c r="V799" s="115">
        <v>10</v>
      </c>
      <c r="W799" s="288">
        <v>0.47574</v>
      </c>
      <c r="X799" s="288">
        <v>3.0278E-4</v>
      </c>
      <c r="Y799" s="288">
        <v>2.0099000000000001E-4</v>
      </c>
      <c r="Z799" s="291" t="str">
        <f>+IF(W799&lt;$K$8,"CUMPLE","NO CUMPLE")</f>
        <v>CUMPLE</v>
      </c>
      <c r="AA799" s="291" t="str">
        <f>+IF(X799&lt;$K$6,"CUMPLE","NO CUMPLE")</f>
        <v>CUMPLE</v>
      </c>
      <c r="AB799" s="294" t="str">
        <f>+IF(Y799&lt;$K$7,"CUMPLE","NO CUMPLE")</f>
        <v>CUMPLE</v>
      </c>
      <c r="AC799" s="297">
        <f>+(W799-W799)/W799</f>
        <v>0</v>
      </c>
      <c r="AD799" s="297">
        <f>+(X799-X799)/X799</f>
        <v>0</v>
      </c>
      <c r="AE799" s="297">
        <f>+(Y799-Y799)/Y799</f>
        <v>0</v>
      </c>
      <c r="AF799" s="25"/>
    </row>
    <row r="800" spans="1:32" x14ac:dyDescent="0.3">
      <c r="A800" s="24"/>
      <c r="B800" s="83">
        <v>80</v>
      </c>
      <c r="C800" s="4" t="s">
        <v>1</v>
      </c>
      <c r="D800" s="110">
        <v>1500</v>
      </c>
      <c r="E800" s="85">
        <v>0.3</v>
      </c>
      <c r="F800" s="96">
        <v>5</v>
      </c>
      <c r="G800" s="288">
        <v>0.79790000000000005</v>
      </c>
      <c r="H800" s="288">
        <v>5.1997999999999996E-4</v>
      </c>
      <c r="I800" s="288">
        <v>5.7744000000000003E-4</v>
      </c>
      <c r="J800" s="291" t="str">
        <f>+IF(G800&lt;$K$8,"CUMPLE","NO CUMPLE")</f>
        <v>CUMPLE</v>
      </c>
      <c r="K800" s="291" t="str">
        <f>+IF(H800&lt;$K$6,"CUMPLE","NO CUMPLE")</f>
        <v>NO CUMPLE</v>
      </c>
      <c r="L800" s="294" t="str">
        <f>+IF(I800&lt;$K$7,"CUMPLE","NO CUMPLE")</f>
        <v>CUMPLE</v>
      </c>
      <c r="M800" s="297">
        <f>+(G800-G792)/G792</f>
        <v>0.15619249105215119</v>
      </c>
      <c r="N800" s="297">
        <f>+(H800-H792)/H792</f>
        <v>0.61705435999502423</v>
      </c>
      <c r="O800" s="297">
        <f>+(I800-I792)/I792</f>
        <v>8.8954683463141462E-2</v>
      </c>
      <c r="P800" s="25"/>
      <c r="Q800" s="28"/>
      <c r="R800" s="157"/>
      <c r="S800" s="5" t="s">
        <v>3</v>
      </c>
      <c r="T800" s="10">
        <v>250</v>
      </c>
      <c r="U800" s="61">
        <v>0.35</v>
      </c>
      <c r="V800" s="120">
        <v>25</v>
      </c>
      <c r="W800" s="289"/>
      <c r="X800" s="289"/>
      <c r="Y800" s="289"/>
      <c r="Z800" s="292"/>
      <c r="AA800" s="292"/>
      <c r="AB800" s="295"/>
      <c r="AC800" s="298"/>
      <c r="AD800" s="298"/>
      <c r="AE800" s="298"/>
      <c r="AF800" s="25"/>
    </row>
    <row r="801" spans="1:32" x14ac:dyDescent="0.3">
      <c r="A801" s="24"/>
      <c r="B801" s="82"/>
      <c r="C801" s="5" t="s">
        <v>3</v>
      </c>
      <c r="D801" s="99">
        <v>150</v>
      </c>
      <c r="E801" s="139">
        <v>0.35</v>
      </c>
      <c r="F801" s="98">
        <v>15</v>
      </c>
      <c r="G801" s="289"/>
      <c r="H801" s="289"/>
      <c r="I801" s="289"/>
      <c r="J801" s="292"/>
      <c r="K801" s="292"/>
      <c r="L801" s="295"/>
      <c r="M801" s="298"/>
      <c r="N801" s="298"/>
      <c r="O801" s="298"/>
      <c r="P801" s="25"/>
      <c r="Q801" s="28"/>
      <c r="R801" s="157"/>
      <c r="S801" s="6" t="s">
        <v>4</v>
      </c>
      <c r="T801" s="10">
        <v>200</v>
      </c>
      <c r="U801" s="61">
        <v>0.35</v>
      </c>
      <c r="V801" s="120">
        <v>25</v>
      </c>
      <c r="W801" s="289"/>
      <c r="X801" s="289"/>
      <c r="Y801" s="289"/>
      <c r="Z801" s="292"/>
      <c r="AA801" s="292"/>
      <c r="AB801" s="295"/>
      <c r="AC801" s="298"/>
      <c r="AD801" s="298"/>
      <c r="AE801" s="298"/>
      <c r="AF801" s="25"/>
    </row>
    <row r="802" spans="1:32" ht="15" thickBot="1" x14ac:dyDescent="0.35">
      <c r="A802" s="24"/>
      <c r="B802" s="82"/>
      <c r="C802" s="6" t="s">
        <v>4</v>
      </c>
      <c r="D802" s="108">
        <v>150</v>
      </c>
      <c r="E802" s="139">
        <v>0.35</v>
      </c>
      <c r="F802" s="98">
        <v>15</v>
      </c>
      <c r="G802" s="289"/>
      <c r="H802" s="289"/>
      <c r="I802" s="289"/>
      <c r="J802" s="292"/>
      <c r="K802" s="292"/>
      <c r="L802" s="295"/>
      <c r="M802" s="298"/>
      <c r="N802" s="298"/>
      <c r="O802" s="298"/>
      <c r="P802" s="25"/>
      <c r="Q802" s="28"/>
      <c r="R802" s="157"/>
      <c r="S802" s="7" t="s">
        <v>5</v>
      </c>
      <c r="T802" s="70">
        <v>80</v>
      </c>
      <c r="U802" s="62">
        <v>0.35</v>
      </c>
      <c r="V802" s="121"/>
      <c r="W802" s="290"/>
      <c r="X802" s="290"/>
      <c r="Y802" s="290"/>
      <c r="Z802" s="293"/>
      <c r="AA802" s="293"/>
      <c r="AB802" s="296"/>
      <c r="AC802" s="299"/>
      <c r="AD802" s="299"/>
      <c r="AE802" s="299"/>
      <c r="AF802" s="25"/>
    </row>
    <row r="803" spans="1:32" ht="15" thickBot="1" x14ac:dyDescent="0.35">
      <c r="A803" s="24"/>
      <c r="B803" s="82"/>
      <c r="C803" s="7" t="s">
        <v>5</v>
      </c>
      <c r="D803" s="109">
        <v>80</v>
      </c>
      <c r="E803" s="86">
        <v>0.35</v>
      </c>
      <c r="F803" s="101"/>
      <c r="G803" s="290"/>
      <c r="H803" s="290"/>
      <c r="I803" s="290"/>
      <c r="J803" s="293"/>
      <c r="K803" s="293"/>
      <c r="L803" s="296"/>
      <c r="M803" s="299"/>
      <c r="N803" s="299"/>
      <c r="O803" s="299"/>
      <c r="P803" s="25"/>
      <c r="Q803" s="28"/>
      <c r="R803" s="114">
        <v>46</v>
      </c>
      <c r="S803" s="4" t="s">
        <v>1</v>
      </c>
      <c r="T803" s="69">
        <v>1500</v>
      </c>
      <c r="U803" s="8">
        <v>0.3</v>
      </c>
      <c r="V803" s="115">
        <v>7</v>
      </c>
      <c r="W803" s="288">
        <v>0.56203000000000003</v>
      </c>
      <c r="X803" s="288">
        <v>3.3575E-4</v>
      </c>
      <c r="Y803" s="288">
        <v>2.9713999999999999E-4</v>
      </c>
      <c r="Z803" s="291" t="str">
        <f>+IF(W803&lt;$K$8,"CUMPLE","NO CUMPLE")</f>
        <v>CUMPLE</v>
      </c>
      <c r="AA803" s="291" t="str">
        <f>+IF(X803&lt;$K$6,"CUMPLE","NO CUMPLE")</f>
        <v>NO CUMPLE</v>
      </c>
      <c r="AB803" s="294" t="str">
        <f>+IF(Y803&lt;$K$7,"CUMPLE","NO CUMPLE")</f>
        <v>CUMPLE</v>
      </c>
      <c r="AC803" s="297">
        <f>+(W803-W799)/W799</f>
        <v>0.18138058603438861</v>
      </c>
      <c r="AD803" s="297">
        <f>+(X803-X799)/X799</f>
        <v>0.10889094391967767</v>
      </c>
      <c r="AE803" s="297">
        <f>+(Y803-Y799)/Y799</f>
        <v>0.47838200905517675</v>
      </c>
      <c r="AF803" s="25"/>
    </row>
    <row r="804" spans="1:32" ht="15" thickBot="1" x14ac:dyDescent="0.35">
      <c r="A804" s="24"/>
      <c r="B804" s="15"/>
      <c r="P804" s="25"/>
      <c r="Q804" s="28"/>
      <c r="R804" s="157"/>
      <c r="S804" s="5" t="s">
        <v>3</v>
      </c>
      <c r="T804" s="10">
        <v>250</v>
      </c>
      <c r="U804" s="1">
        <v>0.35</v>
      </c>
      <c r="V804" s="120">
        <v>20</v>
      </c>
      <c r="W804" s="289"/>
      <c r="X804" s="289"/>
      <c r="Y804" s="289"/>
      <c r="Z804" s="292"/>
      <c r="AA804" s="292"/>
      <c r="AB804" s="295"/>
      <c r="AC804" s="298"/>
      <c r="AD804" s="298"/>
      <c r="AE804" s="298"/>
      <c r="AF804" s="25"/>
    </row>
    <row r="805" spans="1:32" x14ac:dyDescent="0.3">
      <c r="A805" s="24"/>
      <c r="B805" s="83">
        <v>57</v>
      </c>
      <c r="C805" s="4" t="s">
        <v>1</v>
      </c>
      <c r="D805" s="91">
        <v>3250</v>
      </c>
      <c r="E805" s="85">
        <v>0.3</v>
      </c>
      <c r="F805" s="96">
        <v>5</v>
      </c>
      <c r="G805" s="288">
        <v>0.68181999999999998</v>
      </c>
      <c r="H805" s="288">
        <v>3.2415999999999999E-4</v>
      </c>
      <c r="I805" s="288">
        <v>6.2045999999999998E-4</v>
      </c>
      <c r="J805" s="291" t="str">
        <f>+IF(G805&lt;$K$8,"CUMPLE","NO CUMPLE")</f>
        <v>CUMPLE</v>
      </c>
      <c r="K805" s="291" t="str">
        <f>+IF(H805&lt;$K$6,"CUMPLE","NO CUMPLE")</f>
        <v>CUMPLE</v>
      </c>
      <c r="L805" s="294" t="str">
        <f>+IF(I805&lt;$K$7,"CUMPLE","NO CUMPLE")</f>
        <v>CUMPLE</v>
      </c>
      <c r="M805" s="297">
        <f>+(G805-G805)/G805</f>
        <v>0</v>
      </c>
      <c r="N805" s="297">
        <f>+(H805-H805)/H805</f>
        <v>0</v>
      </c>
      <c r="O805" s="297">
        <f>+(I805-I805)/I805</f>
        <v>0</v>
      </c>
      <c r="P805" s="25"/>
      <c r="Q805" s="28"/>
      <c r="R805" s="157"/>
      <c r="S805" s="6" t="s">
        <v>4</v>
      </c>
      <c r="T805" s="10">
        <v>200</v>
      </c>
      <c r="U805" s="1">
        <v>0.35</v>
      </c>
      <c r="V805" s="120">
        <v>20</v>
      </c>
      <c r="W805" s="289"/>
      <c r="X805" s="289"/>
      <c r="Y805" s="289"/>
      <c r="Z805" s="292"/>
      <c r="AA805" s="292"/>
      <c r="AB805" s="295"/>
      <c r="AC805" s="298"/>
      <c r="AD805" s="298"/>
      <c r="AE805" s="298"/>
      <c r="AF805" s="25"/>
    </row>
    <row r="806" spans="1:32" ht="15" thickBot="1" x14ac:dyDescent="0.35">
      <c r="A806" s="24"/>
      <c r="B806" s="82"/>
      <c r="C806" s="5" t="s">
        <v>3</v>
      </c>
      <c r="D806" s="99">
        <v>250</v>
      </c>
      <c r="E806" s="139">
        <v>0.35</v>
      </c>
      <c r="F806" s="98">
        <v>15</v>
      </c>
      <c r="G806" s="289"/>
      <c r="H806" s="289"/>
      <c r="I806" s="289"/>
      <c r="J806" s="292"/>
      <c r="K806" s="292"/>
      <c r="L806" s="295"/>
      <c r="M806" s="298"/>
      <c r="N806" s="298"/>
      <c r="O806" s="298"/>
      <c r="P806" s="25"/>
      <c r="Q806" s="28"/>
      <c r="R806" s="157"/>
      <c r="S806" s="7" t="s">
        <v>5</v>
      </c>
      <c r="T806" s="70">
        <v>80</v>
      </c>
      <c r="U806" s="9">
        <v>0.35</v>
      </c>
      <c r="V806" s="122"/>
      <c r="W806" s="290"/>
      <c r="X806" s="290"/>
      <c r="Y806" s="290"/>
      <c r="Z806" s="293"/>
      <c r="AA806" s="293"/>
      <c r="AB806" s="296"/>
      <c r="AC806" s="299"/>
      <c r="AD806" s="299"/>
      <c r="AE806" s="299"/>
      <c r="AF806" s="25"/>
    </row>
    <row r="807" spans="1:32" x14ac:dyDescent="0.3">
      <c r="A807" s="24"/>
      <c r="B807" s="82"/>
      <c r="C807" s="6" t="s">
        <v>4</v>
      </c>
      <c r="D807" s="92">
        <v>100</v>
      </c>
      <c r="E807" s="139">
        <v>0.35</v>
      </c>
      <c r="F807" s="98">
        <v>15</v>
      </c>
      <c r="G807" s="289"/>
      <c r="H807" s="289"/>
      <c r="I807" s="289"/>
      <c r="J807" s="292"/>
      <c r="K807" s="292"/>
      <c r="L807" s="295"/>
      <c r="M807" s="298"/>
      <c r="N807" s="298"/>
      <c r="O807" s="298"/>
      <c r="P807" s="25"/>
      <c r="Q807" s="28"/>
      <c r="R807" s="116">
        <v>73</v>
      </c>
      <c r="S807" s="4" t="s">
        <v>1</v>
      </c>
      <c r="T807" s="95">
        <v>1500</v>
      </c>
      <c r="U807" s="85">
        <v>0.3</v>
      </c>
      <c r="V807" s="119">
        <v>5</v>
      </c>
      <c r="W807" s="288">
        <v>0.66184999999999994</v>
      </c>
      <c r="X807" s="288">
        <v>3.1503999999999999E-4</v>
      </c>
      <c r="Y807" s="288">
        <v>4.5587999999999998E-4</v>
      </c>
      <c r="Z807" s="291" t="str">
        <f>+IF(W807&lt;$K$8,"CUMPLE","NO CUMPLE")</f>
        <v>CUMPLE</v>
      </c>
      <c r="AA807" s="291" t="str">
        <f>+IF(X807&lt;$K$6,"CUMPLE","NO CUMPLE")</f>
        <v>CUMPLE</v>
      </c>
      <c r="AB807" s="294" t="str">
        <f>+IF(Y807&lt;$K$7,"CUMPLE","NO CUMPLE")</f>
        <v>CUMPLE</v>
      </c>
      <c r="AC807" s="297">
        <f>+(W807-W799)/W799</f>
        <v>0.39120107621810218</v>
      </c>
      <c r="AD807" s="297">
        <f>+(X807-X799)/X799</f>
        <v>4.0491445934341751E-2</v>
      </c>
      <c r="AE807" s="297">
        <f>+(Y807-Y799)/Y799</f>
        <v>1.2681725458978057</v>
      </c>
      <c r="AF807" s="25"/>
    </row>
    <row r="808" spans="1:32" ht="15" thickBot="1" x14ac:dyDescent="0.35">
      <c r="A808" s="24"/>
      <c r="B808" s="82"/>
      <c r="C808" s="7" t="s">
        <v>5</v>
      </c>
      <c r="D808" s="94">
        <v>80</v>
      </c>
      <c r="E808" s="86">
        <v>0.35</v>
      </c>
      <c r="F808" s="101"/>
      <c r="G808" s="290"/>
      <c r="H808" s="290"/>
      <c r="I808" s="290"/>
      <c r="J808" s="293"/>
      <c r="K808" s="293"/>
      <c r="L808" s="296"/>
      <c r="M808" s="299"/>
      <c r="N808" s="299"/>
      <c r="O808" s="299"/>
      <c r="P808" s="25"/>
      <c r="Q808" s="28"/>
      <c r="R808" s="139"/>
      <c r="S808" s="5" t="s">
        <v>3</v>
      </c>
      <c r="T808" s="97">
        <v>250</v>
      </c>
      <c r="U808" s="139">
        <v>0.35</v>
      </c>
      <c r="V808" s="102">
        <v>15</v>
      </c>
      <c r="W808" s="289"/>
      <c r="X808" s="289"/>
      <c r="Y808" s="289"/>
      <c r="Z808" s="292"/>
      <c r="AA808" s="292"/>
      <c r="AB808" s="295"/>
      <c r="AC808" s="298"/>
      <c r="AD808" s="298"/>
      <c r="AE808" s="298"/>
      <c r="AF808" s="25"/>
    </row>
    <row r="809" spans="1:32" x14ac:dyDescent="0.3">
      <c r="A809" s="24"/>
      <c r="B809" s="83">
        <v>60</v>
      </c>
      <c r="C809" s="4" t="s">
        <v>1</v>
      </c>
      <c r="D809" s="91">
        <v>3250</v>
      </c>
      <c r="E809" s="85">
        <v>0.3</v>
      </c>
      <c r="F809" s="98">
        <v>5</v>
      </c>
      <c r="G809" s="288">
        <v>0.72058</v>
      </c>
      <c r="H809" s="288">
        <v>3.7955999999999998E-4</v>
      </c>
      <c r="I809" s="288">
        <v>6.4849999999999999E-4</v>
      </c>
      <c r="J809" s="291" t="str">
        <f>+IF(G809&lt;$K$8,"CUMPLE","NO CUMPLE")</f>
        <v>CUMPLE</v>
      </c>
      <c r="K809" s="291" t="str">
        <f>+IF(H809&lt;$K$6,"CUMPLE","NO CUMPLE")</f>
        <v>NO CUMPLE</v>
      </c>
      <c r="L809" s="294" t="str">
        <f>+IF(I809&lt;$K$7,"CUMPLE","NO CUMPLE")</f>
        <v>CUMPLE</v>
      </c>
      <c r="M809" s="297">
        <f>+(G809-G805)/G805</f>
        <v>5.684784840573761E-2</v>
      </c>
      <c r="N809" s="297">
        <f>+(H809-H805)/H805</f>
        <v>0.17090325765054293</v>
      </c>
      <c r="O809" s="297">
        <f>+(I809-I805)/I805</f>
        <v>4.5192276697933804E-2</v>
      </c>
      <c r="P809" s="25"/>
      <c r="Q809" s="28"/>
      <c r="R809" s="139"/>
      <c r="S809" s="6" t="s">
        <v>4</v>
      </c>
      <c r="T809" s="97">
        <v>200</v>
      </c>
      <c r="U809" s="139">
        <v>0.35</v>
      </c>
      <c r="V809" s="102">
        <v>15</v>
      </c>
      <c r="W809" s="289"/>
      <c r="X809" s="289"/>
      <c r="Y809" s="289"/>
      <c r="Z809" s="292"/>
      <c r="AA809" s="292"/>
      <c r="AB809" s="295"/>
      <c r="AC809" s="298"/>
      <c r="AD809" s="298"/>
      <c r="AE809" s="298"/>
      <c r="AF809" s="25"/>
    </row>
    <row r="810" spans="1:32" ht="15" thickBot="1" x14ac:dyDescent="0.35">
      <c r="A810" s="24"/>
      <c r="B810" s="82"/>
      <c r="C810" s="5" t="s">
        <v>3</v>
      </c>
      <c r="D810" s="99">
        <v>200</v>
      </c>
      <c r="E810" s="139">
        <v>0.35</v>
      </c>
      <c r="F810" s="98">
        <v>15</v>
      </c>
      <c r="G810" s="289"/>
      <c r="H810" s="289"/>
      <c r="I810" s="289"/>
      <c r="J810" s="292"/>
      <c r="K810" s="292"/>
      <c r="L810" s="295"/>
      <c r="M810" s="298"/>
      <c r="N810" s="298"/>
      <c r="O810" s="298"/>
      <c r="P810" s="25"/>
      <c r="Q810" s="28"/>
      <c r="R810" s="139"/>
      <c r="S810" s="7" t="s">
        <v>5</v>
      </c>
      <c r="T810" s="100">
        <v>80</v>
      </c>
      <c r="U810" s="86">
        <v>0.35</v>
      </c>
      <c r="V810" s="123"/>
      <c r="W810" s="290"/>
      <c r="X810" s="290"/>
      <c r="Y810" s="290"/>
      <c r="Z810" s="293"/>
      <c r="AA810" s="293"/>
      <c r="AB810" s="296"/>
      <c r="AC810" s="299"/>
      <c r="AD810" s="299"/>
      <c r="AE810" s="299"/>
      <c r="AF810" s="25"/>
    </row>
    <row r="811" spans="1:32" x14ac:dyDescent="0.3">
      <c r="A811" s="24"/>
      <c r="B811" s="82"/>
      <c r="C811" s="6" t="s">
        <v>4</v>
      </c>
      <c r="D811" s="92">
        <v>100</v>
      </c>
      <c r="E811" s="139">
        <v>0.35</v>
      </c>
      <c r="F811" s="98">
        <v>15</v>
      </c>
      <c r="G811" s="289"/>
      <c r="H811" s="289"/>
      <c r="I811" s="289"/>
      <c r="J811" s="292"/>
      <c r="K811" s="292"/>
      <c r="L811" s="295"/>
      <c r="M811" s="298"/>
      <c r="N811" s="298"/>
      <c r="O811" s="298"/>
      <c r="P811" s="25"/>
      <c r="Q811" s="28"/>
      <c r="R811" s="116">
        <v>100</v>
      </c>
      <c r="S811" s="4" t="s">
        <v>1</v>
      </c>
      <c r="T811" s="95">
        <v>1500</v>
      </c>
      <c r="U811" s="85">
        <v>0.3</v>
      </c>
      <c r="V811" s="119">
        <v>3</v>
      </c>
      <c r="W811" s="288">
        <v>0.80979000000000001</v>
      </c>
      <c r="X811" s="288">
        <v>1.6796000000000001E-4</v>
      </c>
      <c r="Y811" s="288">
        <v>8.1559999999999998E-4</v>
      </c>
      <c r="Z811" s="291" t="str">
        <f>+IF(W811&lt;$K$8,"CUMPLE","NO CUMPLE")</f>
        <v>CUMPLE</v>
      </c>
      <c r="AA811" s="291" t="str">
        <f>+IF(X811&lt;$K$6,"CUMPLE","NO CUMPLE")</f>
        <v>CUMPLE</v>
      </c>
      <c r="AB811" s="294" t="str">
        <f>+IF(Y811&lt;$K$7,"CUMPLE","NO CUMPLE")</f>
        <v>CUMPLE</v>
      </c>
      <c r="AC811" s="297">
        <f>+(W811-W799)/W799</f>
        <v>0.70216925211249848</v>
      </c>
      <c r="AD811" s="297">
        <f>+(X811-X799)/X799</f>
        <v>-0.44527379615562451</v>
      </c>
      <c r="AE811" s="297">
        <f>+(Y811-Y799)/Y799</f>
        <v>3.0579133290213445</v>
      </c>
      <c r="AF811" s="25"/>
    </row>
    <row r="812" spans="1:32" ht="15" thickBot="1" x14ac:dyDescent="0.35">
      <c r="A812" s="24"/>
      <c r="B812" s="82"/>
      <c r="C812" s="7" t="s">
        <v>5</v>
      </c>
      <c r="D812" s="94">
        <v>80</v>
      </c>
      <c r="E812" s="86">
        <v>0.35</v>
      </c>
      <c r="F812" s="101"/>
      <c r="G812" s="290"/>
      <c r="H812" s="290"/>
      <c r="I812" s="290"/>
      <c r="J812" s="293"/>
      <c r="K812" s="293"/>
      <c r="L812" s="296"/>
      <c r="M812" s="299"/>
      <c r="N812" s="299"/>
      <c r="O812" s="299"/>
      <c r="P812" s="25"/>
      <c r="Q812" s="28"/>
      <c r="R812" s="139"/>
      <c r="S812" s="5" t="s">
        <v>3</v>
      </c>
      <c r="T812" s="97">
        <v>250</v>
      </c>
      <c r="U812" s="139">
        <v>0.35</v>
      </c>
      <c r="V812" s="102">
        <v>10</v>
      </c>
      <c r="W812" s="289"/>
      <c r="X812" s="289"/>
      <c r="Y812" s="289"/>
      <c r="Z812" s="292"/>
      <c r="AA812" s="292"/>
      <c r="AB812" s="295"/>
      <c r="AC812" s="298"/>
      <c r="AD812" s="298"/>
      <c r="AE812" s="298"/>
      <c r="AF812" s="25"/>
    </row>
    <row r="813" spans="1:32" x14ac:dyDescent="0.3">
      <c r="A813" s="24"/>
      <c r="B813" s="83">
        <v>63</v>
      </c>
      <c r="C813" s="4" t="s">
        <v>1</v>
      </c>
      <c r="D813" s="91">
        <v>3250</v>
      </c>
      <c r="E813" s="85">
        <v>0.3</v>
      </c>
      <c r="F813" s="98">
        <v>5</v>
      </c>
      <c r="G813" s="288">
        <v>0.77506000000000008</v>
      </c>
      <c r="H813" s="288">
        <v>4.5357999999999998E-4</v>
      </c>
      <c r="I813" s="288">
        <v>6.8126999999999999E-4</v>
      </c>
      <c r="J813" s="291" t="str">
        <f>+IF(G813&lt;$K$8,"CUMPLE","NO CUMPLE")</f>
        <v>CUMPLE</v>
      </c>
      <c r="K813" s="291" t="str">
        <f>+IF(H813&lt;$K$6,"CUMPLE","NO CUMPLE")</f>
        <v>NO CUMPLE</v>
      </c>
      <c r="L813" s="294" t="str">
        <f>+IF(I813&lt;$K$7,"CUMPLE","NO CUMPLE")</f>
        <v>CUMPLE</v>
      </c>
      <c r="M813" s="297">
        <f>+(G813-G805)/G805</f>
        <v>0.13675163532897261</v>
      </c>
      <c r="N813" s="297">
        <f>+(H813-H805)/H805</f>
        <v>0.39924728529121423</v>
      </c>
      <c r="O813" s="297">
        <f>+(I813-I805)/I805</f>
        <v>9.8007929600618909E-2</v>
      </c>
      <c r="P813" s="25"/>
      <c r="Q813" s="28"/>
      <c r="R813" s="139"/>
      <c r="S813" s="6" t="s">
        <v>4</v>
      </c>
      <c r="T813" s="97">
        <v>200</v>
      </c>
      <c r="U813" s="139">
        <v>0.35</v>
      </c>
      <c r="V813" s="102">
        <v>10</v>
      </c>
      <c r="W813" s="289"/>
      <c r="X813" s="289"/>
      <c r="Y813" s="289"/>
      <c r="Z813" s="292"/>
      <c r="AA813" s="292"/>
      <c r="AB813" s="295"/>
      <c r="AC813" s="298"/>
      <c r="AD813" s="298"/>
      <c r="AE813" s="298"/>
      <c r="AF813" s="25"/>
    </row>
    <row r="814" spans="1:32" ht="15" thickBot="1" x14ac:dyDescent="0.35">
      <c r="A814" s="24"/>
      <c r="B814" s="82"/>
      <c r="C814" s="5" t="s">
        <v>3</v>
      </c>
      <c r="D814" s="99">
        <v>150</v>
      </c>
      <c r="E814" s="139">
        <v>0.35</v>
      </c>
      <c r="F814" s="98">
        <v>15</v>
      </c>
      <c r="G814" s="289"/>
      <c r="H814" s="289"/>
      <c r="I814" s="289"/>
      <c r="J814" s="292"/>
      <c r="K814" s="292"/>
      <c r="L814" s="295"/>
      <c r="M814" s="298"/>
      <c r="N814" s="298"/>
      <c r="O814" s="298"/>
      <c r="P814" s="25"/>
      <c r="Q814" s="28"/>
      <c r="R814" s="139"/>
      <c r="S814" s="7" t="s">
        <v>5</v>
      </c>
      <c r="T814" s="100">
        <v>80</v>
      </c>
      <c r="U814" s="86">
        <v>0.35</v>
      </c>
      <c r="V814" s="123"/>
      <c r="W814" s="290"/>
      <c r="X814" s="290"/>
      <c r="Y814" s="290"/>
      <c r="Z814" s="293"/>
      <c r="AA814" s="293"/>
      <c r="AB814" s="296"/>
      <c r="AC814" s="299"/>
      <c r="AD814" s="299"/>
      <c r="AE814" s="299"/>
      <c r="AF814" s="25"/>
    </row>
    <row r="815" spans="1:32" ht="15" thickBot="1" x14ac:dyDescent="0.35">
      <c r="A815" s="24"/>
      <c r="B815" s="82"/>
      <c r="C815" s="6" t="s">
        <v>4</v>
      </c>
      <c r="D815" s="92">
        <v>100</v>
      </c>
      <c r="E815" s="139">
        <v>0.35</v>
      </c>
      <c r="F815" s="98">
        <v>15</v>
      </c>
      <c r="G815" s="289"/>
      <c r="H815" s="289"/>
      <c r="I815" s="289"/>
      <c r="J815" s="292"/>
      <c r="K815" s="292"/>
      <c r="L815" s="295"/>
      <c r="M815" s="298"/>
      <c r="N815" s="298"/>
      <c r="O815" s="298"/>
      <c r="P815" s="25"/>
      <c r="Q815" s="28"/>
      <c r="R815" s="24"/>
      <c r="T815" s="56"/>
      <c r="V815" s="164"/>
      <c r="AF815" s="25"/>
    </row>
    <row r="816" spans="1:32" ht="15" thickBot="1" x14ac:dyDescent="0.35">
      <c r="A816" s="24"/>
      <c r="B816" s="82"/>
      <c r="C816" s="7" t="s">
        <v>5</v>
      </c>
      <c r="D816" s="94">
        <v>80</v>
      </c>
      <c r="E816" s="86">
        <v>0.35</v>
      </c>
      <c r="F816" s="101"/>
      <c r="G816" s="290"/>
      <c r="H816" s="290"/>
      <c r="I816" s="290"/>
      <c r="J816" s="293"/>
      <c r="K816" s="293"/>
      <c r="L816" s="296"/>
      <c r="M816" s="299"/>
      <c r="N816" s="299"/>
      <c r="O816" s="299"/>
      <c r="P816" s="25"/>
      <c r="Q816" s="28"/>
      <c r="R816" s="114">
        <v>20</v>
      </c>
      <c r="S816" s="4" t="s">
        <v>1</v>
      </c>
      <c r="T816" s="69">
        <v>1500</v>
      </c>
      <c r="U816" s="60">
        <v>0.3</v>
      </c>
      <c r="V816" s="115">
        <v>10</v>
      </c>
      <c r="W816" s="288">
        <v>0.49559999999999998</v>
      </c>
      <c r="X816" s="288">
        <v>3.0624999999999999E-4</v>
      </c>
      <c r="Y816" s="288">
        <v>2.3263E-4</v>
      </c>
      <c r="Z816" s="294" t="str">
        <f>+IF(W816&lt;$K$8,"CUMPLE","NO CUMPLE")</f>
        <v>CUMPLE</v>
      </c>
      <c r="AA816" s="294" t="str">
        <f>+IF(X816&lt;$K$6,"CUMPLE","NO CUMPLE")</f>
        <v>CUMPLE</v>
      </c>
      <c r="AB816" s="294" t="str">
        <f>+IF(Y816&lt;$K$7,"CUMPLE","NO CUMPLE")</f>
        <v>CUMPLE</v>
      </c>
      <c r="AC816" s="297">
        <f>+(W816-W816)/W816</f>
        <v>0</v>
      </c>
      <c r="AD816" s="297">
        <f>+(X816-X816)/X816</f>
        <v>0</v>
      </c>
      <c r="AE816" s="297">
        <f>+(Y816-Y816)/Y816</f>
        <v>0</v>
      </c>
      <c r="AF816" s="25"/>
    </row>
    <row r="817" spans="1:32" ht="15" thickBot="1" x14ac:dyDescent="0.35">
      <c r="A817" s="24"/>
      <c r="B817" s="15"/>
      <c r="P817" s="25"/>
      <c r="Q817" s="28"/>
      <c r="R817" s="157"/>
      <c r="S817" s="5" t="s">
        <v>3</v>
      </c>
      <c r="T817" s="10">
        <v>250</v>
      </c>
      <c r="U817" s="61">
        <v>0.35</v>
      </c>
      <c r="V817" s="120">
        <v>25</v>
      </c>
      <c r="W817" s="289"/>
      <c r="X817" s="289"/>
      <c r="Y817" s="289"/>
      <c r="Z817" s="295"/>
      <c r="AA817" s="295"/>
      <c r="AB817" s="295"/>
      <c r="AC817" s="298"/>
      <c r="AD817" s="298"/>
      <c r="AE817" s="298"/>
      <c r="AF817" s="25"/>
    </row>
    <row r="818" spans="1:32" x14ac:dyDescent="0.3">
      <c r="A818" s="24"/>
      <c r="B818" s="83">
        <v>66</v>
      </c>
      <c r="C818" s="4" t="s">
        <v>1</v>
      </c>
      <c r="D818" s="91">
        <v>2500</v>
      </c>
      <c r="E818" s="85">
        <v>0.3</v>
      </c>
      <c r="F818" s="96">
        <v>5</v>
      </c>
      <c r="G818" s="288">
        <v>0.69996000000000003</v>
      </c>
      <c r="H818" s="288">
        <v>3.3385000000000001E-4</v>
      </c>
      <c r="I818" s="288">
        <v>6.3456999999999999E-4</v>
      </c>
      <c r="J818" s="291" t="str">
        <f>+IF(G818&lt;$K$8,"CUMPLE","NO CUMPLE")</f>
        <v>CUMPLE</v>
      </c>
      <c r="K818" s="291" t="str">
        <f>+IF(H818&lt;$K$6,"CUMPLE","NO CUMPLE")</f>
        <v>NO CUMPLE</v>
      </c>
      <c r="L818" s="294" t="str">
        <f>+IF(I818&lt;$K$7,"CUMPLE","NO CUMPLE")</f>
        <v>CUMPLE</v>
      </c>
      <c r="M818" s="297">
        <f>+(G818-G818)/G818</f>
        <v>0</v>
      </c>
      <c r="N818" s="297">
        <f>+(H818-H818)/H818</f>
        <v>0</v>
      </c>
      <c r="O818" s="297">
        <f>+(I818-I818)/I818</f>
        <v>0</v>
      </c>
      <c r="P818" s="25"/>
      <c r="Q818" s="28"/>
      <c r="R818" s="157"/>
      <c r="S818" s="6" t="s">
        <v>4</v>
      </c>
      <c r="T818" s="10">
        <v>150</v>
      </c>
      <c r="U818" s="61">
        <v>0.35</v>
      </c>
      <c r="V818" s="120">
        <v>25</v>
      </c>
      <c r="W818" s="289"/>
      <c r="X818" s="289"/>
      <c r="Y818" s="289"/>
      <c r="Z818" s="295"/>
      <c r="AA818" s="295"/>
      <c r="AB818" s="295"/>
      <c r="AC818" s="298"/>
      <c r="AD818" s="298"/>
      <c r="AE818" s="298"/>
      <c r="AF818" s="25"/>
    </row>
    <row r="819" spans="1:32" ht="15" thickBot="1" x14ac:dyDescent="0.35">
      <c r="A819" s="24"/>
      <c r="B819" s="82"/>
      <c r="C819" s="5" t="s">
        <v>3</v>
      </c>
      <c r="D819" s="99">
        <v>250</v>
      </c>
      <c r="E819" s="139">
        <v>0.35</v>
      </c>
      <c r="F819" s="98">
        <v>15</v>
      </c>
      <c r="G819" s="289"/>
      <c r="H819" s="289"/>
      <c r="I819" s="289"/>
      <c r="J819" s="292"/>
      <c r="K819" s="292"/>
      <c r="L819" s="295"/>
      <c r="M819" s="298"/>
      <c r="N819" s="298"/>
      <c r="O819" s="298"/>
      <c r="P819" s="25"/>
      <c r="Q819" s="28"/>
      <c r="R819" s="157"/>
      <c r="S819" s="7" t="s">
        <v>5</v>
      </c>
      <c r="T819" s="70">
        <v>80</v>
      </c>
      <c r="U819" s="62">
        <v>0.35</v>
      </c>
      <c r="V819" s="121"/>
      <c r="W819" s="290"/>
      <c r="X819" s="290"/>
      <c r="Y819" s="290"/>
      <c r="Z819" s="296"/>
      <c r="AA819" s="296"/>
      <c r="AB819" s="296"/>
      <c r="AC819" s="299"/>
      <c r="AD819" s="299"/>
      <c r="AE819" s="299"/>
      <c r="AF819" s="25"/>
    </row>
    <row r="820" spans="1:32" x14ac:dyDescent="0.3">
      <c r="A820" s="24"/>
      <c r="B820" s="82"/>
      <c r="C820" s="6" t="s">
        <v>4</v>
      </c>
      <c r="D820" s="92">
        <v>100</v>
      </c>
      <c r="E820" s="139">
        <v>0.35</v>
      </c>
      <c r="F820" s="98">
        <v>15</v>
      </c>
      <c r="G820" s="289"/>
      <c r="H820" s="289"/>
      <c r="I820" s="289"/>
      <c r="J820" s="292"/>
      <c r="K820" s="292"/>
      <c r="L820" s="295"/>
      <c r="M820" s="298"/>
      <c r="N820" s="298"/>
      <c r="O820" s="298"/>
      <c r="P820" s="25"/>
      <c r="Q820" s="28"/>
      <c r="R820" s="114">
        <v>47</v>
      </c>
      <c r="S820" s="4" t="s">
        <v>1</v>
      </c>
      <c r="T820" s="69">
        <v>1500</v>
      </c>
      <c r="U820" s="8">
        <v>0.3</v>
      </c>
      <c r="V820" s="115">
        <v>7</v>
      </c>
      <c r="W820" s="288">
        <v>0.58631999999999995</v>
      </c>
      <c r="X820" s="288">
        <v>3.4022000000000002E-4</v>
      </c>
      <c r="Y820" s="288">
        <v>3.4484000000000001E-4</v>
      </c>
      <c r="Z820" s="294" t="str">
        <f>+IF(W820&lt;$K$8,"CUMPLE","NO CUMPLE")</f>
        <v>CUMPLE</v>
      </c>
      <c r="AA820" s="294" t="str">
        <f>+IF(X820&lt;$K$6,"CUMPLE","NO CUMPLE")</f>
        <v>NO CUMPLE</v>
      </c>
      <c r="AB820" s="294" t="str">
        <f>+IF(Y820&lt;$K$7,"CUMPLE","NO CUMPLE")</f>
        <v>CUMPLE</v>
      </c>
      <c r="AC820" s="297">
        <f>+(W820-W816)/W816</f>
        <v>0.18305084745762706</v>
      </c>
      <c r="AD820" s="297">
        <f>+(X820-X816)/X816</f>
        <v>0.11092244897959193</v>
      </c>
      <c r="AE820" s="297">
        <f>+(Y820-Y816)/Y816</f>
        <v>0.48235395262863778</v>
      </c>
      <c r="AF820" s="25"/>
    </row>
    <row r="821" spans="1:32" ht="15" thickBot="1" x14ac:dyDescent="0.35">
      <c r="A821" s="24"/>
      <c r="B821" s="82"/>
      <c r="C821" s="7" t="s">
        <v>5</v>
      </c>
      <c r="D821" s="94">
        <v>80</v>
      </c>
      <c r="E821" s="86">
        <v>0.35</v>
      </c>
      <c r="F821" s="101"/>
      <c r="G821" s="290"/>
      <c r="H821" s="290"/>
      <c r="I821" s="290"/>
      <c r="J821" s="293"/>
      <c r="K821" s="293"/>
      <c r="L821" s="296"/>
      <c r="M821" s="299"/>
      <c r="N821" s="299"/>
      <c r="O821" s="299"/>
      <c r="P821" s="25"/>
      <c r="Q821" s="28"/>
      <c r="R821" s="157"/>
      <c r="S821" s="5" t="s">
        <v>3</v>
      </c>
      <c r="T821" s="10">
        <v>250</v>
      </c>
      <c r="U821" s="1">
        <v>0.35</v>
      </c>
      <c r="V821" s="120">
        <v>20</v>
      </c>
      <c r="W821" s="289"/>
      <c r="X821" s="289"/>
      <c r="Y821" s="289"/>
      <c r="Z821" s="295"/>
      <c r="AA821" s="295"/>
      <c r="AB821" s="295"/>
      <c r="AC821" s="298"/>
      <c r="AD821" s="298"/>
      <c r="AE821" s="298"/>
      <c r="AF821" s="25"/>
    </row>
    <row r="822" spans="1:32" x14ac:dyDescent="0.3">
      <c r="A822" s="24"/>
      <c r="B822" s="83">
        <v>69</v>
      </c>
      <c r="C822" s="4" t="s">
        <v>1</v>
      </c>
      <c r="D822" s="91">
        <v>2500</v>
      </c>
      <c r="E822" s="85">
        <v>0.3</v>
      </c>
      <c r="F822" s="98">
        <v>5</v>
      </c>
      <c r="G822" s="288">
        <v>0.74136000000000002</v>
      </c>
      <c r="H822" s="288">
        <v>3.9916000000000002E-4</v>
      </c>
      <c r="I822" s="288">
        <v>6.6363000000000001E-4</v>
      </c>
      <c r="J822" s="291" t="str">
        <f>+IF(G822&lt;$K$8,"CUMPLE","NO CUMPLE")</f>
        <v>CUMPLE</v>
      </c>
      <c r="K822" s="291" t="str">
        <f>+IF(H822&lt;$K$6,"CUMPLE","NO CUMPLE")</f>
        <v>NO CUMPLE</v>
      </c>
      <c r="L822" s="294" t="str">
        <f>+IF(I822&lt;$K$7,"CUMPLE","NO CUMPLE")</f>
        <v>CUMPLE</v>
      </c>
      <c r="M822" s="297">
        <f>+(G822-G818)/G818</f>
        <v>5.9146236927824433E-2</v>
      </c>
      <c r="N822" s="297">
        <f>+(H822-H818)/H818</f>
        <v>0.19562677849333535</v>
      </c>
      <c r="O822" s="297">
        <f>+(I822-I818)/I818</f>
        <v>4.5794790172873009E-2</v>
      </c>
      <c r="P822" s="25"/>
      <c r="Q822" s="28"/>
      <c r="R822" s="157"/>
      <c r="S822" s="6" t="s">
        <v>4</v>
      </c>
      <c r="T822" s="10">
        <v>150</v>
      </c>
      <c r="U822" s="1">
        <v>0.35</v>
      </c>
      <c r="V822" s="120">
        <v>20</v>
      </c>
      <c r="W822" s="289"/>
      <c r="X822" s="289"/>
      <c r="Y822" s="289"/>
      <c r="Z822" s="295"/>
      <c r="AA822" s="295"/>
      <c r="AB822" s="295"/>
      <c r="AC822" s="298"/>
      <c r="AD822" s="298"/>
      <c r="AE822" s="298"/>
      <c r="AF822" s="25"/>
    </row>
    <row r="823" spans="1:32" ht="15" thickBot="1" x14ac:dyDescent="0.35">
      <c r="A823" s="24"/>
      <c r="B823" s="82"/>
      <c r="C823" s="5" t="s">
        <v>3</v>
      </c>
      <c r="D823" s="99">
        <v>200</v>
      </c>
      <c r="E823" s="139">
        <v>0.35</v>
      </c>
      <c r="F823" s="98">
        <v>15</v>
      </c>
      <c r="G823" s="289"/>
      <c r="H823" s="289"/>
      <c r="I823" s="289"/>
      <c r="J823" s="292"/>
      <c r="K823" s="292"/>
      <c r="L823" s="295"/>
      <c r="M823" s="298"/>
      <c r="N823" s="298"/>
      <c r="O823" s="298"/>
      <c r="P823" s="25"/>
      <c r="Q823" s="28"/>
      <c r="R823" s="157"/>
      <c r="S823" s="7" t="s">
        <v>5</v>
      </c>
      <c r="T823" s="70">
        <v>80</v>
      </c>
      <c r="U823" s="9">
        <v>0.35</v>
      </c>
      <c r="V823" s="122"/>
      <c r="W823" s="290"/>
      <c r="X823" s="290"/>
      <c r="Y823" s="290"/>
      <c r="Z823" s="296"/>
      <c r="AA823" s="296"/>
      <c r="AB823" s="296"/>
      <c r="AC823" s="299"/>
      <c r="AD823" s="299"/>
      <c r="AE823" s="299"/>
      <c r="AF823" s="25"/>
    </row>
    <row r="824" spans="1:32" x14ac:dyDescent="0.3">
      <c r="A824" s="24"/>
      <c r="B824" s="82"/>
      <c r="C824" s="6" t="s">
        <v>4</v>
      </c>
      <c r="D824" s="92">
        <v>100</v>
      </c>
      <c r="E824" s="139">
        <v>0.35</v>
      </c>
      <c r="F824" s="98">
        <v>15</v>
      </c>
      <c r="G824" s="289"/>
      <c r="H824" s="289"/>
      <c r="I824" s="289"/>
      <c r="J824" s="292"/>
      <c r="K824" s="292"/>
      <c r="L824" s="295"/>
      <c r="M824" s="298"/>
      <c r="N824" s="298"/>
      <c r="O824" s="298"/>
      <c r="P824" s="25"/>
      <c r="Q824" s="28"/>
      <c r="R824" s="116">
        <v>74</v>
      </c>
      <c r="S824" s="4" t="s">
        <v>1</v>
      </c>
      <c r="T824" s="95">
        <v>1500</v>
      </c>
      <c r="U824" s="85">
        <v>0.3</v>
      </c>
      <c r="V824" s="119">
        <v>5</v>
      </c>
      <c r="W824" s="288">
        <v>0.69011</v>
      </c>
      <c r="X824" s="288">
        <v>3.2155999999999998E-4</v>
      </c>
      <c r="Y824" s="288">
        <v>5.3027E-4</v>
      </c>
      <c r="Z824" s="294" t="str">
        <f>+IF(W824&lt;$K$8,"CUMPLE","NO CUMPLE")</f>
        <v>CUMPLE</v>
      </c>
      <c r="AA824" s="294" t="str">
        <f>+IF(X824&lt;$K$6,"CUMPLE","NO CUMPLE")</f>
        <v>CUMPLE</v>
      </c>
      <c r="AB824" s="294" t="str">
        <f>+IF(Y824&lt;$K$7,"CUMPLE","NO CUMPLE")</f>
        <v>CUMPLE</v>
      </c>
      <c r="AC824" s="297">
        <f>+(W824-W816)/W816</f>
        <v>0.39247376916868448</v>
      </c>
      <c r="AD824" s="297">
        <f>+(X824-X816)/X816</f>
        <v>4.9991836734693838E-2</v>
      </c>
      <c r="AE824" s="297">
        <f>+(Y824-Y816)/Y816</f>
        <v>1.2794566478958003</v>
      </c>
      <c r="AF824" s="25"/>
    </row>
    <row r="825" spans="1:32" ht="15" thickBot="1" x14ac:dyDescent="0.35">
      <c r="A825" s="24"/>
      <c r="B825" s="82"/>
      <c r="C825" s="7" t="s">
        <v>5</v>
      </c>
      <c r="D825" s="94">
        <v>80</v>
      </c>
      <c r="E825" s="86">
        <v>0.35</v>
      </c>
      <c r="F825" s="101"/>
      <c r="G825" s="290"/>
      <c r="H825" s="290"/>
      <c r="I825" s="290"/>
      <c r="J825" s="293"/>
      <c r="K825" s="293"/>
      <c r="L825" s="296"/>
      <c r="M825" s="299"/>
      <c r="N825" s="299"/>
      <c r="O825" s="299"/>
      <c r="P825" s="25"/>
      <c r="Q825" s="28"/>
      <c r="R825" s="139"/>
      <c r="S825" s="5" t="s">
        <v>3</v>
      </c>
      <c r="T825" s="97">
        <v>250</v>
      </c>
      <c r="U825" s="139">
        <v>0.35</v>
      </c>
      <c r="V825" s="102">
        <v>15</v>
      </c>
      <c r="W825" s="289"/>
      <c r="X825" s="289"/>
      <c r="Y825" s="289"/>
      <c r="Z825" s="295"/>
      <c r="AA825" s="295"/>
      <c r="AB825" s="295"/>
      <c r="AC825" s="298"/>
      <c r="AD825" s="298"/>
      <c r="AE825" s="298"/>
      <c r="AF825" s="25"/>
    </row>
    <row r="826" spans="1:32" x14ac:dyDescent="0.3">
      <c r="A826" s="24"/>
      <c r="B826" s="83">
        <v>72</v>
      </c>
      <c r="C826" s="4" t="s">
        <v>1</v>
      </c>
      <c r="D826" s="91">
        <v>2500</v>
      </c>
      <c r="E826" s="85">
        <v>0.3</v>
      </c>
      <c r="F826" s="98">
        <v>5</v>
      </c>
      <c r="G826" s="288">
        <v>0.80015999999999998</v>
      </c>
      <c r="H826" s="288">
        <v>4.8791999999999998E-4</v>
      </c>
      <c r="I826" s="288">
        <v>6.9824000000000004E-4</v>
      </c>
      <c r="J826" s="291" t="str">
        <f>+IF(G826&lt;$K$8,"CUMPLE","NO CUMPLE")</f>
        <v>CUMPLE</v>
      </c>
      <c r="K826" s="291" t="str">
        <f>+IF(H826&lt;$K$6,"CUMPLE","NO CUMPLE")</f>
        <v>NO CUMPLE</v>
      </c>
      <c r="L826" s="294" t="str">
        <f>+IF(I826&lt;$K$7,"CUMPLE","NO CUMPLE")</f>
        <v>CUMPLE</v>
      </c>
      <c r="M826" s="297">
        <f>+(G826-G818)/G818</f>
        <v>0.14315103720212577</v>
      </c>
      <c r="N826" s="297">
        <f>+(H826-H818)/H818</f>
        <v>0.46149468324097637</v>
      </c>
      <c r="O826" s="297">
        <f>+(I826-I818)/I818</f>
        <v>0.10033566036843855</v>
      </c>
      <c r="P826" s="25"/>
      <c r="Q826" s="28"/>
      <c r="R826" s="139"/>
      <c r="S826" s="6" t="s">
        <v>4</v>
      </c>
      <c r="T826" s="97">
        <v>150</v>
      </c>
      <c r="U826" s="139">
        <v>0.35</v>
      </c>
      <c r="V826" s="102">
        <v>15</v>
      </c>
      <c r="W826" s="289"/>
      <c r="X826" s="289"/>
      <c r="Y826" s="289"/>
      <c r="Z826" s="295"/>
      <c r="AA826" s="295"/>
      <c r="AB826" s="295"/>
      <c r="AC826" s="298"/>
      <c r="AD826" s="298"/>
      <c r="AE826" s="298"/>
      <c r="AF826" s="25"/>
    </row>
    <row r="827" spans="1:32" ht="15" thickBot="1" x14ac:dyDescent="0.35">
      <c r="A827" s="24"/>
      <c r="B827" s="82"/>
      <c r="C827" s="5" t="s">
        <v>3</v>
      </c>
      <c r="D827" s="99">
        <v>150</v>
      </c>
      <c r="E827" s="139">
        <v>0.35</v>
      </c>
      <c r="F827" s="98">
        <v>15</v>
      </c>
      <c r="G827" s="289"/>
      <c r="H827" s="289"/>
      <c r="I827" s="289"/>
      <c r="J827" s="292"/>
      <c r="K827" s="292"/>
      <c r="L827" s="295"/>
      <c r="M827" s="298"/>
      <c r="N827" s="298"/>
      <c r="O827" s="298"/>
      <c r="P827" s="25"/>
      <c r="Q827" s="28"/>
      <c r="R827" s="139"/>
      <c r="S827" s="7" t="s">
        <v>5</v>
      </c>
      <c r="T827" s="100">
        <v>80</v>
      </c>
      <c r="U827" s="86">
        <v>0.35</v>
      </c>
      <c r="V827" s="123"/>
      <c r="W827" s="290"/>
      <c r="X827" s="290"/>
      <c r="Y827" s="290"/>
      <c r="Z827" s="296"/>
      <c r="AA827" s="296"/>
      <c r="AB827" s="296"/>
      <c r="AC827" s="299"/>
      <c r="AD827" s="299"/>
      <c r="AE827" s="299"/>
      <c r="AF827" s="25"/>
    </row>
    <row r="828" spans="1:32" x14ac:dyDescent="0.3">
      <c r="A828" s="24"/>
      <c r="B828" s="82"/>
      <c r="C828" s="6" t="s">
        <v>4</v>
      </c>
      <c r="D828" s="92">
        <v>100</v>
      </c>
      <c r="E828" s="139">
        <v>0.35</v>
      </c>
      <c r="F828" s="98">
        <v>15</v>
      </c>
      <c r="G828" s="289"/>
      <c r="H828" s="289"/>
      <c r="I828" s="289"/>
      <c r="J828" s="292"/>
      <c r="K828" s="292"/>
      <c r="L828" s="295"/>
      <c r="M828" s="298"/>
      <c r="N828" s="298"/>
      <c r="O828" s="298"/>
      <c r="P828" s="25"/>
      <c r="Q828" s="28"/>
      <c r="R828" s="116">
        <v>101</v>
      </c>
      <c r="S828" s="4" t="s">
        <v>1</v>
      </c>
      <c r="T828" s="95">
        <v>1500</v>
      </c>
      <c r="U828" s="85">
        <v>0.3</v>
      </c>
      <c r="V828" s="119">
        <v>3</v>
      </c>
      <c r="W828" s="288">
        <v>0.84343999999999997</v>
      </c>
      <c r="X828" s="288">
        <v>1.7522999999999999E-4</v>
      </c>
      <c r="Y828" s="303">
        <v>9.5018999999999995E-4</v>
      </c>
      <c r="Z828" s="294" t="str">
        <f>+IF(W828&lt;$K$8,"CUMPLE","NO CUMPLE")</f>
        <v>CUMPLE</v>
      </c>
      <c r="AA828" s="294" t="str">
        <f>+IF(X828&lt;$K$6,"CUMPLE","NO CUMPLE")</f>
        <v>CUMPLE</v>
      </c>
      <c r="AB828" s="294" t="str">
        <f>+IF(Y828&lt;$K$7,"CUMPLE","NO CUMPLE")</f>
        <v>CUMPLE</v>
      </c>
      <c r="AC828" s="297">
        <f>+(W828-W816)/W816</f>
        <v>0.70185633575464079</v>
      </c>
      <c r="AD828" s="297">
        <f>+(X828-X816)/X816</f>
        <v>-0.42782040816326533</v>
      </c>
      <c r="AE828" s="297">
        <f>+(Y828-Y816)/Y816</f>
        <v>3.0845548725443832</v>
      </c>
      <c r="AF828" s="25"/>
    </row>
    <row r="829" spans="1:32" ht="15" thickBot="1" x14ac:dyDescent="0.35">
      <c r="A829" s="24"/>
      <c r="B829" s="82"/>
      <c r="C829" s="7" t="s">
        <v>5</v>
      </c>
      <c r="D829" s="94">
        <v>80</v>
      </c>
      <c r="E829" s="86">
        <v>0.35</v>
      </c>
      <c r="F829" s="101"/>
      <c r="G829" s="290"/>
      <c r="H829" s="290"/>
      <c r="I829" s="290"/>
      <c r="J829" s="293"/>
      <c r="K829" s="293"/>
      <c r="L829" s="296"/>
      <c r="M829" s="299"/>
      <c r="N829" s="299"/>
      <c r="O829" s="299"/>
      <c r="P829" s="25"/>
      <c r="Q829" s="28"/>
      <c r="R829" s="139"/>
      <c r="S829" s="5" t="s">
        <v>3</v>
      </c>
      <c r="T829" s="97">
        <v>250</v>
      </c>
      <c r="U829" s="139">
        <v>0.35</v>
      </c>
      <c r="V829" s="102">
        <v>10</v>
      </c>
      <c r="W829" s="289"/>
      <c r="X829" s="289"/>
      <c r="Y829" s="304"/>
      <c r="Z829" s="295"/>
      <c r="AA829" s="295"/>
      <c r="AB829" s="295"/>
      <c r="AC829" s="298"/>
      <c r="AD829" s="298"/>
      <c r="AE829" s="298"/>
      <c r="AF829" s="25"/>
    </row>
    <row r="830" spans="1:32" ht="15" thickBot="1" x14ac:dyDescent="0.35">
      <c r="A830" s="24"/>
      <c r="B830" s="15"/>
      <c r="P830" s="25"/>
      <c r="Q830" s="28"/>
      <c r="R830" s="139"/>
      <c r="S830" s="6" t="s">
        <v>4</v>
      </c>
      <c r="T830" s="97">
        <v>150</v>
      </c>
      <c r="U830" s="139">
        <v>0.35</v>
      </c>
      <c r="V830" s="102">
        <v>10</v>
      </c>
      <c r="W830" s="289"/>
      <c r="X830" s="289"/>
      <c r="Y830" s="304"/>
      <c r="Z830" s="295"/>
      <c r="AA830" s="295"/>
      <c r="AB830" s="295"/>
      <c r="AC830" s="298"/>
      <c r="AD830" s="298"/>
      <c r="AE830" s="298"/>
      <c r="AF830" s="25"/>
    </row>
    <row r="831" spans="1:32" ht="15" thickBot="1" x14ac:dyDescent="0.35">
      <c r="A831" s="24"/>
      <c r="B831" s="83">
        <v>75</v>
      </c>
      <c r="C831" s="4" t="s">
        <v>1</v>
      </c>
      <c r="D831" s="91">
        <v>1500</v>
      </c>
      <c r="E831" s="85">
        <v>0.3</v>
      </c>
      <c r="F831" s="96">
        <v>5</v>
      </c>
      <c r="G831" s="288">
        <v>0.73543000000000003</v>
      </c>
      <c r="H831" s="288">
        <v>3.3075999999999998E-4</v>
      </c>
      <c r="I831" s="288">
        <v>6.6136000000000005E-4</v>
      </c>
      <c r="J831" s="291" t="str">
        <f>+IF(G831&lt;$K$8,"CUMPLE","NO CUMPLE")</f>
        <v>CUMPLE</v>
      </c>
      <c r="K831" s="291" t="str">
        <f>+IF(H831&lt;$K$6,"CUMPLE","NO CUMPLE")</f>
        <v>CUMPLE</v>
      </c>
      <c r="L831" s="294" t="str">
        <f>+IF(I831&lt;$K$7,"CUMPLE","NO CUMPLE")</f>
        <v>CUMPLE</v>
      </c>
      <c r="M831" s="297">
        <f>+(G831-G831)/G831</f>
        <v>0</v>
      </c>
      <c r="N831" s="297">
        <f>+(H831-H831)/H831</f>
        <v>0</v>
      </c>
      <c r="O831" s="297">
        <f>+(I831-I831)/I831</f>
        <v>0</v>
      </c>
      <c r="P831" s="25"/>
      <c r="Q831" s="28"/>
      <c r="R831" s="139"/>
      <c r="S831" s="7" t="s">
        <v>5</v>
      </c>
      <c r="T831" s="100">
        <v>80</v>
      </c>
      <c r="U831" s="86">
        <v>0.35</v>
      </c>
      <c r="V831" s="123"/>
      <c r="W831" s="290"/>
      <c r="X831" s="290"/>
      <c r="Y831" s="305"/>
      <c r="Z831" s="296"/>
      <c r="AA831" s="296"/>
      <c r="AB831" s="296"/>
      <c r="AC831" s="299"/>
      <c r="AD831" s="299"/>
      <c r="AE831" s="299"/>
      <c r="AF831" s="25"/>
    </row>
    <row r="832" spans="1:32" ht="15" thickBot="1" x14ac:dyDescent="0.35">
      <c r="A832" s="24"/>
      <c r="B832" s="82"/>
      <c r="C832" s="5" t="s">
        <v>3</v>
      </c>
      <c r="D832" s="99">
        <v>250</v>
      </c>
      <c r="E832" s="139">
        <v>0.35</v>
      </c>
      <c r="F832" s="98">
        <v>15</v>
      </c>
      <c r="G832" s="289"/>
      <c r="H832" s="289"/>
      <c r="I832" s="289"/>
      <c r="J832" s="292"/>
      <c r="K832" s="292"/>
      <c r="L832" s="295"/>
      <c r="M832" s="298"/>
      <c r="N832" s="298"/>
      <c r="O832" s="298"/>
      <c r="P832" s="25"/>
      <c r="Q832" s="28"/>
      <c r="R832" s="24"/>
      <c r="T832" s="56"/>
      <c r="V832" s="164"/>
      <c r="AF832" s="25"/>
    </row>
    <row r="833" spans="1:32" x14ac:dyDescent="0.3">
      <c r="A833" s="24"/>
      <c r="B833" s="82"/>
      <c r="C833" s="6" t="s">
        <v>4</v>
      </c>
      <c r="D833" s="92">
        <v>100</v>
      </c>
      <c r="E833" s="139">
        <v>0.35</v>
      </c>
      <c r="F833" s="98">
        <v>15</v>
      </c>
      <c r="G833" s="289"/>
      <c r="H833" s="289"/>
      <c r="I833" s="289"/>
      <c r="J833" s="292"/>
      <c r="K833" s="292"/>
      <c r="L833" s="295"/>
      <c r="M833" s="298"/>
      <c r="N833" s="298"/>
      <c r="O833" s="298"/>
      <c r="P833" s="25"/>
      <c r="Q833" s="28"/>
      <c r="R833" s="114">
        <v>21</v>
      </c>
      <c r="S833" s="4" t="s">
        <v>1</v>
      </c>
      <c r="T833" s="69">
        <v>1500</v>
      </c>
      <c r="U833" s="60">
        <v>0.3</v>
      </c>
      <c r="V833" s="115">
        <v>10</v>
      </c>
      <c r="W833" s="288">
        <v>0.52718999999999994</v>
      </c>
      <c r="X833" s="288">
        <v>3.1126E-4</v>
      </c>
      <c r="Y833" s="288">
        <v>2.8750999999999999E-4</v>
      </c>
      <c r="Z833" s="291" t="str">
        <f>+IF(W833&lt;$K$8,"CUMPLE","NO CUMPLE")</f>
        <v>CUMPLE</v>
      </c>
      <c r="AA833" s="291" t="str">
        <f>+IF(X833&lt;$K$6,"CUMPLE","NO CUMPLE")</f>
        <v>CUMPLE</v>
      </c>
      <c r="AB833" s="294" t="str">
        <f>+IF(Y833&lt;$K$7,"CUMPLE","NO CUMPLE")</f>
        <v>CUMPLE</v>
      </c>
      <c r="AC833" s="297">
        <f>+(W833-W833)/W833</f>
        <v>0</v>
      </c>
      <c r="AD833" s="297">
        <f>+(X833-X833)/X833</f>
        <v>0</v>
      </c>
      <c r="AE833" s="297">
        <f>+(Y833-Y833)/Y833</f>
        <v>0</v>
      </c>
      <c r="AF833" s="25"/>
    </row>
    <row r="834" spans="1:32" ht="15" thickBot="1" x14ac:dyDescent="0.35">
      <c r="A834" s="24"/>
      <c r="B834" s="82"/>
      <c r="C834" s="7" t="s">
        <v>5</v>
      </c>
      <c r="D834" s="94">
        <v>80</v>
      </c>
      <c r="E834" s="86">
        <v>0.35</v>
      </c>
      <c r="F834" s="101"/>
      <c r="G834" s="290"/>
      <c r="H834" s="290"/>
      <c r="I834" s="290"/>
      <c r="J834" s="293"/>
      <c r="K834" s="293"/>
      <c r="L834" s="296"/>
      <c r="M834" s="299"/>
      <c r="N834" s="299"/>
      <c r="O834" s="299"/>
      <c r="P834" s="25"/>
      <c r="Q834" s="28"/>
      <c r="R834" s="157"/>
      <c r="S834" s="5" t="s">
        <v>3</v>
      </c>
      <c r="T834" s="10">
        <v>250</v>
      </c>
      <c r="U834" s="61">
        <v>0.35</v>
      </c>
      <c r="V834" s="120">
        <v>25</v>
      </c>
      <c r="W834" s="289"/>
      <c r="X834" s="289"/>
      <c r="Y834" s="289"/>
      <c r="Z834" s="292"/>
      <c r="AA834" s="292"/>
      <c r="AB834" s="295"/>
      <c r="AC834" s="298"/>
      <c r="AD834" s="298"/>
      <c r="AE834" s="298"/>
      <c r="AF834" s="25"/>
    </row>
    <row r="835" spans="1:32" x14ac:dyDescent="0.3">
      <c r="A835" s="24"/>
      <c r="B835" s="83">
        <v>78</v>
      </c>
      <c r="C835" s="4" t="s">
        <v>1</v>
      </c>
      <c r="D835" s="91">
        <v>1500</v>
      </c>
      <c r="E835" s="85">
        <v>0.3</v>
      </c>
      <c r="F835" s="98">
        <v>5</v>
      </c>
      <c r="G835" s="288">
        <v>0.78160999999999992</v>
      </c>
      <c r="H835" s="288">
        <v>4.1627999999999999E-4</v>
      </c>
      <c r="I835" s="288">
        <v>6.9132999999999998E-4</v>
      </c>
      <c r="J835" s="291" t="str">
        <f>+IF(G835&lt;$K$8,"CUMPLE","NO CUMPLE")</f>
        <v>CUMPLE</v>
      </c>
      <c r="K835" s="291" t="str">
        <f>+IF(H835&lt;$K$6,"CUMPLE","NO CUMPLE")</f>
        <v>NO CUMPLE</v>
      </c>
      <c r="L835" s="294" t="str">
        <f>+IF(I835&lt;$K$7,"CUMPLE","NO CUMPLE")</f>
        <v>CUMPLE</v>
      </c>
      <c r="M835" s="297">
        <f>+(G835-G831)/G831</f>
        <v>6.2793195817412786E-2</v>
      </c>
      <c r="N835" s="297">
        <f>+(H835-H831)/H831</f>
        <v>0.2585560527270529</v>
      </c>
      <c r="O835" s="297">
        <f>+(I835-I831)/I831</f>
        <v>4.5315713076085534E-2</v>
      </c>
      <c r="P835" s="25"/>
      <c r="Q835" s="28"/>
      <c r="R835" s="157"/>
      <c r="S835" s="6" t="s">
        <v>4</v>
      </c>
      <c r="T835" s="10">
        <v>100</v>
      </c>
      <c r="U835" s="61">
        <v>0.35</v>
      </c>
      <c r="V835" s="120">
        <v>25</v>
      </c>
      <c r="W835" s="289"/>
      <c r="X835" s="289"/>
      <c r="Y835" s="289"/>
      <c r="Z835" s="292"/>
      <c r="AA835" s="292"/>
      <c r="AB835" s="295"/>
      <c r="AC835" s="298"/>
      <c r="AD835" s="298"/>
      <c r="AE835" s="298"/>
      <c r="AF835" s="25"/>
    </row>
    <row r="836" spans="1:32" ht="15" thickBot="1" x14ac:dyDescent="0.35">
      <c r="A836" s="24"/>
      <c r="B836" s="82"/>
      <c r="C836" s="5" t="s">
        <v>3</v>
      </c>
      <c r="D836" s="99">
        <v>200</v>
      </c>
      <c r="E836" s="139">
        <v>0.35</v>
      </c>
      <c r="F836" s="98">
        <v>15</v>
      </c>
      <c r="G836" s="289"/>
      <c r="H836" s="289"/>
      <c r="I836" s="289"/>
      <c r="J836" s="292"/>
      <c r="K836" s="292"/>
      <c r="L836" s="295"/>
      <c r="M836" s="298"/>
      <c r="N836" s="298"/>
      <c r="O836" s="298"/>
      <c r="P836" s="25"/>
      <c r="Q836" s="28"/>
      <c r="R836" s="157"/>
      <c r="S836" s="7" t="s">
        <v>5</v>
      </c>
      <c r="T836" s="70">
        <v>80</v>
      </c>
      <c r="U836" s="62">
        <v>0.35</v>
      </c>
      <c r="V836" s="121"/>
      <c r="W836" s="290"/>
      <c r="X836" s="290"/>
      <c r="Y836" s="290"/>
      <c r="Z836" s="293"/>
      <c r="AA836" s="293"/>
      <c r="AB836" s="296"/>
      <c r="AC836" s="299"/>
      <c r="AD836" s="299"/>
      <c r="AE836" s="299"/>
      <c r="AF836" s="25"/>
    </row>
    <row r="837" spans="1:32" x14ac:dyDescent="0.3">
      <c r="A837" s="24"/>
      <c r="B837" s="82"/>
      <c r="C837" s="6" t="s">
        <v>4</v>
      </c>
      <c r="D837" s="92">
        <v>100</v>
      </c>
      <c r="E837" s="139">
        <v>0.35</v>
      </c>
      <c r="F837" s="98">
        <v>15</v>
      </c>
      <c r="G837" s="289"/>
      <c r="H837" s="289"/>
      <c r="I837" s="289"/>
      <c r="J837" s="292"/>
      <c r="K837" s="292"/>
      <c r="L837" s="295"/>
      <c r="M837" s="298"/>
      <c r="N837" s="298"/>
      <c r="O837" s="298"/>
      <c r="P837" s="25"/>
      <c r="Q837" s="28"/>
      <c r="R837" s="114">
        <v>48</v>
      </c>
      <c r="S837" s="4" t="s">
        <v>1</v>
      </c>
      <c r="T837" s="69">
        <v>1500</v>
      </c>
      <c r="U837" s="8">
        <v>0.3</v>
      </c>
      <c r="V837" s="120">
        <v>7</v>
      </c>
      <c r="W837" s="288">
        <v>0.62504999999999999</v>
      </c>
      <c r="X837" s="288">
        <v>3.4660000000000002E-4</v>
      </c>
      <c r="Y837" s="288">
        <v>4.2816000000000002E-4</v>
      </c>
      <c r="Z837" s="291" t="str">
        <f>+IF(W837&lt;$K$8,"CUMPLE","NO CUMPLE")</f>
        <v>CUMPLE</v>
      </c>
      <c r="AA837" s="291" t="str">
        <f>+IF(X837&lt;$K$6,"CUMPLE","NO CUMPLE")</f>
        <v>NO CUMPLE</v>
      </c>
      <c r="AB837" s="294" t="str">
        <f>+IF(Y837&lt;$K$7,"CUMPLE","NO CUMPLE")</f>
        <v>CUMPLE</v>
      </c>
      <c r="AC837" s="297">
        <f>+(W837-W833)/W833</f>
        <v>0.1856256757525751</v>
      </c>
      <c r="AD837" s="297">
        <f>+(X837-X833)/X833</f>
        <v>0.11353852085073579</v>
      </c>
      <c r="AE837" s="297">
        <f>+(Y837-Y833)/Y833</f>
        <v>0.48920037563910834</v>
      </c>
      <c r="AF837" s="25"/>
    </row>
    <row r="838" spans="1:32" ht="15" thickBot="1" x14ac:dyDescent="0.35">
      <c r="A838" s="24"/>
      <c r="B838" s="82"/>
      <c r="C838" s="7" t="s">
        <v>5</v>
      </c>
      <c r="D838" s="94">
        <v>80</v>
      </c>
      <c r="E838" s="86">
        <v>0.35</v>
      </c>
      <c r="F838" s="101"/>
      <c r="G838" s="290"/>
      <c r="H838" s="290"/>
      <c r="I838" s="290"/>
      <c r="J838" s="293"/>
      <c r="K838" s="293"/>
      <c r="L838" s="296"/>
      <c r="M838" s="299"/>
      <c r="N838" s="299"/>
      <c r="O838" s="299"/>
      <c r="P838" s="25"/>
      <c r="Q838" s="28"/>
      <c r="R838" s="157"/>
      <c r="S838" s="5" t="s">
        <v>3</v>
      </c>
      <c r="T838" s="10">
        <v>250</v>
      </c>
      <c r="U838" s="1">
        <v>0.35</v>
      </c>
      <c r="V838" s="120">
        <v>20</v>
      </c>
      <c r="W838" s="289"/>
      <c r="X838" s="289"/>
      <c r="Y838" s="289"/>
      <c r="Z838" s="292"/>
      <c r="AA838" s="292"/>
      <c r="AB838" s="295"/>
      <c r="AC838" s="298"/>
      <c r="AD838" s="298"/>
      <c r="AE838" s="298"/>
      <c r="AF838" s="25"/>
    </row>
    <row r="839" spans="1:32" x14ac:dyDescent="0.3">
      <c r="A839" s="24"/>
      <c r="B839" s="83">
        <v>81</v>
      </c>
      <c r="C839" s="4" t="s">
        <v>1</v>
      </c>
      <c r="D839" s="91">
        <v>1500</v>
      </c>
      <c r="E839" s="85">
        <v>0.3</v>
      </c>
      <c r="F839" s="98">
        <v>5</v>
      </c>
      <c r="G839" s="288">
        <v>0.84867000000000004</v>
      </c>
      <c r="H839" s="288">
        <v>5.3698000000000005E-4</v>
      </c>
      <c r="I839" s="288">
        <v>7.2815E-4</v>
      </c>
      <c r="J839" s="291" t="str">
        <f>+IF(G839&lt;$K$8,"CUMPLE","NO CUMPLE")</f>
        <v>CUMPLE</v>
      </c>
      <c r="K839" s="291" t="str">
        <f>+IF(H839&lt;$K$6,"CUMPLE","NO CUMPLE")</f>
        <v>NO CUMPLE</v>
      </c>
      <c r="L839" s="294" t="str">
        <f>+IF(I839&lt;$K$7,"CUMPLE","NO CUMPLE")</f>
        <v>CUMPLE</v>
      </c>
      <c r="M839" s="297">
        <f>+(G839-G831)/G831</f>
        <v>0.15397794487578695</v>
      </c>
      <c r="N839" s="297">
        <f>+(H839-H831)/H831</f>
        <v>0.62347321320595017</v>
      </c>
      <c r="O839" s="297">
        <f>+(I839-I831)/I831</f>
        <v>0.10098887141647506</v>
      </c>
      <c r="P839" s="25"/>
      <c r="Q839" s="28"/>
      <c r="R839" s="157"/>
      <c r="S839" s="6" t="s">
        <v>4</v>
      </c>
      <c r="T839" s="10">
        <v>100</v>
      </c>
      <c r="U839" s="1">
        <v>0.35</v>
      </c>
      <c r="V839" s="120">
        <v>20</v>
      </c>
      <c r="W839" s="289"/>
      <c r="X839" s="289"/>
      <c r="Y839" s="289"/>
      <c r="Z839" s="292"/>
      <c r="AA839" s="292"/>
      <c r="AB839" s="295"/>
      <c r="AC839" s="298"/>
      <c r="AD839" s="298"/>
      <c r="AE839" s="298"/>
      <c r="AF839" s="25"/>
    </row>
    <row r="840" spans="1:32" ht="15" thickBot="1" x14ac:dyDescent="0.35">
      <c r="A840" s="24"/>
      <c r="B840" s="82"/>
      <c r="C840" s="5" t="s">
        <v>3</v>
      </c>
      <c r="D840" s="99">
        <v>150</v>
      </c>
      <c r="E840" s="139">
        <v>0.35</v>
      </c>
      <c r="F840" s="98">
        <v>15</v>
      </c>
      <c r="G840" s="289"/>
      <c r="H840" s="289"/>
      <c r="I840" s="289"/>
      <c r="J840" s="292"/>
      <c r="K840" s="292"/>
      <c r="L840" s="295"/>
      <c r="M840" s="298"/>
      <c r="N840" s="298"/>
      <c r="O840" s="298"/>
      <c r="P840" s="25"/>
      <c r="Q840" s="28"/>
      <c r="R840" s="157"/>
      <c r="S840" s="7" t="s">
        <v>5</v>
      </c>
      <c r="T840" s="70">
        <v>80</v>
      </c>
      <c r="U840" s="9">
        <v>0.35</v>
      </c>
      <c r="V840" s="122"/>
      <c r="W840" s="290"/>
      <c r="X840" s="290"/>
      <c r="Y840" s="290"/>
      <c r="Z840" s="293"/>
      <c r="AA840" s="293"/>
      <c r="AB840" s="296"/>
      <c r="AC840" s="299"/>
      <c r="AD840" s="299"/>
      <c r="AE840" s="299"/>
      <c r="AF840" s="25"/>
    </row>
    <row r="841" spans="1:32" x14ac:dyDescent="0.3">
      <c r="A841" s="24"/>
      <c r="B841" s="82"/>
      <c r="C841" s="6" t="s">
        <v>4</v>
      </c>
      <c r="D841" s="92">
        <v>100</v>
      </c>
      <c r="E841" s="139">
        <v>0.35</v>
      </c>
      <c r="F841" s="98">
        <v>15</v>
      </c>
      <c r="G841" s="289"/>
      <c r="H841" s="289"/>
      <c r="I841" s="289"/>
      <c r="J841" s="292"/>
      <c r="K841" s="292"/>
      <c r="L841" s="295"/>
      <c r="M841" s="298"/>
      <c r="N841" s="298"/>
      <c r="O841" s="298"/>
      <c r="P841" s="25"/>
      <c r="Q841" s="28"/>
      <c r="R841" s="116">
        <v>75</v>
      </c>
      <c r="S841" s="4" t="s">
        <v>1</v>
      </c>
      <c r="T841" s="95">
        <v>1500</v>
      </c>
      <c r="U841" s="85">
        <v>0.3</v>
      </c>
      <c r="V841" s="102">
        <v>5</v>
      </c>
      <c r="W841" s="288">
        <v>0.73543000000000003</v>
      </c>
      <c r="X841" s="288">
        <v>3.3075999999999998E-4</v>
      </c>
      <c r="Y841" s="288">
        <v>6.6136000000000005E-4</v>
      </c>
      <c r="Z841" s="291" t="str">
        <f>+IF(W841&lt;$K$8,"CUMPLE","NO CUMPLE")</f>
        <v>CUMPLE</v>
      </c>
      <c r="AA841" s="291" t="str">
        <f>+IF(X841&lt;$K$6,"CUMPLE","NO CUMPLE")</f>
        <v>CUMPLE</v>
      </c>
      <c r="AB841" s="294" t="str">
        <f>+IF(Y841&lt;$K$7,"CUMPLE","NO CUMPLE")</f>
        <v>CUMPLE</v>
      </c>
      <c r="AC841" s="297">
        <f>+(W841-W833)/W833</f>
        <v>0.39499990515753358</v>
      </c>
      <c r="AD841" s="297">
        <f>+(X841-X833)/X833</f>
        <v>6.2648589603546828E-2</v>
      </c>
      <c r="AE841" s="297">
        <f>+(Y841-Y833)/Y833</f>
        <v>1.3003025981704988</v>
      </c>
      <c r="AF841" s="25"/>
    </row>
    <row r="842" spans="1:32" ht="15" thickBot="1" x14ac:dyDescent="0.35">
      <c r="A842" s="24"/>
      <c r="B842" s="82"/>
      <c r="C842" s="7" t="s">
        <v>5</v>
      </c>
      <c r="D842" s="94">
        <v>80</v>
      </c>
      <c r="E842" s="86">
        <v>0.35</v>
      </c>
      <c r="F842" s="101"/>
      <c r="G842" s="290"/>
      <c r="H842" s="290"/>
      <c r="I842" s="290"/>
      <c r="J842" s="293"/>
      <c r="K842" s="293"/>
      <c r="L842" s="296"/>
      <c r="M842" s="299"/>
      <c r="N842" s="299"/>
      <c r="O842" s="299"/>
      <c r="P842" s="25"/>
      <c r="Q842" s="28"/>
      <c r="R842" s="139"/>
      <c r="S842" s="5" t="s">
        <v>3</v>
      </c>
      <c r="T842" s="97">
        <v>250</v>
      </c>
      <c r="U842" s="139">
        <v>0.35</v>
      </c>
      <c r="V842" s="102">
        <v>15</v>
      </c>
      <c r="W842" s="289"/>
      <c r="X842" s="289"/>
      <c r="Y842" s="289"/>
      <c r="Z842" s="292"/>
      <c r="AA842" s="292"/>
      <c r="AB842" s="295"/>
      <c r="AC842" s="298"/>
      <c r="AD842" s="298"/>
      <c r="AE842" s="298"/>
      <c r="AF842" s="25"/>
    </row>
    <row r="843" spans="1:32" ht="15" thickBot="1" x14ac:dyDescent="0.35">
      <c r="A843" s="24"/>
      <c r="B843" s="15"/>
      <c r="P843" s="25"/>
      <c r="Q843" s="28"/>
      <c r="R843" s="139"/>
      <c r="S843" s="6" t="s">
        <v>4</v>
      </c>
      <c r="T843" s="97">
        <v>100</v>
      </c>
      <c r="U843" s="139">
        <v>0.35</v>
      </c>
      <c r="V843" s="102">
        <v>15</v>
      </c>
      <c r="W843" s="289"/>
      <c r="X843" s="289"/>
      <c r="Y843" s="289"/>
      <c r="Z843" s="292"/>
      <c r="AA843" s="292"/>
      <c r="AB843" s="295"/>
      <c r="AC843" s="298"/>
      <c r="AD843" s="298"/>
      <c r="AE843" s="298"/>
      <c r="AF843" s="25"/>
    </row>
    <row r="844" spans="1:32" ht="15" thickBot="1" x14ac:dyDescent="0.35">
      <c r="A844" s="24"/>
      <c r="B844" s="83">
        <v>82</v>
      </c>
      <c r="C844" s="4" t="s">
        <v>1</v>
      </c>
      <c r="D844" s="95">
        <v>3250</v>
      </c>
      <c r="E844" s="85">
        <v>0.3</v>
      </c>
      <c r="F844" s="104">
        <v>3</v>
      </c>
      <c r="G844" s="288">
        <v>0.77307999999999999</v>
      </c>
      <c r="H844" s="288">
        <v>2.4515000000000002E-4</v>
      </c>
      <c r="I844" s="288">
        <v>7.7820000000000005E-4</v>
      </c>
      <c r="J844" s="291" t="str">
        <f>+IF(G844&lt;$K$8,"CUMPLE","NO CUMPLE")</f>
        <v>CUMPLE</v>
      </c>
      <c r="K844" s="291" t="str">
        <f>+IF(H844&lt;$K$6,"CUMPLE","NO CUMPLE")</f>
        <v>CUMPLE</v>
      </c>
      <c r="L844" s="294" t="str">
        <f>+IF(I844&lt;$K$7,"CUMPLE","NO CUMPLE")</f>
        <v>CUMPLE</v>
      </c>
      <c r="M844" s="297">
        <f>+(G844-G844)/G844</f>
        <v>0</v>
      </c>
      <c r="N844" s="297">
        <f>+(H844-H844)/H844</f>
        <v>0</v>
      </c>
      <c r="O844" s="297">
        <f>+(I844-I844)/I844</f>
        <v>0</v>
      </c>
      <c r="P844" s="25"/>
      <c r="Q844" s="28"/>
      <c r="R844" s="139"/>
      <c r="S844" s="7" t="s">
        <v>5</v>
      </c>
      <c r="T844" s="100">
        <v>80</v>
      </c>
      <c r="U844" s="86">
        <v>0.35</v>
      </c>
      <c r="V844" s="123"/>
      <c r="W844" s="290"/>
      <c r="X844" s="290"/>
      <c r="Y844" s="290"/>
      <c r="Z844" s="293"/>
      <c r="AA844" s="293"/>
      <c r="AB844" s="296"/>
      <c r="AC844" s="299"/>
      <c r="AD844" s="299"/>
      <c r="AE844" s="299"/>
      <c r="AF844" s="25"/>
    </row>
    <row r="845" spans="1:32" x14ac:dyDescent="0.3">
      <c r="A845" s="24"/>
      <c r="B845" s="82"/>
      <c r="C845" s="5" t="s">
        <v>3</v>
      </c>
      <c r="D845" s="99">
        <v>250</v>
      </c>
      <c r="E845" s="139">
        <v>0.35</v>
      </c>
      <c r="F845" s="105">
        <v>10</v>
      </c>
      <c r="G845" s="289"/>
      <c r="H845" s="289"/>
      <c r="I845" s="289"/>
      <c r="J845" s="292"/>
      <c r="K845" s="292"/>
      <c r="L845" s="295"/>
      <c r="M845" s="298"/>
      <c r="N845" s="298"/>
      <c r="O845" s="298"/>
      <c r="P845" s="25"/>
      <c r="Q845" s="28"/>
      <c r="R845" s="116">
        <v>102</v>
      </c>
      <c r="S845" s="4" t="s">
        <v>1</v>
      </c>
      <c r="T845" s="95">
        <v>1500</v>
      </c>
      <c r="U845" s="85">
        <v>0.3</v>
      </c>
      <c r="V845" s="119">
        <v>3</v>
      </c>
      <c r="W845" s="288">
        <v>0.89778999999999998</v>
      </c>
      <c r="X845" s="288">
        <v>1.8515E-4</v>
      </c>
      <c r="Y845" s="288">
        <v>1.1888999999999999E-3</v>
      </c>
      <c r="Z845" s="291" t="str">
        <f>+IF(W845&lt;$K$8,"CUMPLE","NO CUMPLE")</f>
        <v>CUMPLE</v>
      </c>
      <c r="AA845" s="291" t="str">
        <f>+IF(X845&lt;$K$6,"CUMPLE","NO CUMPLE")</f>
        <v>CUMPLE</v>
      </c>
      <c r="AB845" s="294" t="str">
        <f>+IF(Y845&lt;$K$7,"CUMPLE","NO CUMPLE")</f>
        <v>NO CUMPLE</v>
      </c>
      <c r="AC845" s="297">
        <f>+(W845-W833)/W833</f>
        <v>0.70297236290521459</v>
      </c>
      <c r="AD845" s="297">
        <f>+(X845-X833)/X833</f>
        <v>-0.40515967358478444</v>
      </c>
      <c r="AE845" s="297">
        <f>+(Y845-Y833)/Y833</f>
        <v>3.1351605161559597</v>
      </c>
      <c r="AF845" s="25"/>
    </row>
    <row r="846" spans="1:32" x14ac:dyDescent="0.3">
      <c r="A846" s="24"/>
      <c r="B846" s="82"/>
      <c r="C846" s="6" t="s">
        <v>4</v>
      </c>
      <c r="D846" s="97">
        <v>200</v>
      </c>
      <c r="E846" s="139">
        <v>0.35</v>
      </c>
      <c r="F846" s="105">
        <v>10</v>
      </c>
      <c r="G846" s="289"/>
      <c r="H846" s="289"/>
      <c r="I846" s="289"/>
      <c r="J846" s="292"/>
      <c r="K846" s="292"/>
      <c r="L846" s="295"/>
      <c r="M846" s="298"/>
      <c r="N846" s="298"/>
      <c r="O846" s="298"/>
      <c r="P846" s="25"/>
      <c r="Q846" s="28"/>
      <c r="R846" s="139"/>
      <c r="S846" s="5" t="s">
        <v>3</v>
      </c>
      <c r="T846" s="97">
        <v>250</v>
      </c>
      <c r="U846" s="139">
        <v>0.35</v>
      </c>
      <c r="V846" s="102">
        <v>10</v>
      </c>
      <c r="W846" s="289"/>
      <c r="X846" s="289"/>
      <c r="Y846" s="289"/>
      <c r="Z846" s="292"/>
      <c r="AA846" s="292"/>
      <c r="AB846" s="295"/>
      <c r="AC846" s="298"/>
      <c r="AD846" s="298"/>
      <c r="AE846" s="298"/>
      <c r="AF846" s="25"/>
    </row>
    <row r="847" spans="1:32" ht="15" thickBot="1" x14ac:dyDescent="0.35">
      <c r="A847" s="24"/>
      <c r="B847" s="82"/>
      <c r="C847" s="7" t="s">
        <v>5</v>
      </c>
      <c r="D847" s="100">
        <v>80</v>
      </c>
      <c r="E847" s="86">
        <v>0.35</v>
      </c>
      <c r="F847" s="101"/>
      <c r="G847" s="290"/>
      <c r="H847" s="290"/>
      <c r="I847" s="290"/>
      <c r="J847" s="293"/>
      <c r="K847" s="293"/>
      <c r="L847" s="296"/>
      <c r="M847" s="299"/>
      <c r="N847" s="299"/>
      <c r="O847" s="299"/>
      <c r="P847" s="25"/>
      <c r="Q847" s="28"/>
      <c r="R847" s="139"/>
      <c r="S847" s="6" t="s">
        <v>4</v>
      </c>
      <c r="T847" s="97">
        <v>100</v>
      </c>
      <c r="U847" s="139">
        <v>0.35</v>
      </c>
      <c r="V847" s="102">
        <v>10</v>
      </c>
      <c r="W847" s="289"/>
      <c r="X847" s="289"/>
      <c r="Y847" s="289"/>
      <c r="Z847" s="292"/>
      <c r="AA847" s="292"/>
      <c r="AB847" s="295"/>
      <c r="AC847" s="298"/>
      <c r="AD847" s="298"/>
      <c r="AE847" s="298"/>
      <c r="AF847" s="25"/>
    </row>
    <row r="848" spans="1:32" ht="15" thickBot="1" x14ac:dyDescent="0.35">
      <c r="A848" s="24"/>
      <c r="B848" s="83">
        <v>85</v>
      </c>
      <c r="C848" s="4" t="s">
        <v>1</v>
      </c>
      <c r="D848" s="95">
        <v>3250</v>
      </c>
      <c r="E848" s="85">
        <v>0.3</v>
      </c>
      <c r="F848" s="104">
        <v>3</v>
      </c>
      <c r="G848" s="288">
        <v>0.81514999999999993</v>
      </c>
      <c r="H848" s="288">
        <v>3.1061000000000001E-4</v>
      </c>
      <c r="I848" s="288">
        <v>8.0552E-4</v>
      </c>
      <c r="J848" s="291" t="str">
        <f>+IF(G848&lt;$K$8,"CUMPLE","NO CUMPLE")</f>
        <v>CUMPLE</v>
      </c>
      <c r="K848" s="291" t="str">
        <f>+IF(H848&lt;$K$6,"CUMPLE","NO CUMPLE")</f>
        <v>CUMPLE</v>
      </c>
      <c r="L848" s="294" t="str">
        <f>+IF(I848&lt;$K$7,"CUMPLE","NO CUMPLE")</f>
        <v>CUMPLE</v>
      </c>
      <c r="M848" s="297">
        <f>+(G848-G844)/G844</f>
        <v>5.4418688880840199E-2</v>
      </c>
      <c r="N848" s="297">
        <f>+(H848-H844)/H844</f>
        <v>0.26702019171935543</v>
      </c>
      <c r="O848" s="297">
        <f>+(I848-I844)/I844</f>
        <v>3.5106656386532958E-2</v>
      </c>
      <c r="P848" s="25"/>
      <c r="Q848" s="28"/>
      <c r="R848" s="139"/>
      <c r="S848" s="7" t="s">
        <v>5</v>
      </c>
      <c r="T848" s="100">
        <v>80</v>
      </c>
      <c r="U848" s="86">
        <v>0.35</v>
      </c>
      <c r="V848" s="123"/>
      <c r="W848" s="290"/>
      <c r="X848" s="290"/>
      <c r="Y848" s="290"/>
      <c r="Z848" s="293"/>
      <c r="AA848" s="293"/>
      <c r="AB848" s="296"/>
      <c r="AC848" s="299"/>
      <c r="AD848" s="299"/>
      <c r="AE848" s="299"/>
      <c r="AF848" s="25"/>
    </row>
    <row r="849" spans="1:32" ht="15" thickBot="1" x14ac:dyDescent="0.35">
      <c r="A849" s="24"/>
      <c r="B849" s="82"/>
      <c r="C849" s="5" t="s">
        <v>3</v>
      </c>
      <c r="D849" s="99">
        <v>200</v>
      </c>
      <c r="E849" s="139">
        <v>0.35</v>
      </c>
      <c r="F849" s="105">
        <v>10</v>
      </c>
      <c r="G849" s="289"/>
      <c r="H849" s="289"/>
      <c r="I849" s="289"/>
      <c r="J849" s="292"/>
      <c r="K849" s="292"/>
      <c r="L849" s="295"/>
      <c r="M849" s="298"/>
      <c r="N849" s="298"/>
      <c r="O849" s="298"/>
      <c r="P849" s="25"/>
      <c r="Q849" s="28"/>
      <c r="R849" s="24"/>
      <c r="T849" s="56"/>
      <c r="V849" s="164"/>
      <c r="AF849" s="25"/>
    </row>
    <row r="850" spans="1:32" x14ac:dyDescent="0.3">
      <c r="A850" s="24"/>
      <c r="B850" s="82"/>
      <c r="C850" s="6" t="s">
        <v>4</v>
      </c>
      <c r="D850" s="97">
        <v>200</v>
      </c>
      <c r="E850" s="139">
        <v>0.35</v>
      </c>
      <c r="F850" s="105">
        <v>10</v>
      </c>
      <c r="G850" s="289"/>
      <c r="H850" s="289"/>
      <c r="I850" s="289"/>
      <c r="J850" s="292"/>
      <c r="K850" s="292"/>
      <c r="L850" s="295"/>
      <c r="M850" s="298"/>
      <c r="N850" s="298"/>
      <c r="O850" s="298"/>
      <c r="P850" s="25"/>
      <c r="Q850" s="28"/>
      <c r="R850" s="114">
        <v>22</v>
      </c>
      <c r="S850" s="4" t="s">
        <v>1</v>
      </c>
      <c r="T850" s="69">
        <v>1500</v>
      </c>
      <c r="U850" s="60">
        <v>0.3</v>
      </c>
      <c r="V850" s="115">
        <v>10</v>
      </c>
      <c r="W850" s="288">
        <v>0.50727</v>
      </c>
      <c r="X850" s="288">
        <v>3.5016000000000002E-4</v>
      </c>
      <c r="Y850" s="288">
        <v>2.0929999999999999E-4</v>
      </c>
      <c r="Z850" s="291" t="str">
        <f>+IF(W850&lt;$K$8,"CUMPLE","NO CUMPLE")</f>
        <v>CUMPLE</v>
      </c>
      <c r="AA850" s="291" t="str">
        <f>+IF(X850&lt;$K$6,"CUMPLE","NO CUMPLE")</f>
        <v>NO CUMPLE</v>
      </c>
      <c r="AB850" s="294" t="str">
        <f>+IF(Y850&lt;$K$7,"CUMPLE","NO CUMPLE")</f>
        <v>CUMPLE</v>
      </c>
      <c r="AC850" s="297">
        <f>+(W850-W850)/W850</f>
        <v>0</v>
      </c>
      <c r="AD850" s="297">
        <f>+(X850-X850)/X850</f>
        <v>0</v>
      </c>
      <c r="AE850" s="297">
        <f>+(Y850-Y850)/Y850</f>
        <v>0</v>
      </c>
      <c r="AF850" s="25"/>
    </row>
    <row r="851" spans="1:32" ht="15" thickBot="1" x14ac:dyDescent="0.35">
      <c r="A851" s="24"/>
      <c r="B851" s="82"/>
      <c r="C851" s="7" t="s">
        <v>5</v>
      </c>
      <c r="D851" s="100">
        <v>80</v>
      </c>
      <c r="E851" s="86">
        <v>0.35</v>
      </c>
      <c r="F851" s="101"/>
      <c r="G851" s="290"/>
      <c r="H851" s="290"/>
      <c r="I851" s="290"/>
      <c r="J851" s="293"/>
      <c r="K851" s="293"/>
      <c r="L851" s="296"/>
      <c r="M851" s="299"/>
      <c r="N851" s="299"/>
      <c r="O851" s="299"/>
      <c r="P851" s="25"/>
      <c r="Q851" s="28"/>
      <c r="R851" s="157"/>
      <c r="S851" s="5" t="s">
        <v>3</v>
      </c>
      <c r="T851" s="10">
        <v>200</v>
      </c>
      <c r="U851" s="61">
        <v>0.35</v>
      </c>
      <c r="V851" s="120">
        <v>25</v>
      </c>
      <c r="W851" s="289"/>
      <c r="X851" s="289"/>
      <c r="Y851" s="289"/>
      <c r="Z851" s="292"/>
      <c r="AA851" s="292"/>
      <c r="AB851" s="295"/>
      <c r="AC851" s="298"/>
      <c r="AD851" s="298"/>
      <c r="AE851" s="298"/>
      <c r="AF851" s="25"/>
    </row>
    <row r="852" spans="1:32" x14ac:dyDescent="0.3">
      <c r="A852" s="24"/>
      <c r="B852" s="83">
        <v>88</v>
      </c>
      <c r="C852" s="4" t="s">
        <v>1</v>
      </c>
      <c r="D852" s="95">
        <v>3250</v>
      </c>
      <c r="E852" s="85">
        <v>0.3</v>
      </c>
      <c r="F852" s="104">
        <v>3</v>
      </c>
      <c r="G852" s="288">
        <v>0.87736000000000003</v>
      </c>
      <c r="H852" s="288">
        <v>4.0389000000000001E-4</v>
      </c>
      <c r="I852" s="288">
        <v>8.3659000000000001E-4</v>
      </c>
      <c r="J852" s="291" t="str">
        <f>+IF(G852&lt;$K$8,"CUMPLE","NO CUMPLE")</f>
        <v>CUMPLE</v>
      </c>
      <c r="K852" s="291" t="str">
        <f>+IF(H852&lt;$K$6,"CUMPLE","NO CUMPLE")</f>
        <v>NO CUMPLE</v>
      </c>
      <c r="L852" s="294" t="str">
        <f>+IF(I852&lt;$K$7,"CUMPLE","NO CUMPLE")</f>
        <v>CUMPLE</v>
      </c>
      <c r="M852" s="297">
        <f>+(G852-G844)/G844</f>
        <v>0.13488901536710307</v>
      </c>
      <c r="N852" s="297">
        <f>+(H852-H844)/H844</f>
        <v>0.64752192535182529</v>
      </c>
      <c r="O852" s="297">
        <f>+(I852-I844)/I844</f>
        <v>7.503212541763038E-2</v>
      </c>
      <c r="P852" s="25"/>
      <c r="Q852" s="28"/>
      <c r="R852" s="157"/>
      <c r="S852" s="6" t="s">
        <v>4</v>
      </c>
      <c r="T852" s="10">
        <v>200</v>
      </c>
      <c r="U852" s="61">
        <v>0.35</v>
      </c>
      <c r="V852" s="120">
        <v>25</v>
      </c>
      <c r="W852" s="289"/>
      <c r="X852" s="289"/>
      <c r="Y852" s="289"/>
      <c r="Z852" s="292"/>
      <c r="AA852" s="292"/>
      <c r="AB852" s="295"/>
      <c r="AC852" s="298"/>
      <c r="AD852" s="298"/>
      <c r="AE852" s="298"/>
      <c r="AF852" s="25"/>
    </row>
    <row r="853" spans="1:32" ht="15" thickBot="1" x14ac:dyDescent="0.35">
      <c r="A853" s="24"/>
      <c r="B853" s="82"/>
      <c r="C853" s="5" t="s">
        <v>3</v>
      </c>
      <c r="D853" s="99">
        <v>150</v>
      </c>
      <c r="E853" s="139">
        <v>0.35</v>
      </c>
      <c r="F853" s="105">
        <v>10</v>
      </c>
      <c r="G853" s="289"/>
      <c r="H853" s="289"/>
      <c r="I853" s="289"/>
      <c r="J853" s="292"/>
      <c r="K853" s="292"/>
      <c r="L853" s="295"/>
      <c r="M853" s="298"/>
      <c r="N853" s="298"/>
      <c r="O853" s="298"/>
      <c r="P853" s="25"/>
      <c r="Q853" s="28"/>
      <c r="R853" s="157"/>
      <c r="S853" s="7" t="s">
        <v>5</v>
      </c>
      <c r="T853" s="70">
        <v>80</v>
      </c>
      <c r="U853" s="62">
        <v>0.35</v>
      </c>
      <c r="V853" s="121"/>
      <c r="W853" s="290"/>
      <c r="X853" s="290"/>
      <c r="Y853" s="290"/>
      <c r="Z853" s="293"/>
      <c r="AA853" s="293"/>
      <c r="AB853" s="296"/>
      <c r="AC853" s="299"/>
      <c r="AD853" s="299"/>
      <c r="AE853" s="299"/>
      <c r="AF853" s="25"/>
    </row>
    <row r="854" spans="1:32" x14ac:dyDescent="0.3">
      <c r="A854" s="24"/>
      <c r="B854" s="82"/>
      <c r="C854" s="6" t="s">
        <v>4</v>
      </c>
      <c r="D854" s="97">
        <v>200</v>
      </c>
      <c r="E854" s="139">
        <v>0.35</v>
      </c>
      <c r="F854" s="105">
        <v>10</v>
      </c>
      <c r="G854" s="289"/>
      <c r="H854" s="289"/>
      <c r="I854" s="289"/>
      <c r="J854" s="292"/>
      <c r="K854" s="292"/>
      <c r="L854" s="295"/>
      <c r="M854" s="298"/>
      <c r="N854" s="298"/>
      <c r="O854" s="298"/>
      <c r="P854" s="25"/>
      <c r="Q854" s="28"/>
      <c r="R854" s="81">
        <v>49</v>
      </c>
      <c r="S854" s="4" t="s">
        <v>1</v>
      </c>
      <c r="T854" s="69">
        <v>1500</v>
      </c>
      <c r="U854" s="8">
        <v>0.3</v>
      </c>
      <c r="V854" s="115">
        <v>7</v>
      </c>
      <c r="W854" s="288">
        <v>0.59986000000000006</v>
      </c>
      <c r="X854" s="288">
        <v>4.0108E-4</v>
      </c>
      <c r="Y854" s="288">
        <v>3.0906E-4</v>
      </c>
      <c r="Z854" s="291" t="str">
        <f>+IF(W854&lt;$K$8,"CUMPLE","NO CUMPLE")</f>
        <v>CUMPLE</v>
      </c>
      <c r="AA854" s="291" t="str">
        <f>+IF(X854&lt;$K$6,"CUMPLE","NO CUMPLE")</f>
        <v>NO CUMPLE</v>
      </c>
      <c r="AB854" s="294" t="str">
        <f>+IF(Y854&lt;$K$7,"CUMPLE","NO CUMPLE")</f>
        <v>CUMPLE</v>
      </c>
      <c r="AC854" s="297">
        <f>+(W854-W850)/W850</f>
        <v>0.18252607092869688</v>
      </c>
      <c r="AD854" s="297">
        <f>+(X854-X850)/X850</f>
        <v>0.14541923692026495</v>
      </c>
      <c r="AE854" s="297">
        <f>+(Y854-Y850)/Y850</f>
        <v>0.4766364070711897</v>
      </c>
      <c r="AF854" s="25"/>
    </row>
    <row r="855" spans="1:32" ht="15" thickBot="1" x14ac:dyDescent="0.35">
      <c r="A855" s="24"/>
      <c r="B855" s="82"/>
      <c r="C855" s="7" t="s">
        <v>5</v>
      </c>
      <c r="D855" s="100">
        <v>80</v>
      </c>
      <c r="E855" s="86">
        <v>0.35</v>
      </c>
      <c r="F855" s="101"/>
      <c r="G855" s="290"/>
      <c r="H855" s="290"/>
      <c r="I855" s="290"/>
      <c r="J855" s="293"/>
      <c r="K855" s="293"/>
      <c r="L855" s="296"/>
      <c r="M855" s="299"/>
      <c r="N855" s="299"/>
      <c r="O855" s="299"/>
      <c r="P855" s="25"/>
      <c r="Q855" s="28"/>
      <c r="R855" s="156"/>
      <c r="S855" s="5" t="s">
        <v>3</v>
      </c>
      <c r="T855" s="10">
        <v>200</v>
      </c>
      <c r="U855" s="1">
        <v>0.35</v>
      </c>
      <c r="V855" s="120">
        <v>20</v>
      </c>
      <c r="W855" s="289"/>
      <c r="X855" s="289"/>
      <c r="Y855" s="289"/>
      <c r="Z855" s="292"/>
      <c r="AA855" s="292"/>
      <c r="AB855" s="295"/>
      <c r="AC855" s="298"/>
      <c r="AD855" s="298"/>
      <c r="AE855" s="298"/>
      <c r="AF855" s="25"/>
    </row>
    <row r="856" spans="1:32" ht="15" thickBot="1" x14ac:dyDescent="0.35">
      <c r="A856" s="24"/>
      <c r="B856" s="15"/>
      <c r="P856" s="25"/>
      <c r="Q856" s="28"/>
      <c r="R856" s="156"/>
      <c r="S856" s="6" t="s">
        <v>4</v>
      </c>
      <c r="T856" s="10">
        <v>200</v>
      </c>
      <c r="U856" s="1">
        <v>0.35</v>
      </c>
      <c r="V856" s="120">
        <v>20</v>
      </c>
      <c r="W856" s="289"/>
      <c r="X856" s="289"/>
      <c r="Y856" s="289"/>
      <c r="Z856" s="292"/>
      <c r="AA856" s="292"/>
      <c r="AB856" s="295"/>
      <c r="AC856" s="298"/>
      <c r="AD856" s="298"/>
      <c r="AE856" s="298"/>
      <c r="AF856" s="25"/>
    </row>
    <row r="857" spans="1:32" ht="15" thickBot="1" x14ac:dyDescent="0.35">
      <c r="A857" s="24"/>
      <c r="B857" s="83">
        <v>91</v>
      </c>
      <c r="C857" s="4" t="s">
        <v>1</v>
      </c>
      <c r="D857" s="95">
        <v>2500</v>
      </c>
      <c r="E857" s="85">
        <v>0.3</v>
      </c>
      <c r="F857" s="104">
        <v>3</v>
      </c>
      <c r="G857" s="288">
        <v>0.78588000000000002</v>
      </c>
      <c r="H857" s="288">
        <v>2.2301999999999999E-4</v>
      </c>
      <c r="I857" s="288">
        <v>7.9135000000000002E-4</v>
      </c>
      <c r="J857" s="291" t="str">
        <f>+IF(G857&lt;$K$8,"CUMPLE","NO CUMPLE")</f>
        <v>CUMPLE</v>
      </c>
      <c r="K857" s="291" t="str">
        <f>+IF(H857&lt;$K$6,"CUMPLE","NO CUMPLE")</f>
        <v>CUMPLE</v>
      </c>
      <c r="L857" s="294" t="str">
        <f>+IF(I857&lt;$K$7,"CUMPLE","NO CUMPLE")</f>
        <v>CUMPLE</v>
      </c>
      <c r="M857" s="297">
        <f>+(G857-G857)/G857</f>
        <v>0</v>
      </c>
      <c r="N857" s="297">
        <f>+(H857-H857)/H857</f>
        <v>0</v>
      </c>
      <c r="O857" s="297">
        <f>+(I857-I857)/I857</f>
        <v>0</v>
      </c>
      <c r="P857" s="25"/>
      <c r="Q857" s="28"/>
      <c r="R857" s="156"/>
      <c r="S857" s="7" t="s">
        <v>5</v>
      </c>
      <c r="T857" s="70">
        <v>80</v>
      </c>
      <c r="U857" s="9">
        <v>0.35</v>
      </c>
      <c r="V857" s="122"/>
      <c r="W857" s="290"/>
      <c r="X857" s="290"/>
      <c r="Y857" s="290"/>
      <c r="Z857" s="293"/>
      <c r="AA857" s="293"/>
      <c r="AB857" s="296"/>
      <c r="AC857" s="299"/>
      <c r="AD857" s="299"/>
      <c r="AE857" s="299"/>
      <c r="AF857" s="25"/>
    </row>
    <row r="858" spans="1:32" x14ac:dyDescent="0.3">
      <c r="A858" s="24"/>
      <c r="B858" s="82"/>
      <c r="C858" s="5" t="s">
        <v>3</v>
      </c>
      <c r="D858" s="99">
        <v>250</v>
      </c>
      <c r="E858" s="139">
        <v>0.35</v>
      </c>
      <c r="F858" s="105">
        <v>10</v>
      </c>
      <c r="G858" s="289"/>
      <c r="H858" s="289"/>
      <c r="I858" s="289"/>
      <c r="J858" s="292"/>
      <c r="K858" s="292"/>
      <c r="L858" s="295"/>
      <c r="M858" s="298"/>
      <c r="N858" s="298"/>
      <c r="O858" s="298"/>
      <c r="P858" s="25"/>
      <c r="Q858" s="28"/>
      <c r="R858" s="116">
        <v>76</v>
      </c>
      <c r="S858" s="4" t="s">
        <v>1</v>
      </c>
      <c r="T858" s="95">
        <v>1500</v>
      </c>
      <c r="U858" s="85">
        <v>0.3</v>
      </c>
      <c r="V858" s="119">
        <v>5</v>
      </c>
      <c r="W858" s="288">
        <v>0.70428999999999997</v>
      </c>
      <c r="X858" s="288">
        <v>3.9502E-4</v>
      </c>
      <c r="Y858" s="288">
        <v>4.7269E-4</v>
      </c>
      <c r="Z858" s="291" t="str">
        <f>+IF(W858&lt;$K$8,"CUMPLE","NO CUMPLE")</f>
        <v>CUMPLE</v>
      </c>
      <c r="AA858" s="291" t="str">
        <f>+IF(X858&lt;$K$6,"CUMPLE","NO CUMPLE")</f>
        <v>NO CUMPLE</v>
      </c>
      <c r="AB858" s="294" t="str">
        <f>+IF(Y858&lt;$K$7,"CUMPLE","NO CUMPLE")</f>
        <v>CUMPLE</v>
      </c>
      <c r="AC858" s="297">
        <f>+(W858-W850)/W850</f>
        <v>0.38839276913675158</v>
      </c>
      <c r="AD858" s="297">
        <f>+(X858-X850)/X850</f>
        <v>0.12811286269134101</v>
      </c>
      <c r="AE858" s="297">
        <f>+(Y858-Y850)/Y850</f>
        <v>1.2584328714763497</v>
      </c>
      <c r="AF858" s="25"/>
    </row>
    <row r="859" spans="1:32" x14ac:dyDescent="0.3">
      <c r="A859" s="24"/>
      <c r="B859" s="82"/>
      <c r="C859" s="6" t="s">
        <v>4</v>
      </c>
      <c r="D859" s="97">
        <v>200</v>
      </c>
      <c r="E859" s="139">
        <v>0.35</v>
      </c>
      <c r="F859" s="105">
        <v>10</v>
      </c>
      <c r="G859" s="289"/>
      <c r="H859" s="289"/>
      <c r="I859" s="289"/>
      <c r="J859" s="292"/>
      <c r="K859" s="292"/>
      <c r="L859" s="295"/>
      <c r="M859" s="298"/>
      <c r="N859" s="298"/>
      <c r="O859" s="298"/>
      <c r="P859" s="25"/>
      <c r="Q859" s="28"/>
      <c r="R859" s="139"/>
      <c r="S859" s="5" t="s">
        <v>3</v>
      </c>
      <c r="T859" s="97">
        <v>200</v>
      </c>
      <c r="U859" s="139">
        <v>0.35</v>
      </c>
      <c r="V859" s="102">
        <v>15</v>
      </c>
      <c r="W859" s="289"/>
      <c r="X859" s="289"/>
      <c r="Y859" s="289"/>
      <c r="Z859" s="292"/>
      <c r="AA859" s="292"/>
      <c r="AB859" s="295"/>
      <c r="AC859" s="298"/>
      <c r="AD859" s="298"/>
      <c r="AE859" s="298"/>
      <c r="AF859" s="25"/>
    </row>
    <row r="860" spans="1:32" ht="15" thickBot="1" x14ac:dyDescent="0.35">
      <c r="A860" s="24"/>
      <c r="B860" s="82"/>
      <c r="C860" s="7" t="s">
        <v>5</v>
      </c>
      <c r="D860" s="100">
        <v>80</v>
      </c>
      <c r="E860" s="86">
        <v>0.35</v>
      </c>
      <c r="F860" s="101"/>
      <c r="G860" s="290"/>
      <c r="H860" s="290"/>
      <c r="I860" s="290"/>
      <c r="J860" s="293"/>
      <c r="K860" s="293"/>
      <c r="L860" s="296"/>
      <c r="M860" s="299"/>
      <c r="N860" s="299"/>
      <c r="O860" s="299"/>
      <c r="P860" s="25"/>
      <c r="Q860" s="28"/>
      <c r="R860" s="139"/>
      <c r="S860" s="6" t="s">
        <v>4</v>
      </c>
      <c r="T860" s="97">
        <v>200</v>
      </c>
      <c r="U860" s="139">
        <v>0.35</v>
      </c>
      <c r="V860" s="102">
        <v>15</v>
      </c>
      <c r="W860" s="289"/>
      <c r="X860" s="289"/>
      <c r="Y860" s="289"/>
      <c r="Z860" s="292"/>
      <c r="AA860" s="292"/>
      <c r="AB860" s="295"/>
      <c r="AC860" s="298"/>
      <c r="AD860" s="298"/>
      <c r="AE860" s="298"/>
      <c r="AF860" s="25"/>
    </row>
    <row r="861" spans="1:32" ht="15" thickBot="1" x14ac:dyDescent="0.35">
      <c r="A861" s="24"/>
      <c r="B861" s="83">
        <v>94</v>
      </c>
      <c r="C861" s="4" t="s">
        <v>1</v>
      </c>
      <c r="D861" s="95">
        <v>2500</v>
      </c>
      <c r="E861" s="85">
        <v>0.3</v>
      </c>
      <c r="F861" s="104">
        <v>3</v>
      </c>
      <c r="G861" s="288">
        <v>0.82981000000000005</v>
      </c>
      <c r="H861" s="288">
        <v>2.9506999999999998E-4</v>
      </c>
      <c r="I861" s="288">
        <v>8.1974000000000001E-4</v>
      </c>
      <c r="J861" s="291" t="str">
        <f>+IF(G861&lt;$K$8,"CUMPLE","NO CUMPLE")</f>
        <v>CUMPLE</v>
      </c>
      <c r="K861" s="291" t="str">
        <f>+IF(H861&lt;$K$6,"CUMPLE","NO CUMPLE")</f>
        <v>CUMPLE</v>
      </c>
      <c r="L861" s="294" t="str">
        <f>+IF(I861&lt;$K$7,"CUMPLE","NO CUMPLE")</f>
        <v>CUMPLE</v>
      </c>
      <c r="M861" s="297">
        <f>+(G861-G857)/G857</f>
        <v>5.5899119458441525E-2</v>
      </c>
      <c r="N861" s="297">
        <f>+(H861-H857)/H857</f>
        <v>0.32306519594655186</v>
      </c>
      <c r="O861" s="297">
        <f>+(I861-I857)/I857</f>
        <v>3.5875402792696014E-2</v>
      </c>
      <c r="P861" s="25"/>
      <c r="Q861" s="28"/>
      <c r="R861" s="139"/>
      <c r="S861" s="7" t="s">
        <v>5</v>
      </c>
      <c r="T861" s="100">
        <v>80</v>
      </c>
      <c r="U861" s="86">
        <v>0.35</v>
      </c>
      <c r="V861" s="123"/>
      <c r="W861" s="290"/>
      <c r="X861" s="290"/>
      <c r="Y861" s="290"/>
      <c r="Z861" s="293"/>
      <c r="AA861" s="293"/>
      <c r="AB861" s="296"/>
      <c r="AC861" s="299"/>
      <c r="AD861" s="299"/>
      <c r="AE861" s="299"/>
      <c r="AF861" s="25"/>
    </row>
    <row r="862" spans="1:32" x14ac:dyDescent="0.3">
      <c r="A862" s="24"/>
      <c r="B862" s="82"/>
      <c r="C862" s="5" t="s">
        <v>3</v>
      </c>
      <c r="D862" s="99">
        <v>200</v>
      </c>
      <c r="E862" s="139">
        <v>0.35</v>
      </c>
      <c r="F862" s="105">
        <v>10</v>
      </c>
      <c r="G862" s="289"/>
      <c r="H862" s="289"/>
      <c r="I862" s="289"/>
      <c r="J862" s="292"/>
      <c r="K862" s="292"/>
      <c r="L862" s="295"/>
      <c r="M862" s="298"/>
      <c r="N862" s="298"/>
      <c r="O862" s="298"/>
      <c r="P862" s="25"/>
      <c r="Q862" s="28"/>
      <c r="R862" s="116">
        <v>103</v>
      </c>
      <c r="S862" s="4" t="s">
        <v>1</v>
      </c>
      <c r="T862" s="95">
        <v>1500</v>
      </c>
      <c r="U862" s="85">
        <v>0.3</v>
      </c>
      <c r="V862" s="119">
        <v>3</v>
      </c>
      <c r="W862" s="288">
        <v>0.85640000000000005</v>
      </c>
      <c r="X862" s="288">
        <v>2.3985E-4</v>
      </c>
      <c r="Y862" s="288">
        <v>8.4482999999999997E-4</v>
      </c>
      <c r="Z862" s="291" t="str">
        <f>+IF(W862&lt;$K$8,"CUMPLE","NO CUMPLE")</f>
        <v>CUMPLE</v>
      </c>
      <c r="AA862" s="291" t="str">
        <f>+IF(X862&lt;$K$6,"CUMPLE","NO CUMPLE")</f>
        <v>CUMPLE</v>
      </c>
      <c r="AB862" s="294" t="str">
        <f>+IF(Y862&lt;$K$7,"CUMPLE","NO CUMPLE")</f>
        <v>CUMPLE</v>
      </c>
      <c r="AC862" s="297">
        <f>+(W862-W850)/W850</f>
        <v>0.68825280422654611</v>
      </c>
      <c r="AD862" s="297">
        <f>+(X862-X850)/X850</f>
        <v>-0.31502741603838247</v>
      </c>
      <c r="AE862" s="297">
        <f>+(Y862-Y850)/Y850</f>
        <v>3.0364548494983281</v>
      </c>
      <c r="AF862" s="25"/>
    </row>
    <row r="863" spans="1:32" x14ac:dyDescent="0.3">
      <c r="A863" s="24"/>
      <c r="B863" s="82"/>
      <c r="C863" s="6" t="s">
        <v>4</v>
      </c>
      <c r="D863" s="97">
        <v>200</v>
      </c>
      <c r="E863" s="139">
        <v>0.35</v>
      </c>
      <c r="F863" s="105">
        <v>10</v>
      </c>
      <c r="G863" s="289"/>
      <c r="H863" s="289"/>
      <c r="I863" s="289"/>
      <c r="J863" s="292"/>
      <c r="K863" s="292"/>
      <c r="L863" s="295"/>
      <c r="M863" s="298"/>
      <c r="N863" s="298"/>
      <c r="O863" s="298"/>
      <c r="P863" s="25"/>
      <c r="Q863" s="28"/>
      <c r="R863" s="139"/>
      <c r="S863" s="5" t="s">
        <v>3</v>
      </c>
      <c r="T863" s="97">
        <v>200</v>
      </c>
      <c r="U863" s="139">
        <v>0.35</v>
      </c>
      <c r="V863" s="102">
        <v>10</v>
      </c>
      <c r="W863" s="289"/>
      <c r="X863" s="289"/>
      <c r="Y863" s="289"/>
      <c r="Z863" s="292"/>
      <c r="AA863" s="292"/>
      <c r="AB863" s="295"/>
      <c r="AC863" s="298"/>
      <c r="AD863" s="298"/>
      <c r="AE863" s="298"/>
      <c r="AF863" s="25"/>
    </row>
    <row r="864" spans="1:32" ht="15" thickBot="1" x14ac:dyDescent="0.35">
      <c r="A864" s="24"/>
      <c r="B864" s="82"/>
      <c r="C864" s="7" t="s">
        <v>5</v>
      </c>
      <c r="D864" s="100">
        <v>80</v>
      </c>
      <c r="E864" s="86">
        <v>0.35</v>
      </c>
      <c r="F864" s="101"/>
      <c r="G864" s="290"/>
      <c r="H864" s="290"/>
      <c r="I864" s="290"/>
      <c r="J864" s="293"/>
      <c r="K864" s="293"/>
      <c r="L864" s="296"/>
      <c r="M864" s="299"/>
      <c r="N864" s="299"/>
      <c r="O864" s="299"/>
      <c r="P864" s="25"/>
      <c r="Q864" s="28"/>
      <c r="R864" s="139"/>
      <c r="S864" s="6" t="s">
        <v>4</v>
      </c>
      <c r="T864" s="97">
        <v>200</v>
      </c>
      <c r="U864" s="139">
        <v>0.35</v>
      </c>
      <c r="V864" s="102">
        <v>10</v>
      </c>
      <c r="W864" s="289"/>
      <c r="X864" s="289"/>
      <c r="Y864" s="289"/>
      <c r="Z864" s="292"/>
      <c r="AA864" s="292"/>
      <c r="AB864" s="295"/>
      <c r="AC864" s="298"/>
      <c r="AD864" s="298"/>
      <c r="AE864" s="298"/>
      <c r="AF864" s="25"/>
    </row>
    <row r="865" spans="1:32" ht="15" thickBot="1" x14ac:dyDescent="0.35">
      <c r="A865" s="24"/>
      <c r="B865" s="83">
        <v>97</v>
      </c>
      <c r="C865" s="4" t="s">
        <v>1</v>
      </c>
      <c r="D865" s="95">
        <v>2500</v>
      </c>
      <c r="E865" s="85">
        <v>0.3</v>
      </c>
      <c r="F865" s="104">
        <v>3</v>
      </c>
      <c r="G865" s="288">
        <v>0.89551999999999998</v>
      </c>
      <c r="H865" s="288">
        <v>3.9973E-4</v>
      </c>
      <c r="I865" s="288">
        <v>8.5282999999999995E-4</v>
      </c>
      <c r="J865" s="291" t="str">
        <f>+IF(G865&lt;$K$8,"CUMPLE","NO CUMPLE")</f>
        <v>CUMPLE</v>
      </c>
      <c r="K865" s="291" t="str">
        <f>+IF(H865&lt;$K$6,"CUMPLE","NO CUMPLE")</f>
        <v>NO CUMPLE</v>
      </c>
      <c r="L865" s="294" t="str">
        <f>+IF(I865&lt;$K$7,"CUMPLE","NO CUMPLE")</f>
        <v>CUMPLE</v>
      </c>
      <c r="M865" s="297">
        <f>+(G865-G857)/G857</f>
        <v>0.13951239374968183</v>
      </c>
      <c r="N865" s="297">
        <f>+(H865-H857)/H857</f>
        <v>0.79235046184198732</v>
      </c>
      <c r="O865" s="297">
        <f>+(I865-I857)/I857</f>
        <v>7.7690023377772074E-2</v>
      </c>
      <c r="P865" s="25"/>
      <c r="Q865" s="28"/>
      <c r="R865" s="139"/>
      <c r="S865" s="7" t="s">
        <v>5</v>
      </c>
      <c r="T865" s="100">
        <v>80</v>
      </c>
      <c r="U865" s="86">
        <v>0.35</v>
      </c>
      <c r="V865" s="123"/>
      <c r="W865" s="290"/>
      <c r="X865" s="290"/>
      <c r="Y865" s="290"/>
      <c r="Z865" s="293"/>
      <c r="AA865" s="293"/>
      <c r="AB865" s="296"/>
      <c r="AC865" s="299"/>
      <c r="AD865" s="299"/>
      <c r="AE865" s="299"/>
      <c r="AF865" s="25"/>
    </row>
    <row r="866" spans="1:32" ht="15" thickBot="1" x14ac:dyDescent="0.35">
      <c r="A866" s="24"/>
      <c r="B866" s="82"/>
      <c r="C866" s="5" t="s">
        <v>3</v>
      </c>
      <c r="D866" s="99">
        <v>150</v>
      </c>
      <c r="E866" s="139">
        <v>0.35</v>
      </c>
      <c r="F866" s="105">
        <v>10</v>
      </c>
      <c r="G866" s="289"/>
      <c r="H866" s="289"/>
      <c r="I866" s="289"/>
      <c r="J866" s="292"/>
      <c r="K866" s="292"/>
      <c r="L866" s="295"/>
      <c r="M866" s="298"/>
      <c r="N866" s="298"/>
      <c r="O866" s="298"/>
      <c r="P866" s="25"/>
      <c r="Q866" s="28"/>
      <c r="R866" s="24"/>
      <c r="T866" s="56"/>
      <c r="V866" s="164"/>
      <c r="AF866" s="25"/>
    </row>
    <row r="867" spans="1:32" x14ac:dyDescent="0.3">
      <c r="A867" s="24"/>
      <c r="B867" s="82"/>
      <c r="C867" s="6" t="s">
        <v>4</v>
      </c>
      <c r="D867" s="97">
        <v>200</v>
      </c>
      <c r="E867" s="139">
        <v>0.35</v>
      </c>
      <c r="F867" s="105">
        <v>10</v>
      </c>
      <c r="G867" s="289"/>
      <c r="H867" s="289"/>
      <c r="I867" s="289"/>
      <c r="J867" s="292"/>
      <c r="K867" s="292"/>
      <c r="L867" s="295"/>
      <c r="M867" s="298"/>
      <c r="N867" s="298"/>
      <c r="O867" s="298"/>
      <c r="P867" s="25"/>
      <c r="Q867" s="28"/>
      <c r="R867" s="114">
        <v>23</v>
      </c>
      <c r="S867" s="4" t="s">
        <v>1</v>
      </c>
      <c r="T867" s="69">
        <v>1500</v>
      </c>
      <c r="U867" s="60">
        <v>0.3</v>
      </c>
      <c r="V867" s="115">
        <v>10</v>
      </c>
      <c r="W867" s="288">
        <v>0.52803</v>
      </c>
      <c r="X867" s="288">
        <v>3.5452999999999998E-4</v>
      </c>
      <c r="Y867" s="288">
        <v>2.4306999999999999E-4</v>
      </c>
      <c r="Z867" s="291" t="str">
        <f>+IF(W867&lt;$K$8,"CUMPLE","NO CUMPLE")</f>
        <v>CUMPLE</v>
      </c>
      <c r="AA867" s="291" t="str">
        <f>+IF(X867&lt;$K$6,"CUMPLE","NO CUMPLE")</f>
        <v>NO CUMPLE</v>
      </c>
      <c r="AB867" s="294" t="str">
        <f>+IF(Y867&lt;$K$7,"CUMPLE","NO CUMPLE")</f>
        <v>CUMPLE</v>
      </c>
      <c r="AC867" s="297">
        <f>+(W867-W867)/W867</f>
        <v>0</v>
      </c>
      <c r="AD867" s="297">
        <f>+(X867-X867)/X867</f>
        <v>0</v>
      </c>
      <c r="AE867" s="297">
        <f>+(Y867-Y867)/Y867</f>
        <v>0</v>
      </c>
      <c r="AF867" s="25"/>
    </row>
    <row r="868" spans="1:32" ht="15" thickBot="1" x14ac:dyDescent="0.35">
      <c r="A868" s="24"/>
      <c r="B868" s="82"/>
      <c r="C868" s="7" t="s">
        <v>5</v>
      </c>
      <c r="D868" s="100">
        <v>80</v>
      </c>
      <c r="E868" s="86">
        <v>0.35</v>
      </c>
      <c r="F868" s="101"/>
      <c r="G868" s="290"/>
      <c r="H868" s="290"/>
      <c r="I868" s="290"/>
      <c r="J868" s="293"/>
      <c r="K868" s="293"/>
      <c r="L868" s="296"/>
      <c r="M868" s="299"/>
      <c r="N868" s="299"/>
      <c r="O868" s="299"/>
      <c r="P868" s="25"/>
      <c r="Q868" s="28"/>
      <c r="R868" s="157"/>
      <c r="S868" s="5" t="s">
        <v>3</v>
      </c>
      <c r="T868" s="10">
        <v>200</v>
      </c>
      <c r="U868" s="61">
        <v>0.35</v>
      </c>
      <c r="V868" s="120">
        <v>25</v>
      </c>
      <c r="W868" s="289"/>
      <c r="X868" s="289"/>
      <c r="Y868" s="289"/>
      <c r="Z868" s="292"/>
      <c r="AA868" s="292"/>
      <c r="AB868" s="295"/>
      <c r="AC868" s="298"/>
      <c r="AD868" s="298"/>
      <c r="AE868" s="298"/>
      <c r="AF868" s="25"/>
    </row>
    <row r="869" spans="1:32" ht="15" thickBot="1" x14ac:dyDescent="0.35">
      <c r="A869" s="24"/>
      <c r="B869" s="15"/>
      <c r="P869" s="25"/>
      <c r="Q869" s="28"/>
      <c r="R869" s="157"/>
      <c r="S869" s="6" t="s">
        <v>4</v>
      </c>
      <c r="T869" s="10">
        <v>150</v>
      </c>
      <c r="U869" s="61">
        <v>0.35</v>
      </c>
      <c r="V869" s="120">
        <v>25</v>
      </c>
      <c r="W869" s="289"/>
      <c r="X869" s="289"/>
      <c r="Y869" s="289"/>
      <c r="Z869" s="292"/>
      <c r="AA869" s="292"/>
      <c r="AB869" s="295"/>
      <c r="AC869" s="298"/>
      <c r="AD869" s="298"/>
      <c r="AE869" s="298"/>
      <c r="AF869" s="25"/>
    </row>
    <row r="870" spans="1:32" ht="15" thickBot="1" x14ac:dyDescent="0.35">
      <c r="A870" s="24"/>
      <c r="B870" s="83">
        <v>100</v>
      </c>
      <c r="C870" s="4" t="s">
        <v>1</v>
      </c>
      <c r="D870" s="95">
        <v>1500</v>
      </c>
      <c r="E870" s="85">
        <v>0.3</v>
      </c>
      <c r="F870" s="104">
        <v>3</v>
      </c>
      <c r="G870" s="288">
        <v>0.80979000000000001</v>
      </c>
      <c r="H870" s="288">
        <v>1.6796000000000001E-4</v>
      </c>
      <c r="I870" s="288">
        <v>8.1559999999999998E-4</v>
      </c>
      <c r="J870" s="291" t="str">
        <f>+IF(G870&lt;$K$8,"CUMPLE","NO CUMPLE")</f>
        <v>CUMPLE</v>
      </c>
      <c r="K870" s="291" t="str">
        <f>+IF(H870&lt;$K$6,"CUMPLE","NO CUMPLE")</f>
        <v>CUMPLE</v>
      </c>
      <c r="L870" s="294" t="str">
        <f>+IF(I870&lt;$K$7,"CUMPLE","NO CUMPLE")</f>
        <v>CUMPLE</v>
      </c>
      <c r="M870" s="297">
        <f>+(G870-G870)/G870</f>
        <v>0</v>
      </c>
      <c r="N870" s="297">
        <f>+(H870-H870)/H870</f>
        <v>0</v>
      </c>
      <c r="O870" s="297">
        <f>+(I870-I870)/I870</f>
        <v>0</v>
      </c>
      <c r="P870" s="25"/>
      <c r="Q870" s="28"/>
      <c r="R870" s="157"/>
      <c r="S870" s="7" t="s">
        <v>5</v>
      </c>
      <c r="T870" s="70">
        <v>80</v>
      </c>
      <c r="U870" s="62">
        <v>0.35</v>
      </c>
      <c r="V870" s="121"/>
      <c r="W870" s="290"/>
      <c r="X870" s="290"/>
      <c r="Y870" s="290"/>
      <c r="Z870" s="293"/>
      <c r="AA870" s="293"/>
      <c r="AB870" s="296"/>
      <c r="AC870" s="299"/>
      <c r="AD870" s="299"/>
      <c r="AE870" s="299"/>
      <c r="AF870" s="25"/>
    </row>
    <row r="871" spans="1:32" x14ac:dyDescent="0.3">
      <c r="A871" s="24"/>
      <c r="B871" s="82"/>
      <c r="C871" s="5" t="s">
        <v>3</v>
      </c>
      <c r="D871" s="99">
        <v>250</v>
      </c>
      <c r="E871" s="139">
        <v>0.35</v>
      </c>
      <c r="F871" s="105">
        <v>10</v>
      </c>
      <c r="G871" s="289"/>
      <c r="H871" s="289"/>
      <c r="I871" s="289"/>
      <c r="J871" s="292"/>
      <c r="K871" s="292"/>
      <c r="L871" s="295"/>
      <c r="M871" s="298"/>
      <c r="N871" s="298"/>
      <c r="O871" s="298"/>
      <c r="P871" s="25"/>
      <c r="Q871" s="28"/>
      <c r="R871" s="81">
        <v>50</v>
      </c>
      <c r="S871" s="4" t="s">
        <v>1</v>
      </c>
      <c r="T871" s="69">
        <v>1500</v>
      </c>
      <c r="U871" s="8">
        <v>0.3</v>
      </c>
      <c r="V871" s="115">
        <v>7</v>
      </c>
      <c r="W871" s="288">
        <v>0.62522</v>
      </c>
      <c r="X871" s="288">
        <v>4.0692000000000001E-4</v>
      </c>
      <c r="Y871" s="288">
        <v>3.5984999999999999E-4</v>
      </c>
      <c r="Z871" s="291" t="str">
        <f>+IF(W871&lt;$K$8,"CUMPLE","NO CUMPLE")</f>
        <v>CUMPLE</v>
      </c>
      <c r="AA871" s="291" t="str">
        <f>+IF(X871&lt;$K$6,"CUMPLE","NO CUMPLE")</f>
        <v>NO CUMPLE</v>
      </c>
      <c r="AB871" s="294" t="str">
        <f>+IF(Y871&lt;$K$7,"CUMPLE","NO CUMPLE")</f>
        <v>CUMPLE</v>
      </c>
      <c r="AC871" s="297">
        <f>+(W871-W867)/W867</f>
        <v>0.18406151165653467</v>
      </c>
      <c r="AD871" s="297">
        <f>+(X871-X867)/X867</f>
        <v>0.14777310805855651</v>
      </c>
      <c r="AE871" s="297">
        <f>+(Y871-Y867)/Y867</f>
        <v>0.48043773398609457</v>
      </c>
      <c r="AF871" s="25"/>
    </row>
    <row r="872" spans="1:32" x14ac:dyDescent="0.3">
      <c r="A872" s="24"/>
      <c r="B872" s="82"/>
      <c r="C872" s="6" t="s">
        <v>4</v>
      </c>
      <c r="D872" s="97">
        <v>200</v>
      </c>
      <c r="E872" s="139">
        <v>0.35</v>
      </c>
      <c r="F872" s="105">
        <v>10</v>
      </c>
      <c r="G872" s="289"/>
      <c r="H872" s="289"/>
      <c r="I872" s="289"/>
      <c r="J872" s="292"/>
      <c r="K872" s="292"/>
      <c r="L872" s="295"/>
      <c r="M872" s="298"/>
      <c r="N872" s="298"/>
      <c r="O872" s="298"/>
      <c r="P872" s="25"/>
      <c r="Q872" s="28"/>
      <c r="R872" s="156"/>
      <c r="S872" s="5" t="s">
        <v>3</v>
      </c>
      <c r="T872" s="10">
        <v>200</v>
      </c>
      <c r="U872" s="1">
        <v>0.35</v>
      </c>
      <c r="V872" s="120">
        <v>20</v>
      </c>
      <c r="W872" s="289"/>
      <c r="X872" s="289"/>
      <c r="Y872" s="289"/>
      <c r="Z872" s="292"/>
      <c r="AA872" s="292"/>
      <c r="AB872" s="295"/>
      <c r="AC872" s="298"/>
      <c r="AD872" s="298"/>
      <c r="AE872" s="298"/>
      <c r="AF872" s="25"/>
    </row>
    <row r="873" spans="1:32" ht="15" thickBot="1" x14ac:dyDescent="0.35">
      <c r="A873" s="24"/>
      <c r="B873" s="82"/>
      <c r="C873" s="7" t="s">
        <v>5</v>
      </c>
      <c r="D873" s="100">
        <v>80</v>
      </c>
      <c r="E873" s="86">
        <v>0.35</v>
      </c>
      <c r="F873" s="101"/>
      <c r="G873" s="290"/>
      <c r="H873" s="290"/>
      <c r="I873" s="290"/>
      <c r="J873" s="293"/>
      <c r="K873" s="293"/>
      <c r="L873" s="296"/>
      <c r="M873" s="299"/>
      <c r="N873" s="299"/>
      <c r="O873" s="299"/>
      <c r="P873" s="25"/>
      <c r="Q873" s="28"/>
      <c r="R873" s="156"/>
      <c r="S873" s="6" t="s">
        <v>4</v>
      </c>
      <c r="T873" s="10">
        <v>150</v>
      </c>
      <c r="U873" s="1">
        <v>0.35</v>
      </c>
      <c r="V873" s="120">
        <v>20</v>
      </c>
      <c r="W873" s="289"/>
      <c r="X873" s="289"/>
      <c r="Y873" s="289"/>
      <c r="Z873" s="292"/>
      <c r="AA873" s="292"/>
      <c r="AB873" s="295"/>
      <c r="AC873" s="298"/>
      <c r="AD873" s="298"/>
      <c r="AE873" s="298"/>
      <c r="AF873" s="25"/>
    </row>
    <row r="874" spans="1:32" ht="15" thickBot="1" x14ac:dyDescent="0.35">
      <c r="A874" s="24"/>
      <c r="B874" s="83">
        <v>103</v>
      </c>
      <c r="C874" s="4" t="s">
        <v>1</v>
      </c>
      <c r="D874" s="95">
        <v>1500</v>
      </c>
      <c r="E874" s="85">
        <v>0.3</v>
      </c>
      <c r="F874" s="104">
        <v>3</v>
      </c>
      <c r="G874" s="288">
        <v>0.85640000000000005</v>
      </c>
      <c r="H874" s="288">
        <v>2.3985E-4</v>
      </c>
      <c r="I874" s="288">
        <v>8.4482999999999997E-4</v>
      </c>
      <c r="J874" s="291" t="str">
        <f>+IF(G874&lt;$K$8,"CUMPLE","NO CUMPLE")</f>
        <v>CUMPLE</v>
      </c>
      <c r="K874" s="291" t="str">
        <f>+IF(H874&lt;$K$6,"CUMPLE","NO CUMPLE")</f>
        <v>CUMPLE</v>
      </c>
      <c r="L874" s="294" t="str">
        <f>+IF(I874&lt;$K$7,"CUMPLE","NO CUMPLE")</f>
        <v>CUMPLE</v>
      </c>
      <c r="M874" s="297">
        <f>+(G874-G870)/G870</f>
        <v>5.7558132355302043E-2</v>
      </c>
      <c r="N874" s="297">
        <f>+(H874-H870)/H870</f>
        <v>0.42801857585139308</v>
      </c>
      <c r="O874" s="297">
        <f>+(I874-I870)/I870</f>
        <v>3.5838646395291794E-2</v>
      </c>
      <c r="P874" s="25"/>
      <c r="Q874" s="28"/>
      <c r="R874" s="156"/>
      <c r="S874" s="7" t="s">
        <v>5</v>
      </c>
      <c r="T874" s="70">
        <v>80</v>
      </c>
      <c r="U874" s="9">
        <v>0.35</v>
      </c>
      <c r="V874" s="122"/>
      <c r="W874" s="290"/>
      <c r="X874" s="290"/>
      <c r="Y874" s="290"/>
      <c r="Z874" s="293"/>
      <c r="AA874" s="293"/>
      <c r="AB874" s="296"/>
      <c r="AC874" s="299"/>
      <c r="AD874" s="299"/>
      <c r="AE874" s="299"/>
      <c r="AF874" s="25"/>
    </row>
    <row r="875" spans="1:32" x14ac:dyDescent="0.3">
      <c r="A875" s="24"/>
      <c r="B875" s="82"/>
      <c r="C875" s="5" t="s">
        <v>3</v>
      </c>
      <c r="D875" s="99">
        <v>200</v>
      </c>
      <c r="E875" s="139">
        <v>0.35</v>
      </c>
      <c r="F875" s="105">
        <v>10</v>
      </c>
      <c r="G875" s="289"/>
      <c r="H875" s="289"/>
      <c r="I875" s="289"/>
      <c r="J875" s="292"/>
      <c r="K875" s="292"/>
      <c r="L875" s="295"/>
      <c r="M875" s="298"/>
      <c r="N875" s="298"/>
      <c r="O875" s="298"/>
      <c r="P875" s="25"/>
      <c r="Q875" s="28"/>
      <c r="R875" s="116">
        <v>77</v>
      </c>
      <c r="S875" s="4" t="s">
        <v>1</v>
      </c>
      <c r="T875" s="95">
        <v>1500</v>
      </c>
      <c r="U875" s="85">
        <v>0.3</v>
      </c>
      <c r="V875" s="119">
        <v>5</v>
      </c>
      <c r="W875" s="288">
        <v>0.73368</v>
      </c>
      <c r="X875" s="288">
        <v>4.0360999999999999E-4</v>
      </c>
      <c r="Y875" s="288">
        <v>5.5159999999999996E-4</v>
      </c>
      <c r="Z875" s="291" t="str">
        <f>+IF(W875&lt;$K$8,"CUMPLE","NO CUMPLE")</f>
        <v>CUMPLE</v>
      </c>
      <c r="AA875" s="291" t="str">
        <f>+IF(X875&lt;$K$6,"CUMPLE","NO CUMPLE")</f>
        <v>NO CUMPLE</v>
      </c>
      <c r="AB875" s="294" t="str">
        <f>+IF(Y875&lt;$K$7,"CUMPLE","NO CUMPLE")</f>
        <v>CUMPLE</v>
      </c>
      <c r="AC875" s="297">
        <f>+(W875-W867)/W867</f>
        <v>0.38946650758479634</v>
      </c>
      <c r="AD875" s="297">
        <f>+(X875-X867)/X867</f>
        <v>0.13843680365554401</v>
      </c>
      <c r="AE875" s="297">
        <f>+(Y875-Y867)/Y867</f>
        <v>1.2693051384374872</v>
      </c>
      <c r="AF875" s="25"/>
    </row>
    <row r="876" spans="1:32" x14ac:dyDescent="0.3">
      <c r="A876" s="24"/>
      <c r="B876" s="82"/>
      <c r="C876" s="6" t="s">
        <v>4</v>
      </c>
      <c r="D876" s="97">
        <v>200</v>
      </c>
      <c r="E876" s="139">
        <v>0.35</v>
      </c>
      <c r="F876" s="105">
        <v>10</v>
      </c>
      <c r="G876" s="289"/>
      <c r="H876" s="289"/>
      <c r="I876" s="289"/>
      <c r="J876" s="292"/>
      <c r="K876" s="292"/>
      <c r="L876" s="295"/>
      <c r="M876" s="298"/>
      <c r="N876" s="298"/>
      <c r="O876" s="298"/>
      <c r="P876" s="25"/>
      <c r="Q876" s="28"/>
      <c r="R876" s="139"/>
      <c r="S876" s="5" t="s">
        <v>3</v>
      </c>
      <c r="T876" s="97">
        <v>200</v>
      </c>
      <c r="U876" s="139">
        <v>0.35</v>
      </c>
      <c r="V876" s="102">
        <v>15</v>
      </c>
      <c r="W876" s="289"/>
      <c r="X876" s="289"/>
      <c r="Y876" s="289"/>
      <c r="Z876" s="292"/>
      <c r="AA876" s="292"/>
      <c r="AB876" s="295"/>
      <c r="AC876" s="298"/>
      <c r="AD876" s="298"/>
      <c r="AE876" s="298"/>
      <c r="AF876" s="25"/>
    </row>
    <row r="877" spans="1:32" ht="15" thickBot="1" x14ac:dyDescent="0.35">
      <c r="A877" s="24"/>
      <c r="B877" s="82"/>
      <c r="C877" s="7" t="s">
        <v>5</v>
      </c>
      <c r="D877" s="100">
        <v>80</v>
      </c>
      <c r="E877" s="86">
        <v>0.35</v>
      </c>
      <c r="F877" s="101"/>
      <c r="G877" s="290"/>
      <c r="H877" s="290"/>
      <c r="I877" s="290"/>
      <c r="J877" s="293"/>
      <c r="K877" s="293"/>
      <c r="L877" s="296"/>
      <c r="M877" s="299"/>
      <c r="N877" s="299"/>
      <c r="O877" s="299"/>
      <c r="P877" s="25"/>
      <c r="Q877" s="28"/>
      <c r="R877" s="139"/>
      <c r="S877" s="6" t="s">
        <v>4</v>
      </c>
      <c r="T877" s="97">
        <v>150</v>
      </c>
      <c r="U877" s="139">
        <v>0.35</v>
      </c>
      <c r="V877" s="102">
        <v>15</v>
      </c>
      <c r="W877" s="289"/>
      <c r="X877" s="289"/>
      <c r="Y877" s="289"/>
      <c r="Z877" s="292"/>
      <c r="AA877" s="292"/>
      <c r="AB877" s="295"/>
      <c r="AC877" s="298"/>
      <c r="AD877" s="298"/>
      <c r="AE877" s="298"/>
      <c r="AF877" s="25"/>
    </row>
    <row r="878" spans="1:32" ht="15" thickBot="1" x14ac:dyDescent="0.35">
      <c r="A878" s="24"/>
      <c r="B878" s="83">
        <v>106</v>
      </c>
      <c r="C878" s="4" t="s">
        <v>1</v>
      </c>
      <c r="D878" s="95">
        <v>1500</v>
      </c>
      <c r="E878" s="85">
        <v>0.3</v>
      </c>
      <c r="F878" s="104">
        <v>3</v>
      </c>
      <c r="G878" s="288">
        <v>0.92765999999999993</v>
      </c>
      <c r="H878" s="288">
        <v>3.6034000000000001E-4</v>
      </c>
      <c r="I878" s="288">
        <v>8.8031999999999997E-4</v>
      </c>
      <c r="J878" s="291" t="str">
        <f>+IF(G878&lt;$K$8,"CUMPLE","NO CUMPLE")</f>
        <v>CUMPLE</v>
      </c>
      <c r="K878" s="291" t="str">
        <f>+IF(H878&lt;$K$6,"CUMPLE","NO CUMPLE")</f>
        <v>NO CUMPLE</v>
      </c>
      <c r="L878" s="294" t="str">
        <f>+IF(I878&lt;$K$7,"CUMPLE","NO CUMPLE")</f>
        <v>CUMPLE</v>
      </c>
      <c r="M878" s="297">
        <f>+(G878-G870)/G870</f>
        <v>0.14555625532545466</v>
      </c>
      <c r="N878" s="297">
        <f>+(H878-H870)/H870</f>
        <v>1.1453917599428434</v>
      </c>
      <c r="O878" s="297">
        <f>+(I878-I870)/I870</f>
        <v>7.9352623835213326E-2</v>
      </c>
      <c r="P878" s="25"/>
      <c r="Q878" s="28"/>
      <c r="R878" s="139"/>
      <c r="S878" s="7" t="s">
        <v>5</v>
      </c>
      <c r="T878" s="100">
        <v>80</v>
      </c>
      <c r="U878" s="86">
        <v>0.35</v>
      </c>
      <c r="V878" s="123"/>
      <c r="W878" s="290"/>
      <c r="X878" s="290"/>
      <c r="Y878" s="290"/>
      <c r="Z878" s="293"/>
      <c r="AA878" s="293"/>
      <c r="AB878" s="296"/>
      <c r="AC878" s="299"/>
      <c r="AD878" s="299"/>
      <c r="AE878" s="299"/>
      <c r="AF878" s="25"/>
    </row>
    <row r="879" spans="1:32" x14ac:dyDescent="0.3">
      <c r="A879" s="24"/>
      <c r="B879" s="82"/>
      <c r="C879" s="5" t="s">
        <v>3</v>
      </c>
      <c r="D879" s="99">
        <v>150</v>
      </c>
      <c r="E879" s="139">
        <v>0.35</v>
      </c>
      <c r="F879" s="105">
        <v>10</v>
      </c>
      <c r="G879" s="289"/>
      <c r="H879" s="289"/>
      <c r="I879" s="289"/>
      <c r="J879" s="292"/>
      <c r="K879" s="292"/>
      <c r="L879" s="295"/>
      <c r="M879" s="298"/>
      <c r="N879" s="298"/>
      <c r="O879" s="298"/>
      <c r="P879" s="25"/>
      <c r="Q879" s="28"/>
      <c r="R879" s="116">
        <v>104</v>
      </c>
      <c r="S879" s="4" t="s">
        <v>1</v>
      </c>
      <c r="T879" s="95">
        <v>1500</v>
      </c>
      <c r="U879" s="85">
        <v>0.3</v>
      </c>
      <c r="V879" s="119">
        <v>3</v>
      </c>
      <c r="W879" s="288">
        <v>0.89132</v>
      </c>
      <c r="X879" s="288">
        <v>2.5008000000000002E-4</v>
      </c>
      <c r="Y879" s="303">
        <v>9.8722999999999997E-4</v>
      </c>
      <c r="Z879" s="291" t="str">
        <f>+IF(W879&lt;$K$8,"CUMPLE","NO CUMPLE")</f>
        <v>CUMPLE</v>
      </c>
      <c r="AA879" s="291" t="str">
        <f>+IF(X879&lt;$K$6,"CUMPLE","NO CUMPLE")</f>
        <v>CUMPLE</v>
      </c>
      <c r="AB879" s="294" t="str">
        <f>+IF(Y879&lt;$K$7,"CUMPLE","NO CUMPLE")</f>
        <v>CUMPLE</v>
      </c>
      <c r="AC879" s="297">
        <f>+(W879-W867)/W867</f>
        <v>0.68801015093839368</v>
      </c>
      <c r="AD879" s="297">
        <f>+(X879-X867)/X867</f>
        <v>-0.29461540631258276</v>
      </c>
      <c r="AE879" s="297">
        <f>+(Y879-Y867)/Y867</f>
        <v>3.0615049162792611</v>
      </c>
      <c r="AF879" s="25"/>
    </row>
    <row r="880" spans="1:32" x14ac:dyDescent="0.3">
      <c r="A880" s="24"/>
      <c r="B880" s="82"/>
      <c r="C880" s="6" t="s">
        <v>4</v>
      </c>
      <c r="D880" s="97">
        <v>200</v>
      </c>
      <c r="E880" s="139">
        <v>0.35</v>
      </c>
      <c r="F880" s="105">
        <v>10</v>
      </c>
      <c r="G880" s="289"/>
      <c r="H880" s="289"/>
      <c r="I880" s="289"/>
      <c r="J880" s="292"/>
      <c r="K880" s="292"/>
      <c r="L880" s="295"/>
      <c r="M880" s="298"/>
      <c r="N880" s="298"/>
      <c r="O880" s="298"/>
      <c r="P880" s="25"/>
      <c r="Q880" s="28"/>
      <c r="R880" s="139"/>
      <c r="S880" s="5" t="s">
        <v>3</v>
      </c>
      <c r="T880" s="97">
        <v>200</v>
      </c>
      <c r="U880" s="139">
        <v>0.35</v>
      </c>
      <c r="V880" s="102">
        <v>10</v>
      </c>
      <c r="W880" s="289"/>
      <c r="X880" s="289"/>
      <c r="Y880" s="304"/>
      <c r="Z880" s="292"/>
      <c r="AA880" s="292"/>
      <c r="AB880" s="295"/>
      <c r="AC880" s="298"/>
      <c r="AD880" s="298"/>
      <c r="AE880" s="298"/>
      <c r="AF880" s="25"/>
    </row>
    <row r="881" spans="1:32" ht="15" thickBot="1" x14ac:dyDescent="0.35">
      <c r="A881" s="24"/>
      <c r="B881" s="82"/>
      <c r="C881" s="7" t="s">
        <v>5</v>
      </c>
      <c r="D881" s="100">
        <v>80</v>
      </c>
      <c r="E881" s="86">
        <v>0.35</v>
      </c>
      <c r="F881" s="101"/>
      <c r="G881" s="290"/>
      <c r="H881" s="290"/>
      <c r="I881" s="290"/>
      <c r="J881" s="293"/>
      <c r="K881" s="293"/>
      <c r="L881" s="296"/>
      <c r="M881" s="299"/>
      <c r="N881" s="299"/>
      <c r="O881" s="299"/>
      <c r="P881" s="25"/>
      <c r="Q881" s="28"/>
      <c r="R881" s="139"/>
      <c r="S881" s="6" t="s">
        <v>4</v>
      </c>
      <c r="T881" s="97">
        <v>150</v>
      </c>
      <c r="U881" s="139">
        <v>0.35</v>
      </c>
      <c r="V881" s="102">
        <v>10</v>
      </c>
      <c r="W881" s="289"/>
      <c r="X881" s="289"/>
      <c r="Y881" s="304"/>
      <c r="Z881" s="292"/>
      <c r="AA881" s="292"/>
      <c r="AB881" s="295"/>
      <c r="AC881" s="298"/>
      <c r="AD881" s="298"/>
      <c r="AE881" s="298"/>
      <c r="AF881" s="25"/>
    </row>
    <row r="882" spans="1:32" ht="15" thickBot="1" x14ac:dyDescent="0.35">
      <c r="A882" s="24"/>
      <c r="B882" s="15"/>
      <c r="P882" s="25"/>
      <c r="Q882" s="28"/>
      <c r="R882" s="139"/>
      <c r="S882" s="7" t="s">
        <v>5</v>
      </c>
      <c r="T882" s="100">
        <v>80</v>
      </c>
      <c r="U882" s="86">
        <v>0.35</v>
      </c>
      <c r="V882" s="123"/>
      <c r="W882" s="290"/>
      <c r="X882" s="290"/>
      <c r="Y882" s="305"/>
      <c r="Z882" s="293"/>
      <c r="AA882" s="293"/>
      <c r="AB882" s="296"/>
      <c r="AC882" s="299"/>
      <c r="AD882" s="299"/>
      <c r="AE882" s="299"/>
      <c r="AF882" s="25"/>
    </row>
    <row r="883" spans="1:32" ht="15" thickBot="1" x14ac:dyDescent="0.35">
      <c r="A883" s="24"/>
      <c r="B883" s="83">
        <v>83</v>
      </c>
      <c r="C883" s="4" t="s">
        <v>1</v>
      </c>
      <c r="D883" s="110">
        <v>3250</v>
      </c>
      <c r="E883" s="85">
        <v>0.3</v>
      </c>
      <c r="F883" s="104">
        <v>3</v>
      </c>
      <c r="G883" s="288">
        <v>0.8054</v>
      </c>
      <c r="H883" s="288">
        <v>2.5891E-4</v>
      </c>
      <c r="I883" s="288">
        <v>9.0386999999999998E-4</v>
      </c>
      <c r="J883" s="291" t="str">
        <f>+IF(G883&lt;$K$8,"CUMPLE","NO CUMPLE")</f>
        <v>CUMPLE</v>
      </c>
      <c r="K883" s="291" t="str">
        <f>+IF(H883&lt;$K$6,"CUMPLE","NO CUMPLE")</f>
        <v>CUMPLE</v>
      </c>
      <c r="L883" s="294" t="str">
        <f>+IF(I883&lt;$K$7,"CUMPLE","NO CUMPLE")</f>
        <v>CUMPLE</v>
      </c>
      <c r="M883" s="297">
        <f>+(G883-G883)/G883</f>
        <v>0</v>
      </c>
      <c r="N883" s="297">
        <f>+(H883-H883)/H883</f>
        <v>0</v>
      </c>
      <c r="O883" s="297">
        <f>+(I883-I883)/I883</f>
        <v>0</v>
      </c>
      <c r="P883" s="25"/>
      <c r="Q883" s="28"/>
      <c r="R883" s="24"/>
      <c r="T883" s="56"/>
      <c r="V883" s="164"/>
      <c r="AF883" s="25"/>
    </row>
    <row r="884" spans="1:32" x14ac:dyDescent="0.3">
      <c r="A884" s="24"/>
      <c r="B884" s="82"/>
      <c r="C884" s="5" t="s">
        <v>3</v>
      </c>
      <c r="D884" s="99">
        <v>250</v>
      </c>
      <c r="E884" s="139">
        <v>0.35</v>
      </c>
      <c r="F884" s="105">
        <v>10</v>
      </c>
      <c r="G884" s="289"/>
      <c r="H884" s="289"/>
      <c r="I884" s="289"/>
      <c r="J884" s="292"/>
      <c r="K884" s="292"/>
      <c r="L884" s="295"/>
      <c r="M884" s="298"/>
      <c r="N884" s="298"/>
      <c r="O884" s="298"/>
      <c r="P884" s="25"/>
      <c r="Q884" s="28"/>
      <c r="R884" s="114">
        <v>24</v>
      </c>
      <c r="S884" s="4" t="s">
        <v>1</v>
      </c>
      <c r="T884" s="69">
        <v>1500</v>
      </c>
      <c r="U884" s="60">
        <v>0.3</v>
      </c>
      <c r="V884" s="115">
        <v>10</v>
      </c>
      <c r="W884" s="288">
        <v>0.56163999999999992</v>
      </c>
      <c r="X884" s="288">
        <v>3.6102999999999998E-4</v>
      </c>
      <c r="Y884" s="288">
        <v>3.0194999999999999E-4</v>
      </c>
      <c r="Z884" s="294" t="str">
        <f>+IF(W884&lt;$K$8,"CUMPLE","NO CUMPLE")</f>
        <v>CUMPLE</v>
      </c>
      <c r="AA884" s="294" t="str">
        <f>+IF(X884&lt;$K$6,"CUMPLE","NO CUMPLE")</f>
        <v>NO CUMPLE</v>
      </c>
      <c r="AB884" s="294" t="str">
        <f>+IF(Y884&lt;$K$7,"CUMPLE","NO CUMPLE")</f>
        <v>CUMPLE</v>
      </c>
      <c r="AC884" s="297">
        <f>+(W884-W884)/W884</f>
        <v>0</v>
      </c>
      <c r="AD884" s="297">
        <f>+(X884-X884)/X884</f>
        <v>0</v>
      </c>
      <c r="AE884" s="297">
        <f>+(Y884-Y884)/Y884</f>
        <v>0</v>
      </c>
      <c r="AF884" s="25"/>
    </row>
    <row r="885" spans="1:32" x14ac:dyDescent="0.3">
      <c r="A885" s="24"/>
      <c r="B885" s="82"/>
      <c r="C885" s="6" t="s">
        <v>4</v>
      </c>
      <c r="D885" s="108">
        <v>150</v>
      </c>
      <c r="E885" s="139">
        <v>0.35</v>
      </c>
      <c r="F885" s="105">
        <v>10</v>
      </c>
      <c r="G885" s="289"/>
      <c r="H885" s="289"/>
      <c r="I885" s="289"/>
      <c r="J885" s="292"/>
      <c r="K885" s="292"/>
      <c r="L885" s="295"/>
      <c r="M885" s="298"/>
      <c r="N885" s="298"/>
      <c r="O885" s="298"/>
      <c r="P885" s="25"/>
      <c r="Q885" s="28"/>
      <c r="R885" s="157"/>
      <c r="S885" s="5" t="s">
        <v>3</v>
      </c>
      <c r="T885" s="10">
        <v>200</v>
      </c>
      <c r="U885" s="61">
        <v>0.35</v>
      </c>
      <c r="V885" s="120">
        <v>25</v>
      </c>
      <c r="W885" s="289"/>
      <c r="X885" s="289"/>
      <c r="Y885" s="289"/>
      <c r="Z885" s="295"/>
      <c r="AA885" s="295"/>
      <c r="AB885" s="295"/>
      <c r="AC885" s="298"/>
      <c r="AD885" s="298"/>
      <c r="AE885" s="298"/>
      <c r="AF885" s="25"/>
    </row>
    <row r="886" spans="1:32" ht="15" thickBot="1" x14ac:dyDescent="0.35">
      <c r="A886" s="24"/>
      <c r="B886" s="82"/>
      <c r="C886" s="7" t="s">
        <v>5</v>
      </c>
      <c r="D886" s="109">
        <v>80</v>
      </c>
      <c r="E886" s="86">
        <v>0.35</v>
      </c>
      <c r="F886" s="101"/>
      <c r="G886" s="290"/>
      <c r="H886" s="290"/>
      <c r="I886" s="290"/>
      <c r="J886" s="293"/>
      <c r="K886" s="293"/>
      <c r="L886" s="296"/>
      <c r="M886" s="299"/>
      <c r="N886" s="299"/>
      <c r="O886" s="299"/>
      <c r="P886" s="25"/>
      <c r="Q886" s="28"/>
      <c r="R886" s="157"/>
      <c r="S886" s="6" t="s">
        <v>4</v>
      </c>
      <c r="T886" s="10">
        <v>100</v>
      </c>
      <c r="U886" s="61">
        <v>0.35</v>
      </c>
      <c r="V886" s="120">
        <v>25</v>
      </c>
      <c r="W886" s="289"/>
      <c r="X886" s="289"/>
      <c r="Y886" s="289"/>
      <c r="Z886" s="295"/>
      <c r="AA886" s="295"/>
      <c r="AB886" s="295"/>
      <c r="AC886" s="298"/>
      <c r="AD886" s="298"/>
      <c r="AE886" s="298"/>
      <c r="AF886" s="25"/>
    </row>
    <row r="887" spans="1:32" ht="15" thickBot="1" x14ac:dyDescent="0.35">
      <c r="A887" s="24"/>
      <c r="B887" s="83">
        <v>86</v>
      </c>
      <c r="C887" s="4" t="s">
        <v>1</v>
      </c>
      <c r="D887" s="110">
        <v>3250</v>
      </c>
      <c r="E887" s="85">
        <v>0.3</v>
      </c>
      <c r="F887" s="104">
        <v>3</v>
      </c>
      <c r="G887" s="288">
        <v>0.84855000000000003</v>
      </c>
      <c r="H887" s="288">
        <v>3.2663000000000001E-4</v>
      </c>
      <c r="I887" s="288">
        <v>9.3868E-4</v>
      </c>
      <c r="J887" s="291" t="str">
        <f>+IF(G887&lt;$K$8,"CUMPLE","NO CUMPLE")</f>
        <v>CUMPLE</v>
      </c>
      <c r="K887" s="291" t="str">
        <f>+IF(H887&lt;$K$6,"CUMPLE","NO CUMPLE")</f>
        <v>CUMPLE</v>
      </c>
      <c r="L887" s="294" t="str">
        <f>+IF(I887&lt;$K$7,"CUMPLE","NO CUMPLE")</f>
        <v>CUMPLE</v>
      </c>
      <c r="M887" s="297">
        <f>+(G887-G883)/G883</f>
        <v>5.3575862925254555E-2</v>
      </c>
      <c r="N887" s="297">
        <f>+(H887-H883)/H883</f>
        <v>0.26155807037194395</v>
      </c>
      <c r="O887" s="297">
        <f>+(I887-I883)/I883</f>
        <v>3.8512175423456946E-2</v>
      </c>
      <c r="P887" s="25"/>
      <c r="Q887" s="28"/>
      <c r="R887" s="157"/>
      <c r="S887" s="7" t="s">
        <v>5</v>
      </c>
      <c r="T887" s="70">
        <v>80</v>
      </c>
      <c r="U887" s="62">
        <v>0.35</v>
      </c>
      <c r="V887" s="121"/>
      <c r="W887" s="290"/>
      <c r="X887" s="290"/>
      <c r="Y887" s="290"/>
      <c r="Z887" s="296"/>
      <c r="AA887" s="296"/>
      <c r="AB887" s="296"/>
      <c r="AC887" s="299"/>
      <c r="AD887" s="299"/>
      <c r="AE887" s="299"/>
      <c r="AF887" s="25"/>
    </row>
    <row r="888" spans="1:32" x14ac:dyDescent="0.3">
      <c r="A888" s="24"/>
      <c r="B888" s="82"/>
      <c r="C888" s="5" t="s">
        <v>3</v>
      </c>
      <c r="D888" s="99">
        <v>200</v>
      </c>
      <c r="E888" s="139">
        <v>0.35</v>
      </c>
      <c r="F888" s="105">
        <v>10</v>
      </c>
      <c r="G888" s="289"/>
      <c r="H888" s="289"/>
      <c r="I888" s="289"/>
      <c r="J888" s="292"/>
      <c r="K888" s="292"/>
      <c r="L888" s="295"/>
      <c r="M888" s="298"/>
      <c r="N888" s="298"/>
      <c r="O888" s="298"/>
      <c r="P888" s="25"/>
      <c r="Q888" s="28"/>
      <c r="R888" s="81">
        <v>51</v>
      </c>
      <c r="S888" s="4" t="s">
        <v>1</v>
      </c>
      <c r="T888" s="69">
        <v>1500</v>
      </c>
      <c r="U888" s="8">
        <v>0.3</v>
      </c>
      <c r="V888" s="120">
        <v>7</v>
      </c>
      <c r="W888" s="288">
        <v>0.66635</v>
      </c>
      <c r="X888" s="288">
        <v>4.1559000000000002E-4</v>
      </c>
      <c r="Y888" s="288">
        <v>4.4903E-4</v>
      </c>
      <c r="Z888" s="294" t="str">
        <f>+IF(W888&lt;$K$8,"CUMPLE","NO CUMPLE")</f>
        <v>CUMPLE</v>
      </c>
      <c r="AA888" s="294" t="str">
        <f>+IF(X888&lt;$K$6,"CUMPLE","NO CUMPLE")</f>
        <v>NO CUMPLE</v>
      </c>
      <c r="AB888" s="294" t="str">
        <f>+IF(Y888&lt;$K$7,"CUMPLE","NO CUMPLE")</f>
        <v>CUMPLE</v>
      </c>
      <c r="AC888" s="297">
        <f>+(W888-W884)/W884</f>
        <v>0.18643615127127713</v>
      </c>
      <c r="AD888" s="297">
        <f>+(X888-X884)/X884</f>
        <v>0.15112317535938855</v>
      </c>
      <c r="AE888" s="297">
        <f>+(Y888-Y884)/Y884</f>
        <v>0.48710051333002158</v>
      </c>
      <c r="AF888" s="25"/>
    </row>
    <row r="889" spans="1:32" x14ac:dyDescent="0.3">
      <c r="A889" s="24"/>
      <c r="B889" s="82"/>
      <c r="C889" s="6" t="s">
        <v>4</v>
      </c>
      <c r="D889" s="108">
        <v>150</v>
      </c>
      <c r="E889" s="139">
        <v>0.35</v>
      </c>
      <c r="F889" s="105">
        <v>10</v>
      </c>
      <c r="G889" s="289"/>
      <c r="H889" s="289"/>
      <c r="I889" s="289"/>
      <c r="J889" s="292"/>
      <c r="K889" s="292"/>
      <c r="L889" s="295"/>
      <c r="M889" s="298"/>
      <c r="N889" s="298"/>
      <c r="O889" s="298"/>
      <c r="P889" s="25"/>
      <c r="Q889" s="28"/>
      <c r="R889" s="156"/>
      <c r="S889" s="5" t="s">
        <v>3</v>
      </c>
      <c r="T889" s="10">
        <v>200</v>
      </c>
      <c r="U889" s="1">
        <v>0.35</v>
      </c>
      <c r="V889" s="120">
        <v>20</v>
      </c>
      <c r="W889" s="289"/>
      <c r="X889" s="289"/>
      <c r="Y889" s="289"/>
      <c r="Z889" s="295"/>
      <c r="AA889" s="295"/>
      <c r="AB889" s="295"/>
      <c r="AC889" s="298"/>
      <c r="AD889" s="298"/>
      <c r="AE889" s="298"/>
      <c r="AF889" s="25"/>
    </row>
    <row r="890" spans="1:32" ht="15" thickBot="1" x14ac:dyDescent="0.35">
      <c r="A890" s="24"/>
      <c r="B890" s="82"/>
      <c r="C890" s="7" t="s">
        <v>5</v>
      </c>
      <c r="D890" s="109">
        <v>80</v>
      </c>
      <c r="E890" s="86">
        <v>0.35</v>
      </c>
      <c r="F890" s="101"/>
      <c r="G890" s="290"/>
      <c r="H890" s="290"/>
      <c r="I890" s="290"/>
      <c r="J890" s="293"/>
      <c r="K890" s="293"/>
      <c r="L890" s="296"/>
      <c r="M890" s="299"/>
      <c r="N890" s="299"/>
      <c r="O890" s="299"/>
      <c r="P890" s="25"/>
      <c r="Q890" s="28"/>
      <c r="R890" s="156"/>
      <c r="S890" s="6" t="s">
        <v>4</v>
      </c>
      <c r="T890" s="10">
        <v>100</v>
      </c>
      <c r="U890" s="1">
        <v>0.35</v>
      </c>
      <c r="V890" s="120">
        <v>20</v>
      </c>
      <c r="W890" s="289"/>
      <c r="X890" s="289"/>
      <c r="Y890" s="289"/>
      <c r="Z890" s="295"/>
      <c r="AA890" s="295"/>
      <c r="AB890" s="295"/>
      <c r="AC890" s="298"/>
      <c r="AD890" s="298"/>
      <c r="AE890" s="298"/>
      <c r="AF890" s="25"/>
    </row>
    <row r="891" spans="1:32" ht="15" thickBot="1" x14ac:dyDescent="0.35">
      <c r="A891" s="24"/>
      <c r="B891" s="83">
        <v>89</v>
      </c>
      <c r="C891" s="4" t="s">
        <v>1</v>
      </c>
      <c r="D891" s="110">
        <v>3250</v>
      </c>
      <c r="E891" s="85">
        <v>0.3</v>
      </c>
      <c r="F891" s="104">
        <v>3</v>
      </c>
      <c r="G891" s="288">
        <v>0.91160000000000008</v>
      </c>
      <c r="H891" s="288">
        <v>4.2224999999999999E-4</v>
      </c>
      <c r="I891" s="288">
        <v>9.7871999999999998E-4</v>
      </c>
      <c r="J891" s="291" t="str">
        <f>+IF(G891&lt;$K$8,"CUMPLE","NO CUMPLE")</f>
        <v>CUMPLE</v>
      </c>
      <c r="K891" s="291" t="str">
        <f>+IF(H891&lt;$K$6,"CUMPLE","NO CUMPLE")</f>
        <v>NO CUMPLE</v>
      </c>
      <c r="L891" s="294" t="str">
        <f>+IF(I891&lt;$K$7,"CUMPLE","NO CUMPLE")</f>
        <v>CUMPLE</v>
      </c>
      <c r="M891" s="297">
        <f>+(G891-G883)/G883</f>
        <v>0.13185994536876094</v>
      </c>
      <c r="N891" s="297">
        <f>+(H891-H883)/H883</f>
        <v>0.6308755938356958</v>
      </c>
      <c r="O891" s="297">
        <f>+(I891-I883)/I883</f>
        <v>8.2810581167645794E-2</v>
      </c>
      <c r="P891" s="25"/>
      <c r="Q891" s="28"/>
      <c r="R891" s="156"/>
      <c r="S891" s="7" t="s">
        <v>5</v>
      </c>
      <c r="T891" s="70">
        <v>80</v>
      </c>
      <c r="U891" s="9">
        <v>0.35</v>
      </c>
      <c r="V891" s="122"/>
      <c r="W891" s="290"/>
      <c r="X891" s="290"/>
      <c r="Y891" s="290"/>
      <c r="Z891" s="296"/>
      <c r="AA891" s="296"/>
      <c r="AB891" s="296"/>
      <c r="AC891" s="299"/>
      <c r="AD891" s="299"/>
      <c r="AE891" s="299"/>
      <c r="AF891" s="25"/>
    </row>
    <row r="892" spans="1:32" x14ac:dyDescent="0.3">
      <c r="A892" s="24"/>
      <c r="B892" s="82"/>
      <c r="C892" s="5" t="s">
        <v>3</v>
      </c>
      <c r="D892" s="99">
        <v>150</v>
      </c>
      <c r="E892" s="139">
        <v>0.35</v>
      </c>
      <c r="F892" s="105">
        <v>10</v>
      </c>
      <c r="G892" s="289"/>
      <c r="H892" s="289"/>
      <c r="I892" s="289"/>
      <c r="J892" s="292"/>
      <c r="K892" s="292"/>
      <c r="L892" s="295"/>
      <c r="M892" s="298"/>
      <c r="N892" s="298"/>
      <c r="O892" s="298"/>
      <c r="P892" s="25"/>
      <c r="Q892" s="28"/>
      <c r="R892" s="116">
        <v>78</v>
      </c>
      <c r="S892" s="4" t="s">
        <v>1</v>
      </c>
      <c r="T892" s="95">
        <v>1500</v>
      </c>
      <c r="U892" s="85">
        <v>0.3</v>
      </c>
      <c r="V892" s="102">
        <v>5</v>
      </c>
      <c r="W892" s="288">
        <v>0.78160999999999992</v>
      </c>
      <c r="X892" s="288">
        <v>4.1627999999999999E-4</v>
      </c>
      <c r="Y892" s="288">
        <v>6.9132999999999998E-4</v>
      </c>
      <c r="Z892" s="294" t="str">
        <f>+IF(W892&lt;$K$8,"CUMPLE","NO CUMPLE")</f>
        <v>CUMPLE</v>
      </c>
      <c r="AA892" s="294" t="str">
        <f>+IF(X892&lt;$K$6,"CUMPLE","NO CUMPLE")</f>
        <v>NO CUMPLE</v>
      </c>
      <c r="AB892" s="294" t="str">
        <f>+IF(Y892&lt;$K$7,"CUMPLE","NO CUMPLE")</f>
        <v>CUMPLE</v>
      </c>
      <c r="AC892" s="297">
        <f>+(W892-W884)/W884</f>
        <v>0.39165657716686852</v>
      </c>
      <c r="AD892" s="297">
        <f>+(X892-X884)/X884</f>
        <v>0.1530343738747473</v>
      </c>
      <c r="AE892" s="297">
        <f>+(Y892-Y884)/Y884</f>
        <v>1.2895512502069879</v>
      </c>
      <c r="AF892" s="25"/>
    </row>
    <row r="893" spans="1:32" x14ac:dyDescent="0.3">
      <c r="A893" s="24"/>
      <c r="B893" s="82"/>
      <c r="C893" s="6" t="s">
        <v>4</v>
      </c>
      <c r="D893" s="108">
        <v>150</v>
      </c>
      <c r="E893" s="139">
        <v>0.35</v>
      </c>
      <c r="F893" s="105">
        <v>10</v>
      </c>
      <c r="G893" s="289"/>
      <c r="H893" s="289"/>
      <c r="I893" s="289"/>
      <c r="J893" s="292"/>
      <c r="K893" s="292"/>
      <c r="L893" s="295"/>
      <c r="M893" s="298"/>
      <c r="N893" s="298"/>
      <c r="O893" s="298"/>
      <c r="P893" s="25"/>
      <c r="Q893" s="28"/>
      <c r="R893" s="139"/>
      <c r="S893" s="5" t="s">
        <v>3</v>
      </c>
      <c r="T893" s="97">
        <v>200</v>
      </c>
      <c r="U893" s="139">
        <v>0.35</v>
      </c>
      <c r="V893" s="102">
        <v>15</v>
      </c>
      <c r="W893" s="289"/>
      <c r="X893" s="289"/>
      <c r="Y893" s="289"/>
      <c r="Z893" s="295"/>
      <c r="AA893" s="295"/>
      <c r="AB893" s="295"/>
      <c r="AC893" s="298"/>
      <c r="AD893" s="298"/>
      <c r="AE893" s="298"/>
      <c r="AF893" s="25"/>
    </row>
    <row r="894" spans="1:32" ht="15" thickBot="1" x14ac:dyDescent="0.35">
      <c r="A894" s="24"/>
      <c r="B894" s="82"/>
      <c r="C894" s="7" t="s">
        <v>5</v>
      </c>
      <c r="D894" s="109">
        <v>80</v>
      </c>
      <c r="E894" s="86">
        <v>0.35</v>
      </c>
      <c r="F894" s="101"/>
      <c r="G894" s="290"/>
      <c r="H894" s="290"/>
      <c r="I894" s="290"/>
      <c r="J894" s="293"/>
      <c r="K894" s="293"/>
      <c r="L894" s="296"/>
      <c r="M894" s="299"/>
      <c r="N894" s="299"/>
      <c r="O894" s="299"/>
      <c r="P894" s="25"/>
      <c r="Q894" s="28"/>
      <c r="R894" s="139"/>
      <c r="S894" s="6" t="s">
        <v>4</v>
      </c>
      <c r="T894" s="97">
        <v>100</v>
      </c>
      <c r="U894" s="139">
        <v>0.35</v>
      </c>
      <c r="V894" s="102">
        <v>15</v>
      </c>
      <c r="W894" s="289"/>
      <c r="X894" s="289"/>
      <c r="Y894" s="289"/>
      <c r="Z894" s="295"/>
      <c r="AA894" s="295"/>
      <c r="AB894" s="295"/>
      <c r="AC894" s="298"/>
      <c r="AD894" s="298"/>
      <c r="AE894" s="298"/>
      <c r="AF894" s="25"/>
    </row>
    <row r="895" spans="1:32" ht="15" thickBot="1" x14ac:dyDescent="0.35">
      <c r="A895" s="24"/>
      <c r="B895" s="15"/>
      <c r="P895" s="25"/>
      <c r="Q895" s="28"/>
      <c r="R895" s="139"/>
      <c r="S895" s="7" t="s">
        <v>5</v>
      </c>
      <c r="T895" s="100">
        <v>80</v>
      </c>
      <c r="U895" s="86">
        <v>0.35</v>
      </c>
      <c r="V895" s="123"/>
      <c r="W895" s="290"/>
      <c r="X895" s="290"/>
      <c r="Y895" s="290"/>
      <c r="Z895" s="296"/>
      <c r="AA895" s="296"/>
      <c r="AB895" s="296"/>
      <c r="AC895" s="299"/>
      <c r="AD895" s="299"/>
      <c r="AE895" s="299"/>
      <c r="AF895" s="25"/>
    </row>
    <row r="896" spans="1:32" x14ac:dyDescent="0.3">
      <c r="A896" s="24"/>
      <c r="B896" s="83">
        <v>92</v>
      </c>
      <c r="C896" s="4" t="s">
        <v>1</v>
      </c>
      <c r="D896" s="110">
        <v>2500</v>
      </c>
      <c r="E896" s="85">
        <v>0.3</v>
      </c>
      <c r="F896" s="104">
        <v>3</v>
      </c>
      <c r="G896" s="288">
        <v>0.81868999999999992</v>
      </c>
      <c r="H896" s="288">
        <v>2.3602000000000001E-4</v>
      </c>
      <c r="I896" s="288">
        <v>9.2002000000000002E-4</v>
      </c>
      <c r="J896" s="291" t="str">
        <f>+IF(G896&lt;$K$8,"CUMPLE","NO CUMPLE")</f>
        <v>CUMPLE</v>
      </c>
      <c r="K896" s="291" t="str">
        <f>+IF(H896&lt;$K$6,"CUMPLE","NO CUMPLE")</f>
        <v>CUMPLE</v>
      </c>
      <c r="L896" s="294" t="str">
        <f>+IF(I896&lt;$K$7,"CUMPLE","NO CUMPLE")</f>
        <v>CUMPLE</v>
      </c>
      <c r="M896" s="297">
        <f>+(G896-G896)/G896</f>
        <v>0</v>
      </c>
      <c r="N896" s="297">
        <f>+(H896-H896)/H896</f>
        <v>0</v>
      </c>
      <c r="O896" s="297">
        <f>+(I896-I896)/I896</f>
        <v>0</v>
      </c>
      <c r="P896" s="25"/>
      <c r="Q896" s="28"/>
      <c r="R896" s="116">
        <v>105</v>
      </c>
      <c r="S896" s="4" t="s">
        <v>1</v>
      </c>
      <c r="T896" s="95">
        <v>1500</v>
      </c>
      <c r="U896" s="85">
        <v>0.3</v>
      </c>
      <c r="V896" s="119">
        <v>3</v>
      </c>
      <c r="W896" s="288">
        <v>0.94859000000000004</v>
      </c>
      <c r="X896" s="288">
        <v>2.6919999999999998E-4</v>
      </c>
      <c r="Y896" s="288">
        <v>1.2407E-3</v>
      </c>
      <c r="Z896" s="294" t="str">
        <f>+IF(W896&lt;$K$8,"CUMPLE","NO CUMPLE")</f>
        <v>CUMPLE</v>
      </c>
      <c r="AA896" s="294" t="str">
        <f>+IF(X896&lt;$K$6,"CUMPLE","NO CUMPLE")</f>
        <v>CUMPLE</v>
      </c>
      <c r="AB896" s="294" t="str">
        <f>+IF(Y896&lt;$K$7,"CUMPLE","NO CUMPLE")</f>
        <v>NO CUMPLE</v>
      </c>
      <c r="AC896" s="297">
        <f>+(W896-W884)/W884</f>
        <v>0.68896446122071109</v>
      </c>
      <c r="AD896" s="297">
        <f>+(X896-X884)/X884</f>
        <v>-0.25435559371797356</v>
      </c>
      <c r="AE896" s="297">
        <f>+(Y896-Y884)/Y884</f>
        <v>3.1089584368272889</v>
      </c>
      <c r="AF896" s="25"/>
    </row>
    <row r="897" spans="1:32" x14ac:dyDescent="0.3">
      <c r="A897" s="24"/>
      <c r="B897" s="82"/>
      <c r="C897" s="5" t="s">
        <v>3</v>
      </c>
      <c r="D897" s="99">
        <v>250</v>
      </c>
      <c r="E897" s="139">
        <v>0.35</v>
      </c>
      <c r="F897" s="105">
        <v>10</v>
      </c>
      <c r="G897" s="289"/>
      <c r="H897" s="289"/>
      <c r="I897" s="289"/>
      <c r="J897" s="292"/>
      <c r="K897" s="292"/>
      <c r="L897" s="295"/>
      <c r="M897" s="298"/>
      <c r="N897" s="298"/>
      <c r="O897" s="298"/>
      <c r="P897" s="25"/>
      <c r="Q897" s="28"/>
      <c r="R897" s="139"/>
      <c r="S897" s="5" t="s">
        <v>3</v>
      </c>
      <c r="T897" s="97">
        <v>200</v>
      </c>
      <c r="U897" s="139">
        <v>0.35</v>
      </c>
      <c r="V897" s="102">
        <v>10</v>
      </c>
      <c r="W897" s="289"/>
      <c r="X897" s="289"/>
      <c r="Y897" s="289"/>
      <c r="Z897" s="295"/>
      <c r="AA897" s="295"/>
      <c r="AB897" s="295"/>
      <c r="AC897" s="298"/>
      <c r="AD897" s="298"/>
      <c r="AE897" s="298"/>
      <c r="AF897" s="25"/>
    </row>
    <row r="898" spans="1:32" x14ac:dyDescent="0.3">
      <c r="A898" s="24"/>
      <c r="B898" s="82"/>
      <c r="C898" s="6" t="s">
        <v>4</v>
      </c>
      <c r="D898" s="108">
        <v>150</v>
      </c>
      <c r="E898" s="139">
        <v>0.35</v>
      </c>
      <c r="F898" s="105">
        <v>10</v>
      </c>
      <c r="G898" s="289"/>
      <c r="H898" s="289"/>
      <c r="I898" s="289"/>
      <c r="J898" s="292"/>
      <c r="K898" s="292"/>
      <c r="L898" s="295"/>
      <c r="M898" s="298"/>
      <c r="N898" s="298"/>
      <c r="O898" s="298"/>
      <c r="P898" s="25"/>
      <c r="Q898" s="28"/>
      <c r="R898" s="139"/>
      <c r="S898" s="6" t="s">
        <v>4</v>
      </c>
      <c r="T898" s="97">
        <v>100</v>
      </c>
      <c r="U898" s="139">
        <v>0.35</v>
      </c>
      <c r="V898" s="102">
        <v>10</v>
      </c>
      <c r="W898" s="289"/>
      <c r="X898" s="289"/>
      <c r="Y898" s="289"/>
      <c r="Z898" s="295"/>
      <c r="AA898" s="295"/>
      <c r="AB898" s="295"/>
      <c r="AC898" s="298"/>
      <c r="AD898" s="298"/>
      <c r="AE898" s="298"/>
      <c r="AF898" s="25"/>
    </row>
    <row r="899" spans="1:32" ht="15" thickBot="1" x14ac:dyDescent="0.35">
      <c r="A899" s="24"/>
      <c r="B899" s="82"/>
      <c r="C899" s="7" t="s">
        <v>5</v>
      </c>
      <c r="D899" s="109">
        <v>80</v>
      </c>
      <c r="E899" s="86">
        <v>0.35</v>
      </c>
      <c r="F899" s="101"/>
      <c r="G899" s="290"/>
      <c r="H899" s="290"/>
      <c r="I899" s="290"/>
      <c r="J899" s="293"/>
      <c r="K899" s="293"/>
      <c r="L899" s="296"/>
      <c r="M899" s="299"/>
      <c r="N899" s="299"/>
      <c r="O899" s="299"/>
      <c r="P899" s="25"/>
      <c r="Q899" s="28"/>
      <c r="R899" s="139"/>
      <c r="S899" s="7" t="s">
        <v>5</v>
      </c>
      <c r="T899" s="100">
        <v>80</v>
      </c>
      <c r="U899" s="86">
        <v>0.35</v>
      </c>
      <c r="V899" s="123"/>
      <c r="W899" s="290"/>
      <c r="X899" s="290"/>
      <c r="Y899" s="290"/>
      <c r="Z899" s="296"/>
      <c r="AA899" s="296"/>
      <c r="AB899" s="296"/>
      <c r="AC899" s="299"/>
      <c r="AD899" s="299"/>
      <c r="AE899" s="299"/>
      <c r="AF899" s="25"/>
    </row>
    <row r="900" spans="1:32" ht="15" thickBot="1" x14ac:dyDescent="0.35">
      <c r="A900" s="24"/>
      <c r="B900" s="83">
        <v>95</v>
      </c>
      <c r="C900" s="4" t="s">
        <v>1</v>
      </c>
      <c r="D900" s="110">
        <v>2500</v>
      </c>
      <c r="E900" s="85">
        <v>0.3</v>
      </c>
      <c r="F900" s="104">
        <v>3</v>
      </c>
      <c r="G900" s="288">
        <v>0.86377999999999999</v>
      </c>
      <c r="H900" s="288">
        <v>3.1072000000000001E-4</v>
      </c>
      <c r="I900" s="288">
        <v>9.5609000000000004E-4</v>
      </c>
      <c r="J900" s="291" t="str">
        <f>+IF(G900&lt;$K$8,"CUMPLE","NO CUMPLE")</f>
        <v>CUMPLE</v>
      </c>
      <c r="K900" s="291" t="str">
        <f>+IF(H900&lt;$K$6,"CUMPLE","NO CUMPLE")</f>
        <v>CUMPLE</v>
      </c>
      <c r="L900" s="294" t="str">
        <f>+IF(I900&lt;$K$7,"CUMPLE","NO CUMPLE")</f>
        <v>CUMPLE</v>
      </c>
      <c r="M900" s="297">
        <f>+(G900-G896)/G896</f>
        <v>5.5075791813751336E-2</v>
      </c>
      <c r="N900" s="297">
        <f>+(H900-H896)/H896</f>
        <v>0.31649860181340561</v>
      </c>
      <c r="O900" s="297">
        <f>+(I900-I896)/I896</f>
        <v>3.9205669441968682E-2</v>
      </c>
      <c r="P900" s="25"/>
      <c r="Q900" s="28"/>
      <c r="R900" s="24"/>
      <c r="T900" s="56"/>
      <c r="V900" s="164"/>
      <c r="AF900" s="25"/>
    </row>
    <row r="901" spans="1:32" x14ac:dyDescent="0.3">
      <c r="A901" s="24"/>
      <c r="B901" s="82"/>
      <c r="C901" s="5" t="s">
        <v>3</v>
      </c>
      <c r="D901" s="99">
        <v>200</v>
      </c>
      <c r="E901" s="139">
        <v>0.35</v>
      </c>
      <c r="F901" s="105">
        <v>10</v>
      </c>
      <c r="G901" s="289"/>
      <c r="H901" s="289"/>
      <c r="I901" s="289"/>
      <c r="J901" s="292"/>
      <c r="K901" s="292"/>
      <c r="L901" s="295"/>
      <c r="M901" s="298"/>
      <c r="N901" s="298"/>
      <c r="O901" s="298"/>
      <c r="P901" s="25"/>
      <c r="Q901" s="28"/>
      <c r="R901" s="114">
        <v>25</v>
      </c>
      <c r="S901" s="4" t="s">
        <v>1</v>
      </c>
      <c r="T901" s="69">
        <v>1500</v>
      </c>
      <c r="U901" s="60">
        <v>0.3</v>
      </c>
      <c r="V901" s="115">
        <v>10</v>
      </c>
      <c r="W901" s="288">
        <v>0.55354000000000003</v>
      </c>
      <c r="X901" s="288">
        <v>4.1397E-4</v>
      </c>
      <c r="Y901" s="288">
        <v>2.1917E-4</v>
      </c>
      <c r="Z901" s="291" t="str">
        <f>+IF(W901&lt;$K$8,"CUMPLE","NO CUMPLE")</f>
        <v>CUMPLE</v>
      </c>
      <c r="AA901" s="291" t="str">
        <f>+IF(X901&lt;$K$6,"CUMPLE","NO CUMPLE")</f>
        <v>NO CUMPLE</v>
      </c>
      <c r="AB901" s="294" t="str">
        <f>+IF(Y901&lt;$K$7,"CUMPLE","NO CUMPLE")</f>
        <v>CUMPLE</v>
      </c>
      <c r="AC901" s="297">
        <f>+(W901-W901)/W901</f>
        <v>0</v>
      </c>
      <c r="AD901" s="297">
        <f>+(X901-X901)/X901</f>
        <v>0</v>
      </c>
      <c r="AE901" s="297">
        <f>+(Y901-Y901)/Y901</f>
        <v>0</v>
      </c>
      <c r="AF901" s="25"/>
    </row>
    <row r="902" spans="1:32" x14ac:dyDescent="0.3">
      <c r="A902" s="24"/>
      <c r="B902" s="82"/>
      <c r="C902" s="6" t="s">
        <v>4</v>
      </c>
      <c r="D902" s="108">
        <v>150</v>
      </c>
      <c r="E902" s="139">
        <v>0.35</v>
      </c>
      <c r="F902" s="105">
        <v>10</v>
      </c>
      <c r="G902" s="289"/>
      <c r="H902" s="289"/>
      <c r="I902" s="289"/>
      <c r="J902" s="292"/>
      <c r="K902" s="292"/>
      <c r="L902" s="295"/>
      <c r="M902" s="298"/>
      <c r="N902" s="298"/>
      <c r="O902" s="298"/>
      <c r="P902" s="25"/>
      <c r="Q902" s="28"/>
      <c r="R902" s="157"/>
      <c r="S902" s="5" t="s">
        <v>3</v>
      </c>
      <c r="T902" s="10">
        <v>150</v>
      </c>
      <c r="U902" s="61">
        <v>0.35</v>
      </c>
      <c r="V902" s="120">
        <v>25</v>
      </c>
      <c r="W902" s="289"/>
      <c r="X902" s="289"/>
      <c r="Y902" s="289"/>
      <c r="Z902" s="292"/>
      <c r="AA902" s="292"/>
      <c r="AB902" s="295"/>
      <c r="AC902" s="298"/>
      <c r="AD902" s="298"/>
      <c r="AE902" s="298"/>
      <c r="AF902" s="25"/>
    </row>
    <row r="903" spans="1:32" ht="15" thickBot="1" x14ac:dyDescent="0.35">
      <c r="A903" s="24"/>
      <c r="B903" s="82"/>
      <c r="C903" s="7" t="s">
        <v>5</v>
      </c>
      <c r="D903" s="109">
        <v>80</v>
      </c>
      <c r="E903" s="86">
        <v>0.35</v>
      </c>
      <c r="F903" s="101"/>
      <c r="G903" s="290"/>
      <c r="H903" s="290"/>
      <c r="I903" s="290"/>
      <c r="J903" s="293"/>
      <c r="K903" s="293"/>
      <c r="L903" s="296"/>
      <c r="M903" s="299"/>
      <c r="N903" s="299"/>
      <c r="O903" s="299"/>
      <c r="P903" s="25"/>
      <c r="Q903" s="28"/>
      <c r="R903" s="157"/>
      <c r="S903" s="6" t="s">
        <v>4</v>
      </c>
      <c r="T903" s="10">
        <v>200</v>
      </c>
      <c r="U903" s="61">
        <v>0.35</v>
      </c>
      <c r="V903" s="120">
        <v>25</v>
      </c>
      <c r="W903" s="289"/>
      <c r="X903" s="289"/>
      <c r="Y903" s="289"/>
      <c r="Z903" s="292"/>
      <c r="AA903" s="292"/>
      <c r="AB903" s="295"/>
      <c r="AC903" s="298"/>
      <c r="AD903" s="298"/>
      <c r="AE903" s="298"/>
      <c r="AF903" s="25"/>
    </row>
    <row r="904" spans="1:32" ht="15" thickBot="1" x14ac:dyDescent="0.35">
      <c r="A904" s="24"/>
      <c r="B904" s="83">
        <v>98</v>
      </c>
      <c r="C904" s="4" t="s">
        <v>1</v>
      </c>
      <c r="D904" s="110">
        <v>2500</v>
      </c>
      <c r="E904" s="85">
        <v>0.3</v>
      </c>
      <c r="F904" s="104">
        <v>3</v>
      </c>
      <c r="G904" s="288">
        <v>0.93048999999999993</v>
      </c>
      <c r="H904" s="288">
        <v>4.1826999999999999E-4</v>
      </c>
      <c r="I904" s="288">
        <v>9.9851999999999992E-4</v>
      </c>
      <c r="J904" s="291" t="str">
        <f>+IF(G904&lt;$K$8,"CUMPLE","NO CUMPLE")</f>
        <v>CUMPLE</v>
      </c>
      <c r="K904" s="291" t="str">
        <f>+IF(H904&lt;$K$6,"CUMPLE","NO CUMPLE")</f>
        <v>NO CUMPLE</v>
      </c>
      <c r="L904" s="294" t="str">
        <f>+IF(I904&lt;$K$7,"CUMPLE","NO CUMPLE")</f>
        <v>CUMPLE</v>
      </c>
      <c r="M904" s="297">
        <f>+(G904-G896)/G896</f>
        <v>0.13655962574356598</v>
      </c>
      <c r="N904" s="297">
        <f>+(H904-H896)/H896</f>
        <v>0.77218032370138112</v>
      </c>
      <c r="O904" s="297">
        <f>+(I904-I896)/I896</f>
        <v>8.5324232081911158E-2</v>
      </c>
      <c r="P904" s="25"/>
      <c r="Q904" s="28"/>
      <c r="R904" s="157"/>
      <c r="S904" s="7" t="s">
        <v>5</v>
      </c>
      <c r="T904" s="70">
        <v>80</v>
      </c>
      <c r="U904" s="62">
        <v>0.35</v>
      </c>
      <c r="V904" s="121"/>
      <c r="W904" s="290"/>
      <c r="X904" s="290"/>
      <c r="Y904" s="290"/>
      <c r="Z904" s="293"/>
      <c r="AA904" s="293"/>
      <c r="AB904" s="296"/>
      <c r="AC904" s="299"/>
      <c r="AD904" s="299"/>
      <c r="AE904" s="299"/>
      <c r="AF904" s="25"/>
    </row>
    <row r="905" spans="1:32" x14ac:dyDescent="0.3">
      <c r="A905" s="24"/>
      <c r="B905" s="82"/>
      <c r="C905" s="5" t="s">
        <v>3</v>
      </c>
      <c r="D905" s="99">
        <v>150</v>
      </c>
      <c r="E905" s="139">
        <v>0.35</v>
      </c>
      <c r="F905" s="105">
        <v>10</v>
      </c>
      <c r="G905" s="289"/>
      <c r="H905" s="289"/>
      <c r="I905" s="289"/>
      <c r="J905" s="292"/>
      <c r="K905" s="292"/>
      <c r="L905" s="295"/>
      <c r="M905" s="298"/>
      <c r="N905" s="298"/>
      <c r="O905" s="298"/>
      <c r="P905" s="25"/>
      <c r="Q905" s="28"/>
      <c r="R905" s="116">
        <v>52</v>
      </c>
      <c r="S905" s="4" t="s">
        <v>1</v>
      </c>
      <c r="T905" s="69">
        <v>1500</v>
      </c>
      <c r="U905" s="8">
        <v>0.3</v>
      </c>
      <c r="V905" s="115">
        <v>7</v>
      </c>
      <c r="W905" s="288">
        <v>0.65578999999999998</v>
      </c>
      <c r="X905" s="288">
        <v>4.9149000000000003E-4</v>
      </c>
      <c r="Y905" s="288">
        <v>3.235E-4</v>
      </c>
      <c r="Z905" s="291" t="str">
        <f>+IF(W905&lt;$K$8,"CUMPLE","NO CUMPLE")</f>
        <v>CUMPLE</v>
      </c>
      <c r="AA905" s="291" t="str">
        <f>+IF(X905&lt;$K$6,"CUMPLE","NO CUMPLE")</f>
        <v>NO CUMPLE</v>
      </c>
      <c r="AB905" s="294" t="str">
        <f>+IF(Y905&lt;$K$7,"CUMPLE","NO CUMPLE")</f>
        <v>CUMPLE</v>
      </c>
      <c r="AC905" s="297">
        <f>+(W905-W901)/W901</f>
        <v>0.184720164757741</v>
      </c>
      <c r="AD905" s="297">
        <f>+(X905-X901)/X901</f>
        <v>0.18725994637292565</v>
      </c>
      <c r="AE905" s="297">
        <f>+(Y905-Y901)/Y901</f>
        <v>0.47602317835470181</v>
      </c>
      <c r="AF905" s="25"/>
    </row>
    <row r="906" spans="1:32" x14ac:dyDescent="0.3">
      <c r="A906" s="24"/>
      <c r="B906" s="82"/>
      <c r="C906" s="6" t="s">
        <v>4</v>
      </c>
      <c r="D906" s="108">
        <v>150</v>
      </c>
      <c r="E906" s="139">
        <v>0.35</v>
      </c>
      <c r="F906" s="105">
        <v>10</v>
      </c>
      <c r="G906" s="289"/>
      <c r="H906" s="289"/>
      <c r="I906" s="289"/>
      <c r="J906" s="292"/>
      <c r="K906" s="292"/>
      <c r="L906" s="295"/>
      <c r="M906" s="298"/>
      <c r="N906" s="298"/>
      <c r="O906" s="298"/>
      <c r="P906" s="25"/>
      <c r="Q906" s="28"/>
      <c r="R906" s="139"/>
      <c r="S906" s="5" t="s">
        <v>3</v>
      </c>
      <c r="T906" s="10">
        <v>150</v>
      </c>
      <c r="U906" s="1">
        <v>0.35</v>
      </c>
      <c r="V906" s="120">
        <v>20</v>
      </c>
      <c r="W906" s="289"/>
      <c r="X906" s="289"/>
      <c r="Y906" s="289"/>
      <c r="Z906" s="292"/>
      <c r="AA906" s="292"/>
      <c r="AB906" s="295"/>
      <c r="AC906" s="298"/>
      <c r="AD906" s="298"/>
      <c r="AE906" s="298"/>
      <c r="AF906" s="25"/>
    </row>
    <row r="907" spans="1:32" ht="15" thickBot="1" x14ac:dyDescent="0.35">
      <c r="A907" s="24"/>
      <c r="B907" s="82"/>
      <c r="C907" s="7" t="s">
        <v>5</v>
      </c>
      <c r="D907" s="109">
        <v>80</v>
      </c>
      <c r="E907" s="86">
        <v>0.35</v>
      </c>
      <c r="F907" s="101"/>
      <c r="G907" s="290"/>
      <c r="H907" s="290"/>
      <c r="I907" s="290"/>
      <c r="J907" s="293"/>
      <c r="K907" s="293"/>
      <c r="L907" s="296"/>
      <c r="M907" s="299"/>
      <c r="N907" s="299"/>
      <c r="O907" s="299"/>
      <c r="P907" s="25"/>
      <c r="Q907" s="28"/>
      <c r="R907" s="139"/>
      <c r="S907" s="6" t="s">
        <v>4</v>
      </c>
      <c r="T907" s="10">
        <v>200</v>
      </c>
      <c r="U907" s="1">
        <v>0.35</v>
      </c>
      <c r="V907" s="120">
        <v>20</v>
      </c>
      <c r="W907" s="289"/>
      <c r="X907" s="289"/>
      <c r="Y907" s="289"/>
      <c r="Z907" s="292"/>
      <c r="AA907" s="292"/>
      <c r="AB907" s="295"/>
      <c r="AC907" s="298"/>
      <c r="AD907" s="298"/>
      <c r="AE907" s="298"/>
      <c r="AF907" s="25"/>
    </row>
    <row r="908" spans="1:32" ht="15" thickBot="1" x14ac:dyDescent="0.35">
      <c r="A908" s="24"/>
      <c r="B908" s="15"/>
      <c r="P908" s="25"/>
      <c r="Q908" s="28"/>
      <c r="R908" s="139"/>
      <c r="S908" s="7" t="s">
        <v>5</v>
      </c>
      <c r="T908" s="70">
        <v>80</v>
      </c>
      <c r="U908" s="9">
        <v>0.35</v>
      </c>
      <c r="V908" s="122"/>
      <c r="W908" s="290"/>
      <c r="X908" s="290"/>
      <c r="Y908" s="290"/>
      <c r="Z908" s="293"/>
      <c r="AA908" s="293"/>
      <c r="AB908" s="296"/>
      <c r="AC908" s="299"/>
      <c r="AD908" s="299"/>
      <c r="AE908" s="299"/>
      <c r="AF908" s="25"/>
    </row>
    <row r="909" spans="1:32" x14ac:dyDescent="0.3">
      <c r="A909" s="24"/>
      <c r="B909" s="83">
        <v>101</v>
      </c>
      <c r="C909" s="4" t="s">
        <v>1</v>
      </c>
      <c r="D909" s="110">
        <v>1500</v>
      </c>
      <c r="E909" s="85">
        <v>0.3</v>
      </c>
      <c r="F909" s="104">
        <v>3</v>
      </c>
      <c r="G909" s="288">
        <v>0.84343999999999997</v>
      </c>
      <c r="H909" s="288">
        <v>1.7522999999999999E-4</v>
      </c>
      <c r="I909" s="288">
        <v>9.5018999999999995E-4</v>
      </c>
      <c r="J909" s="291" t="str">
        <f>+IF(G909&lt;$K$8,"CUMPLE","NO CUMPLE")</f>
        <v>CUMPLE</v>
      </c>
      <c r="K909" s="291" t="str">
        <f>+IF(H909&lt;$K$6,"CUMPLE","NO CUMPLE")</f>
        <v>CUMPLE</v>
      </c>
      <c r="L909" s="294" t="str">
        <f>+IF(I909&lt;$K$7,"CUMPLE","NO CUMPLE")</f>
        <v>CUMPLE</v>
      </c>
      <c r="M909" s="297">
        <f>+(G909-G909)/G909</f>
        <v>0</v>
      </c>
      <c r="N909" s="297">
        <f>+(H909-H909)/H909</f>
        <v>0</v>
      </c>
      <c r="O909" s="297">
        <f>+(I909-I909)/I909</f>
        <v>0</v>
      </c>
      <c r="P909" s="25"/>
      <c r="Q909" s="28"/>
      <c r="R909" s="116">
        <v>79</v>
      </c>
      <c r="S909" s="4" t="s">
        <v>1</v>
      </c>
      <c r="T909" s="95">
        <v>1500</v>
      </c>
      <c r="U909" s="85">
        <v>0.3</v>
      </c>
      <c r="V909" s="119">
        <v>5</v>
      </c>
      <c r="W909" s="288">
        <v>0.76744000000000001</v>
      </c>
      <c r="X909" s="288">
        <v>5.0898999999999996E-4</v>
      </c>
      <c r="Y909" s="288">
        <v>4.9297000000000002E-4</v>
      </c>
      <c r="Z909" s="291" t="str">
        <f>+IF(W909&lt;$K$8,"CUMPLE","NO CUMPLE")</f>
        <v>CUMPLE</v>
      </c>
      <c r="AA909" s="291" t="str">
        <f>+IF(X909&lt;$K$6,"CUMPLE","NO CUMPLE")</f>
        <v>NO CUMPLE</v>
      </c>
      <c r="AB909" s="294" t="str">
        <f>+IF(Y909&lt;$K$7,"CUMPLE","NO CUMPLE")</f>
        <v>CUMPLE</v>
      </c>
      <c r="AC909" s="297">
        <f>+(W909-W901)/W901</f>
        <v>0.38642193879394438</v>
      </c>
      <c r="AD909" s="297">
        <f>+(X909-X901)/X901</f>
        <v>0.22953354107785581</v>
      </c>
      <c r="AE909" s="297">
        <f>+(Y909-Y901)/Y901</f>
        <v>1.2492585664096365</v>
      </c>
      <c r="AF909" s="25"/>
    </row>
    <row r="910" spans="1:32" x14ac:dyDescent="0.3">
      <c r="A910" s="24"/>
      <c r="B910" s="82"/>
      <c r="C910" s="5" t="s">
        <v>3</v>
      </c>
      <c r="D910" s="99">
        <v>250</v>
      </c>
      <c r="E910" s="139">
        <v>0.35</v>
      </c>
      <c r="F910" s="105">
        <v>10</v>
      </c>
      <c r="G910" s="289"/>
      <c r="H910" s="289"/>
      <c r="I910" s="289"/>
      <c r="J910" s="292"/>
      <c r="K910" s="292"/>
      <c r="L910" s="295"/>
      <c r="M910" s="298"/>
      <c r="N910" s="298"/>
      <c r="O910" s="298"/>
      <c r="P910" s="25"/>
      <c r="Q910" s="28"/>
      <c r="R910" s="139"/>
      <c r="S910" s="5" t="s">
        <v>3</v>
      </c>
      <c r="T910" s="97">
        <v>150</v>
      </c>
      <c r="U910" s="139">
        <v>0.35</v>
      </c>
      <c r="V910" s="102">
        <v>15</v>
      </c>
      <c r="W910" s="289"/>
      <c r="X910" s="289"/>
      <c r="Y910" s="289"/>
      <c r="Z910" s="292"/>
      <c r="AA910" s="292"/>
      <c r="AB910" s="295"/>
      <c r="AC910" s="298"/>
      <c r="AD910" s="298"/>
      <c r="AE910" s="298"/>
      <c r="AF910" s="25"/>
    </row>
    <row r="911" spans="1:32" x14ac:dyDescent="0.3">
      <c r="A911" s="24"/>
      <c r="B911" s="82"/>
      <c r="C911" s="6" t="s">
        <v>4</v>
      </c>
      <c r="D911" s="108">
        <v>150</v>
      </c>
      <c r="E911" s="139">
        <v>0.35</v>
      </c>
      <c r="F911" s="105">
        <v>10</v>
      </c>
      <c r="G911" s="289"/>
      <c r="H911" s="289"/>
      <c r="I911" s="289"/>
      <c r="J911" s="292"/>
      <c r="K911" s="292"/>
      <c r="L911" s="295"/>
      <c r="M911" s="298"/>
      <c r="N911" s="298"/>
      <c r="O911" s="298"/>
      <c r="P911" s="25"/>
      <c r="Q911" s="28"/>
      <c r="R911" s="139"/>
      <c r="S911" s="6" t="s">
        <v>4</v>
      </c>
      <c r="T911" s="97">
        <v>200</v>
      </c>
      <c r="U911" s="139">
        <v>0.35</v>
      </c>
      <c r="V911" s="102">
        <v>15</v>
      </c>
      <c r="W911" s="289"/>
      <c r="X911" s="289"/>
      <c r="Y911" s="289"/>
      <c r="Z911" s="292"/>
      <c r="AA911" s="292"/>
      <c r="AB911" s="295"/>
      <c r="AC911" s="298"/>
      <c r="AD911" s="298"/>
      <c r="AE911" s="298"/>
      <c r="AF911" s="25"/>
    </row>
    <row r="912" spans="1:32" ht="15" thickBot="1" x14ac:dyDescent="0.35">
      <c r="A912" s="24"/>
      <c r="B912" s="82"/>
      <c r="C912" s="7" t="s">
        <v>5</v>
      </c>
      <c r="D912" s="109">
        <v>80</v>
      </c>
      <c r="E912" s="86">
        <v>0.35</v>
      </c>
      <c r="F912" s="101"/>
      <c r="G912" s="290"/>
      <c r="H912" s="290"/>
      <c r="I912" s="290"/>
      <c r="J912" s="293"/>
      <c r="K912" s="293"/>
      <c r="L912" s="296"/>
      <c r="M912" s="299"/>
      <c r="N912" s="299"/>
      <c r="O912" s="299"/>
      <c r="P912" s="25"/>
      <c r="Q912" s="28"/>
      <c r="R912" s="139"/>
      <c r="S912" s="7" t="s">
        <v>5</v>
      </c>
      <c r="T912" s="100">
        <v>80</v>
      </c>
      <c r="U912" s="86">
        <v>0.35</v>
      </c>
      <c r="V912" s="123"/>
      <c r="W912" s="290"/>
      <c r="X912" s="290"/>
      <c r="Y912" s="290"/>
      <c r="Z912" s="293"/>
      <c r="AA912" s="293"/>
      <c r="AB912" s="296"/>
      <c r="AC912" s="299"/>
      <c r="AD912" s="299"/>
      <c r="AE912" s="299"/>
      <c r="AF912" s="25"/>
    </row>
    <row r="913" spans="1:32" x14ac:dyDescent="0.3">
      <c r="A913" s="24"/>
      <c r="B913" s="83">
        <v>104</v>
      </c>
      <c r="C913" s="4" t="s">
        <v>1</v>
      </c>
      <c r="D913" s="110">
        <v>1500</v>
      </c>
      <c r="E913" s="85">
        <v>0.3</v>
      </c>
      <c r="F913" s="104">
        <v>3</v>
      </c>
      <c r="G913" s="288">
        <v>0.89132</v>
      </c>
      <c r="H913" s="288">
        <v>2.5008000000000002E-4</v>
      </c>
      <c r="I913" s="288">
        <v>9.8722999999999997E-4</v>
      </c>
      <c r="J913" s="291" t="str">
        <f>+IF(G913&lt;$K$8,"CUMPLE","NO CUMPLE")</f>
        <v>CUMPLE</v>
      </c>
      <c r="K913" s="291" t="str">
        <f>+IF(H913&lt;$K$6,"CUMPLE","NO CUMPLE")</f>
        <v>CUMPLE</v>
      </c>
      <c r="L913" s="294" t="str">
        <f>+IF(I913&lt;$K$7,"CUMPLE","NO CUMPLE")</f>
        <v>CUMPLE</v>
      </c>
      <c r="M913" s="297">
        <f>+(G913-G909)/G909</f>
        <v>5.6767523475291702E-2</v>
      </c>
      <c r="N913" s="297">
        <f>+(H913-H909)/H909</f>
        <v>0.42715288478000363</v>
      </c>
      <c r="O913" s="297">
        <f>+(I913-I909)/I909</f>
        <v>3.8981677348740792E-2</v>
      </c>
      <c r="P913" s="25"/>
      <c r="Q913" s="28"/>
      <c r="R913" s="116">
        <v>106</v>
      </c>
      <c r="S913" s="4" t="s">
        <v>1</v>
      </c>
      <c r="T913" s="95">
        <v>1500</v>
      </c>
      <c r="U913" s="85">
        <v>0.3</v>
      </c>
      <c r="V913" s="119">
        <v>3</v>
      </c>
      <c r="W913" s="288">
        <v>0.92765999999999993</v>
      </c>
      <c r="X913" s="288">
        <v>3.6034000000000001E-4</v>
      </c>
      <c r="Y913" s="288">
        <v>8.8031999999999997E-4</v>
      </c>
      <c r="Z913" s="291" t="str">
        <f>+IF(W913&lt;$K$8,"CUMPLE","NO CUMPLE")</f>
        <v>CUMPLE</v>
      </c>
      <c r="AA913" s="291" t="str">
        <f>+IF(X913&lt;$K$6,"CUMPLE","NO CUMPLE")</f>
        <v>NO CUMPLE</v>
      </c>
      <c r="AB913" s="294" t="str">
        <f>+IF(Y913&lt;$K$7,"CUMPLE","NO CUMPLE")</f>
        <v>CUMPLE</v>
      </c>
      <c r="AC913" s="297">
        <f>+(W913-W901)/W901</f>
        <v>0.67586804928279776</v>
      </c>
      <c r="AD913" s="297">
        <f>+(X913-X901)/X901</f>
        <v>-0.12955045051573782</v>
      </c>
      <c r="AE913" s="297">
        <f>+(Y913-Y901)/Y901</f>
        <v>3.0166081124241457</v>
      </c>
      <c r="AF913" s="25"/>
    </row>
    <row r="914" spans="1:32" x14ac:dyDescent="0.3">
      <c r="A914" s="24"/>
      <c r="B914" s="82"/>
      <c r="C914" s="5" t="s">
        <v>3</v>
      </c>
      <c r="D914" s="99">
        <v>200</v>
      </c>
      <c r="E914" s="139">
        <v>0.35</v>
      </c>
      <c r="F914" s="105">
        <v>10</v>
      </c>
      <c r="G914" s="289"/>
      <c r="H914" s="289"/>
      <c r="I914" s="289"/>
      <c r="J914" s="292"/>
      <c r="K914" s="292"/>
      <c r="L914" s="295"/>
      <c r="M914" s="298"/>
      <c r="N914" s="298"/>
      <c r="O914" s="298"/>
      <c r="P914" s="25"/>
      <c r="Q914" s="28"/>
      <c r="R914" s="139"/>
      <c r="S914" s="5" t="s">
        <v>3</v>
      </c>
      <c r="T914" s="97">
        <v>150</v>
      </c>
      <c r="U914" s="139">
        <v>0.35</v>
      </c>
      <c r="V914" s="102">
        <v>10</v>
      </c>
      <c r="W914" s="289"/>
      <c r="X914" s="289"/>
      <c r="Y914" s="289"/>
      <c r="Z914" s="292"/>
      <c r="AA914" s="292"/>
      <c r="AB914" s="295"/>
      <c r="AC914" s="298"/>
      <c r="AD914" s="298"/>
      <c r="AE914" s="298"/>
      <c r="AF914" s="25"/>
    </row>
    <row r="915" spans="1:32" x14ac:dyDescent="0.3">
      <c r="A915" s="24"/>
      <c r="B915" s="82"/>
      <c r="C915" s="6" t="s">
        <v>4</v>
      </c>
      <c r="D915" s="108">
        <v>150</v>
      </c>
      <c r="E915" s="139">
        <v>0.35</v>
      </c>
      <c r="F915" s="105">
        <v>10</v>
      </c>
      <c r="G915" s="289"/>
      <c r="H915" s="289"/>
      <c r="I915" s="289"/>
      <c r="J915" s="292"/>
      <c r="K915" s="292"/>
      <c r="L915" s="295"/>
      <c r="M915" s="298"/>
      <c r="N915" s="298"/>
      <c r="O915" s="298"/>
      <c r="P915" s="25"/>
      <c r="Q915" s="28"/>
      <c r="R915" s="139"/>
      <c r="S915" s="6" t="s">
        <v>4</v>
      </c>
      <c r="T915" s="97">
        <v>200</v>
      </c>
      <c r="U915" s="139">
        <v>0.35</v>
      </c>
      <c r="V915" s="102">
        <v>10</v>
      </c>
      <c r="W915" s="289"/>
      <c r="X915" s="289"/>
      <c r="Y915" s="289"/>
      <c r="Z915" s="292"/>
      <c r="AA915" s="292"/>
      <c r="AB915" s="295"/>
      <c r="AC915" s="298"/>
      <c r="AD915" s="298"/>
      <c r="AE915" s="298"/>
      <c r="AF915" s="25"/>
    </row>
    <row r="916" spans="1:32" ht="15" thickBot="1" x14ac:dyDescent="0.35">
      <c r="A916" s="24"/>
      <c r="B916" s="82"/>
      <c r="C916" s="7" t="s">
        <v>5</v>
      </c>
      <c r="D916" s="109">
        <v>80</v>
      </c>
      <c r="E916" s="86">
        <v>0.35</v>
      </c>
      <c r="F916" s="101"/>
      <c r="G916" s="290"/>
      <c r="H916" s="290"/>
      <c r="I916" s="290"/>
      <c r="J916" s="293"/>
      <c r="K916" s="293"/>
      <c r="L916" s="296"/>
      <c r="M916" s="299"/>
      <c r="N916" s="299"/>
      <c r="O916" s="299"/>
      <c r="P916" s="25"/>
      <c r="Q916" s="28"/>
      <c r="R916" s="139"/>
      <c r="S916" s="7" t="s">
        <v>5</v>
      </c>
      <c r="T916" s="100">
        <v>80</v>
      </c>
      <c r="U916" s="86">
        <v>0.35</v>
      </c>
      <c r="V916" s="123"/>
      <c r="W916" s="290"/>
      <c r="X916" s="290"/>
      <c r="Y916" s="290"/>
      <c r="Z916" s="293"/>
      <c r="AA916" s="293"/>
      <c r="AB916" s="296"/>
      <c r="AC916" s="299"/>
      <c r="AD916" s="299"/>
      <c r="AE916" s="299"/>
      <c r="AF916" s="25"/>
    </row>
    <row r="917" spans="1:32" ht="15" thickBot="1" x14ac:dyDescent="0.35">
      <c r="A917" s="24"/>
      <c r="B917" s="83">
        <v>107</v>
      </c>
      <c r="C917" s="4" t="s">
        <v>1</v>
      </c>
      <c r="D917" s="110">
        <v>1500</v>
      </c>
      <c r="E917" s="85">
        <v>0.3</v>
      </c>
      <c r="F917" s="104">
        <v>3</v>
      </c>
      <c r="G917" s="288">
        <v>0.96379999999999999</v>
      </c>
      <c r="H917" s="288">
        <v>3.7752E-4</v>
      </c>
      <c r="I917" s="288">
        <v>1.0325E-3</v>
      </c>
      <c r="J917" s="291" t="str">
        <f>+IF(G917&lt;$K$8,"CUMPLE","NO CUMPLE")</f>
        <v>CUMPLE</v>
      </c>
      <c r="K917" s="291" t="str">
        <f>+IF(H917&lt;$K$6,"CUMPLE","NO CUMPLE")</f>
        <v>NO CUMPLE</v>
      </c>
      <c r="L917" s="294" t="str">
        <f>+IF(I917&lt;$K$7,"CUMPLE","NO CUMPLE")</f>
        <v>CUMPLE</v>
      </c>
      <c r="M917" s="297">
        <f>+(G917-G909)/G909</f>
        <v>0.14270131841031969</v>
      </c>
      <c r="N917" s="297">
        <f>+(H917-H909)/H909</f>
        <v>1.154425612052731</v>
      </c>
      <c r="O917" s="297">
        <f>+(I917-I909)/I909</f>
        <v>8.6624780307096527E-2</v>
      </c>
      <c r="P917" s="25"/>
      <c r="Q917" s="28"/>
      <c r="R917" s="24"/>
      <c r="T917" s="56"/>
      <c r="V917" s="164"/>
      <c r="AF917" s="25"/>
    </row>
    <row r="918" spans="1:32" x14ac:dyDescent="0.3">
      <c r="A918" s="24"/>
      <c r="B918" s="82"/>
      <c r="C918" s="5" t="s">
        <v>3</v>
      </c>
      <c r="D918" s="99">
        <v>150</v>
      </c>
      <c r="E918" s="139">
        <v>0.35</v>
      </c>
      <c r="F918" s="105">
        <v>10</v>
      </c>
      <c r="G918" s="289"/>
      <c r="H918" s="289"/>
      <c r="I918" s="289"/>
      <c r="J918" s="292"/>
      <c r="K918" s="292"/>
      <c r="L918" s="295"/>
      <c r="M918" s="298"/>
      <c r="N918" s="298"/>
      <c r="O918" s="298"/>
      <c r="P918" s="25"/>
      <c r="Q918" s="28"/>
      <c r="R918" s="114">
        <v>26</v>
      </c>
      <c r="S918" s="4" t="s">
        <v>1</v>
      </c>
      <c r="T918" s="69">
        <v>1500</v>
      </c>
      <c r="U918" s="60">
        <v>0.3</v>
      </c>
      <c r="V918" s="115">
        <v>10</v>
      </c>
      <c r="W918" s="288">
        <v>0.57513999999999998</v>
      </c>
      <c r="X918" s="288">
        <v>4.1932999999999998E-4</v>
      </c>
      <c r="Y918" s="288">
        <v>2.5552000000000002E-4</v>
      </c>
      <c r="Z918" s="291" t="str">
        <f>+IF(W918&lt;$K$8,"CUMPLE","NO CUMPLE")</f>
        <v>CUMPLE</v>
      </c>
      <c r="AA918" s="291" t="str">
        <f>+IF(X918&lt;$K$6,"CUMPLE","NO CUMPLE")</f>
        <v>NO CUMPLE</v>
      </c>
      <c r="AB918" s="294" t="str">
        <f>+IF(Y918&lt;$K$7,"CUMPLE","NO CUMPLE")</f>
        <v>CUMPLE</v>
      </c>
      <c r="AC918" s="297">
        <f>+(W918-W918)/W918</f>
        <v>0</v>
      </c>
      <c r="AD918" s="297">
        <f>+(X918-X918)/X918</f>
        <v>0</v>
      </c>
      <c r="AE918" s="297">
        <f>+(Y918-Y918)/Y918</f>
        <v>0</v>
      </c>
      <c r="AF918" s="25"/>
    </row>
    <row r="919" spans="1:32" x14ac:dyDescent="0.3">
      <c r="A919" s="24"/>
      <c r="B919" s="82"/>
      <c r="C919" s="6" t="s">
        <v>4</v>
      </c>
      <c r="D919" s="108">
        <v>150</v>
      </c>
      <c r="E919" s="139">
        <v>0.35</v>
      </c>
      <c r="F919" s="105">
        <v>10</v>
      </c>
      <c r="G919" s="289"/>
      <c r="H919" s="289"/>
      <c r="I919" s="289"/>
      <c r="J919" s="292"/>
      <c r="K919" s="292"/>
      <c r="L919" s="295"/>
      <c r="M919" s="298"/>
      <c r="N919" s="298"/>
      <c r="O919" s="298"/>
      <c r="P919" s="25"/>
      <c r="Q919" s="28"/>
      <c r="R919" s="157"/>
      <c r="S919" s="5" t="s">
        <v>3</v>
      </c>
      <c r="T919" s="10">
        <v>150</v>
      </c>
      <c r="U919" s="61">
        <v>0.35</v>
      </c>
      <c r="V919" s="120">
        <v>25</v>
      </c>
      <c r="W919" s="289"/>
      <c r="X919" s="289"/>
      <c r="Y919" s="289"/>
      <c r="Z919" s="292"/>
      <c r="AA919" s="292"/>
      <c r="AB919" s="295"/>
      <c r="AC919" s="298"/>
      <c r="AD919" s="298"/>
      <c r="AE919" s="298"/>
      <c r="AF919" s="25"/>
    </row>
    <row r="920" spans="1:32" ht="15" thickBot="1" x14ac:dyDescent="0.35">
      <c r="A920" s="24"/>
      <c r="B920" s="82"/>
      <c r="C920" s="7" t="s">
        <v>5</v>
      </c>
      <c r="D920" s="109">
        <v>80</v>
      </c>
      <c r="E920" s="86">
        <v>0.35</v>
      </c>
      <c r="F920" s="101"/>
      <c r="G920" s="290"/>
      <c r="H920" s="290"/>
      <c r="I920" s="290"/>
      <c r="J920" s="293"/>
      <c r="K920" s="293"/>
      <c r="L920" s="296"/>
      <c r="M920" s="299"/>
      <c r="N920" s="299"/>
      <c r="O920" s="299"/>
      <c r="P920" s="25"/>
      <c r="Q920" s="28"/>
      <c r="R920" s="157"/>
      <c r="S920" s="6" t="s">
        <v>4</v>
      </c>
      <c r="T920" s="10">
        <v>150</v>
      </c>
      <c r="U920" s="61">
        <v>0.35</v>
      </c>
      <c r="V920" s="120">
        <v>25</v>
      </c>
      <c r="W920" s="289"/>
      <c r="X920" s="289"/>
      <c r="Y920" s="289"/>
      <c r="Z920" s="292"/>
      <c r="AA920" s="292"/>
      <c r="AB920" s="295"/>
      <c r="AC920" s="298"/>
      <c r="AD920" s="298"/>
      <c r="AE920" s="298"/>
      <c r="AF920" s="25"/>
    </row>
    <row r="921" spans="1:32" ht="15" thickBot="1" x14ac:dyDescent="0.35">
      <c r="A921" s="24"/>
      <c r="B921" s="15"/>
      <c r="P921" s="25"/>
      <c r="Q921" s="28"/>
      <c r="R921" s="157"/>
      <c r="S921" s="7" t="s">
        <v>5</v>
      </c>
      <c r="T921" s="70">
        <v>80</v>
      </c>
      <c r="U921" s="62">
        <v>0.35</v>
      </c>
      <c r="V921" s="121"/>
      <c r="W921" s="290"/>
      <c r="X921" s="290"/>
      <c r="Y921" s="290"/>
      <c r="Z921" s="293"/>
      <c r="AA921" s="293"/>
      <c r="AB921" s="296"/>
      <c r="AC921" s="299"/>
      <c r="AD921" s="299"/>
      <c r="AE921" s="299"/>
      <c r="AF921" s="25"/>
    </row>
    <row r="922" spans="1:32" x14ac:dyDescent="0.3">
      <c r="A922" s="24"/>
      <c r="B922" s="83">
        <v>84</v>
      </c>
      <c r="C922" s="4" t="s">
        <v>1</v>
      </c>
      <c r="D922" s="95">
        <v>3250</v>
      </c>
      <c r="E922" s="85">
        <v>0.3</v>
      </c>
      <c r="F922" s="104">
        <v>3</v>
      </c>
      <c r="G922" s="288">
        <v>0.85711000000000004</v>
      </c>
      <c r="H922" s="288">
        <v>2.7882999999999998E-4</v>
      </c>
      <c r="I922" s="288">
        <v>1.1263E-3</v>
      </c>
      <c r="J922" s="291" t="str">
        <f>+IF(G922&lt;$K$8,"CUMPLE","NO CUMPLE")</f>
        <v>CUMPLE</v>
      </c>
      <c r="K922" s="291" t="str">
        <f>+IF(H922&lt;$K$6,"CUMPLE","NO CUMPLE")</f>
        <v>CUMPLE</v>
      </c>
      <c r="L922" s="294" t="str">
        <f>+IF(I922&lt;$K$7,"CUMPLE","NO CUMPLE")</f>
        <v>CUMPLE</v>
      </c>
      <c r="M922" s="297">
        <f>+(G922-G922)/G922</f>
        <v>0</v>
      </c>
      <c r="N922" s="297">
        <f>+(H922-H922)/H922</f>
        <v>0</v>
      </c>
      <c r="O922" s="297">
        <f>+(I922-I922)/I922</f>
        <v>0</v>
      </c>
      <c r="P922" s="25"/>
      <c r="Q922" s="28"/>
      <c r="R922" s="116">
        <v>53</v>
      </c>
      <c r="S922" s="4" t="s">
        <v>1</v>
      </c>
      <c r="T922" s="69">
        <v>1500</v>
      </c>
      <c r="U922" s="8">
        <v>0.3</v>
      </c>
      <c r="V922" s="115">
        <v>7</v>
      </c>
      <c r="W922" s="288">
        <v>0.68216999999999994</v>
      </c>
      <c r="X922" s="288">
        <v>4.9892000000000003E-4</v>
      </c>
      <c r="Y922" s="288">
        <v>3.7811000000000002E-4</v>
      </c>
      <c r="Z922" s="291" t="str">
        <f>+IF(W922&lt;$K$8,"CUMPLE","NO CUMPLE")</f>
        <v>CUMPLE</v>
      </c>
      <c r="AA922" s="291" t="str">
        <f>+IF(X922&lt;$K$6,"CUMPLE","NO CUMPLE")</f>
        <v>NO CUMPLE</v>
      </c>
      <c r="AB922" s="294" t="str">
        <f>+IF(Y922&lt;$K$7,"CUMPLE","NO CUMPLE")</f>
        <v>CUMPLE</v>
      </c>
      <c r="AC922" s="297">
        <f>+(W922-W918)/W918</f>
        <v>0.18609382063497576</v>
      </c>
      <c r="AD922" s="297">
        <f>+(X922-X918)/X918</f>
        <v>0.18980278062623721</v>
      </c>
      <c r="AE922" s="297">
        <f>+(Y922-Y918)/Y918</f>
        <v>0.47976675015654352</v>
      </c>
      <c r="AF922" s="25"/>
    </row>
    <row r="923" spans="1:32" x14ac:dyDescent="0.3">
      <c r="A923" s="24"/>
      <c r="B923" s="82"/>
      <c r="C923" s="5" t="s">
        <v>3</v>
      </c>
      <c r="D923" s="99">
        <v>250</v>
      </c>
      <c r="E923" s="139">
        <v>0.35</v>
      </c>
      <c r="F923" s="105">
        <v>10</v>
      </c>
      <c r="G923" s="289"/>
      <c r="H923" s="289"/>
      <c r="I923" s="289"/>
      <c r="J923" s="292"/>
      <c r="K923" s="292"/>
      <c r="L923" s="295"/>
      <c r="M923" s="298"/>
      <c r="N923" s="298"/>
      <c r="O923" s="298"/>
      <c r="P923" s="25"/>
      <c r="Q923" s="28"/>
      <c r="R923" s="139"/>
      <c r="S923" s="5" t="s">
        <v>3</v>
      </c>
      <c r="T923" s="10">
        <v>150</v>
      </c>
      <c r="U923" s="1">
        <v>0.35</v>
      </c>
      <c r="V923" s="120">
        <v>20</v>
      </c>
      <c r="W923" s="289"/>
      <c r="X923" s="289"/>
      <c r="Y923" s="289"/>
      <c r="Z923" s="292"/>
      <c r="AA923" s="292"/>
      <c r="AB923" s="295"/>
      <c r="AC923" s="298"/>
      <c r="AD923" s="298"/>
      <c r="AE923" s="298"/>
      <c r="AF923" s="25"/>
    </row>
    <row r="924" spans="1:32" x14ac:dyDescent="0.3">
      <c r="A924" s="24"/>
      <c r="B924" s="82"/>
      <c r="C924" s="6" t="s">
        <v>4</v>
      </c>
      <c r="D924" s="97">
        <v>100</v>
      </c>
      <c r="E924" s="139">
        <v>0.35</v>
      </c>
      <c r="F924" s="105">
        <v>10</v>
      </c>
      <c r="G924" s="289"/>
      <c r="H924" s="289"/>
      <c r="I924" s="289"/>
      <c r="J924" s="292"/>
      <c r="K924" s="292"/>
      <c r="L924" s="295"/>
      <c r="M924" s="298"/>
      <c r="N924" s="298"/>
      <c r="O924" s="298"/>
      <c r="P924" s="25"/>
      <c r="Q924" s="28"/>
      <c r="R924" s="139"/>
      <c r="S924" s="6" t="s">
        <v>4</v>
      </c>
      <c r="T924" s="10">
        <v>150</v>
      </c>
      <c r="U924" s="1">
        <v>0.35</v>
      </c>
      <c r="V924" s="120">
        <v>20</v>
      </c>
      <c r="W924" s="289"/>
      <c r="X924" s="289"/>
      <c r="Y924" s="289"/>
      <c r="Z924" s="292"/>
      <c r="AA924" s="292"/>
      <c r="AB924" s="295"/>
      <c r="AC924" s="298"/>
      <c r="AD924" s="298"/>
      <c r="AE924" s="298"/>
      <c r="AF924" s="25"/>
    </row>
    <row r="925" spans="1:32" ht="15" thickBot="1" x14ac:dyDescent="0.35">
      <c r="A925" s="24"/>
      <c r="B925" s="82"/>
      <c r="C925" s="7" t="s">
        <v>5</v>
      </c>
      <c r="D925" s="100">
        <v>80</v>
      </c>
      <c r="E925" s="86">
        <v>0.35</v>
      </c>
      <c r="F925" s="101"/>
      <c r="G925" s="290"/>
      <c r="H925" s="290"/>
      <c r="I925" s="290"/>
      <c r="J925" s="293"/>
      <c r="K925" s="293"/>
      <c r="L925" s="296"/>
      <c r="M925" s="299"/>
      <c r="N925" s="299"/>
      <c r="O925" s="299"/>
      <c r="P925" s="25"/>
      <c r="Q925" s="28"/>
      <c r="R925" s="139"/>
      <c r="S925" s="7" t="s">
        <v>5</v>
      </c>
      <c r="T925" s="70">
        <v>80</v>
      </c>
      <c r="U925" s="9">
        <v>0.35</v>
      </c>
      <c r="V925" s="122"/>
      <c r="W925" s="290"/>
      <c r="X925" s="290"/>
      <c r="Y925" s="290"/>
      <c r="Z925" s="293"/>
      <c r="AA925" s="293"/>
      <c r="AB925" s="296"/>
      <c r="AC925" s="299"/>
      <c r="AD925" s="299"/>
      <c r="AE925" s="299"/>
      <c r="AF925" s="25"/>
    </row>
    <row r="926" spans="1:32" x14ac:dyDescent="0.3">
      <c r="A926" s="24"/>
      <c r="B926" s="83">
        <v>87</v>
      </c>
      <c r="C926" s="4" t="s">
        <v>1</v>
      </c>
      <c r="D926" s="95">
        <v>3250</v>
      </c>
      <c r="E926" s="85">
        <v>0.3</v>
      </c>
      <c r="F926" s="104">
        <v>3</v>
      </c>
      <c r="G926" s="288">
        <v>0.90286</v>
      </c>
      <c r="H926" s="288">
        <v>3.5059000000000002E-4</v>
      </c>
      <c r="I926" s="288">
        <v>1.1753E-3</v>
      </c>
      <c r="J926" s="291" t="str">
        <f>+IF(G926&lt;$K$8,"CUMPLE","NO CUMPLE")</f>
        <v>CUMPLE</v>
      </c>
      <c r="K926" s="291" t="str">
        <f>+IF(H926&lt;$K$6,"CUMPLE","NO CUMPLE")</f>
        <v>NO CUMPLE</v>
      </c>
      <c r="L926" s="294" t="str">
        <f>+IF(I926&lt;$K$7,"CUMPLE","NO CUMPLE")</f>
        <v>CUMPLE</v>
      </c>
      <c r="M926" s="297">
        <f>+(G926-G922)/G922</f>
        <v>5.3377046120101218E-2</v>
      </c>
      <c r="N926" s="297">
        <f>+(H926-H922)/H922</f>
        <v>0.25736111609224271</v>
      </c>
      <c r="O926" s="297">
        <f>+(I926-I922)/I922</f>
        <v>4.3505282784338094E-2</v>
      </c>
      <c r="P926" s="25"/>
      <c r="Q926" s="28"/>
      <c r="R926" s="116">
        <v>80</v>
      </c>
      <c r="S926" s="4" t="s">
        <v>1</v>
      </c>
      <c r="T926" s="95">
        <v>1500</v>
      </c>
      <c r="U926" s="85">
        <v>0.3</v>
      </c>
      <c r="V926" s="119">
        <v>5</v>
      </c>
      <c r="W926" s="288">
        <v>0.79790000000000005</v>
      </c>
      <c r="X926" s="288">
        <v>5.1997999999999996E-4</v>
      </c>
      <c r="Y926" s="303">
        <v>5.7744000000000003E-4</v>
      </c>
      <c r="Z926" s="291" t="str">
        <f>+IF(W926&lt;$K$8,"CUMPLE","NO CUMPLE")</f>
        <v>CUMPLE</v>
      </c>
      <c r="AA926" s="291" t="str">
        <f>+IF(X926&lt;$K$6,"CUMPLE","NO CUMPLE")</f>
        <v>NO CUMPLE</v>
      </c>
      <c r="AB926" s="294" t="str">
        <f>+IF(Y926&lt;$K$7,"CUMPLE","NO CUMPLE")</f>
        <v>CUMPLE</v>
      </c>
      <c r="AC926" s="297">
        <f>+(W926-W918)/W918</f>
        <v>0.38731439301735243</v>
      </c>
      <c r="AD926" s="297">
        <f>+(X926-X918)/X918</f>
        <v>0.24002575537166429</v>
      </c>
      <c r="AE926" s="297">
        <f>+(Y926-Y918)/Y918</f>
        <v>1.2598622417031935</v>
      </c>
      <c r="AF926" s="25"/>
    </row>
    <row r="927" spans="1:32" x14ac:dyDescent="0.3">
      <c r="A927" s="24"/>
      <c r="B927" s="82"/>
      <c r="C927" s="5" t="s">
        <v>3</v>
      </c>
      <c r="D927" s="99">
        <v>200</v>
      </c>
      <c r="E927" s="139">
        <v>0.35</v>
      </c>
      <c r="F927" s="105">
        <v>10</v>
      </c>
      <c r="G927" s="289"/>
      <c r="H927" s="289"/>
      <c r="I927" s="289"/>
      <c r="J927" s="292"/>
      <c r="K927" s="292"/>
      <c r="L927" s="295"/>
      <c r="M927" s="298"/>
      <c r="N927" s="298"/>
      <c r="O927" s="298"/>
      <c r="P927" s="25"/>
      <c r="Q927" s="28"/>
      <c r="R927" s="139"/>
      <c r="S927" s="5" t="s">
        <v>3</v>
      </c>
      <c r="T927" s="97">
        <v>150</v>
      </c>
      <c r="U927" s="139">
        <v>0.35</v>
      </c>
      <c r="V927" s="102">
        <v>15</v>
      </c>
      <c r="W927" s="289"/>
      <c r="X927" s="289"/>
      <c r="Y927" s="304"/>
      <c r="Z927" s="292"/>
      <c r="AA927" s="292"/>
      <c r="AB927" s="295"/>
      <c r="AC927" s="298"/>
      <c r="AD927" s="298"/>
      <c r="AE927" s="298"/>
      <c r="AF927" s="25"/>
    </row>
    <row r="928" spans="1:32" x14ac:dyDescent="0.3">
      <c r="A928" s="24"/>
      <c r="B928" s="82"/>
      <c r="C928" s="6" t="s">
        <v>4</v>
      </c>
      <c r="D928" s="97">
        <v>100</v>
      </c>
      <c r="E928" s="139">
        <v>0.35</v>
      </c>
      <c r="F928" s="105">
        <v>10</v>
      </c>
      <c r="G928" s="289"/>
      <c r="H928" s="289"/>
      <c r="I928" s="289"/>
      <c r="J928" s="292"/>
      <c r="K928" s="292"/>
      <c r="L928" s="295"/>
      <c r="M928" s="298"/>
      <c r="N928" s="298"/>
      <c r="O928" s="298"/>
      <c r="P928" s="25"/>
      <c r="Q928" s="28"/>
      <c r="R928" s="139"/>
      <c r="S928" s="6" t="s">
        <v>4</v>
      </c>
      <c r="T928" s="97">
        <v>150</v>
      </c>
      <c r="U928" s="139">
        <v>0.35</v>
      </c>
      <c r="V928" s="102">
        <v>15</v>
      </c>
      <c r="W928" s="289"/>
      <c r="X928" s="289"/>
      <c r="Y928" s="304"/>
      <c r="Z928" s="292"/>
      <c r="AA928" s="292"/>
      <c r="AB928" s="295"/>
      <c r="AC928" s="298"/>
      <c r="AD928" s="298"/>
      <c r="AE928" s="298"/>
      <c r="AF928" s="25"/>
    </row>
    <row r="929" spans="1:32" ht="15" thickBot="1" x14ac:dyDescent="0.35">
      <c r="A929" s="24"/>
      <c r="B929" s="82"/>
      <c r="C929" s="7" t="s">
        <v>5</v>
      </c>
      <c r="D929" s="100">
        <v>80</v>
      </c>
      <c r="E929" s="86">
        <v>0.35</v>
      </c>
      <c r="F929" s="101"/>
      <c r="G929" s="290"/>
      <c r="H929" s="290"/>
      <c r="I929" s="290"/>
      <c r="J929" s="293"/>
      <c r="K929" s="293"/>
      <c r="L929" s="296"/>
      <c r="M929" s="299"/>
      <c r="N929" s="299"/>
      <c r="O929" s="299"/>
      <c r="P929" s="25"/>
      <c r="Q929" s="28"/>
      <c r="R929" s="139"/>
      <c r="S929" s="7" t="s">
        <v>5</v>
      </c>
      <c r="T929" s="100">
        <v>80</v>
      </c>
      <c r="U929" s="86">
        <v>0.35</v>
      </c>
      <c r="V929" s="123"/>
      <c r="W929" s="290"/>
      <c r="X929" s="290"/>
      <c r="Y929" s="305"/>
      <c r="Z929" s="293"/>
      <c r="AA929" s="293"/>
      <c r="AB929" s="296"/>
      <c r="AC929" s="299"/>
      <c r="AD929" s="299"/>
      <c r="AE929" s="299"/>
      <c r="AF929" s="25"/>
    </row>
    <row r="930" spans="1:32" x14ac:dyDescent="0.3">
      <c r="A930" s="24"/>
      <c r="B930" s="83">
        <v>90</v>
      </c>
      <c r="C930" s="4" t="s">
        <v>1</v>
      </c>
      <c r="D930" s="95">
        <v>3250</v>
      </c>
      <c r="E930" s="85">
        <v>0.3</v>
      </c>
      <c r="F930" s="104">
        <v>3</v>
      </c>
      <c r="G930" s="288">
        <v>0.96848000000000001</v>
      </c>
      <c r="H930" s="288">
        <v>4.5079000000000001E-4</v>
      </c>
      <c r="I930" s="288">
        <v>1.2329000000000001E-3</v>
      </c>
      <c r="J930" s="291" t="str">
        <f>+IF(G930&lt;$K$8,"CUMPLE","NO CUMPLE")</f>
        <v>CUMPLE</v>
      </c>
      <c r="K930" s="291" t="str">
        <f>+IF(H930&lt;$K$6,"CUMPLE","NO CUMPLE")</f>
        <v>NO CUMPLE</v>
      </c>
      <c r="L930" s="294" t="str">
        <f>+IF(I930&lt;$K$7,"CUMPLE","NO CUMPLE")</f>
        <v>NO CUMPLE</v>
      </c>
      <c r="M930" s="297">
        <f>+(G930-G922)/G922</f>
        <v>0.1299366475714902</v>
      </c>
      <c r="N930" s="297">
        <f>+(H930-H922)/H922</f>
        <v>0.6167198651508089</v>
      </c>
      <c r="O930" s="297">
        <f>+(I930-I922)/I922</f>
        <v>9.4646186628784601E-2</v>
      </c>
      <c r="P930" s="25"/>
      <c r="Q930" s="28"/>
      <c r="R930" s="116">
        <v>107</v>
      </c>
      <c r="S930" s="4" t="s">
        <v>1</v>
      </c>
      <c r="T930" s="95">
        <v>1500</v>
      </c>
      <c r="U930" s="85">
        <v>0.3</v>
      </c>
      <c r="V930" s="119">
        <v>3</v>
      </c>
      <c r="W930" s="288">
        <v>0.96379999999999999</v>
      </c>
      <c r="X930" s="288">
        <v>3.7752E-4</v>
      </c>
      <c r="Y930" s="303">
        <v>1.0325E-3</v>
      </c>
      <c r="Z930" s="291" t="str">
        <f>+IF(W930&lt;$K$8,"CUMPLE","NO CUMPLE")</f>
        <v>CUMPLE</v>
      </c>
      <c r="AA930" s="291" t="str">
        <f>+IF(X930&lt;$K$6,"CUMPLE","NO CUMPLE")</f>
        <v>NO CUMPLE</v>
      </c>
      <c r="AB930" s="294" t="str">
        <f>+IF(Y930&lt;$K$7,"CUMPLE","NO CUMPLE")</f>
        <v>CUMPLE</v>
      </c>
      <c r="AC930" s="297">
        <f>+(W930-W918)/W918</f>
        <v>0.67576590047640572</v>
      </c>
      <c r="AD930" s="297">
        <f>+(X930-X918)/X918</f>
        <v>-9.9706674933822959E-2</v>
      </c>
      <c r="AE930" s="297">
        <f>+(Y930-Y918)/Y918</f>
        <v>3.0407795867251095</v>
      </c>
      <c r="AF930" s="25"/>
    </row>
    <row r="931" spans="1:32" x14ac:dyDescent="0.3">
      <c r="A931" s="24"/>
      <c r="B931" s="82"/>
      <c r="C931" s="5" t="s">
        <v>3</v>
      </c>
      <c r="D931" s="99">
        <v>150</v>
      </c>
      <c r="E931" s="139">
        <v>0.35</v>
      </c>
      <c r="F931" s="105">
        <v>10</v>
      </c>
      <c r="G931" s="289"/>
      <c r="H931" s="289"/>
      <c r="I931" s="289"/>
      <c r="J931" s="292"/>
      <c r="K931" s="292"/>
      <c r="L931" s="295"/>
      <c r="M931" s="298"/>
      <c r="N931" s="298"/>
      <c r="O931" s="298"/>
      <c r="P931" s="25"/>
      <c r="Q931" s="28"/>
      <c r="R931" s="139"/>
      <c r="S931" s="5" t="s">
        <v>3</v>
      </c>
      <c r="T931" s="97">
        <v>150</v>
      </c>
      <c r="U931" s="139">
        <v>0.35</v>
      </c>
      <c r="V931" s="102">
        <v>10</v>
      </c>
      <c r="W931" s="289"/>
      <c r="X931" s="289"/>
      <c r="Y931" s="304"/>
      <c r="Z931" s="292"/>
      <c r="AA931" s="292"/>
      <c r="AB931" s="295"/>
      <c r="AC931" s="298"/>
      <c r="AD931" s="298"/>
      <c r="AE931" s="298"/>
      <c r="AF931" s="25"/>
    </row>
    <row r="932" spans="1:32" x14ac:dyDescent="0.3">
      <c r="A932" s="24"/>
      <c r="B932" s="82"/>
      <c r="C932" s="6" t="s">
        <v>4</v>
      </c>
      <c r="D932" s="97">
        <v>100</v>
      </c>
      <c r="E932" s="139">
        <v>0.35</v>
      </c>
      <c r="F932" s="105">
        <v>10</v>
      </c>
      <c r="G932" s="289"/>
      <c r="H932" s="289"/>
      <c r="I932" s="289"/>
      <c r="J932" s="292"/>
      <c r="K932" s="292"/>
      <c r="L932" s="295"/>
      <c r="M932" s="298"/>
      <c r="N932" s="298"/>
      <c r="O932" s="298"/>
      <c r="P932" s="25"/>
      <c r="Q932" s="28"/>
      <c r="R932" s="139"/>
      <c r="S932" s="6" t="s">
        <v>4</v>
      </c>
      <c r="T932" s="97">
        <v>150</v>
      </c>
      <c r="U932" s="139">
        <v>0.35</v>
      </c>
      <c r="V932" s="102">
        <v>10</v>
      </c>
      <c r="W932" s="289"/>
      <c r="X932" s="289"/>
      <c r="Y932" s="304"/>
      <c r="Z932" s="292"/>
      <c r="AA932" s="292"/>
      <c r="AB932" s="295"/>
      <c r="AC932" s="298"/>
      <c r="AD932" s="298"/>
      <c r="AE932" s="298"/>
      <c r="AF932" s="25"/>
    </row>
    <row r="933" spans="1:32" ht="15" thickBot="1" x14ac:dyDescent="0.35">
      <c r="A933" s="24"/>
      <c r="B933" s="82"/>
      <c r="C933" s="7" t="s">
        <v>5</v>
      </c>
      <c r="D933" s="100">
        <v>80</v>
      </c>
      <c r="E933" s="86">
        <v>0.35</v>
      </c>
      <c r="F933" s="101"/>
      <c r="G933" s="290"/>
      <c r="H933" s="290"/>
      <c r="I933" s="290"/>
      <c r="J933" s="293"/>
      <c r="K933" s="293"/>
      <c r="L933" s="296"/>
      <c r="M933" s="299"/>
      <c r="N933" s="299"/>
      <c r="O933" s="299"/>
      <c r="P933" s="25"/>
      <c r="Q933" s="28"/>
      <c r="R933" s="139"/>
      <c r="S933" s="7" t="s">
        <v>5</v>
      </c>
      <c r="T933" s="100">
        <v>80</v>
      </c>
      <c r="U933" s="86">
        <v>0.35</v>
      </c>
      <c r="V933" s="123"/>
      <c r="W933" s="290"/>
      <c r="X933" s="290"/>
      <c r="Y933" s="305"/>
      <c r="Z933" s="293"/>
      <c r="AA933" s="293"/>
      <c r="AB933" s="296"/>
      <c r="AC933" s="299"/>
      <c r="AD933" s="299"/>
      <c r="AE933" s="299"/>
      <c r="AF933" s="25"/>
    </row>
    <row r="934" spans="1:32" ht="15" thickBot="1" x14ac:dyDescent="0.35">
      <c r="A934" s="24"/>
      <c r="B934" s="15"/>
      <c r="P934" s="25"/>
      <c r="Q934" s="28"/>
      <c r="R934" s="24"/>
      <c r="T934" s="56"/>
      <c r="V934" s="164"/>
      <c r="AF934" s="25"/>
    </row>
    <row r="935" spans="1:32" x14ac:dyDescent="0.3">
      <c r="A935" s="24"/>
      <c r="B935" s="83">
        <v>93</v>
      </c>
      <c r="C935" s="4" t="s">
        <v>1</v>
      </c>
      <c r="D935" s="95">
        <v>2500</v>
      </c>
      <c r="E935" s="85">
        <v>0.3</v>
      </c>
      <c r="F935" s="104">
        <v>3</v>
      </c>
      <c r="G935" s="288">
        <v>0.87134</v>
      </c>
      <c r="H935" s="288">
        <v>2.5465999999999998E-4</v>
      </c>
      <c r="I935" s="288">
        <v>1.1478E-3</v>
      </c>
      <c r="J935" s="291" t="str">
        <f>+IF(G935&lt;$K$8,"CUMPLE","NO CUMPLE")</f>
        <v>CUMPLE</v>
      </c>
      <c r="K935" s="291" t="str">
        <f>+IF(H935&lt;$K$6,"CUMPLE","NO CUMPLE")</f>
        <v>CUMPLE</v>
      </c>
      <c r="L935" s="294" t="str">
        <f>+IF(I935&lt;$K$7,"CUMPLE","NO CUMPLE")</f>
        <v>CUMPLE</v>
      </c>
      <c r="M935" s="297">
        <f>+(G935-G935)/G935</f>
        <v>0</v>
      </c>
      <c r="N935" s="297">
        <f>+(H935-H935)/H935</f>
        <v>0</v>
      </c>
      <c r="O935" s="297">
        <f>+(I935-I935)/I935</f>
        <v>0</v>
      </c>
      <c r="P935" s="25"/>
      <c r="Q935" s="28"/>
      <c r="R935" s="114">
        <v>27</v>
      </c>
      <c r="S935" s="4" t="s">
        <v>1</v>
      </c>
      <c r="T935" s="69">
        <v>1500</v>
      </c>
      <c r="U935" s="60">
        <v>0.3</v>
      </c>
      <c r="V935" s="115">
        <v>10</v>
      </c>
      <c r="W935" s="288">
        <v>0.61087999999999998</v>
      </c>
      <c r="X935" s="288">
        <v>4.2763000000000002E-4</v>
      </c>
      <c r="Y935" s="288">
        <v>3.1943999999999999E-4</v>
      </c>
      <c r="Z935" s="291" t="str">
        <f>+IF(W935&lt;$K$8,"CUMPLE","NO CUMPLE")</f>
        <v>CUMPLE</v>
      </c>
      <c r="AA935" s="291" t="str">
        <f>+IF(X935&lt;$K$6,"CUMPLE","NO CUMPLE")</f>
        <v>NO CUMPLE</v>
      </c>
      <c r="AB935" s="294" t="str">
        <f>+IF(Y935&lt;$K$7,"CUMPLE","NO CUMPLE")</f>
        <v>CUMPLE</v>
      </c>
      <c r="AC935" s="297">
        <f>+(W935-W935)/W935</f>
        <v>0</v>
      </c>
      <c r="AD935" s="297">
        <f>+(X935-X935)/X935</f>
        <v>0</v>
      </c>
      <c r="AE935" s="297">
        <f>+(Y935-Y935)/Y935</f>
        <v>0</v>
      </c>
      <c r="AF935" s="25"/>
    </row>
    <row r="936" spans="1:32" x14ac:dyDescent="0.3">
      <c r="A936" s="24"/>
      <c r="B936" s="82"/>
      <c r="C936" s="5" t="s">
        <v>3</v>
      </c>
      <c r="D936" s="99">
        <v>250</v>
      </c>
      <c r="E936" s="139">
        <v>0.35</v>
      </c>
      <c r="F936" s="105">
        <v>10</v>
      </c>
      <c r="G936" s="289"/>
      <c r="H936" s="289"/>
      <c r="I936" s="289"/>
      <c r="J936" s="292"/>
      <c r="K936" s="292"/>
      <c r="L936" s="295"/>
      <c r="M936" s="298"/>
      <c r="N936" s="298"/>
      <c r="O936" s="298"/>
      <c r="P936" s="25"/>
      <c r="Q936" s="28"/>
      <c r="R936" s="157"/>
      <c r="S936" s="5" t="s">
        <v>3</v>
      </c>
      <c r="T936" s="10">
        <v>150</v>
      </c>
      <c r="U936" s="61">
        <v>0.35</v>
      </c>
      <c r="V936" s="120">
        <v>25</v>
      </c>
      <c r="W936" s="289"/>
      <c r="X936" s="289"/>
      <c r="Y936" s="289"/>
      <c r="Z936" s="292"/>
      <c r="AA936" s="292"/>
      <c r="AB936" s="295"/>
      <c r="AC936" s="298"/>
      <c r="AD936" s="298"/>
      <c r="AE936" s="298"/>
      <c r="AF936" s="25"/>
    </row>
    <row r="937" spans="1:32" x14ac:dyDescent="0.3">
      <c r="A937" s="24"/>
      <c r="B937" s="82"/>
      <c r="C937" s="6" t="s">
        <v>4</v>
      </c>
      <c r="D937" s="97">
        <v>100</v>
      </c>
      <c r="E937" s="139">
        <v>0.35</v>
      </c>
      <c r="F937" s="105">
        <v>10</v>
      </c>
      <c r="G937" s="289"/>
      <c r="H937" s="289"/>
      <c r="I937" s="289"/>
      <c r="J937" s="292"/>
      <c r="K937" s="292"/>
      <c r="L937" s="295"/>
      <c r="M937" s="298"/>
      <c r="N937" s="298"/>
      <c r="O937" s="298"/>
      <c r="P937" s="25"/>
      <c r="Q937" s="28"/>
      <c r="R937" s="157"/>
      <c r="S937" s="6" t="s">
        <v>4</v>
      </c>
      <c r="T937" s="10">
        <v>100</v>
      </c>
      <c r="U937" s="61">
        <v>0.35</v>
      </c>
      <c r="V937" s="120">
        <v>25</v>
      </c>
      <c r="W937" s="289"/>
      <c r="X937" s="289"/>
      <c r="Y937" s="289"/>
      <c r="Z937" s="292"/>
      <c r="AA937" s="292"/>
      <c r="AB937" s="295"/>
      <c r="AC937" s="298"/>
      <c r="AD937" s="298"/>
      <c r="AE937" s="298"/>
      <c r="AF937" s="25"/>
    </row>
    <row r="938" spans="1:32" ht="15" thickBot="1" x14ac:dyDescent="0.35">
      <c r="A938" s="24"/>
      <c r="B938" s="82"/>
      <c r="C938" s="7" t="s">
        <v>5</v>
      </c>
      <c r="D938" s="100">
        <v>80</v>
      </c>
      <c r="E938" s="86">
        <v>0.35</v>
      </c>
      <c r="F938" s="101"/>
      <c r="G938" s="290"/>
      <c r="H938" s="290"/>
      <c r="I938" s="290"/>
      <c r="J938" s="293"/>
      <c r="K938" s="293"/>
      <c r="L938" s="296"/>
      <c r="M938" s="299"/>
      <c r="N938" s="299"/>
      <c r="O938" s="299"/>
      <c r="P938" s="25"/>
      <c r="Q938" s="28"/>
      <c r="R938" s="139"/>
      <c r="S938" s="7" t="s">
        <v>5</v>
      </c>
      <c r="T938" s="70">
        <v>80</v>
      </c>
      <c r="U938" s="62">
        <v>0.35</v>
      </c>
      <c r="V938" s="121"/>
      <c r="W938" s="290"/>
      <c r="X938" s="290"/>
      <c r="Y938" s="290"/>
      <c r="Z938" s="293"/>
      <c r="AA938" s="293"/>
      <c r="AB938" s="296"/>
      <c r="AC938" s="299"/>
      <c r="AD938" s="299"/>
      <c r="AE938" s="299"/>
      <c r="AF938" s="25"/>
    </row>
    <row r="939" spans="1:32" x14ac:dyDescent="0.3">
      <c r="A939" s="24"/>
      <c r="B939" s="83">
        <v>96</v>
      </c>
      <c r="C939" s="4" t="s">
        <v>1</v>
      </c>
      <c r="D939" s="95">
        <v>2500</v>
      </c>
      <c r="E939" s="85">
        <v>0.3</v>
      </c>
      <c r="F939" s="104">
        <v>3</v>
      </c>
      <c r="G939" s="288">
        <v>0.91920000000000002</v>
      </c>
      <c r="H939" s="288">
        <v>3.3399999999999999E-4</v>
      </c>
      <c r="I939" s="288">
        <v>1.1984000000000001E-3</v>
      </c>
      <c r="J939" s="291" t="str">
        <f>+IF(G939&lt;$K$8,"CUMPLE","NO CUMPLE")</f>
        <v>CUMPLE</v>
      </c>
      <c r="K939" s="291" t="str">
        <f>+IF(H939&lt;$K$6,"CUMPLE","NO CUMPLE")</f>
        <v>NO CUMPLE</v>
      </c>
      <c r="L939" s="294" t="str">
        <f>+IF(I939&lt;$K$7,"CUMPLE","NO CUMPLE")</f>
        <v>NO CUMPLE</v>
      </c>
      <c r="M939" s="297">
        <f>+(G939-G935)/G935</f>
        <v>5.4926894208919608E-2</v>
      </c>
      <c r="N939" s="297">
        <f>+(H939-H935)/H935</f>
        <v>0.31155265844655627</v>
      </c>
      <c r="O939" s="297">
        <f>+(I939-I935)/I935</f>
        <v>4.4084335250043592E-2</v>
      </c>
      <c r="P939" s="25"/>
      <c r="Q939" s="28"/>
      <c r="R939" s="116">
        <v>54</v>
      </c>
      <c r="S939" s="4" t="s">
        <v>1</v>
      </c>
      <c r="T939" s="69">
        <v>1500</v>
      </c>
      <c r="U939" s="8">
        <v>0.3</v>
      </c>
      <c r="V939" s="120">
        <v>7</v>
      </c>
      <c r="W939" s="288">
        <v>0.72594000000000003</v>
      </c>
      <c r="X939" s="288">
        <v>5.1044999999999997E-4</v>
      </c>
      <c r="Y939" s="288">
        <v>4.7475000000000002E-4</v>
      </c>
      <c r="Z939" s="291" t="str">
        <f>+IF(W939&lt;$K$8,"CUMPLE","NO CUMPLE")</f>
        <v>CUMPLE</v>
      </c>
      <c r="AA939" s="291" t="str">
        <f>+IF(X939&lt;$K$6,"CUMPLE","NO CUMPLE")</f>
        <v>NO CUMPLE</v>
      </c>
      <c r="AB939" s="294" t="str">
        <f>+IF(Y939&lt;$K$7,"CUMPLE","NO CUMPLE")</f>
        <v>CUMPLE</v>
      </c>
      <c r="AC939" s="297">
        <f>+(W939-W935)/W935</f>
        <v>0.18835123101100062</v>
      </c>
      <c r="AD939" s="297">
        <f>+(X939-X935)/X935</f>
        <v>0.19367209971236801</v>
      </c>
      <c r="AE939" s="297">
        <f>+(Y939-Y935)/Y935</f>
        <v>0.48619459053343361</v>
      </c>
      <c r="AF939" s="25"/>
    </row>
    <row r="940" spans="1:32" x14ac:dyDescent="0.3">
      <c r="A940" s="24"/>
      <c r="B940" s="106"/>
      <c r="C940" s="5" t="s">
        <v>3</v>
      </c>
      <c r="D940" s="99">
        <v>200</v>
      </c>
      <c r="E940" s="139">
        <v>0.35</v>
      </c>
      <c r="F940" s="105">
        <v>10</v>
      </c>
      <c r="G940" s="289"/>
      <c r="H940" s="289"/>
      <c r="I940" s="289"/>
      <c r="J940" s="292"/>
      <c r="K940" s="292"/>
      <c r="L940" s="295"/>
      <c r="M940" s="298"/>
      <c r="N940" s="298"/>
      <c r="O940" s="298"/>
      <c r="P940" s="25"/>
      <c r="Q940" s="28"/>
      <c r="R940" s="139"/>
      <c r="S940" s="5" t="s">
        <v>3</v>
      </c>
      <c r="T940" s="10">
        <v>150</v>
      </c>
      <c r="U940" s="1">
        <v>0.35</v>
      </c>
      <c r="V940" s="120">
        <v>20</v>
      </c>
      <c r="W940" s="289"/>
      <c r="X940" s="289"/>
      <c r="Y940" s="289"/>
      <c r="Z940" s="292"/>
      <c r="AA940" s="292"/>
      <c r="AB940" s="295"/>
      <c r="AC940" s="298"/>
      <c r="AD940" s="298"/>
      <c r="AE940" s="298"/>
      <c r="AF940" s="25"/>
    </row>
    <row r="941" spans="1:32" x14ac:dyDescent="0.3">
      <c r="A941" s="24"/>
      <c r="B941" s="82"/>
      <c r="C941" s="6" t="s">
        <v>4</v>
      </c>
      <c r="D941" s="97">
        <v>100</v>
      </c>
      <c r="E941" s="139">
        <v>0.35</v>
      </c>
      <c r="F941" s="105">
        <v>10</v>
      </c>
      <c r="G941" s="289"/>
      <c r="H941" s="289"/>
      <c r="I941" s="289"/>
      <c r="J941" s="292"/>
      <c r="K941" s="292"/>
      <c r="L941" s="295"/>
      <c r="M941" s="298"/>
      <c r="N941" s="298"/>
      <c r="O941" s="298"/>
      <c r="P941" s="25"/>
      <c r="Q941" s="28"/>
      <c r="R941" s="139"/>
      <c r="S941" s="6" t="s">
        <v>4</v>
      </c>
      <c r="T941" s="10">
        <v>100</v>
      </c>
      <c r="U941" s="1">
        <v>0.35</v>
      </c>
      <c r="V941" s="120">
        <v>20</v>
      </c>
      <c r="W941" s="289"/>
      <c r="X941" s="289"/>
      <c r="Y941" s="289"/>
      <c r="Z941" s="292"/>
      <c r="AA941" s="292"/>
      <c r="AB941" s="295"/>
      <c r="AC941" s="298"/>
      <c r="AD941" s="298"/>
      <c r="AE941" s="298"/>
      <c r="AF941" s="25"/>
    </row>
    <row r="942" spans="1:32" ht="15" thickBot="1" x14ac:dyDescent="0.35">
      <c r="A942" s="24"/>
      <c r="B942" s="82"/>
      <c r="C942" s="7" t="s">
        <v>5</v>
      </c>
      <c r="D942" s="100">
        <v>80</v>
      </c>
      <c r="E942" s="86">
        <v>0.35</v>
      </c>
      <c r="F942" s="101"/>
      <c r="G942" s="290"/>
      <c r="H942" s="290"/>
      <c r="I942" s="290"/>
      <c r="J942" s="293"/>
      <c r="K942" s="293"/>
      <c r="L942" s="296"/>
      <c r="M942" s="299"/>
      <c r="N942" s="299"/>
      <c r="O942" s="299"/>
      <c r="P942" s="25"/>
      <c r="Q942" s="28"/>
      <c r="R942" s="139"/>
      <c r="S942" s="7" t="s">
        <v>5</v>
      </c>
      <c r="T942" s="70">
        <v>80</v>
      </c>
      <c r="U942" s="9">
        <v>0.35</v>
      </c>
      <c r="V942" s="122"/>
      <c r="W942" s="290"/>
      <c r="X942" s="290"/>
      <c r="Y942" s="290"/>
      <c r="Z942" s="293"/>
      <c r="AA942" s="293"/>
      <c r="AB942" s="296"/>
      <c r="AC942" s="299"/>
      <c r="AD942" s="299"/>
      <c r="AE942" s="299"/>
      <c r="AF942" s="25"/>
    </row>
    <row r="943" spans="1:32" x14ac:dyDescent="0.3">
      <c r="A943" s="24"/>
      <c r="B943" s="83">
        <v>99</v>
      </c>
      <c r="C943" s="4" t="s">
        <v>1</v>
      </c>
      <c r="D943" s="95">
        <v>2500</v>
      </c>
      <c r="E943" s="85">
        <v>0.3</v>
      </c>
      <c r="F943" s="104">
        <v>3</v>
      </c>
      <c r="G943" s="288">
        <v>0.98874000000000006</v>
      </c>
      <c r="H943" s="288">
        <v>4.4700000000000002E-4</v>
      </c>
      <c r="I943" s="288">
        <v>1.2589999999999999E-3</v>
      </c>
      <c r="J943" s="291" t="str">
        <f>+IF(G943&lt;$K$8,"CUMPLE","NO CUMPLE")</f>
        <v>CUMPLE</v>
      </c>
      <c r="K943" s="291" t="str">
        <f>+IF(H943&lt;$K$6,"CUMPLE","NO CUMPLE")</f>
        <v>NO CUMPLE</v>
      </c>
      <c r="L943" s="300" t="str">
        <f>+IF(I943&lt;$K$7,"CUMPLE","NO CUMPLE")</f>
        <v>NO CUMPLE</v>
      </c>
      <c r="M943" s="297">
        <f>+(G943-G935)/G935</f>
        <v>0.13473500585305398</v>
      </c>
      <c r="N943" s="297">
        <f>+(H943-H935)/H935</f>
        <v>0.75528155187308588</v>
      </c>
      <c r="O943" s="297">
        <f>+(I943-I935)/I935</f>
        <v>9.6880989719463212E-2</v>
      </c>
      <c r="P943" s="25"/>
      <c r="Q943" s="28"/>
      <c r="R943" s="116">
        <v>81</v>
      </c>
      <c r="S943" s="4" t="s">
        <v>1</v>
      </c>
      <c r="T943" s="95">
        <v>1500</v>
      </c>
      <c r="U943" s="85">
        <v>0.3</v>
      </c>
      <c r="V943" s="102">
        <v>5</v>
      </c>
      <c r="W943" s="288">
        <v>0.84867000000000004</v>
      </c>
      <c r="X943" s="288">
        <v>5.3698000000000005E-4</v>
      </c>
      <c r="Y943" s="288">
        <v>7.2815E-4</v>
      </c>
      <c r="Z943" s="291" t="str">
        <f>+IF(W943&lt;$K$8,"CUMPLE","NO CUMPLE")</f>
        <v>CUMPLE</v>
      </c>
      <c r="AA943" s="291" t="str">
        <f>+IF(X943&lt;$K$6,"CUMPLE","NO CUMPLE")</f>
        <v>NO CUMPLE</v>
      </c>
      <c r="AB943" s="294" t="str">
        <f>+IF(Y943&lt;$K$7,"CUMPLE","NO CUMPLE")</f>
        <v>CUMPLE</v>
      </c>
      <c r="AC943" s="297">
        <f>+(W943-W935)/W935</f>
        <v>0.38925811943425886</v>
      </c>
      <c r="AD943" s="297">
        <f>+(X943-X935)/X935</f>
        <v>0.2557117133970957</v>
      </c>
      <c r="AE943" s="297">
        <f>+(Y943-Y935)/Y935</f>
        <v>1.2794578011520161</v>
      </c>
      <c r="AF943" s="25"/>
    </row>
    <row r="944" spans="1:32" x14ac:dyDescent="0.3">
      <c r="A944" s="24"/>
      <c r="B944" s="82"/>
      <c r="C944" s="5" t="s">
        <v>3</v>
      </c>
      <c r="D944" s="99">
        <v>150</v>
      </c>
      <c r="E944" s="139">
        <v>0.35</v>
      </c>
      <c r="F944" s="105">
        <v>10</v>
      </c>
      <c r="G944" s="289"/>
      <c r="H944" s="289"/>
      <c r="I944" s="289"/>
      <c r="J944" s="292"/>
      <c r="K944" s="292"/>
      <c r="L944" s="301"/>
      <c r="M944" s="298"/>
      <c r="N944" s="298"/>
      <c r="O944" s="298"/>
      <c r="P944" s="25"/>
      <c r="Q944" s="28"/>
      <c r="R944" s="139"/>
      <c r="S944" s="5" t="s">
        <v>3</v>
      </c>
      <c r="T944" s="97">
        <v>150</v>
      </c>
      <c r="U944" s="139">
        <v>0.35</v>
      </c>
      <c r="V944" s="102">
        <v>15</v>
      </c>
      <c r="W944" s="289"/>
      <c r="X944" s="289"/>
      <c r="Y944" s="289"/>
      <c r="Z944" s="292"/>
      <c r="AA944" s="292"/>
      <c r="AB944" s="295"/>
      <c r="AC944" s="298"/>
      <c r="AD944" s="298"/>
      <c r="AE944" s="298"/>
      <c r="AF944" s="25"/>
    </row>
    <row r="945" spans="1:32" x14ac:dyDescent="0.3">
      <c r="A945" s="24"/>
      <c r="B945" s="82"/>
      <c r="C945" s="6" t="s">
        <v>4</v>
      </c>
      <c r="D945" s="97">
        <v>100</v>
      </c>
      <c r="E945" s="139">
        <v>0.35</v>
      </c>
      <c r="F945" s="105">
        <v>10</v>
      </c>
      <c r="G945" s="289"/>
      <c r="H945" s="289"/>
      <c r="I945" s="289"/>
      <c r="J945" s="292"/>
      <c r="K945" s="292"/>
      <c r="L945" s="301"/>
      <c r="M945" s="298"/>
      <c r="N945" s="298"/>
      <c r="O945" s="298"/>
      <c r="P945" s="25"/>
      <c r="Q945" s="28"/>
      <c r="R945" s="139"/>
      <c r="S945" s="6" t="s">
        <v>4</v>
      </c>
      <c r="T945" s="97">
        <v>100</v>
      </c>
      <c r="U945" s="139">
        <v>0.35</v>
      </c>
      <c r="V945" s="102">
        <v>15</v>
      </c>
      <c r="W945" s="289"/>
      <c r="X945" s="289"/>
      <c r="Y945" s="289"/>
      <c r="Z945" s="292"/>
      <c r="AA945" s="292"/>
      <c r="AB945" s="295"/>
      <c r="AC945" s="298"/>
      <c r="AD945" s="298"/>
      <c r="AE945" s="298"/>
      <c r="AF945" s="25"/>
    </row>
    <row r="946" spans="1:32" ht="15" thickBot="1" x14ac:dyDescent="0.35">
      <c r="A946" s="24"/>
      <c r="B946" s="82"/>
      <c r="C946" s="7" t="s">
        <v>5</v>
      </c>
      <c r="D946" s="100">
        <v>80</v>
      </c>
      <c r="E946" s="86">
        <v>0.35</v>
      </c>
      <c r="F946" s="101"/>
      <c r="G946" s="290"/>
      <c r="H946" s="290"/>
      <c r="I946" s="290"/>
      <c r="J946" s="293"/>
      <c r="K946" s="293"/>
      <c r="L946" s="302"/>
      <c r="M946" s="299"/>
      <c r="N946" s="299"/>
      <c r="O946" s="299"/>
      <c r="P946" s="25"/>
      <c r="Q946" s="28"/>
      <c r="R946" s="139"/>
      <c r="S946" s="7" t="s">
        <v>5</v>
      </c>
      <c r="T946" s="100">
        <v>80</v>
      </c>
      <c r="U946" s="86">
        <v>0.35</v>
      </c>
      <c r="V946" s="123"/>
      <c r="W946" s="290"/>
      <c r="X946" s="290"/>
      <c r="Y946" s="290"/>
      <c r="Z946" s="293"/>
      <c r="AA946" s="293"/>
      <c r="AB946" s="296"/>
      <c r="AC946" s="299"/>
      <c r="AD946" s="299"/>
      <c r="AE946" s="299"/>
      <c r="AF946" s="25"/>
    </row>
    <row r="947" spans="1:32" ht="15" thickBot="1" x14ac:dyDescent="0.35">
      <c r="A947" s="24"/>
      <c r="B947" s="15"/>
      <c r="P947" s="25"/>
      <c r="Q947" s="28"/>
      <c r="R947" s="116">
        <v>108</v>
      </c>
      <c r="S947" s="4" t="s">
        <v>1</v>
      </c>
      <c r="T947" s="95">
        <v>1500</v>
      </c>
      <c r="U947" s="85">
        <v>0.3</v>
      </c>
      <c r="V947" s="119">
        <v>3</v>
      </c>
      <c r="W947" s="288">
        <v>1.0243</v>
      </c>
      <c r="X947" s="288">
        <v>4.0389000000000001E-4</v>
      </c>
      <c r="Y947" s="288">
        <v>1.3048000000000001E-3</v>
      </c>
      <c r="Z947" s="291" t="str">
        <f>+IF(W947&lt;$K$8,"CUMPLE","NO CUMPLE")</f>
        <v>CUMPLE</v>
      </c>
      <c r="AA947" s="291" t="str">
        <f>+IF(X947&lt;$K$6,"CUMPLE","NO CUMPLE")</f>
        <v>NO CUMPLE</v>
      </c>
      <c r="AB947" s="294" t="str">
        <f>+IF(Y947&lt;$K$7,"CUMPLE","NO CUMPLE")</f>
        <v>NO CUMPLE</v>
      </c>
      <c r="AC947" s="297">
        <f>+(W947-W935)/W935</f>
        <v>0.67676139339968577</v>
      </c>
      <c r="AD947" s="297">
        <f>+(X947-X935)/X935</f>
        <v>-5.5515281902579358E-2</v>
      </c>
      <c r="AE947" s="297">
        <f>+(Y947-Y935)/Y935</f>
        <v>3.0846481342349112</v>
      </c>
      <c r="AF947" s="25"/>
    </row>
    <row r="948" spans="1:32" x14ac:dyDescent="0.3">
      <c r="A948" s="24"/>
      <c r="B948" s="83">
        <v>102</v>
      </c>
      <c r="C948" s="4" t="s">
        <v>1</v>
      </c>
      <c r="D948" s="95">
        <v>1500</v>
      </c>
      <c r="E948" s="85">
        <v>0.3</v>
      </c>
      <c r="F948" s="104">
        <v>3</v>
      </c>
      <c r="G948" s="288">
        <v>0.89778999999999998</v>
      </c>
      <c r="H948" s="288">
        <v>1.8515E-4</v>
      </c>
      <c r="I948" s="288">
        <v>1.1888999999999999E-3</v>
      </c>
      <c r="J948" s="291" t="str">
        <f>+IF(G948&lt;$K$8,"CUMPLE","NO CUMPLE")</f>
        <v>CUMPLE</v>
      </c>
      <c r="K948" s="291" t="str">
        <f>+IF(H948&lt;$K$6,"CUMPLE","NO CUMPLE")</f>
        <v>CUMPLE</v>
      </c>
      <c r="L948" s="294" t="str">
        <f>+IF(I948&lt;$K$7,"CUMPLE","NO CUMPLE")</f>
        <v>NO CUMPLE</v>
      </c>
      <c r="M948" s="297">
        <f>+(G948-G948)/G948</f>
        <v>0</v>
      </c>
      <c r="N948" s="297">
        <f>+(H948-H948)/H948</f>
        <v>0</v>
      </c>
      <c r="O948" s="297">
        <f>+(I948-I948)/I948</f>
        <v>0</v>
      </c>
      <c r="P948" s="25"/>
      <c r="Q948" s="28"/>
      <c r="R948" s="139"/>
      <c r="S948" s="5" t="s">
        <v>3</v>
      </c>
      <c r="T948" s="97">
        <v>150</v>
      </c>
      <c r="U948" s="139">
        <v>0.35</v>
      </c>
      <c r="V948" s="102">
        <v>10</v>
      </c>
      <c r="W948" s="289"/>
      <c r="X948" s="289"/>
      <c r="Y948" s="289"/>
      <c r="Z948" s="292"/>
      <c r="AA948" s="292"/>
      <c r="AB948" s="295"/>
      <c r="AC948" s="298"/>
      <c r="AD948" s="298"/>
      <c r="AE948" s="298"/>
      <c r="AF948" s="25"/>
    </row>
    <row r="949" spans="1:32" x14ac:dyDescent="0.3">
      <c r="A949" s="24"/>
      <c r="B949" s="82"/>
      <c r="C949" s="5" t="s">
        <v>3</v>
      </c>
      <c r="D949" s="99">
        <v>250</v>
      </c>
      <c r="E949" s="139">
        <v>0.35</v>
      </c>
      <c r="F949" s="105">
        <v>10</v>
      </c>
      <c r="G949" s="289"/>
      <c r="H949" s="289"/>
      <c r="I949" s="289"/>
      <c r="J949" s="292"/>
      <c r="K949" s="292"/>
      <c r="L949" s="295"/>
      <c r="M949" s="298"/>
      <c r="N949" s="298"/>
      <c r="O949" s="298"/>
      <c r="P949" s="25"/>
      <c r="Q949" s="28"/>
      <c r="R949" s="139"/>
      <c r="S949" s="6" t="s">
        <v>4</v>
      </c>
      <c r="T949" s="97">
        <v>100</v>
      </c>
      <c r="U949" s="139">
        <v>0.35</v>
      </c>
      <c r="V949" s="102">
        <v>10</v>
      </c>
      <c r="W949" s="289"/>
      <c r="X949" s="289"/>
      <c r="Y949" s="289"/>
      <c r="Z949" s="292"/>
      <c r="AA949" s="292"/>
      <c r="AB949" s="295"/>
      <c r="AC949" s="298"/>
      <c r="AD949" s="298"/>
      <c r="AE949" s="298"/>
      <c r="AF949" s="25"/>
    </row>
    <row r="950" spans="1:32" ht="15" thickBot="1" x14ac:dyDescent="0.35">
      <c r="A950" s="24"/>
      <c r="B950" s="82"/>
      <c r="C950" s="6" t="s">
        <v>4</v>
      </c>
      <c r="D950" s="97">
        <v>100</v>
      </c>
      <c r="E950" s="139">
        <v>0.35</v>
      </c>
      <c r="F950" s="105">
        <v>10</v>
      </c>
      <c r="G950" s="289"/>
      <c r="H950" s="289"/>
      <c r="I950" s="289"/>
      <c r="J950" s="292"/>
      <c r="K950" s="292"/>
      <c r="L950" s="295"/>
      <c r="M950" s="298"/>
      <c r="N950" s="298"/>
      <c r="O950" s="298"/>
      <c r="P950" s="25"/>
      <c r="Q950" s="28"/>
      <c r="R950" s="139"/>
      <c r="S950" s="7" t="s">
        <v>5</v>
      </c>
      <c r="T950" s="100">
        <v>80</v>
      </c>
      <c r="U950" s="86">
        <v>0.35</v>
      </c>
      <c r="V950" s="123"/>
      <c r="W950" s="290"/>
      <c r="X950" s="290"/>
      <c r="Y950" s="290"/>
      <c r="Z950" s="293"/>
      <c r="AA950" s="293"/>
      <c r="AB950" s="296"/>
      <c r="AC950" s="299"/>
      <c r="AD950" s="299"/>
      <c r="AE950" s="299"/>
      <c r="AF950" s="25"/>
    </row>
    <row r="951" spans="1:32" ht="15" thickBot="1" x14ac:dyDescent="0.35">
      <c r="A951" s="24"/>
      <c r="B951" s="82"/>
      <c r="C951" s="7" t="s">
        <v>5</v>
      </c>
      <c r="D951" s="100">
        <v>80</v>
      </c>
      <c r="E951" s="86">
        <v>0.35</v>
      </c>
      <c r="F951" s="101"/>
      <c r="G951" s="290"/>
      <c r="H951" s="290"/>
      <c r="I951" s="290"/>
      <c r="J951" s="293"/>
      <c r="K951" s="293"/>
      <c r="L951" s="296"/>
      <c r="M951" s="299"/>
      <c r="N951" s="299"/>
      <c r="O951" s="299"/>
      <c r="P951" s="25"/>
      <c r="Q951" s="28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5"/>
    </row>
    <row r="952" spans="1:32" x14ac:dyDescent="0.3">
      <c r="A952" s="24"/>
      <c r="B952" s="83">
        <v>105</v>
      </c>
      <c r="C952" s="4" t="s">
        <v>1</v>
      </c>
      <c r="D952" s="95">
        <v>1500</v>
      </c>
      <c r="E952" s="85">
        <v>0.3</v>
      </c>
      <c r="F952" s="104">
        <v>3</v>
      </c>
      <c r="G952" s="288">
        <v>0.94859000000000004</v>
      </c>
      <c r="H952" s="288">
        <v>2.6919999999999998E-4</v>
      </c>
      <c r="I952" s="288">
        <v>1.2407E-3</v>
      </c>
      <c r="J952" s="291" t="str">
        <f>+IF(G952&lt;$K$8,"CUMPLE","NO CUMPLE")</f>
        <v>CUMPLE</v>
      </c>
      <c r="K952" s="291" t="str">
        <f>+IF(H952&lt;$K$6,"CUMPLE","NO CUMPLE")</f>
        <v>CUMPLE</v>
      </c>
      <c r="L952" s="294" t="str">
        <f>+IF(I952&lt;$K$7,"CUMPLE","NO CUMPLE")</f>
        <v>NO CUMPLE</v>
      </c>
      <c r="M952" s="297">
        <f>+(G952-G948)/G948</f>
        <v>5.6583388097439347E-2</v>
      </c>
      <c r="N952" s="297">
        <f>+(H952-H948)/H948</f>
        <v>0.45395625168782061</v>
      </c>
      <c r="O952" s="297">
        <f>+(I952-I948)/I948</f>
        <v>4.356968626461441E-2</v>
      </c>
      <c r="P952" s="25"/>
      <c r="Q952" s="28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5"/>
    </row>
    <row r="953" spans="1:32" ht="15" thickBot="1" x14ac:dyDescent="0.35">
      <c r="A953" s="24"/>
      <c r="B953" s="82"/>
      <c r="C953" s="5" t="s">
        <v>3</v>
      </c>
      <c r="D953" s="99">
        <v>200</v>
      </c>
      <c r="E953" s="139">
        <v>0.35</v>
      </c>
      <c r="F953" s="105">
        <v>10</v>
      </c>
      <c r="G953" s="289"/>
      <c r="H953" s="289"/>
      <c r="I953" s="289"/>
      <c r="J953" s="292"/>
      <c r="K953" s="292"/>
      <c r="L953" s="295"/>
      <c r="M953" s="298"/>
      <c r="N953" s="298"/>
      <c r="O953" s="298"/>
      <c r="P953" s="25"/>
      <c r="Q953" s="28"/>
      <c r="R953" s="24"/>
      <c r="S953" s="278" t="s">
        <v>95</v>
      </c>
      <c r="T953" s="278"/>
      <c r="U953" s="278"/>
      <c r="V953" s="278"/>
      <c r="W953" s="278"/>
      <c r="X953" s="278"/>
      <c r="Y953" s="278"/>
      <c r="Z953" s="278"/>
      <c r="AA953" s="278"/>
      <c r="AB953" s="278"/>
      <c r="AC953" s="140">
        <f>+MAX(AC493,AC497,AC501,AC505,AC510,AC514,AC518,AC522,AC527,AC531,AC535,AC539,AC544,AC548,AC552,AC556,AC561,AC565,AC569,AC573,AC578,AC582,AC586,AC590,AC595,AC599,AC603,AC607,AC612,AC616,AC620,AC624,AC629,AC633,AC637,AC641,AC646,AC650,AC654,AC658,AC663,AC667,AC671,AC675,AC680,AC684,AC688,AC692,AC697,AC701,AC705,AC709,AC714,AC718,AC722,AC726,AC731,AC735,AC739,AC743,AC748,AC752,AC756,AC760,AC765,AC769,AC773,AC777,AC782,AC786,AC790,AC794,AC799,AC803,AC807,AC811,AC816,AC820,AC824,AC828,AC833,AC837,AC841,AC845,AC850,AC854,,AC858,AC862,AC867,AC871,AC875,AC879,AC884,AC888,AC892,AC896,AC901,AC905,AC909,AC913,AC918,AC922,AC926,AC930,,AC935,AC939,AC943)</f>
        <v>0.83664354271595565</v>
      </c>
      <c r="AD953" s="140">
        <f>+MAX(AD485,AD489,AD493,AD498,AD502,AD506,AD511,AD515,AD519,AD524,AD528,AD532,AD537,AD541,AD545,AD550,AD554,AD558,AD563,AD567,AD571,AD576,AD580,AD584,AD589,AD593,AD597,AD602,AD606,AD610,AD615,AD619,AD623,AD628,AD632,AD636,AD641,AD645,AD649,AD654,AD658,AD662,AD667,AD671,AD675,AD680,AD684,AD688,AD693,AD697,AD701,AD706,AD710,AD714,AD719,AD723,AD727,AD732,AD736,AD740,AD745,AD749,AD753,AD758,AD762,AD766,AD771,AD775,AD779,AD784,AD788,AD788,AD792,AD797,AD801,AD805,AD810,AD814,AD818,AD823,AD827,AD831,AD836,AD840,AD844,AD849,AD853,AD857,AD862,AD866,AD870,AD875,AD879,AD883,AD888,AD892,AD896,AD901,AD905,AD909,AD914,AD918,AD922,AD927,AD931,AD935,AD940,AD944,AD948)</f>
        <v>0.50559433552653554</v>
      </c>
      <c r="AE953" s="140">
        <f>+MAX(AE485,AE489,AE493,AE498,AE502,AE506,AE511,AE515,AE519,AE524,AE528,AE532,AE537,AE541,AE545,AE550,AE554,AE558,AE563,AE567,AE571,AE576,AE580,AE584,AE589,AE593,AE597,AE602,AE606,AE610,AE615,AE619,AE623,AE628,AE632,AE636,AE641,AE645,AE649,AE654,AE658,AE662,AE667,AE671,AE675,AE680,AE684,AE688,AE693,AE697,AE701,AE706,AE710,AE714,AE719,AE723,AE727,AE732,AE736,AE740,AE745,AE749,AE753,AE758,AE762,AE766,AE771,AE775,AE779,AE784,AE788,AE788,AE792,AE797,AE801,AE805,AE810,AE814,AE818,AE823,AE827,AE831,AE836,AE840,AE844,AE849,AE853,AE857,AE862,AE866,AE870,AE875,AE879,AE883,AE888,AE892,AE896,AE901,AE905,AE909,AE914,AE918,AE922,AE927,AE931,AE935,AE940,AE944,AE948)</f>
        <v>3.2556349452901183</v>
      </c>
      <c r="AF953" s="25"/>
    </row>
    <row r="954" spans="1:32" x14ac:dyDescent="0.3">
      <c r="A954" s="24"/>
      <c r="B954" s="82"/>
      <c r="C954" s="6" t="s">
        <v>4</v>
      </c>
      <c r="D954" s="97">
        <v>100</v>
      </c>
      <c r="E954" s="139">
        <v>0.35</v>
      </c>
      <c r="F954" s="105">
        <v>10</v>
      </c>
      <c r="G954" s="289"/>
      <c r="H954" s="289"/>
      <c r="I954" s="289"/>
      <c r="J954" s="292"/>
      <c r="K954" s="292"/>
      <c r="L954" s="295"/>
      <c r="M954" s="298"/>
      <c r="N954" s="298"/>
      <c r="O954" s="298"/>
      <c r="P954" s="25"/>
      <c r="Q954" s="28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5"/>
    </row>
    <row r="955" spans="1:32" ht="15" thickBot="1" x14ac:dyDescent="0.35">
      <c r="A955" s="24"/>
      <c r="B955" s="82"/>
      <c r="C955" s="7" t="s">
        <v>5</v>
      </c>
      <c r="D955" s="100">
        <v>80</v>
      </c>
      <c r="E955" s="86">
        <v>0.35</v>
      </c>
      <c r="F955" s="101"/>
      <c r="G955" s="290"/>
      <c r="H955" s="290"/>
      <c r="I955" s="290"/>
      <c r="J955" s="293"/>
      <c r="K955" s="293"/>
      <c r="L955" s="296"/>
      <c r="M955" s="299"/>
      <c r="N955" s="299"/>
      <c r="O955" s="299"/>
      <c r="P955" s="25"/>
      <c r="Q955" s="28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5"/>
    </row>
    <row r="956" spans="1:32" x14ac:dyDescent="0.3">
      <c r="A956" s="24"/>
      <c r="B956" s="83">
        <v>108</v>
      </c>
      <c r="C956" s="4" t="s">
        <v>1</v>
      </c>
      <c r="D956" s="95">
        <v>1500</v>
      </c>
      <c r="E956" s="85">
        <v>0.3</v>
      </c>
      <c r="F956" s="104">
        <v>3</v>
      </c>
      <c r="G956" s="288">
        <v>1.0243</v>
      </c>
      <c r="H956" s="288">
        <v>4.0389000000000001E-4</v>
      </c>
      <c r="I956" s="288">
        <v>1.3048000000000001E-3</v>
      </c>
      <c r="J956" s="291" t="str">
        <f>+IF(G956&lt;$K$8,"CUMPLE","NO CUMPLE")</f>
        <v>CUMPLE</v>
      </c>
      <c r="K956" s="291" t="str">
        <f>+IF(H956&lt;$K$6,"CUMPLE","NO CUMPLE")</f>
        <v>NO CUMPLE</v>
      </c>
      <c r="L956" s="294" t="str">
        <f>+IF(I956&lt;$K$7,"CUMPLE","NO CUMPLE")</f>
        <v>NO CUMPLE</v>
      </c>
      <c r="M956" s="297">
        <f>+(G956-G948)/G948</f>
        <v>0.14091268559462683</v>
      </c>
      <c r="N956" s="297">
        <f>+(H956-H948)/H948</f>
        <v>1.181420469889279</v>
      </c>
      <c r="O956" s="297">
        <f>+(I956-I948)/I948</f>
        <v>9.7485070232988622E-2</v>
      </c>
      <c r="P956" s="25"/>
      <c r="Q956" s="28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5"/>
    </row>
    <row r="957" spans="1:32" x14ac:dyDescent="0.3">
      <c r="A957" s="24"/>
      <c r="B957" s="82"/>
      <c r="C957" s="5" t="s">
        <v>3</v>
      </c>
      <c r="D957" s="99">
        <v>150</v>
      </c>
      <c r="E957" s="139">
        <v>0.35</v>
      </c>
      <c r="F957" s="105">
        <v>10</v>
      </c>
      <c r="G957" s="289"/>
      <c r="H957" s="289"/>
      <c r="I957" s="289"/>
      <c r="J957" s="292"/>
      <c r="K957" s="292"/>
      <c r="L957" s="295"/>
      <c r="M957" s="298"/>
      <c r="N957" s="298"/>
      <c r="O957" s="298"/>
      <c r="P957" s="25"/>
      <c r="Q957" s="28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5"/>
    </row>
    <row r="958" spans="1:32" x14ac:dyDescent="0.3">
      <c r="A958" s="24"/>
      <c r="B958" s="82"/>
      <c r="C958" s="6" t="s">
        <v>4</v>
      </c>
      <c r="D958" s="97">
        <v>100</v>
      </c>
      <c r="E958" s="139">
        <v>0.35</v>
      </c>
      <c r="F958" s="105">
        <v>10</v>
      </c>
      <c r="G958" s="289"/>
      <c r="H958" s="289"/>
      <c r="I958" s="289"/>
      <c r="J958" s="292"/>
      <c r="K958" s="292"/>
      <c r="L958" s="295"/>
      <c r="M958" s="298"/>
      <c r="N958" s="298"/>
      <c r="O958" s="298"/>
      <c r="P958" s="25"/>
      <c r="Q958" s="28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5"/>
    </row>
    <row r="959" spans="1:32" ht="15" thickBot="1" x14ac:dyDescent="0.35">
      <c r="A959" s="24"/>
      <c r="B959" s="82"/>
      <c r="C959" s="7" t="s">
        <v>5</v>
      </c>
      <c r="D959" s="100">
        <v>80</v>
      </c>
      <c r="E959" s="86">
        <v>0.35</v>
      </c>
      <c r="F959" s="101"/>
      <c r="G959" s="290"/>
      <c r="H959" s="290"/>
      <c r="I959" s="290"/>
      <c r="J959" s="293"/>
      <c r="K959" s="293"/>
      <c r="L959" s="296"/>
      <c r="M959" s="299"/>
      <c r="N959" s="299"/>
      <c r="O959" s="299"/>
      <c r="P959" s="25"/>
      <c r="Q959" s="28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5"/>
    </row>
    <row r="960" spans="1:32" x14ac:dyDescent="0.3">
      <c r="A960" s="24"/>
      <c r="B960" s="28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5"/>
      <c r="Q960" s="28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5"/>
    </row>
    <row r="961" spans="1:32" ht="15" thickBot="1" x14ac:dyDescent="0.35">
      <c r="A961" s="24"/>
      <c r="B961" s="30"/>
      <c r="C961" s="278" t="s">
        <v>95</v>
      </c>
      <c r="D961" s="278"/>
      <c r="E961" s="278"/>
      <c r="F961" s="278"/>
      <c r="G961" s="278"/>
      <c r="H961" s="278"/>
      <c r="I961" s="278"/>
      <c r="J961" s="278"/>
      <c r="K961" s="278"/>
      <c r="L961" s="278"/>
      <c r="M961" s="140">
        <f>+MAX(M493,M497,M501,M506,M510,M514,M519,M523,M527,M532,M536,M540,M545,M549,M553,M558,M562,M566,M571,M575,M579,M584,M588,M592,M597,M601,M605,M610,M614,M618,M623,M627,M631,M636,M640,M644,M649,M653,M657,M662,M666,M670,M675,M679,M683,M688,M692,M696,M701,M705,M709,M714,M718,M722,M727,M731,M735,M740,M744,M748,M753,M757,M761,M766,M770,M774,M779,M783,M787,M792,M796,M796,M800,M805,M809,M813,M818,M822,M826,M831,M835,M839,M844,M848,M852,M857,M861,M865,M870,M874,M878,M883,M887,M891,M896,M900,M904,M909,M913,M917,M922,M926,M930,M935,M939,M943,M948,M952,M956)</f>
        <v>0.16682383502659992</v>
      </c>
      <c r="N961" s="173">
        <f>+MAX(N493,N497,N501,N506,N510,N514,N519,N523,N527,N532,N536,N540,N545,N549,N553,N558,N562,N566,N571,N575,N579,N584,N588,N592,N597,N601,N605,N610,N614,N618,N623,N627,N631,N636,N640,N644,N649,N653,N657,N662,N666,N670,N675,N679,N683,N688,N692,N696,N701,N705,N709,N714,N718,N722,N727,N731,N735,N740,N744,N748,N753,N757,N761,N766,N770,N774,N779,N783,N787,N792,N796,N796,N800,N805,N809,N813,N818,N822,N826,N831,N835,N839,N844,N848,N852,N857,N861,N865,N870,N874,N878,N883,N887,N891,N896,N900,N904,N909,N913,N917,N922,N926,N930,N935,N939,N943,N948,N952,N956)</f>
        <v>1.181420469889279</v>
      </c>
      <c r="O961" s="140">
        <f>+MAX(O493,O497,O501,O506,O510,O514,O519,O523,O527,O532,O536,O540,O545,O549,O553,O558,O562,O566,O571,O575,O579,O584,O588,O592,O597,O601,O605,O610,O614,O618,O623,O627,O631,O636,O640,O644,O649,O653,O657,O662,O666,O670,O675,O679,O683,O688,O692,O696,O701,O705,O709,O714,O718,O722,O727,O731,O735,O740,O744,O748,O753,O757,O761,O766,O770,O774,O779,O783,O787,O792,O796,O796,O800,O805,O809,O813,O818,O822,O826,O831,O835,O839,O844,O848,O852,O857,O861,O865,O870,O874,O878,O883,O887,O891,O896,O900,O904,O909,O913,O917,O922,O926,O930,O935,O939,O943,O948,O952,O956)</f>
        <v>0.11105700671280999</v>
      </c>
      <c r="P961" s="27"/>
      <c r="Q961" s="30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7"/>
    </row>
    <row r="962" spans="1:32" s="24" customFormat="1" x14ac:dyDescent="0.3"/>
    <row r="963" spans="1:32" s="24" customFormat="1" x14ac:dyDescent="0.3"/>
    <row r="964" spans="1:32" s="24" customFormat="1" x14ac:dyDescent="0.3"/>
    <row r="965" spans="1:32" s="24" customFormat="1" x14ac:dyDescent="0.3"/>
    <row r="966" spans="1:32" s="24" customFormat="1" x14ac:dyDescent="0.3"/>
    <row r="967" spans="1:32" s="24" customFormat="1" x14ac:dyDescent="0.3"/>
    <row r="968" spans="1:32" s="24" customFormat="1" x14ac:dyDescent="0.3"/>
    <row r="969" spans="1:32" s="24" customFormat="1" x14ac:dyDescent="0.3"/>
    <row r="970" spans="1:32" s="24" customFormat="1" x14ac:dyDescent="0.3"/>
    <row r="971" spans="1:32" s="24" customFormat="1" x14ac:dyDescent="0.3"/>
    <row r="972" spans="1:32" s="24" customFormat="1" x14ac:dyDescent="0.3"/>
    <row r="973" spans="1:32" s="24" customFormat="1" x14ac:dyDescent="0.3"/>
    <row r="974" spans="1:32" s="24" customFormat="1" x14ac:dyDescent="0.3"/>
    <row r="975" spans="1:32" s="24" customFormat="1" x14ac:dyDescent="0.3"/>
    <row r="976" spans="1:32" s="24" customFormat="1" x14ac:dyDescent="0.3"/>
    <row r="977" s="24" customFormat="1" x14ac:dyDescent="0.3"/>
    <row r="978" s="24" customFormat="1" x14ac:dyDescent="0.3"/>
    <row r="979" s="24" customFormat="1" x14ac:dyDescent="0.3"/>
    <row r="980" s="24" customFormat="1" x14ac:dyDescent="0.3"/>
    <row r="981" s="24" customFormat="1" x14ac:dyDescent="0.3"/>
    <row r="982" s="24" customFormat="1" x14ac:dyDescent="0.3"/>
    <row r="983" s="24" customFormat="1" x14ac:dyDescent="0.3"/>
    <row r="984" s="24" customFormat="1" x14ac:dyDescent="0.3"/>
    <row r="985" s="24" customFormat="1" x14ac:dyDescent="0.3"/>
    <row r="986" s="24" customFormat="1" x14ac:dyDescent="0.3"/>
    <row r="987" s="24" customFormat="1" x14ac:dyDescent="0.3"/>
    <row r="988" s="24" customFormat="1" x14ac:dyDescent="0.3"/>
    <row r="989" s="24" customFormat="1" x14ac:dyDescent="0.3"/>
    <row r="990" s="24" customFormat="1" x14ac:dyDescent="0.3"/>
    <row r="991" s="24" customFormat="1" x14ac:dyDescent="0.3"/>
    <row r="992" s="24" customFormat="1" x14ac:dyDescent="0.3"/>
    <row r="993" s="24" customFormat="1" x14ac:dyDescent="0.3"/>
    <row r="994" s="24" customFormat="1" x14ac:dyDescent="0.3"/>
    <row r="995" s="24" customFormat="1" x14ac:dyDescent="0.3"/>
    <row r="996" s="24" customFormat="1" x14ac:dyDescent="0.3"/>
    <row r="997" s="24" customFormat="1" x14ac:dyDescent="0.3"/>
    <row r="998" s="24" customFormat="1" x14ac:dyDescent="0.3"/>
    <row r="999" s="24" customFormat="1" x14ac:dyDescent="0.3"/>
    <row r="1000" s="24" customFormat="1" x14ac:dyDescent="0.3"/>
    <row r="1001" s="24" customFormat="1" x14ac:dyDescent="0.3"/>
    <row r="1002" s="24" customFormat="1" x14ac:dyDescent="0.3"/>
    <row r="1003" s="24" customFormat="1" x14ac:dyDescent="0.3"/>
    <row r="1004" s="24" customFormat="1" x14ac:dyDescent="0.3"/>
    <row r="1005" s="24" customFormat="1" x14ac:dyDescent="0.3"/>
    <row r="1006" s="24" customFormat="1" x14ac:dyDescent="0.3"/>
    <row r="1007" s="24" customFormat="1" x14ac:dyDescent="0.3"/>
    <row r="1008" s="24" customFormat="1" x14ac:dyDescent="0.3"/>
    <row r="1009" s="24" customFormat="1" x14ac:dyDescent="0.3"/>
    <row r="1010" s="24" customFormat="1" x14ac:dyDescent="0.3"/>
    <row r="1011" s="24" customFormat="1" x14ac:dyDescent="0.3"/>
    <row r="1012" s="24" customFormat="1" x14ac:dyDescent="0.3"/>
    <row r="1013" s="24" customFormat="1" x14ac:dyDescent="0.3"/>
    <row r="1014" s="24" customFormat="1" x14ac:dyDescent="0.3"/>
    <row r="1015" s="24" customFormat="1" x14ac:dyDescent="0.3"/>
    <row r="1016" s="24" customFormat="1" x14ac:dyDescent="0.3"/>
    <row r="1017" s="24" customFormat="1" x14ac:dyDescent="0.3"/>
    <row r="1018" s="24" customFormat="1" x14ac:dyDescent="0.3"/>
    <row r="1019" s="24" customFormat="1" x14ac:dyDescent="0.3"/>
    <row r="1020" s="24" customFormat="1" x14ac:dyDescent="0.3"/>
    <row r="1021" s="24" customFormat="1" x14ac:dyDescent="0.3"/>
    <row r="1022" s="24" customFormat="1" x14ac:dyDescent="0.3"/>
    <row r="1023" s="24" customFormat="1" x14ac:dyDescent="0.3"/>
    <row r="1024" s="24" customFormat="1" x14ac:dyDescent="0.3"/>
    <row r="1025" s="24" customFormat="1" x14ac:dyDescent="0.3"/>
    <row r="1026" s="24" customFormat="1" x14ac:dyDescent="0.3"/>
    <row r="1027" s="24" customFormat="1" x14ac:dyDescent="0.3"/>
    <row r="1028" s="24" customFormat="1" x14ac:dyDescent="0.3"/>
    <row r="1029" s="24" customFormat="1" x14ac:dyDescent="0.3"/>
    <row r="1030" s="24" customFormat="1" x14ac:dyDescent="0.3"/>
    <row r="1031" s="24" customFormat="1" x14ac:dyDescent="0.3"/>
    <row r="1032" s="24" customFormat="1" x14ac:dyDescent="0.3"/>
    <row r="1033" s="24" customFormat="1" x14ac:dyDescent="0.3"/>
    <row r="1034" s="24" customFormat="1" x14ac:dyDescent="0.3"/>
    <row r="1035" s="24" customFormat="1" x14ac:dyDescent="0.3"/>
    <row r="1036" s="24" customFormat="1" x14ac:dyDescent="0.3"/>
    <row r="1037" s="24" customFormat="1" x14ac:dyDescent="0.3"/>
    <row r="1038" s="24" customFormat="1" x14ac:dyDescent="0.3"/>
    <row r="1039" s="24" customFormat="1" x14ac:dyDescent="0.3"/>
    <row r="1040" s="24" customFormat="1" x14ac:dyDescent="0.3"/>
    <row r="1041" s="24" customFormat="1" x14ac:dyDescent="0.3"/>
    <row r="1042" s="24" customFormat="1" x14ac:dyDescent="0.3"/>
    <row r="1043" s="24" customFormat="1" x14ac:dyDescent="0.3"/>
    <row r="1044" s="24" customFormat="1" x14ac:dyDescent="0.3"/>
    <row r="1045" s="24" customFormat="1" x14ac:dyDescent="0.3"/>
    <row r="1046" s="24" customFormat="1" x14ac:dyDescent="0.3"/>
    <row r="1047" s="24" customFormat="1" x14ac:dyDescent="0.3"/>
    <row r="1048" s="24" customFormat="1" x14ac:dyDescent="0.3"/>
    <row r="1049" s="24" customFormat="1" x14ac:dyDescent="0.3"/>
    <row r="1050" s="24" customFormat="1" x14ac:dyDescent="0.3"/>
    <row r="1051" s="24" customFormat="1" x14ac:dyDescent="0.3"/>
    <row r="1052" s="24" customFormat="1" x14ac:dyDescent="0.3"/>
    <row r="1053" s="24" customFormat="1" x14ac:dyDescent="0.3"/>
    <row r="1054" s="24" customFormat="1" x14ac:dyDescent="0.3"/>
    <row r="1055" s="24" customFormat="1" x14ac:dyDescent="0.3"/>
    <row r="1056" s="24" customFormat="1" x14ac:dyDescent="0.3"/>
    <row r="1057" s="24" customFormat="1" x14ac:dyDescent="0.3"/>
    <row r="1058" s="24" customFormat="1" x14ac:dyDescent="0.3"/>
    <row r="1059" s="24" customFormat="1" x14ac:dyDescent="0.3"/>
    <row r="1060" s="24" customFormat="1" x14ac:dyDescent="0.3"/>
    <row r="1061" s="24" customFormat="1" x14ac:dyDescent="0.3"/>
    <row r="1062" s="24" customFormat="1" x14ac:dyDescent="0.3"/>
    <row r="1063" s="24" customFormat="1" x14ac:dyDescent="0.3"/>
    <row r="1064" s="24" customFormat="1" x14ac:dyDescent="0.3"/>
    <row r="1065" s="24" customFormat="1" x14ac:dyDescent="0.3"/>
    <row r="1066" s="24" customFormat="1" x14ac:dyDescent="0.3"/>
    <row r="1067" s="24" customFormat="1" x14ac:dyDescent="0.3"/>
    <row r="1068" s="24" customFormat="1" x14ac:dyDescent="0.3"/>
    <row r="1069" s="24" customFormat="1" x14ac:dyDescent="0.3"/>
    <row r="1070" s="24" customFormat="1" x14ac:dyDescent="0.3"/>
    <row r="1071" s="24" customFormat="1" x14ac:dyDescent="0.3"/>
    <row r="1072" s="24" customFormat="1" x14ac:dyDescent="0.3"/>
    <row r="1073" s="24" customFormat="1" x14ac:dyDescent="0.3"/>
    <row r="1074" s="24" customFormat="1" x14ac:dyDescent="0.3"/>
    <row r="1075" s="24" customFormat="1" x14ac:dyDescent="0.3"/>
    <row r="1076" s="24" customFormat="1" x14ac:dyDescent="0.3"/>
    <row r="1077" s="24" customFormat="1" x14ac:dyDescent="0.3"/>
    <row r="1078" s="24" customFormat="1" x14ac:dyDescent="0.3"/>
    <row r="1079" s="24" customFormat="1" x14ac:dyDescent="0.3"/>
    <row r="1080" s="24" customFormat="1" x14ac:dyDescent="0.3"/>
    <row r="1081" s="24" customFormat="1" x14ac:dyDescent="0.3"/>
    <row r="1082" s="24" customFormat="1" x14ac:dyDescent="0.3"/>
    <row r="1083" s="24" customFormat="1" x14ac:dyDescent="0.3"/>
    <row r="1084" s="24" customFormat="1" x14ac:dyDescent="0.3"/>
    <row r="1085" s="24" customFormat="1" x14ac:dyDescent="0.3"/>
    <row r="1086" s="24" customFormat="1" x14ac:dyDescent="0.3"/>
    <row r="1087" s="24" customFormat="1" x14ac:dyDescent="0.3"/>
    <row r="1088" s="24" customFormat="1" x14ac:dyDescent="0.3"/>
    <row r="1089" s="24" customFormat="1" x14ac:dyDescent="0.3"/>
    <row r="1090" s="24" customFormat="1" x14ac:dyDescent="0.3"/>
    <row r="1091" s="24" customFormat="1" x14ac:dyDescent="0.3"/>
    <row r="1092" s="24" customFormat="1" x14ac:dyDescent="0.3"/>
    <row r="1093" s="24" customFormat="1" x14ac:dyDescent="0.3"/>
    <row r="1094" s="24" customFormat="1" x14ac:dyDescent="0.3"/>
    <row r="1095" s="24" customFormat="1" x14ac:dyDescent="0.3"/>
    <row r="1096" s="24" customFormat="1" x14ac:dyDescent="0.3"/>
    <row r="1097" s="24" customFormat="1" x14ac:dyDescent="0.3"/>
    <row r="1098" s="24" customFormat="1" x14ac:dyDescent="0.3"/>
    <row r="1099" s="24" customFormat="1" x14ac:dyDescent="0.3"/>
    <row r="1100" s="24" customFormat="1" x14ac:dyDescent="0.3"/>
    <row r="1101" s="24" customFormat="1" x14ac:dyDescent="0.3"/>
    <row r="1102" s="24" customFormat="1" x14ac:dyDescent="0.3"/>
    <row r="1103" s="24" customFormat="1" x14ac:dyDescent="0.3"/>
    <row r="1104" s="24" customFormat="1" x14ac:dyDescent="0.3"/>
    <row r="1105" s="24" customFormat="1" x14ac:dyDescent="0.3"/>
    <row r="1106" s="24" customFormat="1" x14ac:dyDescent="0.3"/>
    <row r="1107" s="24" customFormat="1" x14ac:dyDescent="0.3"/>
    <row r="1108" s="24" customFormat="1" x14ac:dyDescent="0.3"/>
    <row r="1109" s="24" customFormat="1" x14ac:dyDescent="0.3"/>
    <row r="1110" s="24" customFormat="1" x14ac:dyDescent="0.3"/>
    <row r="1111" s="24" customFormat="1" x14ac:dyDescent="0.3"/>
    <row r="1112" s="24" customFormat="1" x14ac:dyDescent="0.3"/>
    <row r="1113" s="24" customFormat="1" x14ac:dyDescent="0.3"/>
    <row r="1114" s="24" customFormat="1" x14ac:dyDescent="0.3"/>
    <row r="1115" s="24" customFormat="1" x14ac:dyDescent="0.3"/>
    <row r="1116" s="24" customFormat="1" x14ac:dyDescent="0.3"/>
    <row r="1117" s="24" customFormat="1" x14ac:dyDescent="0.3"/>
    <row r="1118" s="24" customFormat="1" x14ac:dyDescent="0.3"/>
    <row r="1119" s="24" customFormat="1" x14ac:dyDescent="0.3"/>
    <row r="1120" s="24" customFormat="1" x14ac:dyDescent="0.3"/>
    <row r="1121" s="24" customFormat="1" x14ac:dyDescent="0.3"/>
    <row r="1122" s="24" customFormat="1" x14ac:dyDescent="0.3"/>
    <row r="1123" s="24" customFormat="1" x14ac:dyDescent="0.3"/>
    <row r="1124" s="24" customFormat="1" x14ac:dyDescent="0.3"/>
    <row r="1125" s="24" customFormat="1" x14ac:dyDescent="0.3"/>
    <row r="1126" s="24" customFormat="1" x14ac:dyDescent="0.3"/>
    <row r="1127" s="24" customFormat="1" x14ac:dyDescent="0.3"/>
    <row r="1128" s="24" customFormat="1" x14ac:dyDescent="0.3"/>
    <row r="1129" s="24" customFormat="1" x14ac:dyDescent="0.3"/>
    <row r="1130" s="24" customFormat="1" x14ac:dyDescent="0.3"/>
    <row r="1131" s="24" customFormat="1" x14ac:dyDescent="0.3"/>
    <row r="1132" s="24" customFormat="1" x14ac:dyDescent="0.3"/>
    <row r="1133" s="24" customFormat="1" x14ac:dyDescent="0.3"/>
    <row r="1134" s="24" customFormat="1" x14ac:dyDescent="0.3"/>
    <row r="1135" s="24" customFormat="1" x14ac:dyDescent="0.3"/>
    <row r="1136" s="24" customFormat="1" x14ac:dyDescent="0.3"/>
    <row r="1137" s="24" customFormat="1" x14ac:dyDescent="0.3"/>
    <row r="1138" s="24" customFormat="1" x14ac:dyDescent="0.3"/>
    <row r="1139" s="24" customFormat="1" x14ac:dyDescent="0.3"/>
    <row r="1140" s="24" customFormat="1" x14ac:dyDescent="0.3"/>
    <row r="1141" s="24" customFormat="1" x14ac:dyDescent="0.3"/>
    <row r="1142" s="24" customFormat="1" x14ac:dyDescent="0.3"/>
    <row r="1143" s="24" customFormat="1" x14ac:dyDescent="0.3"/>
    <row r="1144" s="24" customFormat="1" x14ac:dyDescent="0.3"/>
    <row r="1145" s="24" customFormat="1" x14ac:dyDescent="0.3"/>
    <row r="1146" s="24" customFormat="1" x14ac:dyDescent="0.3"/>
    <row r="1147" s="24" customFormat="1" x14ac:dyDescent="0.3"/>
    <row r="1148" s="24" customFormat="1" x14ac:dyDescent="0.3"/>
    <row r="1149" s="24" customFormat="1" x14ac:dyDescent="0.3"/>
    <row r="1150" s="24" customFormat="1" x14ac:dyDescent="0.3"/>
    <row r="1151" s="24" customFormat="1" x14ac:dyDescent="0.3"/>
    <row r="1152" s="24" customFormat="1" x14ac:dyDescent="0.3"/>
    <row r="1153" s="24" customFormat="1" x14ac:dyDescent="0.3"/>
    <row r="1154" s="24" customFormat="1" x14ac:dyDescent="0.3"/>
    <row r="1155" s="24" customFormat="1" x14ac:dyDescent="0.3"/>
    <row r="1156" s="24" customFormat="1" x14ac:dyDescent="0.3"/>
    <row r="1157" s="24" customFormat="1" x14ac:dyDescent="0.3"/>
    <row r="1158" s="24" customFormat="1" x14ac:dyDescent="0.3"/>
    <row r="1159" s="24" customFormat="1" x14ac:dyDescent="0.3"/>
    <row r="1160" s="24" customFormat="1" x14ac:dyDescent="0.3"/>
    <row r="1161" s="24" customFormat="1" x14ac:dyDescent="0.3"/>
    <row r="1162" s="24" customFormat="1" x14ac:dyDescent="0.3"/>
    <row r="1163" s="24" customFormat="1" x14ac:dyDescent="0.3"/>
    <row r="1164" s="24" customFormat="1" x14ac:dyDescent="0.3"/>
    <row r="1165" s="24" customFormat="1" x14ac:dyDescent="0.3"/>
    <row r="1166" s="24" customFormat="1" x14ac:dyDescent="0.3"/>
    <row r="1167" s="24" customFormat="1" x14ac:dyDescent="0.3"/>
    <row r="1168" s="24" customFormat="1" x14ac:dyDescent="0.3"/>
    <row r="1169" s="24" customFormat="1" x14ac:dyDescent="0.3"/>
    <row r="1170" s="24" customFormat="1" x14ac:dyDescent="0.3"/>
    <row r="1171" s="24" customFormat="1" x14ac:dyDescent="0.3"/>
    <row r="1172" s="24" customFormat="1" x14ac:dyDescent="0.3"/>
    <row r="1173" s="24" customFormat="1" x14ac:dyDescent="0.3"/>
    <row r="1174" s="24" customFormat="1" x14ac:dyDescent="0.3"/>
    <row r="1175" s="24" customFormat="1" x14ac:dyDescent="0.3"/>
    <row r="1176" s="24" customFormat="1" x14ac:dyDescent="0.3"/>
    <row r="1177" s="24" customFormat="1" x14ac:dyDescent="0.3"/>
    <row r="1178" s="24" customFormat="1" x14ac:dyDescent="0.3"/>
    <row r="1179" s="24" customFormat="1" x14ac:dyDescent="0.3"/>
  </sheetData>
  <mergeCells count="3919">
    <mergeCell ref="W17:Y17"/>
    <mergeCell ref="Z17:AB17"/>
    <mergeCell ref="AC17:AE17"/>
    <mergeCell ref="G19:G22"/>
    <mergeCell ref="H19:H22"/>
    <mergeCell ref="I19:I22"/>
    <mergeCell ref="J19:J22"/>
    <mergeCell ref="K19:K22"/>
    <mergeCell ref="L19:L22"/>
    <mergeCell ref="M19:M22"/>
    <mergeCell ref="S9:T9"/>
    <mergeCell ref="D17:F17"/>
    <mergeCell ref="G17:I17"/>
    <mergeCell ref="J17:L17"/>
    <mergeCell ref="M17:O17"/>
    <mergeCell ref="T17:V17"/>
    <mergeCell ref="C4:D4"/>
    <mergeCell ref="E4:G4"/>
    <mergeCell ref="S5:T5"/>
    <mergeCell ref="S6:T6"/>
    <mergeCell ref="S7:T7"/>
    <mergeCell ref="S8:T8"/>
    <mergeCell ref="L23:L26"/>
    <mergeCell ref="M23:M26"/>
    <mergeCell ref="N23:N26"/>
    <mergeCell ref="O23:O26"/>
    <mergeCell ref="W23:W26"/>
    <mergeCell ref="X23:X26"/>
    <mergeCell ref="AA19:AA22"/>
    <mergeCell ref="AB19:AB22"/>
    <mergeCell ref="AC19:AC22"/>
    <mergeCell ref="AD19:AD22"/>
    <mergeCell ref="AE19:AE22"/>
    <mergeCell ref="G23:G26"/>
    <mergeCell ref="H23:H26"/>
    <mergeCell ref="I23:I26"/>
    <mergeCell ref="J23:J26"/>
    <mergeCell ref="K23:K26"/>
    <mergeCell ref="N19:N22"/>
    <mergeCell ref="O19:O22"/>
    <mergeCell ref="W19:W22"/>
    <mergeCell ref="X19:X22"/>
    <mergeCell ref="Y19:Y22"/>
    <mergeCell ref="Z19:Z22"/>
    <mergeCell ref="AC27:AC30"/>
    <mergeCell ref="AD27:AD30"/>
    <mergeCell ref="AE27:AE30"/>
    <mergeCell ref="G32:G35"/>
    <mergeCell ref="H32:H35"/>
    <mergeCell ref="I32:I35"/>
    <mergeCell ref="J32:J35"/>
    <mergeCell ref="K32:K35"/>
    <mergeCell ref="L32:L35"/>
    <mergeCell ref="M32:M35"/>
    <mergeCell ref="W27:W30"/>
    <mergeCell ref="X27:X30"/>
    <mergeCell ref="Y27:Y30"/>
    <mergeCell ref="Z27:Z30"/>
    <mergeCell ref="AA27:AA30"/>
    <mergeCell ref="AB27:AB30"/>
    <mergeCell ref="AE23:AE26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Y23:Y26"/>
    <mergeCell ref="Z23:Z26"/>
    <mergeCell ref="AA23:AA26"/>
    <mergeCell ref="AB23:AB26"/>
    <mergeCell ref="AC23:AC26"/>
    <mergeCell ref="AD23:AD26"/>
    <mergeCell ref="L36:L39"/>
    <mergeCell ref="M36:M39"/>
    <mergeCell ref="N36:N39"/>
    <mergeCell ref="O36:O39"/>
    <mergeCell ref="W36:W39"/>
    <mergeCell ref="X36:X39"/>
    <mergeCell ref="AA32:AA35"/>
    <mergeCell ref="AB32:AB35"/>
    <mergeCell ref="AC32:AC35"/>
    <mergeCell ref="AD32:AD35"/>
    <mergeCell ref="AE32:AE35"/>
    <mergeCell ref="G36:G39"/>
    <mergeCell ref="H36:H39"/>
    <mergeCell ref="I36:I39"/>
    <mergeCell ref="J36:J39"/>
    <mergeCell ref="K36:K39"/>
    <mergeCell ref="N32:N35"/>
    <mergeCell ref="O32:O35"/>
    <mergeCell ref="W32:W35"/>
    <mergeCell ref="X32:X35"/>
    <mergeCell ref="Y32:Y35"/>
    <mergeCell ref="Z32:Z35"/>
    <mergeCell ref="AC40:AC43"/>
    <mergeCell ref="AD40:AD43"/>
    <mergeCell ref="AE40:AE43"/>
    <mergeCell ref="G45:G48"/>
    <mergeCell ref="H45:H48"/>
    <mergeCell ref="I45:I48"/>
    <mergeCell ref="J45:J48"/>
    <mergeCell ref="K45:K48"/>
    <mergeCell ref="L45:L48"/>
    <mergeCell ref="M45:M48"/>
    <mergeCell ref="W40:W43"/>
    <mergeCell ref="X40:X43"/>
    <mergeCell ref="Y40:Y43"/>
    <mergeCell ref="Z40:Z43"/>
    <mergeCell ref="AA40:AA43"/>
    <mergeCell ref="AB40:AB43"/>
    <mergeCell ref="AE36:AE39"/>
    <mergeCell ref="G40:G43"/>
    <mergeCell ref="H40:H43"/>
    <mergeCell ref="I40:I43"/>
    <mergeCell ref="J40:J43"/>
    <mergeCell ref="K40:K43"/>
    <mergeCell ref="L40:L43"/>
    <mergeCell ref="M40:M43"/>
    <mergeCell ref="N40:N43"/>
    <mergeCell ref="O40:O43"/>
    <mergeCell ref="Y36:Y39"/>
    <mergeCell ref="Z36:Z39"/>
    <mergeCell ref="AA36:AA39"/>
    <mergeCell ref="AB36:AB39"/>
    <mergeCell ref="AC36:AC39"/>
    <mergeCell ref="AD36:AD39"/>
    <mergeCell ref="L49:L52"/>
    <mergeCell ref="M49:M52"/>
    <mergeCell ref="N49:N52"/>
    <mergeCell ref="O49:O52"/>
    <mergeCell ref="W49:W52"/>
    <mergeCell ref="X49:X52"/>
    <mergeCell ref="AA45:AA48"/>
    <mergeCell ref="AB45:AB48"/>
    <mergeCell ref="AC45:AC48"/>
    <mergeCell ref="AD45:AD48"/>
    <mergeCell ref="AE45:AE48"/>
    <mergeCell ref="G49:G52"/>
    <mergeCell ref="H49:H52"/>
    <mergeCell ref="I49:I52"/>
    <mergeCell ref="J49:J52"/>
    <mergeCell ref="K49:K52"/>
    <mergeCell ref="N45:N48"/>
    <mergeCell ref="O45:O48"/>
    <mergeCell ref="W45:W48"/>
    <mergeCell ref="X45:X48"/>
    <mergeCell ref="Y45:Y48"/>
    <mergeCell ref="Z45:Z48"/>
    <mergeCell ref="AC53:AC56"/>
    <mergeCell ref="AD53:AD56"/>
    <mergeCell ref="AE53:AE56"/>
    <mergeCell ref="G58:G61"/>
    <mergeCell ref="H58:H61"/>
    <mergeCell ref="I58:I61"/>
    <mergeCell ref="J58:J61"/>
    <mergeCell ref="K58:K61"/>
    <mergeCell ref="L58:L61"/>
    <mergeCell ref="M58:M61"/>
    <mergeCell ref="W53:W56"/>
    <mergeCell ref="X53:X56"/>
    <mergeCell ref="Y53:Y56"/>
    <mergeCell ref="Z53:Z56"/>
    <mergeCell ref="AA53:AA56"/>
    <mergeCell ref="AB53:AB56"/>
    <mergeCell ref="AE49:AE52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Y49:Y52"/>
    <mergeCell ref="Z49:Z52"/>
    <mergeCell ref="AA49:AA52"/>
    <mergeCell ref="AB49:AB52"/>
    <mergeCell ref="AC49:AC52"/>
    <mergeCell ref="AD49:AD52"/>
    <mergeCell ref="L62:L65"/>
    <mergeCell ref="M62:M65"/>
    <mergeCell ref="N62:N65"/>
    <mergeCell ref="O62:O65"/>
    <mergeCell ref="W62:W65"/>
    <mergeCell ref="X62:X65"/>
    <mergeCell ref="AA58:AA61"/>
    <mergeCell ref="AB58:AB61"/>
    <mergeCell ref="AC58:AC61"/>
    <mergeCell ref="AD58:AD61"/>
    <mergeCell ref="AE58:AE61"/>
    <mergeCell ref="G62:G65"/>
    <mergeCell ref="H62:H65"/>
    <mergeCell ref="I62:I65"/>
    <mergeCell ref="J62:J65"/>
    <mergeCell ref="K62:K65"/>
    <mergeCell ref="N58:N61"/>
    <mergeCell ref="O58:O61"/>
    <mergeCell ref="W58:W61"/>
    <mergeCell ref="X58:X61"/>
    <mergeCell ref="Y58:Y61"/>
    <mergeCell ref="Z58:Z61"/>
    <mergeCell ref="AC66:AC69"/>
    <mergeCell ref="AD66:AD69"/>
    <mergeCell ref="AE66:AE69"/>
    <mergeCell ref="G71:G74"/>
    <mergeCell ref="H71:H74"/>
    <mergeCell ref="I71:I74"/>
    <mergeCell ref="J71:J74"/>
    <mergeCell ref="K71:K74"/>
    <mergeCell ref="L71:L74"/>
    <mergeCell ref="M71:M74"/>
    <mergeCell ref="W66:W69"/>
    <mergeCell ref="X66:X69"/>
    <mergeCell ref="Y66:Y69"/>
    <mergeCell ref="Z66:Z69"/>
    <mergeCell ref="AA66:AA69"/>
    <mergeCell ref="AB66:AB69"/>
    <mergeCell ref="AE62:AE65"/>
    <mergeCell ref="G66:G69"/>
    <mergeCell ref="H66:H69"/>
    <mergeCell ref="I66:I69"/>
    <mergeCell ref="J66:J69"/>
    <mergeCell ref="K66:K69"/>
    <mergeCell ref="L66:L69"/>
    <mergeCell ref="M66:M69"/>
    <mergeCell ref="N66:N69"/>
    <mergeCell ref="O66:O69"/>
    <mergeCell ref="Y62:Y65"/>
    <mergeCell ref="Z62:Z65"/>
    <mergeCell ref="AA62:AA65"/>
    <mergeCell ref="AB62:AB65"/>
    <mergeCell ref="AC62:AC65"/>
    <mergeCell ref="AD62:AD65"/>
    <mergeCell ref="L75:L78"/>
    <mergeCell ref="M75:M78"/>
    <mergeCell ref="N75:N78"/>
    <mergeCell ref="O75:O78"/>
    <mergeCell ref="W75:W78"/>
    <mergeCell ref="X75:X78"/>
    <mergeCell ref="AA71:AA74"/>
    <mergeCell ref="AB71:AB74"/>
    <mergeCell ref="AC71:AC74"/>
    <mergeCell ref="AD71:AD74"/>
    <mergeCell ref="AE71:AE74"/>
    <mergeCell ref="G75:G78"/>
    <mergeCell ref="H75:H78"/>
    <mergeCell ref="I75:I78"/>
    <mergeCell ref="J75:J78"/>
    <mergeCell ref="K75:K78"/>
    <mergeCell ref="N71:N74"/>
    <mergeCell ref="O71:O74"/>
    <mergeCell ref="W71:W74"/>
    <mergeCell ref="X71:X74"/>
    <mergeCell ref="Y71:Y74"/>
    <mergeCell ref="Z71:Z74"/>
    <mergeCell ref="AC79:AC82"/>
    <mergeCell ref="AD79:AD82"/>
    <mergeCell ref="AE79:AE82"/>
    <mergeCell ref="G84:G87"/>
    <mergeCell ref="H84:H87"/>
    <mergeCell ref="I84:I87"/>
    <mergeCell ref="J84:J87"/>
    <mergeCell ref="K84:K87"/>
    <mergeCell ref="L84:L87"/>
    <mergeCell ref="M84:M87"/>
    <mergeCell ref="W79:W82"/>
    <mergeCell ref="X79:X82"/>
    <mergeCell ref="Y79:Y82"/>
    <mergeCell ref="Z79:Z82"/>
    <mergeCell ref="AA79:AA82"/>
    <mergeCell ref="AB79:AB82"/>
    <mergeCell ref="AE75:AE78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Y75:Y78"/>
    <mergeCell ref="Z75:Z78"/>
    <mergeCell ref="AA75:AA78"/>
    <mergeCell ref="AB75:AB78"/>
    <mergeCell ref="AC75:AC78"/>
    <mergeCell ref="AD75:AD78"/>
    <mergeCell ref="L88:L91"/>
    <mergeCell ref="M88:M91"/>
    <mergeCell ref="N88:N91"/>
    <mergeCell ref="O88:O91"/>
    <mergeCell ref="W88:W91"/>
    <mergeCell ref="X88:X91"/>
    <mergeCell ref="AA84:AA87"/>
    <mergeCell ref="AB84:AB87"/>
    <mergeCell ref="AC84:AC87"/>
    <mergeCell ref="AD84:AD87"/>
    <mergeCell ref="AE84:AE87"/>
    <mergeCell ref="G88:G91"/>
    <mergeCell ref="H88:H91"/>
    <mergeCell ref="I88:I91"/>
    <mergeCell ref="J88:J91"/>
    <mergeCell ref="K88:K91"/>
    <mergeCell ref="N84:N87"/>
    <mergeCell ref="O84:O87"/>
    <mergeCell ref="W84:W87"/>
    <mergeCell ref="X84:X87"/>
    <mergeCell ref="Y84:Y87"/>
    <mergeCell ref="Z84:Z87"/>
    <mergeCell ref="AC92:AC95"/>
    <mergeCell ref="AD92:AD95"/>
    <mergeCell ref="AE92:AE95"/>
    <mergeCell ref="G97:G100"/>
    <mergeCell ref="H97:H100"/>
    <mergeCell ref="I97:I100"/>
    <mergeCell ref="J97:J100"/>
    <mergeCell ref="K97:K100"/>
    <mergeCell ref="L97:L100"/>
    <mergeCell ref="M97:M100"/>
    <mergeCell ref="W92:W95"/>
    <mergeCell ref="X92:X95"/>
    <mergeCell ref="Y92:Y95"/>
    <mergeCell ref="Z92:Z95"/>
    <mergeCell ref="AA92:AA95"/>
    <mergeCell ref="AB92:AB95"/>
    <mergeCell ref="AE88:AE91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Y88:Y91"/>
    <mergeCell ref="Z88:Z91"/>
    <mergeCell ref="AA88:AA91"/>
    <mergeCell ref="AB88:AB91"/>
    <mergeCell ref="AC88:AC91"/>
    <mergeCell ref="AD88:AD91"/>
    <mergeCell ref="L101:L104"/>
    <mergeCell ref="M101:M104"/>
    <mergeCell ref="N101:N104"/>
    <mergeCell ref="O101:O104"/>
    <mergeCell ref="W101:W104"/>
    <mergeCell ref="X101:X104"/>
    <mergeCell ref="AA97:AA100"/>
    <mergeCell ref="AB97:AB100"/>
    <mergeCell ref="AC97:AC100"/>
    <mergeCell ref="AD97:AD100"/>
    <mergeCell ref="AE97:AE100"/>
    <mergeCell ref="G101:G104"/>
    <mergeCell ref="H101:H104"/>
    <mergeCell ref="I101:I104"/>
    <mergeCell ref="J101:J104"/>
    <mergeCell ref="K101:K104"/>
    <mergeCell ref="N97:N100"/>
    <mergeCell ref="O97:O100"/>
    <mergeCell ref="W97:W100"/>
    <mergeCell ref="X97:X100"/>
    <mergeCell ref="Y97:Y100"/>
    <mergeCell ref="Z97:Z100"/>
    <mergeCell ref="AC105:AC108"/>
    <mergeCell ref="AD105:AD108"/>
    <mergeCell ref="AE105:AE108"/>
    <mergeCell ref="G110:G113"/>
    <mergeCell ref="H110:H113"/>
    <mergeCell ref="I110:I113"/>
    <mergeCell ref="J110:J113"/>
    <mergeCell ref="K110:K113"/>
    <mergeCell ref="L110:L113"/>
    <mergeCell ref="M110:M113"/>
    <mergeCell ref="W105:W108"/>
    <mergeCell ref="X105:X108"/>
    <mergeCell ref="Y105:Y108"/>
    <mergeCell ref="Z105:Z108"/>
    <mergeCell ref="AA105:AA108"/>
    <mergeCell ref="AB105:AB108"/>
    <mergeCell ref="AE101:AE104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Y101:Y104"/>
    <mergeCell ref="Z101:Z104"/>
    <mergeCell ref="AA101:AA104"/>
    <mergeCell ref="AB101:AB104"/>
    <mergeCell ref="AC101:AC104"/>
    <mergeCell ref="AD101:AD104"/>
    <mergeCell ref="L114:L117"/>
    <mergeCell ref="M114:M117"/>
    <mergeCell ref="N114:N117"/>
    <mergeCell ref="O114:O117"/>
    <mergeCell ref="W114:W117"/>
    <mergeCell ref="X114:X117"/>
    <mergeCell ref="AA110:AA113"/>
    <mergeCell ref="AB110:AB113"/>
    <mergeCell ref="AC110:AC113"/>
    <mergeCell ref="AD110:AD113"/>
    <mergeCell ref="AE110:AE113"/>
    <mergeCell ref="G114:G117"/>
    <mergeCell ref="H114:H117"/>
    <mergeCell ref="I114:I117"/>
    <mergeCell ref="J114:J117"/>
    <mergeCell ref="K114:K117"/>
    <mergeCell ref="N110:N113"/>
    <mergeCell ref="O110:O113"/>
    <mergeCell ref="W110:W113"/>
    <mergeCell ref="X110:X113"/>
    <mergeCell ref="Y110:Y113"/>
    <mergeCell ref="Z110:Z113"/>
    <mergeCell ref="AC118:AC121"/>
    <mergeCell ref="AD118:AD121"/>
    <mergeCell ref="AE118:AE121"/>
    <mergeCell ref="G123:G126"/>
    <mergeCell ref="H123:H126"/>
    <mergeCell ref="I123:I126"/>
    <mergeCell ref="J123:J126"/>
    <mergeCell ref="K123:K126"/>
    <mergeCell ref="L123:L126"/>
    <mergeCell ref="M123:M126"/>
    <mergeCell ref="W118:W121"/>
    <mergeCell ref="X118:X121"/>
    <mergeCell ref="Y118:Y121"/>
    <mergeCell ref="Z118:Z121"/>
    <mergeCell ref="AA118:AA121"/>
    <mergeCell ref="AB118:AB121"/>
    <mergeCell ref="AE114:AE117"/>
    <mergeCell ref="G118:G121"/>
    <mergeCell ref="H118:H121"/>
    <mergeCell ref="I118:I121"/>
    <mergeCell ref="J118:J121"/>
    <mergeCell ref="K118:K121"/>
    <mergeCell ref="L118:L121"/>
    <mergeCell ref="M118:M121"/>
    <mergeCell ref="N118:N121"/>
    <mergeCell ref="O118:O121"/>
    <mergeCell ref="Y114:Y117"/>
    <mergeCell ref="Z114:Z117"/>
    <mergeCell ref="AA114:AA117"/>
    <mergeCell ref="AB114:AB117"/>
    <mergeCell ref="AC114:AC117"/>
    <mergeCell ref="AD114:AD117"/>
    <mergeCell ref="L127:L130"/>
    <mergeCell ref="M127:M130"/>
    <mergeCell ref="N127:N130"/>
    <mergeCell ref="O127:O130"/>
    <mergeCell ref="W127:W130"/>
    <mergeCell ref="X127:X130"/>
    <mergeCell ref="AA123:AA126"/>
    <mergeCell ref="AB123:AB126"/>
    <mergeCell ref="AC123:AC126"/>
    <mergeCell ref="AD123:AD126"/>
    <mergeCell ref="AE123:AE126"/>
    <mergeCell ref="G127:G130"/>
    <mergeCell ref="H127:H130"/>
    <mergeCell ref="I127:I130"/>
    <mergeCell ref="J127:J130"/>
    <mergeCell ref="K127:K130"/>
    <mergeCell ref="N123:N126"/>
    <mergeCell ref="O123:O126"/>
    <mergeCell ref="W123:W126"/>
    <mergeCell ref="X123:X126"/>
    <mergeCell ref="Y123:Y126"/>
    <mergeCell ref="Z123:Z126"/>
    <mergeCell ref="AC131:AC134"/>
    <mergeCell ref="AD131:AD134"/>
    <mergeCell ref="AE131:AE134"/>
    <mergeCell ref="G136:G139"/>
    <mergeCell ref="H136:H139"/>
    <mergeCell ref="I136:I139"/>
    <mergeCell ref="J136:J139"/>
    <mergeCell ref="K136:K139"/>
    <mergeCell ref="L136:L139"/>
    <mergeCell ref="M136:M139"/>
    <mergeCell ref="W131:W134"/>
    <mergeCell ref="X131:X134"/>
    <mergeCell ref="Y131:Y134"/>
    <mergeCell ref="Z131:Z134"/>
    <mergeCell ref="AA131:AA134"/>
    <mergeCell ref="AB131:AB134"/>
    <mergeCell ref="AE127:AE130"/>
    <mergeCell ref="G131:G134"/>
    <mergeCell ref="H131:H134"/>
    <mergeCell ref="I131:I134"/>
    <mergeCell ref="J131:J134"/>
    <mergeCell ref="K131:K134"/>
    <mergeCell ref="L131:L134"/>
    <mergeCell ref="M131:M134"/>
    <mergeCell ref="N131:N134"/>
    <mergeCell ref="O131:O134"/>
    <mergeCell ref="Y127:Y130"/>
    <mergeCell ref="Z127:Z130"/>
    <mergeCell ref="AA127:AA130"/>
    <mergeCell ref="AB127:AB130"/>
    <mergeCell ref="AC127:AC130"/>
    <mergeCell ref="AD127:AD130"/>
    <mergeCell ref="L140:L143"/>
    <mergeCell ref="M140:M143"/>
    <mergeCell ref="N140:N143"/>
    <mergeCell ref="O140:O143"/>
    <mergeCell ref="W140:W143"/>
    <mergeCell ref="X140:X143"/>
    <mergeCell ref="AA136:AA139"/>
    <mergeCell ref="AB136:AB139"/>
    <mergeCell ref="AC136:AC139"/>
    <mergeCell ref="AD136:AD139"/>
    <mergeCell ref="AE136:AE139"/>
    <mergeCell ref="G140:G143"/>
    <mergeCell ref="H140:H143"/>
    <mergeCell ref="I140:I143"/>
    <mergeCell ref="J140:J143"/>
    <mergeCell ref="K140:K143"/>
    <mergeCell ref="N136:N139"/>
    <mergeCell ref="O136:O139"/>
    <mergeCell ref="W136:W139"/>
    <mergeCell ref="X136:X139"/>
    <mergeCell ref="Y136:Y139"/>
    <mergeCell ref="Z136:Z139"/>
    <mergeCell ref="AC144:AC147"/>
    <mergeCell ref="AD144:AD147"/>
    <mergeCell ref="AE144:AE147"/>
    <mergeCell ref="G149:G152"/>
    <mergeCell ref="H149:H152"/>
    <mergeCell ref="I149:I152"/>
    <mergeCell ref="J149:J152"/>
    <mergeCell ref="K149:K152"/>
    <mergeCell ref="L149:L152"/>
    <mergeCell ref="M149:M152"/>
    <mergeCell ref="W144:W147"/>
    <mergeCell ref="X144:X147"/>
    <mergeCell ref="Y144:Y147"/>
    <mergeCell ref="Z144:Z147"/>
    <mergeCell ref="AA144:AA147"/>
    <mergeCell ref="AB144:AB147"/>
    <mergeCell ref="AE140:AE143"/>
    <mergeCell ref="G144:G147"/>
    <mergeCell ref="H144:H147"/>
    <mergeCell ref="I144:I147"/>
    <mergeCell ref="J144:J147"/>
    <mergeCell ref="K144:K147"/>
    <mergeCell ref="L144:L147"/>
    <mergeCell ref="M144:M147"/>
    <mergeCell ref="N144:N147"/>
    <mergeCell ref="O144:O147"/>
    <mergeCell ref="Y140:Y143"/>
    <mergeCell ref="Z140:Z143"/>
    <mergeCell ref="AA140:AA143"/>
    <mergeCell ref="AB140:AB143"/>
    <mergeCell ref="AC140:AC143"/>
    <mergeCell ref="AD140:AD143"/>
    <mergeCell ref="L153:L156"/>
    <mergeCell ref="M153:M156"/>
    <mergeCell ref="N153:N156"/>
    <mergeCell ref="O153:O156"/>
    <mergeCell ref="W153:W156"/>
    <mergeCell ref="X153:X156"/>
    <mergeCell ref="AA149:AA152"/>
    <mergeCell ref="AB149:AB152"/>
    <mergeCell ref="AC149:AC152"/>
    <mergeCell ref="AD149:AD152"/>
    <mergeCell ref="AE149:AE152"/>
    <mergeCell ref="G153:G156"/>
    <mergeCell ref="H153:H156"/>
    <mergeCell ref="I153:I156"/>
    <mergeCell ref="J153:J156"/>
    <mergeCell ref="K153:K156"/>
    <mergeCell ref="N149:N152"/>
    <mergeCell ref="O149:O152"/>
    <mergeCell ref="W149:W152"/>
    <mergeCell ref="X149:X152"/>
    <mergeCell ref="Y149:Y152"/>
    <mergeCell ref="Z149:Z152"/>
    <mergeCell ref="AC157:AC160"/>
    <mergeCell ref="AD157:AD160"/>
    <mergeCell ref="AE157:AE160"/>
    <mergeCell ref="G162:G165"/>
    <mergeCell ref="H162:H165"/>
    <mergeCell ref="I162:I165"/>
    <mergeCell ref="J162:J165"/>
    <mergeCell ref="K162:K165"/>
    <mergeCell ref="L162:L165"/>
    <mergeCell ref="M162:M165"/>
    <mergeCell ref="W157:W160"/>
    <mergeCell ref="X157:X160"/>
    <mergeCell ref="Y157:Y160"/>
    <mergeCell ref="Z157:Z160"/>
    <mergeCell ref="AA157:AA160"/>
    <mergeCell ref="AB157:AB160"/>
    <mergeCell ref="AE153:AE156"/>
    <mergeCell ref="G157:G160"/>
    <mergeCell ref="H157:H160"/>
    <mergeCell ref="I157:I160"/>
    <mergeCell ref="J157:J160"/>
    <mergeCell ref="K157:K160"/>
    <mergeCell ref="L157:L160"/>
    <mergeCell ref="M157:M160"/>
    <mergeCell ref="N157:N160"/>
    <mergeCell ref="O157:O160"/>
    <mergeCell ref="Y153:Y156"/>
    <mergeCell ref="Z153:Z156"/>
    <mergeCell ref="AA153:AA156"/>
    <mergeCell ref="AB153:AB156"/>
    <mergeCell ref="AC153:AC156"/>
    <mergeCell ref="AD153:AD156"/>
    <mergeCell ref="L166:L169"/>
    <mergeCell ref="M166:M169"/>
    <mergeCell ref="N166:N169"/>
    <mergeCell ref="O166:O169"/>
    <mergeCell ref="W166:W169"/>
    <mergeCell ref="X166:X169"/>
    <mergeCell ref="AA162:AA165"/>
    <mergeCell ref="AB162:AB165"/>
    <mergeCell ref="AC162:AC165"/>
    <mergeCell ref="AD162:AD165"/>
    <mergeCell ref="AE162:AE165"/>
    <mergeCell ref="G166:G169"/>
    <mergeCell ref="H166:H169"/>
    <mergeCell ref="I166:I169"/>
    <mergeCell ref="J166:J169"/>
    <mergeCell ref="K166:K169"/>
    <mergeCell ref="N162:N165"/>
    <mergeCell ref="O162:O165"/>
    <mergeCell ref="W162:W165"/>
    <mergeCell ref="X162:X165"/>
    <mergeCell ref="Y162:Y165"/>
    <mergeCell ref="Z162:Z165"/>
    <mergeCell ref="AC170:AC173"/>
    <mergeCell ref="AD170:AD173"/>
    <mergeCell ref="AE170:AE173"/>
    <mergeCell ref="G175:G178"/>
    <mergeCell ref="H175:H178"/>
    <mergeCell ref="I175:I178"/>
    <mergeCell ref="J175:J178"/>
    <mergeCell ref="K175:K178"/>
    <mergeCell ref="L175:L178"/>
    <mergeCell ref="M175:M178"/>
    <mergeCell ref="W170:W173"/>
    <mergeCell ref="X170:X173"/>
    <mergeCell ref="Y170:Y173"/>
    <mergeCell ref="Z170:Z173"/>
    <mergeCell ref="AA170:AA173"/>
    <mergeCell ref="AB170:AB173"/>
    <mergeCell ref="AE166:AE169"/>
    <mergeCell ref="G170:G173"/>
    <mergeCell ref="H170:H173"/>
    <mergeCell ref="I170:I173"/>
    <mergeCell ref="J170:J173"/>
    <mergeCell ref="K170:K173"/>
    <mergeCell ref="L170:L173"/>
    <mergeCell ref="M170:M173"/>
    <mergeCell ref="N170:N173"/>
    <mergeCell ref="O170:O173"/>
    <mergeCell ref="Y166:Y169"/>
    <mergeCell ref="Z166:Z169"/>
    <mergeCell ref="AA166:AA169"/>
    <mergeCell ref="AB166:AB169"/>
    <mergeCell ref="AC166:AC169"/>
    <mergeCell ref="AD166:AD169"/>
    <mergeCell ref="L179:L182"/>
    <mergeCell ref="M179:M182"/>
    <mergeCell ref="N179:N182"/>
    <mergeCell ref="O179:O182"/>
    <mergeCell ref="W179:W182"/>
    <mergeCell ref="X179:X182"/>
    <mergeCell ref="AA175:AA178"/>
    <mergeCell ref="AB175:AB178"/>
    <mergeCell ref="AC175:AC178"/>
    <mergeCell ref="AD175:AD178"/>
    <mergeCell ref="AE175:AE178"/>
    <mergeCell ref="G179:G182"/>
    <mergeCell ref="H179:H182"/>
    <mergeCell ref="I179:I182"/>
    <mergeCell ref="J179:J182"/>
    <mergeCell ref="K179:K182"/>
    <mergeCell ref="N175:N178"/>
    <mergeCell ref="O175:O178"/>
    <mergeCell ref="W175:W178"/>
    <mergeCell ref="X175:X178"/>
    <mergeCell ref="Y175:Y178"/>
    <mergeCell ref="Z175:Z178"/>
    <mergeCell ref="AC183:AC186"/>
    <mergeCell ref="AD183:AD186"/>
    <mergeCell ref="AE183:AE186"/>
    <mergeCell ref="G188:G191"/>
    <mergeCell ref="H188:H191"/>
    <mergeCell ref="I188:I191"/>
    <mergeCell ref="J188:J191"/>
    <mergeCell ref="K188:K191"/>
    <mergeCell ref="L188:L191"/>
    <mergeCell ref="M188:M191"/>
    <mergeCell ref="W183:W186"/>
    <mergeCell ref="X183:X186"/>
    <mergeCell ref="Y183:Y186"/>
    <mergeCell ref="Z183:Z186"/>
    <mergeCell ref="AA183:AA186"/>
    <mergeCell ref="AB183:AB186"/>
    <mergeCell ref="AE179:AE182"/>
    <mergeCell ref="G183:G186"/>
    <mergeCell ref="H183:H186"/>
    <mergeCell ref="I183:I186"/>
    <mergeCell ref="J183:J186"/>
    <mergeCell ref="K183:K186"/>
    <mergeCell ref="L183:L186"/>
    <mergeCell ref="M183:M186"/>
    <mergeCell ref="N183:N186"/>
    <mergeCell ref="O183:O186"/>
    <mergeCell ref="Y179:Y182"/>
    <mergeCell ref="Z179:Z182"/>
    <mergeCell ref="AA179:AA182"/>
    <mergeCell ref="AB179:AB182"/>
    <mergeCell ref="AC179:AC182"/>
    <mergeCell ref="AD179:AD182"/>
    <mergeCell ref="L192:L195"/>
    <mergeCell ref="M192:M195"/>
    <mergeCell ref="N192:N195"/>
    <mergeCell ref="O192:O195"/>
    <mergeCell ref="W192:W195"/>
    <mergeCell ref="X192:X195"/>
    <mergeCell ref="AA188:AA191"/>
    <mergeCell ref="AB188:AB191"/>
    <mergeCell ref="AC188:AC191"/>
    <mergeCell ref="AD188:AD191"/>
    <mergeCell ref="AE188:AE191"/>
    <mergeCell ref="G192:G195"/>
    <mergeCell ref="H192:H195"/>
    <mergeCell ref="I192:I195"/>
    <mergeCell ref="J192:J195"/>
    <mergeCell ref="K192:K195"/>
    <mergeCell ref="N188:N191"/>
    <mergeCell ref="O188:O191"/>
    <mergeCell ref="W188:W191"/>
    <mergeCell ref="X188:X191"/>
    <mergeCell ref="Y188:Y191"/>
    <mergeCell ref="Z188:Z191"/>
    <mergeCell ref="AC196:AC199"/>
    <mergeCell ref="AD196:AD199"/>
    <mergeCell ref="AE196:AE199"/>
    <mergeCell ref="G201:G204"/>
    <mergeCell ref="H201:H204"/>
    <mergeCell ref="I201:I204"/>
    <mergeCell ref="J201:J204"/>
    <mergeCell ref="K201:K204"/>
    <mergeCell ref="L201:L204"/>
    <mergeCell ref="M201:M204"/>
    <mergeCell ref="W196:W199"/>
    <mergeCell ref="X196:X199"/>
    <mergeCell ref="Y196:Y199"/>
    <mergeCell ref="Z196:Z199"/>
    <mergeCell ref="AA196:AA199"/>
    <mergeCell ref="AB196:AB199"/>
    <mergeCell ref="AE192:AE195"/>
    <mergeCell ref="G196:G199"/>
    <mergeCell ref="H196:H199"/>
    <mergeCell ref="I196:I199"/>
    <mergeCell ref="J196:J199"/>
    <mergeCell ref="K196:K199"/>
    <mergeCell ref="L196:L199"/>
    <mergeCell ref="M196:M199"/>
    <mergeCell ref="N196:N199"/>
    <mergeCell ref="O196:O199"/>
    <mergeCell ref="Y192:Y195"/>
    <mergeCell ref="Z192:Z195"/>
    <mergeCell ref="AA192:AA195"/>
    <mergeCell ref="AB192:AB195"/>
    <mergeCell ref="AC192:AC195"/>
    <mergeCell ref="AD192:AD195"/>
    <mergeCell ref="L205:L208"/>
    <mergeCell ref="M205:M208"/>
    <mergeCell ref="N205:N208"/>
    <mergeCell ref="O205:O208"/>
    <mergeCell ref="W205:W208"/>
    <mergeCell ref="X205:X208"/>
    <mergeCell ref="AA201:AA204"/>
    <mergeCell ref="AB201:AB204"/>
    <mergeCell ref="AC201:AC204"/>
    <mergeCell ref="AD201:AD204"/>
    <mergeCell ref="AE201:AE204"/>
    <mergeCell ref="G205:G208"/>
    <mergeCell ref="H205:H208"/>
    <mergeCell ref="I205:I208"/>
    <mergeCell ref="J205:J208"/>
    <mergeCell ref="K205:K208"/>
    <mergeCell ref="N201:N204"/>
    <mergeCell ref="O201:O204"/>
    <mergeCell ref="W201:W204"/>
    <mergeCell ref="X201:X204"/>
    <mergeCell ref="Y201:Y204"/>
    <mergeCell ref="Z201:Z204"/>
    <mergeCell ref="AC209:AC212"/>
    <mergeCell ref="AD209:AD212"/>
    <mergeCell ref="AE209:AE212"/>
    <mergeCell ref="G214:G217"/>
    <mergeCell ref="H214:H217"/>
    <mergeCell ref="I214:I217"/>
    <mergeCell ref="J214:J217"/>
    <mergeCell ref="K214:K217"/>
    <mergeCell ref="L214:L217"/>
    <mergeCell ref="M214:M217"/>
    <mergeCell ref="W209:W212"/>
    <mergeCell ref="X209:X212"/>
    <mergeCell ref="Y209:Y212"/>
    <mergeCell ref="Z209:Z212"/>
    <mergeCell ref="AA209:AA212"/>
    <mergeCell ref="AB209:AB212"/>
    <mergeCell ref="AE205:AE208"/>
    <mergeCell ref="G209:G212"/>
    <mergeCell ref="H209:H212"/>
    <mergeCell ref="I209:I212"/>
    <mergeCell ref="J209:J212"/>
    <mergeCell ref="K209:K212"/>
    <mergeCell ref="L209:L212"/>
    <mergeCell ref="M209:M212"/>
    <mergeCell ref="N209:N212"/>
    <mergeCell ref="O209:O212"/>
    <mergeCell ref="Y205:Y208"/>
    <mergeCell ref="Z205:Z208"/>
    <mergeCell ref="AA205:AA208"/>
    <mergeCell ref="AB205:AB208"/>
    <mergeCell ref="AC205:AC208"/>
    <mergeCell ref="AD205:AD208"/>
    <mergeCell ref="L218:L221"/>
    <mergeCell ref="M218:M221"/>
    <mergeCell ref="N218:N221"/>
    <mergeCell ref="O218:O221"/>
    <mergeCell ref="W218:W221"/>
    <mergeCell ref="X218:X221"/>
    <mergeCell ref="AA214:AA217"/>
    <mergeCell ref="AB214:AB217"/>
    <mergeCell ref="AC214:AC217"/>
    <mergeCell ref="AD214:AD217"/>
    <mergeCell ref="AE214:AE217"/>
    <mergeCell ref="G218:G221"/>
    <mergeCell ref="H218:H221"/>
    <mergeCell ref="I218:I221"/>
    <mergeCell ref="J218:J221"/>
    <mergeCell ref="K218:K221"/>
    <mergeCell ref="N214:N217"/>
    <mergeCell ref="O214:O217"/>
    <mergeCell ref="W214:W217"/>
    <mergeCell ref="X214:X217"/>
    <mergeCell ref="Y214:Y217"/>
    <mergeCell ref="Z214:Z217"/>
    <mergeCell ref="AC222:AC225"/>
    <mergeCell ref="AD222:AD225"/>
    <mergeCell ref="AE222:AE225"/>
    <mergeCell ref="G227:G230"/>
    <mergeCell ref="H227:H230"/>
    <mergeCell ref="I227:I230"/>
    <mergeCell ref="J227:J230"/>
    <mergeCell ref="K227:K230"/>
    <mergeCell ref="L227:L230"/>
    <mergeCell ref="M227:M230"/>
    <mergeCell ref="W222:W225"/>
    <mergeCell ref="X222:X225"/>
    <mergeCell ref="Y222:Y225"/>
    <mergeCell ref="Z222:Z225"/>
    <mergeCell ref="AA222:AA225"/>
    <mergeCell ref="AB222:AB225"/>
    <mergeCell ref="AE218:AE221"/>
    <mergeCell ref="G222:G225"/>
    <mergeCell ref="H222:H225"/>
    <mergeCell ref="I222:I225"/>
    <mergeCell ref="J222:J225"/>
    <mergeCell ref="K222:K225"/>
    <mergeCell ref="L222:L225"/>
    <mergeCell ref="M222:M225"/>
    <mergeCell ref="N222:N225"/>
    <mergeCell ref="O222:O225"/>
    <mergeCell ref="Y218:Y221"/>
    <mergeCell ref="Z218:Z221"/>
    <mergeCell ref="AA218:AA221"/>
    <mergeCell ref="AB218:AB221"/>
    <mergeCell ref="AC218:AC221"/>
    <mergeCell ref="AD218:AD221"/>
    <mergeCell ref="L231:L234"/>
    <mergeCell ref="M231:M234"/>
    <mergeCell ref="N231:N234"/>
    <mergeCell ref="O231:O234"/>
    <mergeCell ref="W231:W234"/>
    <mergeCell ref="X231:X234"/>
    <mergeCell ref="AA227:AA230"/>
    <mergeCell ref="AB227:AB230"/>
    <mergeCell ref="AC227:AC230"/>
    <mergeCell ref="AD227:AD230"/>
    <mergeCell ref="AE227:AE230"/>
    <mergeCell ref="G231:G234"/>
    <mergeCell ref="H231:H234"/>
    <mergeCell ref="I231:I234"/>
    <mergeCell ref="J231:J234"/>
    <mergeCell ref="K231:K234"/>
    <mergeCell ref="N227:N230"/>
    <mergeCell ref="O227:O230"/>
    <mergeCell ref="W227:W230"/>
    <mergeCell ref="X227:X230"/>
    <mergeCell ref="Y227:Y230"/>
    <mergeCell ref="Z227:Z230"/>
    <mergeCell ref="AC235:AC238"/>
    <mergeCell ref="AD235:AD238"/>
    <mergeCell ref="AE235:AE238"/>
    <mergeCell ref="G240:G243"/>
    <mergeCell ref="H240:H243"/>
    <mergeCell ref="I240:I243"/>
    <mergeCell ref="J240:J243"/>
    <mergeCell ref="K240:K243"/>
    <mergeCell ref="L240:L243"/>
    <mergeCell ref="M240:M243"/>
    <mergeCell ref="W235:W238"/>
    <mergeCell ref="X235:X238"/>
    <mergeCell ref="Y235:Y238"/>
    <mergeCell ref="Z235:Z238"/>
    <mergeCell ref="AA235:AA238"/>
    <mergeCell ref="AB235:AB238"/>
    <mergeCell ref="AE231:AE234"/>
    <mergeCell ref="G235:G238"/>
    <mergeCell ref="H235:H238"/>
    <mergeCell ref="I235:I238"/>
    <mergeCell ref="J235:J238"/>
    <mergeCell ref="K235:K238"/>
    <mergeCell ref="L235:L238"/>
    <mergeCell ref="M235:M238"/>
    <mergeCell ref="N235:N238"/>
    <mergeCell ref="O235:O238"/>
    <mergeCell ref="Y231:Y234"/>
    <mergeCell ref="Z231:Z234"/>
    <mergeCell ref="AA231:AA234"/>
    <mergeCell ref="AB231:AB234"/>
    <mergeCell ref="AC231:AC234"/>
    <mergeCell ref="AD231:AD234"/>
    <mergeCell ref="L244:L247"/>
    <mergeCell ref="M244:M247"/>
    <mergeCell ref="N244:N247"/>
    <mergeCell ref="O244:O247"/>
    <mergeCell ref="W244:W247"/>
    <mergeCell ref="X244:X247"/>
    <mergeCell ref="AA240:AA243"/>
    <mergeCell ref="AB240:AB243"/>
    <mergeCell ref="AC240:AC243"/>
    <mergeCell ref="AD240:AD243"/>
    <mergeCell ref="AE240:AE243"/>
    <mergeCell ref="G244:G247"/>
    <mergeCell ref="H244:H247"/>
    <mergeCell ref="I244:I247"/>
    <mergeCell ref="J244:J247"/>
    <mergeCell ref="K244:K247"/>
    <mergeCell ref="N240:N243"/>
    <mergeCell ref="O240:O243"/>
    <mergeCell ref="W240:W243"/>
    <mergeCell ref="X240:X243"/>
    <mergeCell ref="Y240:Y243"/>
    <mergeCell ref="Z240:Z243"/>
    <mergeCell ref="AC248:AC251"/>
    <mergeCell ref="AD248:AD251"/>
    <mergeCell ref="AE248:AE251"/>
    <mergeCell ref="G253:G256"/>
    <mergeCell ref="H253:H256"/>
    <mergeCell ref="I253:I256"/>
    <mergeCell ref="J253:J256"/>
    <mergeCell ref="K253:K256"/>
    <mergeCell ref="L253:L256"/>
    <mergeCell ref="M253:M256"/>
    <mergeCell ref="W248:W251"/>
    <mergeCell ref="X248:X251"/>
    <mergeCell ref="Y248:Y251"/>
    <mergeCell ref="Z248:Z251"/>
    <mergeCell ref="AA248:AA251"/>
    <mergeCell ref="AB248:AB251"/>
    <mergeCell ref="AE244:AE247"/>
    <mergeCell ref="G248:G251"/>
    <mergeCell ref="H248:H251"/>
    <mergeCell ref="I248:I251"/>
    <mergeCell ref="J248:J251"/>
    <mergeCell ref="K248:K251"/>
    <mergeCell ref="L248:L251"/>
    <mergeCell ref="M248:M251"/>
    <mergeCell ref="N248:N251"/>
    <mergeCell ref="O248:O251"/>
    <mergeCell ref="Y244:Y247"/>
    <mergeCell ref="Z244:Z247"/>
    <mergeCell ref="AA244:AA247"/>
    <mergeCell ref="AB244:AB247"/>
    <mergeCell ref="AC244:AC247"/>
    <mergeCell ref="AD244:AD247"/>
    <mergeCell ref="L257:L260"/>
    <mergeCell ref="M257:M260"/>
    <mergeCell ref="N257:N260"/>
    <mergeCell ref="O257:O260"/>
    <mergeCell ref="W257:W260"/>
    <mergeCell ref="X257:X260"/>
    <mergeCell ref="AA253:AA256"/>
    <mergeCell ref="AB253:AB256"/>
    <mergeCell ref="AC253:AC256"/>
    <mergeCell ref="AD253:AD256"/>
    <mergeCell ref="AE253:AE256"/>
    <mergeCell ref="G257:G260"/>
    <mergeCell ref="H257:H260"/>
    <mergeCell ref="I257:I260"/>
    <mergeCell ref="J257:J260"/>
    <mergeCell ref="K257:K260"/>
    <mergeCell ref="N253:N256"/>
    <mergeCell ref="O253:O256"/>
    <mergeCell ref="W253:W256"/>
    <mergeCell ref="X253:X256"/>
    <mergeCell ref="Y253:Y256"/>
    <mergeCell ref="Z253:Z256"/>
    <mergeCell ref="AC261:AC264"/>
    <mergeCell ref="AD261:AD264"/>
    <mergeCell ref="AE261:AE264"/>
    <mergeCell ref="G266:G269"/>
    <mergeCell ref="H266:H269"/>
    <mergeCell ref="I266:I269"/>
    <mergeCell ref="J266:J269"/>
    <mergeCell ref="K266:K269"/>
    <mergeCell ref="L266:L269"/>
    <mergeCell ref="M266:M269"/>
    <mergeCell ref="W261:W264"/>
    <mergeCell ref="X261:X264"/>
    <mergeCell ref="Y261:Y264"/>
    <mergeCell ref="Z261:Z264"/>
    <mergeCell ref="AA261:AA264"/>
    <mergeCell ref="AB261:AB264"/>
    <mergeCell ref="AE257:AE260"/>
    <mergeCell ref="G261:G264"/>
    <mergeCell ref="H261:H264"/>
    <mergeCell ref="I261:I264"/>
    <mergeCell ref="J261:J264"/>
    <mergeCell ref="K261:K264"/>
    <mergeCell ref="L261:L264"/>
    <mergeCell ref="M261:M264"/>
    <mergeCell ref="N261:N264"/>
    <mergeCell ref="O261:O264"/>
    <mergeCell ref="Y257:Y260"/>
    <mergeCell ref="Z257:Z260"/>
    <mergeCell ref="AA257:AA260"/>
    <mergeCell ref="AB257:AB260"/>
    <mergeCell ref="AC257:AC260"/>
    <mergeCell ref="AD257:AD260"/>
    <mergeCell ref="L270:L273"/>
    <mergeCell ref="M270:M273"/>
    <mergeCell ref="N270:N273"/>
    <mergeCell ref="O270:O273"/>
    <mergeCell ref="W270:W273"/>
    <mergeCell ref="X270:X273"/>
    <mergeCell ref="AA266:AA269"/>
    <mergeCell ref="AB266:AB269"/>
    <mergeCell ref="AC266:AC269"/>
    <mergeCell ref="AD266:AD269"/>
    <mergeCell ref="AE266:AE269"/>
    <mergeCell ref="G270:G273"/>
    <mergeCell ref="H270:H273"/>
    <mergeCell ref="I270:I273"/>
    <mergeCell ref="J270:J273"/>
    <mergeCell ref="K270:K273"/>
    <mergeCell ref="N266:N269"/>
    <mergeCell ref="O266:O269"/>
    <mergeCell ref="W266:W269"/>
    <mergeCell ref="X266:X269"/>
    <mergeCell ref="Y266:Y269"/>
    <mergeCell ref="Z266:Z269"/>
    <mergeCell ref="AC274:AC277"/>
    <mergeCell ref="AD274:AD277"/>
    <mergeCell ref="AE274:AE277"/>
    <mergeCell ref="G279:G282"/>
    <mergeCell ref="H279:H282"/>
    <mergeCell ref="I279:I282"/>
    <mergeCell ref="J279:J282"/>
    <mergeCell ref="K279:K282"/>
    <mergeCell ref="L279:L282"/>
    <mergeCell ref="M279:M282"/>
    <mergeCell ref="W274:W277"/>
    <mergeCell ref="X274:X277"/>
    <mergeCell ref="Y274:Y277"/>
    <mergeCell ref="Z274:Z277"/>
    <mergeCell ref="AA274:AA277"/>
    <mergeCell ref="AB274:AB277"/>
    <mergeCell ref="AE270:AE273"/>
    <mergeCell ref="G274:G277"/>
    <mergeCell ref="H274:H277"/>
    <mergeCell ref="I274:I277"/>
    <mergeCell ref="J274:J277"/>
    <mergeCell ref="K274:K277"/>
    <mergeCell ref="L274:L277"/>
    <mergeCell ref="M274:M277"/>
    <mergeCell ref="N274:N277"/>
    <mergeCell ref="O274:O277"/>
    <mergeCell ref="Y270:Y273"/>
    <mergeCell ref="Z270:Z273"/>
    <mergeCell ref="AA270:AA273"/>
    <mergeCell ref="AB270:AB273"/>
    <mergeCell ref="AC270:AC273"/>
    <mergeCell ref="AD270:AD273"/>
    <mergeCell ref="L283:L286"/>
    <mergeCell ref="M283:M286"/>
    <mergeCell ref="N283:N286"/>
    <mergeCell ref="O283:O286"/>
    <mergeCell ref="W283:W286"/>
    <mergeCell ref="X283:X286"/>
    <mergeCell ref="AA279:AA282"/>
    <mergeCell ref="AB279:AB282"/>
    <mergeCell ref="AC279:AC282"/>
    <mergeCell ref="AD279:AD282"/>
    <mergeCell ref="AE279:AE282"/>
    <mergeCell ref="G283:G286"/>
    <mergeCell ref="H283:H286"/>
    <mergeCell ref="I283:I286"/>
    <mergeCell ref="J283:J286"/>
    <mergeCell ref="K283:K286"/>
    <mergeCell ref="N279:N282"/>
    <mergeCell ref="O279:O282"/>
    <mergeCell ref="W279:W282"/>
    <mergeCell ref="X279:X282"/>
    <mergeCell ref="Y279:Y282"/>
    <mergeCell ref="Z279:Z282"/>
    <mergeCell ref="AC287:AC290"/>
    <mergeCell ref="AD287:AD290"/>
    <mergeCell ref="AE287:AE290"/>
    <mergeCell ref="G292:G295"/>
    <mergeCell ref="H292:H295"/>
    <mergeCell ref="I292:I295"/>
    <mergeCell ref="J292:J295"/>
    <mergeCell ref="K292:K295"/>
    <mergeCell ref="L292:L295"/>
    <mergeCell ref="M292:M295"/>
    <mergeCell ref="W287:W290"/>
    <mergeCell ref="X287:X290"/>
    <mergeCell ref="Y287:Y290"/>
    <mergeCell ref="Z287:Z290"/>
    <mergeCell ref="AA287:AA290"/>
    <mergeCell ref="AB287:AB290"/>
    <mergeCell ref="AE283:AE286"/>
    <mergeCell ref="G287:G290"/>
    <mergeCell ref="H287:H290"/>
    <mergeCell ref="I287:I290"/>
    <mergeCell ref="J287:J290"/>
    <mergeCell ref="K287:K290"/>
    <mergeCell ref="L287:L290"/>
    <mergeCell ref="M287:M290"/>
    <mergeCell ref="N287:N290"/>
    <mergeCell ref="O287:O290"/>
    <mergeCell ref="Y283:Y286"/>
    <mergeCell ref="Z283:Z286"/>
    <mergeCell ref="AA283:AA286"/>
    <mergeCell ref="AB283:AB286"/>
    <mergeCell ref="AC283:AC286"/>
    <mergeCell ref="AD283:AD286"/>
    <mergeCell ref="L296:L299"/>
    <mergeCell ref="M296:M299"/>
    <mergeCell ref="N296:N299"/>
    <mergeCell ref="O296:O299"/>
    <mergeCell ref="W296:W299"/>
    <mergeCell ref="X296:X299"/>
    <mergeCell ref="AA292:AA295"/>
    <mergeCell ref="AB292:AB295"/>
    <mergeCell ref="AC292:AC295"/>
    <mergeCell ref="AD292:AD295"/>
    <mergeCell ref="AE292:AE295"/>
    <mergeCell ref="G296:G299"/>
    <mergeCell ref="H296:H299"/>
    <mergeCell ref="I296:I299"/>
    <mergeCell ref="J296:J299"/>
    <mergeCell ref="K296:K299"/>
    <mergeCell ref="N292:N295"/>
    <mergeCell ref="O292:O295"/>
    <mergeCell ref="W292:W295"/>
    <mergeCell ref="X292:X295"/>
    <mergeCell ref="Y292:Y295"/>
    <mergeCell ref="Z292:Z295"/>
    <mergeCell ref="AC300:AC303"/>
    <mergeCell ref="AD300:AD303"/>
    <mergeCell ref="AE300:AE303"/>
    <mergeCell ref="G305:G308"/>
    <mergeCell ref="H305:H308"/>
    <mergeCell ref="I305:I308"/>
    <mergeCell ref="J305:J308"/>
    <mergeCell ref="K305:K308"/>
    <mergeCell ref="L305:L308"/>
    <mergeCell ref="M305:M308"/>
    <mergeCell ref="W300:W303"/>
    <mergeCell ref="X300:X303"/>
    <mergeCell ref="Y300:Y303"/>
    <mergeCell ref="Z300:Z303"/>
    <mergeCell ref="AA300:AA303"/>
    <mergeCell ref="AB300:AB303"/>
    <mergeCell ref="AE296:AE299"/>
    <mergeCell ref="G300:G303"/>
    <mergeCell ref="H300:H303"/>
    <mergeCell ref="I300:I303"/>
    <mergeCell ref="J300:J303"/>
    <mergeCell ref="K300:K303"/>
    <mergeCell ref="L300:L303"/>
    <mergeCell ref="M300:M303"/>
    <mergeCell ref="N300:N303"/>
    <mergeCell ref="O300:O303"/>
    <mergeCell ref="Y296:Y299"/>
    <mergeCell ref="Z296:Z299"/>
    <mergeCell ref="AA296:AA299"/>
    <mergeCell ref="AB296:AB299"/>
    <mergeCell ref="AC296:AC299"/>
    <mergeCell ref="AD296:AD299"/>
    <mergeCell ref="L309:L312"/>
    <mergeCell ref="M309:M312"/>
    <mergeCell ref="N309:N312"/>
    <mergeCell ref="O309:O312"/>
    <mergeCell ref="W309:W312"/>
    <mergeCell ref="X309:X312"/>
    <mergeCell ref="AA305:AA308"/>
    <mergeCell ref="AB305:AB308"/>
    <mergeCell ref="AC305:AC308"/>
    <mergeCell ref="AD305:AD308"/>
    <mergeCell ref="AE305:AE308"/>
    <mergeCell ref="G309:G312"/>
    <mergeCell ref="H309:H312"/>
    <mergeCell ref="I309:I312"/>
    <mergeCell ref="J309:J312"/>
    <mergeCell ref="K309:K312"/>
    <mergeCell ref="N305:N308"/>
    <mergeCell ref="O305:O308"/>
    <mergeCell ref="W305:W308"/>
    <mergeCell ref="X305:X308"/>
    <mergeCell ref="Y305:Y308"/>
    <mergeCell ref="Z305:Z308"/>
    <mergeCell ref="AC313:AC316"/>
    <mergeCell ref="AD313:AD316"/>
    <mergeCell ref="AE313:AE316"/>
    <mergeCell ref="G318:G321"/>
    <mergeCell ref="H318:H321"/>
    <mergeCell ref="I318:I321"/>
    <mergeCell ref="J318:J321"/>
    <mergeCell ref="K318:K321"/>
    <mergeCell ref="L318:L321"/>
    <mergeCell ref="M318:M321"/>
    <mergeCell ref="W313:W316"/>
    <mergeCell ref="X313:X316"/>
    <mergeCell ref="Y313:Y316"/>
    <mergeCell ref="Z313:Z316"/>
    <mergeCell ref="AA313:AA316"/>
    <mergeCell ref="AB313:AB316"/>
    <mergeCell ref="AE309:AE312"/>
    <mergeCell ref="G313:G316"/>
    <mergeCell ref="H313:H316"/>
    <mergeCell ref="I313:I316"/>
    <mergeCell ref="J313:J316"/>
    <mergeCell ref="K313:K316"/>
    <mergeCell ref="L313:L316"/>
    <mergeCell ref="M313:M316"/>
    <mergeCell ref="N313:N316"/>
    <mergeCell ref="O313:O316"/>
    <mergeCell ref="Y309:Y312"/>
    <mergeCell ref="Z309:Z312"/>
    <mergeCell ref="AA309:AA312"/>
    <mergeCell ref="AB309:AB312"/>
    <mergeCell ref="AC309:AC312"/>
    <mergeCell ref="AD309:AD312"/>
    <mergeCell ref="L322:L325"/>
    <mergeCell ref="M322:M325"/>
    <mergeCell ref="N322:N325"/>
    <mergeCell ref="O322:O325"/>
    <mergeCell ref="W322:W325"/>
    <mergeCell ref="X322:X325"/>
    <mergeCell ref="AA318:AA321"/>
    <mergeCell ref="AB318:AB321"/>
    <mergeCell ref="AC318:AC321"/>
    <mergeCell ref="AD318:AD321"/>
    <mergeCell ref="AE318:AE321"/>
    <mergeCell ref="G322:G325"/>
    <mergeCell ref="H322:H325"/>
    <mergeCell ref="I322:I325"/>
    <mergeCell ref="J322:J325"/>
    <mergeCell ref="K322:K325"/>
    <mergeCell ref="N318:N321"/>
    <mergeCell ref="O318:O321"/>
    <mergeCell ref="W318:W321"/>
    <mergeCell ref="X318:X321"/>
    <mergeCell ref="Y318:Y321"/>
    <mergeCell ref="Z318:Z321"/>
    <mergeCell ref="AC326:AC329"/>
    <mergeCell ref="AD326:AD329"/>
    <mergeCell ref="AE326:AE329"/>
    <mergeCell ref="G331:G334"/>
    <mergeCell ref="H331:H334"/>
    <mergeCell ref="I331:I334"/>
    <mergeCell ref="J331:J334"/>
    <mergeCell ref="K331:K334"/>
    <mergeCell ref="L331:L334"/>
    <mergeCell ref="M331:M334"/>
    <mergeCell ref="W326:W329"/>
    <mergeCell ref="X326:X329"/>
    <mergeCell ref="Y326:Y329"/>
    <mergeCell ref="Z326:Z329"/>
    <mergeCell ref="AA326:AA329"/>
    <mergeCell ref="AB326:AB329"/>
    <mergeCell ref="AE322:AE325"/>
    <mergeCell ref="G326:G329"/>
    <mergeCell ref="H326:H329"/>
    <mergeCell ref="I326:I329"/>
    <mergeCell ref="J326:J329"/>
    <mergeCell ref="K326:K329"/>
    <mergeCell ref="L326:L329"/>
    <mergeCell ref="M326:M329"/>
    <mergeCell ref="N326:N329"/>
    <mergeCell ref="O326:O329"/>
    <mergeCell ref="Y322:Y325"/>
    <mergeCell ref="Z322:Z325"/>
    <mergeCell ref="AA322:AA325"/>
    <mergeCell ref="AB322:AB325"/>
    <mergeCell ref="AC322:AC325"/>
    <mergeCell ref="AD322:AD325"/>
    <mergeCell ref="L335:L338"/>
    <mergeCell ref="M335:M338"/>
    <mergeCell ref="N335:N338"/>
    <mergeCell ref="O335:O338"/>
    <mergeCell ref="W335:W338"/>
    <mergeCell ref="X335:X338"/>
    <mergeCell ref="AA331:AA334"/>
    <mergeCell ref="AB331:AB334"/>
    <mergeCell ref="AC331:AC334"/>
    <mergeCell ref="AD331:AD334"/>
    <mergeCell ref="AE331:AE334"/>
    <mergeCell ref="G335:G338"/>
    <mergeCell ref="H335:H338"/>
    <mergeCell ref="I335:I338"/>
    <mergeCell ref="J335:J338"/>
    <mergeCell ref="K335:K338"/>
    <mergeCell ref="N331:N334"/>
    <mergeCell ref="O331:O334"/>
    <mergeCell ref="W331:W334"/>
    <mergeCell ref="X331:X334"/>
    <mergeCell ref="Y331:Y334"/>
    <mergeCell ref="Z331:Z334"/>
    <mergeCell ref="AC339:AC342"/>
    <mergeCell ref="AD339:AD342"/>
    <mergeCell ref="AE339:AE342"/>
    <mergeCell ref="G344:G347"/>
    <mergeCell ref="H344:H347"/>
    <mergeCell ref="I344:I347"/>
    <mergeCell ref="J344:J347"/>
    <mergeCell ref="K344:K347"/>
    <mergeCell ref="L344:L347"/>
    <mergeCell ref="M344:M347"/>
    <mergeCell ref="W339:W342"/>
    <mergeCell ref="X339:X342"/>
    <mergeCell ref="Y339:Y342"/>
    <mergeCell ref="Z339:Z342"/>
    <mergeCell ref="AA339:AA342"/>
    <mergeCell ref="AB339:AB342"/>
    <mergeCell ref="AE335:AE338"/>
    <mergeCell ref="G339:G342"/>
    <mergeCell ref="H339:H342"/>
    <mergeCell ref="I339:I342"/>
    <mergeCell ref="J339:J342"/>
    <mergeCell ref="K339:K342"/>
    <mergeCell ref="L339:L342"/>
    <mergeCell ref="M339:M342"/>
    <mergeCell ref="N339:N342"/>
    <mergeCell ref="O339:O342"/>
    <mergeCell ref="Y335:Y338"/>
    <mergeCell ref="Z335:Z338"/>
    <mergeCell ref="AA335:AA338"/>
    <mergeCell ref="AB335:AB338"/>
    <mergeCell ref="AC335:AC338"/>
    <mergeCell ref="AD335:AD338"/>
    <mergeCell ref="L348:L351"/>
    <mergeCell ref="M348:M351"/>
    <mergeCell ref="N348:N351"/>
    <mergeCell ref="O348:O351"/>
    <mergeCell ref="W348:W351"/>
    <mergeCell ref="X348:X351"/>
    <mergeCell ref="AA344:AA347"/>
    <mergeCell ref="AB344:AB347"/>
    <mergeCell ref="AC344:AC347"/>
    <mergeCell ref="AD344:AD347"/>
    <mergeCell ref="AE344:AE347"/>
    <mergeCell ref="G348:G351"/>
    <mergeCell ref="H348:H351"/>
    <mergeCell ref="I348:I351"/>
    <mergeCell ref="J348:J351"/>
    <mergeCell ref="K348:K351"/>
    <mergeCell ref="N344:N347"/>
    <mergeCell ref="O344:O347"/>
    <mergeCell ref="W344:W347"/>
    <mergeCell ref="X344:X347"/>
    <mergeCell ref="Y344:Y347"/>
    <mergeCell ref="Z344:Z347"/>
    <mergeCell ref="AC352:AC355"/>
    <mergeCell ref="AD352:AD355"/>
    <mergeCell ref="AE352:AE355"/>
    <mergeCell ref="G357:G360"/>
    <mergeCell ref="H357:H360"/>
    <mergeCell ref="I357:I360"/>
    <mergeCell ref="J357:J360"/>
    <mergeCell ref="K357:K360"/>
    <mergeCell ref="L357:L360"/>
    <mergeCell ref="M357:M360"/>
    <mergeCell ref="W352:W355"/>
    <mergeCell ref="X352:X355"/>
    <mergeCell ref="Y352:Y355"/>
    <mergeCell ref="Z352:Z355"/>
    <mergeCell ref="AA352:AA355"/>
    <mergeCell ref="AB352:AB355"/>
    <mergeCell ref="AE348:AE351"/>
    <mergeCell ref="G352:G355"/>
    <mergeCell ref="H352:H355"/>
    <mergeCell ref="I352:I355"/>
    <mergeCell ref="J352:J355"/>
    <mergeCell ref="K352:K355"/>
    <mergeCell ref="L352:L355"/>
    <mergeCell ref="M352:M355"/>
    <mergeCell ref="N352:N355"/>
    <mergeCell ref="O352:O355"/>
    <mergeCell ref="Y348:Y351"/>
    <mergeCell ref="Z348:Z351"/>
    <mergeCell ref="AA348:AA351"/>
    <mergeCell ref="AB348:AB351"/>
    <mergeCell ref="AC348:AC351"/>
    <mergeCell ref="AD348:AD351"/>
    <mergeCell ref="L361:L364"/>
    <mergeCell ref="M361:M364"/>
    <mergeCell ref="N361:N364"/>
    <mergeCell ref="O361:O364"/>
    <mergeCell ref="W361:W364"/>
    <mergeCell ref="X361:X364"/>
    <mergeCell ref="AA357:AA360"/>
    <mergeCell ref="AB357:AB360"/>
    <mergeCell ref="AC357:AC360"/>
    <mergeCell ref="AD357:AD360"/>
    <mergeCell ref="AE357:AE360"/>
    <mergeCell ref="G361:G364"/>
    <mergeCell ref="H361:H364"/>
    <mergeCell ref="I361:I364"/>
    <mergeCell ref="J361:J364"/>
    <mergeCell ref="K361:K364"/>
    <mergeCell ref="N357:N360"/>
    <mergeCell ref="O357:O360"/>
    <mergeCell ref="W357:W360"/>
    <mergeCell ref="X357:X360"/>
    <mergeCell ref="Y357:Y360"/>
    <mergeCell ref="Z357:Z360"/>
    <mergeCell ref="AC365:AC368"/>
    <mergeCell ref="AD365:AD368"/>
    <mergeCell ref="AE365:AE368"/>
    <mergeCell ref="G370:G373"/>
    <mergeCell ref="H370:H373"/>
    <mergeCell ref="I370:I373"/>
    <mergeCell ref="J370:J373"/>
    <mergeCell ref="K370:K373"/>
    <mergeCell ref="L370:L373"/>
    <mergeCell ref="M370:M373"/>
    <mergeCell ref="W365:W368"/>
    <mergeCell ref="X365:X368"/>
    <mergeCell ref="Y365:Y368"/>
    <mergeCell ref="Z365:Z368"/>
    <mergeCell ref="AA365:AA368"/>
    <mergeCell ref="AB365:AB368"/>
    <mergeCell ref="AE361:AE364"/>
    <mergeCell ref="G365:G368"/>
    <mergeCell ref="H365:H368"/>
    <mergeCell ref="I365:I368"/>
    <mergeCell ref="J365:J368"/>
    <mergeCell ref="K365:K368"/>
    <mergeCell ref="L365:L368"/>
    <mergeCell ref="M365:M368"/>
    <mergeCell ref="N365:N368"/>
    <mergeCell ref="O365:O368"/>
    <mergeCell ref="Y361:Y364"/>
    <mergeCell ref="Z361:Z364"/>
    <mergeCell ref="AA361:AA364"/>
    <mergeCell ref="AB361:AB364"/>
    <mergeCell ref="AC361:AC364"/>
    <mergeCell ref="AD361:AD364"/>
    <mergeCell ref="L374:L377"/>
    <mergeCell ref="M374:M377"/>
    <mergeCell ref="N374:N377"/>
    <mergeCell ref="O374:O377"/>
    <mergeCell ref="W374:W377"/>
    <mergeCell ref="X374:X377"/>
    <mergeCell ref="AA370:AA373"/>
    <mergeCell ref="AB370:AB373"/>
    <mergeCell ref="AC370:AC373"/>
    <mergeCell ref="AD370:AD373"/>
    <mergeCell ref="AE370:AE373"/>
    <mergeCell ref="G374:G377"/>
    <mergeCell ref="H374:H377"/>
    <mergeCell ref="I374:I377"/>
    <mergeCell ref="J374:J377"/>
    <mergeCell ref="K374:K377"/>
    <mergeCell ref="N370:N373"/>
    <mergeCell ref="O370:O373"/>
    <mergeCell ref="W370:W373"/>
    <mergeCell ref="X370:X373"/>
    <mergeCell ref="Y370:Y373"/>
    <mergeCell ref="Z370:Z373"/>
    <mergeCell ref="AC378:AC381"/>
    <mergeCell ref="AD378:AD381"/>
    <mergeCell ref="AE378:AE381"/>
    <mergeCell ref="G383:G386"/>
    <mergeCell ref="H383:H386"/>
    <mergeCell ref="I383:I386"/>
    <mergeCell ref="J383:J386"/>
    <mergeCell ref="K383:K386"/>
    <mergeCell ref="L383:L386"/>
    <mergeCell ref="M383:M386"/>
    <mergeCell ref="W378:W381"/>
    <mergeCell ref="X378:X381"/>
    <mergeCell ref="Y378:Y381"/>
    <mergeCell ref="Z378:Z381"/>
    <mergeCell ref="AA378:AA381"/>
    <mergeCell ref="AB378:AB381"/>
    <mergeCell ref="AE374:AE377"/>
    <mergeCell ref="G378:G381"/>
    <mergeCell ref="H378:H381"/>
    <mergeCell ref="I378:I381"/>
    <mergeCell ref="J378:J381"/>
    <mergeCell ref="K378:K381"/>
    <mergeCell ref="L378:L381"/>
    <mergeCell ref="M378:M381"/>
    <mergeCell ref="N378:N381"/>
    <mergeCell ref="O378:O381"/>
    <mergeCell ref="Y374:Y377"/>
    <mergeCell ref="Z374:Z377"/>
    <mergeCell ref="AA374:AA377"/>
    <mergeCell ref="AB374:AB377"/>
    <mergeCell ref="AC374:AC377"/>
    <mergeCell ref="AD374:AD377"/>
    <mergeCell ref="L387:L390"/>
    <mergeCell ref="M387:M390"/>
    <mergeCell ref="N387:N390"/>
    <mergeCell ref="O387:O390"/>
    <mergeCell ref="W387:W390"/>
    <mergeCell ref="X387:X390"/>
    <mergeCell ref="AA383:AA386"/>
    <mergeCell ref="AB383:AB386"/>
    <mergeCell ref="AC383:AC386"/>
    <mergeCell ref="AD383:AD386"/>
    <mergeCell ref="AE383:AE386"/>
    <mergeCell ref="G387:G390"/>
    <mergeCell ref="H387:H390"/>
    <mergeCell ref="I387:I390"/>
    <mergeCell ref="J387:J390"/>
    <mergeCell ref="K387:K390"/>
    <mergeCell ref="N383:N386"/>
    <mergeCell ref="O383:O386"/>
    <mergeCell ref="W383:W386"/>
    <mergeCell ref="X383:X386"/>
    <mergeCell ref="Y383:Y386"/>
    <mergeCell ref="Z383:Z386"/>
    <mergeCell ref="AC391:AC394"/>
    <mergeCell ref="AD391:AD394"/>
    <mergeCell ref="AE391:AE394"/>
    <mergeCell ref="G396:G399"/>
    <mergeCell ref="H396:H399"/>
    <mergeCell ref="I396:I399"/>
    <mergeCell ref="J396:J399"/>
    <mergeCell ref="K396:K399"/>
    <mergeCell ref="L396:L399"/>
    <mergeCell ref="M396:M399"/>
    <mergeCell ref="W391:W394"/>
    <mergeCell ref="X391:X394"/>
    <mergeCell ref="Y391:Y394"/>
    <mergeCell ref="Z391:Z394"/>
    <mergeCell ref="AA391:AA394"/>
    <mergeCell ref="AB391:AB394"/>
    <mergeCell ref="AE387:AE390"/>
    <mergeCell ref="G391:G394"/>
    <mergeCell ref="H391:H394"/>
    <mergeCell ref="I391:I394"/>
    <mergeCell ref="J391:J394"/>
    <mergeCell ref="K391:K394"/>
    <mergeCell ref="L391:L394"/>
    <mergeCell ref="M391:M394"/>
    <mergeCell ref="N391:N394"/>
    <mergeCell ref="O391:O394"/>
    <mergeCell ref="Y387:Y390"/>
    <mergeCell ref="Z387:Z390"/>
    <mergeCell ref="AA387:AA390"/>
    <mergeCell ref="AB387:AB390"/>
    <mergeCell ref="AC387:AC390"/>
    <mergeCell ref="AD387:AD390"/>
    <mergeCell ref="L400:L403"/>
    <mergeCell ref="M400:M403"/>
    <mergeCell ref="N400:N403"/>
    <mergeCell ref="O400:O403"/>
    <mergeCell ref="W400:W403"/>
    <mergeCell ref="X400:X403"/>
    <mergeCell ref="AA396:AA399"/>
    <mergeCell ref="AB396:AB399"/>
    <mergeCell ref="AC396:AC399"/>
    <mergeCell ref="AD396:AD399"/>
    <mergeCell ref="AE396:AE399"/>
    <mergeCell ref="G400:G403"/>
    <mergeCell ref="H400:H403"/>
    <mergeCell ref="I400:I403"/>
    <mergeCell ref="J400:J403"/>
    <mergeCell ref="K400:K403"/>
    <mergeCell ref="N396:N399"/>
    <mergeCell ref="O396:O399"/>
    <mergeCell ref="W396:W399"/>
    <mergeCell ref="X396:X399"/>
    <mergeCell ref="Y396:Y399"/>
    <mergeCell ref="Z396:Z399"/>
    <mergeCell ref="AC404:AC407"/>
    <mergeCell ref="AD404:AD407"/>
    <mergeCell ref="AE404:AE407"/>
    <mergeCell ref="G409:G412"/>
    <mergeCell ref="H409:H412"/>
    <mergeCell ref="I409:I412"/>
    <mergeCell ref="J409:J412"/>
    <mergeCell ref="K409:K412"/>
    <mergeCell ref="L409:L412"/>
    <mergeCell ref="M409:M412"/>
    <mergeCell ref="W404:W407"/>
    <mergeCell ref="X404:X407"/>
    <mergeCell ref="Y404:Y407"/>
    <mergeCell ref="Z404:Z407"/>
    <mergeCell ref="AA404:AA407"/>
    <mergeCell ref="AB404:AB407"/>
    <mergeCell ref="AE400:AE403"/>
    <mergeCell ref="G404:G407"/>
    <mergeCell ref="H404:H407"/>
    <mergeCell ref="I404:I407"/>
    <mergeCell ref="J404:J407"/>
    <mergeCell ref="K404:K407"/>
    <mergeCell ref="L404:L407"/>
    <mergeCell ref="M404:M407"/>
    <mergeCell ref="N404:N407"/>
    <mergeCell ref="O404:O407"/>
    <mergeCell ref="Y400:Y403"/>
    <mergeCell ref="Z400:Z403"/>
    <mergeCell ref="AA400:AA403"/>
    <mergeCell ref="AB400:AB403"/>
    <mergeCell ref="AC400:AC403"/>
    <mergeCell ref="AD400:AD403"/>
    <mergeCell ref="L413:L416"/>
    <mergeCell ref="M413:M416"/>
    <mergeCell ref="N413:N416"/>
    <mergeCell ref="O413:O416"/>
    <mergeCell ref="W413:W416"/>
    <mergeCell ref="X413:X416"/>
    <mergeCell ref="AA409:AA412"/>
    <mergeCell ref="AB409:AB412"/>
    <mergeCell ref="AC409:AC412"/>
    <mergeCell ref="AD409:AD412"/>
    <mergeCell ref="AE409:AE412"/>
    <mergeCell ref="G413:G416"/>
    <mergeCell ref="H413:H416"/>
    <mergeCell ref="I413:I416"/>
    <mergeCell ref="J413:J416"/>
    <mergeCell ref="K413:K416"/>
    <mergeCell ref="N409:N412"/>
    <mergeCell ref="O409:O412"/>
    <mergeCell ref="W409:W412"/>
    <mergeCell ref="X409:X412"/>
    <mergeCell ref="Y409:Y412"/>
    <mergeCell ref="Z409:Z412"/>
    <mergeCell ref="AC417:AC420"/>
    <mergeCell ref="AD417:AD420"/>
    <mergeCell ref="AE417:AE420"/>
    <mergeCell ref="G422:G425"/>
    <mergeCell ref="H422:H425"/>
    <mergeCell ref="I422:I425"/>
    <mergeCell ref="J422:J425"/>
    <mergeCell ref="K422:K425"/>
    <mergeCell ref="L422:L425"/>
    <mergeCell ref="M422:M425"/>
    <mergeCell ref="W417:W420"/>
    <mergeCell ref="X417:X420"/>
    <mergeCell ref="Y417:Y420"/>
    <mergeCell ref="Z417:Z420"/>
    <mergeCell ref="AA417:AA420"/>
    <mergeCell ref="AB417:AB420"/>
    <mergeCell ref="AE413:AE416"/>
    <mergeCell ref="G417:G420"/>
    <mergeCell ref="H417:H420"/>
    <mergeCell ref="I417:I420"/>
    <mergeCell ref="J417:J420"/>
    <mergeCell ref="K417:K420"/>
    <mergeCell ref="L417:L420"/>
    <mergeCell ref="M417:M420"/>
    <mergeCell ref="N417:N420"/>
    <mergeCell ref="O417:O420"/>
    <mergeCell ref="Y413:Y416"/>
    <mergeCell ref="Z413:Z416"/>
    <mergeCell ref="AA413:AA416"/>
    <mergeCell ref="AB413:AB416"/>
    <mergeCell ref="AC413:AC416"/>
    <mergeCell ref="AD413:AD416"/>
    <mergeCell ref="L426:L429"/>
    <mergeCell ref="M426:M429"/>
    <mergeCell ref="N426:N429"/>
    <mergeCell ref="O426:O429"/>
    <mergeCell ref="W426:W429"/>
    <mergeCell ref="X426:X429"/>
    <mergeCell ref="AA422:AA425"/>
    <mergeCell ref="AB422:AB425"/>
    <mergeCell ref="AC422:AC425"/>
    <mergeCell ref="AD422:AD425"/>
    <mergeCell ref="AE422:AE425"/>
    <mergeCell ref="G426:G429"/>
    <mergeCell ref="H426:H429"/>
    <mergeCell ref="I426:I429"/>
    <mergeCell ref="J426:J429"/>
    <mergeCell ref="K426:K429"/>
    <mergeCell ref="N422:N425"/>
    <mergeCell ref="O422:O425"/>
    <mergeCell ref="W422:W425"/>
    <mergeCell ref="X422:X425"/>
    <mergeCell ref="Y422:Y425"/>
    <mergeCell ref="Z422:Z425"/>
    <mergeCell ref="AC430:AC433"/>
    <mergeCell ref="AD430:AD433"/>
    <mergeCell ref="AE430:AE433"/>
    <mergeCell ref="G435:G438"/>
    <mergeCell ref="H435:H438"/>
    <mergeCell ref="I435:I438"/>
    <mergeCell ref="J435:J438"/>
    <mergeCell ref="K435:K438"/>
    <mergeCell ref="L435:L438"/>
    <mergeCell ref="M435:M438"/>
    <mergeCell ref="W430:W433"/>
    <mergeCell ref="X430:X433"/>
    <mergeCell ref="Y430:Y433"/>
    <mergeCell ref="Z430:Z433"/>
    <mergeCell ref="AA430:AA433"/>
    <mergeCell ref="AB430:AB433"/>
    <mergeCell ref="AE426:AE429"/>
    <mergeCell ref="G430:G433"/>
    <mergeCell ref="H430:H433"/>
    <mergeCell ref="I430:I433"/>
    <mergeCell ref="J430:J433"/>
    <mergeCell ref="K430:K433"/>
    <mergeCell ref="L430:L433"/>
    <mergeCell ref="M430:M433"/>
    <mergeCell ref="N430:N433"/>
    <mergeCell ref="O430:O433"/>
    <mergeCell ref="Y426:Y429"/>
    <mergeCell ref="Z426:Z429"/>
    <mergeCell ref="AA426:AA429"/>
    <mergeCell ref="AB426:AB429"/>
    <mergeCell ref="AC426:AC429"/>
    <mergeCell ref="AD426:AD429"/>
    <mergeCell ref="L439:L442"/>
    <mergeCell ref="M439:M442"/>
    <mergeCell ref="N439:N442"/>
    <mergeCell ref="O439:O442"/>
    <mergeCell ref="W439:W442"/>
    <mergeCell ref="X439:X442"/>
    <mergeCell ref="AA435:AA438"/>
    <mergeCell ref="AB435:AB438"/>
    <mergeCell ref="AC435:AC438"/>
    <mergeCell ref="AD435:AD438"/>
    <mergeCell ref="AE435:AE438"/>
    <mergeCell ref="G439:G442"/>
    <mergeCell ref="H439:H442"/>
    <mergeCell ref="I439:I442"/>
    <mergeCell ref="J439:J442"/>
    <mergeCell ref="K439:K442"/>
    <mergeCell ref="N435:N438"/>
    <mergeCell ref="O435:O438"/>
    <mergeCell ref="W435:W438"/>
    <mergeCell ref="X435:X438"/>
    <mergeCell ref="Y435:Y438"/>
    <mergeCell ref="Z435:Z438"/>
    <mergeCell ref="AC443:AC446"/>
    <mergeCell ref="AD443:AD446"/>
    <mergeCell ref="AE443:AE446"/>
    <mergeCell ref="G448:G451"/>
    <mergeCell ref="H448:H451"/>
    <mergeCell ref="I448:I451"/>
    <mergeCell ref="J448:J451"/>
    <mergeCell ref="K448:K451"/>
    <mergeCell ref="L448:L451"/>
    <mergeCell ref="M448:M451"/>
    <mergeCell ref="W443:W446"/>
    <mergeCell ref="X443:X446"/>
    <mergeCell ref="Y443:Y446"/>
    <mergeCell ref="Z443:Z446"/>
    <mergeCell ref="AA443:AA446"/>
    <mergeCell ref="AB443:AB446"/>
    <mergeCell ref="AE439:AE442"/>
    <mergeCell ref="G443:G446"/>
    <mergeCell ref="H443:H446"/>
    <mergeCell ref="I443:I446"/>
    <mergeCell ref="J443:J446"/>
    <mergeCell ref="K443:K446"/>
    <mergeCell ref="L443:L446"/>
    <mergeCell ref="M443:M446"/>
    <mergeCell ref="N443:N446"/>
    <mergeCell ref="O443:O446"/>
    <mergeCell ref="Y439:Y442"/>
    <mergeCell ref="Z439:Z442"/>
    <mergeCell ref="AA439:AA442"/>
    <mergeCell ref="AB439:AB442"/>
    <mergeCell ref="AC439:AC442"/>
    <mergeCell ref="AD439:AD442"/>
    <mergeCell ref="L452:L455"/>
    <mergeCell ref="M452:M455"/>
    <mergeCell ref="N452:N455"/>
    <mergeCell ref="O452:O455"/>
    <mergeCell ref="W452:W455"/>
    <mergeCell ref="X452:X455"/>
    <mergeCell ref="AA448:AA451"/>
    <mergeCell ref="AB448:AB451"/>
    <mergeCell ref="AC448:AC451"/>
    <mergeCell ref="AD448:AD451"/>
    <mergeCell ref="AE448:AE451"/>
    <mergeCell ref="G452:G455"/>
    <mergeCell ref="H452:H455"/>
    <mergeCell ref="I452:I455"/>
    <mergeCell ref="J452:J455"/>
    <mergeCell ref="K452:K455"/>
    <mergeCell ref="N448:N451"/>
    <mergeCell ref="O448:O451"/>
    <mergeCell ref="W448:W451"/>
    <mergeCell ref="X448:X451"/>
    <mergeCell ref="Y448:Y451"/>
    <mergeCell ref="Z448:Z451"/>
    <mergeCell ref="AC456:AC459"/>
    <mergeCell ref="AD456:AD459"/>
    <mergeCell ref="AE456:AE459"/>
    <mergeCell ref="G461:G464"/>
    <mergeCell ref="H461:H464"/>
    <mergeCell ref="I461:I464"/>
    <mergeCell ref="J461:J464"/>
    <mergeCell ref="K461:K464"/>
    <mergeCell ref="L461:L464"/>
    <mergeCell ref="M461:M464"/>
    <mergeCell ref="W456:W459"/>
    <mergeCell ref="X456:X459"/>
    <mergeCell ref="Y456:Y459"/>
    <mergeCell ref="Z456:Z459"/>
    <mergeCell ref="AA456:AA459"/>
    <mergeCell ref="AB456:AB459"/>
    <mergeCell ref="AE452:AE455"/>
    <mergeCell ref="G456:G459"/>
    <mergeCell ref="H456:H459"/>
    <mergeCell ref="I456:I459"/>
    <mergeCell ref="J456:J459"/>
    <mergeCell ref="K456:K459"/>
    <mergeCell ref="L456:L459"/>
    <mergeCell ref="M456:M459"/>
    <mergeCell ref="N456:N459"/>
    <mergeCell ref="O456:O459"/>
    <mergeCell ref="Y452:Y455"/>
    <mergeCell ref="Z452:Z455"/>
    <mergeCell ref="AA452:AA455"/>
    <mergeCell ref="AB452:AB455"/>
    <mergeCell ref="AC452:AC455"/>
    <mergeCell ref="AD452:AD455"/>
    <mergeCell ref="L465:L468"/>
    <mergeCell ref="M465:M468"/>
    <mergeCell ref="N465:N468"/>
    <mergeCell ref="O465:O468"/>
    <mergeCell ref="W465:W468"/>
    <mergeCell ref="X465:X468"/>
    <mergeCell ref="AA461:AA464"/>
    <mergeCell ref="AB461:AB464"/>
    <mergeCell ref="AC461:AC464"/>
    <mergeCell ref="AD461:AD464"/>
    <mergeCell ref="AE461:AE464"/>
    <mergeCell ref="G465:G468"/>
    <mergeCell ref="H465:H468"/>
    <mergeCell ref="I465:I468"/>
    <mergeCell ref="J465:J468"/>
    <mergeCell ref="K465:K468"/>
    <mergeCell ref="N461:N464"/>
    <mergeCell ref="O461:O464"/>
    <mergeCell ref="W461:W464"/>
    <mergeCell ref="X461:X464"/>
    <mergeCell ref="Y461:Y464"/>
    <mergeCell ref="Z461:Z464"/>
    <mergeCell ref="AC469:AC472"/>
    <mergeCell ref="AD469:AD472"/>
    <mergeCell ref="AE469:AE472"/>
    <mergeCell ref="G474:G477"/>
    <mergeCell ref="H474:H477"/>
    <mergeCell ref="I474:I477"/>
    <mergeCell ref="J474:J477"/>
    <mergeCell ref="K474:K477"/>
    <mergeCell ref="L474:L477"/>
    <mergeCell ref="M474:M477"/>
    <mergeCell ref="W469:W472"/>
    <mergeCell ref="X469:X472"/>
    <mergeCell ref="Y469:Y472"/>
    <mergeCell ref="Z469:Z472"/>
    <mergeCell ref="AA469:AA472"/>
    <mergeCell ref="AB469:AB472"/>
    <mergeCell ref="AE465:AE468"/>
    <mergeCell ref="G469:G472"/>
    <mergeCell ref="H469:H472"/>
    <mergeCell ref="I469:I472"/>
    <mergeCell ref="J469:J472"/>
    <mergeCell ref="K469:K472"/>
    <mergeCell ref="L469:L472"/>
    <mergeCell ref="M469:M472"/>
    <mergeCell ref="N469:N472"/>
    <mergeCell ref="O469:O472"/>
    <mergeCell ref="Y465:Y468"/>
    <mergeCell ref="Z465:Z468"/>
    <mergeCell ref="AA465:AA468"/>
    <mergeCell ref="AB465:AB468"/>
    <mergeCell ref="AC465:AC468"/>
    <mergeCell ref="AD465:AD468"/>
    <mergeCell ref="L478:L481"/>
    <mergeCell ref="M478:M481"/>
    <mergeCell ref="N478:N481"/>
    <mergeCell ref="O478:O481"/>
    <mergeCell ref="W478:W481"/>
    <mergeCell ref="X478:X481"/>
    <mergeCell ref="AA474:AA477"/>
    <mergeCell ref="AB474:AB477"/>
    <mergeCell ref="AC474:AC477"/>
    <mergeCell ref="AD474:AD477"/>
    <mergeCell ref="AE474:AE477"/>
    <mergeCell ref="G478:G481"/>
    <mergeCell ref="H478:H481"/>
    <mergeCell ref="I478:I481"/>
    <mergeCell ref="J478:J481"/>
    <mergeCell ref="K478:K481"/>
    <mergeCell ref="N474:N477"/>
    <mergeCell ref="O474:O477"/>
    <mergeCell ref="W474:W477"/>
    <mergeCell ref="X474:X477"/>
    <mergeCell ref="Y474:Y477"/>
    <mergeCell ref="Z474:Z477"/>
    <mergeCell ref="AC482:AC485"/>
    <mergeCell ref="AD482:AD485"/>
    <mergeCell ref="AE482:AE485"/>
    <mergeCell ref="C487:L487"/>
    <mergeCell ref="S487:AB487"/>
    <mergeCell ref="D491:F491"/>
    <mergeCell ref="G491:I491"/>
    <mergeCell ref="J491:L491"/>
    <mergeCell ref="M491:O491"/>
    <mergeCell ref="T491:V491"/>
    <mergeCell ref="W482:W485"/>
    <mergeCell ref="X482:X485"/>
    <mergeCell ref="Y482:Y485"/>
    <mergeCell ref="Z482:Z485"/>
    <mergeCell ref="AA482:AA485"/>
    <mergeCell ref="AB482:AB485"/>
    <mergeCell ref="AE478:AE481"/>
    <mergeCell ref="G482:G485"/>
    <mergeCell ref="H482:H485"/>
    <mergeCell ref="I482:I485"/>
    <mergeCell ref="J482:J485"/>
    <mergeCell ref="K482:K485"/>
    <mergeCell ref="L482:L485"/>
    <mergeCell ref="M482:M485"/>
    <mergeCell ref="N482:N485"/>
    <mergeCell ref="O482:O485"/>
    <mergeCell ref="Y478:Y481"/>
    <mergeCell ref="Z478:Z481"/>
    <mergeCell ref="AA478:AA481"/>
    <mergeCell ref="AB478:AB481"/>
    <mergeCell ref="AC478:AC481"/>
    <mergeCell ref="AD478:AD481"/>
    <mergeCell ref="AE493:AE496"/>
    <mergeCell ref="G497:G500"/>
    <mergeCell ref="H497:H500"/>
    <mergeCell ref="I497:I500"/>
    <mergeCell ref="J497:J500"/>
    <mergeCell ref="K497:K500"/>
    <mergeCell ref="N493:N496"/>
    <mergeCell ref="O493:O496"/>
    <mergeCell ref="W493:W496"/>
    <mergeCell ref="X493:X496"/>
    <mergeCell ref="Y493:Y496"/>
    <mergeCell ref="Z493:Z496"/>
    <mergeCell ref="W491:Y491"/>
    <mergeCell ref="Z491:AB491"/>
    <mergeCell ref="AC491:AE491"/>
    <mergeCell ref="G493:G496"/>
    <mergeCell ref="H493:H496"/>
    <mergeCell ref="I493:I496"/>
    <mergeCell ref="J493:J496"/>
    <mergeCell ref="K493:K496"/>
    <mergeCell ref="L493:L496"/>
    <mergeCell ref="M493:M496"/>
    <mergeCell ref="AE497:AE500"/>
    <mergeCell ref="M501:M504"/>
    <mergeCell ref="N501:N504"/>
    <mergeCell ref="O501:O504"/>
    <mergeCell ref="Y497:Y500"/>
    <mergeCell ref="Z497:Z500"/>
    <mergeCell ref="AA497:AA500"/>
    <mergeCell ref="AB497:AB500"/>
    <mergeCell ref="AC497:AC500"/>
    <mergeCell ref="AD497:AD500"/>
    <mergeCell ref="L497:L500"/>
    <mergeCell ref="M497:M500"/>
    <mergeCell ref="N497:N500"/>
    <mergeCell ref="O497:O500"/>
    <mergeCell ref="W497:W500"/>
    <mergeCell ref="X497:X500"/>
    <mergeCell ref="AA493:AA496"/>
    <mergeCell ref="AB493:AB496"/>
    <mergeCell ref="AC493:AC496"/>
    <mergeCell ref="AD493:AD496"/>
    <mergeCell ref="AD505:AD508"/>
    <mergeCell ref="AE505:AE508"/>
    <mergeCell ref="G506:G509"/>
    <mergeCell ref="H506:H509"/>
    <mergeCell ref="I506:I509"/>
    <mergeCell ref="J506:J509"/>
    <mergeCell ref="K506:K509"/>
    <mergeCell ref="L506:L509"/>
    <mergeCell ref="M506:M509"/>
    <mergeCell ref="N506:N509"/>
    <mergeCell ref="AC501:AC504"/>
    <mergeCell ref="AD501:AD504"/>
    <mergeCell ref="AE501:AE504"/>
    <mergeCell ref="W505:W508"/>
    <mergeCell ref="X505:X508"/>
    <mergeCell ref="Y505:Y508"/>
    <mergeCell ref="Z505:Z508"/>
    <mergeCell ref="AA505:AA508"/>
    <mergeCell ref="AB505:AB508"/>
    <mergeCell ref="AC505:AC508"/>
    <mergeCell ref="W501:W504"/>
    <mergeCell ref="X501:X504"/>
    <mergeCell ref="Y501:Y504"/>
    <mergeCell ref="Z501:Z504"/>
    <mergeCell ref="AA501:AA504"/>
    <mergeCell ref="AB501:AB504"/>
    <mergeCell ref="G501:G504"/>
    <mergeCell ref="H501:H504"/>
    <mergeCell ref="I501:I504"/>
    <mergeCell ref="J501:J504"/>
    <mergeCell ref="K501:K504"/>
    <mergeCell ref="L501:L504"/>
    <mergeCell ref="G514:G517"/>
    <mergeCell ref="H514:H517"/>
    <mergeCell ref="I514:I517"/>
    <mergeCell ref="J514:J517"/>
    <mergeCell ref="K514:K517"/>
    <mergeCell ref="L514:L517"/>
    <mergeCell ref="M514:M517"/>
    <mergeCell ref="W510:W513"/>
    <mergeCell ref="X510:X513"/>
    <mergeCell ref="Y510:Y513"/>
    <mergeCell ref="Z510:Z513"/>
    <mergeCell ref="AA510:AA513"/>
    <mergeCell ref="AB510:AB513"/>
    <mergeCell ref="O506:O509"/>
    <mergeCell ref="G510:G513"/>
    <mergeCell ref="H510:H513"/>
    <mergeCell ref="I510:I513"/>
    <mergeCell ref="J510:J513"/>
    <mergeCell ref="K510:K513"/>
    <mergeCell ref="L510:L513"/>
    <mergeCell ref="M510:M513"/>
    <mergeCell ref="N510:N513"/>
    <mergeCell ref="O510:O513"/>
    <mergeCell ref="AA514:AA517"/>
    <mergeCell ref="AB514:AB517"/>
    <mergeCell ref="AC514:AC517"/>
    <mergeCell ref="AD514:AD517"/>
    <mergeCell ref="AE514:AE517"/>
    <mergeCell ref="W518:W521"/>
    <mergeCell ref="X518:X521"/>
    <mergeCell ref="Y518:Y521"/>
    <mergeCell ref="Z518:Z521"/>
    <mergeCell ref="AA518:AA521"/>
    <mergeCell ref="N514:N517"/>
    <mergeCell ref="O514:O517"/>
    <mergeCell ref="W514:W517"/>
    <mergeCell ref="X514:X517"/>
    <mergeCell ref="Y514:Y517"/>
    <mergeCell ref="Z514:Z517"/>
    <mergeCell ref="AC510:AC513"/>
    <mergeCell ref="AD510:AD513"/>
    <mergeCell ref="AE510:AE513"/>
    <mergeCell ref="G523:G526"/>
    <mergeCell ref="H523:H526"/>
    <mergeCell ref="I523:I526"/>
    <mergeCell ref="J523:J526"/>
    <mergeCell ref="K523:K526"/>
    <mergeCell ref="L523:L526"/>
    <mergeCell ref="Z522:Z525"/>
    <mergeCell ref="AA522:AA525"/>
    <mergeCell ref="AB522:AB525"/>
    <mergeCell ref="AC522:AC525"/>
    <mergeCell ref="AD522:AD525"/>
    <mergeCell ref="AE522:AE525"/>
    <mergeCell ref="M519:M522"/>
    <mergeCell ref="N519:N522"/>
    <mergeCell ref="O519:O522"/>
    <mergeCell ref="W522:W525"/>
    <mergeCell ref="X522:X525"/>
    <mergeCell ref="Y522:Y525"/>
    <mergeCell ref="M523:M526"/>
    <mergeCell ref="N523:N526"/>
    <mergeCell ref="O523:O526"/>
    <mergeCell ref="AB518:AB521"/>
    <mergeCell ref="AC518:AC521"/>
    <mergeCell ref="AD518:AD521"/>
    <mergeCell ref="AE518:AE521"/>
    <mergeCell ref="G519:G522"/>
    <mergeCell ref="H519:H522"/>
    <mergeCell ref="I519:I522"/>
    <mergeCell ref="J519:J522"/>
    <mergeCell ref="K519:K522"/>
    <mergeCell ref="L519:L522"/>
    <mergeCell ref="Z527:Z530"/>
    <mergeCell ref="AA527:AA530"/>
    <mergeCell ref="AB527:AB530"/>
    <mergeCell ref="AC527:AC530"/>
    <mergeCell ref="AD527:AD530"/>
    <mergeCell ref="AE527:AE530"/>
    <mergeCell ref="M527:M530"/>
    <mergeCell ref="N527:N530"/>
    <mergeCell ref="O527:O530"/>
    <mergeCell ref="W527:W530"/>
    <mergeCell ref="X527:X530"/>
    <mergeCell ref="Y527:Y530"/>
    <mergeCell ref="G527:G530"/>
    <mergeCell ref="H527:H530"/>
    <mergeCell ref="I527:I530"/>
    <mergeCell ref="J527:J530"/>
    <mergeCell ref="K527:K530"/>
    <mergeCell ref="L527:L530"/>
    <mergeCell ref="N532:N535"/>
    <mergeCell ref="O532:O535"/>
    <mergeCell ref="W535:W538"/>
    <mergeCell ref="X535:X538"/>
    <mergeCell ref="Y535:Y538"/>
    <mergeCell ref="Z535:Z538"/>
    <mergeCell ref="AC531:AC534"/>
    <mergeCell ref="AD531:AD534"/>
    <mergeCell ref="AE531:AE534"/>
    <mergeCell ref="G532:G535"/>
    <mergeCell ref="H532:H535"/>
    <mergeCell ref="I532:I535"/>
    <mergeCell ref="J532:J535"/>
    <mergeCell ref="K532:K535"/>
    <mergeCell ref="L532:L535"/>
    <mergeCell ref="M532:M535"/>
    <mergeCell ref="W531:W534"/>
    <mergeCell ref="X531:X534"/>
    <mergeCell ref="Y531:Y534"/>
    <mergeCell ref="Z531:Z534"/>
    <mergeCell ref="AA531:AA534"/>
    <mergeCell ref="AB531:AB534"/>
    <mergeCell ref="AE539:AE542"/>
    <mergeCell ref="G540:G543"/>
    <mergeCell ref="H540:H543"/>
    <mergeCell ref="I540:I543"/>
    <mergeCell ref="J540:J543"/>
    <mergeCell ref="K540:K543"/>
    <mergeCell ref="L540:L543"/>
    <mergeCell ref="M540:M543"/>
    <mergeCell ref="N540:N543"/>
    <mergeCell ref="O540:O543"/>
    <mergeCell ref="Y539:Y542"/>
    <mergeCell ref="Z539:Z542"/>
    <mergeCell ref="AA539:AA542"/>
    <mergeCell ref="AB539:AB542"/>
    <mergeCell ref="AC539:AC542"/>
    <mergeCell ref="AD539:AD542"/>
    <mergeCell ref="L536:L539"/>
    <mergeCell ref="M536:M539"/>
    <mergeCell ref="N536:N539"/>
    <mergeCell ref="O536:O539"/>
    <mergeCell ref="W539:W542"/>
    <mergeCell ref="X539:X542"/>
    <mergeCell ref="AA535:AA538"/>
    <mergeCell ref="AB535:AB538"/>
    <mergeCell ref="AC535:AC538"/>
    <mergeCell ref="AD535:AD538"/>
    <mergeCell ref="AE535:AE538"/>
    <mergeCell ref="G536:G539"/>
    <mergeCell ref="H536:H539"/>
    <mergeCell ref="I536:I539"/>
    <mergeCell ref="J536:J539"/>
    <mergeCell ref="K536:K539"/>
    <mergeCell ref="N545:N548"/>
    <mergeCell ref="O545:O548"/>
    <mergeCell ref="W548:W551"/>
    <mergeCell ref="X548:X551"/>
    <mergeCell ref="Y548:Y551"/>
    <mergeCell ref="Z548:Z551"/>
    <mergeCell ref="AC544:AC547"/>
    <mergeCell ref="AD544:AD547"/>
    <mergeCell ref="AE544:AE547"/>
    <mergeCell ref="G545:G548"/>
    <mergeCell ref="H545:H548"/>
    <mergeCell ref="I545:I548"/>
    <mergeCell ref="J545:J548"/>
    <mergeCell ref="K545:K548"/>
    <mergeCell ref="L545:L548"/>
    <mergeCell ref="M545:M548"/>
    <mergeCell ref="W544:W547"/>
    <mergeCell ref="X544:X547"/>
    <mergeCell ref="Y544:Y547"/>
    <mergeCell ref="Z544:Z547"/>
    <mergeCell ref="AA544:AA547"/>
    <mergeCell ref="AB544:AB547"/>
    <mergeCell ref="AE552:AE555"/>
    <mergeCell ref="G553:G556"/>
    <mergeCell ref="H553:H556"/>
    <mergeCell ref="I553:I556"/>
    <mergeCell ref="J553:J556"/>
    <mergeCell ref="K553:K556"/>
    <mergeCell ref="L553:L556"/>
    <mergeCell ref="M553:M556"/>
    <mergeCell ref="N553:N556"/>
    <mergeCell ref="O553:O556"/>
    <mergeCell ref="Y552:Y555"/>
    <mergeCell ref="Z552:Z555"/>
    <mergeCell ref="AA552:AA555"/>
    <mergeCell ref="AB552:AB555"/>
    <mergeCell ref="AC552:AC555"/>
    <mergeCell ref="AD552:AD555"/>
    <mergeCell ref="L549:L552"/>
    <mergeCell ref="M549:M552"/>
    <mergeCell ref="N549:N552"/>
    <mergeCell ref="O549:O552"/>
    <mergeCell ref="W552:W555"/>
    <mergeCell ref="X552:X555"/>
    <mergeCell ref="AA548:AA551"/>
    <mergeCell ref="AB548:AB551"/>
    <mergeCell ref="AC548:AC551"/>
    <mergeCell ref="AD548:AD551"/>
    <mergeCell ref="AE548:AE551"/>
    <mergeCell ref="G549:G552"/>
    <mergeCell ref="H549:H552"/>
    <mergeCell ref="I549:I552"/>
    <mergeCell ref="J549:J552"/>
    <mergeCell ref="K549:K552"/>
    <mergeCell ref="N558:N561"/>
    <mergeCell ref="O558:O561"/>
    <mergeCell ref="W561:W564"/>
    <mergeCell ref="X561:X564"/>
    <mergeCell ref="Y561:Y564"/>
    <mergeCell ref="Z561:Z564"/>
    <mergeCell ref="AC556:AC559"/>
    <mergeCell ref="AD556:AD559"/>
    <mergeCell ref="AE556:AE559"/>
    <mergeCell ref="G558:G561"/>
    <mergeCell ref="H558:H561"/>
    <mergeCell ref="I558:I561"/>
    <mergeCell ref="J558:J561"/>
    <mergeCell ref="K558:K561"/>
    <mergeCell ref="L558:L561"/>
    <mergeCell ref="M558:M561"/>
    <mergeCell ref="W556:W559"/>
    <mergeCell ref="X556:X559"/>
    <mergeCell ref="Y556:Y559"/>
    <mergeCell ref="Z556:Z559"/>
    <mergeCell ref="AA556:AA559"/>
    <mergeCell ref="AB556:AB559"/>
    <mergeCell ref="AE565:AE568"/>
    <mergeCell ref="G566:G569"/>
    <mergeCell ref="H566:H569"/>
    <mergeCell ref="I566:I569"/>
    <mergeCell ref="J566:J569"/>
    <mergeCell ref="K566:K569"/>
    <mergeCell ref="L566:L569"/>
    <mergeCell ref="M566:M569"/>
    <mergeCell ref="N566:N569"/>
    <mergeCell ref="O566:O569"/>
    <mergeCell ref="Y565:Y568"/>
    <mergeCell ref="Z565:Z568"/>
    <mergeCell ref="AA565:AA568"/>
    <mergeCell ref="AB565:AB568"/>
    <mergeCell ref="AC565:AC568"/>
    <mergeCell ref="AD565:AD568"/>
    <mergeCell ref="L562:L565"/>
    <mergeCell ref="M562:M565"/>
    <mergeCell ref="N562:N565"/>
    <mergeCell ref="O562:O565"/>
    <mergeCell ref="W565:W568"/>
    <mergeCell ref="X565:X568"/>
    <mergeCell ref="AA561:AA564"/>
    <mergeCell ref="AB561:AB564"/>
    <mergeCell ref="AC561:AC564"/>
    <mergeCell ref="AD561:AD564"/>
    <mergeCell ref="AE561:AE564"/>
    <mergeCell ref="G562:G565"/>
    <mergeCell ref="H562:H565"/>
    <mergeCell ref="I562:I565"/>
    <mergeCell ref="J562:J565"/>
    <mergeCell ref="K562:K565"/>
    <mergeCell ref="N571:N574"/>
    <mergeCell ref="O571:O574"/>
    <mergeCell ref="W573:W576"/>
    <mergeCell ref="X573:X576"/>
    <mergeCell ref="Y573:Y576"/>
    <mergeCell ref="Z573:Z576"/>
    <mergeCell ref="AC569:AC572"/>
    <mergeCell ref="AD569:AD572"/>
    <mergeCell ref="AE569:AE572"/>
    <mergeCell ref="G571:G574"/>
    <mergeCell ref="H571:H574"/>
    <mergeCell ref="I571:I574"/>
    <mergeCell ref="J571:J574"/>
    <mergeCell ref="K571:K574"/>
    <mergeCell ref="L571:L574"/>
    <mergeCell ref="M571:M574"/>
    <mergeCell ref="W569:W572"/>
    <mergeCell ref="X569:X572"/>
    <mergeCell ref="Y569:Y572"/>
    <mergeCell ref="Z569:Z572"/>
    <mergeCell ref="AA569:AA572"/>
    <mergeCell ref="AB569:AB572"/>
    <mergeCell ref="AE578:AE581"/>
    <mergeCell ref="G579:G582"/>
    <mergeCell ref="H579:H582"/>
    <mergeCell ref="I579:I582"/>
    <mergeCell ref="J579:J582"/>
    <mergeCell ref="K579:K582"/>
    <mergeCell ref="L579:L582"/>
    <mergeCell ref="M579:M582"/>
    <mergeCell ref="N579:N582"/>
    <mergeCell ref="O579:O582"/>
    <mergeCell ref="Y578:Y581"/>
    <mergeCell ref="Z578:Z581"/>
    <mergeCell ref="AA578:AA581"/>
    <mergeCell ref="AB578:AB581"/>
    <mergeCell ref="AC578:AC581"/>
    <mergeCell ref="AD578:AD581"/>
    <mergeCell ref="L575:L578"/>
    <mergeCell ref="M575:M578"/>
    <mergeCell ref="N575:N578"/>
    <mergeCell ref="O575:O578"/>
    <mergeCell ref="W578:W581"/>
    <mergeCell ref="X578:X581"/>
    <mergeCell ref="AA573:AA576"/>
    <mergeCell ref="AB573:AB576"/>
    <mergeCell ref="AC573:AC576"/>
    <mergeCell ref="AD573:AD576"/>
    <mergeCell ref="AE573:AE576"/>
    <mergeCell ref="G575:G578"/>
    <mergeCell ref="H575:H578"/>
    <mergeCell ref="I575:I578"/>
    <mergeCell ref="J575:J578"/>
    <mergeCell ref="K575:K578"/>
    <mergeCell ref="N584:N587"/>
    <mergeCell ref="O584:O587"/>
    <mergeCell ref="W586:W589"/>
    <mergeCell ref="X586:X589"/>
    <mergeCell ref="Y586:Y589"/>
    <mergeCell ref="Z586:Z589"/>
    <mergeCell ref="AC582:AC585"/>
    <mergeCell ref="AD582:AD585"/>
    <mergeCell ref="AE582:AE585"/>
    <mergeCell ref="G584:G587"/>
    <mergeCell ref="H584:H587"/>
    <mergeCell ref="I584:I587"/>
    <mergeCell ref="J584:J587"/>
    <mergeCell ref="K584:K587"/>
    <mergeCell ref="L584:L587"/>
    <mergeCell ref="M584:M587"/>
    <mergeCell ref="W582:W585"/>
    <mergeCell ref="X582:X585"/>
    <mergeCell ref="Y582:Y585"/>
    <mergeCell ref="Z582:Z585"/>
    <mergeCell ref="AA582:AA585"/>
    <mergeCell ref="AB582:AB585"/>
    <mergeCell ref="AE590:AE593"/>
    <mergeCell ref="G592:G595"/>
    <mergeCell ref="H592:H595"/>
    <mergeCell ref="I592:I595"/>
    <mergeCell ref="J592:J595"/>
    <mergeCell ref="K592:K595"/>
    <mergeCell ref="L592:L595"/>
    <mergeCell ref="M592:M595"/>
    <mergeCell ref="N592:N595"/>
    <mergeCell ref="O592:O595"/>
    <mergeCell ref="Y590:Y593"/>
    <mergeCell ref="Z590:Z593"/>
    <mergeCell ref="AA590:AA593"/>
    <mergeCell ref="AB590:AB593"/>
    <mergeCell ref="AC590:AC593"/>
    <mergeCell ref="AD590:AD593"/>
    <mergeCell ref="L588:L591"/>
    <mergeCell ref="M588:M591"/>
    <mergeCell ref="N588:N591"/>
    <mergeCell ref="O588:O591"/>
    <mergeCell ref="W590:W593"/>
    <mergeCell ref="X590:X593"/>
    <mergeCell ref="AA586:AA589"/>
    <mergeCell ref="AB586:AB589"/>
    <mergeCell ref="AC586:AC589"/>
    <mergeCell ref="AD586:AD589"/>
    <mergeCell ref="AE586:AE589"/>
    <mergeCell ref="G588:G591"/>
    <mergeCell ref="H588:H591"/>
    <mergeCell ref="I588:I591"/>
    <mergeCell ref="J588:J591"/>
    <mergeCell ref="K588:K591"/>
    <mergeCell ref="N597:N600"/>
    <mergeCell ref="O597:O600"/>
    <mergeCell ref="W599:W602"/>
    <mergeCell ref="X599:X602"/>
    <mergeCell ref="Y599:Y602"/>
    <mergeCell ref="Z599:Z602"/>
    <mergeCell ref="AC595:AC598"/>
    <mergeCell ref="AD595:AD598"/>
    <mergeCell ref="AE595:AE598"/>
    <mergeCell ref="G597:G600"/>
    <mergeCell ref="H597:H600"/>
    <mergeCell ref="I597:I600"/>
    <mergeCell ref="J597:J600"/>
    <mergeCell ref="K597:K600"/>
    <mergeCell ref="L597:L600"/>
    <mergeCell ref="M597:M600"/>
    <mergeCell ref="W595:W598"/>
    <mergeCell ref="X595:X598"/>
    <mergeCell ref="Y595:Y598"/>
    <mergeCell ref="Z595:Z598"/>
    <mergeCell ref="AA595:AA598"/>
    <mergeCell ref="AB595:AB598"/>
    <mergeCell ref="AE603:AE606"/>
    <mergeCell ref="G605:G608"/>
    <mergeCell ref="H605:H608"/>
    <mergeCell ref="I605:I608"/>
    <mergeCell ref="J605:J608"/>
    <mergeCell ref="K605:K608"/>
    <mergeCell ref="L605:L608"/>
    <mergeCell ref="M605:M608"/>
    <mergeCell ref="N605:N608"/>
    <mergeCell ref="O605:O608"/>
    <mergeCell ref="Y603:Y606"/>
    <mergeCell ref="Z603:Z606"/>
    <mergeCell ref="AA603:AA606"/>
    <mergeCell ref="AB603:AB606"/>
    <mergeCell ref="AC603:AC606"/>
    <mergeCell ref="AD603:AD606"/>
    <mergeCell ref="L601:L604"/>
    <mergeCell ref="M601:M604"/>
    <mergeCell ref="N601:N604"/>
    <mergeCell ref="O601:O604"/>
    <mergeCell ref="W603:W606"/>
    <mergeCell ref="X603:X606"/>
    <mergeCell ref="AA599:AA602"/>
    <mergeCell ref="AB599:AB602"/>
    <mergeCell ref="AC599:AC602"/>
    <mergeCell ref="AD599:AD602"/>
    <mergeCell ref="AE599:AE602"/>
    <mergeCell ref="G601:G604"/>
    <mergeCell ref="H601:H604"/>
    <mergeCell ref="I601:I604"/>
    <mergeCell ref="J601:J604"/>
    <mergeCell ref="K601:K604"/>
    <mergeCell ref="N610:N613"/>
    <mergeCell ref="O610:O613"/>
    <mergeCell ref="W612:W615"/>
    <mergeCell ref="X612:X615"/>
    <mergeCell ref="Y612:Y615"/>
    <mergeCell ref="Z612:Z615"/>
    <mergeCell ref="AC607:AC610"/>
    <mergeCell ref="AD607:AD610"/>
    <mergeCell ref="AE607:AE610"/>
    <mergeCell ref="G610:G613"/>
    <mergeCell ref="H610:H613"/>
    <mergeCell ref="I610:I613"/>
    <mergeCell ref="J610:J613"/>
    <mergeCell ref="K610:K613"/>
    <mergeCell ref="L610:L613"/>
    <mergeCell ref="M610:M613"/>
    <mergeCell ref="W607:W610"/>
    <mergeCell ref="X607:X610"/>
    <mergeCell ref="Y607:Y610"/>
    <mergeCell ref="Z607:Z610"/>
    <mergeCell ref="AA607:AA610"/>
    <mergeCell ref="AB607:AB610"/>
    <mergeCell ref="AE616:AE619"/>
    <mergeCell ref="G618:G621"/>
    <mergeCell ref="H618:H621"/>
    <mergeCell ref="I618:I621"/>
    <mergeCell ref="J618:J621"/>
    <mergeCell ref="K618:K621"/>
    <mergeCell ref="L618:L621"/>
    <mergeCell ref="M618:M621"/>
    <mergeCell ref="N618:N621"/>
    <mergeCell ref="O618:O621"/>
    <mergeCell ref="Y616:Y619"/>
    <mergeCell ref="Z616:Z619"/>
    <mergeCell ref="AA616:AA619"/>
    <mergeCell ref="AB616:AB619"/>
    <mergeCell ref="AC616:AC619"/>
    <mergeCell ref="AD616:AD619"/>
    <mergeCell ref="L614:L617"/>
    <mergeCell ref="M614:M617"/>
    <mergeCell ref="N614:N617"/>
    <mergeCell ref="O614:O617"/>
    <mergeCell ref="W616:W619"/>
    <mergeCell ref="X616:X619"/>
    <mergeCell ref="AA612:AA615"/>
    <mergeCell ref="AB612:AB615"/>
    <mergeCell ref="AC612:AC615"/>
    <mergeCell ref="AD612:AD615"/>
    <mergeCell ref="AE612:AE615"/>
    <mergeCell ref="G614:G617"/>
    <mergeCell ref="H614:H617"/>
    <mergeCell ref="I614:I617"/>
    <mergeCell ref="J614:J617"/>
    <mergeCell ref="K614:K617"/>
    <mergeCell ref="N623:N626"/>
    <mergeCell ref="O623:O626"/>
    <mergeCell ref="W624:W627"/>
    <mergeCell ref="X624:X627"/>
    <mergeCell ref="Y624:Y627"/>
    <mergeCell ref="Z624:Z627"/>
    <mergeCell ref="AC620:AC623"/>
    <mergeCell ref="AD620:AD623"/>
    <mergeCell ref="AE620:AE623"/>
    <mergeCell ref="G623:G626"/>
    <mergeCell ref="H623:H626"/>
    <mergeCell ref="I623:I626"/>
    <mergeCell ref="J623:J626"/>
    <mergeCell ref="K623:K626"/>
    <mergeCell ref="L623:L626"/>
    <mergeCell ref="M623:M626"/>
    <mergeCell ref="W620:W623"/>
    <mergeCell ref="X620:X623"/>
    <mergeCell ref="Y620:Y623"/>
    <mergeCell ref="Z620:Z623"/>
    <mergeCell ref="AA620:AA623"/>
    <mergeCell ref="AB620:AB623"/>
    <mergeCell ref="AE629:AE632"/>
    <mergeCell ref="G631:G634"/>
    <mergeCell ref="H631:H634"/>
    <mergeCell ref="I631:I634"/>
    <mergeCell ref="J631:J634"/>
    <mergeCell ref="K631:K634"/>
    <mergeCell ref="L631:L634"/>
    <mergeCell ref="M631:M634"/>
    <mergeCell ref="N631:N634"/>
    <mergeCell ref="O631:O634"/>
    <mergeCell ref="Y629:Y632"/>
    <mergeCell ref="Z629:Z632"/>
    <mergeCell ref="AA629:AA632"/>
    <mergeCell ref="AB629:AB632"/>
    <mergeCell ref="AC629:AC632"/>
    <mergeCell ref="AD629:AD632"/>
    <mergeCell ref="L627:L630"/>
    <mergeCell ref="M627:M630"/>
    <mergeCell ref="N627:N630"/>
    <mergeCell ref="O627:O630"/>
    <mergeCell ref="W629:W632"/>
    <mergeCell ref="X629:X632"/>
    <mergeCell ref="AA624:AA627"/>
    <mergeCell ref="AB624:AB627"/>
    <mergeCell ref="AC624:AC627"/>
    <mergeCell ref="AD624:AD627"/>
    <mergeCell ref="AE624:AE627"/>
    <mergeCell ref="G627:G630"/>
    <mergeCell ref="H627:H630"/>
    <mergeCell ref="I627:I630"/>
    <mergeCell ref="J627:J630"/>
    <mergeCell ref="K627:K630"/>
    <mergeCell ref="N636:N639"/>
    <mergeCell ref="O636:O639"/>
    <mergeCell ref="W637:W640"/>
    <mergeCell ref="X637:X640"/>
    <mergeCell ref="Y637:Y640"/>
    <mergeCell ref="Z637:Z640"/>
    <mergeCell ref="AC633:AC636"/>
    <mergeCell ref="AD633:AD636"/>
    <mergeCell ref="AE633:AE636"/>
    <mergeCell ref="G636:G639"/>
    <mergeCell ref="H636:H639"/>
    <mergeCell ref="I636:I639"/>
    <mergeCell ref="J636:J639"/>
    <mergeCell ref="K636:K639"/>
    <mergeCell ref="L636:L639"/>
    <mergeCell ref="M636:M639"/>
    <mergeCell ref="W633:W636"/>
    <mergeCell ref="X633:X636"/>
    <mergeCell ref="Y633:Y636"/>
    <mergeCell ref="Z633:Z636"/>
    <mergeCell ref="AA633:AA636"/>
    <mergeCell ref="AB633:AB636"/>
    <mergeCell ref="AE641:AE644"/>
    <mergeCell ref="G644:G647"/>
    <mergeCell ref="H644:H647"/>
    <mergeCell ref="I644:I647"/>
    <mergeCell ref="J644:J647"/>
    <mergeCell ref="K644:K647"/>
    <mergeCell ref="L644:L647"/>
    <mergeCell ref="M644:M647"/>
    <mergeCell ref="N644:N647"/>
    <mergeCell ref="O644:O647"/>
    <mergeCell ref="Y641:Y644"/>
    <mergeCell ref="Z641:Z644"/>
    <mergeCell ref="AA641:AA644"/>
    <mergeCell ref="AB641:AB644"/>
    <mergeCell ref="AC641:AC644"/>
    <mergeCell ref="AD641:AD644"/>
    <mergeCell ref="L640:L643"/>
    <mergeCell ref="M640:M643"/>
    <mergeCell ref="N640:N643"/>
    <mergeCell ref="O640:O643"/>
    <mergeCell ref="W641:W644"/>
    <mergeCell ref="X641:X644"/>
    <mergeCell ref="AA637:AA640"/>
    <mergeCell ref="AB637:AB640"/>
    <mergeCell ref="AC637:AC640"/>
    <mergeCell ref="AD637:AD640"/>
    <mergeCell ref="AE637:AE640"/>
    <mergeCell ref="G640:G643"/>
    <mergeCell ref="H640:H643"/>
    <mergeCell ref="I640:I643"/>
    <mergeCell ref="J640:J643"/>
    <mergeCell ref="K640:K643"/>
    <mergeCell ref="N649:N652"/>
    <mergeCell ref="O649:O652"/>
    <mergeCell ref="W650:W653"/>
    <mergeCell ref="X650:X653"/>
    <mergeCell ref="Y650:Y653"/>
    <mergeCell ref="Z650:Z653"/>
    <mergeCell ref="AC646:AC649"/>
    <mergeCell ref="AD646:AD649"/>
    <mergeCell ref="AE646:AE649"/>
    <mergeCell ref="G649:G652"/>
    <mergeCell ref="H649:H652"/>
    <mergeCell ref="I649:I652"/>
    <mergeCell ref="J649:J652"/>
    <mergeCell ref="K649:K652"/>
    <mergeCell ref="L649:L652"/>
    <mergeCell ref="M649:M652"/>
    <mergeCell ref="W646:W649"/>
    <mergeCell ref="X646:X649"/>
    <mergeCell ref="Y646:Y649"/>
    <mergeCell ref="Z646:Z649"/>
    <mergeCell ref="AA646:AA649"/>
    <mergeCell ref="AB646:AB649"/>
    <mergeCell ref="AE654:AE657"/>
    <mergeCell ref="G657:G660"/>
    <mergeCell ref="H657:H660"/>
    <mergeCell ref="I657:I660"/>
    <mergeCell ref="J657:J660"/>
    <mergeCell ref="K657:K660"/>
    <mergeCell ref="L657:L660"/>
    <mergeCell ref="M657:M660"/>
    <mergeCell ref="N657:N660"/>
    <mergeCell ref="O657:O660"/>
    <mergeCell ref="Y654:Y657"/>
    <mergeCell ref="Z654:Z657"/>
    <mergeCell ref="AA654:AA657"/>
    <mergeCell ref="AB654:AB657"/>
    <mergeCell ref="AC654:AC657"/>
    <mergeCell ref="AD654:AD657"/>
    <mergeCell ref="L653:L656"/>
    <mergeCell ref="M653:M656"/>
    <mergeCell ref="N653:N656"/>
    <mergeCell ref="O653:O656"/>
    <mergeCell ref="W654:W657"/>
    <mergeCell ref="X654:X657"/>
    <mergeCell ref="AA650:AA653"/>
    <mergeCell ref="AB650:AB653"/>
    <mergeCell ref="AC650:AC653"/>
    <mergeCell ref="AD650:AD653"/>
    <mergeCell ref="AE650:AE653"/>
    <mergeCell ref="G653:G656"/>
    <mergeCell ref="H653:H656"/>
    <mergeCell ref="I653:I656"/>
    <mergeCell ref="J653:J656"/>
    <mergeCell ref="K653:K656"/>
    <mergeCell ref="N662:N665"/>
    <mergeCell ref="O662:O665"/>
    <mergeCell ref="W663:W666"/>
    <mergeCell ref="X663:X666"/>
    <mergeCell ref="Y663:Y666"/>
    <mergeCell ref="Z663:Z666"/>
    <mergeCell ref="AC658:AC661"/>
    <mergeCell ref="AD658:AD661"/>
    <mergeCell ref="AE658:AE661"/>
    <mergeCell ref="G662:G665"/>
    <mergeCell ref="H662:H665"/>
    <mergeCell ref="I662:I665"/>
    <mergeCell ref="J662:J665"/>
    <mergeCell ref="K662:K665"/>
    <mergeCell ref="L662:L665"/>
    <mergeCell ref="M662:M665"/>
    <mergeCell ref="W658:W661"/>
    <mergeCell ref="X658:X661"/>
    <mergeCell ref="Y658:Y661"/>
    <mergeCell ref="Z658:Z661"/>
    <mergeCell ref="AA658:AA661"/>
    <mergeCell ref="AB658:AB661"/>
    <mergeCell ref="AE667:AE670"/>
    <mergeCell ref="G670:G673"/>
    <mergeCell ref="H670:H673"/>
    <mergeCell ref="I670:I673"/>
    <mergeCell ref="J670:J673"/>
    <mergeCell ref="K670:K673"/>
    <mergeCell ref="L670:L673"/>
    <mergeCell ref="M670:M673"/>
    <mergeCell ref="N670:N673"/>
    <mergeCell ref="O670:O673"/>
    <mergeCell ref="Y667:Y670"/>
    <mergeCell ref="Z667:Z670"/>
    <mergeCell ref="AA667:AA670"/>
    <mergeCell ref="AB667:AB670"/>
    <mergeCell ref="AC667:AC670"/>
    <mergeCell ref="AD667:AD670"/>
    <mergeCell ref="L666:L669"/>
    <mergeCell ref="M666:M669"/>
    <mergeCell ref="N666:N669"/>
    <mergeCell ref="O666:O669"/>
    <mergeCell ref="W667:W670"/>
    <mergeCell ref="X667:X670"/>
    <mergeCell ref="AA663:AA666"/>
    <mergeCell ref="AB663:AB666"/>
    <mergeCell ref="AC663:AC666"/>
    <mergeCell ref="AD663:AD666"/>
    <mergeCell ref="AE663:AE666"/>
    <mergeCell ref="G666:G669"/>
    <mergeCell ref="H666:H669"/>
    <mergeCell ref="I666:I669"/>
    <mergeCell ref="J666:J669"/>
    <mergeCell ref="K666:K669"/>
    <mergeCell ref="AA675:AA678"/>
    <mergeCell ref="AB675:AB678"/>
    <mergeCell ref="AC675:AC678"/>
    <mergeCell ref="AD675:AD678"/>
    <mergeCell ref="AE675:AE678"/>
    <mergeCell ref="G679:G682"/>
    <mergeCell ref="H679:H682"/>
    <mergeCell ref="I679:I682"/>
    <mergeCell ref="J679:J682"/>
    <mergeCell ref="K679:K682"/>
    <mergeCell ref="N675:N678"/>
    <mergeCell ref="O675:O678"/>
    <mergeCell ref="W675:W678"/>
    <mergeCell ref="X675:X678"/>
    <mergeCell ref="Y675:Y678"/>
    <mergeCell ref="Z675:Z678"/>
    <mergeCell ref="AC671:AC674"/>
    <mergeCell ref="AD671:AD674"/>
    <mergeCell ref="AE671:AE674"/>
    <mergeCell ref="G675:G678"/>
    <mergeCell ref="H675:H678"/>
    <mergeCell ref="I675:I678"/>
    <mergeCell ref="J675:J678"/>
    <mergeCell ref="K675:K678"/>
    <mergeCell ref="L675:L678"/>
    <mergeCell ref="M675:M678"/>
    <mergeCell ref="W671:W674"/>
    <mergeCell ref="X671:X674"/>
    <mergeCell ref="Y671:Y674"/>
    <mergeCell ref="Z671:Z674"/>
    <mergeCell ref="AA671:AA674"/>
    <mergeCell ref="AB671:AB674"/>
    <mergeCell ref="AE680:AE683"/>
    <mergeCell ref="G683:G686"/>
    <mergeCell ref="H683:H686"/>
    <mergeCell ref="I683:I686"/>
    <mergeCell ref="J683:J686"/>
    <mergeCell ref="K683:K686"/>
    <mergeCell ref="L683:L686"/>
    <mergeCell ref="M683:M686"/>
    <mergeCell ref="N683:N686"/>
    <mergeCell ref="O683:O686"/>
    <mergeCell ref="Y680:Y683"/>
    <mergeCell ref="Z680:Z683"/>
    <mergeCell ref="AA680:AA683"/>
    <mergeCell ref="AB680:AB683"/>
    <mergeCell ref="AC680:AC683"/>
    <mergeCell ref="AD680:AD683"/>
    <mergeCell ref="L679:L682"/>
    <mergeCell ref="M679:M682"/>
    <mergeCell ref="N679:N682"/>
    <mergeCell ref="O679:O682"/>
    <mergeCell ref="W680:W683"/>
    <mergeCell ref="X680:X683"/>
    <mergeCell ref="AA688:AA691"/>
    <mergeCell ref="AB688:AB691"/>
    <mergeCell ref="AC688:AC691"/>
    <mergeCell ref="AD688:AD691"/>
    <mergeCell ref="AE688:AE691"/>
    <mergeCell ref="G692:G695"/>
    <mergeCell ref="H692:H695"/>
    <mergeCell ref="I692:I695"/>
    <mergeCell ref="J692:J695"/>
    <mergeCell ref="K692:K695"/>
    <mergeCell ref="N688:N691"/>
    <mergeCell ref="O688:O691"/>
    <mergeCell ref="W688:W691"/>
    <mergeCell ref="X688:X691"/>
    <mergeCell ref="Y688:Y691"/>
    <mergeCell ref="Z688:Z691"/>
    <mergeCell ref="AC684:AC687"/>
    <mergeCell ref="AD684:AD687"/>
    <mergeCell ref="AE684:AE687"/>
    <mergeCell ref="G688:G691"/>
    <mergeCell ref="H688:H691"/>
    <mergeCell ref="I688:I691"/>
    <mergeCell ref="J688:J691"/>
    <mergeCell ref="K688:K691"/>
    <mergeCell ref="L688:L691"/>
    <mergeCell ref="M688:M691"/>
    <mergeCell ref="W684:W687"/>
    <mergeCell ref="X684:X687"/>
    <mergeCell ref="Y684:Y687"/>
    <mergeCell ref="Z684:Z687"/>
    <mergeCell ref="AA684:AA687"/>
    <mergeCell ref="AB684:AB687"/>
    <mergeCell ref="AE692:AE695"/>
    <mergeCell ref="G696:G699"/>
    <mergeCell ref="H696:H699"/>
    <mergeCell ref="I696:I699"/>
    <mergeCell ref="J696:J699"/>
    <mergeCell ref="K696:K699"/>
    <mergeCell ref="L696:L699"/>
    <mergeCell ref="M696:M699"/>
    <mergeCell ref="N696:N699"/>
    <mergeCell ref="O696:O699"/>
    <mergeCell ref="Y692:Y695"/>
    <mergeCell ref="Z692:Z695"/>
    <mergeCell ref="AA692:AA695"/>
    <mergeCell ref="AB692:AB695"/>
    <mergeCell ref="AC692:AC695"/>
    <mergeCell ref="AD692:AD695"/>
    <mergeCell ref="L692:L695"/>
    <mergeCell ref="M692:M695"/>
    <mergeCell ref="N692:N695"/>
    <mergeCell ref="O692:O695"/>
    <mergeCell ref="W692:W695"/>
    <mergeCell ref="X692:X695"/>
    <mergeCell ref="AA701:AA704"/>
    <mergeCell ref="AB701:AB704"/>
    <mergeCell ref="AC701:AC704"/>
    <mergeCell ref="AD701:AD704"/>
    <mergeCell ref="AE701:AE704"/>
    <mergeCell ref="G705:G708"/>
    <mergeCell ref="H705:H708"/>
    <mergeCell ref="I705:I708"/>
    <mergeCell ref="J705:J708"/>
    <mergeCell ref="K705:K708"/>
    <mergeCell ref="N701:N704"/>
    <mergeCell ref="O701:O704"/>
    <mergeCell ref="W701:W704"/>
    <mergeCell ref="X701:X704"/>
    <mergeCell ref="Y701:Y704"/>
    <mergeCell ref="Z701:Z704"/>
    <mergeCell ref="AC697:AC700"/>
    <mergeCell ref="AD697:AD700"/>
    <mergeCell ref="AE697:AE700"/>
    <mergeCell ref="G701:G704"/>
    <mergeCell ref="H701:H704"/>
    <mergeCell ref="I701:I704"/>
    <mergeCell ref="J701:J704"/>
    <mergeCell ref="K701:K704"/>
    <mergeCell ref="L701:L704"/>
    <mergeCell ref="M701:M704"/>
    <mergeCell ref="W697:W700"/>
    <mergeCell ref="X697:X700"/>
    <mergeCell ref="Y697:Y700"/>
    <mergeCell ref="Z697:Z700"/>
    <mergeCell ref="AA697:AA700"/>
    <mergeCell ref="AB697:AB700"/>
    <mergeCell ref="AE705:AE708"/>
    <mergeCell ref="G709:G712"/>
    <mergeCell ref="H709:H712"/>
    <mergeCell ref="I709:I712"/>
    <mergeCell ref="J709:J712"/>
    <mergeCell ref="K709:K712"/>
    <mergeCell ref="L709:L712"/>
    <mergeCell ref="M709:M712"/>
    <mergeCell ref="N709:N712"/>
    <mergeCell ref="O709:O712"/>
    <mergeCell ref="Y705:Y708"/>
    <mergeCell ref="Z705:Z708"/>
    <mergeCell ref="AA705:AA708"/>
    <mergeCell ref="AB705:AB708"/>
    <mergeCell ref="AC705:AC708"/>
    <mergeCell ref="AD705:AD708"/>
    <mergeCell ref="L705:L708"/>
    <mergeCell ref="M705:M708"/>
    <mergeCell ref="N705:N708"/>
    <mergeCell ref="O705:O708"/>
    <mergeCell ref="W705:W708"/>
    <mergeCell ref="X705:X708"/>
    <mergeCell ref="AA714:AA717"/>
    <mergeCell ref="AB714:AB717"/>
    <mergeCell ref="AC714:AC717"/>
    <mergeCell ref="AD714:AD717"/>
    <mergeCell ref="AE714:AE717"/>
    <mergeCell ref="G718:G721"/>
    <mergeCell ref="H718:H721"/>
    <mergeCell ref="I718:I721"/>
    <mergeCell ref="J718:J721"/>
    <mergeCell ref="K718:K721"/>
    <mergeCell ref="N714:N717"/>
    <mergeCell ref="O714:O717"/>
    <mergeCell ref="W714:W717"/>
    <mergeCell ref="X714:X717"/>
    <mergeCell ref="Y714:Y717"/>
    <mergeCell ref="Z714:Z717"/>
    <mergeCell ref="AC709:AC712"/>
    <mergeCell ref="AD709:AD712"/>
    <mergeCell ref="AE709:AE712"/>
    <mergeCell ref="G714:G717"/>
    <mergeCell ref="H714:H717"/>
    <mergeCell ref="I714:I717"/>
    <mergeCell ref="J714:J717"/>
    <mergeCell ref="K714:K717"/>
    <mergeCell ref="L714:L717"/>
    <mergeCell ref="M714:M717"/>
    <mergeCell ref="W709:W712"/>
    <mergeCell ref="X709:X712"/>
    <mergeCell ref="Y709:Y712"/>
    <mergeCell ref="Z709:Z712"/>
    <mergeCell ref="AA709:AA712"/>
    <mergeCell ref="AB709:AB712"/>
    <mergeCell ref="AE718:AE721"/>
    <mergeCell ref="G722:G725"/>
    <mergeCell ref="H722:H725"/>
    <mergeCell ref="I722:I725"/>
    <mergeCell ref="J722:J725"/>
    <mergeCell ref="K722:K725"/>
    <mergeCell ref="L722:L725"/>
    <mergeCell ref="M722:M725"/>
    <mergeCell ref="N722:N725"/>
    <mergeCell ref="O722:O725"/>
    <mergeCell ref="Y718:Y721"/>
    <mergeCell ref="Z718:Z721"/>
    <mergeCell ref="AA718:AA721"/>
    <mergeCell ref="AB718:AB721"/>
    <mergeCell ref="AC718:AC721"/>
    <mergeCell ref="AD718:AD721"/>
    <mergeCell ref="L718:L721"/>
    <mergeCell ref="M718:M721"/>
    <mergeCell ref="N718:N721"/>
    <mergeCell ref="O718:O721"/>
    <mergeCell ref="W718:W721"/>
    <mergeCell ref="X718:X721"/>
    <mergeCell ref="AD726:AD729"/>
    <mergeCell ref="AE726:AE729"/>
    <mergeCell ref="G727:G730"/>
    <mergeCell ref="H727:H730"/>
    <mergeCell ref="I727:I730"/>
    <mergeCell ref="J727:J730"/>
    <mergeCell ref="K727:K730"/>
    <mergeCell ref="L727:L730"/>
    <mergeCell ref="M727:M730"/>
    <mergeCell ref="N727:N730"/>
    <mergeCell ref="AC722:AC725"/>
    <mergeCell ref="AD722:AD725"/>
    <mergeCell ref="AE722:AE725"/>
    <mergeCell ref="W726:W729"/>
    <mergeCell ref="X726:X729"/>
    <mergeCell ref="Y726:Y729"/>
    <mergeCell ref="Z726:Z729"/>
    <mergeCell ref="AA726:AA729"/>
    <mergeCell ref="AB726:AB729"/>
    <mergeCell ref="AC726:AC729"/>
    <mergeCell ref="W722:W725"/>
    <mergeCell ref="X722:X725"/>
    <mergeCell ref="Y722:Y725"/>
    <mergeCell ref="Z722:Z725"/>
    <mergeCell ref="AA722:AA725"/>
    <mergeCell ref="AB722:AB725"/>
    <mergeCell ref="G735:G738"/>
    <mergeCell ref="H735:H738"/>
    <mergeCell ref="I735:I738"/>
    <mergeCell ref="J735:J738"/>
    <mergeCell ref="K735:K738"/>
    <mergeCell ref="L735:L738"/>
    <mergeCell ref="M735:M738"/>
    <mergeCell ref="W731:W734"/>
    <mergeCell ref="X731:X734"/>
    <mergeCell ref="Y731:Y734"/>
    <mergeCell ref="Z731:Z734"/>
    <mergeCell ref="AA731:AA734"/>
    <mergeCell ref="AB731:AB734"/>
    <mergeCell ref="O727:O730"/>
    <mergeCell ref="G731:G734"/>
    <mergeCell ref="H731:H734"/>
    <mergeCell ref="I731:I734"/>
    <mergeCell ref="J731:J734"/>
    <mergeCell ref="K731:K734"/>
    <mergeCell ref="L731:L734"/>
    <mergeCell ref="M731:M734"/>
    <mergeCell ref="N731:N734"/>
    <mergeCell ref="O731:O734"/>
    <mergeCell ref="AA735:AA738"/>
    <mergeCell ref="AB735:AB738"/>
    <mergeCell ref="AC735:AC738"/>
    <mergeCell ref="AD735:AD738"/>
    <mergeCell ref="AE735:AE738"/>
    <mergeCell ref="W739:W742"/>
    <mergeCell ref="X739:X742"/>
    <mergeCell ref="Y739:Y742"/>
    <mergeCell ref="Z739:Z742"/>
    <mergeCell ref="AA739:AA742"/>
    <mergeCell ref="N735:N738"/>
    <mergeCell ref="O735:O738"/>
    <mergeCell ref="W735:W738"/>
    <mergeCell ref="X735:X738"/>
    <mergeCell ref="Y735:Y738"/>
    <mergeCell ref="Z735:Z738"/>
    <mergeCell ref="AC731:AC734"/>
    <mergeCell ref="AD731:AD734"/>
    <mergeCell ref="AE731:AE734"/>
    <mergeCell ref="G744:G747"/>
    <mergeCell ref="H744:H747"/>
    <mergeCell ref="I744:I747"/>
    <mergeCell ref="J744:J747"/>
    <mergeCell ref="K744:K747"/>
    <mergeCell ref="L744:L747"/>
    <mergeCell ref="Z743:Z746"/>
    <mergeCell ref="AA743:AA746"/>
    <mergeCell ref="AB743:AB746"/>
    <mergeCell ref="AC743:AC746"/>
    <mergeCell ref="AD743:AD746"/>
    <mergeCell ref="AE743:AE746"/>
    <mergeCell ref="M740:M743"/>
    <mergeCell ref="N740:N743"/>
    <mergeCell ref="O740:O743"/>
    <mergeCell ref="W743:W746"/>
    <mergeCell ref="X743:X746"/>
    <mergeCell ref="Y743:Y746"/>
    <mergeCell ref="M744:M747"/>
    <mergeCell ref="N744:N747"/>
    <mergeCell ref="O744:O747"/>
    <mergeCell ref="AB739:AB742"/>
    <mergeCell ref="AC739:AC742"/>
    <mergeCell ref="AD739:AD742"/>
    <mergeCell ref="AE739:AE742"/>
    <mergeCell ref="G740:G743"/>
    <mergeCell ref="H740:H743"/>
    <mergeCell ref="I740:I743"/>
    <mergeCell ref="J740:J743"/>
    <mergeCell ref="K740:K743"/>
    <mergeCell ref="L740:L743"/>
    <mergeCell ref="Z748:Z751"/>
    <mergeCell ref="AA748:AA751"/>
    <mergeCell ref="AB748:AB751"/>
    <mergeCell ref="AC748:AC751"/>
    <mergeCell ref="AD748:AD751"/>
    <mergeCell ref="AE748:AE751"/>
    <mergeCell ref="M748:M751"/>
    <mergeCell ref="N748:N751"/>
    <mergeCell ref="O748:O751"/>
    <mergeCell ref="W748:W751"/>
    <mergeCell ref="X748:X751"/>
    <mergeCell ref="Y748:Y751"/>
    <mergeCell ref="G748:G751"/>
    <mergeCell ref="H748:H751"/>
    <mergeCell ref="I748:I751"/>
    <mergeCell ref="J748:J751"/>
    <mergeCell ref="K748:K751"/>
    <mergeCell ref="L748:L751"/>
    <mergeCell ref="N753:N756"/>
    <mergeCell ref="O753:O756"/>
    <mergeCell ref="W756:W759"/>
    <mergeCell ref="X756:X759"/>
    <mergeCell ref="Y756:Y759"/>
    <mergeCell ref="Z756:Z759"/>
    <mergeCell ref="AC752:AC755"/>
    <mergeCell ref="AD752:AD755"/>
    <mergeCell ref="AE752:AE755"/>
    <mergeCell ref="G753:G756"/>
    <mergeCell ref="H753:H756"/>
    <mergeCell ref="I753:I756"/>
    <mergeCell ref="J753:J756"/>
    <mergeCell ref="K753:K756"/>
    <mergeCell ref="L753:L756"/>
    <mergeCell ref="M753:M756"/>
    <mergeCell ref="W752:W755"/>
    <mergeCell ref="X752:X755"/>
    <mergeCell ref="Y752:Y755"/>
    <mergeCell ref="Z752:Z755"/>
    <mergeCell ref="AA752:AA755"/>
    <mergeCell ref="AB752:AB755"/>
    <mergeCell ref="AE760:AE763"/>
    <mergeCell ref="G761:G764"/>
    <mergeCell ref="H761:H764"/>
    <mergeCell ref="I761:I764"/>
    <mergeCell ref="J761:J764"/>
    <mergeCell ref="K761:K764"/>
    <mergeCell ref="L761:L764"/>
    <mergeCell ref="M761:M764"/>
    <mergeCell ref="N761:N764"/>
    <mergeCell ref="O761:O764"/>
    <mergeCell ref="Y760:Y763"/>
    <mergeCell ref="Z760:Z763"/>
    <mergeCell ref="AA760:AA763"/>
    <mergeCell ref="AB760:AB763"/>
    <mergeCell ref="AC760:AC763"/>
    <mergeCell ref="AD760:AD763"/>
    <mergeCell ref="L757:L760"/>
    <mergeCell ref="M757:M760"/>
    <mergeCell ref="N757:N760"/>
    <mergeCell ref="O757:O760"/>
    <mergeCell ref="W760:W763"/>
    <mergeCell ref="X760:X763"/>
    <mergeCell ref="AA756:AA759"/>
    <mergeCell ref="AB756:AB759"/>
    <mergeCell ref="AC756:AC759"/>
    <mergeCell ref="AD756:AD759"/>
    <mergeCell ref="AE756:AE759"/>
    <mergeCell ref="G757:G760"/>
    <mergeCell ref="H757:H760"/>
    <mergeCell ref="I757:I760"/>
    <mergeCell ref="J757:J760"/>
    <mergeCell ref="K757:K760"/>
    <mergeCell ref="N766:N769"/>
    <mergeCell ref="O766:O769"/>
    <mergeCell ref="W769:W772"/>
    <mergeCell ref="X769:X772"/>
    <mergeCell ref="Y769:Y772"/>
    <mergeCell ref="Z769:Z772"/>
    <mergeCell ref="AC765:AC768"/>
    <mergeCell ref="AD765:AD768"/>
    <mergeCell ref="AE765:AE768"/>
    <mergeCell ref="G766:G769"/>
    <mergeCell ref="H766:H769"/>
    <mergeCell ref="I766:I769"/>
    <mergeCell ref="J766:J769"/>
    <mergeCell ref="K766:K769"/>
    <mergeCell ref="L766:L769"/>
    <mergeCell ref="M766:M769"/>
    <mergeCell ref="W765:W768"/>
    <mergeCell ref="X765:X768"/>
    <mergeCell ref="Y765:Y768"/>
    <mergeCell ref="Z765:Z768"/>
    <mergeCell ref="AA765:AA768"/>
    <mergeCell ref="AB765:AB768"/>
    <mergeCell ref="AE773:AE776"/>
    <mergeCell ref="G774:G777"/>
    <mergeCell ref="H774:H777"/>
    <mergeCell ref="I774:I777"/>
    <mergeCell ref="J774:J777"/>
    <mergeCell ref="K774:K777"/>
    <mergeCell ref="L774:L777"/>
    <mergeCell ref="M774:M777"/>
    <mergeCell ref="N774:N777"/>
    <mergeCell ref="O774:O777"/>
    <mergeCell ref="Y773:Y776"/>
    <mergeCell ref="Z773:Z776"/>
    <mergeCell ref="AA773:AA776"/>
    <mergeCell ref="AB773:AB776"/>
    <mergeCell ref="AC773:AC776"/>
    <mergeCell ref="AD773:AD776"/>
    <mergeCell ref="L770:L773"/>
    <mergeCell ref="M770:M773"/>
    <mergeCell ref="N770:N773"/>
    <mergeCell ref="O770:O773"/>
    <mergeCell ref="W773:W776"/>
    <mergeCell ref="X773:X776"/>
    <mergeCell ref="AA769:AA772"/>
    <mergeCell ref="AB769:AB772"/>
    <mergeCell ref="AC769:AC772"/>
    <mergeCell ref="AD769:AD772"/>
    <mergeCell ref="AE769:AE772"/>
    <mergeCell ref="G770:G773"/>
    <mergeCell ref="H770:H773"/>
    <mergeCell ref="I770:I773"/>
    <mergeCell ref="J770:J773"/>
    <mergeCell ref="K770:K773"/>
    <mergeCell ref="N779:N782"/>
    <mergeCell ref="O779:O782"/>
    <mergeCell ref="W782:W785"/>
    <mergeCell ref="X782:X785"/>
    <mergeCell ref="Y782:Y785"/>
    <mergeCell ref="Z782:Z785"/>
    <mergeCell ref="AC777:AC780"/>
    <mergeCell ref="AD777:AD780"/>
    <mergeCell ref="AE777:AE780"/>
    <mergeCell ref="G779:G782"/>
    <mergeCell ref="H779:H782"/>
    <mergeCell ref="I779:I782"/>
    <mergeCell ref="J779:J782"/>
    <mergeCell ref="K779:K782"/>
    <mergeCell ref="L779:L782"/>
    <mergeCell ref="M779:M782"/>
    <mergeCell ref="W777:W780"/>
    <mergeCell ref="X777:X780"/>
    <mergeCell ref="Y777:Y780"/>
    <mergeCell ref="Z777:Z780"/>
    <mergeCell ref="AA777:AA780"/>
    <mergeCell ref="AB777:AB780"/>
    <mergeCell ref="AE786:AE789"/>
    <mergeCell ref="G787:G790"/>
    <mergeCell ref="H787:H790"/>
    <mergeCell ref="I787:I790"/>
    <mergeCell ref="J787:J790"/>
    <mergeCell ref="K787:K790"/>
    <mergeCell ref="L787:L790"/>
    <mergeCell ref="M787:M790"/>
    <mergeCell ref="N787:N790"/>
    <mergeCell ref="O787:O790"/>
    <mergeCell ref="Y786:Y789"/>
    <mergeCell ref="Z786:Z789"/>
    <mergeCell ref="AA786:AA789"/>
    <mergeCell ref="AB786:AB789"/>
    <mergeCell ref="AC786:AC789"/>
    <mergeCell ref="AD786:AD789"/>
    <mergeCell ref="L783:L786"/>
    <mergeCell ref="M783:M786"/>
    <mergeCell ref="N783:N786"/>
    <mergeCell ref="O783:O786"/>
    <mergeCell ref="W786:W789"/>
    <mergeCell ref="X786:X789"/>
    <mergeCell ref="AA782:AA785"/>
    <mergeCell ref="AB782:AB785"/>
    <mergeCell ref="AC782:AC785"/>
    <mergeCell ref="AD782:AD785"/>
    <mergeCell ref="AE782:AE785"/>
    <mergeCell ref="G783:G786"/>
    <mergeCell ref="H783:H786"/>
    <mergeCell ref="I783:I786"/>
    <mergeCell ref="J783:J786"/>
    <mergeCell ref="K783:K786"/>
    <mergeCell ref="N792:N795"/>
    <mergeCell ref="O792:O795"/>
    <mergeCell ref="W794:W797"/>
    <mergeCell ref="X794:X797"/>
    <mergeCell ref="Y794:Y797"/>
    <mergeCell ref="Z794:Z797"/>
    <mergeCell ref="AC790:AC793"/>
    <mergeCell ref="AD790:AD793"/>
    <mergeCell ref="AE790:AE793"/>
    <mergeCell ref="G792:G795"/>
    <mergeCell ref="H792:H795"/>
    <mergeCell ref="I792:I795"/>
    <mergeCell ref="J792:J795"/>
    <mergeCell ref="K792:K795"/>
    <mergeCell ref="L792:L795"/>
    <mergeCell ref="M792:M795"/>
    <mergeCell ref="W790:W793"/>
    <mergeCell ref="X790:X793"/>
    <mergeCell ref="Y790:Y793"/>
    <mergeCell ref="Z790:Z793"/>
    <mergeCell ref="AA790:AA793"/>
    <mergeCell ref="AB790:AB793"/>
    <mergeCell ref="AE799:AE802"/>
    <mergeCell ref="G800:G803"/>
    <mergeCell ref="H800:H803"/>
    <mergeCell ref="I800:I803"/>
    <mergeCell ref="J800:J803"/>
    <mergeCell ref="K800:K803"/>
    <mergeCell ref="L800:L803"/>
    <mergeCell ref="M800:M803"/>
    <mergeCell ref="N800:N803"/>
    <mergeCell ref="O800:O803"/>
    <mergeCell ref="Y799:Y802"/>
    <mergeCell ref="Z799:Z802"/>
    <mergeCell ref="AA799:AA802"/>
    <mergeCell ref="AB799:AB802"/>
    <mergeCell ref="AC799:AC802"/>
    <mergeCell ref="AD799:AD802"/>
    <mergeCell ref="L796:L799"/>
    <mergeCell ref="M796:M799"/>
    <mergeCell ref="N796:N799"/>
    <mergeCell ref="O796:O799"/>
    <mergeCell ref="W799:W802"/>
    <mergeCell ref="X799:X802"/>
    <mergeCell ref="AA794:AA797"/>
    <mergeCell ref="AB794:AB797"/>
    <mergeCell ref="AC794:AC797"/>
    <mergeCell ref="AD794:AD797"/>
    <mergeCell ref="AE794:AE797"/>
    <mergeCell ref="G796:G799"/>
    <mergeCell ref="H796:H799"/>
    <mergeCell ref="I796:I799"/>
    <mergeCell ref="J796:J799"/>
    <mergeCell ref="K796:K799"/>
    <mergeCell ref="N805:N808"/>
    <mergeCell ref="O805:O808"/>
    <mergeCell ref="W807:W810"/>
    <mergeCell ref="X807:X810"/>
    <mergeCell ref="Y807:Y810"/>
    <mergeCell ref="Z807:Z810"/>
    <mergeCell ref="AC803:AC806"/>
    <mergeCell ref="AD803:AD806"/>
    <mergeCell ref="AE803:AE806"/>
    <mergeCell ref="G805:G808"/>
    <mergeCell ref="H805:H808"/>
    <mergeCell ref="I805:I808"/>
    <mergeCell ref="J805:J808"/>
    <mergeCell ref="K805:K808"/>
    <mergeCell ref="L805:L808"/>
    <mergeCell ref="M805:M808"/>
    <mergeCell ref="W803:W806"/>
    <mergeCell ref="X803:X806"/>
    <mergeCell ref="Y803:Y806"/>
    <mergeCell ref="Z803:Z806"/>
    <mergeCell ref="AA803:AA806"/>
    <mergeCell ref="AB803:AB806"/>
    <mergeCell ref="AE811:AE814"/>
    <mergeCell ref="G813:G816"/>
    <mergeCell ref="H813:H816"/>
    <mergeCell ref="I813:I816"/>
    <mergeCell ref="J813:J816"/>
    <mergeCell ref="K813:K816"/>
    <mergeCell ref="L813:L816"/>
    <mergeCell ref="M813:M816"/>
    <mergeCell ref="N813:N816"/>
    <mergeCell ref="O813:O816"/>
    <mergeCell ref="Y811:Y814"/>
    <mergeCell ref="Z811:Z814"/>
    <mergeCell ref="AA811:AA814"/>
    <mergeCell ref="AB811:AB814"/>
    <mergeCell ref="AC811:AC814"/>
    <mergeCell ref="AD811:AD814"/>
    <mergeCell ref="L809:L812"/>
    <mergeCell ref="M809:M812"/>
    <mergeCell ref="N809:N812"/>
    <mergeCell ref="O809:O812"/>
    <mergeCell ref="W811:W814"/>
    <mergeCell ref="X811:X814"/>
    <mergeCell ref="AA807:AA810"/>
    <mergeCell ref="AB807:AB810"/>
    <mergeCell ref="AC807:AC810"/>
    <mergeCell ref="AD807:AD810"/>
    <mergeCell ref="AE807:AE810"/>
    <mergeCell ref="G809:G812"/>
    <mergeCell ref="H809:H812"/>
    <mergeCell ref="I809:I812"/>
    <mergeCell ref="J809:J812"/>
    <mergeCell ref="K809:K812"/>
    <mergeCell ref="N818:N821"/>
    <mergeCell ref="O818:O821"/>
    <mergeCell ref="W820:W823"/>
    <mergeCell ref="X820:X823"/>
    <mergeCell ref="Y820:Y823"/>
    <mergeCell ref="Z820:Z823"/>
    <mergeCell ref="AC816:AC819"/>
    <mergeCell ref="AD816:AD819"/>
    <mergeCell ref="AE816:AE819"/>
    <mergeCell ref="G818:G821"/>
    <mergeCell ref="H818:H821"/>
    <mergeCell ref="I818:I821"/>
    <mergeCell ref="J818:J821"/>
    <mergeCell ref="K818:K821"/>
    <mergeCell ref="L818:L821"/>
    <mergeCell ref="M818:M821"/>
    <mergeCell ref="W816:W819"/>
    <mergeCell ref="X816:X819"/>
    <mergeCell ref="Y816:Y819"/>
    <mergeCell ref="Z816:Z819"/>
    <mergeCell ref="AA816:AA819"/>
    <mergeCell ref="AB816:AB819"/>
    <mergeCell ref="AE824:AE827"/>
    <mergeCell ref="G826:G829"/>
    <mergeCell ref="H826:H829"/>
    <mergeCell ref="I826:I829"/>
    <mergeCell ref="J826:J829"/>
    <mergeCell ref="K826:K829"/>
    <mergeCell ref="L826:L829"/>
    <mergeCell ref="M826:M829"/>
    <mergeCell ref="N826:N829"/>
    <mergeCell ref="O826:O829"/>
    <mergeCell ref="Y824:Y827"/>
    <mergeCell ref="Z824:Z827"/>
    <mergeCell ref="AA824:AA827"/>
    <mergeCell ref="AB824:AB827"/>
    <mergeCell ref="AC824:AC827"/>
    <mergeCell ref="AD824:AD827"/>
    <mergeCell ref="L822:L825"/>
    <mergeCell ref="M822:M825"/>
    <mergeCell ref="N822:N825"/>
    <mergeCell ref="O822:O825"/>
    <mergeCell ref="W824:W827"/>
    <mergeCell ref="X824:X827"/>
    <mergeCell ref="AA820:AA823"/>
    <mergeCell ref="AB820:AB823"/>
    <mergeCell ref="AC820:AC823"/>
    <mergeCell ref="AD820:AD823"/>
    <mergeCell ref="AE820:AE823"/>
    <mergeCell ref="G822:G825"/>
    <mergeCell ref="H822:H825"/>
    <mergeCell ref="I822:I825"/>
    <mergeCell ref="J822:J825"/>
    <mergeCell ref="K822:K825"/>
    <mergeCell ref="N831:N834"/>
    <mergeCell ref="O831:O834"/>
    <mergeCell ref="W833:W836"/>
    <mergeCell ref="X833:X836"/>
    <mergeCell ref="Y833:Y836"/>
    <mergeCell ref="Z833:Z836"/>
    <mergeCell ref="AC828:AC831"/>
    <mergeCell ref="AD828:AD831"/>
    <mergeCell ref="AE828:AE831"/>
    <mergeCell ref="G831:G834"/>
    <mergeCell ref="H831:H834"/>
    <mergeCell ref="I831:I834"/>
    <mergeCell ref="J831:J834"/>
    <mergeCell ref="K831:K834"/>
    <mergeCell ref="L831:L834"/>
    <mergeCell ref="M831:M834"/>
    <mergeCell ref="W828:W831"/>
    <mergeCell ref="X828:X831"/>
    <mergeCell ref="Y828:Y831"/>
    <mergeCell ref="Z828:Z831"/>
    <mergeCell ref="AA828:AA831"/>
    <mergeCell ref="AB828:AB831"/>
    <mergeCell ref="AE837:AE840"/>
    <mergeCell ref="G839:G842"/>
    <mergeCell ref="H839:H842"/>
    <mergeCell ref="I839:I842"/>
    <mergeCell ref="J839:J842"/>
    <mergeCell ref="K839:K842"/>
    <mergeCell ref="L839:L842"/>
    <mergeCell ref="M839:M842"/>
    <mergeCell ref="N839:N842"/>
    <mergeCell ref="O839:O842"/>
    <mergeCell ref="Y837:Y840"/>
    <mergeCell ref="Z837:Z840"/>
    <mergeCell ref="AA837:AA840"/>
    <mergeCell ref="AB837:AB840"/>
    <mergeCell ref="AC837:AC840"/>
    <mergeCell ref="AD837:AD840"/>
    <mergeCell ref="L835:L838"/>
    <mergeCell ref="M835:M838"/>
    <mergeCell ref="N835:N838"/>
    <mergeCell ref="O835:O838"/>
    <mergeCell ref="W837:W840"/>
    <mergeCell ref="X837:X840"/>
    <mergeCell ref="AA833:AA836"/>
    <mergeCell ref="AB833:AB836"/>
    <mergeCell ref="AC833:AC836"/>
    <mergeCell ref="AD833:AD836"/>
    <mergeCell ref="AE833:AE836"/>
    <mergeCell ref="G835:G838"/>
    <mergeCell ref="H835:H838"/>
    <mergeCell ref="I835:I838"/>
    <mergeCell ref="J835:J838"/>
    <mergeCell ref="K835:K838"/>
    <mergeCell ref="N844:N847"/>
    <mergeCell ref="O844:O847"/>
    <mergeCell ref="W845:W848"/>
    <mergeCell ref="X845:X848"/>
    <mergeCell ref="Y845:Y848"/>
    <mergeCell ref="Z845:Z848"/>
    <mergeCell ref="AC841:AC844"/>
    <mergeCell ref="AD841:AD844"/>
    <mergeCell ref="AE841:AE844"/>
    <mergeCell ref="G844:G847"/>
    <mergeCell ref="H844:H847"/>
    <mergeCell ref="I844:I847"/>
    <mergeCell ref="J844:J847"/>
    <mergeCell ref="K844:K847"/>
    <mergeCell ref="L844:L847"/>
    <mergeCell ref="M844:M847"/>
    <mergeCell ref="W841:W844"/>
    <mergeCell ref="X841:X844"/>
    <mergeCell ref="Y841:Y844"/>
    <mergeCell ref="Z841:Z844"/>
    <mergeCell ref="AA841:AA844"/>
    <mergeCell ref="AB841:AB844"/>
    <mergeCell ref="AE850:AE853"/>
    <mergeCell ref="G852:G855"/>
    <mergeCell ref="H852:H855"/>
    <mergeCell ref="I852:I855"/>
    <mergeCell ref="J852:J855"/>
    <mergeCell ref="K852:K855"/>
    <mergeCell ref="L852:L855"/>
    <mergeCell ref="M852:M855"/>
    <mergeCell ref="N852:N855"/>
    <mergeCell ref="O852:O855"/>
    <mergeCell ref="Y850:Y853"/>
    <mergeCell ref="Z850:Z853"/>
    <mergeCell ref="AA850:AA853"/>
    <mergeCell ref="AB850:AB853"/>
    <mergeCell ref="AC850:AC853"/>
    <mergeCell ref="AD850:AD853"/>
    <mergeCell ref="L848:L851"/>
    <mergeCell ref="M848:M851"/>
    <mergeCell ref="N848:N851"/>
    <mergeCell ref="O848:O851"/>
    <mergeCell ref="W850:W853"/>
    <mergeCell ref="X850:X853"/>
    <mergeCell ref="AA845:AA848"/>
    <mergeCell ref="AB845:AB848"/>
    <mergeCell ref="AC845:AC848"/>
    <mergeCell ref="AD845:AD848"/>
    <mergeCell ref="AE845:AE848"/>
    <mergeCell ref="G848:G851"/>
    <mergeCell ref="H848:H851"/>
    <mergeCell ref="I848:I851"/>
    <mergeCell ref="J848:J851"/>
    <mergeCell ref="K848:K851"/>
    <mergeCell ref="N857:N860"/>
    <mergeCell ref="O857:O860"/>
    <mergeCell ref="W858:W861"/>
    <mergeCell ref="X858:X861"/>
    <mergeCell ref="Y858:Y861"/>
    <mergeCell ref="Z858:Z861"/>
    <mergeCell ref="AC854:AC857"/>
    <mergeCell ref="AD854:AD857"/>
    <mergeCell ref="AE854:AE857"/>
    <mergeCell ref="G857:G860"/>
    <mergeCell ref="H857:H860"/>
    <mergeCell ref="I857:I860"/>
    <mergeCell ref="J857:J860"/>
    <mergeCell ref="K857:K860"/>
    <mergeCell ref="L857:L860"/>
    <mergeCell ref="M857:M860"/>
    <mergeCell ref="W854:W857"/>
    <mergeCell ref="X854:X857"/>
    <mergeCell ref="Y854:Y857"/>
    <mergeCell ref="Z854:Z857"/>
    <mergeCell ref="AA854:AA857"/>
    <mergeCell ref="AB854:AB857"/>
    <mergeCell ref="AE862:AE865"/>
    <mergeCell ref="G865:G868"/>
    <mergeCell ref="H865:H868"/>
    <mergeCell ref="I865:I868"/>
    <mergeCell ref="J865:J868"/>
    <mergeCell ref="K865:K868"/>
    <mergeCell ref="L865:L868"/>
    <mergeCell ref="M865:M868"/>
    <mergeCell ref="N865:N868"/>
    <mergeCell ref="O865:O868"/>
    <mergeCell ref="Y862:Y865"/>
    <mergeCell ref="Z862:Z865"/>
    <mergeCell ref="AA862:AA865"/>
    <mergeCell ref="AB862:AB865"/>
    <mergeCell ref="AC862:AC865"/>
    <mergeCell ref="AD862:AD865"/>
    <mergeCell ref="L861:L864"/>
    <mergeCell ref="M861:M864"/>
    <mergeCell ref="N861:N864"/>
    <mergeCell ref="O861:O864"/>
    <mergeCell ref="W862:W865"/>
    <mergeCell ref="X862:X865"/>
    <mergeCell ref="AA858:AA861"/>
    <mergeCell ref="AB858:AB861"/>
    <mergeCell ref="AC858:AC861"/>
    <mergeCell ref="AD858:AD861"/>
    <mergeCell ref="AE858:AE861"/>
    <mergeCell ref="G861:G864"/>
    <mergeCell ref="H861:H864"/>
    <mergeCell ref="I861:I864"/>
    <mergeCell ref="J861:J864"/>
    <mergeCell ref="K861:K864"/>
    <mergeCell ref="N870:N873"/>
    <mergeCell ref="O870:O873"/>
    <mergeCell ref="W871:W874"/>
    <mergeCell ref="X871:X874"/>
    <mergeCell ref="Y871:Y874"/>
    <mergeCell ref="Z871:Z874"/>
    <mergeCell ref="AC867:AC870"/>
    <mergeCell ref="AD867:AD870"/>
    <mergeCell ref="AE867:AE870"/>
    <mergeCell ref="G870:G873"/>
    <mergeCell ref="H870:H873"/>
    <mergeCell ref="I870:I873"/>
    <mergeCell ref="J870:J873"/>
    <mergeCell ref="K870:K873"/>
    <mergeCell ref="L870:L873"/>
    <mergeCell ref="M870:M873"/>
    <mergeCell ref="W867:W870"/>
    <mergeCell ref="X867:X870"/>
    <mergeCell ref="Y867:Y870"/>
    <mergeCell ref="Z867:Z870"/>
    <mergeCell ref="AA867:AA870"/>
    <mergeCell ref="AB867:AB870"/>
    <mergeCell ref="AE875:AE878"/>
    <mergeCell ref="G878:G881"/>
    <mergeCell ref="H878:H881"/>
    <mergeCell ref="I878:I881"/>
    <mergeCell ref="J878:J881"/>
    <mergeCell ref="K878:K881"/>
    <mergeCell ref="L878:L881"/>
    <mergeCell ref="M878:M881"/>
    <mergeCell ref="N878:N881"/>
    <mergeCell ref="O878:O881"/>
    <mergeCell ref="Y875:Y878"/>
    <mergeCell ref="Z875:Z878"/>
    <mergeCell ref="AA875:AA878"/>
    <mergeCell ref="AB875:AB878"/>
    <mergeCell ref="AC875:AC878"/>
    <mergeCell ref="AD875:AD878"/>
    <mergeCell ref="L874:L877"/>
    <mergeCell ref="M874:M877"/>
    <mergeCell ref="N874:N877"/>
    <mergeCell ref="O874:O877"/>
    <mergeCell ref="W875:W878"/>
    <mergeCell ref="X875:X878"/>
    <mergeCell ref="AA871:AA874"/>
    <mergeCell ref="AB871:AB874"/>
    <mergeCell ref="AC871:AC874"/>
    <mergeCell ref="AD871:AD874"/>
    <mergeCell ref="AE871:AE874"/>
    <mergeCell ref="G874:G877"/>
    <mergeCell ref="H874:H877"/>
    <mergeCell ref="I874:I877"/>
    <mergeCell ref="J874:J877"/>
    <mergeCell ref="K874:K877"/>
    <mergeCell ref="N883:N886"/>
    <mergeCell ref="O883:O886"/>
    <mergeCell ref="W884:W887"/>
    <mergeCell ref="X884:X887"/>
    <mergeCell ref="Y884:Y887"/>
    <mergeCell ref="Z884:Z887"/>
    <mergeCell ref="AC879:AC882"/>
    <mergeCell ref="AD879:AD882"/>
    <mergeCell ref="AE879:AE882"/>
    <mergeCell ref="G883:G886"/>
    <mergeCell ref="H883:H886"/>
    <mergeCell ref="I883:I886"/>
    <mergeCell ref="J883:J886"/>
    <mergeCell ref="K883:K886"/>
    <mergeCell ref="L883:L886"/>
    <mergeCell ref="M883:M886"/>
    <mergeCell ref="W879:W882"/>
    <mergeCell ref="X879:X882"/>
    <mergeCell ref="Y879:Y882"/>
    <mergeCell ref="Z879:Z882"/>
    <mergeCell ref="AA879:AA882"/>
    <mergeCell ref="AB879:AB882"/>
    <mergeCell ref="AE888:AE891"/>
    <mergeCell ref="G891:G894"/>
    <mergeCell ref="H891:H894"/>
    <mergeCell ref="I891:I894"/>
    <mergeCell ref="J891:J894"/>
    <mergeCell ref="K891:K894"/>
    <mergeCell ref="L891:L894"/>
    <mergeCell ref="M891:M894"/>
    <mergeCell ref="N891:N894"/>
    <mergeCell ref="O891:O894"/>
    <mergeCell ref="Y888:Y891"/>
    <mergeCell ref="Z888:Z891"/>
    <mergeCell ref="AA888:AA891"/>
    <mergeCell ref="AB888:AB891"/>
    <mergeCell ref="AC888:AC891"/>
    <mergeCell ref="AD888:AD891"/>
    <mergeCell ref="L887:L890"/>
    <mergeCell ref="M887:M890"/>
    <mergeCell ref="N887:N890"/>
    <mergeCell ref="O887:O890"/>
    <mergeCell ref="W888:W891"/>
    <mergeCell ref="X888:X891"/>
    <mergeCell ref="AA884:AA887"/>
    <mergeCell ref="AB884:AB887"/>
    <mergeCell ref="AC884:AC887"/>
    <mergeCell ref="AD884:AD887"/>
    <mergeCell ref="AE884:AE887"/>
    <mergeCell ref="G887:G890"/>
    <mergeCell ref="H887:H890"/>
    <mergeCell ref="I887:I890"/>
    <mergeCell ref="J887:J890"/>
    <mergeCell ref="K887:K890"/>
    <mergeCell ref="AB896:AB899"/>
    <mergeCell ref="AC896:AC899"/>
    <mergeCell ref="AD896:AD899"/>
    <mergeCell ref="AE896:AE899"/>
    <mergeCell ref="G900:G903"/>
    <mergeCell ref="H900:H903"/>
    <mergeCell ref="I900:I903"/>
    <mergeCell ref="J900:J903"/>
    <mergeCell ref="K900:K903"/>
    <mergeCell ref="N896:N899"/>
    <mergeCell ref="O896:O899"/>
    <mergeCell ref="W896:W899"/>
    <mergeCell ref="X896:X899"/>
    <mergeCell ref="Y896:Y899"/>
    <mergeCell ref="Z896:Z899"/>
    <mergeCell ref="AC892:AC895"/>
    <mergeCell ref="AD892:AD895"/>
    <mergeCell ref="AE892:AE895"/>
    <mergeCell ref="G896:G899"/>
    <mergeCell ref="H896:H899"/>
    <mergeCell ref="I896:I899"/>
    <mergeCell ref="J896:J899"/>
    <mergeCell ref="K896:K899"/>
    <mergeCell ref="L896:L899"/>
    <mergeCell ref="M896:M899"/>
    <mergeCell ref="W892:W895"/>
    <mergeCell ref="X892:X895"/>
    <mergeCell ref="Y892:Y895"/>
    <mergeCell ref="Z892:Z895"/>
    <mergeCell ref="AA892:AA895"/>
    <mergeCell ref="AB892:AB895"/>
    <mergeCell ref="AE901:AE904"/>
    <mergeCell ref="H904:H907"/>
    <mergeCell ref="I904:I907"/>
    <mergeCell ref="J904:J907"/>
    <mergeCell ref="K904:K907"/>
    <mergeCell ref="L904:L907"/>
    <mergeCell ref="M904:M907"/>
    <mergeCell ref="N904:N907"/>
    <mergeCell ref="O904:O907"/>
    <mergeCell ref="Y901:Y904"/>
    <mergeCell ref="Z901:Z904"/>
    <mergeCell ref="AA901:AA904"/>
    <mergeCell ref="AB901:AB904"/>
    <mergeCell ref="AC901:AC904"/>
    <mergeCell ref="AD901:AD904"/>
    <mergeCell ref="L900:L903"/>
    <mergeCell ref="M900:M903"/>
    <mergeCell ref="N900:N903"/>
    <mergeCell ref="O900:O903"/>
    <mergeCell ref="W901:W904"/>
    <mergeCell ref="X901:X904"/>
    <mergeCell ref="AC909:AC912"/>
    <mergeCell ref="AD909:AD912"/>
    <mergeCell ref="AE909:AE912"/>
    <mergeCell ref="G913:G916"/>
    <mergeCell ref="H913:H916"/>
    <mergeCell ref="I913:I916"/>
    <mergeCell ref="J913:J916"/>
    <mergeCell ref="K913:K916"/>
    <mergeCell ref="N909:N912"/>
    <mergeCell ref="O909:O912"/>
    <mergeCell ref="W909:W912"/>
    <mergeCell ref="X909:X912"/>
    <mergeCell ref="Y909:Y912"/>
    <mergeCell ref="Z909:Z912"/>
    <mergeCell ref="AC905:AC908"/>
    <mergeCell ref="AD905:AD908"/>
    <mergeCell ref="AE905:AE908"/>
    <mergeCell ref="G909:G912"/>
    <mergeCell ref="H909:H912"/>
    <mergeCell ref="I909:I912"/>
    <mergeCell ref="J909:J912"/>
    <mergeCell ref="K909:K912"/>
    <mergeCell ref="L909:L912"/>
    <mergeCell ref="M909:M912"/>
    <mergeCell ref="W905:W908"/>
    <mergeCell ref="X905:X908"/>
    <mergeCell ref="Y905:Y908"/>
    <mergeCell ref="Z905:Z908"/>
    <mergeCell ref="AA905:AA908"/>
    <mergeCell ref="AB905:AB908"/>
    <mergeCell ref="AE913:AE916"/>
    <mergeCell ref="G904:G907"/>
    <mergeCell ref="H917:H920"/>
    <mergeCell ref="I917:I920"/>
    <mergeCell ref="J917:J920"/>
    <mergeCell ref="K917:K920"/>
    <mergeCell ref="L917:L920"/>
    <mergeCell ref="M917:M920"/>
    <mergeCell ref="N917:N920"/>
    <mergeCell ref="O917:O920"/>
    <mergeCell ref="Y913:Y916"/>
    <mergeCell ref="Z913:Z916"/>
    <mergeCell ref="AA913:AA916"/>
    <mergeCell ref="AB913:AB916"/>
    <mergeCell ref="AC913:AC916"/>
    <mergeCell ref="AD913:AD916"/>
    <mergeCell ref="L913:L916"/>
    <mergeCell ref="M913:M916"/>
    <mergeCell ref="N913:N916"/>
    <mergeCell ref="O913:O916"/>
    <mergeCell ref="W913:W916"/>
    <mergeCell ref="X913:X916"/>
    <mergeCell ref="AC922:AC925"/>
    <mergeCell ref="AD922:AD925"/>
    <mergeCell ref="AE922:AE925"/>
    <mergeCell ref="G926:G929"/>
    <mergeCell ref="H926:H929"/>
    <mergeCell ref="I926:I929"/>
    <mergeCell ref="J926:J929"/>
    <mergeCell ref="K926:K929"/>
    <mergeCell ref="N922:N925"/>
    <mergeCell ref="O922:O925"/>
    <mergeCell ref="W922:W925"/>
    <mergeCell ref="X922:X925"/>
    <mergeCell ref="Y922:Y925"/>
    <mergeCell ref="Z922:Z925"/>
    <mergeCell ref="AC918:AC921"/>
    <mergeCell ref="AD918:AD921"/>
    <mergeCell ref="AE918:AE921"/>
    <mergeCell ref="G922:G925"/>
    <mergeCell ref="H922:H925"/>
    <mergeCell ref="I922:I925"/>
    <mergeCell ref="J922:J925"/>
    <mergeCell ref="K922:K925"/>
    <mergeCell ref="L922:L925"/>
    <mergeCell ref="M922:M925"/>
    <mergeCell ref="W918:W921"/>
    <mergeCell ref="X918:X921"/>
    <mergeCell ref="Y918:Y921"/>
    <mergeCell ref="Z918:Z921"/>
    <mergeCell ref="AA918:AA921"/>
    <mergeCell ref="AB918:AB921"/>
    <mergeCell ref="AE926:AE929"/>
    <mergeCell ref="G917:G920"/>
    <mergeCell ref="J930:J933"/>
    <mergeCell ref="K930:K933"/>
    <mergeCell ref="L930:L933"/>
    <mergeCell ref="M930:M933"/>
    <mergeCell ref="N930:N933"/>
    <mergeCell ref="O930:O933"/>
    <mergeCell ref="Y926:Y929"/>
    <mergeCell ref="Z926:Z929"/>
    <mergeCell ref="AA926:AA929"/>
    <mergeCell ref="AB926:AB929"/>
    <mergeCell ref="AC926:AC929"/>
    <mergeCell ref="AD926:AD929"/>
    <mergeCell ref="L926:L929"/>
    <mergeCell ref="M926:M929"/>
    <mergeCell ref="N926:N929"/>
    <mergeCell ref="O926:O929"/>
    <mergeCell ref="W926:W929"/>
    <mergeCell ref="X926:X929"/>
    <mergeCell ref="AE935:AE938"/>
    <mergeCell ref="G939:G942"/>
    <mergeCell ref="H939:H942"/>
    <mergeCell ref="I939:I942"/>
    <mergeCell ref="J939:J942"/>
    <mergeCell ref="K939:K942"/>
    <mergeCell ref="N935:N938"/>
    <mergeCell ref="O935:O938"/>
    <mergeCell ref="W935:W938"/>
    <mergeCell ref="X935:X938"/>
    <mergeCell ref="Y935:Y938"/>
    <mergeCell ref="Z935:Z938"/>
    <mergeCell ref="AC930:AC933"/>
    <mergeCell ref="AD930:AD933"/>
    <mergeCell ref="AE930:AE933"/>
    <mergeCell ref="G935:G938"/>
    <mergeCell ref="H935:H938"/>
    <mergeCell ref="I935:I938"/>
    <mergeCell ref="J935:J938"/>
    <mergeCell ref="K935:K938"/>
    <mergeCell ref="L935:L938"/>
    <mergeCell ref="M935:M938"/>
    <mergeCell ref="W930:W933"/>
    <mergeCell ref="X930:X933"/>
    <mergeCell ref="Y930:Y933"/>
    <mergeCell ref="Z930:Z933"/>
    <mergeCell ref="AA930:AA933"/>
    <mergeCell ref="AB930:AB933"/>
    <mergeCell ref="AE939:AE942"/>
    <mergeCell ref="G930:G933"/>
    <mergeCell ref="H930:H933"/>
    <mergeCell ref="I930:I933"/>
    <mergeCell ref="M943:M946"/>
    <mergeCell ref="N943:N946"/>
    <mergeCell ref="O943:O946"/>
    <mergeCell ref="Y939:Y942"/>
    <mergeCell ref="Z939:Z942"/>
    <mergeCell ref="AA939:AA942"/>
    <mergeCell ref="AB939:AB942"/>
    <mergeCell ref="AC939:AC942"/>
    <mergeCell ref="AD939:AD942"/>
    <mergeCell ref="L939:L942"/>
    <mergeCell ref="M939:M942"/>
    <mergeCell ref="N939:N942"/>
    <mergeCell ref="O939:O942"/>
    <mergeCell ref="W939:W942"/>
    <mergeCell ref="X939:X942"/>
    <mergeCell ref="AC935:AC938"/>
    <mergeCell ref="AD935:AD938"/>
    <mergeCell ref="AD947:AD950"/>
    <mergeCell ref="AE947:AE950"/>
    <mergeCell ref="G948:G951"/>
    <mergeCell ref="H948:H951"/>
    <mergeCell ref="I948:I951"/>
    <mergeCell ref="J948:J951"/>
    <mergeCell ref="K948:K951"/>
    <mergeCell ref="L948:L951"/>
    <mergeCell ref="M948:M951"/>
    <mergeCell ref="N948:N951"/>
    <mergeCell ref="AC943:AC946"/>
    <mergeCell ref="AD943:AD946"/>
    <mergeCell ref="AE943:AE946"/>
    <mergeCell ref="W947:W950"/>
    <mergeCell ref="X947:X950"/>
    <mergeCell ref="Y947:Y950"/>
    <mergeCell ref="Z947:Z950"/>
    <mergeCell ref="AA947:AA950"/>
    <mergeCell ref="AB947:AB950"/>
    <mergeCell ref="AC947:AC950"/>
    <mergeCell ref="W943:W946"/>
    <mergeCell ref="X943:X946"/>
    <mergeCell ref="Y943:Y946"/>
    <mergeCell ref="Z943:Z946"/>
    <mergeCell ref="AA943:AA946"/>
    <mergeCell ref="AB943:AB946"/>
    <mergeCell ref="G943:G946"/>
    <mergeCell ref="H943:H946"/>
    <mergeCell ref="I943:I946"/>
    <mergeCell ref="J943:J946"/>
    <mergeCell ref="K943:K946"/>
    <mergeCell ref="L943:L946"/>
    <mergeCell ref="C961:L961"/>
    <mergeCell ref="D6:D8"/>
    <mergeCell ref="E6:E8"/>
    <mergeCell ref="F6:F8"/>
    <mergeCell ref="G6:G8"/>
    <mergeCell ref="S953:AB953"/>
    <mergeCell ref="G956:G959"/>
    <mergeCell ref="H956:H959"/>
    <mergeCell ref="I956:I959"/>
    <mergeCell ref="J956:J959"/>
    <mergeCell ref="K956:K959"/>
    <mergeCell ref="L956:L959"/>
    <mergeCell ref="M956:M959"/>
    <mergeCell ref="N956:N959"/>
    <mergeCell ref="O956:O959"/>
    <mergeCell ref="O948:O951"/>
    <mergeCell ref="G952:G955"/>
    <mergeCell ref="H952:H955"/>
    <mergeCell ref="I952:I955"/>
    <mergeCell ref="J952:J955"/>
    <mergeCell ref="K952:K955"/>
    <mergeCell ref="L952:L955"/>
    <mergeCell ref="M952:M955"/>
    <mergeCell ref="N952:N955"/>
    <mergeCell ref="O952:O955"/>
    <mergeCell ref="AA935:AA938"/>
    <mergeCell ref="AB935:AB938"/>
    <mergeCell ref="AA922:AA925"/>
    <mergeCell ref="AB922:AB925"/>
    <mergeCell ref="AA909:AA912"/>
    <mergeCell ref="AB909:AB912"/>
    <mergeCell ref="AA896:AA899"/>
  </mergeCells>
  <conditionalFormatting sqref="E6:E8">
    <cfRule type="cellIs" dxfId="40" priority="9" operator="greaterThan">
      <formula>$K$8</formula>
    </cfRule>
    <cfRule type="cellIs" dxfId="39" priority="10" operator="lessThan">
      <formula>"$K$8"</formula>
    </cfRule>
  </conditionalFormatting>
  <conditionalFormatting sqref="E9:G9">
    <cfRule type="containsText" dxfId="38" priority="11" operator="containsText" text="CUMPLE">
      <formula>NOT(ISERROR(SEARCH("CUMPLE",E9)))</formula>
    </cfRule>
    <cfRule type="containsText" dxfId="37" priority="12" operator="containsText" text="NO CUMPLE">
      <formula>NOT(ISERROR(SEARCH("NO CUMPLE",E9)))</formula>
    </cfRule>
  </conditionalFormatting>
  <conditionalFormatting sqref="F6:F8">
    <cfRule type="cellIs" dxfId="36" priority="7" operator="lessThan">
      <formula>$K$6</formula>
    </cfRule>
    <cfRule type="cellIs" dxfId="35" priority="8" operator="greaterThan">
      <formula>$K$6</formula>
    </cfRule>
  </conditionalFormatting>
  <conditionalFormatting sqref="F9">
    <cfRule type="cellIs" dxfId="34" priority="4" operator="equal">
      <formula>"NO CUMPLE"</formula>
    </cfRule>
  </conditionalFormatting>
  <conditionalFormatting sqref="G6:G8">
    <cfRule type="cellIs" dxfId="33" priority="5" operator="lessThan">
      <formula>$K$7</formula>
    </cfRule>
    <cfRule type="cellIs" dxfId="32" priority="6" operator="greaterThan">
      <formula>$K$7</formula>
    </cfRule>
  </conditionalFormatting>
  <conditionalFormatting sqref="G9">
    <cfRule type="containsText" dxfId="31" priority="3" operator="containsText" text="NO CUMPLE">
      <formula>NOT(ISERROR(SEARCH("NO CUMPLE",G9)))</formula>
    </cfRule>
  </conditionalFormatting>
  <conditionalFormatting sqref="J1:L1 J12:L16 C961">
    <cfRule type="containsText" dxfId="30" priority="25" operator="containsText" text="NO">
      <formula>NOT(ISERROR(SEARCH("NO",C1)))</formula>
    </cfRule>
    <cfRule type="containsText" dxfId="29" priority="26" operator="containsText" text="NO ">
      <formula>NOT(ISERROR(SEARCH("NO ",C1)))</formula>
    </cfRule>
    <cfRule type="containsText" dxfId="28" priority="27" operator="containsText" text="NO">
      <formula>NOT(ISERROR(SEARCH("NO",C1)))</formula>
    </cfRule>
    <cfRule type="containsText" dxfId="27" priority="28" operator="containsText" text="CUMPLE">
      <formula>NOT(ISERROR(SEARCH("CUMPLE",C1)))</formula>
    </cfRule>
  </conditionalFormatting>
  <conditionalFormatting sqref="R2:T4 R5:S9 R10:T11 J17 J18:L486 C487 J488:L490 J491 J492:L960 J962:L1048576">
    <cfRule type="containsText" dxfId="26" priority="41" operator="containsText" text="NO">
      <formula>NOT(ISERROR(SEARCH("NO",C2)))</formula>
    </cfRule>
    <cfRule type="containsText" dxfId="25" priority="44" operator="containsText" text="CUMPLE">
      <formula>NOT(ISERROR(SEARCH("CUMPLE",C2)))</formula>
    </cfRule>
  </conditionalFormatting>
  <conditionalFormatting sqref="S487">
    <cfRule type="containsText" dxfId="24" priority="29" operator="containsText" text="NO">
      <formula>NOT(ISERROR(SEARCH("NO",S487)))</formula>
    </cfRule>
    <cfRule type="containsText" dxfId="23" priority="30" operator="containsText" text="NO ">
      <formula>NOT(ISERROR(SEARCH("NO ",S487)))</formula>
    </cfRule>
    <cfRule type="containsText" dxfId="22" priority="31" operator="containsText" text="NO">
      <formula>NOT(ISERROR(SEARCH("NO",S487)))</formula>
    </cfRule>
    <cfRule type="containsText" dxfId="21" priority="32" operator="containsText" text="CUMPLE">
      <formula>NOT(ISERROR(SEARCH("CUMPLE",S487)))</formula>
    </cfRule>
  </conditionalFormatting>
  <conditionalFormatting sqref="S953">
    <cfRule type="containsText" dxfId="20" priority="17" operator="containsText" text="NO">
      <formula>NOT(ISERROR(SEARCH("NO",S953)))</formula>
    </cfRule>
    <cfRule type="containsText" dxfId="19" priority="18" operator="containsText" text="NO ">
      <formula>NOT(ISERROR(SEARCH("NO ",S953)))</formula>
    </cfRule>
    <cfRule type="containsText" dxfId="18" priority="19" operator="containsText" text="NO">
      <formula>NOT(ISERROR(SEARCH("NO",S953)))</formula>
    </cfRule>
    <cfRule type="containsText" dxfId="17" priority="20" operator="containsText" text="CUMPLE">
      <formula>NOT(ISERROR(SEARCH("CUMPLE",S953)))</formula>
    </cfRule>
  </conditionalFormatting>
  <conditionalFormatting sqref="Z17">
    <cfRule type="containsText" dxfId="16" priority="33" operator="containsText" text="NO">
      <formula>NOT(ISERROR(SEARCH("NO",Z17)))</formula>
    </cfRule>
    <cfRule type="containsText" dxfId="15" priority="34" operator="containsText" text="NO ">
      <formula>NOT(ISERROR(SEARCH("NO ",Z17)))</formula>
    </cfRule>
    <cfRule type="containsText" dxfId="14" priority="35" operator="containsText" text="NO">
      <formula>NOT(ISERROR(SEARCH("NO",Z17)))</formula>
    </cfRule>
    <cfRule type="containsText" dxfId="13" priority="36" operator="containsText" text="CUMPLE">
      <formula>NOT(ISERROR(SEARCH("CUMPLE",Z17)))</formula>
    </cfRule>
  </conditionalFormatting>
  <conditionalFormatting sqref="Z19:Z22">
    <cfRule type="containsText" dxfId="12" priority="47" operator="containsText" text="CUMPLE">
      <formula>NOT(ISERROR(SEARCH("CUMPLE",Z19)))</formula>
    </cfRule>
  </conditionalFormatting>
  <conditionalFormatting sqref="Z491 Z492:AB492">
    <cfRule type="containsText" dxfId="11" priority="21" operator="containsText" text="NO">
      <formula>NOT(ISERROR(SEARCH("NO",Z491)))</formula>
    </cfRule>
    <cfRule type="containsText" dxfId="10" priority="22" operator="containsText" text="NO ">
      <formula>NOT(ISERROR(SEARCH("NO ",Z491)))</formula>
    </cfRule>
    <cfRule type="containsText" dxfId="9" priority="23" operator="containsText" text="NO">
      <formula>NOT(ISERROR(SEARCH("NO",Z491)))</formula>
    </cfRule>
    <cfRule type="containsText" dxfId="8" priority="24" operator="containsText" text="CUMPLE">
      <formula>NOT(ISERROR(SEARCH("CUMPLE",Z491)))</formula>
    </cfRule>
  </conditionalFormatting>
  <conditionalFormatting sqref="Z1:AB1 AH2:AJ3 AG3:AG4 AH4:AI4 AG5:AH5 AE6:AG6 AF7:AH7 AG8:AI9 AH10:AJ11 Z12:AB16 Z19:AB486 Z488:AB490 Z493:AB946 Z947:AA950 Z951:AB952 Z954:AB1048576">
    <cfRule type="containsText" dxfId="7" priority="45" operator="containsText" text="NO ">
      <formula>NOT(ISERROR(SEARCH("NO ",Z1)))</formula>
    </cfRule>
    <cfRule type="containsText" dxfId="6" priority="46" operator="containsText" text="CUMPLE">
      <formula>NOT(ISERROR(SEARCH("CUMPLE",Z1)))</formula>
    </cfRule>
  </conditionalFormatting>
  <conditionalFormatting sqref="Z18:AB18">
    <cfRule type="containsText" dxfId="5" priority="37" operator="containsText" text="NO">
      <formula>NOT(ISERROR(SEARCH("NO",Z18)))</formula>
    </cfRule>
    <cfRule type="containsText" dxfId="4" priority="38" operator="containsText" text="NO ">
      <formula>NOT(ISERROR(SEARCH("NO ",Z18)))</formula>
    </cfRule>
    <cfRule type="containsText" dxfId="3" priority="39" operator="containsText" text="NO">
      <formula>NOT(ISERROR(SEARCH("NO",Z18)))</formula>
    </cfRule>
    <cfRule type="containsText" dxfId="2" priority="40" operator="containsText" text="CUMPLE">
      <formula>NOT(ISERROR(SEARCH("CUMPLE",Z18)))</formula>
    </cfRule>
  </conditionalFormatting>
  <conditionalFormatting sqref="AB947:AB950">
    <cfRule type="containsText" dxfId="1" priority="1" operator="containsText" text="NO">
      <formula>NOT(ISERROR(SEARCH("NO",AB947)))</formula>
    </cfRule>
    <cfRule type="containsText" dxfId="0" priority="2" operator="containsText" text="CUMPLE">
      <formula>NOT(ISERROR(SEARCH("CUMPLE",AB947)))</formula>
    </cfRule>
  </conditionalFormatting>
  <dataValidations disablePrompts="1" count="4">
    <dataValidation type="list" allowBlank="1" showInputMessage="1" showErrorMessage="1" sqref="C8" xr:uid="{0F4E3AE1-EAB9-4186-956A-9530327A8539}">
      <formula1>$AF$9:$AH$9</formula1>
    </dataValidation>
    <dataValidation type="list" allowBlank="1" showInputMessage="1" showErrorMessage="1" sqref="C7" xr:uid="{C87E9C41-430B-44EA-A13C-970D70285B24}">
      <formula1>$AF$8:$AH$8</formula1>
    </dataValidation>
    <dataValidation type="list" allowBlank="1" showInputMessage="1" showErrorMessage="1" sqref="C6" xr:uid="{827557BE-659B-46EE-A067-58E2C69FDF95}">
      <formula1>$AF$7:$AH$7</formula1>
    </dataValidation>
    <dataValidation type="list" allowBlank="1" showInputMessage="1" showErrorMessage="1" sqref="D6:D8" xr:uid="{6A1356CC-7B39-40F6-9558-C446482FED26}">
      <formula1>$AF$6:$AI$6</formula1>
    </dataValidation>
  </dataValidations>
  <hyperlinks>
    <hyperlink ref="B19" location="'SIMULACIÓN 1'!A1" display="'SIMULACIÓN 1'!A1" xr:uid="{E0152066-5942-438B-9C8A-A60ECBFCEADF}"/>
    <hyperlink ref="B27" location="'SIMULACIÓN 1 (3)'!A1" display="'SIMULACIÓN 1 (3)'!A1" xr:uid="{422241D2-5C12-4031-9C45-B48F67A120D6}"/>
    <hyperlink ref="B23" location="'SIMULACIÓN 1 (2)'!A1" display="'SIMULACIÓN 1 (2)'!A1" xr:uid="{D801B7EB-AA1B-4E97-A55E-29DEE53385E4}"/>
    <hyperlink ref="B40" location="'SIMULACIÓN 1 (6)'!A1" display="'SIMULACIÓN 1 (6)'!A1" xr:uid="{5993A50E-B180-4ABE-AEC7-901A3E05498D}"/>
    <hyperlink ref="B36" location="'SIMULACIÓN 1 (5)'!A1" display="'SIMULACIÓN 1 (5)'!A1" xr:uid="{4BD04DCC-D5FB-4FAA-B5EB-5BE6CC7596DB}"/>
    <hyperlink ref="B32" location="'SIMULACIÓN 1 (4)'!A1" display="'SIMULACIÓN 1 (4)'!A1" xr:uid="{707AD9BC-3C48-4CB9-850B-709EF2EFC7F9}"/>
    <hyperlink ref="B53" location="'SIMULACIÓN 1 (9)'!A1" display="'SIMULACIÓN 1 (9)'!A1" xr:uid="{19AF39B2-AD2B-4C71-BCC1-76EC0E56EE2A}"/>
    <hyperlink ref="B49" location="'SIMULACIÓN 1 (8)'!A1" display="'SIMULACIÓN 1 (8)'!A1" xr:uid="{D949B10B-956C-4A93-867F-1697090B63A3}"/>
    <hyperlink ref="B45" location="'SIMULACIÓN 1 (7)'!A1" display="'SIMULACIÓN 1 (7)'!A1" xr:uid="{DAA92A5F-C57C-4428-9C4E-549BC279C525}"/>
    <hyperlink ref="B66" location="'SIMULACIÓN 1 (12)'!A1" display="'SIMULACIÓN 1 (12)'!A1" xr:uid="{0B1F021A-C2B8-483B-8D7A-CED5271B27B5}"/>
    <hyperlink ref="B62" location="'SIMULACIÓN 1 (11)'!A1" display="'SIMULACIÓN 1 (11)'!A1" xr:uid="{C35A853E-ADC2-4098-B513-D24C5DE1FC4F}"/>
    <hyperlink ref="B58" location="'SIMULACIÓN 1 (10)'!A1" display="'SIMULACIÓN 1 (10)'!A1" xr:uid="{CB20F36E-8DA1-413E-9C95-9F3955B1C7DD}"/>
    <hyperlink ref="B79" location="'SIMULACIÓN 1 (15)'!A1" display="'SIMULACIÓN 1 (15)'!A1" xr:uid="{B9C169C7-87F2-4B88-8254-898227FB9C31}"/>
    <hyperlink ref="B75" location="'SIMULACIÓN 1 (14)'!A1" display="'SIMULACIÓN 1 (14)'!A1" xr:uid="{C46ED92D-70C5-4A67-BF49-B8337EEA623D}"/>
    <hyperlink ref="B71" location="'SIMULACIÓN 1 (13)'!A1" display="'SIMULACIÓN 1 (13)'!A1" xr:uid="{3201FD9D-F5E9-49B0-BE66-A75B44357312}"/>
    <hyperlink ref="B92" location="'SIMULACIÓN 1 (18)'!A1" display="'SIMULACIÓN 1 (18)'!A1" xr:uid="{705B3675-A149-409A-BF1C-3A13331B83B4}"/>
    <hyperlink ref="B88" location="'SIMULACIÓN 1 (17)'!A1" display="'SIMULACIÓN 1 (17)'!A1" xr:uid="{7A0CC60F-EB0B-4D2F-910A-D2104065E579}"/>
    <hyperlink ref="B84" location="'SIMULACIÓN 1 (16)'!A1" display="'SIMULACIÓN 1 (16)'!A1" xr:uid="{F2BE5C24-B0D9-4A81-96D3-7093EF788819}"/>
    <hyperlink ref="B105" location="'SIMULACIÓN 1 (21)'!A1" display="'SIMULACIÓN 1 (21)'!A1" xr:uid="{14D3979F-6927-4CD1-9639-FF61313548EA}"/>
    <hyperlink ref="B101" location="'SIMULACIÓN 1 (20)'!A1" display="'SIMULACIÓN 1 (20)'!A1" xr:uid="{A2967B25-274E-4EB5-A0D9-D7BD982FA324}"/>
    <hyperlink ref="B97" location="'SIMULACIÓN 1 (19)'!A1" display="'SIMULACIÓN 1 (19)'!A1" xr:uid="{DD6E838A-24CD-4329-B59E-6793F0A09669}"/>
    <hyperlink ref="B118" location="'SIMULACIÓN 1 (24)'!A1" display="'SIMULACIÓN 1 (24)'!A1" xr:uid="{F609F97B-886A-4752-9CE2-A9F50CBD43B3}"/>
    <hyperlink ref="B114" location="'SIMULACIÓN 1 (23)'!A1" display="'SIMULACIÓN 1 (23)'!A1" xr:uid="{7AD88223-1D14-4D10-8654-CC5F14C1D835}"/>
    <hyperlink ref="B110" location="'SIMULACIÓN 1 (22)'!A1" display="'SIMULACIÓN 1 (22)'!A1" xr:uid="{BCC050CB-8493-413E-A218-6C5A78E38152}"/>
    <hyperlink ref="B131" location="'SIMULACIÓN 1 (27)'!A1" display="'SIMULACIÓN 1 (27)'!A1" xr:uid="{6C809B25-7EA6-4657-92E4-B623004B804F}"/>
    <hyperlink ref="B127" location="'SIMULACIÓN 1 (26)'!A1" display="'SIMULACIÓN 1 (26)'!A1" xr:uid="{62BCBD35-8258-4056-9969-A9D913E0194B}"/>
    <hyperlink ref="B123" location="'SIMULACIÓN 1 (25)'!A1" display="'SIMULACIÓN 1 (25)'!A1" xr:uid="{00C38434-DCCF-4C5A-A686-C30EDFF95724}"/>
    <hyperlink ref="B136" location="'SIMULACIÓN 1 (28)'!A1" display="'SIMULACIÓN 1 (28)'!A1" xr:uid="{0725A923-DB7A-49D0-831B-431AA79B2598}"/>
    <hyperlink ref="B140" location="'SIMULACIÓN 1 (29)'!A1" display="'SIMULACIÓN 1 (29)'!A1" xr:uid="{AC28BD4F-83E0-440D-A6BA-E1DCACE4B0E5}"/>
    <hyperlink ref="B144" location="'SIMULACIÓN 1 (30)'!A1" display="'SIMULACIÓN 1 (30)'!A1" xr:uid="{7E17FAAE-ACFE-4EFD-A5E0-CF4CC3AE744D}"/>
    <hyperlink ref="B149" location="'SIMULACIÓN  (31)'!A1" display="'SIMULACIÓN  (31)'!A1" xr:uid="{025F6ECB-6710-4F35-9555-65A1120CC7D3}"/>
    <hyperlink ref="B153" location="'SIMULACIÓN  (32)'!A1" display="'SIMULACIÓN  (32)'!A1" xr:uid="{ACA91A46-3C08-416D-A2E9-FC7CFAD403D1}"/>
    <hyperlink ref="B157" location="'SIMULACIÓN  (33)'!A1" display="'SIMULACIÓN  (33)'!A1" xr:uid="{5E658B80-5C04-445A-9F26-37C53AA0BF24}"/>
    <hyperlink ref="B162" location="'SIMULACIÓN  (34)'!A1" display="'SIMULACIÓN  (34)'!A1" xr:uid="{A56EA03F-EC22-47AC-BF0C-EE0C8FBD499F}"/>
    <hyperlink ref="B166" location="'SIMULACIÓN  (35)'!A1" display="'SIMULACIÓN  (35)'!A1" xr:uid="{76A2FC50-1DB2-4553-A3D3-12A889540141}"/>
    <hyperlink ref="B170" location="'SIMULACIÓN  (36)'!A1" display="'SIMULACIÓN  (36)'!A1" xr:uid="{DCD91A92-2BD4-4A34-92CE-9CFA38B01F18}"/>
    <hyperlink ref="B175" location="'SIMULACIÓN  (37)'!A1" display="'SIMULACIÓN  (37)'!A1" xr:uid="{8D832B91-FBDD-4725-BD31-0C46D3E30975}"/>
    <hyperlink ref="B179" location="'SIMULACIÓN  (38)'!A1" display="'SIMULACIÓN  (38)'!A1" xr:uid="{5A60ED9E-2957-480D-8C85-2D3202469196}"/>
    <hyperlink ref="B183" location="'SIMULACIÓN  (39)'!A1" display="'SIMULACIÓN  (39)'!A1" xr:uid="{E315A3FC-8364-40E9-8266-CC466E54261D}"/>
    <hyperlink ref="B188" location="'SIMULACIÓN  (40)'!A1" display="'SIMULACIÓN  (40)'!A1" xr:uid="{2A9D97BE-ED60-4B47-8B6D-8DFDA93D3012}"/>
    <hyperlink ref="B192" location="'SIMULACIÓN  (41)'!A1" display="'SIMULACIÓN  (41)'!A1" xr:uid="{4C9DE093-D36B-4497-83C3-27072E44DFBC}"/>
    <hyperlink ref="B196" location="'SIMULACIÓN  (42)'!A1" display="'SIMULACIÓN  (42)'!A1" xr:uid="{6876ADEC-48FA-446B-94EF-8B9779440B6F}"/>
    <hyperlink ref="B201" location="'SIMULACIÓN  (43)'!A1" display="'SIMULACIÓN  (43)'!A1" xr:uid="{609B006F-42DA-403D-B6A7-CDCCF3703856}"/>
    <hyperlink ref="B205" location="'SIMULACIÓN  (44)'!A1" display="'SIMULACIÓN  (44)'!A1" xr:uid="{855409DC-D21A-40ED-9165-28862EB06475}"/>
    <hyperlink ref="B209" location="'SIMULACIÓN  (45)'!A1" display="'SIMULACIÓN  (45)'!A1" xr:uid="{EA0745CA-C267-427A-A79E-072311C10911}"/>
    <hyperlink ref="B214" location="'SIMULACIÓN  (46)'!A1" display="'SIMULACIÓN  (46)'!A1" xr:uid="{0036924E-7FFC-4819-A07A-595017676176}"/>
    <hyperlink ref="B218" location="'SIMULACIÓN  (47)'!A1" display="'SIMULACIÓN  (47)'!A1" xr:uid="{E29EDBE8-769A-431C-AEE5-D5CD4AA20663}"/>
    <hyperlink ref="B222" location="'SIMULACIÓN  (48)'!A1" display="'SIMULACIÓN  (48)'!A1" xr:uid="{52AB4D24-6413-4E0D-81F4-E68BB2145BA4}"/>
    <hyperlink ref="B227" location="'SIMULACIÓN  (49)'!A1" display="'SIMULACIÓN  (49)'!A1" xr:uid="{B20DFF4E-BC94-465A-8458-8AF581B57FF6}"/>
    <hyperlink ref="B231" location="'SIMULACIÓN  (50)'!A1" display="'SIMULACIÓN  (50)'!A1" xr:uid="{409A54E3-6DD1-4712-989F-0BF6D398C001}"/>
    <hyperlink ref="B235" location="'SIMULACIÓN  (51)'!A1" display="'SIMULACIÓN  (51)'!A1" xr:uid="{6C74E803-58C9-409B-8F3E-3757A4DF6C8F}"/>
    <hyperlink ref="B240" location="'SIMULACIÓN  (52)'!A1" display="'SIMULACIÓN  (52)'!A1" xr:uid="{EDF074FD-DAC1-4DE3-BB05-643CBADEFF1A}"/>
    <hyperlink ref="B244" location="'SIMULACIÓN  (53)'!A1" display="'SIMULACIÓN  (53)'!A1" xr:uid="{20C2187E-8644-43F8-BF17-F442AC4082D4}"/>
    <hyperlink ref="B248" location="'SIMULACIÓN  (54)'!A1" display="'SIMULACIÓN  (54)'!A1" xr:uid="{0B47A9A1-879B-4DA1-9ECF-6CFB03D6C7C1}"/>
    <hyperlink ref="B253" location="'SIMULACIÓN  (55)'!A1" display="'SIMULACIÓN  (55)'!A1" xr:uid="{31A92997-07E2-4A45-963F-C7B3153FE16D}"/>
    <hyperlink ref="B257" location="'SIMULACIÓN  (56)'!A1" display="'SIMULACIÓN  (56)'!A1" xr:uid="{66286B71-0BB4-4C1F-AC6B-898839ECE67A}"/>
    <hyperlink ref="B261" location="'SIMULACIÓN  (57)'!A1" display="'SIMULACIÓN  (57)'!A1" xr:uid="{B8398349-EB9A-4E6B-92F5-A6A795A7E738}"/>
    <hyperlink ref="B266" location="'SIMULACIÓN  (58)'!A1" display="'SIMULACIÓN  (58)'!A1" xr:uid="{08848D57-2E49-4614-A82F-BE8DF9288097}"/>
    <hyperlink ref="B270" location="'SIMULACIÓN  (59)'!A1" display="'SIMULACIÓN  (59)'!A1" xr:uid="{0729997F-7B33-4EF8-B16C-9E280616FC92}"/>
    <hyperlink ref="B274" location="'SIMULACIÓN  (60)'!A1" display="'SIMULACIÓN  (60)'!A1" xr:uid="{8FE52A00-3386-4965-ACBD-3AC1A3F4DFEF}"/>
    <hyperlink ref="B279" location="'SIMULACIÓN  (61)'!A1" display="'SIMULACIÓN  (61)'!A1" xr:uid="{FCF8323E-B069-4A0B-9E54-E1ADBFD68458}"/>
    <hyperlink ref="B283" location="'SIMULACIÓN  (62)'!A1" display="'SIMULACIÓN  (62)'!A1" xr:uid="{33D9E6FA-CA54-4FB9-BFE0-DDC0CD43EAAE}"/>
    <hyperlink ref="B287" location="'SIMULACIÓN  (63)'!A1" display="'SIMULACIÓN  (63)'!A1" xr:uid="{3B4ACE1B-E7F7-44FD-A7AE-50E2F9EE58AE}"/>
    <hyperlink ref="B292" location="'SIMULACIÓN  (64)'!A1" display="'SIMULACIÓN  (64)'!A1" xr:uid="{8BEDA77C-0467-48B0-8971-F3628C7B4551}"/>
    <hyperlink ref="B296" location="'SIMULACIÓN  (65)'!A1" display="'SIMULACIÓN  (65)'!A1" xr:uid="{44E07852-1018-4AA9-822C-2464984947D8}"/>
    <hyperlink ref="B300" location="'SIMULACIÓN  (66)'!A1" display="'SIMULACIÓN  (66)'!A1" xr:uid="{5377A87E-D102-43FE-BEFF-A26525FAB309}"/>
    <hyperlink ref="B305" location="'SIMULACIÓN  (67)'!A1" display="'SIMULACIÓN  (67)'!A1" xr:uid="{944CFB60-C794-41A1-9999-E814B34A336C}"/>
    <hyperlink ref="B309" location="'SIMULACIÓN  (68)'!A1" display="'SIMULACIÓN  (68)'!A1" xr:uid="{604D831B-8F1F-4D60-BAC4-2EFF5AAFFD37}"/>
    <hyperlink ref="B313" location="'SIMULACIÓN  (69)'!A1" display="'SIMULACIÓN  (69)'!A1" xr:uid="{CE57B426-C599-4037-8091-D46AECAAB263}"/>
    <hyperlink ref="B318" location="'SIMULACIÓN  (70)'!A1" display="'SIMULACIÓN  (70)'!A1" xr:uid="{EF3D5D78-34AE-4696-8F7B-5BA83DD05E89}"/>
    <hyperlink ref="B322" location="'SIMULACIÓN  (71)'!A1" display="'SIMULACIÓN  (71)'!A1" xr:uid="{8F6D6E02-A088-4E26-87DE-3AEE18BCD35C}"/>
    <hyperlink ref="B326" location="'SIMULACIÓN  (72)'!A1" display="'SIMULACIÓN  (72)'!A1" xr:uid="{5E4789BE-8A85-4EE7-AE0C-160074047FD6}"/>
    <hyperlink ref="B331" location="'SIMULACIÓN  (73)'!A1" display="'SIMULACIÓN  (73)'!A1" xr:uid="{3F5C47E9-9940-4311-B442-DAE21C1340D5}"/>
    <hyperlink ref="B335" location="'SIMULACIÓN  (74)'!A1" display="'SIMULACIÓN  (74)'!A1" xr:uid="{5E596617-2CE0-4796-ADEB-48D530A1AFCA}"/>
    <hyperlink ref="B339" location="'SIMULACIÓN  (75)'!A1" display="'SIMULACIÓN  (75)'!A1" xr:uid="{B17E9320-0647-4350-B53F-70C8F07A8FD2}"/>
    <hyperlink ref="B344" location="'SIMULACIÓN  (76)'!A1" display="'SIMULACIÓN  (76)'!A1" xr:uid="{C4663F85-B00C-4497-A3CC-68D148EC653E}"/>
    <hyperlink ref="B348" location="'SIMULACIÓN  (77)'!A1" display="'SIMULACIÓN  (77)'!A1" xr:uid="{4AC78E26-0BB6-4200-AB5B-6D294F40CF37}"/>
    <hyperlink ref="B352" location="'SIMULACIÓN  (78)'!A1" display="'SIMULACIÓN  (78)'!A1" xr:uid="{F08CD969-16B8-44DF-AD74-2682D76B95A2}"/>
    <hyperlink ref="B357" location="'SIMULACIÓN  (79)'!A1" display="'SIMULACIÓN  (79)'!A1" xr:uid="{7E3C739B-6AE0-418E-9882-4DB9117EA28B}"/>
    <hyperlink ref="B361" location="'SIMULACIÓN  (80)'!A1" display="'SIMULACIÓN  (80)'!A1" xr:uid="{28C3C73C-66F0-4917-91D5-24F6C21B625D}"/>
    <hyperlink ref="B365" location="'SIMULACIÓN  (81)'!A1" display="'SIMULACIÓN  (81)'!A1" xr:uid="{1C58EC24-F861-4FE0-9EFC-C9A6783C2DA3}"/>
    <hyperlink ref="B378" location="'SIMULACIÓN  (84)'!A1" display="'SIMULACIÓN  (84)'!A1" xr:uid="{94C69700-1197-49E8-A480-FBFC27B3961D}"/>
    <hyperlink ref="B374" location="'SIMULACIÓN  (83)'!A1" display="'SIMULACIÓN  (83)'!A1" xr:uid="{133DCC53-377B-472B-9B3F-1B9A1100CD42}"/>
    <hyperlink ref="B370" location="'SIMULACIÓN  (82)'!A1" display="'SIMULACIÓN  (82)'!A1" xr:uid="{77BA1FF5-5361-4C5F-B84D-B52CA2A011D2}"/>
    <hyperlink ref="B391" location="'SIMULACIÓN  (87)'!A1" display="'SIMULACIÓN  (87)'!A1" xr:uid="{4E9804AE-2DE2-4EA0-9F08-C992682B5560}"/>
    <hyperlink ref="B387" location="'SIMULACIÓN  (86)'!A1" display="'SIMULACIÓN  (86)'!A1" xr:uid="{685731A2-17ED-43B2-8F0A-04798C420C1B}"/>
    <hyperlink ref="B383" location="'SIMULACIÓN  (85)'!A1" display="'SIMULACIÓN  (85)'!A1" xr:uid="{381FB04B-6A07-49E6-88E3-D9724222804D}"/>
    <hyperlink ref="B404" location="'SIMULACIÓN  (90)'!A1" display="'SIMULACIÓN  (90)'!A1" xr:uid="{A0D0CA97-CEB4-4C99-B925-5FE7FEB0F9DF}"/>
    <hyperlink ref="B400" location="'SIMULACIÓN  (89)'!A1" display="'SIMULACIÓN  (89)'!A1" xr:uid="{0A3E67E8-510D-4535-9802-1365167CEAE5}"/>
    <hyperlink ref="B396" location="'SIMULACIÓN  (88)'!A1" display="'SIMULACIÓN  (88)'!A1" xr:uid="{EBC8E876-AA49-4BF7-97E2-F66781BCD7B4}"/>
    <hyperlink ref="B417" location="'SIMULACIÓN  (93)'!A1" display="'SIMULACIÓN  (93)'!A1" xr:uid="{F327F106-1072-411B-9DE3-B879262F78AD}"/>
    <hyperlink ref="B413" location="'SIMULACIÓN  (92)'!A1" display="'SIMULACIÓN  (92)'!A1" xr:uid="{6DF682C1-EB47-45B2-8D13-62D74A40B7C1}"/>
    <hyperlink ref="B409" location="'SIMULACIÓN  (91)'!A1" display="'SIMULACIÓN  (91)'!A1" xr:uid="{B98BA785-683B-43B3-9342-44F95D5DFEF9}"/>
    <hyperlink ref="B430" location="'SIMULACIÓN  (96)'!A1" display="'SIMULACIÓN  (96)'!A1" xr:uid="{D66D2756-C53C-4774-A766-CD9370A808D6}"/>
    <hyperlink ref="B426" location="'SIMULACIÓN  (95)'!A1" display="'SIMULACIÓN  (95)'!A1" xr:uid="{6B53101F-0C68-428A-8A55-1FF813EDE074}"/>
    <hyperlink ref="B422" location="'SIMULACIÓN  (94)'!A1" display="'SIMULACIÓN  (94)'!A1" xr:uid="{A014C4C1-F465-4500-A2AB-FDF6247B12B0}"/>
    <hyperlink ref="B443" location="'SIMULACIÓN  (99)'!A1" display="'SIMULACIÓN  (99)'!A1" xr:uid="{693A1A78-AC71-41A5-841C-F62A5E919239}"/>
    <hyperlink ref="B439" location="'SIMULACIÓN  (98)'!A1" display="'SIMULACIÓN  (98)'!A1" xr:uid="{DBE0A338-BEBF-47E6-83DD-415F369F06AD}"/>
    <hyperlink ref="B435" location="'SIMULACIÓN  (97)'!A1" display="'SIMULACIÓN  (97)'!A1" xr:uid="{CBE3BB3F-62ED-4476-A393-F51E88AA6D6D}"/>
    <hyperlink ref="B456" location="'SIMULACIÓN  (102)'!A1" display="'SIMULACIÓN  (102)'!A1" xr:uid="{0CE4112A-B5C1-4C65-AFB0-6D920213B34E}"/>
    <hyperlink ref="B452" location="'SIMULACIÓN  (101)'!A1" display="'SIMULACIÓN  (101)'!A1" xr:uid="{46569672-8B30-43CF-861D-70B43FEBA4A2}"/>
    <hyperlink ref="B448" location="'SIMULACIÓN  (100)'!A1" display="'SIMULACIÓN  (100)'!A1" xr:uid="{8FFD0FA6-F0AC-44BA-9D8E-72F729D7A6DB}"/>
    <hyperlink ref="B469" location="'SIMULACIÓN  (105)'!A1" display="'SIMULACIÓN  (105)'!A1" xr:uid="{8A9838E9-DA98-4943-A202-922CB7E25D66}"/>
    <hyperlink ref="B465" location="'SIMULACIÓN  (104)'!A1" display="'SIMULACIÓN  (104)'!A1" xr:uid="{DC5AFA13-19C8-454B-8662-67D5CA6BE0B0}"/>
    <hyperlink ref="B461" location="'SIMULACIÓN  (103)'!A1" display="'SIMULACIÓN  (103)'!A1" xr:uid="{1683FB46-4C12-47BE-A41A-97593BC40242}"/>
    <hyperlink ref="B482" location="'SIMULACIÓN  (108)'!A1" display="'SIMULACIÓN  (108)'!A1" xr:uid="{E0EC7622-D5DE-4145-AAAB-1360D5033407}"/>
    <hyperlink ref="B478" location="'SIMULACIÓN  (107)'!A1" display="'SIMULACIÓN  (107)'!A1" xr:uid="{21618CAE-9800-4E68-9471-12FEBD38C846}"/>
    <hyperlink ref="B474" location="'SIMULACIÓN  (106)'!A1" display="'SIMULACIÓN  (106)'!A1" xr:uid="{537E03E6-4FBC-4A07-86AC-942ABAB1DC57}"/>
    <hyperlink ref="B493" location="'SIMULACIÓN 1'!A1" display="'SIMULACIÓN 1'!A1" xr:uid="{700F778F-874E-462F-B957-493AC0A3CD2A}"/>
    <hyperlink ref="B497" location="'SIMULACIÓN 1 (4)'!A1" display="'SIMULACIÓN 1 (4)'!A1" xr:uid="{81D1B4FF-AA91-4E4A-9777-C394A081CAF4}"/>
    <hyperlink ref="B501" location="'SIMULACIÓN 1 (7)'!A1" display="'SIMULACIÓN 1 (7)'!A1" xr:uid="{54608470-3D9C-4495-BBCD-50F892841E17}"/>
    <hyperlink ref="B506" location="'SIMULACIÓN 1 (10)'!A1" display="'SIMULACIÓN 1 (10)'!A1" xr:uid="{83215D3B-AD8C-419C-855F-F791E58146E8}"/>
    <hyperlink ref="B510" location="'SIMULACIÓN 1 (13)'!A1" display="'SIMULACIÓN 1 (13)'!A1" xr:uid="{C27D708F-9A7E-44D2-A9AB-A47C22BF88DB}"/>
    <hyperlink ref="B514" location="'SIMULACIÓN 1 (16)'!A1" display="'SIMULACIÓN 1 (16)'!A1" xr:uid="{41F1EB2A-E213-4693-934C-3AFD0A804DED}"/>
    <hyperlink ref="B519" location="'SIMULACIÓN 1 (19)'!A1" display="'SIMULACIÓN 1 (19)'!A1" xr:uid="{7F2910D1-5168-4B1D-9262-24797375581D}"/>
    <hyperlink ref="B523" location="'SIMULACIÓN 1 (22)'!A1" display="'SIMULACIÓN 1 (22)'!A1" xr:uid="{DEEFF4A2-B400-4F9E-BAED-FCC1027889F7}"/>
    <hyperlink ref="B527" location="'SIMULACIÓN 1 (25)'!A1" display="'SIMULACIÓN 1 (25)'!A1" xr:uid="{6385162D-20E5-4A01-AB77-C7BA5D479B9A}"/>
    <hyperlink ref="B532" location="'SIMULACIÓN 1 (2)'!A1" display="'SIMULACIÓN 1 (2)'!A1" xr:uid="{6E97C644-1C5D-4C5F-A835-7512963DA6B3}"/>
    <hyperlink ref="B536" location="'SIMULACIÓN 1 (5)'!A1" display="'SIMULACIÓN 1 (5)'!A1" xr:uid="{0BB72B16-C2B9-4764-A02C-514BD3F7D621}"/>
    <hyperlink ref="B540" location="'SIMULACIÓN 1 (8)'!A1" display="'SIMULACIÓN 1 (8)'!A1" xr:uid="{6F870F7C-203D-4497-AF3E-71EDD85A7F89}"/>
    <hyperlink ref="B545" location="'SIMULACIÓN 1 (11)'!A1" display="'SIMULACIÓN 1 (11)'!A1" xr:uid="{F39F0217-90E3-45CE-B9A1-C977AC4F81AF}"/>
    <hyperlink ref="B549" location="'SIMULACIÓN 1 (14)'!A1" display="'SIMULACIÓN 1 (14)'!A1" xr:uid="{831CF4E5-F906-4BEC-9B22-D37255C2D20C}"/>
    <hyperlink ref="B553" location="'SIMULACIÓN 1 (17)'!A1" display="'SIMULACIÓN 1 (17)'!A1" xr:uid="{3A7F3C3C-E83C-4F88-BFDE-B368CDA96969}"/>
    <hyperlink ref="B558" location="'SIMULACIÓN 1 (20)'!A1" display="'SIMULACIÓN 1 (20)'!A1" xr:uid="{D684BDA5-B623-4393-9EAD-4AD53DA3DE23}"/>
    <hyperlink ref="B562" location="'SIMULACIÓN 1 (23)'!A1" display="'SIMULACIÓN 1 (23)'!A1" xr:uid="{7F143CEA-66FE-4689-B474-3E602B99897D}"/>
    <hyperlink ref="B566" location="'SIMULACIÓN 1 (26)'!A1" display="'SIMULACIÓN 1 (26)'!A1" xr:uid="{B49A55FE-CF40-462D-A709-B85876BF9BF6}"/>
    <hyperlink ref="B571" location="'SIMULACIÓN 1 (3)'!A1" display="'SIMULACIÓN 1 (3)'!A1" xr:uid="{B37D6984-2A05-4821-B487-CC5580BB29DD}"/>
    <hyperlink ref="B575" location="'SIMULACIÓN 1 (6)'!A1" display="'SIMULACIÓN 1 (6)'!A1" xr:uid="{D4B2F118-9816-4AD5-92C0-E9287EAFEA46}"/>
    <hyperlink ref="B579" location="'SIMULACIÓN 1 (9)'!A1" display="'SIMULACIÓN 1 (9)'!A1" xr:uid="{97CE6780-10E6-49AB-A7CA-24ACB926D9C7}"/>
    <hyperlink ref="B584" location="'SIMULACIÓN 1 (12)'!A1" display="'SIMULACIÓN 1 (12)'!A1" xr:uid="{06805FBC-D183-4145-B30B-5340B5FEF071}"/>
    <hyperlink ref="B588" location="'SIMULACIÓN 1 (15)'!A1" display="'SIMULACIÓN 1 (15)'!A1" xr:uid="{EDC92DF4-9E1E-47B5-BFD9-F76E58D87B6C}"/>
    <hyperlink ref="B592" location="'SIMULACIÓN 1 (18)'!A1" display="'SIMULACIÓN 1 (18)'!A1" xr:uid="{14FB32D3-E1BA-4E9A-B65F-6385FD4B5938}"/>
    <hyperlink ref="B597" location="'SIMULACIÓN 1 (21)'!A1" display="'SIMULACIÓN 1 (21)'!A1" xr:uid="{8A3A053C-7163-40A2-9CF9-4AA2FF393C77}"/>
    <hyperlink ref="B601" location="'SIMULACIÓN 1 (24)'!A1" display="'SIMULACIÓN 1 (24)'!A1" xr:uid="{314096AC-29FE-4258-9FB9-74D5BB4BB74B}"/>
    <hyperlink ref="B605" location="'SIMULACIÓN 1 (27)'!A1" display="'SIMULACIÓN 1 (27)'!A1" xr:uid="{018FD8A5-8130-4B48-9D04-D2470859283D}"/>
    <hyperlink ref="B610" location="'SIMULACIÓN 1 (28)'!A1" display="'SIMULACIÓN 1 (28)'!A1" xr:uid="{EE67CD92-54BA-47D6-903F-67A373C1A3A9}"/>
    <hyperlink ref="B614" location="'SIMULACIÓN  (31)'!A1" display="'SIMULACIÓN  (31)'!A1" xr:uid="{2FF1973A-26EE-4D00-9268-658F89C637DE}"/>
    <hyperlink ref="B618" location="'SIMULACIÓN  (34)'!A1" display="'SIMULACIÓN  (34)'!A1" xr:uid="{E5930BE0-A7D5-46A8-AE50-A5A62F3E0E06}"/>
    <hyperlink ref="B623" location="'SIMULACIÓN  (37)'!A1" display="'SIMULACIÓN  (37)'!A1" xr:uid="{457FFDF0-393B-4292-9E22-01503E4BF26E}"/>
    <hyperlink ref="B627" location="'SIMULACIÓN  (40)'!A1" display="'SIMULACIÓN  (40)'!A1" xr:uid="{4A16A523-A667-43E4-812E-180F24A3849D}"/>
    <hyperlink ref="B631" location="'SIMULACIÓN  (43)'!A1" display="'SIMULACIÓN  (43)'!A1" xr:uid="{0C3D173F-892D-4D2B-89E8-0E08BA44180D}"/>
    <hyperlink ref="B636" location="'SIMULACIÓN  (46)'!A1" display="'SIMULACIÓN  (46)'!A1" xr:uid="{7BD83A93-E450-4BF7-ADC9-7B28AACC12BA}"/>
    <hyperlink ref="B640" location="'SIMULACIÓN  (49)'!A1" display="'SIMULACIÓN  (49)'!A1" xr:uid="{48FAA81C-9492-4BD9-BC1B-9E151DC40F5D}"/>
    <hyperlink ref="B644" location="'SIMULACIÓN  (52)'!A1" display="'SIMULACIÓN  (52)'!A1" xr:uid="{B38E4453-224A-46B1-979A-67A809DDA542}"/>
    <hyperlink ref="B649" location="'SIMULACIÓN 1 (29)'!A1" display="'SIMULACIÓN 1 (29)'!A1" xr:uid="{5E605896-676A-4166-9F76-5530467EDB49}"/>
    <hyperlink ref="B653" location="'SIMULACIÓN  (32)'!A1" display="'SIMULACIÓN  (32)'!A1" xr:uid="{58549C81-18A6-426B-9105-C342C2CDA88C}"/>
    <hyperlink ref="B657" location="'SIMULACIÓN  (35)'!A1" display="'SIMULACIÓN  (35)'!A1" xr:uid="{4D05B5C9-7571-4352-A9D2-5E27D4CCA8E1}"/>
    <hyperlink ref="B662" location="'SIMULACIÓN  (38)'!A1" display="'SIMULACIÓN  (38)'!A1" xr:uid="{9CD69619-5756-4625-9FAE-D7F9D4C2F0DE}"/>
    <hyperlink ref="B666" location="'SIMULACIÓN  (41)'!A1" display="'SIMULACIÓN  (41)'!A1" xr:uid="{E8A6FED4-8D21-4DE9-8ECA-66D03568475C}"/>
    <hyperlink ref="B670" location="'SIMULACIÓN  (44)'!A1" display="'SIMULACIÓN  (44)'!A1" xr:uid="{5746BB66-8DA6-4375-AAA5-1757626416A1}"/>
    <hyperlink ref="B675" location="'SIMULACIÓN  (47)'!A1" display="'SIMULACIÓN  (47)'!A1" xr:uid="{7E7779B0-DE1C-4798-BE52-90377C4AB38D}"/>
    <hyperlink ref="B679" location="'SIMULACIÓN  (50)'!A1" display="'SIMULACIÓN  (50)'!A1" xr:uid="{3F6DD909-4F30-4B50-A56D-AC73259C17DB}"/>
    <hyperlink ref="B683" location="'SIMULACIÓN  (53)'!A1" display="'SIMULACIÓN  (53)'!A1" xr:uid="{3C7BA937-72D0-49DE-BFF0-C78EDA1375B6}"/>
    <hyperlink ref="B688" location="'SIMULACIÓN 1 (30)'!A1" display="'SIMULACIÓN 1 (30)'!A1" xr:uid="{64EAA43B-35D7-4069-9AD6-295FE14634BC}"/>
    <hyperlink ref="B692" location="'SIMULACIÓN  (33)'!A1" display="'SIMULACIÓN  (33)'!A1" xr:uid="{FB23A14F-7DEC-49B9-A600-45188CF992F8}"/>
    <hyperlink ref="B696" location="'SIMULACIÓN  (36)'!A1" display="'SIMULACIÓN  (36)'!A1" xr:uid="{56F26791-0A24-41FA-B8E9-E39D4D07CE42}"/>
    <hyperlink ref="B701" location="'SIMULACIÓN  (39)'!A1" display="'SIMULACIÓN  (39)'!A1" xr:uid="{DDCD0D03-03FF-43CD-8C8A-E66D703E5451}"/>
    <hyperlink ref="B705" location="'SIMULACIÓN  (42)'!A1" display="'SIMULACIÓN  (42)'!A1" xr:uid="{93D1C921-AD7D-403E-BEFD-538A9485E466}"/>
    <hyperlink ref="B709" location="'SIMULACIÓN  (45)'!A1" display="'SIMULACIÓN  (45)'!A1" xr:uid="{745E7472-17A0-4333-80B8-81E22E5E8C60}"/>
    <hyperlink ref="B714" location="'SIMULACIÓN  (48)'!A1" display="'SIMULACIÓN  (48)'!A1" xr:uid="{B89A8EA5-3338-4427-9F75-10A3B6FFBFA7}"/>
    <hyperlink ref="B718" location="'SIMULACIÓN  (51)'!A1" display="'SIMULACIÓN  (51)'!A1" xr:uid="{2B7FE4E7-7750-48A3-B58A-4B056A324968}"/>
    <hyperlink ref="B722" location="'SIMULACIÓN  (54)'!A1" display="'SIMULACIÓN  (54)'!A1" xr:uid="{5C49E2F5-80E9-40AF-9638-7A52758B3C4A}"/>
    <hyperlink ref="B727" location="'SIMULACIÓN  (55)'!A1" display="'SIMULACIÓN  (55)'!A1" xr:uid="{B1BC1989-EFF8-44DB-884C-0CEF504FE3E9}"/>
    <hyperlink ref="B731" location="'SIMULACIÓN  (58)'!A1" display="'SIMULACIÓN  (58)'!A1" xr:uid="{A1F57227-7B3B-4338-84D1-97B49ED40638}"/>
    <hyperlink ref="B735" location="'SIMULACIÓN  (61)'!A1" display="'SIMULACIÓN  (61)'!A1" xr:uid="{44B708A5-0768-4FA2-AB80-A5476D86312D}"/>
    <hyperlink ref="B740" location="'SIMULACIÓN  (64)'!A1" display="'SIMULACIÓN  (64)'!A1" xr:uid="{3C9AAA83-B739-40F9-9F33-6D5D681060C0}"/>
    <hyperlink ref="B744" location="'SIMULACIÓN  (67)'!A1" display="'SIMULACIÓN  (67)'!A1" xr:uid="{41A2E137-0BE3-4DDE-A924-78E390BA522F}"/>
    <hyperlink ref="B748" location="'SIMULACIÓN  (70)'!A1" display="'SIMULACIÓN  (70)'!A1" xr:uid="{D47C8470-158F-46C1-95DE-AA073D2E9955}"/>
    <hyperlink ref="B753" location="'SIMULACIÓN  (73)'!A1" display="'SIMULACIÓN  (73)'!A1" xr:uid="{F79247CD-13CC-430F-A515-084C40E51992}"/>
    <hyperlink ref="B757" location="'SIMULACIÓN  (76)'!A1" display="'SIMULACIÓN  (76)'!A1" xr:uid="{31D77A6B-2B04-49B1-8FFE-8DF83E7265C2}"/>
    <hyperlink ref="B761" location="'SIMULACIÓN  (79)'!A1" display="'SIMULACIÓN  (79)'!A1" xr:uid="{446D613D-0807-4006-99C7-FBC88C8F0B43}"/>
    <hyperlink ref="B766" location="'SIMULACIÓN  (56)'!A1" display="'SIMULACIÓN  (56)'!A1" xr:uid="{2A9F8AA1-5725-4193-84CF-CA9B9BD9F92F}"/>
    <hyperlink ref="B770" location="'SIMULACIÓN  (59)'!A1" display="'SIMULACIÓN  (59)'!A1" xr:uid="{55894B26-D9ED-482C-9705-526EB830FD62}"/>
    <hyperlink ref="B774" location="'SIMULACIÓN  (62)'!A1" display="'SIMULACIÓN  (62)'!A1" xr:uid="{54B2AE28-C615-4386-82B5-9DD7E3A06AEC}"/>
    <hyperlink ref="B779" location="'SIMULACIÓN  (65)'!A1" display="'SIMULACIÓN  (65)'!A1" xr:uid="{8CC3B290-7EC4-4FB0-AE86-D58758DADCAA}"/>
    <hyperlink ref="B783" location="'SIMULACIÓN  (68)'!A1" display="'SIMULACIÓN  (68)'!A1" xr:uid="{846B5B63-41A3-48F7-AFAB-BDDF5C12FACF}"/>
    <hyperlink ref="B787" location="'SIMULACIÓN  (71)'!A1" display="'SIMULACIÓN  (71)'!A1" xr:uid="{2788FF50-5247-41D7-A07A-8886C1C0AECD}"/>
    <hyperlink ref="B792" location="'SIMULACIÓN  (74)'!A1" display="'SIMULACIÓN  (74)'!A1" xr:uid="{B6330933-3628-45BB-8FF6-C6F734979EDC}"/>
    <hyperlink ref="B796" location="'SIMULACIÓN  (77)'!A1" display="'SIMULACIÓN  (77)'!A1" xr:uid="{CD3AA828-1515-4896-87A7-67E48DA8BD70}"/>
    <hyperlink ref="B800" location="'SIMULACIÓN  (80)'!A1" display="'SIMULACIÓN  (80)'!A1" xr:uid="{A0EA1BB1-0529-4B53-8CB2-0B41F5309022}"/>
    <hyperlink ref="B805" location="'SIMULACIÓN  (57)'!A1" display="'SIMULACIÓN  (57)'!A1" xr:uid="{95FC6054-AAA9-4B29-9AF5-5650CBFFC823}"/>
    <hyperlink ref="B809" location="'SIMULACIÓN  (60)'!A1" display="'SIMULACIÓN  (60)'!A1" xr:uid="{38213AFE-8FB2-4C75-B42C-2925C2B5E134}"/>
    <hyperlink ref="B813" location="'SIMULACIÓN  (63)'!A1" display="'SIMULACIÓN  (63)'!A1" xr:uid="{B42BE3B2-76B6-45FA-B7BF-C7AC8676FF7B}"/>
    <hyperlink ref="B818" location="'SIMULACIÓN  (66)'!A1" display="'SIMULACIÓN  (66)'!A1" xr:uid="{0DCB87A7-7F53-4CEB-A4EC-59590AB37093}"/>
    <hyperlink ref="B822" location="'SIMULACIÓN  (69)'!A1" display="'SIMULACIÓN  (69)'!A1" xr:uid="{3EB15EB1-0196-4CF4-AC3B-7EE811E352AC}"/>
    <hyperlink ref="B826" location="'SIMULACIÓN  (72)'!A1" display="'SIMULACIÓN  (72)'!A1" xr:uid="{3DD93A33-ED86-4212-888F-DF510E506E52}"/>
    <hyperlink ref="B831" location="'SIMULACIÓN  (75)'!A1" display="'SIMULACIÓN  (75)'!A1" xr:uid="{D1DF0D7F-6372-467D-8243-C2C47E9ACA38}"/>
    <hyperlink ref="B835" location="'SIMULACIÓN  (78)'!A1" display="'SIMULACIÓN  (78)'!A1" xr:uid="{45737CAB-5983-411A-81E7-E8174A17F55A}"/>
    <hyperlink ref="B839" location="'SIMULACIÓN  (81)'!A1" display="'SIMULACIÓN  (81)'!A1" xr:uid="{7079644C-F579-433B-825B-A690C871DEE2}"/>
    <hyperlink ref="B848" location="'SIMULACIÓN  (85)'!A1" display="'SIMULACIÓN  (85)'!A1" xr:uid="{400B101C-CFE5-4608-B32C-1A5A74390800}"/>
    <hyperlink ref="B852" location="'SIMULACIÓN  (88)'!A1" display="'SIMULACIÓN  (88)'!A1" xr:uid="{A750FF60-D068-4D54-B4B6-306A31F16CA6}"/>
    <hyperlink ref="B844" location="'SIMULACIÓN  (82)'!A1" display="'SIMULACIÓN  (82)'!A1" xr:uid="{C0C3794D-CB58-456F-9ADB-C2756D008BEA}"/>
    <hyperlink ref="B857" location="'SIMULACIÓN  (91)'!A1" display="'SIMULACIÓN  (91)'!A1" xr:uid="{B6DADCB0-E1A3-4F9E-8E7A-2F8AED705FF5}"/>
    <hyperlink ref="B861" location="'SIMULACIÓN  (94)'!A1" display="'SIMULACIÓN  (94)'!A1" xr:uid="{B8D1D842-9128-4335-ABFB-03C738B549A7}"/>
    <hyperlink ref="B865" location="'SIMULACIÓN  (97)'!A1" display="'SIMULACIÓN  (97)'!A1" xr:uid="{7B07F70C-BC9E-4419-9FE8-DECB75E8F0A8}"/>
    <hyperlink ref="B870" location="'SIMULACIÓN  (100)'!A1" display="'SIMULACIÓN  (100)'!A1" xr:uid="{DF5F6CAA-2D90-40B5-80AA-1B4865B2AA82}"/>
    <hyperlink ref="B874" location="'SIMULACIÓN  (103)'!A1" display="'SIMULACIÓN  (103)'!A1" xr:uid="{DA05E4C5-39D3-42BB-81B4-04D64F725B53}"/>
    <hyperlink ref="B878" location="'SIMULACIÓN  (106)'!A1" display="'SIMULACIÓN  (106)'!A1" xr:uid="{C6194E21-402B-4CCB-944C-B3C0B33624E4}"/>
    <hyperlink ref="B883" location="'SIMULACIÓN  (83)'!A1" display="'SIMULACIÓN  (83)'!A1" xr:uid="{29A87FCC-2DBD-4085-8C2B-E507AB108FC5}"/>
    <hyperlink ref="B887" location="'SIMULACIÓN  (86)'!A1" display="'SIMULACIÓN  (86)'!A1" xr:uid="{90CE3F4E-CFC3-4646-9A42-E16106DF3055}"/>
    <hyperlink ref="B891" location="'SIMULACIÓN  (89)'!A1" display="'SIMULACIÓN  (89)'!A1" xr:uid="{97A63DC0-8F51-4ADA-A70C-9FE3F57868CD}"/>
    <hyperlink ref="B896" location="'SIMULACIÓN  (92)'!A1" display="'SIMULACIÓN  (92)'!A1" xr:uid="{F3DD1A56-EA09-4275-9693-DA3EABF402B7}"/>
    <hyperlink ref="B900" location="'SIMULACIÓN  (95)'!A1" display="'SIMULACIÓN  (95)'!A1" xr:uid="{79D9656A-60D3-4089-9077-9E53587BF349}"/>
    <hyperlink ref="B904" location="'SIMULACIÓN  (98)'!A1" display="'SIMULACIÓN  (98)'!A1" xr:uid="{7295BDF8-FA3F-458E-8B74-2CD978D99DA7}"/>
    <hyperlink ref="B909" location="'SIMULACIÓN  (101)'!A1" display="'SIMULACIÓN  (101)'!A1" xr:uid="{B0D636F0-FDDC-47D3-A441-1D8339D21CC3}"/>
    <hyperlink ref="B913" location="'SIMULACIÓN  (104)'!A1" display="'SIMULACIÓN  (104)'!A1" xr:uid="{6945AAAA-E0B9-4335-B57A-34E7311D39E6}"/>
    <hyperlink ref="B917" location="'SIMULACIÓN  (107)'!A1" display="'SIMULACIÓN  (107)'!A1" xr:uid="{C73B79DE-B80B-4102-A888-0F37D39FC9FC}"/>
    <hyperlink ref="B922" location="'SIMULACIÓN  (84)'!A1" display="'SIMULACIÓN  (84)'!A1" xr:uid="{E9BD8369-2350-4E41-B300-73C2956E315A}"/>
    <hyperlink ref="B926" location="'SIMULACIÓN  (87)'!A1" display="'SIMULACIÓN  (87)'!A1" xr:uid="{1E19430D-732B-4105-BA06-DD8D3503A85E}"/>
    <hyperlink ref="B930" location="'SIMULACIÓN  (90)'!A1" display="'SIMULACIÓN  (90)'!A1" xr:uid="{68E2BB43-2B1C-41FE-A3D6-84A2931DFE72}"/>
    <hyperlink ref="B935" location="'SIMULACIÓN  (93)'!A1" display="'SIMULACIÓN  (93)'!A1" xr:uid="{D09F6027-75AF-4394-B853-16BE2C731829}"/>
    <hyperlink ref="B939" location="'SIMULACIÓN  (96)'!A1" display="'SIMULACIÓN  (96)'!A1" xr:uid="{56100A05-CF7D-4E03-BE6F-980CCD6E82F2}"/>
    <hyperlink ref="B943" location="'SIMULACIÓN  (99)'!A1" display="'SIMULACIÓN  (99)'!A1" xr:uid="{AB02D83B-0204-4F6D-886C-25C9BB55439F}"/>
    <hyperlink ref="B948" location="'SIMULACIÓN  (102)'!A1" display="'SIMULACIÓN  (102)'!A1" xr:uid="{100AE580-4162-4884-B69E-D9A9FA49FFD8}"/>
    <hyperlink ref="B952" location="'SIMULACIÓN  (105)'!A1" display="'SIMULACIÓN  (105)'!A1" xr:uid="{CDA696FC-D37E-4FB6-8101-666E60CA494D}"/>
    <hyperlink ref="B956" location="'SIMULACIÓN  (108)'!A1" display="'SIMULACIÓN  (108)'!A1" xr:uid="{C79DA13D-8BDE-4D2F-8E7D-64E15725DF6E}"/>
    <hyperlink ref="R19" location="'SIMULACIÓN 1'!A1" display="'SIMULACIÓN 1'!A1" xr:uid="{D569B019-6A1F-4912-9D20-E4699B0D7C04}"/>
    <hyperlink ref="R45" location="'SIMULACIÓN 1 (3)'!A1" display="'SIMULACIÓN 1 (3)'!A1" xr:uid="{F3D7D582-6AC4-4994-A034-DFEF7CC63C77}"/>
    <hyperlink ref="R84" location="'SIMULACIÓN 1 (6)'!A1" display="'SIMULACIÓN 1 (6)'!A1" xr:uid="{4344CABE-D386-453A-9697-EB4C38CEFB90}"/>
    <hyperlink ref="R71" location="'SIMULACIÓN 1 (5)'!A1" display="'SIMULACIÓN 1 (5)'!A1" xr:uid="{B1A21759-05B2-4EA3-AA63-126790EF25C4}"/>
    <hyperlink ref="R58" location="'SIMULACIÓN 1 (4)'!A1" display="'SIMULACIÓN 1 (4)'!A1" xr:uid="{1AAE4084-7F23-4CA0-A0F9-55A6FD2B7932}"/>
    <hyperlink ref="R123" location="'SIMULACIÓN 1 (9)'!A1" display="'SIMULACIÓN 1 (9)'!A1" xr:uid="{336373B2-49B5-47DC-9A2D-234BD78E8262}"/>
    <hyperlink ref="R110" location="'SIMULACIÓN 1 (8)'!A1" display="'SIMULACIÓN 1 (8)'!A1" xr:uid="{537A54FC-2DA9-419E-96EB-525FA9E8F329}"/>
    <hyperlink ref="R97" location="'SIMULACIÓN 1 (7)'!A1" display="'SIMULACIÓN 1 (7)'!A1" xr:uid="{AB7459B2-8906-4938-911A-7C5A08CB5B2A}"/>
    <hyperlink ref="R49" location="'SIMULACIÓN 1 (12)'!A1" display="'SIMULACIÓN 1 (12)'!A1" xr:uid="{9453A84A-C0BE-41C5-A2E8-E7977645427D}"/>
    <hyperlink ref="R36" location="'SIMULACIÓN 1 (11)'!A1" display="'SIMULACIÓN 1 (11)'!A1" xr:uid="{E03DCCFE-19B2-4428-B559-7CF5D9F5E6E9}"/>
    <hyperlink ref="R23" location="'SIMULACIÓN 1 (10)'!A1" display="'SIMULACIÓN 1 (10)'!A1" xr:uid="{A031830D-712F-41F7-91D7-9F033CB35F4D}"/>
    <hyperlink ref="R88" location="'SIMULACIÓN 1 (15)'!A1" display="'SIMULACIÓN 1 (15)'!A1" xr:uid="{964253F8-68B5-4485-8BA5-EB3415E2E0DF}"/>
    <hyperlink ref="R75" location="'SIMULACIÓN 1 (14)'!A1" display="'SIMULACIÓN 1 (14)'!A1" xr:uid="{FB0FDF11-9A05-49A2-A488-D6D8D17C2891}"/>
    <hyperlink ref="R62" location="'SIMULACIÓN 1 (13)'!A1" display="'SIMULACIÓN 1 (13)'!A1" xr:uid="{DBA17FF4-0605-49F1-880D-859A7027AC90}"/>
    <hyperlink ref="R127" location="'SIMULACIÓN 1 (18)'!A1" display="'SIMULACIÓN 1 (18)'!A1" xr:uid="{12A15FCD-7A79-4594-AE1D-9EC485560E12}"/>
    <hyperlink ref="R114" location="'SIMULACIÓN 1 (17)'!A1" display="'SIMULACIÓN 1 (17)'!A1" xr:uid="{2E1078D5-1C79-4A1D-BFD9-57423E8F38F7}"/>
    <hyperlink ref="R101" location="'SIMULACIÓN 1 (16)'!A1" display="'SIMULACIÓN 1 (16)'!A1" xr:uid="{22F14154-4A62-4F6A-AC02-28B47D810BBC}"/>
    <hyperlink ref="R53" location="'SIMULACIÓN 1 (21)'!A1" display="'SIMULACIÓN 1 (21)'!A1" xr:uid="{5A5DD279-1765-482E-90EC-709BAAAC2E6A}"/>
    <hyperlink ref="R40" location="'SIMULACIÓN 1 (20)'!A1" display="'SIMULACIÓN 1 (20)'!A1" xr:uid="{A8F7DAF1-88B0-4173-9D4E-95CC8957832A}"/>
    <hyperlink ref="R27" location="'SIMULACIÓN 1 (19)'!A1" display="'SIMULACIÓN 1 (19)'!A1" xr:uid="{34102425-73DC-4E40-8E30-4E7231E0078E}"/>
    <hyperlink ref="R92" location="'SIMULACIÓN 1 (24)'!A1" display="'SIMULACIÓN 1 (24)'!A1" xr:uid="{92224DBA-7E6F-4667-9857-05F3D16863DE}"/>
    <hyperlink ref="R79" location="'SIMULACIÓN 1 (23)'!A1" display="'SIMULACIÓN 1 (23)'!A1" xr:uid="{A3E22F47-446C-4597-A1AB-26263FB63C57}"/>
    <hyperlink ref="R66" location="'SIMULACIÓN 1 (22)'!A1" display="'SIMULACIÓN 1 (22)'!A1" xr:uid="{CC176532-B4C5-45FA-8519-E9FEAE68030B}"/>
    <hyperlink ref="R131" location="'SIMULACIÓN 1 (27)'!A1" display="'SIMULACIÓN 1 (27)'!A1" xr:uid="{F093357F-64A1-4A5D-85F1-1C6B365F065B}"/>
    <hyperlink ref="R118" location="'SIMULACIÓN 1 (26)'!A1" display="'SIMULACIÓN 1 (26)'!A1" xr:uid="{A03CB38E-C28B-470D-8D29-21E8ABD20A91}"/>
    <hyperlink ref="R105" location="'SIMULACIÓN 1 (25)'!A1" display="'SIMULACIÓN 1 (25)'!A1" xr:uid="{B93BB824-FDD8-4344-AF14-EC4C624E5A03}"/>
    <hyperlink ref="R136" location="'SIMULACIÓN 1 (28)'!A1" display="'SIMULACIÓN 1 (28)'!A1" xr:uid="{0D6840DB-7F74-4E46-9702-F982E092DBCB}"/>
    <hyperlink ref="R149" location="'SIMULACIÓN 1 (29)'!A1" display="'SIMULACIÓN 1 (29)'!A1" xr:uid="{19A8BB81-38A7-44BF-AEAF-3C51DE03D41B}"/>
    <hyperlink ref="R162" location="'SIMULACIÓN 1 (30)'!A1" display="'SIMULACIÓN 1 (30)'!A1" xr:uid="{2075392D-D4A0-4F78-BC42-25BDFFF1F566}"/>
    <hyperlink ref="R175" location="'SIMULACIÓN  (31)'!A1" display="'SIMULACIÓN  (31)'!A1" xr:uid="{7AAC7BD9-3242-451B-9EE9-B87A4A1A3A21}"/>
    <hyperlink ref="R188" location="'SIMULACIÓN  (32)'!A1" display="'SIMULACIÓN  (32)'!A1" xr:uid="{A53A7B72-6276-4038-9AB2-486467673D89}"/>
    <hyperlink ref="R201" location="'SIMULACIÓN  (33)'!A1" display="'SIMULACIÓN  (33)'!A1" xr:uid="{F8479654-BE37-4613-BD42-9C078731641A}"/>
    <hyperlink ref="R214" location="'SIMULACIÓN  (34)'!A1" display="'SIMULACIÓN  (34)'!A1" xr:uid="{630C2184-6BF2-41D5-8E22-C650C80E1261}"/>
    <hyperlink ref="R227" location="'SIMULACIÓN  (35)'!A1" display="'SIMULACIÓN  (35)'!A1" xr:uid="{1EB60E16-8F0F-46F0-A1D7-B8ADBA3EBA92}"/>
    <hyperlink ref="R240" location="'SIMULACIÓN  (36)'!A1" display="'SIMULACIÓN  (36)'!A1" xr:uid="{426069A2-2AE0-4C6A-99DA-785211619147}"/>
    <hyperlink ref="R140" location="'SIMULACIÓN  (37)'!A1" display="'SIMULACIÓN  (37)'!A1" xr:uid="{6906A919-764B-4769-A55E-30D07531487A}"/>
    <hyperlink ref="R153" location="'SIMULACIÓN  (38)'!A1" display="'SIMULACIÓN  (38)'!A1" xr:uid="{6C839E54-AFB6-43BE-99FB-53EA7E4F521A}"/>
    <hyperlink ref="R166" location="'SIMULACIÓN  (39)'!A1" display="'SIMULACIÓN  (39)'!A1" xr:uid="{C8FC0CEB-19A3-4C50-9802-A903EB29751B}"/>
    <hyperlink ref="R179" location="'SIMULACIÓN  (40)'!A1" display="'SIMULACIÓN  (40)'!A1" xr:uid="{E06981F6-5221-44F0-A743-A0147A0A6FD6}"/>
    <hyperlink ref="R192" location="'SIMULACIÓN  (41)'!A1" display="'SIMULACIÓN  (41)'!A1" xr:uid="{47C9CCAF-A1DC-449E-85F6-AAF61CB4456A}"/>
    <hyperlink ref="R205" location="'SIMULACIÓN  (42)'!A1" display="'SIMULACIÓN  (42)'!A1" xr:uid="{B0DFAE39-396F-4F08-AE62-DCF8ACB1C4B4}"/>
    <hyperlink ref="R218" location="'SIMULACIÓN  (43)'!A1" display="'SIMULACIÓN  (43)'!A1" xr:uid="{DE24E6F5-01E4-47FC-9CC9-B04D5BEBAB51}"/>
    <hyperlink ref="R231" location="'SIMULACIÓN  (44)'!A1" display="'SIMULACIÓN  (44)'!A1" xr:uid="{47F38EB4-920A-4608-84CF-98C735EDD3EF}"/>
    <hyperlink ref="R244" location="'SIMULACIÓN  (45)'!A1" display="'SIMULACIÓN  (45)'!A1" xr:uid="{34B73D88-2470-476C-B955-62077F0735F7}"/>
    <hyperlink ref="R144" location="'SIMULACIÓN  (46)'!A1" display="'SIMULACIÓN  (46)'!A1" xr:uid="{5BD66EF3-533A-4998-963D-CF0282B03AE5}"/>
    <hyperlink ref="R157" location="'SIMULACIÓN  (47)'!A1" display="'SIMULACIÓN  (47)'!A1" xr:uid="{C62EA50B-0492-4176-852D-FFB5DA2A0992}"/>
    <hyperlink ref="R170" location="'SIMULACIÓN  (48)'!A1" display="'SIMULACIÓN  (48)'!A1" xr:uid="{219A187A-354F-44EB-8E86-8387B5977864}"/>
    <hyperlink ref="R183" location="'SIMULACIÓN  (49)'!A1" display="'SIMULACIÓN  (49)'!A1" xr:uid="{AD610CC4-74C8-457E-A296-2F6693B86F06}"/>
    <hyperlink ref="R196" location="'SIMULACIÓN  (50)'!A1" display="'SIMULACIÓN  (50)'!A1" xr:uid="{0AD256CF-6C75-4313-8441-F5DE849CC955}"/>
    <hyperlink ref="R209" location="'SIMULACIÓN  (51)'!A1" display="'SIMULACIÓN  (51)'!A1" xr:uid="{4F712CCF-ADA3-4FE9-AB8C-259BB36173DC}"/>
    <hyperlink ref="R222" location="'SIMULACIÓN  (52)'!A1" display="'SIMULACIÓN  (52)'!A1" xr:uid="{83CE2F7A-1F0A-4217-965A-91E976B567CE}"/>
    <hyperlink ref="R235" location="'SIMULACIÓN  (53)'!A1" display="'SIMULACIÓN  (53)'!A1" xr:uid="{8D4F4749-4EF2-48C3-9081-1665EE785DAD}"/>
    <hyperlink ref="R248" location="'SIMULACIÓN  (54)'!A1" display="'SIMULACIÓN  (54)'!A1" xr:uid="{E2AA38D2-535A-4770-B937-EDEF88F31DFA}"/>
    <hyperlink ref="R253" location="'SIMULACIÓN  (55)'!A1" display="'SIMULACIÓN  (55)'!A1" xr:uid="{4D77AD14-5B6C-4C08-8538-98B9758C8FB9}"/>
    <hyperlink ref="R266" location="'SIMULACIÓN  (56)'!A1" display="'SIMULACIÓN  (56)'!A1" xr:uid="{607AE337-0565-4328-A8ED-B6B7FF04B051}"/>
    <hyperlink ref="R279" location="'SIMULACIÓN  (57)'!A1" display="'SIMULACIÓN  (57)'!A1" xr:uid="{B4257B45-9FEF-4D1D-B7B0-5DAF51300740}"/>
    <hyperlink ref="R292" location="'SIMULACIÓN  (58)'!A1" display="'SIMULACIÓN  (58)'!A1" xr:uid="{87A2CE12-4332-40F4-8E35-531F56729EAA}"/>
    <hyperlink ref="R305" location="'SIMULACIÓN  (59)'!A1" display="'SIMULACIÓN  (59)'!A1" xr:uid="{E4835D13-8757-42CB-BB05-A12E8E925DB2}"/>
    <hyperlink ref="R318" location="'SIMULACIÓN  (60)'!A1" display="'SIMULACIÓN  (60)'!A1" xr:uid="{61DA2F60-EA80-48D8-AAA4-EF6EE86A68BA}"/>
    <hyperlink ref="R344" location="'SIMULACIÓN  (62)'!A1" display="'SIMULACIÓN  (62)'!A1" xr:uid="{AFBFF257-21B7-4320-8771-F57E99C9C052}"/>
    <hyperlink ref="R357" location="'SIMULACIÓN  (63)'!A1" display="'SIMULACIÓN  (63)'!A1" xr:uid="{EAA49FD6-ED64-489D-ACFE-69A111EE85CE}"/>
    <hyperlink ref="R257" location="'SIMULACIÓN  (64)'!A1" display="'SIMULACIÓN  (64)'!A1" xr:uid="{1890DD87-6760-4047-B1E2-AE6816D59FE6}"/>
    <hyperlink ref="R270" location="'SIMULACIÓN  (65)'!A1" display="'SIMULACIÓN  (65)'!A1" xr:uid="{803F483A-B4F6-439E-9A4E-F320926F1641}"/>
    <hyperlink ref="R283" location="'SIMULACIÓN  (66)'!A1" display="'SIMULACIÓN  (66)'!A1" xr:uid="{DE4903B9-965A-422A-8F93-B6C33B26BEF1}"/>
    <hyperlink ref="R296" location="'SIMULACIÓN  (67)'!A1" display="'SIMULACIÓN  (67)'!A1" xr:uid="{4F1B997C-533A-4496-829C-4419CB626ACE}"/>
    <hyperlink ref="R309" location="'SIMULACIÓN  (68)'!A1" display="'SIMULACIÓN  (68)'!A1" xr:uid="{53096111-2675-4293-B554-F790EB087080}"/>
    <hyperlink ref="R322" location="'SIMULACIÓN  (69)'!A1" display="'SIMULACIÓN  (69)'!A1" xr:uid="{A305E87C-D7EB-4681-801F-6ACAB902E222}"/>
    <hyperlink ref="R348" location="'SIMULACIÓN  (71)'!A1" display="'SIMULACIÓN  (71)'!A1" xr:uid="{D6FF5844-E31E-482B-B162-88E002408950}"/>
    <hyperlink ref="R361" location="'SIMULACIÓN  (72)'!A1" display="'SIMULACIÓN  (72)'!A1" xr:uid="{1D81908C-D3F9-4910-BCF0-DFCA6F98E231}"/>
    <hyperlink ref="R261" location="'SIMULACIÓN  (73)'!A1" display="'SIMULACIÓN  (73)'!A1" xr:uid="{A08BC85A-BD58-4692-8B82-C18474FCE790}"/>
    <hyperlink ref="R274" location="'SIMULACIÓN  (74)'!A1" display="'SIMULACIÓN  (74)'!A1" xr:uid="{19DD5968-D5B3-439D-849B-924B079031AC}"/>
    <hyperlink ref="R287" location="'SIMULACIÓN  (75)'!A1" display="'SIMULACIÓN  (75)'!A1" xr:uid="{7792B7AB-5634-4C89-82D4-F5FE6B1450A6}"/>
    <hyperlink ref="R300" location="'SIMULACIÓN  (76)'!A1" display="'SIMULACIÓN  (76)'!A1" xr:uid="{D9ABF5AA-F8AF-490A-9A0A-8B9CA882E3FE}"/>
    <hyperlink ref="R313" location="'SIMULACIÓN  (77)'!A1" display="'SIMULACIÓN  (77)'!A1" xr:uid="{C94E4444-BB78-4B3B-8313-0D68940AEEB7}"/>
    <hyperlink ref="R326" location="'SIMULACIÓN  (78)'!A1" display="'SIMULACIÓN  (78)'!A1" xr:uid="{04A4B8D7-5B15-44AD-8011-060D0246E75C}"/>
    <hyperlink ref="R352" location="'SIMULACIÓN  (80)'!A1" display="'SIMULACIÓN  (80)'!A1" xr:uid="{0FD728F8-0008-44A6-9B9F-4FDA28E22B7D}"/>
    <hyperlink ref="R365" location="'SIMULACIÓN  (81)'!A1" display="'SIMULACIÓN  (81)'!A1" xr:uid="{25ABDAFA-8BCF-4D28-AF4E-2E1B8E1EC907}"/>
    <hyperlink ref="R396" location="'SIMULACIÓN  (84)'!A1" display="'SIMULACIÓN  (84)'!A1" xr:uid="{191A6898-56FA-4853-9250-AAB1E29798C9}"/>
    <hyperlink ref="R383" location="'SIMULACIÓN  (83)'!A1" display="'SIMULACIÓN  (83)'!A1" xr:uid="{353FD189-5F85-4333-8D5F-7F9AA1B8E901}"/>
    <hyperlink ref="R370" location="'SIMULACIÓN  (82)'!A1" display="'SIMULACIÓN  (82)'!A1" xr:uid="{6D855C8E-219B-464F-844E-15F1BAE3D25B}"/>
    <hyperlink ref="R435" location="'SIMULACIÓN  (87)'!A1" display="'SIMULACIÓN  (87)'!A1" xr:uid="{4CF87678-6C2E-49E7-862E-9AB8161DE9FA}"/>
    <hyperlink ref="R422" location="'SIMULACIÓN  (86)'!A1" display="'SIMULACIÓN  (86)'!A1" xr:uid="{399FE73A-E1D7-4DA3-9CF3-0006DCCA3549}"/>
    <hyperlink ref="R409" location="'SIMULACIÓN  (85)'!A1" display="'SIMULACIÓN  (85)'!A1" xr:uid="{9510F8B3-D5EA-4DEC-9675-BFC180E7AF89}"/>
    <hyperlink ref="R474" location="'SIMULACIÓN  (90)'!A1" display="'SIMULACIÓN  (90)'!A1" xr:uid="{240AC4D4-2C45-477C-B7AB-A73AB6C60266}"/>
    <hyperlink ref="R461" location="'SIMULACIÓN  (89)'!A1" display="'SIMULACIÓN  (89)'!A1" xr:uid="{FCC0262B-2738-4DCB-9A4B-8C8E1775DF5E}"/>
    <hyperlink ref="R448" location="'SIMULACIÓN  (88)'!A1" display="'SIMULACIÓN  (88)'!A1" xr:uid="{15A20E9C-96E0-4472-93BC-F3AE6FA93CF1}"/>
    <hyperlink ref="R400" location="'SIMULACIÓN  (93)'!A1" display="'SIMULACIÓN  (93)'!A1" xr:uid="{EEE82AE9-6ACE-4C76-B087-4FE069212571}"/>
    <hyperlink ref="R387" location="'SIMULACIÓN  (92)'!A1" display="'SIMULACIÓN  (92)'!A1" xr:uid="{53F802EB-0427-4DB2-88BB-D42F0D5BCA6B}"/>
    <hyperlink ref="R374" location="'SIMULACIÓN  (91)'!A1" display="'SIMULACIÓN  (91)'!A1" xr:uid="{99CBD76A-EDB7-4D8F-BC6A-4D9468E0FADF}"/>
    <hyperlink ref="R439" location="'SIMULACIÓN  (96)'!A1" display="'SIMULACIÓN  (96)'!A1" xr:uid="{7C841D1A-05AE-4A76-8547-6D71B13CB62F}"/>
    <hyperlink ref="R426" location="'SIMULACIÓN  (95)'!A1" display="'SIMULACIÓN  (95)'!A1" xr:uid="{ACD9C775-AE93-48EF-B990-D47B51F9F133}"/>
    <hyperlink ref="R413" location="'SIMULACIÓN  (94)'!A1" display="'SIMULACIÓN  (94)'!A1" xr:uid="{15FED36D-BD5B-4FF8-958D-F614F631BEAC}"/>
    <hyperlink ref="R478" location="'SIMULACIÓN  (99)'!A1" display="'SIMULACIÓN  (99)'!A1" xr:uid="{6CEB43A2-F834-40B7-B115-145A724D8F44}"/>
    <hyperlink ref="R465" location="'SIMULACIÓN  (98)'!A1" display="'SIMULACIÓN  (98)'!A1" xr:uid="{585D8DCE-0AC0-489C-BBE3-14601C9A63D1}"/>
    <hyperlink ref="R452" location="'SIMULACIÓN  (97)'!A1" display="'SIMULACIÓN  (97)'!A1" xr:uid="{8D95B77D-6D11-49DD-BD36-382AAE565147}"/>
    <hyperlink ref="R404" location="'SIMULACIÓN  (102)'!A1" display="'SIMULACIÓN  (102)'!A1" xr:uid="{990E0BB5-A4D5-4C67-BDFE-B146D49AAB40}"/>
    <hyperlink ref="R391" location="'SIMULACIÓN  (101)'!A1" display="'SIMULACIÓN  (101)'!A1" xr:uid="{2FC84CB2-7543-4E62-A0E1-FB1B1F5F1FDC}"/>
    <hyperlink ref="R378" location="'SIMULACIÓN  (100)'!A1" display="'SIMULACIÓN  (100)'!A1" xr:uid="{806F9EC5-E4C5-4527-A767-ED6FA008A329}"/>
    <hyperlink ref="R443" location="'SIMULACIÓN  (105)'!A1" display="'SIMULACIÓN  (105)'!A1" xr:uid="{52FE551F-4DF7-4955-8087-2297FEA41556}"/>
    <hyperlink ref="R430" location="'SIMULACIÓN  (104)'!A1" display="'SIMULACIÓN  (104)'!A1" xr:uid="{D3172BA7-006E-477F-95F1-246229672A07}"/>
    <hyperlink ref="R417" location="'SIMULACIÓN  (103)'!A1" display="'SIMULACIÓN  (103)'!A1" xr:uid="{C524463B-FBFD-41AF-9D79-8FBF18D58636}"/>
    <hyperlink ref="R482" location="'SIMULACIÓN  (108)'!A1" display="'SIMULACIÓN  (108)'!A1" xr:uid="{CA9223AA-1B6F-40CD-8076-3E28528B0E8A}"/>
    <hyperlink ref="R469" location="'SIMULACIÓN  (107)'!A1" display="'SIMULACIÓN  (107)'!A1" xr:uid="{4F296663-6D8A-4FD8-9952-BAB8C576AE8F}"/>
    <hyperlink ref="R456" location="'SIMULACIÓN  (106)'!A1" display="'SIMULACIÓN  (106)'!A1" xr:uid="{05D0F6EC-D349-4116-9C71-E5B1DAB96CBD}"/>
    <hyperlink ref="R331" location="'SIMULACIÓN  (61)'!A1" display="'SIMULACIÓN  (61)'!A1" xr:uid="{0A045E18-5C06-4BC4-8F40-EF3130CF35E4}"/>
    <hyperlink ref="R335" location="'SIMULACIÓN  (70)'!A1" display="'SIMULACIÓN  (70)'!A1" xr:uid="{1BB3B676-4AD5-4D9C-BE9A-B6E72702187B}"/>
    <hyperlink ref="R339" location="'SIMULACIÓN  (79)'!A1" display="'SIMULACIÓN  (79)'!A1" xr:uid="{833EA1BA-D956-47B6-A3FA-D8B432D1DCD9}"/>
    <hyperlink ref="R947" location="'SIMULACIÓN  (108)'!A1" display="'SIMULACIÓN  (108)'!A1" xr:uid="{6777CB78-13DE-4212-8480-1A48FA04088E}"/>
    <hyperlink ref="R943" location="'SIMULACIÓN  (81)'!A1" display="'SIMULACIÓN  (81)'!A1" xr:uid="{C5FFF81F-CEFF-4B98-B008-1D02EDB1E1B7}"/>
    <hyperlink ref="R939" location="'SIMULACIÓN  (54)'!A1" display="'SIMULACIÓN  (54)'!A1" xr:uid="{CF6CBD1B-15C0-4B91-AF6C-7C18082A2005}"/>
    <hyperlink ref="R935" location="'SIMULACIÓN 1 (27)'!A1" display="'SIMULACIÓN 1 (27)'!A1" xr:uid="{09A880F9-72E8-4BC1-83E5-271BF7FE704C}"/>
    <hyperlink ref="R930" location="'SIMULACIÓN  (107)'!A1" display="'SIMULACIÓN  (107)'!A1" xr:uid="{4E1505AE-4547-41A5-8A00-B9504D7BC233}"/>
    <hyperlink ref="R926" location="'SIMULACIÓN  (80)'!A1" display="'SIMULACIÓN  (80)'!A1" xr:uid="{58F3B89C-D5F9-431C-AB4F-1FBC3D2D96DA}"/>
    <hyperlink ref="R922" location="'SIMULACIÓN  (53)'!A1" display="'SIMULACIÓN  (53)'!A1" xr:uid="{670079D0-07EA-423E-80BF-6347B26E606B}"/>
    <hyperlink ref="R918" location="'SIMULACIÓN 1 (26)'!A1" display="'SIMULACIÓN 1 (26)'!A1" xr:uid="{BD1E8BBB-D6F6-4A1A-B64B-49D9B3BEB3E9}"/>
    <hyperlink ref="R913" location="'SIMULACIÓN  (106)'!A1" display="'SIMULACIÓN  (106)'!A1" xr:uid="{62DC3344-3778-4E67-BEA6-A0F0D877FD81}"/>
    <hyperlink ref="R909" location="'SIMULACIÓN  (79)'!A1" display="'SIMULACIÓN  (79)'!A1" xr:uid="{957EB5D1-06CB-4C7B-B2E4-8144E763EB2C}"/>
    <hyperlink ref="R905" location="'SIMULACIÓN  (52)'!A1" display="'SIMULACIÓN  (52)'!A1" xr:uid="{5A841FEE-11F5-4850-9312-1E0D75E1F694}"/>
    <hyperlink ref="R901" location="'SIMULACIÓN 1 (25)'!A1" display="'SIMULACIÓN 1 (25)'!A1" xr:uid="{C4C7C792-5C8E-459C-9ABB-4FE479DA8DB6}"/>
    <hyperlink ref="R862" location="'SIMULACIÓN  (103)'!A1" display="'SIMULACIÓN  (103)'!A1" xr:uid="{30B5E136-887B-43AB-8642-1A63A6A5F960}"/>
    <hyperlink ref="R879" location="'SIMULACIÓN  (104)'!A1" display="'SIMULACIÓN  (104)'!A1" xr:uid="{EA7C11BF-0BDB-49BE-8E3D-600B35E51314}"/>
    <hyperlink ref="R896" location="'SIMULACIÓN  (105)'!A1" display="'SIMULACIÓN  (105)'!A1" xr:uid="{B1B5F484-1D25-4CC2-902D-396889C091A8}"/>
    <hyperlink ref="R811" location="'SIMULACIÓN  (100)'!A1" display="'SIMULACIÓN  (100)'!A1" xr:uid="{2C3AC140-13DA-4A68-B421-241C86A68E21}"/>
    <hyperlink ref="R828" location="'SIMULACIÓN  (101)'!A1" display="'SIMULACIÓN  (101)'!A1" xr:uid="{C21A605A-2686-43B5-9C33-1EFEAAD95FBF}"/>
    <hyperlink ref="R845" location="'SIMULACIÓN  (102)'!A1" display="'SIMULACIÓN  (102)'!A1" xr:uid="{E97F0343-1F76-41DA-8ACE-1A8D62A0D0D6}"/>
    <hyperlink ref="R760" location="'SIMULACIÓN  (97)'!A1" display="'SIMULACIÓN  (97)'!A1" xr:uid="{35F7FC1B-9D6A-44C4-9586-5BC0F36CE75A}"/>
    <hyperlink ref="R777" location="'SIMULACIÓN  (98)'!A1" display="'SIMULACIÓN  (98)'!A1" xr:uid="{7FA7E2F3-F958-443C-BFB5-99A468526F8F}"/>
    <hyperlink ref="R794" location="'SIMULACIÓN  (99)'!A1" display="'SIMULACIÓN  (99)'!A1" xr:uid="{8F41F686-71B3-4FC2-871D-A1288F38B005}"/>
    <hyperlink ref="R709" location="'SIMULACIÓN  (94)'!A1" display="'SIMULACIÓN  (94)'!A1" xr:uid="{B69220B5-C1E8-4EFB-8833-5FD6316760C1}"/>
    <hyperlink ref="R726" location="'SIMULACIÓN  (95)'!A1" display="'SIMULACIÓN  (95)'!A1" xr:uid="{5C0ED112-C011-431D-96AF-B126C5D2998F}"/>
    <hyperlink ref="R743" location="'SIMULACIÓN  (96)'!A1" display="'SIMULACIÓN  (96)'!A1" xr:uid="{72B87E14-AFAA-4A82-BDFE-C194796CC481}"/>
    <hyperlink ref="R658" location="'SIMULACIÓN  (91)'!A1" display="'SIMULACIÓN  (91)'!A1" xr:uid="{9C494129-0CC7-48AF-8100-2DF57870FABB}"/>
    <hyperlink ref="R675" location="'SIMULACIÓN  (92)'!A1" display="'SIMULACIÓN  (92)'!A1" xr:uid="{202F3689-45A5-48F8-AC14-F81495963AA7}"/>
    <hyperlink ref="R692" location="'SIMULACIÓN  (93)'!A1" display="'SIMULACIÓN  (93)'!A1" xr:uid="{3E7E7E7A-A2B2-4C55-92E7-55B36DF13435}"/>
    <hyperlink ref="R607" location="'SIMULACIÓN  (88)'!A1" display="'SIMULACIÓN  (88)'!A1" xr:uid="{906FBA0F-D20F-40B0-8D1F-11FA2BB1331A}"/>
    <hyperlink ref="R624" location="'SIMULACIÓN  (89)'!A1" display="'SIMULACIÓN  (89)'!A1" xr:uid="{A7FE254F-2FE3-4313-9255-E9C75D4FCCE7}"/>
    <hyperlink ref="R641" location="'SIMULACIÓN  (90)'!A1" display="'SIMULACIÓN  (90)'!A1" xr:uid="{D23FACFB-12C1-431B-8D5E-1E17128E33E7}"/>
    <hyperlink ref="R556" location="'SIMULACIÓN  (85)'!A1" display="'SIMULACIÓN  (85)'!A1" xr:uid="{87B71EFE-8EDA-4C74-9A23-11D39FC7D7D9}"/>
    <hyperlink ref="R573" location="'SIMULACIÓN  (86)'!A1" display="'SIMULACIÓN  (86)'!A1" xr:uid="{F9316132-65E3-4154-A2EF-959286674B22}"/>
    <hyperlink ref="R590" location="'SIMULACIÓN  (87)'!A1" display="'SIMULACIÓN  (87)'!A1" xr:uid="{27875B20-AB10-4D32-83C0-A9A9B09F5F29}"/>
    <hyperlink ref="R505" location="'SIMULACIÓN  (82)'!A1" display="'SIMULACIÓN  (82)'!A1" xr:uid="{13DF8C03-160B-48E1-9E44-CB3DE1604322}"/>
    <hyperlink ref="R522" location="'SIMULACIÓN  (83)'!A1" display="'SIMULACIÓN  (83)'!A1" xr:uid="{10D61764-1DBF-4596-A7BD-01B7B37DD012}"/>
    <hyperlink ref="R539" location="'SIMULACIÓN  (84)'!A1" display="'SIMULACIÓN  (84)'!A1" xr:uid="{A9618291-5474-4552-AA32-78CC4EEAEA8C}"/>
    <hyperlink ref="R892" location="'SIMULACIÓN  (78)'!A1" display="'SIMULACIÓN  (78)'!A1" xr:uid="{E96E75C3-7922-4818-A8C5-6A54A38063D3}"/>
    <hyperlink ref="R875" location="'SIMULACIÓN  (77)'!A1" display="'SIMULACIÓN  (77)'!A1" xr:uid="{0DB91E71-0979-419C-8828-A37FEF361143}"/>
    <hyperlink ref="R858" location="'SIMULACIÓN  (76)'!A1" display="'SIMULACIÓN  (76)'!A1" xr:uid="{25BC9723-2526-4A25-8369-CCA450CCF4FC}"/>
    <hyperlink ref="R841" location="'SIMULACIÓN  (75)'!A1" display="'SIMULACIÓN  (75)'!A1" xr:uid="{B54887B9-01DA-4396-8C89-570FA0FB8FBB}"/>
    <hyperlink ref="R824" location="'SIMULACIÓN  (74)'!A1" display="'SIMULACIÓN  (74)'!A1" xr:uid="{4A09F48F-287E-4B5D-95C2-4941CAB15405}"/>
    <hyperlink ref="R807" location="'SIMULACIÓN  (73)'!A1" display="'SIMULACIÓN  (73)'!A1" xr:uid="{E622F887-01F3-4FB1-BB7B-36E881CE6993}"/>
    <hyperlink ref="R790" location="'SIMULACIÓN  (72)'!A1" display="'SIMULACIÓN  (72)'!A1" xr:uid="{840F858F-880A-4E88-A451-2707B8E651DD}"/>
    <hyperlink ref="R773" location="'SIMULACIÓN  (71)'!A1" display="'SIMULACIÓN  (71)'!A1" xr:uid="{000A147F-E34D-482B-88BC-6139A634A147}"/>
    <hyperlink ref="R756" location="'SIMULACIÓN  (70)'!A1" display="'SIMULACIÓN  (70)'!A1" xr:uid="{F9A8D955-A713-4F60-8CE4-BCF799AFBF57}"/>
    <hyperlink ref="R739" location="'SIMULACIÓN  (69)'!A1" display="'SIMULACIÓN  (69)'!A1" xr:uid="{42601DB3-035A-4A73-9A6C-358BE475A6F3}"/>
    <hyperlink ref="R722" location="'SIMULACIÓN  (68)'!A1" display="'SIMULACIÓN  (68)'!A1" xr:uid="{31AF9243-DC40-4881-8A39-B2F250DC2A00}"/>
    <hyperlink ref="R705" location="'SIMULACIÓN  (67)'!A1" display="'SIMULACIÓN  (67)'!A1" xr:uid="{753162D1-4692-467F-B651-40E5374C36A8}"/>
    <hyperlink ref="R688" location="'SIMULACIÓN  (66)'!A1" display="'SIMULACIÓN  (66)'!A1" xr:uid="{F327E8E9-590E-4F41-BCD9-F80A5F474DCA}"/>
    <hyperlink ref="R671" location="'SIMULACIÓN  (65)'!A1" display="'SIMULACIÓN  (65)'!A1" xr:uid="{6F41D861-1C63-45D3-B199-2C2116C46739}"/>
    <hyperlink ref="R654" location="'SIMULACIÓN  (64)'!A1" display="'SIMULACIÓN  (64)'!A1" xr:uid="{6A779B91-E677-41AC-9ED2-7D22BA875001}"/>
    <hyperlink ref="R637" location="'SIMULACIÓN  (63)'!A1" display="'SIMULACIÓN  (63)'!A1" xr:uid="{AD720038-92EC-45A2-85D0-792A9265487B}"/>
    <hyperlink ref="R620" location="'SIMULACIÓN  (62)'!A1" display="'SIMULACIÓN  (62)'!A1" xr:uid="{400F0998-EE7C-46FE-A4E0-9EBA05950FD0}"/>
    <hyperlink ref="R603" location="'SIMULACIÓN  (61)'!A1" display="'SIMULACIÓN  (61)'!A1" xr:uid="{996E5027-ED1B-44CE-B752-25F75265DF65}"/>
    <hyperlink ref="R586" location="'SIMULACIÓN  (60)'!A1" display="'SIMULACIÓN  (60)'!A1" xr:uid="{4BB1FA26-24A5-4E9E-BD71-055189D6EC51}"/>
    <hyperlink ref="R569" location="'SIMULACIÓN  (59)'!A1" display="'SIMULACIÓN  (59)'!A1" xr:uid="{A8489515-6A54-4247-8F85-F8D6D5C6FFE7}"/>
    <hyperlink ref="R552" location="'SIMULACIÓN  (58)'!A1" display="'SIMULACIÓN  (58)'!A1" xr:uid="{1B6CFE9E-CFE9-44BD-8B8B-93DE39CBAE1F}"/>
    <hyperlink ref="R535" location="'SIMULACIÓN  (57)'!A1" display="'SIMULACIÓN  (57)'!A1" xr:uid="{14F4DDF6-2D89-4133-934A-C568FA224287}"/>
    <hyperlink ref="R518" location="'SIMULACIÓN  (56)'!A1" display="'SIMULACIÓN  (56)'!A1" xr:uid="{68B30C06-CF15-4B10-8946-C979C4099AF2}"/>
    <hyperlink ref="R501" location="'SIMULACIÓN  (55)'!A1" display="'SIMULACIÓN  (55)'!A1" xr:uid="{48A1441C-54DC-4140-89B6-B4CA930AEEA6}"/>
    <hyperlink ref="R888" location="'SIMULACIÓN  (51)'!A1" display="'SIMULACIÓN  (51)'!A1" xr:uid="{144C63DF-943F-4377-BE7B-2A57B21E2936}"/>
    <hyperlink ref="R871" location="'SIMULACIÓN  (50)'!A1" display="'SIMULACIÓN  (50)'!A1" xr:uid="{94A0930C-C346-4D16-BE6D-5FD777831A29}"/>
    <hyperlink ref="R854" location="'SIMULACIÓN  (49)'!A1" display="'SIMULACIÓN  (49)'!A1" xr:uid="{D00BABA8-D65A-4E5D-B2EC-EB72A2E7CBF4}"/>
    <hyperlink ref="R837" location="'SIMULACIÓN  (48)'!A1" display="'SIMULACIÓN  (48)'!A1" xr:uid="{8B30A55D-A1A7-4FCD-AFB9-0B83DBA5B637}"/>
    <hyperlink ref="R820" location="'SIMULACIÓN  (47)'!A1" display="'SIMULACIÓN  (47)'!A1" xr:uid="{F6452DD9-F4AD-4C87-B089-6AFB94AFA979}"/>
    <hyperlink ref="R803" location="'SIMULACIÓN  (46)'!A1" display="'SIMULACIÓN  (46)'!A1" xr:uid="{7D99A5A2-4432-4D4D-9734-CA00301584CE}"/>
    <hyperlink ref="R786" location="'SIMULACIÓN  (45)'!A1" display="'SIMULACIÓN  (45)'!A1" xr:uid="{D72692F2-FD2F-4E0E-8085-A080424E29A3}"/>
    <hyperlink ref="R769" location="'SIMULACIÓN  (44)'!A1" display="'SIMULACIÓN  (44)'!A1" xr:uid="{42C29ABC-FB93-4072-9F66-A90E6B3830C0}"/>
    <hyperlink ref="R752" location="'SIMULACIÓN  (43)'!A1" display="'SIMULACIÓN  (43)'!A1" xr:uid="{F83BF17B-26B1-4244-9B31-BBF3AA11650D}"/>
    <hyperlink ref="R735" location="'SIMULACIÓN  (42)'!A1" display="'SIMULACIÓN  (42)'!A1" xr:uid="{BCD3D41E-BEB4-450D-9B1F-B82438DC9164}"/>
    <hyperlink ref="R718" location="'SIMULACIÓN  (41)'!A1" display="'SIMULACIÓN  (41)'!A1" xr:uid="{ECD58EC2-32EE-42C9-92A3-533B1D9180FB}"/>
    <hyperlink ref="R701" location="'SIMULACIÓN  (40)'!A1" display="'SIMULACIÓN  (40)'!A1" xr:uid="{1EE5AFBC-03CE-4826-85BC-E9077868555B}"/>
    <hyperlink ref="R684" location="'SIMULACIÓN  (39)'!A1" display="'SIMULACIÓN  (39)'!A1" xr:uid="{11520739-76E0-4ACC-A2C8-0D3FB6F99EB4}"/>
    <hyperlink ref="R667" location="'SIMULACIÓN  (38)'!A1" display="'SIMULACIÓN  (38)'!A1" xr:uid="{26345B38-119D-46C5-8AEE-5296303EAC2B}"/>
    <hyperlink ref="R650" location="'SIMULACIÓN  (37)'!A1" display="'SIMULACIÓN  (37)'!A1" xr:uid="{F94CF258-9AE6-42F6-8C00-90C46926EDBB}"/>
    <hyperlink ref="R633" location="'SIMULACIÓN  (36)'!A1" display="'SIMULACIÓN  (36)'!A1" xr:uid="{6F3DCE43-5001-4E03-81E6-3DD8F32283FC}"/>
    <hyperlink ref="R616" location="'SIMULACIÓN  (35)'!A1" display="'SIMULACIÓN  (35)'!A1" xr:uid="{7F2CCB5B-3E8A-44E7-912E-94D72B1D714D}"/>
    <hyperlink ref="R599" location="'SIMULACIÓN  (34)'!A1" display="'SIMULACIÓN  (34)'!A1" xr:uid="{B9AB153A-7FA4-4522-9FFB-DB12F71398FC}"/>
    <hyperlink ref="R582" location="'SIMULACIÓN  (33)'!A1" display="'SIMULACIÓN  (33)'!A1" xr:uid="{142CE44C-2B10-4238-AFC4-46D9E8C4AFEB}"/>
    <hyperlink ref="R565" location="'SIMULACIÓN  (32)'!A1" display="'SIMULACIÓN  (32)'!A1" xr:uid="{008F1E84-01E5-4F3E-A3B1-8ABC11098528}"/>
    <hyperlink ref="R548" location="'SIMULACIÓN  (31)'!A1" display="'SIMULACIÓN  (31)'!A1" xr:uid="{9BA57B9C-AEE0-46BD-A755-7FA77CAF67B5}"/>
    <hyperlink ref="R531" location="'SIMULACIÓN 1 (30)'!A1" display="'SIMULACIÓN 1 (30)'!A1" xr:uid="{414F44A0-CF34-4B8F-91CD-36F922148460}"/>
    <hyperlink ref="R514" location="'SIMULACIÓN 1 (29)'!A1" display="'SIMULACIÓN 1 (29)'!A1" xr:uid="{4C0FBD0D-3BD3-40A9-BC86-0354E70153E5}"/>
    <hyperlink ref="R497" location="'SIMULACIÓN 1 (28)'!A1" display="'SIMULACIÓN 1 (28)'!A1" xr:uid="{1CEC22FC-E641-4CD1-840F-6408BB86325D}"/>
    <hyperlink ref="R850" location="'SIMULACIÓN 1 (22)'!A1" display="'SIMULACIÓN 1 (22)'!A1" xr:uid="{F5AC9B06-438F-4448-852C-43529EF04C11}"/>
    <hyperlink ref="R867" location="'SIMULACIÓN 1 (23)'!A1" display="'SIMULACIÓN 1 (23)'!A1" xr:uid="{456E4105-C930-4887-8F56-5C1E6AEFB4A6}"/>
    <hyperlink ref="R884" location="'SIMULACIÓN 1 (24)'!A1" display="'SIMULACIÓN 1 (24)'!A1" xr:uid="{919A9E36-1E07-4711-BE8E-D98D5667DBCF}"/>
    <hyperlink ref="R799" location="'SIMULACIÓN 1 (19)'!A1" display="'SIMULACIÓN 1 (19)'!A1" xr:uid="{4E270446-45E5-48F3-BA55-F047B2253DF1}"/>
    <hyperlink ref="R816" location="'SIMULACIÓN 1 (20)'!A1" display="'SIMULACIÓN 1 (20)'!A1" xr:uid="{5C035EF4-BC9A-4492-BD47-3315AB2FEA24}"/>
    <hyperlink ref="R833" location="'SIMULACIÓN 1 (21)'!A1" display="'SIMULACIÓN 1 (21)'!A1" xr:uid="{1F5F1790-FEE3-45FA-AF4D-13868BD2DB78}"/>
    <hyperlink ref="R748" location="'SIMULACIÓN 1 (16)'!A1" display="'SIMULACIÓN 1 (16)'!A1" xr:uid="{FEF05BC1-FD23-4A8A-B506-CB7B143A1BDE}"/>
    <hyperlink ref="R765" location="'SIMULACIÓN 1 (17)'!A1" display="'SIMULACIÓN 1 (17)'!A1" xr:uid="{745A0CD6-B60A-4026-8617-7199A7719E12}"/>
    <hyperlink ref="R782" location="'SIMULACIÓN 1 (18)'!A1" display="'SIMULACIÓN 1 (18)'!A1" xr:uid="{1447C148-8E2B-4558-8A49-E1E732CC9517}"/>
    <hyperlink ref="R697" location="'SIMULACIÓN 1 (13)'!A1" display="'SIMULACIÓN 1 (13)'!A1" xr:uid="{E1376249-4278-4350-9BA3-C6CB27337598}"/>
    <hyperlink ref="R714" location="'SIMULACIÓN 1 (14)'!A1" display="'SIMULACIÓN 1 (14)'!A1" xr:uid="{C99B5B01-416E-478F-AA41-F04A79A61D91}"/>
    <hyperlink ref="R731" location="'SIMULACIÓN 1 (15)'!A1" display="'SIMULACIÓN 1 (15)'!A1" xr:uid="{E103797B-3A28-4FD0-81F4-6335779022DA}"/>
    <hyperlink ref="R646" location="'SIMULACIÓN 1 (10)'!A1" display="'SIMULACIÓN 1 (10)'!A1" xr:uid="{D63EA76D-393E-46C7-8BBA-13689D5BE43E}"/>
    <hyperlink ref="R663" location="'SIMULACIÓN 1 (11)'!A1" display="'SIMULACIÓN 1 (11)'!A1" xr:uid="{B3AA9795-5B89-4C1C-BA09-5559990C92D1}"/>
    <hyperlink ref="R680" location="'SIMULACIÓN 1 (12)'!A1" display="'SIMULACIÓN 1 (12)'!A1" xr:uid="{32F0FD16-676F-4A1B-8E53-140259490DD3}"/>
    <hyperlink ref="R595" location="'SIMULACIÓN 1 (7)'!A1" display="'SIMULACIÓN 1 (7)'!A1" xr:uid="{530ECE3F-0797-41A0-A8FE-6E69963F9AF9}"/>
    <hyperlink ref="R612" location="'SIMULACIÓN 1 (8)'!A1" display="'SIMULACIÓN 1 (8)'!A1" xr:uid="{62837360-1E19-494F-A65A-5FC2DF5DBAAF}"/>
    <hyperlink ref="R629" location="'SIMULACIÓN 1 (9)'!A1" display="'SIMULACIÓN 1 (9)'!A1" xr:uid="{2E7B6E9E-EBE1-4CD3-A3BB-8D1FAC42A458}"/>
    <hyperlink ref="R544" location="'SIMULACIÓN 1 (4)'!A1" display="'SIMULACIÓN 1 (4)'!A1" xr:uid="{9470F729-AE60-494D-9F33-45FADA5E3C75}"/>
    <hyperlink ref="R561" location="'SIMULACIÓN 1 (5)'!A1" display="'SIMULACIÓN 1 (5)'!A1" xr:uid="{49BC2CB5-AB2E-49A3-9308-4CBF191B30D5}"/>
    <hyperlink ref="R578" location="'SIMULACIÓN 1 (6)'!A1" display="'SIMULACIÓN 1 (6)'!A1" xr:uid="{89DA6635-3BC1-40F6-A224-B5E98CA9F7CC}"/>
    <hyperlink ref="R510" location="'SIMULACIÓN 1 (2)'!A1" display="'SIMULACIÓN 1 (2)'!A1" xr:uid="{C91E16A8-22F6-460C-8FD4-5DF4CA190B80}"/>
    <hyperlink ref="R527" location="'SIMULACIÓN 1 (3)'!A1" display="'SIMULACIÓN 1 (3)'!A1" xr:uid="{8AB30AA2-47CD-42C1-9EE0-7A377BEAE385}"/>
    <hyperlink ref="R493" location="'SIMULACIÓN 1'!A1" display="'SIMULACIÓN 1'!A1" xr:uid="{79AC3EA1-F431-4423-B08C-483A458CA357}"/>
    <hyperlink ref="R32" location="'SIMULACIÓN 1 (2)'!A1" display="'SIMULACIÓN 1 (2)'!A1" xr:uid="{6B58ED66-E6CB-4D63-B9AF-B3F54CE762E8}"/>
  </hyperlinks>
  <pageMargins left="0.7" right="0.7" top="0.75" bottom="0.75" header="0.3" footer="0.3"/>
  <pageSetup orientation="portrait" r:id="rId1"/>
  <ignoredErrors>
    <ignoredError sqref="F9" formula="1"/>
  </ignoredError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B212-A0BC-4AEB-9F1A-4506F92E63A5}">
  <sheetPr codeName="Hoja30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1500000000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150000000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150000000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1154500</v>
      </c>
      <c r="C19" s="43">
        <v>986800</v>
      </c>
      <c r="D19" s="43">
        <v>562470</v>
      </c>
      <c r="E19" s="43">
        <v>-3.0798999999999998E-11</v>
      </c>
      <c r="F19" s="43">
        <v>-8.5463000000000003E-27</v>
      </c>
      <c r="G19" s="43">
        <v>-4.6524E-11</v>
      </c>
      <c r="H19" s="23">
        <v>0</v>
      </c>
      <c r="I19" s="47"/>
      <c r="J19" s="28"/>
      <c r="K19" s="44">
        <v>1</v>
      </c>
      <c r="L19" s="43">
        <v>1154500</v>
      </c>
      <c r="M19" s="43">
        <v>986800</v>
      </c>
      <c r="N19" s="43">
        <v>562470</v>
      </c>
      <c r="O19" s="43">
        <v>-1.0266E-11</v>
      </c>
      <c r="P19" s="43">
        <v>2.8488E-27</v>
      </c>
      <c r="Q19" s="43">
        <v>4.6524E-11</v>
      </c>
      <c r="R19" s="23">
        <v>0</v>
      </c>
      <c r="S19" s="25"/>
    </row>
    <row r="20" spans="1:19" x14ac:dyDescent="0.3">
      <c r="A20" s="42">
        <v>29</v>
      </c>
      <c r="B20" s="43">
        <v>-745550</v>
      </c>
      <c r="C20" s="43">
        <v>-593250</v>
      </c>
      <c r="D20" s="43">
        <v>204700</v>
      </c>
      <c r="E20" s="43">
        <v>2.7977999999999999E-11</v>
      </c>
      <c r="F20" s="43">
        <v>-2.9666999999999999E-12</v>
      </c>
      <c r="G20" s="43">
        <v>-16150</v>
      </c>
      <c r="H20" s="23">
        <v>0.1</v>
      </c>
      <c r="I20" s="47"/>
      <c r="J20" s="28"/>
      <c r="K20" s="44">
        <v>2</v>
      </c>
      <c r="L20" s="43">
        <v>-745550</v>
      </c>
      <c r="M20" s="43">
        <v>-593250</v>
      </c>
      <c r="N20" s="43">
        <v>204700</v>
      </c>
      <c r="O20" s="43">
        <v>9.3259999999999996E-12</v>
      </c>
      <c r="P20" s="43">
        <v>9.8891000000000007E-13</v>
      </c>
      <c r="Q20" s="43">
        <v>16150</v>
      </c>
      <c r="R20" s="23">
        <v>0.1</v>
      </c>
      <c r="S20" s="25"/>
    </row>
    <row r="21" spans="1:19" x14ac:dyDescent="0.3">
      <c r="A21" s="42">
        <v>30</v>
      </c>
      <c r="B21" s="43">
        <v>7773.1</v>
      </c>
      <c r="C21" s="43">
        <v>23005</v>
      </c>
      <c r="D21" s="43">
        <v>152770</v>
      </c>
      <c r="E21" s="43">
        <v>2.7981E-12</v>
      </c>
      <c r="F21" s="43">
        <v>-3.3028E-12</v>
      </c>
      <c r="G21" s="43">
        <v>-17980</v>
      </c>
      <c r="H21" s="23">
        <v>0.15</v>
      </c>
      <c r="I21" s="47"/>
      <c r="J21" s="28"/>
      <c r="K21" s="44">
        <v>3</v>
      </c>
      <c r="L21" s="43">
        <v>7773.1</v>
      </c>
      <c r="M21" s="43">
        <v>23005</v>
      </c>
      <c r="N21" s="43">
        <v>152770</v>
      </c>
      <c r="O21" s="43">
        <v>9.3268999999999994E-13</v>
      </c>
      <c r="P21" s="43">
        <v>1.1009000000000001E-12</v>
      </c>
      <c r="Q21" s="43">
        <v>17980</v>
      </c>
      <c r="R21" s="23">
        <v>0.15</v>
      </c>
      <c r="S21" s="25"/>
    </row>
    <row r="22" spans="1:19" x14ac:dyDescent="0.3">
      <c r="A22" s="42">
        <v>31</v>
      </c>
      <c r="B22" s="43">
        <v>1673.8</v>
      </c>
      <c r="C22" s="43">
        <v>15445</v>
      </c>
      <c r="D22" s="43">
        <v>117750</v>
      </c>
      <c r="E22" s="43">
        <v>2.5297E-12</v>
      </c>
      <c r="F22" s="43">
        <v>-3.3222000000000001E-12</v>
      </c>
      <c r="G22" s="43">
        <v>-18085</v>
      </c>
      <c r="H22" s="23">
        <v>0.2</v>
      </c>
      <c r="I22" s="47"/>
      <c r="J22" s="28"/>
      <c r="K22" s="44">
        <v>4</v>
      </c>
      <c r="L22" s="43">
        <v>1673.8</v>
      </c>
      <c r="M22" s="43">
        <v>15445</v>
      </c>
      <c r="N22" s="43">
        <v>117750</v>
      </c>
      <c r="O22" s="43">
        <v>8.4324999999999997E-13</v>
      </c>
      <c r="P22" s="43">
        <v>1.1073999999999999E-12</v>
      </c>
      <c r="Q22" s="43">
        <v>18085</v>
      </c>
      <c r="R22" s="23">
        <v>0.2</v>
      </c>
      <c r="S22" s="25"/>
    </row>
    <row r="23" spans="1:19" x14ac:dyDescent="0.3">
      <c r="A23" s="42">
        <v>32</v>
      </c>
      <c r="B23" s="43">
        <v>-1649.9</v>
      </c>
      <c r="C23" s="43">
        <v>9977.1</v>
      </c>
      <c r="D23" s="43">
        <v>93593</v>
      </c>
      <c r="E23" s="43">
        <v>2.1357999999999998E-12</v>
      </c>
      <c r="F23" s="43">
        <v>-3.1399999999999999E-12</v>
      </c>
      <c r="G23" s="43">
        <v>-17094</v>
      </c>
      <c r="H23" s="23">
        <v>0.25</v>
      </c>
      <c r="I23" s="47"/>
      <c r="J23" s="28"/>
      <c r="K23" s="44">
        <v>5</v>
      </c>
      <c r="L23" s="43">
        <v>-1649.9</v>
      </c>
      <c r="M23" s="43">
        <v>9977.1</v>
      </c>
      <c r="N23" s="43">
        <v>93593</v>
      </c>
      <c r="O23" s="43">
        <v>7.1193999999999999E-13</v>
      </c>
      <c r="P23" s="43">
        <v>1.0467E-12</v>
      </c>
      <c r="Q23" s="43">
        <v>17094</v>
      </c>
      <c r="R23" s="23">
        <v>0.25</v>
      </c>
      <c r="S23" s="25"/>
    </row>
    <row r="24" spans="1:19" x14ac:dyDescent="0.3">
      <c r="A24" s="42">
        <v>33</v>
      </c>
      <c r="B24" s="43">
        <v>-3807</v>
      </c>
      <c r="C24" s="43">
        <v>5671.1</v>
      </c>
      <c r="D24" s="43">
        <v>76029</v>
      </c>
      <c r="E24" s="43">
        <v>1.7410999999999999E-12</v>
      </c>
      <c r="F24" s="43">
        <v>-2.8553000000000002E-12</v>
      </c>
      <c r="G24" s="43">
        <v>-15544</v>
      </c>
      <c r="H24" s="23">
        <v>0.3</v>
      </c>
      <c r="I24" s="47"/>
      <c r="J24" s="28"/>
      <c r="K24" s="44">
        <v>6</v>
      </c>
      <c r="L24" s="43">
        <v>-3807</v>
      </c>
      <c r="M24" s="43">
        <v>5671.1</v>
      </c>
      <c r="N24" s="43">
        <v>76029</v>
      </c>
      <c r="O24" s="43">
        <v>5.8036999999999998E-13</v>
      </c>
      <c r="P24" s="43">
        <v>9.5177000000000009E-13</v>
      </c>
      <c r="Q24" s="43">
        <v>15544</v>
      </c>
      <c r="R24" s="23">
        <v>0.3</v>
      </c>
      <c r="S24" s="25"/>
    </row>
    <row r="25" spans="1:19" x14ac:dyDescent="0.3">
      <c r="A25" s="42">
        <v>34</v>
      </c>
      <c r="B25" s="43">
        <v>-5490.5</v>
      </c>
      <c r="C25" s="43">
        <v>2115.1</v>
      </c>
      <c r="D25" s="43">
        <v>62653</v>
      </c>
      <c r="E25" s="43">
        <v>1.3971E-12</v>
      </c>
      <c r="F25" s="43">
        <v>-2.5325999999999999E-12</v>
      </c>
      <c r="G25" s="43">
        <v>-13787</v>
      </c>
      <c r="H25" s="23">
        <v>0.35</v>
      </c>
      <c r="I25" s="47"/>
      <c r="J25" s="28"/>
      <c r="K25" s="44">
        <v>7</v>
      </c>
      <c r="L25" s="43">
        <v>-5490.5</v>
      </c>
      <c r="M25" s="43">
        <v>2115.1</v>
      </c>
      <c r="N25" s="43">
        <v>62653</v>
      </c>
      <c r="O25" s="43">
        <v>4.6571000000000004E-13</v>
      </c>
      <c r="P25" s="43">
        <v>8.4419999999999998E-13</v>
      </c>
      <c r="Q25" s="43">
        <v>13787</v>
      </c>
      <c r="R25" s="23">
        <v>0.35</v>
      </c>
      <c r="S25" s="25"/>
    </row>
    <row r="26" spans="1:19" x14ac:dyDescent="0.3">
      <c r="A26" s="42">
        <v>35</v>
      </c>
      <c r="B26" s="43">
        <v>-7074.4</v>
      </c>
      <c r="C26" s="43">
        <v>-980.64</v>
      </c>
      <c r="D26" s="43">
        <v>52120</v>
      </c>
      <c r="E26" s="43">
        <v>1.1194000000000001E-12</v>
      </c>
      <c r="F26" s="43">
        <v>-2.2058000000000002E-12</v>
      </c>
      <c r="G26" s="43">
        <v>-12008</v>
      </c>
      <c r="H26" s="23">
        <v>0.4</v>
      </c>
      <c r="I26" s="47"/>
      <c r="J26" s="28"/>
      <c r="K26" s="44">
        <v>8</v>
      </c>
      <c r="L26" s="43">
        <v>-7074.4</v>
      </c>
      <c r="M26" s="43">
        <v>-980.64</v>
      </c>
      <c r="N26" s="43">
        <v>52120</v>
      </c>
      <c r="O26" s="43">
        <v>3.7314000000000001E-13</v>
      </c>
      <c r="P26" s="43">
        <v>7.3525000000000002E-13</v>
      </c>
      <c r="Q26" s="43">
        <v>12008</v>
      </c>
      <c r="R26" s="23">
        <v>0.4</v>
      </c>
      <c r="S26" s="25"/>
    </row>
    <row r="27" spans="1:19" x14ac:dyDescent="0.3">
      <c r="A27" s="42">
        <v>36</v>
      </c>
      <c r="B27" s="43">
        <v>-8813.7999999999993</v>
      </c>
      <c r="C27" s="43">
        <v>-3864.5</v>
      </c>
      <c r="D27" s="43">
        <v>43665</v>
      </c>
      <c r="E27" s="43">
        <v>9.0917999999999997E-13</v>
      </c>
      <c r="F27" s="43">
        <v>-1.8868E-12</v>
      </c>
      <c r="G27" s="43">
        <v>-10271</v>
      </c>
      <c r="H27" s="23">
        <v>0.45</v>
      </c>
      <c r="I27" s="47"/>
      <c r="J27" s="28"/>
      <c r="K27" s="44">
        <v>9</v>
      </c>
      <c r="L27" s="43">
        <v>-8813.7999999999993</v>
      </c>
      <c r="M27" s="43">
        <v>-3864.5</v>
      </c>
      <c r="N27" s="43">
        <v>43665</v>
      </c>
      <c r="O27" s="43">
        <v>3.0306000000000002E-13</v>
      </c>
      <c r="P27" s="43">
        <v>6.2894999999999996E-13</v>
      </c>
      <c r="Q27" s="43">
        <v>10271</v>
      </c>
      <c r="R27" s="23">
        <v>0.45</v>
      </c>
      <c r="S27" s="25"/>
    </row>
    <row r="28" spans="1:19" x14ac:dyDescent="0.3">
      <c r="A28" s="42">
        <v>37</v>
      </c>
      <c r="B28" s="43">
        <v>-10934</v>
      </c>
      <c r="C28" s="43">
        <v>-6769.4</v>
      </c>
      <c r="D28" s="43">
        <v>36853</v>
      </c>
      <c r="E28" s="43">
        <v>7.6497000000000002E-13</v>
      </c>
      <c r="F28" s="43">
        <v>-1.5732E-12</v>
      </c>
      <c r="G28" s="43">
        <v>-8564.1</v>
      </c>
      <c r="H28" s="23">
        <v>0.5</v>
      </c>
      <c r="I28" s="47"/>
      <c r="J28" s="28"/>
      <c r="K28" s="44">
        <v>10</v>
      </c>
      <c r="L28" s="43">
        <v>-10934</v>
      </c>
      <c r="M28" s="43">
        <v>-6769.4</v>
      </c>
      <c r="N28" s="43">
        <v>36853</v>
      </c>
      <c r="O28" s="43">
        <v>2.5499000000000001E-13</v>
      </c>
      <c r="P28" s="43">
        <v>5.2439999999999997E-13</v>
      </c>
      <c r="Q28" s="43">
        <v>8564.1</v>
      </c>
      <c r="R28" s="23">
        <v>0.5</v>
      </c>
      <c r="S28" s="25"/>
    </row>
    <row r="29" spans="1:19" x14ac:dyDescent="0.3">
      <c r="A29" s="42">
        <v>38</v>
      </c>
      <c r="B29" s="43">
        <v>-13684</v>
      </c>
      <c r="C29" s="43">
        <v>-9933.4</v>
      </c>
      <c r="D29" s="43">
        <v>31466</v>
      </c>
      <c r="E29" s="43">
        <v>6.8901000000000001E-13</v>
      </c>
      <c r="F29" s="43">
        <v>-1.2514000000000001E-12</v>
      </c>
      <c r="G29" s="43">
        <v>-6812.1</v>
      </c>
      <c r="H29" s="23">
        <v>0.55000000000000004</v>
      </c>
      <c r="I29" s="47"/>
      <c r="J29" s="28"/>
      <c r="K29" s="44">
        <v>11</v>
      </c>
      <c r="L29" s="43">
        <v>-13684</v>
      </c>
      <c r="M29" s="43">
        <v>-9933.4</v>
      </c>
      <c r="N29" s="43">
        <v>31466</v>
      </c>
      <c r="O29" s="43">
        <v>2.2967000000000002E-13</v>
      </c>
      <c r="P29" s="43">
        <v>4.1711999999999999E-13</v>
      </c>
      <c r="Q29" s="43">
        <v>6812.1</v>
      </c>
      <c r="R29" s="23">
        <v>0.55000000000000004</v>
      </c>
      <c r="S29" s="25"/>
    </row>
    <row r="30" spans="1:19" x14ac:dyDescent="0.3">
      <c r="A30" s="42">
        <v>39</v>
      </c>
      <c r="B30" s="43">
        <v>-17393</v>
      </c>
      <c r="C30" s="43">
        <v>-13625</v>
      </c>
      <c r="D30" s="43">
        <v>27471</v>
      </c>
      <c r="E30" s="43">
        <v>6.9203000000000003E-13</v>
      </c>
      <c r="F30" s="43">
        <v>-8.9791999999999997E-13</v>
      </c>
      <c r="G30" s="43">
        <v>-4888</v>
      </c>
      <c r="H30" s="23">
        <v>0.6</v>
      </c>
      <c r="I30" s="47"/>
      <c r="J30" s="28"/>
      <c r="K30" s="44">
        <v>12</v>
      </c>
      <c r="L30" s="43">
        <v>-17393</v>
      </c>
      <c r="M30" s="43">
        <v>-13625</v>
      </c>
      <c r="N30" s="43">
        <v>27471</v>
      </c>
      <c r="O30" s="43">
        <v>2.3067999999999998E-13</v>
      </c>
      <c r="P30" s="43">
        <v>2.9931000000000001E-13</v>
      </c>
      <c r="Q30" s="43">
        <v>4888</v>
      </c>
      <c r="R30" s="23">
        <v>0.6</v>
      </c>
      <c r="S30" s="25"/>
    </row>
    <row r="31" spans="1:19" x14ac:dyDescent="0.3">
      <c r="A31" s="42">
        <v>40</v>
      </c>
      <c r="B31" s="43">
        <v>-2071.6999999999998</v>
      </c>
      <c r="C31" s="43">
        <v>-455.26</v>
      </c>
      <c r="D31" s="43">
        <v>24470</v>
      </c>
      <c r="E31" s="43">
        <v>2.9692999999999998E-13</v>
      </c>
      <c r="F31" s="43">
        <v>-7.7084999999999999E-13</v>
      </c>
      <c r="G31" s="43">
        <v>-4196.3</v>
      </c>
      <c r="H31" s="23">
        <v>0.65</v>
      </c>
      <c r="I31" s="47"/>
      <c r="J31" s="28"/>
      <c r="K31" s="44">
        <v>13</v>
      </c>
      <c r="L31" s="43">
        <v>-2071.6999999999998</v>
      </c>
      <c r="M31" s="43">
        <v>-455.26</v>
      </c>
      <c r="N31" s="43">
        <v>24470</v>
      </c>
      <c r="O31" s="43">
        <v>9.8978000000000005E-14</v>
      </c>
      <c r="P31" s="43">
        <v>2.5694999999999998E-13</v>
      </c>
      <c r="Q31" s="43">
        <v>4196.3</v>
      </c>
      <c r="R31" s="23">
        <v>0.65</v>
      </c>
      <c r="S31" s="25"/>
    </row>
    <row r="32" spans="1:19" x14ac:dyDescent="0.3">
      <c r="A32" s="42">
        <v>41</v>
      </c>
      <c r="B32" s="43">
        <v>-1819</v>
      </c>
      <c r="C32" s="43">
        <v>-507.93</v>
      </c>
      <c r="D32" s="43">
        <v>21925</v>
      </c>
      <c r="E32" s="43">
        <v>2.4082999999999999E-13</v>
      </c>
      <c r="F32" s="43">
        <v>-6.6474999999999997E-13</v>
      </c>
      <c r="G32" s="43">
        <v>-3618.7</v>
      </c>
      <c r="H32" s="23">
        <v>0.7</v>
      </c>
      <c r="I32" s="47"/>
      <c r="J32" s="28"/>
      <c r="K32" s="44">
        <v>14</v>
      </c>
      <c r="L32" s="43">
        <v>-1819</v>
      </c>
      <c r="M32" s="43">
        <v>-507.93</v>
      </c>
      <c r="N32" s="43">
        <v>21925</v>
      </c>
      <c r="O32" s="43">
        <v>8.0277999999999994E-14</v>
      </c>
      <c r="P32" s="43">
        <v>2.2158E-13</v>
      </c>
      <c r="Q32" s="43">
        <v>3618.7</v>
      </c>
      <c r="R32" s="23">
        <v>0.7</v>
      </c>
      <c r="S32" s="25"/>
    </row>
    <row r="33" spans="1:19" x14ac:dyDescent="0.3">
      <c r="A33" s="42">
        <v>42</v>
      </c>
      <c r="B33" s="43">
        <v>-1605.4</v>
      </c>
      <c r="C33" s="43">
        <v>-533.65</v>
      </c>
      <c r="D33" s="43">
        <v>19749</v>
      </c>
      <c r="E33" s="43">
        <v>1.9687999999999999E-13</v>
      </c>
      <c r="F33" s="43">
        <v>-5.7592999999999995E-13</v>
      </c>
      <c r="G33" s="43">
        <v>-3135.2</v>
      </c>
      <c r="H33" s="23">
        <v>0.75</v>
      </c>
      <c r="I33" s="47"/>
      <c r="J33" s="28"/>
      <c r="K33" s="44">
        <v>15</v>
      </c>
      <c r="L33" s="43">
        <v>-1605.4</v>
      </c>
      <c r="M33" s="43">
        <v>-533.65</v>
      </c>
      <c r="N33" s="43">
        <v>19749</v>
      </c>
      <c r="O33" s="43">
        <v>6.5625999999999995E-14</v>
      </c>
      <c r="P33" s="43">
        <v>1.9198000000000001E-13</v>
      </c>
      <c r="Q33" s="43">
        <v>3135.2</v>
      </c>
      <c r="R33" s="23">
        <v>0.75</v>
      </c>
      <c r="S33" s="25"/>
    </row>
    <row r="34" spans="1:19" x14ac:dyDescent="0.3">
      <c r="A34" s="42">
        <v>43</v>
      </c>
      <c r="B34" s="43">
        <v>-1423.6</v>
      </c>
      <c r="C34" s="43">
        <v>-540.74</v>
      </c>
      <c r="D34" s="43">
        <v>17876</v>
      </c>
      <c r="E34" s="43">
        <v>1.6217E-13</v>
      </c>
      <c r="F34" s="43">
        <v>-5.0133999999999996E-13</v>
      </c>
      <c r="G34" s="43">
        <v>-2729.1</v>
      </c>
      <c r="H34" s="23">
        <v>0.8</v>
      </c>
      <c r="I34" s="47"/>
      <c r="J34" s="28"/>
      <c r="K34" s="44">
        <v>16</v>
      </c>
      <c r="L34" s="43">
        <v>-1423.6</v>
      </c>
      <c r="M34" s="43">
        <v>-540.74</v>
      </c>
      <c r="N34" s="43">
        <v>17876</v>
      </c>
      <c r="O34" s="43">
        <v>5.4057999999999999E-14</v>
      </c>
      <c r="P34" s="43">
        <v>1.6711000000000001E-13</v>
      </c>
      <c r="Q34" s="43">
        <v>2729.1</v>
      </c>
      <c r="R34" s="23">
        <v>0.8</v>
      </c>
      <c r="S34" s="25"/>
    </row>
    <row r="35" spans="1:19" x14ac:dyDescent="0.3">
      <c r="A35" s="42">
        <v>44</v>
      </c>
      <c r="B35" s="43">
        <v>-1267.5999999999999</v>
      </c>
      <c r="C35" s="43">
        <v>-535.11</v>
      </c>
      <c r="D35" s="43">
        <v>16252</v>
      </c>
      <c r="E35" s="43">
        <v>1.3456000000000001E-13</v>
      </c>
      <c r="F35" s="43">
        <v>-4.3844E-13</v>
      </c>
      <c r="G35" s="43">
        <v>-2386.6999999999998</v>
      </c>
      <c r="H35" s="23">
        <v>0.85</v>
      </c>
      <c r="I35" s="47"/>
      <c r="J35" s="28"/>
      <c r="K35" s="44">
        <v>17</v>
      </c>
      <c r="L35" s="43">
        <v>-1267.5999999999999</v>
      </c>
      <c r="M35" s="43">
        <v>-535.11</v>
      </c>
      <c r="N35" s="43">
        <v>16252</v>
      </c>
      <c r="O35" s="43">
        <v>4.4853999999999999E-14</v>
      </c>
      <c r="P35" s="43">
        <v>1.4614999999999999E-13</v>
      </c>
      <c r="Q35" s="43">
        <v>2386.6999999999998</v>
      </c>
      <c r="R35" s="23">
        <v>0.85</v>
      </c>
      <c r="S35" s="25"/>
    </row>
    <row r="36" spans="1:19" x14ac:dyDescent="0.3">
      <c r="A36" s="42">
        <v>45</v>
      </c>
      <c r="B36" s="43">
        <v>-1132.9000000000001</v>
      </c>
      <c r="C36" s="43">
        <v>-520.92999999999995</v>
      </c>
      <c r="D36" s="43">
        <v>14835</v>
      </c>
      <c r="E36" s="43">
        <v>1.1242999999999999E-13</v>
      </c>
      <c r="F36" s="43">
        <v>-3.8517999999999998E-13</v>
      </c>
      <c r="G36" s="43">
        <v>-2096.8000000000002</v>
      </c>
      <c r="H36" s="23">
        <v>0.9</v>
      </c>
      <c r="I36" s="47"/>
      <c r="J36" s="28"/>
      <c r="K36" s="44">
        <v>18</v>
      </c>
      <c r="L36" s="43">
        <v>-1132.9000000000001</v>
      </c>
      <c r="M36" s="43">
        <v>-520.92999999999995</v>
      </c>
      <c r="N36" s="43">
        <v>14835</v>
      </c>
      <c r="O36" s="43">
        <v>3.7474999999999999E-14</v>
      </c>
      <c r="P36" s="43">
        <v>1.2839E-13</v>
      </c>
      <c r="Q36" s="43">
        <v>2096.8000000000002</v>
      </c>
      <c r="R36" s="23">
        <v>0.9</v>
      </c>
      <c r="S36" s="25"/>
    </row>
    <row r="37" spans="1:19" x14ac:dyDescent="0.3">
      <c r="A37" s="42">
        <v>46</v>
      </c>
      <c r="B37" s="43">
        <v>-1015.8</v>
      </c>
      <c r="C37" s="43">
        <v>-501.13</v>
      </c>
      <c r="D37" s="43">
        <v>13592</v>
      </c>
      <c r="E37" s="43">
        <v>9.4550999999999995E-14</v>
      </c>
      <c r="F37" s="43">
        <v>-3.3988000000000001E-13</v>
      </c>
      <c r="G37" s="43">
        <v>-1850.2</v>
      </c>
      <c r="H37" s="23">
        <v>0.95</v>
      </c>
      <c r="I37" s="47"/>
      <c r="J37" s="28"/>
      <c r="K37" s="44">
        <v>19</v>
      </c>
      <c r="L37" s="43">
        <v>-1015.8</v>
      </c>
      <c r="M37" s="43">
        <v>-501.13</v>
      </c>
      <c r="N37" s="43">
        <v>13592</v>
      </c>
      <c r="O37" s="43">
        <v>3.1516999999999998E-14</v>
      </c>
      <c r="P37" s="43">
        <v>1.1329E-13</v>
      </c>
      <c r="Q37" s="43">
        <v>1850.2</v>
      </c>
      <c r="R37" s="23">
        <v>0.95</v>
      </c>
      <c r="S37" s="25"/>
    </row>
    <row r="38" spans="1:19" x14ac:dyDescent="0.3">
      <c r="A38" s="42">
        <v>47</v>
      </c>
      <c r="B38" s="43">
        <v>-913.36</v>
      </c>
      <c r="C38" s="43">
        <v>-477.78</v>
      </c>
      <c r="D38" s="43">
        <v>12496</v>
      </c>
      <c r="E38" s="43">
        <v>8.0015999999999997E-14</v>
      </c>
      <c r="F38" s="43">
        <v>-3.0117999999999998E-13</v>
      </c>
      <c r="G38" s="43">
        <v>-1639.5</v>
      </c>
      <c r="H38" s="23">
        <v>1</v>
      </c>
      <c r="I38" s="47"/>
      <c r="J38" s="28"/>
      <c r="K38" s="44">
        <v>20</v>
      </c>
      <c r="L38" s="43">
        <v>-913.36</v>
      </c>
      <c r="M38" s="43">
        <v>-477.78</v>
      </c>
      <c r="N38" s="43">
        <v>12496</v>
      </c>
      <c r="O38" s="43">
        <v>2.6672000000000001E-14</v>
      </c>
      <c r="P38" s="43">
        <v>1.0039E-13</v>
      </c>
      <c r="Q38" s="43">
        <v>1639.5</v>
      </c>
      <c r="R38" s="23">
        <v>1</v>
      </c>
      <c r="S38" s="25"/>
    </row>
    <row r="39" spans="1:19" x14ac:dyDescent="0.3">
      <c r="A39" s="42">
        <v>48</v>
      </c>
      <c r="B39" s="43">
        <v>-340.19</v>
      </c>
      <c r="C39" s="43">
        <v>-231.91</v>
      </c>
      <c r="D39" s="43">
        <v>6239</v>
      </c>
      <c r="E39" s="43">
        <v>1.9890000000000001E-14</v>
      </c>
      <c r="F39" s="43">
        <v>-1.091E-13</v>
      </c>
      <c r="G39" s="43">
        <v>-593.92999999999995</v>
      </c>
      <c r="H39" s="23">
        <v>1.5</v>
      </c>
      <c r="I39" s="47"/>
      <c r="J39" s="28"/>
      <c r="K39" s="44">
        <v>21</v>
      </c>
      <c r="L39" s="43">
        <v>-340.19</v>
      </c>
      <c r="M39" s="43">
        <v>-231.91</v>
      </c>
      <c r="N39" s="43">
        <v>6239</v>
      </c>
      <c r="O39" s="43">
        <v>6.6300000000000001E-15</v>
      </c>
      <c r="P39" s="43">
        <v>3.6368000000000001E-14</v>
      </c>
      <c r="Q39" s="43">
        <v>593.92999999999995</v>
      </c>
      <c r="R39" s="23">
        <v>1.5</v>
      </c>
      <c r="S39" s="25"/>
    </row>
    <row r="40" spans="1:19" x14ac:dyDescent="0.3">
      <c r="A40" s="42">
        <v>49</v>
      </c>
      <c r="B40" s="43">
        <v>-134.65</v>
      </c>
      <c r="C40" s="43">
        <v>-96.415000000000006</v>
      </c>
      <c r="D40" s="43">
        <v>3763.7</v>
      </c>
      <c r="E40" s="43">
        <v>7.0233999999999997E-15</v>
      </c>
      <c r="F40" s="43">
        <v>-5.0798999999999999E-14</v>
      </c>
      <c r="G40" s="43">
        <v>-276.54000000000002</v>
      </c>
      <c r="H40" s="23">
        <v>2</v>
      </c>
      <c r="I40" s="47"/>
      <c r="J40" s="28"/>
      <c r="K40" s="44">
        <v>22</v>
      </c>
      <c r="L40" s="43">
        <v>-134.65</v>
      </c>
      <c r="M40" s="43">
        <v>-96.415000000000006</v>
      </c>
      <c r="N40" s="43">
        <v>3763.7</v>
      </c>
      <c r="O40" s="43">
        <v>2.3411000000000001E-15</v>
      </c>
      <c r="P40" s="43">
        <v>1.6933E-14</v>
      </c>
      <c r="Q40" s="43">
        <v>276.54000000000002</v>
      </c>
      <c r="R40" s="23">
        <v>2</v>
      </c>
      <c r="S40" s="25"/>
    </row>
    <row r="41" spans="1:19" x14ac:dyDescent="0.3">
      <c r="A41" s="42">
        <v>50</v>
      </c>
      <c r="B41" s="43">
        <v>-69.968999999999994</v>
      </c>
      <c r="C41" s="43">
        <v>-53.222999999999999</v>
      </c>
      <c r="D41" s="43">
        <v>2588.5</v>
      </c>
      <c r="E41" s="43">
        <v>3.0762000000000002E-15</v>
      </c>
      <c r="F41" s="43">
        <v>-2.769E-14</v>
      </c>
      <c r="G41" s="43">
        <v>-150.72999999999999</v>
      </c>
      <c r="H41" s="23">
        <v>2.5</v>
      </c>
      <c r="I41" s="47"/>
      <c r="J41" s="28"/>
      <c r="K41" s="44">
        <v>23</v>
      </c>
      <c r="L41" s="43">
        <v>-69.968999999999994</v>
      </c>
      <c r="M41" s="43">
        <v>-53.222999999999999</v>
      </c>
      <c r="N41" s="43">
        <v>2588.5</v>
      </c>
      <c r="O41" s="43">
        <v>1.0254000000000001E-15</v>
      </c>
      <c r="P41" s="43">
        <v>9.2298000000000002E-15</v>
      </c>
      <c r="Q41" s="43">
        <v>150.72999999999999</v>
      </c>
      <c r="R41" s="23">
        <v>2.5</v>
      </c>
      <c r="S41" s="25"/>
    </row>
    <row r="42" spans="1:19" x14ac:dyDescent="0.3">
      <c r="A42" s="42">
        <v>51</v>
      </c>
      <c r="B42" s="43">
        <v>-59.591000000000001</v>
      </c>
      <c r="C42" s="43">
        <v>-51.116</v>
      </c>
      <c r="D42" s="43">
        <v>1941.9</v>
      </c>
      <c r="E42" s="43">
        <v>1.5568999999999999E-15</v>
      </c>
      <c r="F42" s="43">
        <v>-1.6784000000000001E-14</v>
      </c>
      <c r="G42" s="43">
        <v>-91.37</v>
      </c>
      <c r="H42" s="23">
        <v>3</v>
      </c>
      <c r="I42" s="47"/>
      <c r="J42" s="28"/>
      <c r="K42" s="44">
        <v>24</v>
      </c>
      <c r="L42" s="43">
        <v>-59.591000000000001</v>
      </c>
      <c r="M42" s="43">
        <v>-51.116</v>
      </c>
      <c r="N42" s="43">
        <v>1941.9</v>
      </c>
      <c r="O42" s="43">
        <v>5.1895999999999996E-16</v>
      </c>
      <c r="P42" s="43">
        <v>5.5948000000000001E-15</v>
      </c>
      <c r="Q42" s="43">
        <v>91.37</v>
      </c>
      <c r="R42" s="23">
        <v>3</v>
      </c>
      <c r="S42" s="25"/>
    </row>
    <row r="43" spans="1:19" x14ac:dyDescent="0.3">
      <c r="A43" s="42">
        <v>52</v>
      </c>
      <c r="B43" s="43">
        <v>-64.474999999999994</v>
      </c>
      <c r="C43" s="43">
        <v>-59.703000000000003</v>
      </c>
      <c r="D43" s="43">
        <v>1533.4</v>
      </c>
      <c r="E43" s="43">
        <v>8.7663999999999998E-16</v>
      </c>
      <c r="F43" s="43">
        <v>-1.0959E-14</v>
      </c>
      <c r="G43" s="43">
        <v>-59.656999999999996</v>
      </c>
      <c r="H43" s="23">
        <v>3.5</v>
      </c>
      <c r="I43" s="47"/>
      <c r="J43" s="28"/>
      <c r="K43" s="44">
        <v>25</v>
      </c>
      <c r="L43" s="43">
        <v>-69.84</v>
      </c>
      <c r="M43" s="43">
        <v>-66.921999999999997</v>
      </c>
      <c r="N43" s="43">
        <v>1245.5</v>
      </c>
      <c r="O43" s="43">
        <v>1.787E-16</v>
      </c>
      <c r="P43" s="43">
        <v>2.5108999999999998E-15</v>
      </c>
      <c r="Q43" s="43">
        <v>41.006</v>
      </c>
      <c r="R43" s="23">
        <v>3.5</v>
      </c>
      <c r="S43" s="25"/>
    </row>
    <row r="44" spans="1:19" x14ac:dyDescent="0.3">
      <c r="A44" s="42">
        <v>53</v>
      </c>
      <c r="B44" s="43">
        <v>-69.84</v>
      </c>
      <c r="C44" s="43">
        <v>-66.921999999999997</v>
      </c>
      <c r="D44" s="43">
        <v>1245.5</v>
      </c>
      <c r="E44" s="43">
        <v>5.3611000000000005E-16</v>
      </c>
      <c r="F44" s="43">
        <v>-7.5327000000000003E-15</v>
      </c>
      <c r="G44" s="43">
        <v>-41.006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4.5979000000000001E-4</v>
      </c>
      <c r="C50" s="43">
        <v>3.1448000000000001E-4</v>
      </c>
      <c r="D50" s="43">
        <v>-5.3273999999999998E-5</v>
      </c>
      <c r="E50" s="43">
        <v>-5.3385000000000002E-20</v>
      </c>
      <c r="F50" s="43">
        <v>-1.4814E-35</v>
      </c>
      <c r="G50" s="43">
        <v>-8.0641000000000005E-20</v>
      </c>
      <c r="H50" s="23">
        <v>0</v>
      </c>
      <c r="I50" s="47"/>
      <c r="J50" s="28"/>
      <c r="K50" s="44">
        <v>1</v>
      </c>
      <c r="L50" s="43">
        <v>4.5979000000000001E-4</v>
      </c>
      <c r="M50" s="43">
        <v>3.1448000000000001E-4</v>
      </c>
      <c r="N50" s="43">
        <v>-5.3273999999999998E-5</v>
      </c>
      <c r="O50" s="43">
        <v>-1.7794999999999999E-20</v>
      </c>
      <c r="P50" s="43">
        <v>4.9377999999999999E-36</v>
      </c>
      <c r="Q50" s="43">
        <v>8.0641000000000005E-20</v>
      </c>
      <c r="R50" s="23">
        <v>0</v>
      </c>
      <c r="S50" s="25"/>
    </row>
    <row r="51" spans="1:19" x14ac:dyDescent="0.3">
      <c r="A51" s="42">
        <v>29</v>
      </c>
      <c r="B51" s="43">
        <v>-4.1932999999999998E-4</v>
      </c>
      <c r="C51" s="43">
        <v>-2.8732999999999997E-4</v>
      </c>
      <c r="D51" s="43">
        <v>4.0423E-4</v>
      </c>
      <c r="E51" s="43">
        <v>4.8495000000000001E-20</v>
      </c>
      <c r="F51" s="43">
        <v>-5.1423000000000001E-21</v>
      </c>
      <c r="G51" s="43">
        <v>-2.7993000000000001E-5</v>
      </c>
      <c r="H51" s="23">
        <v>0.1</v>
      </c>
      <c r="I51" s="47"/>
      <c r="J51" s="28"/>
      <c r="K51" s="44">
        <v>2</v>
      </c>
      <c r="L51" s="43">
        <v>-4.1932999999999998E-4</v>
      </c>
      <c r="M51" s="43">
        <v>-2.8732999999999997E-4</v>
      </c>
      <c r="N51" s="43">
        <v>4.0423E-4</v>
      </c>
      <c r="O51" s="43">
        <v>1.6164999999999999E-20</v>
      </c>
      <c r="P51" s="43">
        <v>1.7141000000000002E-21</v>
      </c>
      <c r="Q51" s="43">
        <v>2.7993000000000001E-5</v>
      </c>
      <c r="R51" s="23">
        <v>0.1</v>
      </c>
      <c r="S51" s="25"/>
    </row>
    <row r="52" spans="1:19" x14ac:dyDescent="0.3">
      <c r="A52" s="42">
        <v>30</v>
      </c>
      <c r="B52" s="43">
        <v>-3.5833000000000002E-4</v>
      </c>
      <c r="C52" s="43">
        <v>-2.2123999999999999E-4</v>
      </c>
      <c r="D52" s="43">
        <v>9.4665999999999999E-4</v>
      </c>
      <c r="E52" s="43">
        <v>5.0365E-20</v>
      </c>
      <c r="F52" s="43">
        <v>-5.9451000000000005E-20</v>
      </c>
      <c r="G52" s="43">
        <v>-3.2362999999999999E-4</v>
      </c>
      <c r="H52" s="23">
        <v>0.15</v>
      </c>
      <c r="I52" s="47"/>
      <c r="J52" s="28"/>
      <c r="K52" s="44">
        <v>3</v>
      </c>
      <c r="L52" s="43">
        <v>-3.5833000000000002E-4</v>
      </c>
      <c r="M52" s="43">
        <v>-2.2123999999999999E-4</v>
      </c>
      <c r="N52" s="43">
        <v>9.4665999999999999E-4</v>
      </c>
      <c r="O52" s="43">
        <v>1.6788E-20</v>
      </c>
      <c r="P52" s="43">
        <v>1.9816999999999999E-20</v>
      </c>
      <c r="Q52" s="43">
        <v>3.2362999999999999E-4</v>
      </c>
      <c r="R52" s="23">
        <v>0.15</v>
      </c>
      <c r="S52" s="25"/>
    </row>
    <row r="53" spans="1:19" x14ac:dyDescent="0.3">
      <c r="A53" s="42">
        <v>31</v>
      </c>
      <c r="B53" s="43">
        <v>-2.9964E-4</v>
      </c>
      <c r="C53" s="43">
        <v>-1.7569999999999999E-4</v>
      </c>
      <c r="D53" s="43">
        <v>7.4507999999999996E-4</v>
      </c>
      <c r="E53" s="43">
        <v>4.5535E-20</v>
      </c>
      <c r="F53" s="43">
        <v>-5.9799999999999999E-20</v>
      </c>
      <c r="G53" s="43">
        <v>-3.2553999999999998E-4</v>
      </c>
      <c r="H53" s="23">
        <v>0.2</v>
      </c>
      <c r="I53" s="47"/>
      <c r="J53" s="28"/>
      <c r="K53" s="44">
        <v>4</v>
      </c>
      <c r="L53" s="43">
        <v>-2.9964E-4</v>
      </c>
      <c r="M53" s="43">
        <v>-1.7569999999999999E-4</v>
      </c>
      <c r="N53" s="43">
        <v>7.4507999999999996E-4</v>
      </c>
      <c r="O53" s="43">
        <v>1.5177999999999999E-20</v>
      </c>
      <c r="P53" s="43">
        <v>1.9933E-20</v>
      </c>
      <c r="Q53" s="43">
        <v>3.2553999999999998E-4</v>
      </c>
      <c r="R53" s="23">
        <v>0.2</v>
      </c>
      <c r="S53" s="25"/>
    </row>
    <row r="54" spans="1:19" x14ac:dyDescent="0.3">
      <c r="A54" s="42">
        <v>32</v>
      </c>
      <c r="B54" s="43">
        <v>-2.5265999999999998E-4</v>
      </c>
      <c r="C54" s="43">
        <v>-1.4802000000000001E-4</v>
      </c>
      <c r="D54" s="43">
        <v>6.0451999999999999E-4</v>
      </c>
      <c r="E54" s="43">
        <v>3.8444999999999998E-20</v>
      </c>
      <c r="F54" s="43">
        <v>-5.6521000000000001E-20</v>
      </c>
      <c r="G54" s="43">
        <v>-3.0768000000000001E-4</v>
      </c>
      <c r="H54" s="23">
        <v>0.25</v>
      </c>
      <c r="I54" s="47"/>
      <c r="J54" s="28"/>
      <c r="K54" s="44">
        <v>5</v>
      </c>
      <c r="L54" s="43">
        <v>-2.5265999999999998E-4</v>
      </c>
      <c r="M54" s="43">
        <v>-1.4802000000000001E-4</v>
      </c>
      <c r="N54" s="43">
        <v>6.0451999999999999E-4</v>
      </c>
      <c r="O54" s="43">
        <v>1.2814999999999999E-20</v>
      </c>
      <c r="P54" s="43">
        <v>1.8840000000000001E-20</v>
      </c>
      <c r="Q54" s="43">
        <v>3.0768000000000001E-4</v>
      </c>
      <c r="R54" s="23">
        <v>0.25</v>
      </c>
      <c r="S54" s="25"/>
    </row>
    <row r="55" spans="1:19" x14ac:dyDescent="0.3">
      <c r="A55" s="42">
        <v>33</v>
      </c>
      <c r="B55" s="43">
        <v>-2.1600999999999999E-4</v>
      </c>
      <c r="C55" s="43">
        <v>-1.3071E-4</v>
      </c>
      <c r="D55" s="43">
        <v>5.0250999999999996E-4</v>
      </c>
      <c r="E55" s="43">
        <v>3.134E-20</v>
      </c>
      <c r="F55" s="43">
        <v>-5.1396E-20</v>
      </c>
      <c r="G55" s="43">
        <v>-2.7978999999999998E-4</v>
      </c>
      <c r="H55" s="23">
        <v>0.3</v>
      </c>
      <c r="I55" s="47"/>
      <c r="J55" s="28"/>
      <c r="K55" s="44">
        <v>6</v>
      </c>
      <c r="L55" s="43">
        <v>-2.1600999999999999E-4</v>
      </c>
      <c r="M55" s="43">
        <v>-1.3071E-4</v>
      </c>
      <c r="N55" s="43">
        <v>5.0250999999999996E-4</v>
      </c>
      <c r="O55" s="43">
        <v>1.0447E-20</v>
      </c>
      <c r="P55" s="43">
        <v>1.7132000000000001E-20</v>
      </c>
      <c r="Q55" s="43">
        <v>2.7978999999999998E-4</v>
      </c>
      <c r="R55" s="23">
        <v>0.3</v>
      </c>
      <c r="S55" s="25"/>
    </row>
    <row r="56" spans="1:19" x14ac:dyDescent="0.3">
      <c r="A56" s="42">
        <v>34</v>
      </c>
      <c r="B56" s="43">
        <v>-1.8772999999999999E-4</v>
      </c>
      <c r="C56" s="43">
        <v>-1.1928E-4</v>
      </c>
      <c r="D56" s="43">
        <v>4.2556000000000001E-4</v>
      </c>
      <c r="E56" s="43">
        <v>2.5148E-20</v>
      </c>
      <c r="F56" s="43">
        <v>-4.5587E-20</v>
      </c>
      <c r="G56" s="43">
        <v>-2.4815999999999998E-4</v>
      </c>
      <c r="H56" s="23">
        <v>0.35</v>
      </c>
      <c r="I56" s="47"/>
      <c r="J56" s="28"/>
      <c r="K56" s="44">
        <v>7</v>
      </c>
      <c r="L56" s="43">
        <v>-1.8772999999999999E-4</v>
      </c>
      <c r="M56" s="43">
        <v>-1.1928E-4</v>
      </c>
      <c r="N56" s="43">
        <v>4.2556000000000001E-4</v>
      </c>
      <c r="O56" s="43">
        <v>8.3826999999999998E-21</v>
      </c>
      <c r="P56" s="43">
        <v>1.5195999999999999E-20</v>
      </c>
      <c r="Q56" s="43">
        <v>2.4815999999999998E-4</v>
      </c>
      <c r="R56" s="23">
        <v>0.35</v>
      </c>
      <c r="S56" s="25"/>
    </row>
    <row r="57" spans="1:19" x14ac:dyDescent="0.3">
      <c r="A57" s="42">
        <v>35</v>
      </c>
      <c r="B57" s="43">
        <v>-1.6648999999999999E-4</v>
      </c>
      <c r="C57" s="43">
        <v>-1.1163999999999999E-4</v>
      </c>
      <c r="D57" s="43">
        <v>3.6625999999999998E-4</v>
      </c>
      <c r="E57" s="43">
        <v>2.0148999999999999E-20</v>
      </c>
      <c r="F57" s="43">
        <v>-3.9703999999999997E-20</v>
      </c>
      <c r="G57" s="43">
        <v>-2.1614E-4</v>
      </c>
      <c r="H57" s="23">
        <v>0.4</v>
      </c>
      <c r="I57" s="47"/>
      <c r="J57" s="28"/>
      <c r="K57" s="44">
        <v>8</v>
      </c>
      <c r="L57" s="43">
        <v>-1.6648999999999999E-4</v>
      </c>
      <c r="M57" s="43">
        <v>-1.1163999999999999E-4</v>
      </c>
      <c r="N57" s="43">
        <v>3.6625999999999998E-4</v>
      </c>
      <c r="O57" s="43">
        <v>6.7164E-21</v>
      </c>
      <c r="P57" s="43">
        <v>1.3235E-20</v>
      </c>
      <c r="Q57" s="43">
        <v>2.1614E-4</v>
      </c>
      <c r="R57" s="23">
        <v>0.4</v>
      </c>
      <c r="S57" s="25"/>
    </row>
    <row r="58" spans="1:19" x14ac:dyDescent="0.3">
      <c r="A58" s="42">
        <v>36</v>
      </c>
      <c r="B58" s="43">
        <v>-1.5163000000000001E-4</v>
      </c>
      <c r="C58" s="43">
        <v>-1.0708E-4</v>
      </c>
      <c r="D58" s="43">
        <v>3.2068E-4</v>
      </c>
      <c r="E58" s="43">
        <v>1.6365E-20</v>
      </c>
      <c r="F58" s="43">
        <v>-3.3962999999999999E-20</v>
      </c>
      <c r="G58" s="43">
        <v>-1.8489E-4</v>
      </c>
      <c r="H58" s="23">
        <v>0.45</v>
      </c>
      <c r="I58" s="47"/>
      <c r="J58" s="28"/>
      <c r="K58" s="44">
        <v>9</v>
      </c>
      <c r="L58" s="43">
        <v>-1.5163000000000001E-4</v>
      </c>
      <c r="M58" s="43">
        <v>-1.0708E-4</v>
      </c>
      <c r="N58" s="43">
        <v>3.2068E-4</v>
      </c>
      <c r="O58" s="43">
        <v>5.4551000000000003E-21</v>
      </c>
      <c r="P58" s="43">
        <v>1.1321E-20</v>
      </c>
      <c r="Q58" s="43">
        <v>1.8489E-4</v>
      </c>
      <c r="R58" s="23">
        <v>0.45</v>
      </c>
      <c r="S58" s="25"/>
    </row>
    <row r="59" spans="1:19" x14ac:dyDescent="0.3">
      <c r="A59" s="42">
        <v>37</v>
      </c>
      <c r="B59" s="43">
        <v>-1.4308999999999999E-4</v>
      </c>
      <c r="C59" s="43">
        <v>-1.0561E-4</v>
      </c>
      <c r="D59" s="43">
        <v>2.8698999999999999E-4</v>
      </c>
      <c r="E59" s="43">
        <v>1.377E-20</v>
      </c>
      <c r="F59" s="43">
        <v>-2.8318E-20</v>
      </c>
      <c r="G59" s="43">
        <v>-1.5415000000000001E-4</v>
      </c>
      <c r="H59" s="23">
        <v>0.5</v>
      </c>
      <c r="I59" s="47"/>
      <c r="J59" s="28"/>
      <c r="K59" s="44">
        <v>10</v>
      </c>
      <c r="L59" s="43">
        <v>-1.4308999999999999E-4</v>
      </c>
      <c r="M59" s="43">
        <v>-1.0561E-4</v>
      </c>
      <c r="N59" s="43">
        <v>2.8698999999999999E-4</v>
      </c>
      <c r="O59" s="43">
        <v>4.5898000000000001E-21</v>
      </c>
      <c r="P59" s="43">
        <v>9.4392000000000001E-21</v>
      </c>
      <c r="Q59" s="43">
        <v>1.5415000000000001E-4</v>
      </c>
      <c r="R59" s="23">
        <v>0.5</v>
      </c>
      <c r="S59" s="25"/>
    </row>
    <row r="60" spans="1:19" x14ac:dyDescent="0.3">
      <c r="A60" s="42">
        <v>38</v>
      </c>
      <c r="B60" s="43">
        <v>-1.4147000000000001E-4</v>
      </c>
      <c r="C60" s="43">
        <v>-1.0771E-4</v>
      </c>
      <c r="D60" s="43">
        <v>2.6488E-4</v>
      </c>
      <c r="E60" s="43">
        <v>1.2402E-20</v>
      </c>
      <c r="F60" s="43">
        <v>-2.2523999999999999E-20</v>
      </c>
      <c r="G60" s="43">
        <v>-1.2261999999999999E-4</v>
      </c>
      <c r="H60" s="23">
        <v>0.55000000000000004</v>
      </c>
      <c r="I60" s="47"/>
      <c r="J60" s="28"/>
      <c r="K60" s="44">
        <v>11</v>
      </c>
      <c r="L60" s="43">
        <v>-1.4147000000000001E-4</v>
      </c>
      <c r="M60" s="43">
        <v>-1.0771E-4</v>
      </c>
      <c r="N60" s="43">
        <v>2.6488E-4</v>
      </c>
      <c r="O60" s="43">
        <v>4.1339999999999998E-21</v>
      </c>
      <c r="P60" s="43">
        <v>7.5080999999999993E-21</v>
      </c>
      <c r="Q60" s="43">
        <v>1.2261999999999999E-4</v>
      </c>
      <c r="R60" s="23">
        <v>0.55000000000000004</v>
      </c>
      <c r="S60" s="25"/>
    </row>
    <row r="61" spans="1:19" x14ac:dyDescent="0.3">
      <c r="A61" s="42">
        <v>39</v>
      </c>
      <c r="B61" s="43">
        <v>-1.4825999999999999E-4</v>
      </c>
      <c r="C61" s="43">
        <v>-1.1435E-4</v>
      </c>
      <c r="D61" s="43">
        <v>2.5552000000000002E-4</v>
      </c>
      <c r="E61" s="43">
        <v>1.2457000000000001E-20</v>
      </c>
      <c r="F61" s="43">
        <v>-1.6163000000000001E-20</v>
      </c>
      <c r="G61" s="43">
        <v>-8.7985000000000005E-5</v>
      </c>
      <c r="H61" s="23">
        <v>0.6</v>
      </c>
      <c r="I61" s="47"/>
      <c r="J61" s="28"/>
      <c r="K61" s="44">
        <v>12</v>
      </c>
      <c r="L61" s="43">
        <v>-1.4825999999999999E-4</v>
      </c>
      <c r="M61" s="43">
        <v>-1.1435E-4</v>
      </c>
      <c r="N61" s="43">
        <v>2.5552000000000002E-4</v>
      </c>
      <c r="O61" s="43">
        <v>4.1522000000000002E-21</v>
      </c>
      <c r="P61" s="43">
        <v>5.3874999999999998E-21</v>
      </c>
      <c r="Q61" s="43">
        <v>8.7985000000000005E-5</v>
      </c>
      <c r="R61" s="23">
        <v>0.6</v>
      </c>
      <c r="S61" s="25"/>
    </row>
    <row r="62" spans="1:19" x14ac:dyDescent="0.3">
      <c r="A62" s="42">
        <v>40</v>
      </c>
      <c r="B62" s="43">
        <v>-1.3096000000000001E-4</v>
      </c>
      <c r="C62" s="43">
        <v>-1.0368E-4</v>
      </c>
      <c r="D62" s="43">
        <v>3.1692999999999999E-4</v>
      </c>
      <c r="E62" s="43">
        <v>1.0021999999999999E-20</v>
      </c>
      <c r="F62" s="43">
        <v>-2.6016E-20</v>
      </c>
      <c r="G62" s="43">
        <v>-1.4163000000000001E-4</v>
      </c>
      <c r="H62" s="23">
        <v>0.65</v>
      </c>
      <c r="I62" s="47"/>
      <c r="J62" s="28"/>
      <c r="K62" s="44">
        <v>13</v>
      </c>
      <c r="L62" s="43">
        <v>-1.3096000000000001E-4</v>
      </c>
      <c r="M62" s="43">
        <v>-1.0368E-4</v>
      </c>
      <c r="N62" s="43">
        <v>3.1692999999999999E-4</v>
      </c>
      <c r="O62" s="43">
        <v>3.3405E-21</v>
      </c>
      <c r="P62" s="43">
        <v>8.6720999999999993E-21</v>
      </c>
      <c r="Q62" s="43">
        <v>1.4163000000000001E-4</v>
      </c>
      <c r="R62" s="23">
        <v>0.65</v>
      </c>
      <c r="S62" s="25"/>
    </row>
    <row r="63" spans="1:19" x14ac:dyDescent="0.3">
      <c r="A63" s="42">
        <v>41</v>
      </c>
      <c r="B63" s="43">
        <v>-1.1644E-4</v>
      </c>
      <c r="C63" s="43">
        <v>-9.4313000000000003E-5</v>
      </c>
      <c r="D63" s="43">
        <v>2.8424E-4</v>
      </c>
      <c r="E63" s="43">
        <v>8.1280999999999995E-21</v>
      </c>
      <c r="F63" s="43">
        <v>-2.2435E-20</v>
      </c>
      <c r="G63" s="43">
        <v>-1.2213E-4</v>
      </c>
      <c r="H63" s="23">
        <v>0.7</v>
      </c>
      <c r="I63" s="47"/>
      <c r="J63" s="28"/>
      <c r="K63" s="44">
        <v>14</v>
      </c>
      <c r="L63" s="43">
        <v>-1.1644E-4</v>
      </c>
      <c r="M63" s="43">
        <v>-9.4313000000000003E-5</v>
      </c>
      <c r="N63" s="43">
        <v>2.8424E-4</v>
      </c>
      <c r="O63" s="43">
        <v>2.7094E-21</v>
      </c>
      <c r="P63" s="43">
        <v>7.4783999999999994E-21</v>
      </c>
      <c r="Q63" s="43">
        <v>1.2213E-4</v>
      </c>
      <c r="R63" s="23">
        <v>0.7</v>
      </c>
      <c r="S63" s="25"/>
    </row>
    <row r="64" spans="1:19" x14ac:dyDescent="0.3">
      <c r="A64" s="42">
        <v>42</v>
      </c>
      <c r="B64" s="43">
        <v>-1.0414E-4</v>
      </c>
      <c r="C64" s="43">
        <v>-8.6051000000000007E-5</v>
      </c>
      <c r="D64" s="43">
        <v>2.5622999999999998E-4</v>
      </c>
      <c r="E64" s="43">
        <v>6.6446E-21</v>
      </c>
      <c r="F64" s="43">
        <v>-1.9438000000000001E-20</v>
      </c>
      <c r="G64" s="43">
        <v>-1.0581000000000001E-4</v>
      </c>
      <c r="H64" s="23">
        <v>0.75</v>
      </c>
      <c r="I64" s="47"/>
      <c r="J64" s="28"/>
      <c r="K64" s="44">
        <v>15</v>
      </c>
      <c r="L64" s="43">
        <v>-1.0414E-4</v>
      </c>
      <c r="M64" s="43">
        <v>-8.6051000000000007E-5</v>
      </c>
      <c r="N64" s="43">
        <v>2.5622999999999998E-4</v>
      </c>
      <c r="O64" s="43">
        <v>2.2148999999999999E-21</v>
      </c>
      <c r="P64" s="43">
        <v>6.4792000000000001E-21</v>
      </c>
      <c r="Q64" s="43">
        <v>1.0581000000000001E-4</v>
      </c>
      <c r="R64" s="23">
        <v>0.75</v>
      </c>
      <c r="S64" s="25"/>
    </row>
    <row r="65" spans="1:19" x14ac:dyDescent="0.3">
      <c r="A65" s="42">
        <v>43</v>
      </c>
      <c r="B65" s="43">
        <v>-9.3635999999999996E-5</v>
      </c>
      <c r="C65" s="43">
        <v>-7.8738000000000004E-5</v>
      </c>
      <c r="D65" s="43">
        <v>2.3204000000000001E-4</v>
      </c>
      <c r="E65" s="43">
        <v>5.4733E-21</v>
      </c>
      <c r="F65" s="43">
        <v>-1.692E-20</v>
      </c>
      <c r="G65" s="43">
        <v>-9.2108999999999995E-5</v>
      </c>
      <c r="H65" s="23">
        <v>0.8</v>
      </c>
      <c r="I65" s="47"/>
      <c r="J65" s="28"/>
      <c r="K65" s="44">
        <v>16</v>
      </c>
      <c r="L65" s="43">
        <v>-9.3635999999999996E-5</v>
      </c>
      <c r="M65" s="43">
        <v>-7.8738000000000004E-5</v>
      </c>
      <c r="N65" s="43">
        <v>2.3204000000000001E-4</v>
      </c>
      <c r="O65" s="43">
        <v>1.8244E-21</v>
      </c>
      <c r="P65" s="43">
        <v>5.6400000000000004E-21</v>
      </c>
      <c r="Q65" s="43">
        <v>9.2108999999999995E-5</v>
      </c>
      <c r="R65" s="23">
        <v>0.8</v>
      </c>
      <c r="S65" s="25"/>
    </row>
    <row r="66" spans="1:19" x14ac:dyDescent="0.3">
      <c r="A66" s="42">
        <v>44</v>
      </c>
      <c r="B66" s="43">
        <v>-8.4604999999999994E-5</v>
      </c>
      <c r="C66" s="43">
        <v>-7.2243999999999995E-5</v>
      </c>
      <c r="D66" s="43">
        <v>2.1102999999999999E-4</v>
      </c>
      <c r="E66" s="43">
        <v>4.5414E-21</v>
      </c>
      <c r="F66" s="43">
        <v>-1.4797E-20</v>
      </c>
      <c r="G66" s="43">
        <v>-8.0552999999999999E-5</v>
      </c>
      <c r="H66" s="23">
        <v>0.85</v>
      </c>
      <c r="I66" s="47"/>
      <c r="J66" s="28"/>
      <c r="K66" s="44">
        <v>17</v>
      </c>
      <c r="L66" s="43">
        <v>-8.4604999999999994E-5</v>
      </c>
      <c r="M66" s="43">
        <v>-7.2243999999999995E-5</v>
      </c>
      <c r="N66" s="43">
        <v>2.1102999999999999E-4</v>
      </c>
      <c r="O66" s="43">
        <v>1.5138000000000001E-21</v>
      </c>
      <c r="P66" s="43">
        <v>4.9324E-21</v>
      </c>
      <c r="Q66" s="43">
        <v>8.0552999999999999E-5</v>
      </c>
      <c r="R66" s="23">
        <v>0.85</v>
      </c>
      <c r="S66" s="25"/>
    </row>
    <row r="67" spans="1:19" x14ac:dyDescent="0.3">
      <c r="A67" s="42">
        <v>45</v>
      </c>
      <c r="B67" s="43">
        <v>-7.6785000000000004E-5</v>
      </c>
      <c r="C67" s="43">
        <v>-6.6457000000000004E-5</v>
      </c>
      <c r="D67" s="43">
        <v>1.9267000000000001E-4</v>
      </c>
      <c r="E67" s="43">
        <v>3.7944000000000002E-21</v>
      </c>
      <c r="F67" s="43">
        <v>-1.3E-20</v>
      </c>
      <c r="G67" s="43">
        <v>-7.0766999999999995E-5</v>
      </c>
      <c r="H67" s="23">
        <v>0.9</v>
      </c>
      <c r="I67" s="47"/>
      <c r="J67" s="28"/>
      <c r="K67" s="44">
        <v>18</v>
      </c>
      <c r="L67" s="43">
        <v>-7.6785000000000004E-5</v>
      </c>
      <c r="M67" s="43">
        <v>-6.6457000000000004E-5</v>
      </c>
      <c r="N67" s="43">
        <v>1.9267000000000001E-4</v>
      </c>
      <c r="O67" s="43">
        <v>1.2647999999999999E-21</v>
      </c>
      <c r="P67" s="43">
        <v>4.3331999999999997E-21</v>
      </c>
      <c r="Q67" s="43">
        <v>7.0766999999999995E-5</v>
      </c>
      <c r="R67" s="23">
        <v>0.9</v>
      </c>
      <c r="S67" s="25"/>
    </row>
    <row r="68" spans="1:19" x14ac:dyDescent="0.3">
      <c r="A68" s="42">
        <v>46</v>
      </c>
      <c r="B68" s="43">
        <v>-6.9970999999999998E-5</v>
      </c>
      <c r="C68" s="43">
        <v>-6.1284999999999993E-5</v>
      </c>
      <c r="D68" s="43">
        <v>1.7653999999999999E-4</v>
      </c>
      <c r="E68" s="43">
        <v>3.1911E-21</v>
      </c>
      <c r="F68" s="43">
        <v>-1.1471E-20</v>
      </c>
      <c r="G68" s="43">
        <v>-6.2444E-5</v>
      </c>
      <c r="H68" s="23">
        <v>0.95</v>
      </c>
      <c r="I68" s="47"/>
      <c r="J68" s="28"/>
      <c r="K68" s="44">
        <v>19</v>
      </c>
      <c r="L68" s="43">
        <v>-6.9970999999999998E-5</v>
      </c>
      <c r="M68" s="43">
        <v>-6.1284999999999993E-5</v>
      </c>
      <c r="N68" s="43">
        <v>1.7653999999999999E-4</v>
      </c>
      <c r="O68" s="43">
        <v>1.0637E-21</v>
      </c>
      <c r="P68" s="43">
        <v>3.8235999999999998E-21</v>
      </c>
      <c r="Q68" s="43">
        <v>6.2444E-5</v>
      </c>
      <c r="R68" s="23">
        <v>0.95</v>
      </c>
      <c r="S68" s="25"/>
    </row>
    <row r="69" spans="1:19" x14ac:dyDescent="0.3">
      <c r="A69" s="42">
        <v>47</v>
      </c>
      <c r="B69" s="43">
        <v>-6.3998000000000006E-5</v>
      </c>
      <c r="C69" s="43">
        <v>-5.6647999999999997E-5</v>
      </c>
      <c r="D69" s="43">
        <v>1.6228999999999999E-4</v>
      </c>
      <c r="E69" s="43">
        <v>2.7005000000000001E-21</v>
      </c>
      <c r="F69" s="43">
        <v>-1.0165E-20</v>
      </c>
      <c r="G69" s="43">
        <v>-5.5334000000000002E-5</v>
      </c>
      <c r="H69" s="23">
        <v>1</v>
      </c>
      <c r="I69" s="47"/>
      <c r="J69" s="28"/>
      <c r="K69" s="44">
        <v>20</v>
      </c>
      <c r="L69" s="43">
        <v>-6.3998000000000006E-5</v>
      </c>
      <c r="M69" s="43">
        <v>-5.6647999999999997E-5</v>
      </c>
      <c r="N69" s="43">
        <v>1.6228999999999999E-4</v>
      </c>
      <c r="O69" s="43">
        <v>9.0017000000000002E-22</v>
      </c>
      <c r="P69" s="43">
        <v>3.3882E-21</v>
      </c>
      <c r="Q69" s="43">
        <v>5.5334000000000002E-5</v>
      </c>
      <c r="R69" s="23">
        <v>1</v>
      </c>
      <c r="S69" s="25"/>
    </row>
    <row r="70" spans="1:19" x14ac:dyDescent="0.3">
      <c r="A70" s="42">
        <v>48</v>
      </c>
      <c r="B70" s="43">
        <v>-3.0533000000000001E-5</v>
      </c>
      <c r="C70" s="43">
        <v>-2.8705999999999999E-5</v>
      </c>
      <c r="D70" s="43">
        <v>8.0490999999999999E-5</v>
      </c>
      <c r="E70" s="43">
        <v>6.7128000000000004E-22</v>
      </c>
      <c r="F70" s="43">
        <v>-3.6821999999999998E-21</v>
      </c>
      <c r="G70" s="43">
        <v>-2.0044999999999999E-5</v>
      </c>
      <c r="H70" s="23">
        <v>1.5</v>
      </c>
      <c r="I70" s="47"/>
      <c r="J70" s="28"/>
      <c r="K70" s="44">
        <v>21</v>
      </c>
      <c r="L70" s="43">
        <v>-3.0533000000000001E-5</v>
      </c>
      <c r="M70" s="43">
        <v>-2.8705999999999999E-5</v>
      </c>
      <c r="N70" s="43">
        <v>8.0490999999999999E-5</v>
      </c>
      <c r="O70" s="43">
        <v>2.2375999999999998E-22</v>
      </c>
      <c r="P70" s="43">
        <v>1.2274E-21</v>
      </c>
      <c r="Q70" s="43">
        <v>2.0044999999999999E-5</v>
      </c>
      <c r="R70" s="23">
        <v>1.5</v>
      </c>
      <c r="S70" s="25"/>
    </row>
    <row r="71" spans="1:19" x14ac:dyDescent="0.3">
      <c r="A71" s="42">
        <v>49</v>
      </c>
      <c r="B71" s="43">
        <v>-1.7727000000000002E-5</v>
      </c>
      <c r="C71" s="43">
        <v>-1.7082E-5</v>
      </c>
      <c r="D71" s="43">
        <v>4.8056999999999997E-5</v>
      </c>
      <c r="E71" s="43">
        <v>2.3703999999999998E-22</v>
      </c>
      <c r="F71" s="43">
        <v>-1.7145000000000002E-21</v>
      </c>
      <c r="G71" s="43">
        <v>-9.3332000000000007E-6</v>
      </c>
      <c r="H71" s="23">
        <v>2</v>
      </c>
      <c r="I71" s="47"/>
      <c r="J71" s="28"/>
      <c r="K71" s="44">
        <v>22</v>
      </c>
      <c r="L71" s="43">
        <v>-1.7727000000000002E-5</v>
      </c>
      <c r="M71" s="43">
        <v>-1.7082E-5</v>
      </c>
      <c r="N71" s="43">
        <v>4.8056999999999997E-5</v>
      </c>
      <c r="O71" s="43">
        <v>7.9013000000000003E-23</v>
      </c>
      <c r="P71" s="43">
        <v>5.7149000000000004E-22</v>
      </c>
      <c r="Q71" s="43">
        <v>9.3332000000000007E-6</v>
      </c>
      <c r="R71" s="23">
        <v>2</v>
      </c>
      <c r="S71" s="25"/>
    </row>
    <row r="72" spans="1:19" x14ac:dyDescent="0.3">
      <c r="A72" s="42">
        <v>50</v>
      </c>
      <c r="B72" s="43">
        <v>-1.1966E-5</v>
      </c>
      <c r="C72" s="43">
        <v>-1.1684E-5</v>
      </c>
      <c r="D72" s="43">
        <v>3.2895000000000003E-5</v>
      </c>
      <c r="E72" s="43">
        <v>1.0382E-22</v>
      </c>
      <c r="F72" s="43">
        <v>-9.3451999999999994E-22</v>
      </c>
      <c r="G72" s="43">
        <v>-5.0873000000000004E-6</v>
      </c>
      <c r="H72" s="23">
        <v>2.5</v>
      </c>
      <c r="I72" s="47"/>
      <c r="J72" s="28"/>
      <c r="K72" s="44">
        <v>23</v>
      </c>
      <c r="L72" s="43">
        <v>-1.1966E-5</v>
      </c>
      <c r="M72" s="43">
        <v>-1.1684E-5</v>
      </c>
      <c r="N72" s="43">
        <v>3.2895000000000003E-5</v>
      </c>
      <c r="O72" s="43">
        <v>3.4607000000000002E-23</v>
      </c>
      <c r="P72" s="43">
        <v>3.1150999999999999E-22</v>
      </c>
      <c r="Q72" s="43">
        <v>5.0873000000000004E-6</v>
      </c>
      <c r="R72" s="23">
        <v>2.5</v>
      </c>
      <c r="S72" s="25"/>
    </row>
    <row r="73" spans="1:19" x14ac:dyDescent="0.3">
      <c r="A73" s="42">
        <v>51</v>
      </c>
      <c r="B73" s="43">
        <v>-9.0171000000000005E-6</v>
      </c>
      <c r="C73" s="43">
        <v>-8.8740000000000001E-6</v>
      </c>
      <c r="D73" s="43">
        <v>2.4757999999999999E-5</v>
      </c>
      <c r="E73" s="43">
        <v>5.2545000000000001E-23</v>
      </c>
      <c r="F73" s="43">
        <v>-5.6647999999999999E-22</v>
      </c>
      <c r="G73" s="43">
        <v>-3.0836999999999998E-6</v>
      </c>
      <c r="H73" s="23">
        <v>3</v>
      </c>
      <c r="I73" s="47"/>
      <c r="J73" s="28"/>
      <c r="K73" s="44">
        <v>24</v>
      </c>
      <c r="L73" s="43">
        <v>-9.0171000000000005E-6</v>
      </c>
      <c r="M73" s="43">
        <v>-8.8740000000000001E-6</v>
      </c>
      <c r="N73" s="43">
        <v>2.4757999999999999E-5</v>
      </c>
      <c r="O73" s="43">
        <v>1.7514999999999999E-23</v>
      </c>
      <c r="P73" s="43">
        <v>1.8882999999999999E-22</v>
      </c>
      <c r="Q73" s="43">
        <v>3.0836999999999998E-6</v>
      </c>
      <c r="R73" s="23">
        <v>3</v>
      </c>
      <c r="S73" s="25"/>
    </row>
    <row r="74" spans="1:19" x14ac:dyDescent="0.3">
      <c r="A74" s="42">
        <v>52</v>
      </c>
      <c r="B74" s="43">
        <v>-7.2532000000000003E-6</v>
      </c>
      <c r="C74" s="43">
        <v>-7.1727E-6</v>
      </c>
      <c r="D74" s="43">
        <v>1.9709999999999999E-5</v>
      </c>
      <c r="E74" s="43">
        <v>2.9586999999999999E-23</v>
      </c>
      <c r="F74" s="43">
        <v>-3.6986000000000001E-22</v>
      </c>
      <c r="G74" s="43">
        <v>-2.0134000000000001E-6</v>
      </c>
      <c r="H74" s="23">
        <v>3.5</v>
      </c>
      <c r="I74" s="47"/>
      <c r="J74" s="28"/>
      <c r="K74" s="44">
        <v>25</v>
      </c>
      <c r="L74" s="43">
        <v>-6.0290999999999996E-6</v>
      </c>
      <c r="M74" s="43">
        <v>-5.9797999999999999E-6</v>
      </c>
      <c r="N74" s="43">
        <v>1.6167E-5</v>
      </c>
      <c r="O74" s="43">
        <v>6.0311999999999998E-24</v>
      </c>
      <c r="P74" s="43">
        <v>8.4742999999999999E-23</v>
      </c>
      <c r="Q74" s="43">
        <v>1.384E-6</v>
      </c>
      <c r="R74" s="23">
        <v>3.5</v>
      </c>
      <c r="S74" s="25"/>
    </row>
    <row r="75" spans="1:19" x14ac:dyDescent="0.3">
      <c r="A75" s="42">
        <v>53</v>
      </c>
      <c r="B75" s="43">
        <v>-6.0290999999999996E-6</v>
      </c>
      <c r="C75" s="43">
        <v>-5.9797999999999999E-6</v>
      </c>
      <c r="D75" s="43">
        <v>1.6167E-5</v>
      </c>
      <c r="E75" s="43">
        <v>1.8094000000000001E-23</v>
      </c>
      <c r="F75" s="43">
        <v>-2.5423000000000002E-22</v>
      </c>
      <c r="G75" s="43">
        <v>-1.384E-6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4.5013000000000001E-21</v>
      </c>
      <c r="C81" s="43">
        <v>2.4504000000000001E-5</v>
      </c>
      <c r="D81" s="43">
        <v>5.7514000000000003E-4</v>
      </c>
      <c r="E81" s="23">
        <f>+D81*1000</f>
        <v>0.57513999999999998</v>
      </c>
      <c r="F81" s="23">
        <v>0</v>
      </c>
      <c r="G81" s="24"/>
      <c r="H81" s="24"/>
      <c r="I81" s="25"/>
      <c r="J81" s="28"/>
      <c r="K81" s="44">
        <v>1</v>
      </c>
      <c r="L81" s="43">
        <v>-1.5004E-21</v>
      </c>
      <c r="M81" s="43">
        <v>-2.4504000000000001E-5</v>
      </c>
      <c r="N81" s="43">
        <v>5.7514000000000003E-4</v>
      </c>
      <c r="O81" s="23">
        <f>+N81*1000</f>
        <v>0.57513999999999998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-2.9093999999999998E-21</v>
      </c>
      <c r="C82" s="43">
        <v>-1.5838E-5</v>
      </c>
      <c r="D82" s="43">
        <v>5.5546000000000002E-4</v>
      </c>
      <c r="E82" s="23">
        <f t="shared" ref="E82:E106" si="0">+D82*1000</f>
        <v>0.55546000000000006</v>
      </c>
      <c r="F82" s="23">
        <v>0.1</v>
      </c>
      <c r="G82" s="24"/>
      <c r="H82" s="24"/>
      <c r="I82" s="25"/>
      <c r="J82" s="28"/>
      <c r="K82" s="44">
        <v>2</v>
      </c>
      <c r="L82" s="43">
        <v>9.6978999999999995E-22</v>
      </c>
      <c r="M82" s="43">
        <v>1.5838E-5</v>
      </c>
      <c r="N82" s="43">
        <v>5.5546000000000002E-4</v>
      </c>
      <c r="O82" s="23">
        <f t="shared" ref="O82:O105" si="1">+N82*1000</f>
        <v>0.55546000000000006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-3.792E-21</v>
      </c>
      <c r="C83" s="43">
        <v>-2.0642999999999999E-5</v>
      </c>
      <c r="D83" s="43">
        <v>5.0137000000000001E-4</v>
      </c>
      <c r="E83" s="23">
        <f t="shared" si="0"/>
        <v>0.50136999999999998</v>
      </c>
      <c r="F83" s="23">
        <v>0.15</v>
      </c>
      <c r="G83" s="24"/>
      <c r="H83" s="24"/>
      <c r="I83" s="25"/>
      <c r="J83" s="28"/>
      <c r="K83" s="44">
        <v>3</v>
      </c>
      <c r="L83" s="43">
        <v>1.2640000000000001E-21</v>
      </c>
      <c r="M83" s="43">
        <v>2.0642999999999999E-5</v>
      </c>
      <c r="N83" s="43">
        <v>5.0137000000000001E-4</v>
      </c>
      <c r="O83" s="23">
        <f t="shared" si="1"/>
        <v>0.50136999999999998</v>
      </c>
      <c r="P83" s="23">
        <v>0.15</v>
      </c>
      <c r="S83" s="25"/>
    </row>
    <row r="84" spans="1:25" x14ac:dyDescent="0.3">
      <c r="A84" s="42">
        <v>31</v>
      </c>
      <c r="B84" s="43">
        <v>-4.1496999999999997E-21</v>
      </c>
      <c r="C84" s="43">
        <v>-2.2589999999999999E-5</v>
      </c>
      <c r="D84" s="43">
        <v>4.5938000000000001E-4</v>
      </c>
      <c r="E84" s="23">
        <f t="shared" si="0"/>
        <v>0.45938000000000001</v>
      </c>
      <c r="F84" s="23">
        <v>0.2</v>
      </c>
      <c r="G84" s="24"/>
      <c r="H84" s="24"/>
      <c r="I84" s="25"/>
      <c r="J84" s="28"/>
      <c r="K84" s="44">
        <v>4</v>
      </c>
      <c r="L84" s="43">
        <v>1.3832000000000001E-21</v>
      </c>
      <c r="M84" s="43">
        <v>2.2589999999999999E-5</v>
      </c>
      <c r="N84" s="43">
        <v>4.5938000000000001E-4</v>
      </c>
      <c r="O84" s="23">
        <f t="shared" si="1"/>
        <v>0.45938000000000001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-4.1929000000000002E-21</v>
      </c>
      <c r="C85" s="43">
        <v>-2.2824999999999999E-5</v>
      </c>
      <c r="D85" s="43">
        <v>4.2583999999999998E-4</v>
      </c>
      <c r="E85" s="23">
        <f t="shared" si="0"/>
        <v>0.42584</v>
      </c>
      <c r="F85" s="23">
        <v>0.25</v>
      </c>
      <c r="G85" s="24"/>
      <c r="H85" s="24"/>
      <c r="I85" s="25"/>
      <c r="J85" s="28"/>
      <c r="K85" s="44">
        <v>5</v>
      </c>
      <c r="L85" s="43">
        <v>1.3976000000000001E-21</v>
      </c>
      <c r="M85" s="43">
        <v>2.2824999999999999E-5</v>
      </c>
      <c r="N85" s="43">
        <v>4.2583999999999998E-4</v>
      </c>
      <c r="O85" s="23">
        <f t="shared" si="1"/>
        <v>0.42584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-4.0723999999999997E-21</v>
      </c>
      <c r="C86" s="43">
        <v>-2.2169000000000001E-5</v>
      </c>
      <c r="D86" s="43">
        <v>3.9828999999999998E-4</v>
      </c>
      <c r="E86" s="23">
        <f t="shared" si="0"/>
        <v>0.39828999999999998</v>
      </c>
      <c r="F86" s="23">
        <v>0.3</v>
      </c>
      <c r="G86" s="24"/>
      <c r="H86" s="24"/>
      <c r="I86" s="25"/>
      <c r="J86" s="28"/>
      <c r="K86" s="44">
        <v>6</v>
      </c>
      <c r="L86" s="43">
        <v>1.3575E-21</v>
      </c>
      <c r="M86" s="43">
        <v>2.2169000000000001E-5</v>
      </c>
      <c r="N86" s="43">
        <v>3.9828999999999998E-4</v>
      </c>
      <c r="O86" s="23">
        <f t="shared" si="1"/>
        <v>0.39828999999999998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-3.8878999999999997E-21</v>
      </c>
      <c r="C87" s="43">
        <v>-2.1165000000000001E-5</v>
      </c>
      <c r="D87" s="43">
        <v>3.7518000000000002E-4</v>
      </c>
      <c r="E87" s="23">
        <f t="shared" si="0"/>
        <v>0.37518000000000001</v>
      </c>
      <c r="F87" s="23">
        <v>0.35</v>
      </c>
      <c r="G87" s="24"/>
      <c r="H87" s="24"/>
      <c r="I87" s="25"/>
      <c r="J87" s="28"/>
      <c r="K87" s="44">
        <v>7</v>
      </c>
      <c r="L87" s="43">
        <v>1.296E-21</v>
      </c>
      <c r="M87" s="43">
        <v>2.1165000000000001E-5</v>
      </c>
      <c r="N87" s="43">
        <v>3.7518000000000002E-4</v>
      </c>
      <c r="O87" s="23">
        <f t="shared" si="1"/>
        <v>0.37518000000000001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-3.7043000000000001E-21</v>
      </c>
      <c r="C88" s="43">
        <v>-2.0165000000000001E-5</v>
      </c>
      <c r="D88" s="43">
        <v>3.5544999999999999E-4</v>
      </c>
      <c r="E88" s="23">
        <f t="shared" si="0"/>
        <v>0.35544999999999999</v>
      </c>
      <c r="F88" s="23">
        <v>0.4</v>
      </c>
      <c r="G88" s="24"/>
      <c r="H88" s="24"/>
      <c r="I88" s="25"/>
      <c r="J88" s="28"/>
      <c r="K88" s="44">
        <v>8</v>
      </c>
      <c r="L88" s="43">
        <v>1.2347999999999999E-21</v>
      </c>
      <c r="M88" s="43">
        <v>2.0165000000000001E-5</v>
      </c>
      <c r="N88" s="43">
        <v>3.5544999999999999E-4</v>
      </c>
      <c r="O88" s="23">
        <f t="shared" si="1"/>
        <v>0.35544999999999999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-3.5662E-21</v>
      </c>
      <c r="C89" s="43">
        <v>-1.9412999999999999E-5</v>
      </c>
      <c r="D89" s="43">
        <v>3.3832000000000003E-4</v>
      </c>
      <c r="E89" s="23">
        <f t="shared" si="0"/>
        <v>0.33832000000000001</v>
      </c>
      <c r="F89" s="23">
        <v>0.45</v>
      </c>
      <c r="G89" s="24"/>
      <c r="H89" s="24"/>
      <c r="I89" s="25"/>
      <c r="J89" s="28"/>
      <c r="K89" s="44">
        <v>9</v>
      </c>
      <c r="L89" s="43">
        <v>1.1887E-21</v>
      </c>
      <c r="M89" s="43">
        <v>1.9412999999999999E-5</v>
      </c>
      <c r="N89" s="43">
        <v>3.3832000000000003E-4</v>
      </c>
      <c r="O89" s="23">
        <f t="shared" si="1"/>
        <v>0.33832000000000001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-3.5084999999999997E-21</v>
      </c>
      <c r="C90" s="43">
        <v>-1.91E-5</v>
      </c>
      <c r="D90" s="43">
        <v>3.2318000000000001E-4</v>
      </c>
      <c r="E90" s="23">
        <f t="shared" si="0"/>
        <v>0.32318000000000002</v>
      </c>
      <c r="F90" s="23">
        <v>0.5</v>
      </c>
      <c r="G90" s="24"/>
      <c r="H90" s="24"/>
      <c r="I90" s="25"/>
      <c r="J90" s="28"/>
      <c r="K90" s="44">
        <v>10</v>
      </c>
      <c r="L90" s="43">
        <v>1.1694999999999999E-21</v>
      </c>
      <c r="M90" s="43">
        <v>1.91E-5</v>
      </c>
      <c r="N90" s="43">
        <v>3.2318000000000001E-4</v>
      </c>
      <c r="O90" s="23">
        <f t="shared" si="1"/>
        <v>0.32318000000000002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-3.5656E-21</v>
      </c>
      <c r="C91" s="43">
        <v>-1.9409999999999999E-5</v>
      </c>
      <c r="D91" s="43">
        <v>3.0943000000000002E-4</v>
      </c>
      <c r="E91" s="23">
        <f t="shared" si="0"/>
        <v>0.30943000000000004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1.1885E-21</v>
      </c>
      <c r="M91" s="43">
        <v>1.9409999999999999E-5</v>
      </c>
      <c r="N91" s="43">
        <v>3.0943000000000002E-4</v>
      </c>
      <c r="O91" s="23">
        <f t="shared" si="1"/>
        <v>0.30943000000000004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-3.7781000000000003E-21</v>
      </c>
      <c r="C92" s="43">
        <v>-2.0567000000000001E-5</v>
      </c>
      <c r="D92" s="43">
        <v>2.9648000000000001E-4</v>
      </c>
      <c r="E92" s="23">
        <f t="shared" si="0"/>
        <v>0.29648000000000002</v>
      </c>
      <c r="F92" s="23">
        <v>0.6</v>
      </c>
      <c r="G92" s="24"/>
      <c r="H92" s="24"/>
      <c r="I92" s="25"/>
      <c r="J92" s="28"/>
      <c r="K92" s="44">
        <v>12</v>
      </c>
      <c r="L92" s="43">
        <v>1.2594E-21</v>
      </c>
      <c r="M92" s="43">
        <v>2.0567000000000001E-5</v>
      </c>
      <c r="N92" s="43">
        <v>2.9648000000000001E-4</v>
      </c>
      <c r="O92" s="23">
        <f t="shared" si="1"/>
        <v>0.29648000000000002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-3.4038000000000003E-21</v>
      </c>
      <c r="C93" s="43">
        <v>-1.8529000000000002E-5</v>
      </c>
      <c r="D93" s="43">
        <v>2.7970000000000002E-4</v>
      </c>
      <c r="E93" s="23">
        <f t="shared" si="0"/>
        <v>0.2797</v>
      </c>
      <c r="F93" s="23">
        <v>0.65</v>
      </c>
      <c r="G93" s="24"/>
      <c r="H93" s="24"/>
      <c r="I93" s="25"/>
      <c r="J93" s="28"/>
      <c r="K93" s="44">
        <v>13</v>
      </c>
      <c r="L93" s="43">
        <v>1.1346E-21</v>
      </c>
      <c r="M93" s="43">
        <v>1.8529000000000002E-5</v>
      </c>
      <c r="N93" s="43">
        <v>2.7970000000000002E-4</v>
      </c>
      <c r="O93" s="23">
        <f t="shared" si="1"/>
        <v>0.2797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-3.0770999999999999E-21</v>
      </c>
      <c r="C94" s="43">
        <v>-1.6750999999999999E-5</v>
      </c>
      <c r="D94" s="43">
        <v>2.6468999999999999E-4</v>
      </c>
      <c r="E94" s="23">
        <f t="shared" si="0"/>
        <v>0.26468999999999998</v>
      </c>
      <c r="F94" s="23">
        <v>0.7</v>
      </c>
      <c r="G94" s="24"/>
      <c r="H94" s="24"/>
      <c r="I94" s="25"/>
      <c r="J94" s="28"/>
      <c r="K94" s="44">
        <v>14</v>
      </c>
      <c r="L94" s="43">
        <v>1.0257E-21</v>
      </c>
      <c r="M94" s="43">
        <v>1.6750999999999999E-5</v>
      </c>
      <c r="N94" s="43">
        <v>2.6468999999999999E-4</v>
      </c>
      <c r="O94" s="23">
        <f t="shared" si="1"/>
        <v>0.26468999999999998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-2.7913999999999999E-21</v>
      </c>
      <c r="C95" s="43">
        <v>-1.5196E-5</v>
      </c>
      <c r="D95" s="43">
        <v>2.5119999999999998E-4</v>
      </c>
      <c r="E95" s="23">
        <f t="shared" si="0"/>
        <v>0.25119999999999998</v>
      </c>
      <c r="F95" s="23">
        <v>0.75</v>
      </c>
      <c r="G95" s="24"/>
      <c r="H95" s="24"/>
      <c r="I95" s="25"/>
      <c r="J95" s="28"/>
      <c r="K95" s="44">
        <v>15</v>
      </c>
      <c r="L95" s="43">
        <v>9.3047999999999998E-22</v>
      </c>
      <c r="M95" s="43">
        <v>1.5196E-5</v>
      </c>
      <c r="N95" s="43">
        <v>2.5119999999999998E-4</v>
      </c>
      <c r="O95" s="23">
        <f t="shared" si="1"/>
        <v>0.25119999999999998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-2.5409999999999998E-21</v>
      </c>
      <c r="C96" s="43">
        <v>-1.3833E-5</v>
      </c>
      <c r="D96" s="43">
        <v>2.3901E-4</v>
      </c>
      <c r="E96" s="23">
        <f t="shared" si="0"/>
        <v>0.23901</v>
      </c>
      <c r="F96" s="23">
        <v>0.8</v>
      </c>
      <c r="G96" s="24"/>
      <c r="H96" s="24"/>
      <c r="I96" s="25"/>
      <c r="J96" s="28"/>
      <c r="K96" s="44">
        <v>16</v>
      </c>
      <c r="L96" s="43">
        <v>8.4701000000000002E-22</v>
      </c>
      <c r="M96" s="43">
        <v>1.3833E-5</v>
      </c>
      <c r="N96" s="43">
        <v>2.3901E-4</v>
      </c>
      <c r="O96" s="23">
        <f t="shared" si="1"/>
        <v>0.23901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-2.3208999999999998E-21</v>
      </c>
      <c r="C97" s="43">
        <v>-1.2634E-5</v>
      </c>
      <c r="D97" s="43">
        <v>2.2793999999999999E-4</v>
      </c>
      <c r="E97" s="23">
        <f t="shared" si="0"/>
        <v>0.22793999999999998</v>
      </c>
      <c r="F97" s="23">
        <v>0.85</v>
      </c>
      <c r="G97" s="24"/>
      <c r="H97" s="24"/>
      <c r="I97" s="25"/>
      <c r="J97" s="28"/>
      <c r="K97" s="44">
        <v>17</v>
      </c>
      <c r="L97" s="43">
        <v>7.7363000000000003E-22</v>
      </c>
      <c r="M97" s="43">
        <v>1.2634E-5</v>
      </c>
      <c r="N97" s="43">
        <v>2.2793999999999999E-4</v>
      </c>
      <c r="O97" s="23">
        <f t="shared" si="1"/>
        <v>0.22793999999999998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-2.1266999999999999E-21</v>
      </c>
      <c r="C98" s="43">
        <v>-1.1576999999999999E-5</v>
      </c>
      <c r="D98" s="43">
        <v>2.1786E-4</v>
      </c>
      <c r="E98" s="23">
        <f t="shared" si="0"/>
        <v>0.21786</v>
      </c>
      <c r="F98" s="23">
        <v>0.9</v>
      </c>
      <c r="G98" s="24"/>
      <c r="H98" s="24"/>
      <c r="I98" s="25"/>
      <c r="J98" s="28"/>
      <c r="K98" s="44">
        <v>18</v>
      </c>
      <c r="L98" s="43">
        <v>7.0891000000000003E-22</v>
      </c>
      <c r="M98" s="43">
        <v>1.1576999999999999E-5</v>
      </c>
      <c r="N98" s="43">
        <v>2.1786E-4</v>
      </c>
      <c r="O98" s="23">
        <f t="shared" si="1"/>
        <v>0.21786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-1.9549E-21</v>
      </c>
      <c r="C99" s="43">
        <v>-1.0642000000000001E-5</v>
      </c>
      <c r="D99" s="43">
        <v>2.0864000000000001E-4</v>
      </c>
      <c r="E99" s="23">
        <f t="shared" si="0"/>
        <v>0.20864000000000002</v>
      </c>
      <c r="F99" s="23">
        <v>0.95</v>
      </c>
      <c r="G99" s="24"/>
      <c r="H99" s="24"/>
      <c r="I99" s="25"/>
      <c r="J99" s="28"/>
      <c r="K99" s="44">
        <v>19</v>
      </c>
      <c r="L99" s="43">
        <v>6.5164000000000003E-22</v>
      </c>
      <c r="M99" s="43">
        <v>1.0642000000000001E-5</v>
      </c>
      <c r="N99" s="43">
        <v>2.0864000000000001E-4</v>
      </c>
      <c r="O99" s="23">
        <f t="shared" si="1"/>
        <v>0.20864000000000002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-1.8023000000000001E-21</v>
      </c>
      <c r="C100" s="43">
        <v>-9.8115000000000008E-6</v>
      </c>
      <c r="D100" s="43">
        <v>2.0017E-4</v>
      </c>
      <c r="E100" s="23">
        <f t="shared" si="0"/>
        <v>0.20017000000000001</v>
      </c>
      <c r="F100" s="23">
        <v>1</v>
      </c>
      <c r="G100" s="24"/>
      <c r="H100" s="24"/>
      <c r="I100" s="25"/>
      <c r="J100" s="28"/>
      <c r="K100" s="44">
        <v>20</v>
      </c>
      <c r="L100" s="43">
        <v>6.0077999999999999E-22</v>
      </c>
      <c r="M100" s="43">
        <v>9.8115000000000008E-6</v>
      </c>
      <c r="N100" s="43">
        <v>2.0017E-4</v>
      </c>
      <c r="O100" s="23">
        <f t="shared" si="1"/>
        <v>0.20017000000000001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-9.1429000000000001E-22</v>
      </c>
      <c r="C101" s="43">
        <v>-4.9771000000000002E-6</v>
      </c>
      <c r="D101" s="43">
        <v>1.4292999999999999E-4</v>
      </c>
      <c r="E101" s="23">
        <f t="shared" si="0"/>
        <v>0.14293</v>
      </c>
      <c r="F101" s="23">
        <v>1.5</v>
      </c>
      <c r="G101" s="24"/>
      <c r="H101" s="24"/>
      <c r="I101" s="25"/>
      <c r="J101" s="28"/>
      <c r="K101" s="44">
        <v>21</v>
      </c>
      <c r="L101" s="43">
        <v>3.0475999999999998E-22</v>
      </c>
      <c r="M101" s="43">
        <v>4.9771000000000002E-6</v>
      </c>
      <c r="N101" s="43">
        <v>1.4292999999999999E-4</v>
      </c>
      <c r="O101" s="23">
        <f t="shared" si="1"/>
        <v>0.14293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-5.4937000000000001E-22</v>
      </c>
      <c r="C102" s="43">
        <v>-2.9905999999999998E-6</v>
      </c>
      <c r="D102" s="43">
        <v>1.1189E-4</v>
      </c>
      <c r="E102" s="23">
        <f t="shared" si="0"/>
        <v>0.11189</v>
      </c>
      <c r="F102" s="23">
        <v>2</v>
      </c>
      <c r="G102" s="24"/>
      <c r="H102" s="24"/>
      <c r="I102" s="25"/>
      <c r="J102" s="28"/>
      <c r="K102" s="44">
        <v>22</v>
      </c>
      <c r="L102" s="43">
        <v>1.8311999999999999E-22</v>
      </c>
      <c r="M102" s="43">
        <v>2.9905999999999998E-6</v>
      </c>
      <c r="N102" s="43">
        <v>1.1189E-4</v>
      </c>
      <c r="O102" s="23">
        <f t="shared" si="1"/>
        <v>0.11189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-3.6567E-22</v>
      </c>
      <c r="C103" s="43">
        <v>-1.9906000000000001E-6</v>
      </c>
      <c r="D103" s="43">
        <v>9.2087000000000001E-5</v>
      </c>
      <c r="E103" s="23">
        <f t="shared" si="0"/>
        <v>9.2087000000000002E-2</v>
      </c>
      <c r="F103" s="23">
        <v>2.5</v>
      </c>
      <c r="G103" s="24"/>
      <c r="H103" s="24"/>
      <c r="I103" s="25"/>
      <c r="J103" s="28"/>
      <c r="K103" s="44">
        <v>23</v>
      </c>
      <c r="L103" s="43">
        <v>1.2189000000000001E-22</v>
      </c>
      <c r="M103" s="43">
        <v>1.9906000000000001E-6</v>
      </c>
      <c r="N103" s="43">
        <v>9.2087000000000001E-5</v>
      </c>
      <c r="O103" s="23">
        <f t="shared" si="1"/>
        <v>9.2087000000000002E-2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-2.5977000000000002E-22</v>
      </c>
      <c r="C104" s="43">
        <v>-1.4140999999999999E-6</v>
      </c>
      <c r="D104" s="43">
        <v>7.7857999999999999E-5</v>
      </c>
      <c r="E104" s="23">
        <f t="shared" si="0"/>
        <v>7.7857999999999997E-2</v>
      </c>
      <c r="F104" s="23">
        <v>3</v>
      </c>
      <c r="G104" s="24"/>
      <c r="H104" s="24"/>
      <c r="I104" s="25"/>
      <c r="J104" s="28"/>
      <c r="K104" s="44">
        <v>24</v>
      </c>
      <c r="L104" s="43">
        <v>8.6591000000000004E-23</v>
      </c>
      <c r="M104" s="43">
        <v>1.4140999999999999E-6</v>
      </c>
      <c r="N104" s="43">
        <v>7.7857999999999999E-5</v>
      </c>
      <c r="O104" s="23">
        <f t="shared" si="1"/>
        <v>7.7857999999999997E-2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-1.9263E-22</v>
      </c>
      <c r="C105" s="43">
        <v>-1.0486E-6</v>
      </c>
      <c r="D105" s="43">
        <v>6.6826E-5</v>
      </c>
      <c r="E105" s="23">
        <f t="shared" si="0"/>
        <v>6.6825999999999997E-2</v>
      </c>
      <c r="F105" s="23">
        <v>3.5</v>
      </c>
      <c r="G105" s="24"/>
      <c r="H105" s="24"/>
      <c r="I105" s="25"/>
      <c r="J105" s="28"/>
      <c r="K105" s="44">
        <v>25</v>
      </c>
      <c r="L105" s="43">
        <v>4.9048999999999998E-23</v>
      </c>
      <c r="M105" s="43">
        <v>8.0103000000000002E-7</v>
      </c>
      <c r="N105" s="43">
        <v>5.7902000000000002E-5</v>
      </c>
      <c r="O105" s="23">
        <f t="shared" si="1"/>
        <v>5.7902000000000002E-2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-1.4715E-22</v>
      </c>
      <c r="C106" s="43">
        <v>-8.0103000000000002E-7</v>
      </c>
      <c r="D106" s="43">
        <v>5.7902000000000002E-5</v>
      </c>
      <c r="E106" s="23">
        <f t="shared" si="0"/>
        <v>5.7902000000000002E-2</v>
      </c>
      <c r="F106" s="23">
        <v>4</v>
      </c>
      <c r="G106" s="24"/>
      <c r="H106" s="24"/>
      <c r="I106" s="25"/>
      <c r="J106" s="28"/>
      <c r="K106" s="44">
        <v>26</v>
      </c>
      <c r="L106" s="43" t="s">
        <v>21</v>
      </c>
      <c r="M106" s="43" t="s">
        <v>21</v>
      </c>
      <c r="N106" s="43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FFBAE-539A-47A2-B3C1-E718F8DA3A11}">
  <sheetPr codeName="Hoja29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1500000000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150000000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x14ac:dyDescent="0.3">
      <c r="A13" s="39"/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52" t="s">
        <v>35</v>
      </c>
      <c r="B14" s="24"/>
      <c r="C14" s="24"/>
      <c r="D14" s="24"/>
      <c r="E14" s="24"/>
      <c r="F14" s="24"/>
      <c r="G14" s="24"/>
      <c r="H14" s="24"/>
      <c r="I14" s="25"/>
      <c r="J14" s="28"/>
      <c r="K14" s="53" t="s">
        <v>36</v>
      </c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1183400</v>
      </c>
      <c r="C19" s="43">
        <v>1010100</v>
      </c>
      <c r="D19" s="43">
        <v>562470</v>
      </c>
      <c r="E19" s="43">
        <v>-3.1830999999999997E-11</v>
      </c>
      <c r="F19" s="43">
        <v>-6.4214E-27</v>
      </c>
      <c r="G19" s="43">
        <v>-3.4955999999999999E-11</v>
      </c>
      <c r="H19" s="23">
        <v>0</v>
      </c>
      <c r="I19" s="47"/>
      <c r="J19" s="28"/>
      <c r="K19" s="44">
        <v>1</v>
      </c>
      <c r="L19" s="43">
        <v>1183400</v>
      </c>
      <c r="M19" s="43">
        <v>1010100</v>
      </c>
      <c r="N19" s="43">
        <v>562470</v>
      </c>
      <c r="O19" s="43">
        <v>-1.0609999999999999E-11</v>
      </c>
      <c r="P19" s="43">
        <v>2.1405000000000001E-27</v>
      </c>
      <c r="Q19" s="43">
        <v>3.4955999999999999E-11</v>
      </c>
      <c r="R19" s="23">
        <v>0</v>
      </c>
      <c r="S19" s="25"/>
    </row>
    <row r="20" spans="1:19" x14ac:dyDescent="0.3">
      <c r="A20" s="42">
        <v>29</v>
      </c>
      <c r="B20" s="43">
        <v>-763370</v>
      </c>
      <c r="C20" s="43">
        <v>-608430</v>
      </c>
      <c r="D20" s="43">
        <v>202030</v>
      </c>
      <c r="E20" s="43">
        <v>2.8461999999999999E-11</v>
      </c>
      <c r="F20" s="43">
        <v>-3.2802000000000001E-12</v>
      </c>
      <c r="G20" s="43">
        <v>-17857</v>
      </c>
      <c r="H20" s="23">
        <v>0.1</v>
      </c>
      <c r="I20" s="47"/>
      <c r="J20" s="28"/>
      <c r="K20" s="44">
        <v>2</v>
      </c>
      <c r="L20" s="43">
        <v>-763370</v>
      </c>
      <c r="M20" s="43">
        <v>-608430</v>
      </c>
      <c r="N20" s="43">
        <v>202030</v>
      </c>
      <c r="O20" s="43">
        <v>9.4873999999999993E-12</v>
      </c>
      <c r="P20" s="43">
        <v>1.0934E-12</v>
      </c>
      <c r="Q20" s="43">
        <v>17857</v>
      </c>
      <c r="R20" s="23">
        <v>0.1</v>
      </c>
      <c r="S20" s="25"/>
    </row>
    <row r="21" spans="1:19" x14ac:dyDescent="0.3">
      <c r="A21" s="42">
        <v>30</v>
      </c>
      <c r="B21" s="43">
        <v>3839.9</v>
      </c>
      <c r="C21" s="43">
        <v>19111</v>
      </c>
      <c r="D21" s="43">
        <v>148940</v>
      </c>
      <c r="E21" s="43">
        <v>2.8051999999999998E-12</v>
      </c>
      <c r="F21" s="43">
        <v>-3.5508000000000002E-12</v>
      </c>
      <c r="G21" s="43">
        <v>-19330</v>
      </c>
      <c r="H21" s="23">
        <v>0.15</v>
      </c>
      <c r="I21" s="47"/>
      <c r="J21" s="28"/>
      <c r="K21" s="44">
        <v>3</v>
      </c>
      <c r="L21" s="43">
        <v>3839.9</v>
      </c>
      <c r="M21" s="43">
        <v>19111</v>
      </c>
      <c r="N21" s="43">
        <v>148940</v>
      </c>
      <c r="O21" s="43">
        <v>9.3506999999999997E-13</v>
      </c>
      <c r="P21" s="43">
        <v>1.1835999999999999E-12</v>
      </c>
      <c r="Q21" s="43">
        <v>19330</v>
      </c>
      <c r="R21" s="23">
        <v>0.15</v>
      </c>
      <c r="S21" s="25"/>
    </row>
    <row r="22" spans="1:19" x14ac:dyDescent="0.3">
      <c r="A22" s="42">
        <v>31</v>
      </c>
      <c r="B22" s="43">
        <v>-3692.7</v>
      </c>
      <c r="C22" s="43">
        <v>10139</v>
      </c>
      <c r="D22" s="43">
        <v>113010</v>
      </c>
      <c r="E22" s="43">
        <v>2.5406999999999999E-12</v>
      </c>
      <c r="F22" s="43">
        <v>-3.4935E-12</v>
      </c>
      <c r="G22" s="43">
        <v>-19018</v>
      </c>
      <c r="H22" s="23">
        <v>0.2</v>
      </c>
      <c r="I22" s="47"/>
      <c r="J22" s="28"/>
      <c r="K22" s="44">
        <v>4</v>
      </c>
      <c r="L22" s="43">
        <v>-3692.7</v>
      </c>
      <c r="M22" s="43">
        <v>10139</v>
      </c>
      <c r="N22" s="43">
        <v>113010</v>
      </c>
      <c r="O22" s="43">
        <v>8.4691999999999999E-13</v>
      </c>
      <c r="P22" s="43">
        <v>1.1644999999999999E-12</v>
      </c>
      <c r="Q22" s="43">
        <v>19018</v>
      </c>
      <c r="R22" s="23">
        <v>0.2</v>
      </c>
      <c r="S22" s="25"/>
    </row>
    <row r="23" spans="1:19" x14ac:dyDescent="0.3">
      <c r="A23" s="42">
        <v>32</v>
      </c>
      <c r="B23" s="43">
        <v>-9352.7000000000007</v>
      </c>
      <c r="C23" s="43">
        <v>2637.6</v>
      </c>
      <c r="D23" s="43">
        <v>88223</v>
      </c>
      <c r="E23" s="43">
        <v>2.2025999999999999E-12</v>
      </c>
      <c r="F23" s="43">
        <v>-3.2011000000000002E-12</v>
      </c>
      <c r="G23" s="43">
        <v>-17426</v>
      </c>
      <c r="H23" s="23">
        <v>0.25</v>
      </c>
      <c r="I23" s="47"/>
      <c r="J23" s="28"/>
      <c r="K23" s="44">
        <v>5</v>
      </c>
      <c r="L23" s="43">
        <v>-9352.7000000000007</v>
      </c>
      <c r="M23" s="43">
        <v>2637.6</v>
      </c>
      <c r="N23" s="43">
        <v>88223</v>
      </c>
      <c r="O23" s="43">
        <v>7.3419000000000003E-13</v>
      </c>
      <c r="P23" s="43">
        <v>1.067E-12</v>
      </c>
      <c r="Q23" s="43">
        <v>17426</v>
      </c>
      <c r="R23" s="23">
        <v>0.25</v>
      </c>
      <c r="S23" s="25"/>
    </row>
    <row r="24" spans="1:19" x14ac:dyDescent="0.3">
      <c r="A24" s="42">
        <v>33</v>
      </c>
      <c r="B24" s="43">
        <v>-15181</v>
      </c>
      <c r="C24" s="43">
        <v>-4600.6000000000004</v>
      </c>
      <c r="D24" s="43">
        <v>70558</v>
      </c>
      <c r="E24" s="43">
        <v>1.9434999999999999E-12</v>
      </c>
      <c r="F24" s="43">
        <v>-2.744E-12</v>
      </c>
      <c r="G24" s="43">
        <v>-14938</v>
      </c>
      <c r="H24" s="23">
        <v>0.3</v>
      </c>
      <c r="I24" s="47"/>
      <c r="J24" s="28"/>
      <c r="K24" s="44">
        <v>6</v>
      </c>
      <c r="L24" s="43">
        <v>-15181</v>
      </c>
      <c r="M24" s="43">
        <v>-4600.6000000000004</v>
      </c>
      <c r="N24" s="43">
        <v>70558</v>
      </c>
      <c r="O24" s="43">
        <v>6.4783999999999999E-13</v>
      </c>
      <c r="P24" s="43">
        <v>9.1466000000000006E-13</v>
      </c>
      <c r="Q24" s="43">
        <v>14938</v>
      </c>
      <c r="R24" s="23">
        <v>0.3</v>
      </c>
      <c r="S24" s="25"/>
    </row>
    <row r="25" spans="1:19" x14ac:dyDescent="0.3">
      <c r="A25" s="42">
        <v>34</v>
      </c>
      <c r="B25" s="43">
        <v>-22718</v>
      </c>
      <c r="C25" s="43">
        <v>-12528</v>
      </c>
      <c r="D25" s="43">
        <v>58144</v>
      </c>
      <c r="E25" s="43">
        <v>1.8719000000000001E-12</v>
      </c>
      <c r="F25" s="43">
        <v>-2.1494000000000001E-12</v>
      </c>
      <c r="G25" s="43">
        <v>-11701</v>
      </c>
      <c r="H25" s="23">
        <v>0.35</v>
      </c>
      <c r="I25" s="47"/>
      <c r="J25" s="28"/>
      <c r="K25" s="44">
        <v>7</v>
      </c>
      <c r="L25" s="43">
        <v>-22718</v>
      </c>
      <c r="M25" s="43">
        <v>-12528</v>
      </c>
      <c r="N25" s="43">
        <v>58144</v>
      </c>
      <c r="O25" s="43">
        <v>6.2397000000000002E-13</v>
      </c>
      <c r="P25" s="43">
        <v>7.1646999999999998E-13</v>
      </c>
      <c r="Q25" s="43">
        <v>11701</v>
      </c>
      <c r="R25" s="23">
        <v>0.35</v>
      </c>
      <c r="S25" s="25"/>
    </row>
    <row r="26" spans="1:19" x14ac:dyDescent="0.3">
      <c r="A26" s="42">
        <v>35</v>
      </c>
      <c r="B26" s="43">
        <v>-4719.1000000000004</v>
      </c>
      <c r="C26" s="43">
        <v>633.80999999999995</v>
      </c>
      <c r="D26" s="43">
        <v>49295</v>
      </c>
      <c r="E26" s="43">
        <v>9.8330999999999998E-13</v>
      </c>
      <c r="F26" s="43">
        <v>-1.8504999999999998E-12</v>
      </c>
      <c r="G26" s="43">
        <v>-10074</v>
      </c>
      <c r="H26" s="23">
        <v>0.4</v>
      </c>
      <c r="I26" s="47"/>
      <c r="J26" s="28"/>
      <c r="K26" s="44">
        <v>8</v>
      </c>
      <c r="L26" s="43">
        <v>-4719.1000000000004</v>
      </c>
      <c r="M26" s="43">
        <v>633.80999999999995</v>
      </c>
      <c r="N26" s="43">
        <v>49295</v>
      </c>
      <c r="O26" s="43">
        <v>3.2776999999999998E-13</v>
      </c>
      <c r="P26" s="43">
        <v>6.1684000000000003E-13</v>
      </c>
      <c r="Q26" s="43">
        <v>10074</v>
      </c>
      <c r="R26" s="23">
        <v>0.4</v>
      </c>
      <c r="S26" s="25"/>
    </row>
    <row r="27" spans="1:19" x14ac:dyDescent="0.3">
      <c r="A27" s="42">
        <v>36</v>
      </c>
      <c r="B27" s="43">
        <v>-4860.8999999999996</v>
      </c>
      <c r="C27" s="43">
        <v>-611.75</v>
      </c>
      <c r="D27" s="43">
        <v>42250</v>
      </c>
      <c r="E27" s="43">
        <v>7.8055999999999996E-13</v>
      </c>
      <c r="F27" s="43">
        <v>-1.5806999999999999E-12</v>
      </c>
      <c r="G27" s="43">
        <v>-8604.7000000000007</v>
      </c>
      <c r="H27" s="23">
        <v>0.45</v>
      </c>
      <c r="I27" s="47"/>
      <c r="J27" s="28"/>
      <c r="K27" s="44">
        <v>9</v>
      </c>
      <c r="L27" s="43">
        <v>-4860.8999999999996</v>
      </c>
      <c r="M27" s="43">
        <v>-611.75</v>
      </c>
      <c r="N27" s="43">
        <v>42250</v>
      </c>
      <c r="O27" s="43">
        <v>2.6019000000000003E-13</v>
      </c>
      <c r="P27" s="43">
        <v>5.2688999999999999E-13</v>
      </c>
      <c r="Q27" s="43">
        <v>8604.7000000000007</v>
      </c>
      <c r="R27" s="23">
        <v>0.45</v>
      </c>
      <c r="S27" s="25"/>
    </row>
    <row r="28" spans="1:19" x14ac:dyDescent="0.3">
      <c r="A28" s="42">
        <v>37</v>
      </c>
      <c r="B28" s="43">
        <v>-5179.3</v>
      </c>
      <c r="C28" s="43">
        <v>-1750.3</v>
      </c>
      <c r="D28" s="43">
        <v>36552</v>
      </c>
      <c r="E28" s="43">
        <v>6.2989999999999997E-13</v>
      </c>
      <c r="F28" s="43">
        <v>-1.3386E-12</v>
      </c>
      <c r="G28" s="43">
        <v>-7287.1</v>
      </c>
      <c r="H28" s="23">
        <v>0.5</v>
      </c>
      <c r="I28" s="47"/>
      <c r="J28" s="28"/>
      <c r="K28" s="44">
        <v>10</v>
      </c>
      <c r="L28" s="43">
        <v>-5179.3</v>
      </c>
      <c r="M28" s="43">
        <v>-1750.3</v>
      </c>
      <c r="N28" s="43">
        <v>36552</v>
      </c>
      <c r="O28" s="43">
        <v>2.0996999999999999E-13</v>
      </c>
      <c r="P28" s="43">
        <v>4.4621000000000002E-13</v>
      </c>
      <c r="Q28" s="43">
        <v>7287.1</v>
      </c>
      <c r="R28" s="23">
        <v>0.5</v>
      </c>
      <c r="S28" s="25"/>
    </row>
    <row r="29" spans="1:19" x14ac:dyDescent="0.3">
      <c r="A29" s="42">
        <v>38</v>
      </c>
      <c r="B29" s="43">
        <v>-5730.7</v>
      </c>
      <c r="C29" s="43">
        <v>-2877.9</v>
      </c>
      <c r="D29" s="43">
        <v>31923</v>
      </c>
      <c r="E29" s="43">
        <v>5.2404999999999997E-13</v>
      </c>
      <c r="F29" s="43">
        <v>-1.1181000000000001E-12</v>
      </c>
      <c r="G29" s="43">
        <v>-6086.4</v>
      </c>
      <c r="H29" s="23">
        <v>0.55000000000000004</v>
      </c>
      <c r="I29" s="47"/>
      <c r="J29" s="28"/>
      <c r="K29" s="44">
        <v>11</v>
      </c>
      <c r="L29" s="43">
        <v>-5730.7</v>
      </c>
      <c r="M29" s="43">
        <v>-2877.9</v>
      </c>
      <c r="N29" s="43">
        <v>31923</v>
      </c>
      <c r="O29" s="43">
        <v>1.7467999999999999E-13</v>
      </c>
      <c r="P29" s="43">
        <v>3.7269E-13</v>
      </c>
      <c r="Q29" s="43">
        <v>6086.4</v>
      </c>
      <c r="R29" s="23">
        <v>0.55000000000000004</v>
      </c>
      <c r="S29" s="25"/>
    </row>
    <row r="30" spans="1:19" x14ac:dyDescent="0.3">
      <c r="A30" s="42">
        <v>39</v>
      </c>
      <c r="B30" s="43">
        <v>-6597.2</v>
      </c>
      <c r="C30" s="43">
        <v>-4094</v>
      </c>
      <c r="D30" s="43">
        <v>28202</v>
      </c>
      <c r="E30" s="43">
        <v>4.5982999999999997E-13</v>
      </c>
      <c r="F30" s="43">
        <v>-9.0914E-13</v>
      </c>
      <c r="G30" s="43">
        <v>-4949.1000000000004</v>
      </c>
      <c r="H30" s="23">
        <v>0.6</v>
      </c>
      <c r="I30" s="47"/>
      <c r="J30" s="28"/>
      <c r="K30" s="44">
        <v>12</v>
      </c>
      <c r="L30" s="43">
        <v>-6597.2</v>
      </c>
      <c r="M30" s="43">
        <v>-4094</v>
      </c>
      <c r="N30" s="43">
        <v>28202</v>
      </c>
      <c r="O30" s="43">
        <v>1.5328E-13</v>
      </c>
      <c r="P30" s="43">
        <v>3.0305000000000001E-13</v>
      </c>
      <c r="Q30" s="43">
        <v>4949.1000000000004</v>
      </c>
      <c r="R30" s="23">
        <v>0.6</v>
      </c>
      <c r="S30" s="25"/>
    </row>
    <row r="31" spans="1:19" x14ac:dyDescent="0.3">
      <c r="A31" s="42">
        <v>40</v>
      </c>
      <c r="B31" s="43">
        <v>-1974.3</v>
      </c>
      <c r="C31" s="43">
        <v>-358.27</v>
      </c>
      <c r="D31" s="43">
        <v>25167</v>
      </c>
      <c r="E31" s="43">
        <v>2.9686000000000001E-13</v>
      </c>
      <c r="F31" s="43">
        <v>-7.8248000000000001E-13</v>
      </c>
      <c r="G31" s="43">
        <v>-4259.6000000000004</v>
      </c>
      <c r="H31" s="23">
        <v>0.65</v>
      </c>
      <c r="I31" s="47"/>
      <c r="J31" s="28"/>
      <c r="K31" s="44">
        <v>13</v>
      </c>
      <c r="L31" s="43">
        <v>-1974.3</v>
      </c>
      <c r="M31" s="43">
        <v>-358.27</v>
      </c>
      <c r="N31" s="43">
        <v>25167</v>
      </c>
      <c r="O31" s="43">
        <v>9.8953E-14</v>
      </c>
      <c r="P31" s="43">
        <v>2.6083000000000001E-13</v>
      </c>
      <c r="Q31" s="43">
        <v>4259.6000000000004</v>
      </c>
      <c r="R31" s="23">
        <v>0.65</v>
      </c>
      <c r="S31" s="25"/>
    </row>
    <row r="32" spans="1:19" x14ac:dyDescent="0.3">
      <c r="A32" s="42">
        <v>41</v>
      </c>
      <c r="B32" s="43">
        <v>-1749.2</v>
      </c>
      <c r="C32" s="43">
        <v>-434.67</v>
      </c>
      <c r="D32" s="43">
        <v>22586</v>
      </c>
      <c r="E32" s="43">
        <v>2.4148E-13</v>
      </c>
      <c r="F32" s="43">
        <v>-6.7641999999999996E-13</v>
      </c>
      <c r="G32" s="43">
        <v>-3682.3</v>
      </c>
      <c r="H32" s="23">
        <v>0.7</v>
      </c>
      <c r="I32" s="47"/>
      <c r="J32" s="28"/>
      <c r="K32" s="44">
        <v>14</v>
      </c>
      <c r="L32" s="43">
        <v>-1749.2</v>
      </c>
      <c r="M32" s="43">
        <v>-434.67</v>
      </c>
      <c r="N32" s="43">
        <v>22586</v>
      </c>
      <c r="O32" s="43">
        <v>8.0494000000000005E-14</v>
      </c>
      <c r="P32" s="43">
        <v>2.2547E-13</v>
      </c>
      <c r="Q32" s="43">
        <v>3682.3</v>
      </c>
      <c r="R32" s="23">
        <v>0.7</v>
      </c>
      <c r="S32" s="25"/>
    </row>
    <row r="33" spans="1:19" x14ac:dyDescent="0.3">
      <c r="A33" s="42">
        <v>42</v>
      </c>
      <c r="B33" s="43">
        <v>-1557.5</v>
      </c>
      <c r="C33" s="43">
        <v>-479.8</v>
      </c>
      <c r="D33" s="43">
        <v>20372</v>
      </c>
      <c r="E33" s="43">
        <v>1.9798000000000001E-13</v>
      </c>
      <c r="F33" s="43">
        <v>-5.8738999999999998E-13</v>
      </c>
      <c r="G33" s="43">
        <v>-3197.6</v>
      </c>
      <c r="H33" s="23">
        <v>0.75</v>
      </c>
      <c r="I33" s="47"/>
      <c r="J33" s="28"/>
      <c r="K33" s="44">
        <v>15</v>
      </c>
      <c r="L33" s="43">
        <v>-1557.5</v>
      </c>
      <c r="M33" s="43">
        <v>-479.8</v>
      </c>
      <c r="N33" s="43">
        <v>20372</v>
      </c>
      <c r="O33" s="43">
        <v>6.5991999999999998E-14</v>
      </c>
      <c r="P33" s="43">
        <v>1.9580000000000001E-13</v>
      </c>
      <c r="Q33" s="43">
        <v>3197.6</v>
      </c>
      <c r="R33" s="23">
        <v>0.75</v>
      </c>
      <c r="S33" s="25"/>
    </row>
    <row r="34" spans="1:19" x14ac:dyDescent="0.3">
      <c r="A34" s="42">
        <v>43</v>
      </c>
      <c r="B34" s="43">
        <v>-1392.9</v>
      </c>
      <c r="C34" s="43">
        <v>-502.7</v>
      </c>
      <c r="D34" s="43">
        <v>18461</v>
      </c>
      <c r="E34" s="43">
        <v>1.6353000000000001E-13</v>
      </c>
      <c r="F34" s="43">
        <v>-5.1241000000000004E-13</v>
      </c>
      <c r="G34" s="43">
        <v>-2789.4</v>
      </c>
      <c r="H34" s="23">
        <v>0.8</v>
      </c>
      <c r="I34" s="47"/>
      <c r="J34" s="28"/>
      <c r="K34" s="44">
        <v>16</v>
      </c>
      <c r="L34" s="43">
        <v>-1392.9</v>
      </c>
      <c r="M34" s="43">
        <v>-502.7</v>
      </c>
      <c r="N34" s="43">
        <v>18461</v>
      </c>
      <c r="O34" s="43">
        <v>5.4509999999999999E-14</v>
      </c>
      <c r="P34" s="43">
        <v>1.7079999999999999E-13</v>
      </c>
      <c r="Q34" s="43">
        <v>2789.4</v>
      </c>
      <c r="R34" s="23">
        <v>0.8</v>
      </c>
      <c r="S34" s="25"/>
    </row>
    <row r="35" spans="1:19" x14ac:dyDescent="0.3">
      <c r="A35" s="42">
        <v>44</v>
      </c>
      <c r="B35" s="43">
        <v>-1250.5</v>
      </c>
      <c r="C35" s="43">
        <v>-509.87</v>
      </c>
      <c r="D35" s="43">
        <v>16799</v>
      </c>
      <c r="E35" s="43">
        <v>1.3605000000000001E-13</v>
      </c>
      <c r="F35" s="43">
        <v>-4.4901999999999999E-13</v>
      </c>
      <c r="G35" s="43">
        <v>-2444.4</v>
      </c>
      <c r="H35" s="23">
        <v>0.85</v>
      </c>
      <c r="I35" s="47"/>
      <c r="J35" s="28"/>
      <c r="K35" s="44">
        <v>17</v>
      </c>
      <c r="L35" s="43">
        <v>-1250.5</v>
      </c>
      <c r="M35" s="43">
        <v>-509.87</v>
      </c>
      <c r="N35" s="43">
        <v>16799</v>
      </c>
      <c r="O35" s="43">
        <v>4.5349999999999997E-14</v>
      </c>
      <c r="P35" s="43">
        <v>1.4967000000000001E-13</v>
      </c>
      <c r="Q35" s="43">
        <v>2444.4</v>
      </c>
      <c r="R35" s="23">
        <v>0.85</v>
      </c>
      <c r="S35" s="25"/>
    </row>
    <row r="36" spans="1:19" x14ac:dyDescent="0.3">
      <c r="A36" s="42">
        <v>45</v>
      </c>
      <c r="B36" s="43">
        <v>-1126.4000000000001</v>
      </c>
      <c r="C36" s="43">
        <v>-505.97</v>
      </c>
      <c r="D36" s="43">
        <v>15346</v>
      </c>
      <c r="E36" s="43">
        <v>1.1396E-13</v>
      </c>
      <c r="F36" s="43">
        <v>-3.9520999999999999E-13</v>
      </c>
      <c r="G36" s="43">
        <v>-2151.4</v>
      </c>
      <c r="H36" s="23">
        <v>0.9</v>
      </c>
      <c r="I36" s="47"/>
      <c r="J36" s="28"/>
      <c r="K36" s="44">
        <v>18</v>
      </c>
      <c r="L36" s="43">
        <v>-1126.4000000000001</v>
      </c>
      <c r="M36" s="43">
        <v>-505.97</v>
      </c>
      <c r="N36" s="43">
        <v>15346</v>
      </c>
      <c r="O36" s="43">
        <v>3.7987999999999998E-14</v>
      </c>
      <c r="P36" s="43">
        <v>1.3174E-13</v>
      </c>
      <c r="Q36" s="43">
        <v>2151.4</v>
      </c>
      <c r="R36" s="23">
        <v>0.9</v>
      </c>
      <c r="S36" s="25"/>
    </row>
    <row r="37" spans="1:19" x14ac:dyDescent="0.3">
      <c r="A37" s="42">
        <v>46</v>
      </c>
      <c r="B37" s="43">
        <v>-1017.4</v>
      </c>
      <c r="C37" s="43">
        <v>-494.37</v>
      </c>
      <c r="D37" s="43">
        <v>14069</v>
      </c>
      <c r="E37" s="43">
        <v>9.6081999999999999E-14</v>
      </c>
      <c r="F37" s="43">
        <v>-3.4932999999999999E-13</v>
      </c>
      <c r="G37" s="43">
        <v>-1901.7</v>
      </c>
      <c r="H37" s="23">
        <v>0.95</v>
      </c>
      <c r="I37" s="47"/>
      <c r="J37" s="28"/>
      <c r="K37" s="44">
        <v>19</v>
      </c>
      <c r="L37" s="43">
        <v>-1017.4</v>
      </c>
      <c r="M37" s="43">
        <v>-494.37</v>
      </c>
      <c r="N37" s="43">
        <v>14069</v>
      </c>
      <c r="O37" s="43">
        <v>3.2027000000000001E-14</v>
      </c>
      <c r="P37" s="43">
        <v>1.1644000000000001E-13</v>
      </c>
      <c r="Q37" s="43">
        <v>1901.7</v>
      </c>
      <c r="R37" s="23">
        <v>0.95</v>
      </c>
      <c r="S37" s="25"/>
    </row>
    <row r="38" spans="1:19" x14ac:dyDescent="0.3">
      <c r="A38" s="42">
        <v>47</v>
      </c>
      <c r="B38" s="43">
        <v>-921.16</v>
      </c>
      <c r="C38" s="43">
        <v>-477.48</v>
      </c>
      <c r="D38" s="43">
        <v>12940</v>
      </c>
      <c r="E38" s="43">
        <v>8.1504000000000005E-14</v>
      </c>
      <c r="F38" s="43">
        <v>-3.1004000000000001E-13</v>
      </c>
      <c r="G38" s="43">
        <v>-1687.8</v>
      </c>
      <c r="H38" s="23">
        <v>1</v>
      </c>
      <c r="I38" s="47"/>
      <c r="J38" s="28"/>
      <c r="K38" s="44">
        <v>20</v>
      </c>
      <c r="L38" s="43">
        <v>-921.16</v>
      </c>
      <c r="M38" s="43">
        <v>-477.48</v>
      </c>
      <c r="N38" s="43">
        <v>12940</v>
      </c>
      <c r="O38" s="43">
        <v>2.7168E-14</v>
      </c>
      <c r="P38" s="43">
        <v>1.0335E-13</v>
      </c>
      <c r="Q38" s="43">
        <v>1687.8</v>
      </c>
      <c r="R38" s="23">
        <v>1</v>
      </c>
      <c r="S38" s="25"/>
    </row>
    <row r="39" spans="1:19" x14ac:dyDescent="0.3">
      <c r="A39" s="42">
        <v>48</v>
      </c>
      <c r="B39" s="43">
        <v>-359.84</v>
      </c>
      <c r="C39" s="43">
        <v>-247.64</v>
      </c>
      <c r="D39" s="43">
        <v>6445.1</v>
      </c>
      <c r="E39" s="43">
        <v>2.0611E-14</v>
      </c>
      <c r="F39" s="43">
        <v>-1.1332E-13</v>
      </c>
      <c r="G39" s="43">
        <v>-616.88</v>
      </c>
      <c r="H39" s="23">
        <v>1.5</v>
      </c>
      <c r="I39" s="47"/>
      <c r="J39" s="28"/>
      <c r="K39" s="44">
        <v>21</v>
      </c>
      <c r="L39" s="43">
        <v>-359.84</v>
      </c>
      <c r="M39" s="43">
        <v>-247.64</v>
      </c>
      <c r="N39" s="43">
        <v>6445.1</v>
      </c>
      <c r="O39" s="43">
        <v>6.8704999999999999E-15</v>
      </c>
      <c r="P39" s="43">
        <v>3.7773000000000002E-14</v>
      </c>
      <c r="Q39" s="43">
        <v>616.88</v>
      </c>
      <c r="R39" s="23">
        <v>1.5</v>
      </c>
      <c r="S39" s="25"/>
    </row>
    <row r="40" spans="1:19" x14ac:dyDescent="0.3">
      <c r="A40" s="42">
        <v>49</v>
      </c>
      <c r="B40" s="43">
        <v>-144.94999999999999</v>
      </c>
      <c r="C40" s="43">
        <v>-105.05</v>
      </c>
      <c r="D40" s="43">
        <v>3860.2</v>
      </c>
      <c r="E40" s="43">
        <v>7.3291999999999993E-15</v>
      </c>
      <c r="F40" s="43">
        <v>-5.2783E-14</v>
      </c>
      <c r="G40" s="43">
        <v>-287.33999999999997</v>
      </c>
      <c r="H40" s="23">
        <v>2</v>
      </c>
      <c r="I40" s="47"/>
      <c r="J40" s="28"/>
      <c r="K40" s="44">
        <v>22</v>
      </c>
      <c r="L40" s="43">
        <v>-144.94999999999999</v>
      </c>
      <c r="M40" s="43">
        <v>-105.05</v>
      </c>
      <c r="N40" s="43">
        <v>3860.2</v>
      </c>
      <c r="O40" s="43">
        <v>2.4431000000000002E-15</v>
      </c>
      <c r="P40" s="43">
        <v>1.7594E-14</v>
      </c>
      <c r="Q40" s="43">
        <v>287.33999999999997</v>
      </c>
      <c r="R40" s="23">
        <v>2</v>
      </c>
      <c r="S40" s="25"/>
    </row>
    <row r="41" spans="1:19" x14ac:dyDescent="0.3">
      <c r="A41" s="42">
        <v>50</v>
      </c>
      <c r="B41" s="43">
        <v>-74.046000000000006</v>
      </c>
      <c r="C41" s="43">
        <v>-56.563000000000002</v>
      </c>
      <c r="D41" s="43">
        <v>2637.2</v>
      </c>
      <c r="E41" s="43">
        <v>3.2116E-15</v>
      </c>
      <c r="F41" s="43">
        <v>-2.8669999999999999E-14</v>
      </c>
      <c r="G41" s="43">
        <v>-156.07</v>
      </c>
      <c r="H41" s="23">
        <v>2.5</v>
      </c>
      <c r="I41" s="47"/>
      <c r="J41" s="28"/>
      <c r="K41" s="44">
        <v>23</v>
      </c>
      <c r="L41" s="43">
        <v>-74.046000000000006</v>
      </c>
      <c r="M41" s="43">
        <v>-56.563000000000002</v>
      </c>
      <c r="N41" s="43">
        <v>2637.2</v>
      </c>
      <c r="O41" s="43">
        <v>1.0704999999999999E-15</v>
      </c>
      <c r="P41" s="43">
        <v>9.5564999999999998E-15</v>
      </c>
      <c r="Q41" s="43">
        <v>156.07</v>
      </c>
      <c r="R41" s="23">
        <v>2.5</v>
      </c>
      <c r="S41" s="25"/>
    </row>
    <row r="42" spans="1:19" x14ac:dyDescent="0.3">
      <c r="A42" s="42">
        <v>51</v>
      </c>
      <c r="B42" s="43">
        <v>-60.957000000000001</v>
      </c>
      <c r="C42" s="43">
        <v>-52.136000000000003</v>
      </c>
      <c r="D42" s="43">
        <v>1969.5</v>
      </c>
      <c r="E42" s="43">
        <v>1.6202999999999999E-15</v>
      </c>
      <c r="F42" s="43">
        <v>-1.7298E-14</v>
      </c>
      <c r="G42" s="43">
        <v>-94.165000000000006</v>
      </c>
      <c r="H42" s="23">
        <v>3</v>
      </c>
      <c r="I42" s="47"/>
      <c r="J42" s="28"/>
      <c r="K42" s="44">
        <v>24</v>
      </c>
      <c r="L42" s="43">
        <v>-60.957000000000001</v>
      </c>
      <c r="M42" s="43">
        <v>-52.136000000000003</v>
      </c>
      <c r="N42" s="43">
        <v>1969.5</v>
      </c>
      <c r="O42" s="43">
        <v>5.4008999999999997E-16</v>
      </c>
      <c r="P42" s="43">
        <v>5.7659000000000001E-15</v>
      </c>
      <c r="Q42" s="43">
        <v>94.165000000000006</v>
      </c>
      <c r="R42" s="23">
        <v>3</v>
      </c>
      <c r="S42" s="25"/>
    </row>
    <row r="43" spans="1:19" x14ac:dyDescent="0.3">
      <c r="A43" s="42">
        <v>52</v>
      </c>
      <c r="B43" s="43">
        <v>-64.905000000000001</v>
      </c>
      <c r="C43" s="43">
        <v>-59.962000000000003</v>
      </c>
      <c r="D43" s="43">
        <v>1550.9</v>
      </c>
      <c r="E43" s="43">
        <v>9.0795000000000009E-16</v>
      </c>
      <c r="F43" s="43">
        <v>-1.1246E-14</v>
      </c>
      <c r="G43" s="43">
        <v>-61.22</v>
      </c>
      <c r="H43" s="23">
        <v>3.5</v>
      </c>
      <c r="I43" s="47"/>
      <c r="J43" s="28"/>
      <c r="K43" s="44">
        <v>25</v>
      </c>
      <c r="L43" s="43">
        <v>-70.040000000000006</v>
      </c>
      <c r="M43" s="43">
        <v>-67.031999999999996</v>
      </c>
      <c r="N43" s="43">
        <v>1257.7</v>
      </c>
      <c r="O43" s="43">
        <v>1.8417999999999999E-16</v>
      </c>
      <c r="P43" s="43">
        <v>2.5681999999999998E-15</v>
      </c>
      <c r="Q43" s="43">
        <v>41.941000000000003</v>
      </c>
      <c r="R43" s="23">
        <v>3.5</v>
      </c>
      <c r="S43" s="25"/>
    </row>
    <row r="44" spans="1:19" x14ac:dyDescent="0.3">
      <c r="A44" s="42">
        <v>53</v>
      </c>
      <c r="B44" s="43">
        <v>-70.040000000000006</v>
      </c>
      <c r="C44" s="43">
        <v>-67.031999999999996</v>
      </c>
      <c r="D44" s="43">
        <v>1257.7</v>
      </c>
      <c r="E44" s="43">
        <v>5.5253000000000003E-16</v>
      </c>
      <c r="F44" s="43">
        <v>-7.7045000000000005E-15</v>
      </c>
      <c r="G44" s="43">
        <v>-41.941000000000003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>
        <v>4.5</v>
      </c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>
        <v>4.5</v>
      </c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4.7441999999999997E-4</v>
      </c>
      <c r="C50" s="43">
        <v>3.2424999999999999E-4</v>
      </c>
      <c r="D50" s="43">
        <v>-6.3732999999999994E-5</v>
      </c>
      <c r="E50" s="43">
        <v>-5.5173999999999997E-20</v>
      </c>
      <c r="F50" s="43">
        <v>-1.113E-35</v>
      </c>
      <c r="G50" s="43">
        <v>-6.0591000000000002E-20</v>
      </c>
      <c r="H50" s="23">
        <v>0</v>
      </c>
      <c r="I50" s="47"/>
      <c r="J50" s="28"/>
      <c r="K50" s="44">
        <v>1</v>
      </c>
      <c r="L50" s="43">
        <v>4.7441999999999997E-4</v>
      </c>
      <c r="M50" s="43">
        <v>3.2424999999999999E-4</v>
      </c>
      <c r="N50" s="43">
        <v>-6.3732999999999994E-5</v>
      </c>
      <c r="O50" s="43">
        <v>-1.8391E-20</v>
      </c>
      <c r="P50" s="43">
        <v>3.7100999999999999E-36</v>
      </c>
      <c r="Q50" s="43">
        <v>6.0591000000000002E-20</v>
      </c>
      <c r="R50" s="23">
        <v>0</v>
      </c>
      <c r="S50" s="25"/>
    </row>
    <row r="51" spans="1:19" x14ac:dyDescent="0.3">
      <c r="A51" s="42">
        <v>29</v>
      </c>
      <c r="B51" s="43">
        <v>-4.2763000000000002E-4</v>
      </c>
      <c r="C51" s="43">
        <v>-2.9335E-4</v>
      </c>
      <c r="D51" s="43">
        <v>4.0904E-4</v>
      </c>
      <c r="E51" s="43">
        <v>4.9334E-20</v>
      </c>
      <c r="F51" s="43">
        <v>-5.6858000000000002E-21</v>
      </c>
      <c r="G51" s="43">
        <v>-3.0951999999999998E-5</v>
      </c>
      <c r="H51" s="23">
        <v>0.1</v>
      </c>
      <c r="I51" s="47"/>
      <c r="J51" s="28"/>
      <c r="K51" s="44">
        <v>2</v>
      </c>
      <c r="L51" s="43">
        <v>-4.2763000000000002E-4</v>
      </c>
      <c r="M51" s="43">
        <v>-2.9335E-4</v>
      </c>
      <c r="N51" s="43">
        <v>4.0904E-4</v>
      </c>
      <c r="O51" s="43">
        <v>1.6444999999999999E-20</v>
      </c>
      <c r="P51" s="43">
        <v>1.8953E-21</v>
      </c>
      <c r="Q51" s="43">
        <v>3.0951999999999998E-5</v>
      </c>
      <c r="R51" s="23">
        <v>0.1</v>
      </c>
      <c r="S51" s="25"/>
    </row>
    <row r="52" spans="1:19" x14ac:dyDescent="0.3">
      <c r="A52" s="42">
        <v>30</v>
      </c>
      <c r="B52" s="43">
        <v>-3.6652000000000001E-4</v>
      </c>
      <c r="C52" s="43">
        <v>-2.2908E-4</v>
      </c>
      <c r="D52" s="43">
        <v>9.3937999999999997E-4</v>
      </c>
      <c r="E52" s="43">
        <v>5.0494000000000001E-20</v>
      </c>
      <c r="F52" s="43">
        <v>-6.3914000000000005E-20</v>
      </c>
      <c r="G52" s="43">
        <v>-3.4792999999999998E-4</v>
      </c>
      <c r="H52" s="23">
        <v>0.15</v>
      </c>
      <c r="I52" s="47"/>
      <c r="J52" s="28"/>
      <c r="K52" s="44">
        <v>3</v>
      </c>
      <c r="L52" s="43">
        <v>-3.6652000000000001E-4</v>
      </c>
      <c r="M52" s="43">
        <v>-2.2908E-4</v>
      </c>
      <c r="N52" s="43">
        <v>9.3937999999999997E-4</v>
      </c>
      <c r="O52" s="43">
        <v>1.6831000000000001E-20</v>
      </c>
      <c r="P52" s="43">
        <v>2.1304999999999999E-20</v>
      </c>
      <c r="Q52" s="43">
        <v>3.4792999999999998E-4</v>
      </c>
      <c r="R52" s="23">
        <v>0.15</v>
      </c>
      <c r="S52" s="25"/>
    </row>
    <row r="53" spans="1:19" x14ac:dyDescent="0.3">
      <c r="A53" s="42">
        <v>31</v>
      </c>
      <c r="B53" s="43">
        <v>-3.1196000000000002E-4</v>
      </c>
      <c r="C53" s="43">
        <v>-1.8747999999999999E-4</v>
      </c>
      <c r="D53" s="43">
        <v>7.3833999999999998E-4</v>
      </c>
      <c r="E53" s="43">
        <v>4.5733000000000002E-20</v>
      </c>
      <c r="F53" s="43">
        <v>-6.2884000000000005E-20</v>
      </c>
      <c r="G53" s="43">
        <v>-3.4232000000000002E-4</v>
      </c>
      <c r="H53" s="23">
        <v>0.2</v>
      </c>
      <c r="I53" s="47"/>
      <c r="J53" s="28"/>
      <c r="K53" s="44">
        <v>4</v>
      </c>
      <c r="L53" s="43">
        <v>-3.1196000000000002E-4</v>
      </c>
      <c r="M53" s="43">
        <v>-1.8747999999999999E-4</v>
      </c>
      <c r="N53" s="43">
        <v>7.3833999999999998E-4</v>
      </c>
      <c r="O53" s="43">
        <v>1.5243999999999999E-20</v>
      </c>
      <c r="P53" s="43">
        <v>2.0960999999999999E-20</v>
      </c>
      <c r="Q53" s="43">
        <v>3.4232000000000002E-4</v>
      </c>
      <c r="R53" s="23">
        <v>0.2</v>
      </c>
      <c r="S53" s="25"/>
    </row>
    <row r="54" spans="1:19" x14ac:dyDescent="0.3">
      <c r="A54" s="42">
        <v>32</v>
      </c>
      <c r="B54" s="43">
        <v>-2.7436000000000002E-4</v>
      </c>
      <c r="C54" s="43">
        <v>-1.6645000000000001E-4</v>
      </c>
      <c r="D54" s="43">
        <v>6.0382000000000003E-4</v>
      </c>
      <c r="E54" s="43">
        <v>3.9646000000000001E-20</v>
      </c>
      <c r="F54" s="43">
        <v>-5.7619999999999997E-20</v>
      </c>
      <c r="G54" s="43">
        <v>-3.1367E-4</v>
      </c>
      <c r="H54" s="23">
        <v>0.25</v>
      </c>
      <c r="I54" s="47"/>
      <c r="J54" s="28"/>
      <c r="K54" s="44">
        <v>5</v>
      </c>
      <c r="L54" s="43">
        <v>-2.7436000000000002E-4</v>
      </c>
      <c r="M54" s="43">
        <v>-1.6645000000000001E-4</v>
      </c>
      <c r="N54" s="43">
        <v>6.0382000000000003E-4</v>
      </c>
      <c r="O54" s="43">
        <v>1.3215000000000001E-20</v>
      </c>
      <c r="P54" s="43">
        <v>1.9207000000000001E-20</v>
      </c>
      <c r="Q54" s="43">
        <v>3.1367E-4</v>
      </c>
      <c r="R54" s="23">
        <v>0.25</v>
      </c>
      <c r="S54" s="25"/>
    </row>
    <row r="55" spans="1:19" x14ac:dyDescent="0.3">
      <c r="A55" s="42">
        <v>33</v>
      </c>
      <c r="B55" s="43">
        <v>-2.5510000000000002E-4</v>
      </c>
      <c r="C55" s="43">
        <v>-1.5987999999999999E-4</v>
      </c>
      <c r="D55" s="43">
        <v>5.1654000000000001E-4</v>
      </c>
      <c r="E55" s="43">
        <v>3.4983999999999999E-20</v>
      </c>
      <c r="F55" s="43">
        <v>-4.9392000000000002E-20</v>
      </c>
      <c r="G55" s="43">
        <v>-2.6887999999999999E-4</v>
      </c>
      <c r="H55" s="23">
        <v>0.3</v>
      </c>
      <c r="I55" s="47"/>
      <c r="J55" s="28"/>
      <c r="K55" s="44">
        <v>6</v>
      </c>
      <c r="L55" s="43">
        <v>-2.5510000000000002E-4</v>
      </c>
      <c r="M55" s="43">
        <v>-1.5987999999999999E-4</v>
      </c>
      <c r="N55" s="43">
        <v>5.1654000000000001E-4</v>
      </c>
      <c r="O55" s="43">
        <v>1.1661E-20</v>
      </c>
      <c r="P55" s="43">
        <v>1.6464000000000001E-20</v>
      </c>
      <c r="Q55" s="43">
        <v>2.6887999999999999E-4</v>
      </c>
      <c r="R55" s="23">
        <v>0.3</v>
      </c>
      <c r="S55" s="25"/>
    </row>
    <row r="56" spans="1:19" x14ac:dyDescent="0.3">
      <c r="A56" s="42">
        <v>34</v>
      </c>
      <c r="B56" s="43">
        <v>-2.5788999999999999E-4</v>
      </c>
      <c r="C56" s="43">
        <v>-1.6618000000000001E-4</v>
      </c>
      <c r="D56" s="43">
        <v>4.6987E-4</v>
      </c>
      <c r="E56" s="43">
        <v>3.3693999999999997E-20</v>
      </c>
      <c r="F56" s="43">
        <v>-3.8688999999999998E-20</v>
      </c>
      <c r="G56" s="43">
        <v>-2.1062000000000001E-4</v>
      </c>
      <c r="H56" s="23">
        <v>0.35</v>
      </c>
      <c r="I56" s="47"/>
      <c r="J56" s="28"/>
      <c r="K56" s="44">
        <v>7</v>
      </c>
      <c r="L56" s="43">
        <v>-2.5788999999999999E-4</v>
      </c>
      <c r="M56" s="43">
        <v>-1.6618000000000001E-4</v>
      </c>
      <c r="N56" s="43">
        <v>4.6987E-4</v>
      </c>
      <c r="O56" s="43">
        <v>1.1231E-20</v>
      </c>
      <c r="P56" s="43">
        <v>1.2896000000000001E-20</v>
      </c>
      <c r="Q56" s="43">
        <v>2.1062000000000001E-4</v>
      </c>
      <c r="R56" s="23">
        <v>0.35</v>
      </c>
      <c r="S56" s="25"/>
    </row>
    <row r="57" spans="1:19" x14ac:dyDescent="0.3">
      <c r="A57" s="42">
        <v>35</v>
      </c>
      <c r="B57" s="43">
        <v>-2.2194000000000001E-4</v>
      </c>
      <c r="C57" s="43">
        <v>-1.4967999999999999E-4</v>
      </c>
      <c r="D57" s="43">
        <v>5.0725E-4</v>
      </c>
      <c r="E57" s="43">
        <v>2.6549E-20</v>
      </c>
      <c r="F57" s="43">
        <v>-4.9963999999999999E-20</v>
      </c>
      <c r="G57" s="43">
        <v>-2.7199E-4</v>
      </c>
      <c r="H57" s="23">
        <v>0.4</v>
      </c>
      <c r="I57" s="47"/>
      <c r="J57" s="28"/>
      <c r="K57" s="44">
        <v>8</v>
      </c>
      <c r="L57" s="43">
        <v>-2.2194000000000001E-4</v>
      </c>
      <c r="M57" s="43">
        <v>-1.4967999999999999E-4</v>
      </c>
      <c r="N57" s="43">
        <v>5.0725E-4</v>
      </c>
      <c r="O57" s="43">
        <v>8.8497999999999996E-21</v>
      </c>
      <c r="P57" s="43">
        <v>1.6654999999999999E-20</v>
      </c>
      <c r="Q57" s="43">
        <v>2.7199E-4</v>
      </c>
      <c r="R57" s="23">
        <v>0.4</v>
      </c>
      <c r="S57" s="25"/>
    </row>
    <row r="58" spans="1:19" x14ac:dyDescent="0.3">
      <c r="A58" s="42">
        <v>36</v>
      </c>
      <c r="B58" s="43">
        <v>-1.9434000000000001E-4</v>
      </c>
      <c r="C58" s="43">
        <v>-1.3698000000000001E-4</v>
      </c>
      <c r="D58" s="43">
        <v>4.4164999999999997E-4</v>
      </c>
      <c r="E58" s="43">
        <v>2.1075000000000001E-20</v>
      </c>
      <c r="F58" s="43">
        <v>-4.2678E-20</v>
      </c>
      <c r="G58" s="43">
        <v>-2.3232999999999999E-4</v>
      </c>
      <c r="H58" s="23">
        <v>0.45</v>
      </c>
      <c r="I58" s="47"/>
      <c r="J58" s="28"/>
      <c r="K58" s="44">
        <v>9</v>
      </c>
      <c r="L58" s="43">
        <v>-1.9434000000000001E-4</v>
      </c>
      <c r="M58" s="43">
        <v>-1.3698000000000001E-4</v>
      </c>
      <c r="N58" s="43">
        <v>4.4164999999999997E-4</v>
      </c>
      <c r="O58" s="43">
        <v>7.0250999999999996E-21</v>
      </c>
      <c r="P58" s="43">
        <v>1.4225999999999999E-20</v>
      </c>
      <c r="Q58" s="43">
        <v>2.3232999999999999E-4</v>
      </c>
      <c r="R58" s="23">
        <v>0.45</v>
      </c>
      <c r="S58" s="25"/>
    </row>
    <row r="59" spans="1:19" x14ac:dyDescent="0.3">
      <c r="A59" s="42">
        <v>37</v>
      </c>
      <c r="B59" s="43">
        <v>-1.7359999999999999E-4</v>
      </c>
      <c r="C59" s="43">
        <v>-1.2731E-4</v>
      </c>
      <c r="D59" s="43">
        <v>3.8978E-4</v>
      </c>
      <c r="E59" s="43">
        <v>1.7007E-20</v>
      </c>
      <c r="F59" s="43">
        <v>-3.6143000000000001E-20</v>
      </c>
      <c r="G59" s="43">
        <v>-1.9675000000000001E-4</v>
      </c>
      <c r="H59" s="23">
        <v>0.5</v>
      </c>
      <c r="I59" s="47"/>
      <c r="J59" s="28"/>
      <c r="K59" s="44">
        <v>10</v>
      </c>
      <c r="L59" s="43">
        <v>-1.7359999999999999E-4</v>
      </c>
      <c r="M59" s="43">
        <v>-1.2731E-4</v>
      </c>
      <c r="N59" s="43">
        <v>3.8978E-4</v>
      </c>
      <c r="O59" s="43">
        <v>5.6691000000000003E-21</v>
      </c>
      <c r="P59" s="43">
        <v>1.2048E-20</v>
      </c>
      <c r="Q59" s="43">
        <v>1.9675000000000001E-4</v>
      </c>
      <c r="R59" s="23">
        <v>0.5</v>
      </c>
      <c r="S59" s="25"/>
    </row>
    <row r="60" spans="1:19" x14ac:dyDescent="0.3">
      <c r="A60" s="42">
        <v>38</v>
      </c>
      <c r="B60" s="43">
        <v>-1.5897E-4</v>
      </c>
      <c r="C60" s="43">
        <v>-1.2045E-4</v>
      </c>
      <c r="D60" s="43">
        <v>3.4936E-4</v>
      </c>
      <c r="E60" s="43">
        <v>1.4149000000000001E-20</v>
      </c>
      <c r="F60" s="43">
        <v>-3.0188E-20</v>
      </c>
      <c r="G60" s="43">
        <v>-1.6432999999999999E-4</v>
      </c>
      <c r="H60" s="23">
        <v>0.55000000000000004</v>
      </c>
      <c r="I60" s="47"/>
      <c r="J60" s="28"/>
      <c r="K60" s="44">
        <v>11</v>
      </c>
      <c r="L60" s="43">
        <v>-1.5897E-4</v>
      </c>
      <c r="M60" s="43">
        <v>-1.2045E-4</v>
      </c>
      <c r="N60" s="43">
        <v>3.4936E-4</v>
      </c>
      <c r="O60" s="43">
        <v>4.7165000000000002E-21</v>
      </c>
      <c r="P60" s="43">
        <v>1.0063E-20</v>
      </c>
      <c r="Q60" s="43">
        <v>1.6432999999999999E-4</v>
      </c>
      <c r="R60" s="23">
        <v>0.55000000000000004</v>
      </c>
      <c r="S60" s="25"/>
    </row>
    <row r="61" spans="1:19" x14ac:dyDescent="0.3">
      <c r="A61" s="42">
        <v>39</v>
      </c>
      <c r="B61" s="43">
        <v>-1.5035E-4</v>
      </c>
      <c r="C61" s="43">
        <v>-1.1656E-4</v>
      </c>
      <c r="D61" s="43">
        <v>3.1943999999999999E-4</v>
      </c>
      <c r="E61" s="43">
        <v>1.2416E-20</v>
      </c>
      <c r="F61" s="43">
        <v>-2.4546999999999999E-20</v>
      </c>
      <c r="G61" s="43">
        <v>-1.3363000000000001E-4</v>
      </c>
      <c r="H61" s="23">
        <v>0.6</v>
      </c>
      <c r="I61" s="47"/>
      <c r="J61" s="28"/>
      <c r="K61" s="44">
        <v>12</v>
      </c>
      <c r="L61" s="43">
        <v>-1.5035E-4</v>
      </c>
      <c r="M61" s="43">
        <v>-1.1656E-4</v>
      </c>
      <c r="N61" s="43">
        <v>3.1943999999999999E-4</v>
      </c>
      <c r="O61" s="43">
        <v>4.1384999999999997E-21</v>
      </c>
      <c r="P61" s="43">
        <v>8.1823000000000006E-21</v>
      </c>
      <c r="Q61" s="43">
        <v>1.3363000000000001E-4</v>
      </c>
      <c r="R61" s="23">
        <v>0.6</v>
      </c>
      <c r="S61" s="25"/>
    </row>
    <row r="62" spans="1:19" x14ac:dyDescent="0.3">
      <c r="A62" s="42">
        <v>40</v>
      </c>
      <c r="B62" s="43">
        <v>-1.3322E-4</v>
      </c>
      <c r="C62" s="43">
        <v>-1.0595E-4</v>
      </c>
      <c r="D62" s="43">
        <v>3.2478999999999999E-4</v>
      </c>
      <c r="E62" s="43">
        <v>1.0019E-20</v>
      </c>
      <c r="F62" s="43">
        <v>-2.6409000000000001E-20</v>
      </c>
      <c r="G62" s="43">
        <v>-1.4375999999999999E-4</v>
      </c>
      <c r="H62" s="23">
        <v>0.65</v>
      </c>
      <c r="I62" s="47"/>
      <c r="J62" s="28"/>
      <c r="K62" s="44">
        <v>13</v>
      </c>
      <c r="L62" s="43">
        <v>-1.3322E-4</v>
      </c>
      <c r="M62" s="43">
        <v>-1.0595E-4</v>
      </c>
      <c r="N62" s="43">
        <v>3.2478999999999999E-4</v>
      </c>
      <c r="O62" s="43">
        <v>3.3397E-21</v>
      </c>
      <c r="P62" s="43">
        <v>8.8029E-21</v>
      </c>
      <c r="Q62" s="43">
        <v>1.4375999999999999E-4</v>
      </c>
      <c r="R62" s="23">
        <v>0.65</v>
      </c>
      <c r="S62" s="25"/>
    </row>
    <row r="63" spans="1:19" x14ac:dyDescent="0.3">
      <c r="A63" s="42">
        <v>41</v>
      </c>
      <c r="B63" s="43">
        <v>-1.1878E-4</v>
      </c>
      <c r="C63" s="43">
        <v>-9.6593000000000002E-5</v>
      </c>
      <c r="D63" s="43">
        <v>2.9188E-4</v>
      </c>
      <c r="E63" s="43">
        <v>8.1500999999999994E-21</v>
      </c>
      <c r="F63" s="43">
        <v>-2.2829E-20</v>
      </c>
      <c r="G63" s="43">
        <v>-1.2428E-4</v>
      </c>
      <c r="H63" s="23">
        <v>0.7</v>
      </c>
      <c r="I63" s="47"/>
      <c r="J63" s="28"/>
      <c r="K63" s="44">
        <v>14</v>
      </c>
      <c r="L63" s="43">
        <v>-1.1878E-4</v>
      </c>
      <c r="M63" s="43">
        <v>-9.6593000000000002E-5</v>
      </c>
      <c r="N63" s="43">
        <v>2.9188E-4</v>
      </c>
      <c r="O63" s="43">
        <v>2.7167E-21</v>
      </c>
      <c r="P63" s="43">
        <v>7.6096999999999998E-21</v>
      </c>
      <c r="Q63" s="43">
        <v>1.2428E-4</v>
      </c>
      <c r="R63" s="23">
        <v>0.7</v>
      </c>
      <c r="S63" s="25"/>
    </row>
    <row r="64" spans="1:19" x14ac:dyDescent="0.3">
      <c r="A64" s="42">
        <v>42</v>
      </c>
      <c r="B64" s="43">
        <v>-1.065E-4</v>
      </c>
      <c r="C64" s="43">
        <v>-8.8313000000000006E-5</v>
      </c>
      <c r="D64" s="43">
        <v>2.6357000000000003E-4</v>
      </c>
      <c r="E64" s="43">
        <v>6.6816999999999997E-21</v>
      </c>
      <c r="F64" s="43">
        <v>-1.9824E-20</v>
      </c>
      <c r="G64" s="43">
        <v>-1.0792E-4</v>
      </c>
      <c r="H64" s="23">
        <v>0.75</v>
      </c>
      <c r="I64" s="47"/>
      <c r="J64" s="28"/>
      <c r="K64" s="44">
        <v>15</v>
      </c>
      <c r="L64" s="43">
        <v>-1.065E-4</v>
      </c>
      <c r="M64" s="43">
        <v>-8.8313000000000006E-5</v>
      </c>
      <c r="N64" s="43">
        <v>2.6357000000000003E-4</v>
      </c>
      <c r="O64" s="43">
        <v>2.2271999999999999E-21</v>
      </c>
      <c r="P64" s="43">
        <v>6.6081000000000003E-21</v>
      </c>
      <c r="Q64" s="43">
        <v>1.0792E-4</v>
      </c>
      <c r="R64" s="23">
        <v>0.75</v>
      </c>
      <c r="S64" s="25"/>
    </row>
    <row r="65" spans="1:19" x14ac:dyDescent="0.3">
      <c r="A65" s="42">
        <v>43</v>
      </c>
      <c r="B65" s="43">
        <v>-9.5978999999999997E-5</v>
      </c>
      <c r="C65" s="43">
        <v>-8.0956000000000002E-5</v>
      </c>
      <c r="D65" s="43">
        <v>2.3906E-4</v>
      </c>
      <c r="E65" s="43">
        <v>5.5190999999999999E-21</v>
      </c>
      <c r="F65" s="43">
        <v>-1.7294000000000001E-20</v>
      </c>
      <c r="G65" s="43">
        <v>-9.4142999999999996E-5</v>
      </c>
      <c r="H65" s="23">
        <v>0.8</v>
      </c>
      <c r="I65" s="47"/>
      <c r="J65" s="28"/>
      <c r="K65" s="44">
        <v>16</v>
      </c>
      <c r="L65" s="43">
        <v>-9.5978999999999997E-5</v>
      </c>
      <c r="M65" s="43">
        <v>-8.0956000000000002E-5</v>
      </c>
      <c r="N65" s="43">
        <v>2.3906E-4</v>
      </c>
      <c r="O65" s="43">
        <v>1.8396999999999998E-21</v>
      </c>
      <c r="P65" s="43">
        <v>5.7646E-21</v>
      </c>
      <c r="Q65" s="43">
        <v>9.4142999999999996E-5</v>
      </c>
      <c r="R65" s="23">
        <v>0.8</v>
      </c>
      <c r="S65" s="25"/>
    </row>
    <row r="66" spans="1:19" x14ac:dyDescent="0.3">
      <c r="A66" s="42">
        <v>44</v>
      </c>
      <c r="B66" s="43">
        <v>-8.6897000000000005E-5</v>
      </c>
      <c r="C66" s="43">
        <v>-7.4399000000000004E-5</v>
      </c>
      <c r="D66" s="43">
        <v>2.1769000000000001E-4</v>
      </c>
      <c r="E66" s="43">
        <v>4.5916999999999998E-21</v>
      </c>
      <c r="F66" s="43">
        <v>-1.5155E-20</v>
      </c>
      <c r="G66" s="43">
        <v>-8.2497999999999995E-5</v>
      </c>
      <c r="H66" s="23">
        <v>0.85</v>
      </c>
      <c r="I66" s="47"/>
      <c r="J66" s="28"/>
      <c r="K66" s="44">
        <v>17</v>
      </c>
      <c r="L66" s="43">
        <v>-8.6897000000000005E-5</v>
      </c>
      <c r="M66" s="43">
        <v>-7.4399000000000004E-5</v>
      </c>
      <c r="N66" s="43">
        <v>2.1769000000000001E-4</v>
      </c>
      <c r="O66" s="43">
        <v>1.5306E-21</v>
      </c>
      <c r="P66" s="43">
        <v>5.0515000000000004E-21</v>
      </c>
      <c r="Q66" s="43">
        <v>8.2497999999999995E-5</v>
      </c>
      <c r="R66" s="23">
        <v>0.85</v>
      </c>
      <c r="S66" s="25"/>
    </row>
    <row r="67" spans="1:19" x14ac:dyDescent="0.3">
      <c r="A67" s="42">
        <v>45</v>
      </c>
      <c r="B67" s="43">
        <v>-7.9005000000000007E-5</v>
      </c>
      <c r="C67" s="43">
        <v>-6.8535999999999996E-5</v>
      </c>
      <c r="D67" s="43">
        <v>1.9897E-4</v>
      </c>
      <c r="E67" s="43">
        <v>3.8463000000000001E-21</v>
      </c>
      <c r="F67" s="43">
        <v>-1.3338E-20</v>
      </c>
      <c r="G67" s="43">
        <v>-7.2611E-5</v>
      </c>
      <c r="H67" s="23">
        <v>0.9</v>
      </c>
      <c r="I67" s="47"/>
      <c r="J67" s="28"/>
      <c r="K67" s="44">
        <v>18</v>
      </c>
      <c r="L67" s="43">
        <v>-7.9005000000000007E-5</v>
      </c>
      <c r="M67" s="43">
        <v>-6.8535999999999996E-5</v>
      </c>
      <c r="N67" s="43">
        <v>1.9897E-4</v>
      </c>
      <c r="O67" s="43">
        <v>1.2821000000000001E-21</v>
      </c>
      <c r="P67" s="43">
        <v>4.4460999999999997E-21</v>
      </c>
      <c r="Q67" s="43">
        <v>7.2611E-5</v>
      </c>
      <c r="R67" s="23">
        <v>0.9</v>
      </c>
      <c r="S67" s="25"/>
    </row>
    <row r="68" spans="1:19" x14ac:dyDescent="0.3">
      <c r="A68" s="42">
        <v>46</v>
      </c>
      <c r="B68" s="43">
        <v>-7.2105000000000002E-5</v>
      </c>
      <c r="C68" s="43">
        <v>-6.3278E-5</v>
      </c>
      <c r="D68" s="43">
        <v>1.8247000000000001E-4</v>
      </c>
      <c r="E68" s="43">
        <v>3.2427999999999999E-21</v>
      </c>
      <c r="F68" s="43">
        <v>-1.179E-20</v>
      </c>
      <c r="G68" s="43">
        <v>-6.4182000000000003E-5</v>
      </c>
      <c r="H68" s="23">
        <v>0.95</v>
      </c>
      <c r="I68" s="47"/>
      <c r="J68" s="28"/>
      <c r="K68" s="44">
        <v>19</v>
      </c>
      <c r="L68" s="43">
        <v>-7.2105000000000002E-5</v>
      </c>
      <c r="M68" s="43">
        <v>-6.3278E-5</v>
      </c>
      <c r="N68" s="43">
        <v>1.8247000000000001E-4</v>
      </c>
      <c r="O68" s="43">
        <v>1.0808999999999999E-21</v>
      </c>
      <c r="P68" s="43">
        <v>3.9299999999999997E-21</v>
      </c>
      <c r="Q68" s="43">
        <v>6.4182000000000003E-5</v>
      </c>
      <c r="R68" s="23">
        <v>0.95</v>
      </c>
      <c r="S68" s="25"/>
    </row>
    <row r="69" spans="1:19" x14ac:dyDescent="0.3">
      <c r="A69" s="42">
        <v>47</v>
      </c>
      <c r="B69" s="43">
        <v>-6.6036000000000003E-5</v>
      </c>
      <c r="C69" s="43">
        <v>-5.8548999999999998E-5</v>
      </c>
      <c r="D69" s="43">
        <v>1.6786000000000001E-4</v>
      </c>
      <c r="E69" s="43">
        <v>2.7507999999999999E-21</v>
      </c>
      <c r="F69" s="43">
        <v>-1.0464E-20</v>
      </c>
      <c r="G69" s="43">
        <v>-5.6963000000000003E-5</v>
      </c>
      <c r="H69" s="23">
        <v>1</v>
      </c>
      <c r="I69" s="47"/>
      <c r="J69" s="28"/>
      <c r="K69" s="44">
        <v>20</v>
      </c>
      <c r="L69" s="43">
        <v>-6.6036000000000003E-5</v>
      </c>
      <c r="M69" s="43">
        <v>-5.8548999999999998E-5</v>
      </c>
      <c r="N69" s="43">
        <v>1.6786000000000001E-4</v>
      </c>
      <c r="O69" s="43">
        <v>9.1691999999999995E-22</v>
      </c>
      <c r="P69" s="43">
        <v>3.4880000000000003E-21</v>
      </c>
      <c r="Q69" s="43">
        <v>5.6963000000000003E-5</v>
      </c>
      <c r="R69" s="23">
        <v>1</v>
      </c>
      <c r="S69" s="25"/>
    </row>
    <row r="70" spans="1:19" x14ac:dyDescent="0.3">
      <c r="A70" s="42">
        <v>48</v>
      </c>
      <c r="B70" s="43">
        <v>-3.1612000000000002E-5</v>
      </c>
      <c r="C70" s="43">
        <v>-2.9719000000000001E-5</v>
      </c>
      <c r="D70" s="43">
        <v>8.3221999999999997E-5</v>
      </c>
      <c r="E70" s="43">
        <v>6.9562999999999998E-22</v>
      </c>
      <c r="F70" s="43">
        <v>-3.8245000000000002E-21</v>
      </c>
      <c r="G70" s="43">
        <v>-2.0820000000000001E-5</v>
      </c>
      <c r="H70" s="23">
        <v>1.5</v>
      </c>
      <c r="I70" s="47"/>
      <c r="J70" s="28"/>
      <c r="K70" s="44">
        <v>21</v>
      </c>
      <c r="L70" s="43">
        <v>-3.1612000000000002E-5</v>
      </c>
      <c r="M70" s="43">
        <v>-2.9719000000000001E-5</v>
      </c>
      <c r="N70" s="43">
        <v>8.3221999999999997E-5</v>
      </c>
      <c r="O70" s="43">
        <v>2.3188000000000001E-22</v>
      </c>
      <c r="P70" s="43">
        <v>1.2748E-21</v>
      </c>
      <c r="Q70" s="43">
        <v>2.0820000000000001E-5</v>
      </c>
      <c r="R70" s="23">
        <v>1.5</v>
      </c>
      <c r="S70" s="25"/>
    </row>
    <row r="71" spans="1:19" x14ac:dyDescent="0.3">
      <c r="A71" s="42">
        <v>49</v>
      </c>
      <c r="B71" s="43">
        <v>-1.8240000000000002E-5</v>
      </c>
      <c r="C71" s="43">
        <v>-1.7567E-5</v>
      </c>
      <c r="D71" s="43">
        <v>4.9345999999999998E-5</v>
      </c>
      <c r="E71" s="43">
        <v>2.4736000000000002E-22</v>
      </c>
      <c r="F71" s="43">
        <v>-1.7813999999999999E-21</v>
      </c>
      <c r="G71" s="43">
        <v>-9.6977000000000003E-6</v>
      </c>
      <c r="H71" s="23">
        <v>2</v>
      </c>
      <c r="I71" s="47"/>
      <c r="J71" s="28"/>
      <c r="K71" s="44">
        <v>22</v>
      </c>
      <c r="L71" s="43">
        <v>-1.8240000000000002E-5</v>
      </c>
      <c r="M71" s="43">
        <v>-1.7567E-5</v>
      </c>
      <c r="N71" s="43">
        <v>4.9345999999999998E-5</v>
      </c>
      <c r="O71" s="43">
        <v>8.2453000000000003E-23</v>
      </c>
      <c r="P71" s="43">
        <v>5.9380999999999999E-22</v>
      </c>
      <c r="Q71" s="43">
        <v>9.6977000000000003E-6</v>
      </c>
      <c r="R71" s="23">
        <v>2</v>
      </c>
      <c r="S71" s="25"/>
    </row>
    <row r="72" spans="1:19" x14ac:dyDescent="0.3">
      <c r="A72" s="42">
        <v>50</v>
      </c>
      <c r="B72" s="43">
        <v>-1.2216E-5</v>
      </c>
      <c r="C72" s="43">
        <v>-1.1921E-5</v>
      </c>
      <c r="D72" s="43">
        <v>3.3535999999999999E-5</v>
      </c>
      <c r="E72" s="43">
        <v>1.0839E-22</v>
      </c>
      <c r="F72" s="43">
        <v>-9.6759999999999993E-22</v>
      </c>
      <c r="G72" s="43">
        <v>-5.2673000000000004E-6</v>
      </c>
      <c r="H72" s="23">
        <v>2.5</v>
      </c>
      <c r="I72" s="47"/>
      <c r="J72" s="28"/>
      <c r="K72" s="44">
        <v>23</v>
      </c>
      <c r="L72" s="43">
        <v>-1.2216E-5</v>
      </c>
      <c r="M72" s="43">
        <v>-1.1921E-5</v>
      </c>
      <c r="N72" s="43">
        <v>3.3535999999999999E-5</v>
      </c>
      <c r="O72" s="43">
        <v>3.6131000000000001E-23</v>
      </c>
      <c r="P72" s="43">
        <v>3.2253000000000002E-22</v>
      </c>
      <c r="Q72" s="43">
        <v>5.2673000000000004E-6</v>
      </c>
      <c r="R72" s="23">
        <v>2.5</v>
      </c>
      <c r="S72" s="25"/>
    </row>
    <row r="73" spans="1:19" x14ac:dyDescent="0.3">
      <c r="A73" s="42">
        <v>51</v>
      </c>
      <c r="B73" s="43">
        <v>-9.1501999999999992E-6</v>
      </c>
      <c r="C73" s="43">
        <v>-9.0013999999999999E-6</v>
      </c>
      <c r="D73" s="43">
        <v>2.5113000000000002E-5</v>
      </c>
      <c r="E73" s="43">
        <v>5.4684000000000003E-23</v>
      </c>
      <c r="F73" s="43">
        <v>-5.8379999999999999E-22</v>
      </c>
      <c r="G73" s="43">
        <v>-3.1781000000000001E-6</v>
      </c>
      <c r="H73" s="23">
        <v>3</v>
      </c>
      <c r="I73" s="47"/>
      <c r="J73" s="28"/>
      <c r="K73" s="44">
        <v>24</v>
      </c>
      <c r="L73" s="43">
        <v>-9.1501999999999992E-6</v>
      </c>
      <c r="M73" s="43">
        <v>-9.0013999999999999E-6</v>
      </c>
      <c r="N73" s="43">
        <v>2.5113000000000002E-5</v>
      </c>
      <c r="O73" s="43">
        <v>1.8227999999999999E-23</v>
      </c>
      <c r="P73" s="43">
        <v>1.946E-22</v>
      </c>
      <c r="Q73" s="43">
        <v>3.1781000000000001E-6</v>
      </c>
      <c r="R73" s="23">
        <v>3</v>
      </c>
      <c r="S73" s="25"/>
    </row>
    <row r="74" spans="1:19" x14ac:dyDescent="0.3">
      <c r="A74" s="42">
        <v>52</v>
      </c>
      <c r="B74" s="43">
        <v>-7.3342E-6</v>
      </c>
      <c r="C74" s="43">
        <v>-7.2508000000000001E-6</v>
      </c>
      <c r="D74" s="43">
        <v>1.9933E-5</v>
      </c>
      <c r="E74" s="43">
        <v>3.0643000000000002E-23</v>
      </c>
      <c r="F74" s="43">
        <v>-3.7954999999999999E-22</v>
      </c>
      <c r="G74" s="43">
        <v>-2.0661999999999998E-6</v>
      </c>
      <c r="H74" s="23">
        <v>3.5</v>
      </c>
      <c r="I74" s="47"/>
      <c r="J74" s="28"/>
      <c r="K74" s="44">
        <v>25</v>
      </c>
      <c r="L74" s="43">
        <v>-6.0847999999999997E-6</v>
      </c>
      <c r="M74" s="43">
        <v>-6.0340000000000002E-6</v>
      </c>
      <c r="N74" s="43">
        <v>1.6320999999999998E-5</v>
      </c>
      <c r="O74" s="43">
        <v>6.216E-24</v>
      </c>
      <c r="P74" s="43">
        <v>8.6676000000000005E-23</v>
      </c>
      <c r="Q74" s="43">
        <v>1.4155E-6</v>
      </c>
      <c r="R74" s="23">
        <v>3.5</v>
      </c>
      <c r="S74" s="25"/>
    </row>
    <row r="75" spans="1:19" x14ac:dyDescent="0.3">
      <c r="A75" s="42">
        <v>53</v>
      </c>
      <c r="B75" s="43">
        <v>-6.0847999999999997E-6</v>
      </c>
      <c r="C75" s="43">
        <v>-6.0340000000000002E-6</v>
      </c>
      <c r="D75" s="43">
        <v>1.6320999999999998E-5</v>
      </c>
      <c r="E75" s="43">
        <v>1.8647999999999999E-23</v>
      </c>
      <c r="F75" s="43">
        <v>-2.6003000000000001E-22</v>
      </c>
      <c r="G75" s="43">
        <v>-1.4155E-6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>
        <v>4.5</v>
      </c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>
        <v>4.5</v>
      </c>
      <c r="S76" s="25"/>
    </row>
    <row r="77" spans="1:19" x14ac:dyDescent="0.3">
      <c r="A77" s="28">
        <v>55</v>
      </c>
      <c r="B77" s="24" t="s">
        <v>21</v>
      </c>
      <c r="C77" s="24" t="s">
        <v>21</v>
      </c>
      <c r="D77" s="24" t="s">
        <v>21</v>
      </c>
      <c r="E77" s="24" t="s">
        <v>21</v>
      </c>
      <c r="F77" s="24" t="s">
        <v>21</v>
      </c>
      <c r="G77" s="24" t="s">
        <v>21</v>
      </c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4.8416000000000002E-21</v>
      </c>
      <c r="C81" s="43">
        <v>2.6356E-5</v>
      </c>
      <c r="D81" s="43">
        <v>6.1087999999999995E-4</v>
      </c>
      <c r="E81" s="23">
        <f>+D81*1000</f>
        <v>0.61087999999999998</v>
      </c>
      <c r="F81" s="23">
        <v>0</v>
      </c>
      <c r="G81" s="24"/>
      <c r="H81" s="24"/>
      <c r="I81" s="25"/>
      <c r="J81" s="28"/>
      <c r="K81" s="44">
        <v>1</v>
      </c>
      <c r="L81" s="43">
        <v>-1.6139E-21</v>
      </c>
      <c r="M81" s="43">
        <v>-2.6356E-5</v>
      </c>
      <c r="N81" s="43">
        <v>6.1087999999999995E-4</v>
      </c>
      <c r="O81" s="23">
        <f>+N81*1000</f>
        <v>0.61087999999999998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-3.1159000000000001E-21</v>
      </c>
      <c r="C82" s="43">
        <v>-1.6962000000000001E-5</v>
      </c>
      <c r="D82" s="43">
        <v>5.9146000000000003E-4</v>
      </c>
      <c r="E82" s="23">
        <f t="shared" ref="E82:E106" si="0">+D82*1000</f>
        <v>0.59145999999999999</v>
      </c>
      <c r="F82" s="23">
        <v>0.1</v>
      </c>
      <c r="G82" s="24"/>
      <c r="H82" s="24"/>
      <c r="I82" s="25"/>
      <c r="J82" s="28"/>
      <c r="K82" s="44">
        <v>2</v>
      </c>
      <c r="L82" s="43">
        <v>1.0386000000000001E-21</v>
      </c>
      <c r="M82" s="43">
        <v>1.6962000000000001E-5</v>
      </c>
      <c r="N82" s="43">
        <v>5.9146000000000003E-4</v>
      </c>
      <c r="O82" s="23">
        <f t="shared" ref="O82:O105" si="1">+N82*1000</f>
        <v>0.59145999999999999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-4.0534999999999996E-21</v>
      </c>
      <c r="C83" s="43">
        <v>-2.2065999999999998E-5</v>
      </c>
      <c r="D83" s="43">
        <v>5.3764999999999998E-4</v>
      </c>
      <c r="E83" s="23">
        <f t="shared" si="0"/>
        <v>0.53764999999999996</v>
      </c>
      <c r="F83" s="23">
        <v>0.15</v>
      </c>
      <c r="G83" s="24"/>
      <c r="H83" s="24"/>
      <c r="I83" s="25"/>
      <c r="J83" s="28"/>
      <c r="K83" s="44">
        <v>3</v>
      </c>
      <c r="L83" s="43">
        <v>1.3511999999999999E-21</v>
      </c>
      <c r="M83" s="43">
        <v>2.2065999999999998E-5</v>
      </c>
      <c r="N83" s="43">
        <v>5.3764999999999998E-4</v>
      </c>
      <c r="O83" s="23">
        <f t="shared" si="1"/>
        <v>0.53764999999999996</v>
      </c>
      <c r="P83" s="23">
        <v>0.15</v>
      </c>
      <c r="S83" s="25"/>
    </row>
    <row r="84" spans="1:25" x14ac:dyDescent="0.3">
      <c r="A84" s="42">
        <v>31</v>
      </c>
      <c r="B84" s="43">
        <v>-4.5418000000000001E-21</v>
      </c>
      <c r="C84" s="43">
        <v>-2.4723999999999999E-5</v>
      </c>
      <c r="D84" s="43">
        <v>4.9604E-4</v>
      </c>
      <c r="E84" s="23">
        <f t="shared" si="0"/>
        <v>0.49603999999999998</v>
      </c>
      <c r="F84" s="23">
        <v>0.2</v>
      </c>
      <c r="G84" s="24"/>
      <c r="H84" s="24"/>
      <c r="I84" s="25"/>
      <c r="J84" s="28"/>
      <c r="K84" s="44">
        <v>4</v>
      </c>
      <c r="L84" s="43">
        <v>1.5139000000000001E-21</v>
      </c>
      <c r="M84" s="43">
        <v>2.4723999999999999E-5</v>
      </c>
      <c r="N84" s="43">
        <v>4.9604E-4</v>
      </c>
      <c r="O84" s="23">
        <f t="shared" si="1"/>
        <v>0.49603999999999998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-4.8131999999999999E-21</v>
      </c>
      <c r="C85" s="43">
        <v>-2.6202000000000001E-5</v>
      </c>
      <c r="D85" s="43">
        <v>4.6271000000000002E-4</v>
      </c>
      <c r="E85" s="23">
        <f t="shared" si="0"/>
        <v>0.46271000000000001</v>
      </c>
      <c r="F85" s="23">
        <v>0.25</v>
      </c>
      <c r="G85" s="24"/>
      <c r="H85" s="24"/>
      <c r="I85" s="25"/>
      <c r="J85" s="28"/>
      <c r="K85" s="44">
        <v>5</v>
      </c>
      <c r="L85" s="43">
        <v>1.6044E-21</v>
      </c>
      <c r="M85" s="43">
        <v>2.6202000000000001E-5</v>
      </c>
      <c r="N85" s="43">
        <v>4.6271000000000002E-4</v>
      </c>
      <c r="O85" s="23">
        <f t="shared" si="1"/>
        <v>0.46271000000000001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-5.0564999999999999E-21</v>
      </c>
      <c r="C86" s="43">
        <v>-2.7526E-5</v>
      </c>
      <c r="D86" s="43">
        <v>4.3487000000000002E-4</v>
      </c>
      <c r="E86" s="23">
        <f t="shared" si="0"/>
        <v>0.43487000000000003</v>
      </c>
      <c r="F86" s="23">
        <v>0.3</v>
      </c>
      <c r="G86" s="24"/>
      <c r="H86" s="24"/>
      <c r="I86" s="25"/>
      <c r="J86" s="28"/>
      <c r="K86" s="44">
        <v>6</v>
      </c>
      <c r="L86" s="43">
        <v>1.6855E-21</v>
      </c>
      <c r="M86" s="43">
        <v>2.7526E-5</v>
      </c>
      <c r="N86" s="43">
        <v>4.3487000000000002E-4</v>
      </c>
      <c r="O86" s="23">
        <f t="shared" si="1"/>
        <v>0.43487000000000003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-5.4305000000000003E-21</v>
      </c>
      <c r="C87" s="43">
        <v>-2.9561999999999999E-5</v>
      </c>
      <c r="D87" s="43">
        <v>4.1039000000000001E-4</v>
      </c>
      <c r="E87" s="23">
        <f t="shared" si="0"/>
        <v>0.41039000000000003</v>
      </c>
      <c r="F87" s="23">
        <v>0.35</v>
      </c>
      <c r="G87" s="24"/>
      <c r="H87" s="24"/>
      <c r="I87" s="25"/>
      <c r="J87" s="28"/>
      <c r="K87" s="44">
        <v>7</v>
      </c>
      <c r="L87" s="43">
        <v>1.8101999999999998E-21</v>
      </c>
      <c r="M87" s="43">
        <v>2.9561999999999999E-5</v>
      </c>
      <c r="N87" s="43">
        <v>4.1039000000000001E-4</v>
      </c>
      <c r="O87" s="23">
        <f t="shared" si="1"/>
        <v>0.41039000000000003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-4.9712000000000002E-21</v>
      </c>
      <c r="C88" s="43">
        <v>-2.7061999999999999E-5</v>
      </c>
      <c r="D88" s="43">
        <v>3.8303000000000002E-4</v>
      </c>
      <c r="E88" s="23">
        <f t="shared" si="0"/>
        <v>0.38303000000000004</v>
      </c>
      <c r="F88" s="23">
        <v>0.4</v>
      </c>
      <c r="G88" s="24"/>
      <c r="H88" s="24"/>
      <c r="I88" s="25"/>
      <c r="J88" s="28"/>
      <c r="K88" s="44">
        <v>8</v>
      </c>
      <c r="L88" s="43">
        <v>1.6570999999999999E-21</v>
      </c>
      <c r="M88" s="43">
        <v>2.7061999999999999E-5</v>
      </c>
      <c r="N88" s="43">
        <v>3.8303000000000002E-4</v>
      </c>
      <c r="O88" s="23">
        <f t="shared" si="1"/>
        <v>0.38303000000000004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-4.5664000000000001E-21</v>
      </c>
      <c r="C89" s="43">
        <v>-2.4858000000000002E-5</v>
      </c>
      <c r="D89" s="43">
        <v>3.5937000000000002E-4</v>
      </c>
      <c r="E89" s="23">
        <f t="shared" si="0"/>
        <v>0.35937000000000002</v>
      </c>
      <c r="F89" s="23">
        <v>0.45</v>
      </c>
      <c r="G89" s="24"/>
      <c r="H89" s="24"/>
      <c r="I89" s="25"/>
      <c r="J89" s="28"/>
      <c r="K89" s="44">
        <v>9</v>
      </c>
      <c r="L89" s="43">
        <v>1.5221E-21</v>
      </c>
      <c r="M89" s="43">
        <v>2.4858000000000002E-5</v>
      </c>
      <c r="N89" s="43">
        <v>3.5937000000000002E-4</v>
      </c>
      <c r="O89" s="23">
        <f t="shared" si="1"/>
        <v>0.35937000000000002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-4.2336000000000001E-21</v>
      </c>
      <c r="C90" s="43">
        <v>-2.3047000000000001E-5</v>
      </c>
      <c r="D90" s="43">
        <v>3.3862999999999997E-4</v>
      </c>
      <c r="E90" s="23">
        <f t="shared" si="0"/>
        <v>0.33862999999999999</v>
      </c>
      <c r="F90" s="23">
        <v>0.5</v>
      </c>
      <c r="G90" s="24"/>
      <c r="H90" s="24"/>
      <c r="I90" s="25"/>
      <c r="J90" s="28"/>
      <c r="K90" s="44">
        <v>10</v>
      </c>
      <c r="L90" s="43">
        <v>1.4112E-21</v>
      </c>
      <c r="M90" s="43">
        <v>2.3047000000000001E-5</v>
      </c>
      <c r="N90" s="43">
        <v>3.3862999999999997E-4</v>
      </c>
      <c r="O90" s="23">
        <f t="shared" si="1"/>
        <v>0.33862999999999999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-3.9864000000000003E-21</v>
      </c>
      <c r="C91" s="43">
        <v>-2.1701000000000001E-5</v>
      </c>
      <c r="D91" s="43">
        <v>3.2019999999999998E-4</v>
      </c>
      <c r="E91" s="23">
        <f t="shared" si="0"/>
        <v>0.32019999999999998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1.3288E-21</v>
      </c>
      <c r="M91" s="43">
        <v>2.1701000000000001E-5</v>
      </c>
      <c r="N91" s="43">
        <v>3.2019999999999998E-4</v>
      </c>
      <c r="O91" s="23">
        <f t="shared" si="1"/>
        <v>0.32019999999999998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-3.8393000000000004E-21</v>
      </c>
      <c r="C92" s="43">
        <v>-2.09E-5</v>
      </c>
      <c r="D92" s="43">
        <v>3.0351999999999999E-4</v>
      </c>
      <c r="E92" s="23">
        <f t="shared" si="0"/>
        <v>0.30352000000000001</v>
      </c>
      <c r="F92" s="23">
        <v>0.6</v>
      </c>
      <c r="G92" s="24"/>
      <c r="H92" s="24"/>
      <c r="I92" s="25"/>
      <c r="J92" s="28"/>
      <c r="K92" s="44">
        <v>12</v>
      </c>
      <c r="L92" s="43">
        <v>1.2797999999999999E-21</v>
      </c>
      <c r="M92" s="43">
        <v>2.09E-5</v>
      </c>
      <c r="N92" s="43">
        <v>3.0351999999999999E-4</v>
      </c>
      <c r="O92" s="23">
        <f t="shared" si="1"/>
        <v>0.30352000000000001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-3.4667000000000001E-21</v>
      </c>
      <c r="C93" s="43">
        <v>-1.8872000000000002E-5</v>
      </c>
      <c r="D93" s="43">
        <v>2.8634999999999999E-4</v>
      </c>
      <c r="E93" s="23">
        <f t="shared" si="0"/>
        <v>0.28634999999999999</v>
      </c>
      <c r="F93" s="23">
        <v>0.65</v>
      </c>
      <c r="G93" s="24"/>
      <c r="H93" s="24"/>
      <c r="I93" s="25"/>
      <c r="J93" s="28"/>
      <c r="K93" s="44">
        <v>13</v>
      </c>
      <c r="L93" s="43">
        <v>1.1556E-21</v>
      </c>
      <c r="M93" s="43">
        <v>1.8872000000000002E-5</v>
      </c>
      <c r="N93" s="43">
        <v>2.8634999999999999E-4</v>
      </c>
      <c r="O93" s="23">
        <f t="shared" si="1"/>
        <v>0.28634999999999999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-3.1402000000000001E-21</v>
      </c>
      <c r="C94" s="43">
        <v>-1.7093999999999999E-5</v>
      </c>
      <c r="D94" s="43">
        <v>2.7095E-4</v>
      </c>
      <c r="E94" s="23">
        <f t="shared" si="0"/>
        <v>0.27095000000000002</v>
      </c>
      <c r="F94" s="23">
        <v>0.7</v>
      </c>
      <c r="G94" s="24"/>
      <c r="H94" s="24"/>
      <c r="I94" s="25"/>
      <c r="J94" s="28"/>
      <c r="K94" s="44">
        <v>14</v>
      </c>
      <c r="L94" s="43">
        <v>1.0467E-21</v>
      </c>
      <c r="M94" s="43">
        <v>1.7093999999999999E-5</v>
      </c>
      <c r="N94" s="43">
        <v>2.7095E-4</v>
      </c>
      <c r="O94" s="23">
        <f t="shared" si="1"/>
        <v>0.27095000000000002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-2.8538000000000001E-21</v>
      </c>
      <c r="C95" s="43">
        <v>-1.5534999999999999E-5</v>
      </c>
      <c r="D95" s="43">
        <v>2.5708000000000003E-4</v>
      </c>
      <c r="E95" s="23">
        <f t="shared" si="0"/>
        <v>0.25708000000000003</v>
      </c>
      <c r="F95" s="23">
        <v>0.75</v>
      </c>
      <c r="G95" s="24"/>
      <c r="H95" s="24"/>
      <c r="I95" s="25"/>
      <c r="J95" s="28"/>
      <c r="K95" s="44">
        <v>15</v>
      </c>
      <c r="L95" s="43">
        <v>9.5125000000000002E-22</v>
      </c>
      <c r="M95" s="43">
        <v>1.5534999999999999E-5</v>
      </c>
      <c r="N95" s="43">
        <v>2.5708000000000003E-4</v>
      </c>
      <c r="O95" s="23">
        <f t="shared" si="1"/>
        <v>0.25708000000000003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-2.6018999999999999E-21</v>
      </c>
      <c r="C96" s="43">
        <v>-1.4164E-5</v>
      </c>
      <c r="D96" s="43">
        <v>2.4453000000000002E-4</v>
      </c>
      <c r="E96" s="23">
        <f t="shared" si="0"/>
        <v>0.24453000000000003</v>
      </c>
      <c r="F96" s="23">
        <v>0.8</v>
      </c>
      <c r="G96" s="24"/>
      <c r="H96" s="24"/>
      <c r="I96" s="25"/>
      <c r="J96" s="28"/>
      <c r="K96" s="44">
        <v>16</v>
      </c>
      <c r="L96" s="43">
        <v>8.6729999999999997E-22</v>
      </c>
      <c r="M96" s="43">
        <v>1.4164E-5</v>
      </c>
      <c r="N96" s="43">
        <v>2.4453000000000002E-4</v>
      </c>
      <c r="O96" s="23">
        <f t="shared" si="1"/>
        <v>0.24453000000000003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-2.3799000000000002E-21</v>
      </c>
      <c r="C97" s="43">
        <v>-1.2955E-5</v>
      </c>
      <c r="D97" s="43">
        <v>2.3311999999999999E-4</v>
      </c>
      <c r="E97" s="23">
        <f t="shared" si="0"/>
        <v>0.23311999999999999</v>
      </c>
      <c r="F97" s="23">
        <v>0.85</v>
      </c>
      <c r="G97" s="24"/>
      <c r="H97" s="24"/>
      <c r="I97" s="25"/>
      <c r="J97" s="28"/>
      <c r="K97" s="44">
        <v>17</v>
      </c>
      <c r="L97" s="43">
        <v>7.9328999999999997E-22</v>
      </c>
      <c r="M97" s="43">
        <v>1.2955E-5</v>
      </c>
      <c r="N97" s="43">
        <v>2.3311999999999999E-4</v>
      </c>
      <c r="O97" s="23">
        <f t="shared" si="1"/>
        <v>0.23311999999999999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-2.1835000000000001E-21</v>
      </c>
      <c r="C98" s="43">
        <v>-1.1885999999999999E-5</v>
      </c>
      <c r="D98" s="43">
        <v>2.2272000000000001E-4</v>
      </c>
      <c r="E98" s="23">
        <f t="shared" si="0"/>
        <v>0.22272</v>
      </c>
      <c r="F98" s="23">
        <v>0.9</v>
      </c>
      <c r="G98" s="24"/>
      <c r="H98" s="24"/>
      <c r="I98" s="25"/>
      <c r="J98" s="28"/>
      <c r="K98" s="44">
        <v>18</v>
      </c>
      <c r="L98" s="43">
        <v>7.2783000000000004E-22</v>
      </c>
      <c r="M98" s="43">
        <v>1.1885999999999999E-5</v>
      </c>
      <c r="N98" s="43">
        <v>2.2272000000000001E-4</v>
      </c>
      <c r="O98" s="23">
        <f t="shared" si="1"/>
        <v>0.22272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-2.0092E-21</v>
      </c>
      <c r="C99" s="43">
        <v>-1.0937999999999999E-5</v>
      </c>
      <c r="D99" s="43">
        <v>2.1319000000000001E-4</v>
      </c>
      <c r="E99" s="23">
        <f t="shared" si="0"/>
        <v>0.21319000000000002</v>
      </c>
      <c r="F99" s="23">
        <v>0.95</v>
      </c>
      <c r="G99" s="24"/>
      <c r="H99" s="24"/>
      <c r="I99" s="25"/>
      <c r="J99" s="28"/>
      <c r="K99" s="44">
        <v>19</v>
      </c>
      <c r="L99" s="43">
        <v>6.6974999999999998E-22</v>
      </c>
      <c r="M99" s="43">
        <v>1.0937999999999999E-5</v>
      </c>
      <c r="N99" s="43">
        <v>2.1319000000000001E-4</v>
      </c>
      <c r="O99" s="23">
        <f t="shared" si="1"/>
        <v>0.21319000000000002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-1.8542E-21</v>
      </c>
      <c r="C100" s="43">
        <v>-1.0094E-5</v>
      </c>
      <c r="D100" s="43">
        <v>2.0443999999999999E-4</v>
      </c>
      <c r="E100" s="23">
        <f t="shared" si="0"/>
        <v>0.20443999999999998</v>
      </c>
      <c r="F100" s="23">
        <v>1</v>
      </c>
      <c r="G100" s="24"/>
      <c r="H100" s="24"/>
      <c r="I100" s="25"/>
      <c r="J100" s="28"/>
      <c r="K100" s="44">
        <v>20</v>
      </c>
      <c r="L100" s="43">
        <v>6.1805E-22</v>
      </c>
      <c r="M100" s="43">
        <v>1.0094E-5</v>
      </c>
      <c r="N100" s="43">
        <v>2.0443999999999999E-4</v>
      </c>
      <c r="O100" s="23">
        <f t="shared" si="1"/>
        <v>0.20443999999999998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-9.4350000000000009E-22</v>
      </c>
      <c r="C101" s="43">
        <v>-5.1362000000000001E-6</v>
      </c>
      <c r="D101" s="43">
        <v>1.4517999999999999E-4</v>
      </c>
      <c r="E101" s="23">
        <f t="shared" si="0"/>
        <v>0.14517999999999998</v>
      </c>
      <c r="F101" s="23">
        <v>1.5</v>
      </c>
      <c r="G101" s="24"/>
      <c r="H101" s="24"/>
      <c r="I101" s="25"/>
      <c r="J101" s="28"/>
      <c r="K101" s="44">
        <v>21</v>
      </c>
      <c r="L101" s="43">
        <v>3.1450000000000002E-22</v>
      </c>
      <c r="M101" s="43">
        <v>5.1362000000000001E-6</v>
      </c>
      <c r="N101" s="43">
        <v>1.4517999999999999E-4</v>
      </c>
      <c r="O101" s="23">
        <f t="shared" si="1"/>
        <v>0.14517999999999998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-5.6536999999999999E-22</v>
      </c>
      <c r="C102" s="43">
        <v>-3.0777000000000002E-6</v>
      </c>
      <c r="D102" s="43">
        <v>1.1319000000000001E-4</v>
      </c>
      <c r="E102" s="23">
        <f t="shared" si="0"/>
        <v>0.11319</v>
      </c>
      <c r="F102" s="23">
        <v>2</v>
      </c>
      <c r="G102" s="24"/>
      <c r="H102" s="24"/>
      <c r="I102" s="25"/>
      <c r="J102" s="28"/>
      <c r="K102" s="44">
        <v>22</v>
      </c>
      <c r="L102" s="43">
        <v>1.8846E-22</v>
      </c>
      <c r="M102" s="43">
        <v>3.0777000000000002E-6</v>
      </c>
      <c r="N102" s="43">
        <v>1.1319000000000001E-4</v>
      </c>
      <c r="O102" s="23">
        <f t="shared" si="1"/>
        <v>0.11319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-3.7475999999999999E-22</v>
      </c>
      <c r="C103" s="43">
        <v>-2.0401000000000002E-6</v>
      </c>
      <c r="D103" s="43">
        <v>9.2921E-5</v>
      </c>
      <c r="E103" s="23">
        <f t="shared" si="0"/>
        <v>9.2921000000000004E-2</v>
      </c>
      <c r="F103" s="23">
        <v>2.5</v>
      </c>
      <c r="G103" s="24"/>
      <c r="H103" s="24"/>
      <c r="I103" s="25"/>
      <c r="J103" s="28"/>
      <c r="K103" s="44">
        <v>23</v>
      </c>
      <c r="L103" s="43">
        <v>1.2492E-22</v>
      </c>
      <c r="M103" s="43">
        <v>2.0401000000000002E-6</v>
      </c>
      <c r="N103" s="43">
        <v>9.2921E-5</v>
      </c>
      <c r="O103" s="23">
        <f t="shared" si="1"/>
        <v>9.2921000000000004E-2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-2.6525E-22</v>
      </c>
      <c r="C104" s="43">
        <v>-1.4440000000000001E-6</v>
      </c>
      <c r="D104" s="43">
        <v>7.8453000000000003E-5</v>
      </c>
      <c r="E104" s="23">
        <f t="shared" si="0"/>
        <v>7.8453000000000009E-2</v>
      </c>
      <c r="F104" s="23">
        <v>3</v>
      </c>
      <c r="G104" s="24"/>
      <c r="H104" s="24"/>
      <c r="I104" s="25"/>
      <c r="J104" s="28"/>
      <c r="K104" s="44">
        <v>24</v>
      </c>
      <c r="L104" s="43">
        <v>8.8417E-23</v>
      </c>
      <c r="M104" s="43">
        <v>1.4440000000000001E-6</v>
      </c>
      <c r="N104" s="43">
        <v>7.8453000000000003E-5</v>
      </c>
      <c r="O104" s="23">
        <f t="shared" si="1"/>
        <v>7.8453000000000009E-2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-1.9614000000000001E-22</v>
      </c>
      <c r="C105" s="43">
        <v>-1.0677E-6</v>
      </c>
      <c r="D105" s="43">
        <v>6.7280000000000006E-5</v>
      </c>
      <c r="E105" s="23">
        <f t="shared" si="0"/>
        <v>6.7280000000000006E-2</v>
      </c>
      <c r="F105" s="23">
        <v>3.5</v>
      </c>
      <c r="G105" s="24"/>
      <c r="H105" s="24"/>
      <c r="I105" s="25"/>
      <c r="J105" s="28"/>
      <c r="K105" s="44">
        <v>25</v>
      </c>
      <c r="L105" s="43">
        <v>4.9836000000000002E-23</v>
      </c>
      <c r="M105" s="43">
        <v>8.1388999999999999E-7</v>
      </c>
      <c r="N105" s="43">
        <v>5.8263000000000001E-5</v>
      </c>
      <c r="O105" s="23">
        <f t="shared" si="1"/>
        <v>5.8263000000000002E-2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-1.4951000000000001E-22</v>
      </c>
      <c r="C106" s="43">
        <v>-8.1388999999999999E-7</v>
      </c>
      <c r="D106" s="43">
        <v>5.8263000000000001E-5</v>
      </c>
      <c r="E106" s="23">
        <f t="shared" si="0"/>
        <v>5.8263000000000002E-2</v>
      </c>
      <c r="F106" s="23">
        <v>4</v>
      </c>
      <c r="G106" s="24"/>
      <c r="H106" s="24"/>
      <c r="I106" s="25"/>
      <c r="J106" s="28"/>
      <c r="K106" s="44">
        <v>26</v>
      </c>
      <c r="L106" s="43" t="s">
        <v>21</v>
      </c>
      <c r="M106" s="43" t="s">
        <v>21</v>
      </c>
      <c r="N106" s="43" t="s">
        <v>21</v>
      </c>
      <c r="O106" s="23"/>
      <c r="P106" s="23">
        <v>4.5</v>
      </c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>
        <v>4.5</v>
      </c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>
        <v>4.9000000000000004</v>
      </c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F866-0607-4D06-9F83-B9B0EFAA2C1A}">
  <sheetPr codeName="Hoja28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1702100</v>
      </c>
      <c r="C19" s="43">
        <v>1470200</v>
      </c>
      <c r="D19" s="43">
        <v>562470</v>
      </c>
      <c r="E19" s="43">
        <v>-4.2585000000000001E-11</v>
      </c>
      <c r="F19" s="43">
        <v>1.2324E-26</v>
      </c>
      <c r="G19" s="43">
        <v>6.7087999999999994E-11</v>
      </c>
      <c r="H19" s="48">
        <v>0</v>
      </c>
      <c r="I19" s="28"/>
      <c r="J19" s="44">
        <v>1</v>
      </c>
      <c r="K19" s="43">
        <v>1702100</v>
      </c>
      <c r="L19" s="43">
        <v>1470200</v>
      </c>
      <c r="M19" s="43">
        <v>562470</v>
      </c>
      <c r="N19" s="43">
        <v>-1.4195000000000001E-11</v>
      </c>
      <c r="O19" s="43">
        <v>-4.1079999999999996E-27</v>
      </c>
      <c r="P19" s="43">
        <v>-6.7087999999999994E-11</v>
      </c>
      <c r="Q19" s="25">
        <v>0</v>
      </c>
    </row>
    <row r="20" spans="1:17" x14ac:dyDescent="0.3">
      <c r="A20" s="42">
        <v>32</v>
      </c>
      <c r="B20" s="43">
        <v>-295730</v>
      </c>
      <c r="C20" s="43">
        <v>-225290</v>
      </c>
      <c r="D20" s="43">
        <v>341720</v>
      </c>
      <c r="E20" s="43">
        <v>1.2939999999999999E-11</v>
      </c>
      <c r="F20" s="43">
        <v>-2.4910000000000002E-12</v>
      </c>
      <c r="G20" s="43">
        <v>-13561</v>
      </c>
      <c r="H20" s="48">
        <v>0.05</v>
      </c>
      <c r="I20" s="28"/>
      <c r="J20" s="44">
        <v>2</v>
      </c>
      <c r="K20" s="43">
        <v>-295730</v>
      </c>
      <c r="L20" s="43">
        <v>-225290</v>
      </c>
      <c r="M20" s="43">
        <v>341720</v>
      </c>
      <c r="N20" s="43">
        <v>4.3133000000000002E-12</v>
      </c>
      <c r="O20" s="43">
        <v>8.3034999999999999E-13</v>
      </c>
      <c r="P20" s="43">
        <v>13561</v>
      </c>
      <c r="Q20" s="25">
        <v>0.05</v>
      </c>
    </row>
    <row r="21" spans="1:17" x14ac:dyDescent="0.3">
      <c r="A21" s="42">
        <v>33</v>
      </c>
      <c r="B21" s="43">
        <v>-1100500</v>
      </c>
      <c r="C21" s="43">
        <v>-911460</v>
      </c>
      <c r="D21" s="43">
        <v>265300</v>
      </c>
      <c r="E21" s="43">
        <v>3.4722999999999997E-11</v>
      </c>
      <c r="F21" s="43">
        <v>-3.4502999999999999E-12</v>
      </c>
      <c r="G21" s="43">
        <v>-18782</v>
      </c>
      <c r="H21" s="54">
        <v>7.0000000000000007E-2</v>
      </c>
      <c r="I21" s="28"/>
      <c r="J21" s="44">
        <v>3</v>
      </c>
      <c r="K21" s="43">
        <v>-1100500</v>
      </c>
      <c r="L21" s="43">
        <v>-911460</v>
      </c>
      <c r="M21" s="43">
        <v>265300</v>
      </c>
      <c r="N21" s="43">
        <v>1.1574000000000001E-11</v>
      </c>
      <c r="O21" s="43">
        <v>1.1500999999999999E-12</v>
      </c>
      <c r="P21" s="43">
        <v>18782</v>
      </c>
      <c r="Q21" s="55">
        <v>7.0000000000000007E-2</v>
      </c>
    </row>
    <row r="22" spans="1:17" x14ac:dyDescent="0.3">
      <c r="A22" s="42">
        <v>34</v>
      </c>
      <c r="B22" s="43">
        <v>19958</v>
      </c>
      <c r="C22" s="43">
        <v>36520</v>
      </c>
      <c r="D22" s="43">
        <v>218940</v>
      </c>
      <c r="E22" s="43">
        <v>3.0423000000000001E-12</v>
      </c>
      <c r="F22" s="43">
        <v>-3.8401000000000002E-12</v>
      </c>
      <c r="G22" s="43">
        <v>-20904</v>
      </c>
      <c r="H22" s="48">
        <v>0.1</v>
      </c>
      <c r="I22" s="28"/>
      <c r="J22" s="44">
        <v>4</v>
      </c>
      <c r="K22" s="43">
        <v>19958</v>
      </c>
      <c r="L22" s="43">
        <v>36520</v>
      </c>
      <c r="M22" s="43">
        <v>218940</v>
      </c>
      <c r="N22" s="43">
        <v>1.0141000000000001E-12</v>
      </c>
      <c r="O22" s="43">
        <v>1.28E-12</v>
      </c>
      <c r="P22" s="43">
        <v>20904</v>
      </c>
      <c r="Q22" s="25">
        <v>0.1</v>
      </c>
    </row>
    <row r="23" spans="1:17" x14ac:dyDescent="0.3">
      <c r="A23" s="42">
        <v>35</v>
      </c>
      <c r="B23" s="43">
        <v>-298.51</v>
      </c>
      <c r="C23" s="43">
        <v>17069</v>
      </c>
      <c r="D23" s="43">
        <v>158480</v>
      </c>
      <c r="E23" s="43">
        <v>3.1903999999999998E-12</v>
      </c>
      <c r="F23" s="43">
        <v>-4.1447999999999999E-12</v>
      </c>
      <c r="G23" s="43">
        <v>-22563</v>
      </c>
      <c r="H23" s="48">
        <v>0.15</v>
      </c>
      <c r="I23" s="28"/>
      <c r="J23" s="44">
        <v>5</v>
      </c>
      <c r="K23" s="43">
        <v>-298.51</v>
      </c>
      <c r="L23" s="43">
        <v>17069</v>
      </c>
      <c r="M23" s="43">
        <v>158480</v>
      </c>
      <c r="N23" s="43">
        <v>1.0635000000000001E-12</v>
      </c>
      <c r="O23" s="43">
        <v>1.3816000000000001E-12</v>
      </c>
      <c r="P23" s="43">
        <v>22563</v>
      </c>
      <c r="Q23" s="25">
        <v>0.15</v>
      </c>
    </row>
    <row r="24" spans="1:17" x14ac:dyDescent="0.3">
      <c r="A24" s="42">
        <v>36</v>
      </c>
      <c r="B24" s="43">
        <v>-12244</v>
      </c>
      <c r="C24" s="43">
        <v>3900.7</v>
      </c>
      <c r="D24" s="43">
        <v>116850</v>
      </c>
      <c r="E24" s="43">
        <v>2.9658000000000001E-12</v>
      </c>
      <c r="F24" s="43">
        <v>-4.0423999999999998E-12</v>
      </c>
      <c r="G24" s="43">
        <v>-22006</v>
      </c>
      <c r="H24" s="48">
        <v>0.2</v>
      </c>
      <c r="I24" s="28"/>
      <c r="J24" s="44">
        <v>6</v>
      </c>
      <c r="K24" s="43">
        <v>-12244</v>
      </c>
      <c r="L24" s="43">
        <v>3900.7</v>
      </c>
      <c r="M24" s="43">
        <v>116850</v>
      </c>
      <c r="N24" s="43">
        <v>9.8858000000000001E-13</v>
      </c>
      <c r="O24" s="43">
        <v>1.3475000000000001E-12</v>
      </c>
      <c r="P24" s="43">
        <v>22006</v>
      </c>
      <c r="Q24" s="25">
        <v>0.2</v>
      </c>
    </row>
    <row r="25" spans="1:17" x14ac:dyDescent="0.3">
      <c r="A25" s="42">
        <v>37</v>
      </c>
      <c r="B25" s="43">
        <v>-27758</v>
      </c>
      <c r="C25" s="43">
        <v>-13230</v>
      </c>
      <c r="D25" s="43">
        <v>79427</v>
      </c>
      <c r="E25" s="43">
        <v>2.6687000000000001E-12</v>
      </c>
      <c r="F25" s="43">
        <v>-3.3808999999999999E-12</v>
      </c>
      <c r="G25" s="43">
        <v>-18405</v>
      </c>
      <c r="H25" s="54">
        <v>0.27</v>
      </c>
      <c r="I25" s="28"/>
      <c r="J25" s="44">
        <v>7</v>
      </c>
      <c r="K25" s="43">
        <v>-27758</v>
      </c>
      <c r="L25" s="43">
        <v>-13230</v>
      </c>
      <c r="M25" s="43">
        <v>79427</v>
      </c>
      <c r="N25" s="43">
        <v>8.8956E-13</v>
      </c>
      <c r="O25" s="43">
        <v>1.1269999999999999E-12</v>
      </c>
      <c r="P25" s="43">
        <v>18405</v>
      </c>
      <c r="Q25" s="55">
        <v>0.27</v>
      </c>
    </row>
    <row r="26" spans="1:17" x14ac:dyDescent="0.3">
      <c r="A26" s="42">
        <v>38</v>
      </c>
      <c r="B26" s="43">
        <v>-15557</v>
      </c>
      <c r="C26" s="43">
        <v>-5343.4</v>
      </c>
      <c r="D26" s="43">
        <v>68467</v>
      </c>
      <c r="E26" s="43">
        <v>1.8761000000000001E-12</v>
      </c>
      <c r="F26" s="43">
        <v>-3.1215E-12</v>
      </c>
      <c r="G26" s="43">
        <v>-16993</v>
      </c>
      <c r="H26" s="48">
        <v>0.3</v>
      </c>
      <c r="I26" s="28"/>
      <c r="J26" s="44">
        <v>8</v>
      </c>
      <c r="K26" s="43">
        <v>-15557</v>
      </c>
      <c r="L26" s="43">
        <v>-5343.4</v>
      </c>
      <c r="M26" s="43">
        <v>68467</v>
      </c>
      <c r="N26" s="43">
        <v>6.2536999999999999E-13</v>
      </c>
      <c r="O26" s="43">
        <v>1.0405000000000001E-12</v>
      </c>
      <c r="P26" s="43">
        <v>16993</v>
      </c>
      <c r="Q26" s="25">
        <v>0.3</v>
      </c>
    </row>
    <row r="27" spans="1:17" x14ac:dyDescent="0.3">
      <c r="A27" s="42">
        <v>39</v>
      </c>
      <c r="B27" s="43">
        <v>-19401</v>
      </c>
      <c r="C27" s="43">
        <v>-10999</v>
      </c>
      <c r="D27" s="43">
        <v>53935</v>
      </c>
      <c r="E27" s="43">
        <v>1.5435E-12</v>
      </c>
      <c r="F27" s="43">
        <v>-2.6412000000000001E-12</v>
      </c>
      <c r="G27" s="43">
        <v>-14378</v>
      </c>
      <c r="H27" s="48">
        <v>0.35</v>
      </c>
      <c r="I27" s="28"/>
      <c r="J27" s="44">
        <v>9</v>
      </c>
      <c r="K27" s="43">
        <v>-19401</v>
      </c>
      <c r="L27" s="43">
        <v>-10999</v>
      </c>
      <c r="M27" s="43">
        <v>53935</v>
      </c>
      <c r="N27" s="43">
        <v>5.1448999999999996E-13</v>
      </c>
      <c r="O27" s="43">
        <v>8.8039999999999996E-13</v>
      </c>
      <c r="P27" s="43">
        <v>14378</v>
      </c>
      <c r="Q27" s="25">
        <v>0.35</v>
      </c>
    </row>
    <row r="28" spans="1:17" x14ac:dyDescent="0.3">
      <c r="A28" s="42">
        <v>40</v>
      </c>
      <c r="B28" s="43">
        <v>-24661</v>
      </c>
      <c r="C28" s="43">
        <v>-17248</v>
      </c>
      <c r="D28" s="43">
        <v>43051</v>
      </c>
      <c r="E28" s="43">
        <v>1.3616999999999999E-12</v>
      </c>
      <c r="F28" s="43">
        <v>-2.0985E-12</v>
      </c>
      <c r="G28" s="43">
        <v>-11424</v>
      </c>
      <c r="H28" s="48">
        <v>0.4</v>
      </c>
      <c r="I28" s="28"/>
      <c r="J28" s="44">
        <v>10</v>
      </c>
      <c r="K28" s="43">
        <v>-24661</v>
      </c>
      <c r="L28" s="43">
        <v>-17248</v>
      </c>
      <c r="M28" s="43">
        <v>43051</v>
      </c>
      <c r="N28" s="43">
        <v>4.5389E-13</v>
      </c>
      <c r="O28" s="43">
        <v>6.995E-13</v>
      </c>
      <c r="P28" s="43">
        <v>11424</v>
      </c>
      <c r="Q28" s="25">
        <v>0.4</v>
      </c>
    </row>
    <row r="29" spans="1:17" x14ac:dyDescent="0.3">
      <c r="A29" s="42">
        <v>41</v>
      </c>
      <c r="B29" s="43">
        <v>-36090</v>
      </c>
      <c r="C29" s="43">
        <v>-28205</v>
      </c>
      <c r="D29" s="43">
        <v>33236</v>
      </c>
      <c r="E29" s="43">
        <v>1.4484999999999999E-12</v>
      </c>
      <c r="F29" s="43">
        <v>-1.1651999999999999E-12</v>
      </c>
      <c r="G29" s="43">
        <v>-6343.2</v>
      </c>
      <c r="H29" s="54">
        <v>0.47</v>
      </c>
      <c r="I29" s="28"/>
      <c r="J29" s="44">
        <v>11</v>
      </c>
      <c r="K29" s="43">
        <v>-36090</v>
      </c>
      <c r="L29" s="43">
        <v>-28205</v>
      </c>
      <c r="M29" s="43">
        <v>33236</v>
      </c>
      <c r="N29" s="43">
        <v>4.8283999999999999E-13</v>
      </c>
      <c r="O29" s="43">
        <v>3.8841000000000001E-13</v>
      </c>
      <c r="P29" s="43">
        <v>6343.2</v>
      </c>
      <c r="Q29" s="55">
        <v>0.47</v>
      </c>
    </row>
    <row r="30" spans="1:17" x14ac:dyDescent="0.3">
      <c r="A30" s="42">
        <v>42</v>
      </c>
      <c r="B30" s="43">
        <v>-3313</v>
      </c>
      <c r="C30" s="43">
        <v>-597.70000000000005</v>
      </c>
      <c r="D30" s="43">
        <v>30641</v>
      </c>
      <c r="E30" s="43">
        <v>4.9879999999999995E-13</v>
      </c>
      <c r="F30" s="43">
        <v>-1.0543000000000001E-12</v>
      </c>
      <c r="G30" s="43">
        <v>-5739.2</v>
      </c>
      <c r="H30" s="48">
        <v>0.5</v>
      </c>
      <c r="I30" s="28"/>
      <c r="J30" s="44">
        <v>12</v>
      </c>
      <c r="K30" s="43">
        <v>-3313</v>
      </c>
      <c r="L30" s="43">
        <v>-597.70000000000005</v>
      </c>
      <c r="M30" s="43">
        <v>30641</v>
      </c>
      <c r="N30" s="43">
        <v>1.6627000000000001E-13</v>
      </c>
      <c r="O30" s="43">
        <v>3.5141999999999998E-13</v>
      </c>
      <c r="P30" s="43">
        <v>5739.2</v>
      </c>
      <c r="Q30" s="25">
        <v>0.5</v>
      </c>
    </row>
    <row r="31" spans="1:17" x14ac:dyDescent="0.3">
      <c r="A31" s="42">
        <v>43</v>
      </c>
      <c r="B31" s="43">
        <v>-2785.5</v>
      </c>
      <c r="C31" s="43">
        <v>-654.20000000000005</v>
      </c>
      <c r="D31" s="43">
        <v>26957</v>
      </c>
      <c r="E31" s="43">
        <v>3.9151000000000002E-13</v>
      </c>
      <c r="F31" s="43">
        <v>-8.9505000000000001E-13</v>
      </c>
      <c r="G31" s="43">
        <v>-4872.3999999999996</v>
      </c>
      <c r="H31" s="48">
        <v>0.55000000000000004</v>
      </c>
      <c r="I31" s="28"/>
      <c r="J31" s="44">
        <v>13</v>
      </c>
      <c r="K31" s="43">
        <v>-2785.5</v>
      </c>
      <c r="L31" s="43">
        <v>-654.20000000000005</v>
      </c>
      <c r="M31" s="43">
        <v>26957</v>
      </c>
      <c r="N31" s="43">
        <v>1.305E-13</v>
      </c>
      <c r="O31" s="43">
        <v>2.9834999999999999E-13</v>
      </c>
      <c r="P31" s="43">
        <v>4872.3999999999996</v>
      </c>
      <c r="Q31" s="25">
        <v>0.55000000000000004</v>
      </c>
    </row>
    <row r="32" spans="1:17" x14ac:dyDescent="0.3">
      <c r="A32" s="42">
        <v>44</v>
      </c>
      <c r="B32" s="43">
        <v>-2367.9</v>
      </c>
      <c r="C32" s="43">
        <v>-678.98</v>
      </c>
      <c r="D32" s="43">
        <v>23909</v>
      </c>
      <c r="E32" s="43">
        <v>3.1024E-13</v>
      </c>
      <c r="F32" s="43">
        <v>-7.6339999999999996E-13</v>
      </c>
      <c r="G32" s="43">
        <v>-4155.8</v>
      </c>
      <c r="H32" s="48">
        <v>0.6</v>
      </c>
      <c r="I32" s="28"/>
      <c r="J32" s="44">
        <v>14</v>
      </c>
      <c r="K32" s="43">
        <v>-2367.9</v>
      </c>
      <c r="L32" s="43">
        <v>-678.98</v>
      </c>
      <c r="M32" s="43">
        <v>23909</v>
      </c>
      <c r="N32" s="43">
        <v>1.0341E-13</v>
      </c>
      <c r="O32" s="43">
        <v>2.5446999999999997E-13</v>
      </c>
      <c r="P32" s="43">
        <v>4155.8</v>
      </c>
      <c r="Q32" s="25">
        <v>0.6</v>
      </c>
    </row>
    <row r="33" spans="1:17" x14ac:dyDescent="0.3">
      <c r="A33" s="42">
        <v>45</v>
      </c>
      <c r="B33" s="43">
        <v>-2032.5</v>
      </c>
      <c r="C33" s="43">
        <v>-681.39</v>
      </c>
      <c r="D33" s="43">
        <v>21355</v>
      </c>
      <c r="E33" s="43">
        <v>2.4819999999999999E-13</v>
      </c>
      <c r="F33" s="43">
        <v>-6.5447999999999995E-13</v>
      </c>
      <c r="G33" s="43">
        <v>-3562.8</v>
      </c>
      <c r="H33" s="48">
        <v>0.65</v>
      </c>
      <c r="I33" s="28"/>
      <c r="J33" s="44">
        <v>15</v>
      </c>
      <c r="K33" s="43">
        <v>-2032.5</v>
      </c>
      <c r="L33" s="43">
        <v>-681.39</v>
      </c>
      <c r="M33" s="43">
        <v>21355</v>
      </c>
      <c r="N33" s="43">
        <v>8.2734000000000004E-14</v>
      </c>
      <c r="O33" s="43">
        <v>2.1816E-13</v>
      </c>
      <c r="P33" s="43">
        <v>3562.8</v>
      </c>
      <c r="Q33" s="25">
        <v>0.65</v>
      </c>
    </row>
    <row r="34" spans="1:17" x14ac:dyDescent="0.3">
      <c r="A34" s="42">
        <v>46</v>
      </c>
      <c r="B34" s="43">
        <v>-1759.7</v>
      </c>
      <c r="C34" s="43">
        <v>-668.64</v>
      </c>
      <c r="D34" s="43">
        <v>19192</v>
      </c>
      <c r="E34" s="43">
        <v>2.0043000000000001E-13</v>
      </c>
      <c r="F34" s="43">
        <v>-5.6413000000000004E-13</v>
      </c>
      <c r="G34" s="43">
        <v>-3071</v>
      </c>
      <c r="H34" s="48">
        <v>0.7</v>
      </c>
      <c r="I34" s="28"/>
      <c r="J34" s="44">
        <v>16</v>
      </c>
      <c r="K34" s="43">
        <v>-1759.7</v>
      </c>
      <c r="L34" s="43">
        <v>-668.64</v>
      </c>
      <c r="M34" s="43">
        <v>19192</v>
      </c>
      <c r="N34" s="43">
        <v>6.6808999999999998E-14</v>
      </c>
      <c r="O34" s="43">
        <v>1.8804E-13</v>
      </c>
      <c r="P34" s="43">
        <v>3071</v>
      </c>
      <c r="Q34" s="25">
        <v>0.7</v>
      </c>
    </row>
    <row r="35" spans="1:17" x14ac:dyDescent="0.3">
      <c r="A35" s="42">
        <v>47</v>
      </c>
      <c r="B35" s="43">
        <v>-1535</v>
      </c>
      <c r="C35" s="43">
        <v>-646.02</v>
      </c>
      <c r="D35" s="43">
        <v>17343</v>
      </c>
      <c r="E35" s="43">
        <v>1.6330999999999999E-13</v>
      </c>
      <c r="F35" s="43">
        <v>-4.8889999999999997E-13</v>
      </c>
      <c r="G35" s="43">
        <v>-2661.4</v>
      </c>
      <c r="H35" s="48">
        <v>0.75</v>
      </c>
      <c r="I35" s="28"/>
      <c r="J35" s="44">
        <v>17</v>
      </c>
      <c r="K35" s="43">
        <v>-1535</v>
      </c>
      <c r="L35" s="43">
        <v>-646.02</v>
      </c>
      <c r="M35" s="43">
        <v>17343</v>
      </c>
      <c r="N35" s="43">
        <v>5.4436E-14</v>
      </c>
      <c r="O35" s="43">
        <v>1.6297000000000001E-13</v>
      </c>
      <c r="P35" s="43">
        <v>2661.4</v>
      </c>
      <c r="Q35" s="25">
        <v>0.75</v>
      </c>
    </row>
    <row r="36" spans="1:17" x14ac:dyDescent="0.3">
      <c r="A36" s="42">
        <v>48</v>
      </c>
      <c r="B36" s="43">
        <v>-1347.9</v>
      </c>
      <c r="C36" s="43">
        <v>-617.29</v>
      </c>
      <c r="D36" s="43">
        <v>15750</v>
      </c>
      <c r="E36" s="43">
        <v>1.3420999999999999E-13</v>
      </c>
      <c r="F36" s="43">
        <v>-4.2598000000000002E-13</v>
      </c>
      <c r="G36" s="43">
        <v>-2318.9</v>
      </c>
      <c r="H36" s="48">
        <v>0.8</v>
      </c>
      <c r="I36" s="28"/>
      <c r="J36" s="44">
        <v>18</v>
      </c>
      <c r="K36" s="43">
        <v>-1347.9</v>
      </c>
      <c r="L36" s="43">
        <v>-617.29</v>
      </c>
      <c r="M36" s="43">
        <v>15750</v>
      </c>
      <c r="N36" s="43">
        <v>4.4738000000000001E-14</v>
      </c>
      <c r="O36" s="43">
        <v>1.4199000000000001E-13</v>
      </c>
      <c r="P36" s="43">
        <v>2318.9</v>
      </c>
      <c r="Q36" s="25">
        <v>0.8</v>
      </c>
    </row>
    <row r="37" spans="1:17" x14ac:dyDescent="0.3">
      <c r="A37" s="42">
        <v>49</v>
      </c>
      <c r="B37" s="43">
        <v>-1190.4000000000001</v>
      </c>
      <c r="C37" s="43">
        <v>-585.05999999999995</v>
      </c>
      <c r="D37" s="43">
        <v>14367</v>
      </c>
      <c r="E37" s="43">
        <v>1.112E-13</v>
      </c>
      <c r="F37" s="43">
        <v>-3.7308000000000001E-13</v>
      </c>
      <c r="G37" s="43">
        <v>-2031</v>
      </c>
      <c r="H37" s="48">
        <v>0.85</v>
      </c>
      <c r="I37" s="28"/>
      <c r="J37" s="44">
        <v>19</v>
      </c>
      <c r="K37" s="43">
        <v>-1190.4000000000001</v>
      </c>
      <c r="L37" s="43">
        <v>-585.05999999999995</v>
      </c>
      <c r="M37" s="43">
        <v>14367</v>
      </c>
      <c r="N37" s="43">
        <v>3.7068E-14</v>
      </c>
      <c r="O37" s="43">
        <v>1.2436000000000001E-13</v>
      </c>
      <c r="P37" s="43">
        <v>2031</v>
      </c>
      <c r="Q37" s="25">
        <v>0.85</v>
      </c>
    </row>
    <row r="38" spans="1:17" x14ac:dyDescent="0.3">
      <c r="A38" s="42">
        <v>50</v>
      </c>
      <c r="B38" s="43">
        <v>-1056.5999999999999</v>
      </c>
      <c r="C38" s="43">
        <v>-551.11</v>
      </c>
      <c r="D38" s="43">
        <v>13158</v>
      </c>
      <c r="E38" s="43">
        <v>9.2853000000000006E-14</v>
      </c>
      <c r="F38" s="43">
        <v>-3.2838999999999998E-13</v>
      </c>
      <c r="G38" s="43">
        <v>-1787.7</v>
      </c>
      <c r="H38" s="48">
        <v>0.9</v>
      </c>
      <c r="I38" s="28"/>
      <c r="J38" s="44">
        <v>20</v>
      </c>
      <c r="K38" s="43">
        <v>-1056.5999999999999</v>
      </c>
      <c r="L38" s="43">
        <v>-551.11</v>
      </c>
      <c r="M38" s="43">
        <v>13158</v>
      </c>
      <c r="N38" s="43">
        <v>3.0951E-14</v>
      </c>
      <c r="O38" s="43">
        <v>1.0946E-13</v>
      </c>
      <c r="P38" s="43">
        <v>1787.7</v>
      </c>
      <c r="Q38" s="25">
        <v>0.9</v>
      </c>
    </row>
    <row r="39" spans="1:17" x14ac:dyDescent="0.3">
      <c r="A39" s="42">
        <v>51</v>
      </c>
      <c r="B39" s="43">
        <v>-941.79</v>
      </c>
      <c r="C39" s="43">
        <v>-516.66</v>
      </c>
      <c r="D39" s="43">
        <v>12096</v>
      </c>
      <c r="E39" s="43">
        <v>7.8094999999999994E-14</v>
      </c>
      <c r="F39" s="43">
        <v>-2.9043000000000001E-13</v>
      </c>
      <c r="G39" s="43">
        <v>-1581</v>
      </c>
      <c r="H39" s="48">
        <v>0.95</v>
      </c>
      <c r="I39" s="28"/>
      <c r="J39" s="44">
        <v>21</v>
      </c>
      <c r="K39" s="43">
        <v>-941.79</v>
      </c>
      <c r="L39" s="43">
        <v>-516.66</v>
      </c>
      <c r="M39" s="43">
        <v>12096</v>
      </c>
      <c r="N39" s="43">
        <v>2.6032E-14</v>
      </c>
      <c r="O39" s="43">
        <v>9.6811000000000003E-14</v>
      </c>
      <c r="P39" s="43">
        <v>1581</v>
      </c>
      <c r="Q39" s="25">
        <v>0.95</v>
      </c>
    </row>
    <row r="40" spans="1:17" x14ac:dyDescent="0.3">
      <c r="A40" s="42">
        <v>52</v>
      </c>
      <c r="B40" s="43">
        <v>-842.52</v>
      </c>
      <c r="C40" s="43">
        <v>-482.51</v>
      </c>
      <c r="D40" s="43">
        <v>11157</v>
      </c>
      <c r="E40" s="43">
        <v>6.6132999999999994E-14</v>
      </c>
      <c r="F40" s="43">
        <v>-2.5802E-13</v>
      </c>
      <c r="G40" s="43">
        <v>-1404.6</v>
      </c>
      <c r="H40" s="48">
        <v>1</v>
      </c>
      <c r="I40" s="28"/>
      <c r="J40" s="44">
        <v>22</v>
      </c>
      <c r="K40" s="43">
        <v>-842.52</v>
      </c>
      <c r="L40" s="43">
        <v>-482.51</v>
      </c>
      <c r="M40" s="43">
        <v>11157</v>
      </c>
      <c r="N40" s="43">
        <v>2.2043999999999999E-14</v>
      </c>
      <c r="O40" s="43">
        <v>8.6007999999999998E-14</v>
      </c>
      <c r="P40" s="43">
        <v>1404.6</v>
      </c>
      <c r="Q40" s="25">
        <v>1</v>
      </c>
    </row>
    <row r="41" spans="1:17" x14ac:dyDescent="0.3">
      <c r="A41" s="42">
        <v>53</v>
      </c>
      <c r="B41" s="43">
        <v>-307.64</v>
      </c>
      <c r="C41" s="43">
        <v>-215.89</v>
      </c>
      <c r="D41" s="43">
        <v>5733.3</v>
      </c>
      <c r="E41" s="43">
        <v>1.6855000000000001E-14</v>
      </c>
      <c r="F41" s="43">
        <v>-9.6468999999999995E-14</v>
      </c>
      <c r="G41" s="43">
        <v>-525.15</v>
      </c>
      <c r="H41" s="48">
        <v>1.5</v>
      </c>
      <c r="I41" s="28"/>
      <c r="J41" s="44">
        <v>23</v>
      </c>
      <c r="K41" s="43">
        <v>-307.64</v>
      </c>
      <c r="L41" s="43">
        <v>-215.89</v>
      </c>
      <c r="M41" s="43">
        <v>5733.3</v>
      </c>
      <c r="N41" s="43">
        <v>5.6183999999999999E-15</v>
      </c>
      <c r="O41" s="43">
        <v>3.2155999999999999E-14</v>
      </c>
      <c r="P41" s="43">
        <v>525.15</v>
      </c>
      <c r="Q41" s="25">
        <v>1.5</v>
      </c>
    </row>
    <row r="42" spans="1:17" x14ac:dyDescent="0.3">
      <c r="A42" s="42">
        <v>54</v>
      </c>
      <c r="B42" s="43">
        <v>-126.71</v>
      </c>
      <c r="C42" s="43">
        <v>-93.254000000000005</v>
      </c>
      <c r="D42" s="43">
        <v>3538.6</v>
      </c>
      <c r="E42" s="43">
        <v>6.1461000000000002E-15</v>
      </c>
      <c r="F42" s="43">
        <v>-4.6185999999999998E-14</v>
      </c>
      <c r="G42" s="43">
        <v>-251.43</v>
      </c>
      <c r="H42" s="48">
        <v>2</v>
      </c>
      <c r="I42" s="28"/>
      <c r="J42" s="44">
        <v>24</v>
      </c>
      <c r="K42" s="43">
        <v>-126.71</v>
      </c>
      <c r="L42" s="43">
        <v>-93.254000000000005</v>
      </c>
      <c r="M42" s="43">
        <v>3538.6</v>
      </c>
      <c r="N42" s="43">
        <v>2.0486999999999999E-15</v>
      </c>
      <c r="O42" s="43">
        <v>1.5395E-14</v>
      </c>
      <c r="P42" s="43">
        <v>251.43</v>
      </c>
      <c r="Q42" s="25">
        <v>2</v>
      </c>
    </row>
    <row r="43" spans="1:17" x14ac:dyDescent="0.3">
      <c r="A43" s="42">
        <v>55</v>
      </c>
      <c r="B43" s="43">
        <v>-72.879000000000005</v>
      </c>
      <c r="C43" s="43">
        <v>-57.835999999999999</v>
      </c>
      <c r="D43" s="43">
        <v>2473.3000000000002</v>
      </c>
      <c r="E43" s="43">
        <v>2.7633999999999999E-15</v>
      </c>
      <c r="F43" s="43">
        <v>-2.5690999999999999E-14</v>
      </c>
      <c r="G43" s="43">
        <v>-139.85</v>
      </c>
      <c r="H43" s="48">
        <v>2.5</v>
      </c>
      <c r="I43" s="28"/>
      <c r="J43" s="44">
        <v>25</v>
      </c>
      <c r="K43" s="43">
        <v>-72.879000000000005</v>
      </c>
      <c r="L43" s="43">
        <v>-57.835999999999999</v>
      </c>
      <c r="M43" s="43">
        <v>2473.3000000000002</v>
      </c>
      <c r="N43" s="43">
        <v>9.2113000000000004E-16</v>
      </c>
      <c r="O43" s="43">
        <v>8.5636000000000006E-15</v>
      </c>
      <c r="P43" s="43">
        <v>139.85</v>
      </c>
      <c r="Q43" s="25">
        <v>2.5</v>
      </c>
    </row>
    <row r="44" spans="1:17" x14ac:dyDescent="0.3">
      <c r="A44" s="42">
        <v>56</v>
      </c>
      <c r="B44" s="43">
        <v>-65.506</v>
      </c>
      <c r="C44" s="43">
        <v>-57.738999999999997</v>
      </c>
      <c r="D44" s="43">
        <v>1873.4</v>
      </c>
      <c r="E44" s="43">
        <v>1.4267000000000001E-15</v>
      </c>
      <c r="F44" s="43">
        <v>-1.5798E-14</v>
      </c>
      <c r="G44" s="43">
        <v>-85.998999999999995</v>
      </c>
      <c r="H44" s="48">
        <v>3</v>
      </c>
      <c r="I44" s="28"/>
      <c r="J44" s="44">
        <v>26</v>
      </c>
      <c r="K44" s="43">
        <v>-65.506</v>
      </c>
      <c r="L44" s="43">
        <v>-57.738999999999997</v>
      </c>
      <c r="M44" s="43">
        <v>1873.4</v>
      </c>
      <c r="N44" s="43">
        <v>4.7555999999999998E-16</v>
      </c>
      <c r="O44" s="43">
        <v>5.2658999999999998E-15</v>
      </c>
      <c r="P44" s="43">
        <v>85.998999999999995</v>
      </c>
      <c r="Q44" s="25">
        <v>3</v>
      </c>
    </row>
    <row r="45" spans="1:17" x14ac:dyDescent="0.3">
      <c r="A45" s="42">
        <v>57</v>
      </c>
      <c r="B45" s="43">
        <v>-70.119</v>
      </c>
      <c r="C45" s="43">
        <v>-65.677999999999997</v>
      </c>
      <c r="D45" s="43">
        <v>1486.6</v>
      </c>
      <c r="E45" s="43">
        <v>8.1578000000000001E-16</v>
      </c>
      <c r="F45" s="43">
        <v>-1.0418E-14</v>
      </c>
      <c r="G45" s="43">
        <v>-56.713000000000001</v>
      </c>
      <c r="H45" s="48">
        <v>3.5</v>
      </c>
      <c r="I45" s="28"/>
      <c r="J45" s="44">
        <v>27</v>
      </c>
      <c r="K45" s="43">
        <v>-70.119</v>
      </c>
      <c r="L45" s="43">
        <v>-65.677999999999997</v>
      </c>
      <c r="M45" s="43">
        <v>1486.6</v>
      </c>
      <c r="N45" s="43">
        <v>2.7193000000000001E-16</v>
      </c>
      <c r="O45" s="43">
        <v>3.4726999999999998E-15</v>
      </c>
      <c r="P45" s="43">
        <v>56.713000000000001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3.3607E-4</v>
      </c>
      <c r="C50" s="43">
        <v>2.4334000000000001E-4</v>
      </c>
      <c r="D50" s="43">
        <v>-1.1976000000000001E-4</v>
      </c>
      <c r="E50" s="43">
        <v>-3.4067999999999999E-20</v>
      </c>
      <c r="F50" s="43">
        <v>9.8591000000000003E-36</v>
      </c>
      <c r="G50" s="43">
        <v>5.3670999999999997E-20</v>
      </c>
      <c r="H50" s="48">
        <v>0</v>
      </c>
      <c r="I50" s="28"/>
      <c r="J50" s="44">
        <v>1</v>
      </c>
      <c r="K50" s="43">
        <v>3.3607E-4</v>
      </c>
      <c r="L50" s="43">
        <v>2.4334000000000001E-4</v>
      </c>
      <c r="M50" s="43">
        <v>-1.1976000000000001E-4</v>
      </c>
      <c r="N50" s="43">
        <v>-1.1356E-20</v>
      </c>
      <c r="O50" s="43">
        <v>-3.2864E-36</v>
      </c>
      <c r="P50" s="43">
        <v>-5.3670999999999997E-20</v>
      </c>
      <c r="Q50" s="48">
        <v>0</v>
      </c>
    </row>
    <row r="51" spans="1:17" x14ac:dyDescent="0.3">
      <c r="A51" s="42">
        <v>32</v>
      </c>
      <c r="B51" s="43">
        <v>-1.0174E-4</v>
      </c>
      <c r="C51" s="43">
        <v>-7.3565000000000005E-5</v>
      </c>
      <c r="D51" s="43">
        <v>1.5323999999999999E-4</v>
      </c>
      <c r="E51" s="43">
        <v>1.0352000000000001E-20</v>
      </c>
      <c r="F51" s="43">
        <v>-1.9928000000000001E-21</v>
      </c>
      <c r="G51" s="43">
        <v>-1.0848E-5</v>
      </c>
      <c r="H51" s="48">
        <v>0.05</v>
      </c>
      <c r="I51" s="28"/>
      <c r="J51" s="44">
        <v>2</v>
      </c>
      <c r="K51" s="43">
        <v>-1.0174E-4</v>
      </c>
      <c r="L51" s="43">
        <v>-7.3565000000000005E-5</v>
      </c>
      <c r="M51" s="43">
        <v>1.5323999999999999E-4</v>
      </c>
      <c r="N51" s="43">
        <v>3.4506000000000002E-21</v>
      </c>
      <c r="O51" s="43">
        <v>6.6427999999999997E-22</v>
      </c>
      <c r="P51" s="43">
        <v>1.0848E-5</v>
      </c>
      <c r="Q51" s="48">
        <v>0.05</v>
      </c>
    </row>
    <row r="52" spans="1:17" x14ac:dyDescent="0.3">
      <c r="A52" s="42">
        <v>33</v>
      </c>
      <c r="B52" s="43">
        <v>-2.7896000000000003E-4</v>
      </c>
      <c r="C52" s="43">
        <v>-2.0335000000000001E-4</v>
      </c>
      <c r="D52" s="43">
        <v>2.6735000000000002E-4</v>
      </c>
      <c r="E52" s="43">
        <v>2.7778999999999998E-20</v>
      </c>
      <c r="F52" s="43">
        <v>-2.7602000000000002E-21</v>
      </c>
      <c r="G52" s="43">
        <v>-1.5026E-5</v>
      </c>
      <c r="H52" s="54">
        <v>7.0000000000000007E-2</v>
      </c>
      <c r="I52" s="28"/>
      <c r="J52" s="44">
        <v>3</v>
      </c>
      <c r="K52" s="43">
        <v>-2.7896000000000003E-4</v>
      </c>
      <c r="L52" s="43">
        <v>-2.0335000000000001E-4</v>
      </c>
      <c r="M52" s="43">
        <v>2.6735000000000002E-4</v>
      </c>
      <c r="N52" s="43">
        <v>9.2596000000000007E-21</v>
      </c>
      <c r="O52" s="43">
        <v>9.2006999999999996E-22</v>
      </c>
      <c r="P52" s="43">
        <v>1.5026E-5</v>
      </c>
      <c r="Q52" s="54">
        <v>7.0000000000000007E-2</v>
      </c>
    </row>
    <row r="53" spans="1:17" x14ac:dyDescent="0.3">
      <c r="A53" s="42">
        <v>34</v>
      </c>
      <c r="B53" s="43">
        <v>-2.7781000000000003E-4</v>
      </c>
      <c r="C53" s="43">
        <v>-1.8836999999999999E-4</v>
      </c>
      <c r="D53" s="43">
        <v>7.9668000000000002E-4</v>
      </c>
      <c r="E53" s="43">
        <v>3.2857000000000002E-20</v>
      </c>
      <c r="F53" s="43">
        <v>-4.1473E-20</v>
      </c>
      <c r="G53" s="43">
        <v>-2.2577E-4</v>
      </c>
      <c r="H53" s="48">
        <v>0.1</v>
      </c>
      <c r="I53" s="28"/>
      <c r="J53" s="44">
        <v>4</v>
      </c>
      <c r="K53" s="43">
        <v>-2.7781000000000003E-4</v>
      </c>
      <c r="L53" s="43">
        <v>-1.8836999999999999E-4</v>
      </c>
      <c r="M53" s="43">
        <v>7.9668000000000002E-4</v>
      </c>
      <c r="N53" s="43">
        <v>1.0952E-20</v>
      </c>
      <c r="O53" s="43">
        <v>1.3823999999999999E-20</v>
      </c>
      <c r="P53" s="43">
        <v>2.2577E-4</v>
      </c>
      <c r="Q53" s="48">
        <v>0.1</v>
      </c>
    </row>
    <row r="54" spans="1:17" x14ac:dyDescent="0.3">
      <c r="A54" s="42">
        <v>35</v>
      </c>
      <c r="B54" s="43">
        <v>-2.4696000000000001E-4</v>
      </c>
      <c r="C54" s="43">
        <v>-1.5317E-4</v>
      </c>
      <c r="D54" s="43">
        <v>6.1043000000000002E-4</v>
      </c>
      <c r="E54" s="43">
        <v>3.4456000000000002E-20</v>
      </c>
      <c r="F54" s="43">
        <v>-4.4763000000000002E-20</v>
      </c>
      <c r="G54" s="43">
        <v>-2.4368E-4</v>
      </c>
      <c r="H54" s="48">
        <v>0.15</v>
      </c>
      <c r="I54" s="28"/>
      <c r="J54" s="44">
        <v>5</v>
      </c>
      <c r="K54" s="43">
        <v>-2.4696000000000001E-4</v>
      </c>
      <c r="L54" s="43">
        <v>-1.5317E-4</v>
      </c>
      <c r="M54" s="43">
        <v>6.1043000000000002E-4</v>
      </c>
      <c r="N54" s="43">
        <v>1.1484999999999999E-20</v>
      </c>
      <c r="O54" s="43">
        <v>1.4920999999999999E-20</v>
      </c>
      <c r="P54" s="43">
        <v>2.4368E-4</v>
      </c>
      <c r="Q54" s="48">
        <v>0.15</v>
      </c>
    </row>
    <row r="55" spans="1:17" x14ac:dyDescent="0.3">
      <c r="A55" s="42">
        <v>36</v>
      </c>
      <c r="B55" s="43">
        <v>-2.1802E-4</v>
      </c>
      <c r="C55" s="43">
        <v>-1.3083999999999999E-4</v>
      </c>
      <c r="D55" s="43">
        <v>4.7907000000000001E-4</v>
      </c>
      <c r="E55" s="43">
        <v>3.203E-20</v>
      </c>
      <c r="F55" s="43">
        <v>-4.3657999999999999E-20</v>
      </c>
      <c r="G55" s="43">
        <v>-2.3766999999999999E-4</v>
      </c>
      <c r="H55" s="48">
        <v>0.2</v>
      </c>
      <c r="I55" s="28"/>
      <c r="J55" s="44">
        <v>6</v>
      </c>
      <c r="K55" s="43">
        <v>-2.1802E-4</v>
      </c>
      <c r="L55" s="43">
        <v>-1.3083999999999999E-4</v>
      </c>
      <c r="M55" s="43">
        <v>4.7907000000000001E-4</v>
      </c>
      <c r="N55" s="43">
        <v>1.0676999999999999E-20</v>
      </c>
      <c r="O55" s="43">
        <v>1.4552999999999999E-20</v>
      </c>
      <c r="P55" s="43">
        <v>2.3766999999999999E-4</v>
      </c>
      <c r="Q55" s="48">
        <v>0.2</v>
      </c>
    </row>
    <row r="56" spans="1:17" x14ac:dyDescent="0.3">
      <c r="A56" s="42">
        <v>37</v>
      </c>
      <c r="B56" s="43">
        <v>-2.0371000000000001E-4</v>
      </c>
      <c r="C56" s="43">
        <v>-1.2526E-4</v>
      </c>
      <c r="D56" s="43">
        <v>3.7509000000000002E-4</v>
      </c>
      <c r="E56" s="43">
        <v>2.8822000000000002E-20</v>
      </c>
      <c r="F56" s="43">
        <v>-3.6513999999999998E-20</v>
      </c>
      <c r="G56" s="43">
        <v>-1.9877E-4</v>
      </c>
      <c r="H56" s="54">
        <v>0.27</v>
      </c>
      <c r="I56" s="28"/>
      <c r="J56" s="44">
        <v>7</v>
      </c>
      <c r="K56" s="43">
        <v>-2.0371000000000001E-4</v>
      </c>
      <c r="L56" s="43">
        <v>-1.2526E-4</v>
      </c>
      <c r="M56" s="43">
        <v>3.7509000000000002E-4</v>
      </c>
      <c r="N56" s="43">
        <v>9.6072999999999998E-21</v>
      </c>
      <c r="O56" s="43">
        <v>1.2171000000000001E-20</v>
      </c>
      <c r="P56" s="43">
        <v>1.9877E-4</v>
      </c>
      <c r="Q56" s="54">
        <v>0.27</v>
      </c>
    </row>
    <row r="57" spans="1:17" x14ac:dyDescent="0.3">
      <c r="A57" s="42">
        <v>38</v>
      </c>
      <c r="B57" s="43">
        <v>-1.8825E-4</v>
      </c>
      <c r="C57" s="43">
        <v>-1.1930999999999999E-4</v>
      </c>
      <c r="D57" s="43">
        <v>3.7890999999999999E-4</v>
      </c>
      <c r="E57" s="43">
        <v>2.5327999999999999E-20</v>
      </c>
      <c r="F57" s="43">
        <v>-4.2140999999999997E-20</v>
      </c>
      <c r="G57" s="43">
        <v>-2.2939999999999999E-4</v>
      </c>
      <c r="H57" s="48">
        <v>0.3</v>
      </c>
      <c r="I57" s="28"/>
      <c r="J57" s="44">
        <v>8</v>
      </c>
      <c r="K57" s="43">
        <v>-1.8825E-4</v>
      </c>
      <c r="L57" s="43">
        <v>-1.1930999999999999E-4</v>
      </c>
      <c r="M57" s="43">
        <v>3.7890999999999999E-4</v>
      </c>
      <c r="N57" s="43">
        <v>8.4424999999999998E-21</v>
      </c>
      <c r="O57" s="43">
        <v>1.4046999999999999E-20</v>
      </c>
      <c r="P57" s="43">
        <v>2.2939999999999999E-4</v>
      </c>
      <c r="Q57" s="48">
        <v>0.3</v>
      </c>
    </row>
    <row r="58" spans="1:17" x14ac:dyDescent="0.3">
      <c r="A58" s="42">
        <v>39</v>
      </c>
      <c r="B58" s="43">
        <v>-1.7213999999999999E-4</v>
      </c>
      <c r="C58" s="43">
        <v>-1.1543E-4</v>
      </c>
      <c r="D58" s="43">
        <v>3.2287E-4</v>
      </c>
      <c r="E58" s="43">
        <v>2.0837E-20</v>
      </c>
      <c r="F58" s="43">
        <v>-3.5656E-20</v>
      </c>
      <c r="G58" s="43">
        <v>-1.941E-4</v>
      </c>
      <c r="H58" s="48">
        <v>0.35</v>
      </c>
      <c r="I58" s="28"/>
      <c r="J58" s="44">
        <v>9</v>
      </c>
      <c r="K58" s="43">
        <v>-1.7213999999999999E-4</v>
      </c>
      <c r="L58" s="43">
        <v>-1.1543E-4</v>
      </c>
      <c r="M58" s="43">
        <v>3.2287E-4</v>
      </c>
      <c r="N58" s="43">
        <v>6.9456000000000002E-21</v>
      </c>
      <c r="O58" s="43">
        <v>1.1885000000000001E-20</v>
      </c>
      <c r="P58" s="43">
        <v>1.941E-4</v>
      </c>
      <c r="Q58" s="48">
        <v>0.35</v>
      </c>
    </row>
    <row r="59" spans="1:17" x14ac:dyDescent="0.3">
      <c r="A59" s="42">
        <v>40</v>
      </c>
      <c r="B59" s="43">
        <v>-1.6846E-4</v>
      </c>
      <c r="C59" s="43">
        <v>-1.1841999999999999E-4</v>
      </c>
      <c r="D59" s="43">
        <v>2.8859000000000003E-4</v>
      </c>
      <c r="E59" s="43">
        <v>1.8382E-20</v>
      </c>
      <c r="F59" s="43">
        <v>-2.8329999999999998E-20</v>
      </c>
      <c r="G59" s="43">
        <v>-1.5422E-4</v>
      </c>
      <c r="H59" s="48">
        <v>0.4</v>
      </c>
      <c r="I59" s="28"/>
      <c r="J59" s="44">
        <v>10</v>
      </c>
      <c r="K59" s="43">
        <v>-1.6846E-4</v>
      </c>
      <c r="L59" s="43">
        <v>-1.1841999999999999E-4</v>
      </c>
      <c r="M59" s="43">
        <v>2.8859000000000003E-4</v>
      </c>
      <c r="N59" s="43">
        <v>6.1275E-21</v>
      </c>
      <c r="O59" s="43">
        <v>9.4432000000000003E-21</v>
      </c>
      <c r="P59" s="43">
        <v>1.5422E-4</v>
      </c>
      <c r="Q59" s="48">
        <v>0.4</v>
      </c>
    </row>
    <row r="60" spans="1:17" x14ac:dyDescent="0.3">
      <c r="A60" s="42">
        <v>41</v>
      </c>
      <c r="B60" s="43">
        <v>-1.8924999999999999E-4</v>
      </c>
      <c r="C60" s="43">
        <v>-1.3603000000000001E-4</v>
      </c>
      <c r="D60" s="43">
        <v>2.787E-4</v>
      </c>
      <c r="E60" s="43">
        <v>1.9554999999999999E-20</v>
      </c>
      <c r="F60" s="43">
        <v>-1.5731E-20</v>
      </c>
      <c r="G60" s="43">
        <v>-8.5634E-5</v>
      </c>
      <c r="H60" s="54">
        <v>0.47</v>
      </c>
      <c r="I60" s="28"/>
      <c r="J60" s="44">
        <v>11</v>
      </c>
      <c r="K60" s="43">
        <v>-1.8924999999999999E-4</v>
      </c>
      <c r="L60" s="43">
        <v>-1.3603000000000001E-4</v>
      </c>
      <c r="M60" s="43">
        <v>2.787E-4</v>
      </c>
      <c r="N60" s="43">
        <v>6.5182999999999999E-21</v>
      </c>
      <c r="O60" s="43">
        <v>5.2436000000000001E-21</v>
      </c>
      <c r="P60" s="43">
        <v>8.5634E-5</v>
      </c>
      <c r="Q60" s="54">
        <v>0.47</v>
      </c>
    </row>
    <row r="61" spans="1:17" x14ac:dyDescent="0.3">
      <c r="A61" s="42">
        <v>42</v>
      </c>
      <c r="B61" s="43">
        <v>-1.7285E-4</v>
      </c>
      <c r="C61" s="43">
        <v>-1.2703000000000001E-4</v>
      </c>
      <c r="D61" s="43">
        <v>4.0012000000000001E-4</v>
      </c>
      <c r="E61" s="43">
        <v>1.6833999999999999E-20</v>
      </c>
      <c r="F61" s="43">
        <v>-3.5582000000000003E-20</v>
      </c>
      <c r="G61" s="43">
        <v>-1.9369999999999999E-4</v>
      </c>
      <c r="H61" s="48">
        <v>0.5</v>
      </c>
      <c r="I61" s="28"/>
      <c r="J61" s="44">
        <v>12</v>
      </c>
      <c r="K61" s="43">
        <v>-1.7285E-4</v>
      </c>
      <c r="L61" s="43">
        <v>-1.2703000000000001E-4</v>
      </c>
      <c r="M61" s="43">
        <v>4.0012000000000001E-4</v>
      </c>
      <c r="N61" s="43">
        <v>5.6114999999999997E-21</v>
      </c>
      <c r="O61" s="43">
        <v>1.1861000000000001E-20</v>
      </c>
      <c r="P61" s="43">
        <v>1.9369999999999999E-4</v>
      </c>
      <c r="Q61" s="48">
        <v>0.5</v>
      </c>
    </row>
    <row r="62" spans="1:17" x14ac:dyDescent="0.3">
      <c r="A62" s="42">
        <v>43</v>
      </c>
      <c r="B62" s="43">
        <v>-1.4988999999999999E-4</v>
      </c>
      <c r="C62" s="43">
        <v>-1.1393E-4</v>
      </c>
      <c r="D62" s="43">
        <v>3.5200999999999999E-4</v>
      </c>
      <c r="E62" s="43">
        <v>1.3213E-20</v>
      </c>
      <c r="F62" s="43">
        <v>-3.0207999999999998E-20</v>
      </c>
      <c r="G62" s="43">
        <v>-1.6443999999999999E-4</v>
      </c>
      <c r="H62" s="48">
        <v>0.55000000000000004</v>
      </c>
      <c r="I62" s="28"/>
      <c r="J62" s="44">
        <v>13</v>
      </c>
      <c r="K62" s="43">
        <v>-1.4988999999999999E-4</v>
      </c>
      <c r="L62" s="43">
        <v>-1.1393E-4</v>
      </c>
      <c r="M62" s="43">
        <v>3.5200999999999999E-4</v>
      </c>
      <c r="N62" s="43">
        <v>4.4045E-21</v>
      </c>
      <c r="O62" s="43">
        <v>1.0069E-20</v>
      </c>
      <c r="P62" s="43">
        <v>1.6443999999999999E-4</v>
      </c>
      <c r="Q62" s="48">
        <v>0.55000000000000004</v>
      </c>
    </row>
    <row r="63" spans="1:17" x14ac:dyDescent="0.3">
      <c r="A63" s="42">
        <v>44</v>
      </c>
      <c r="B63" s="43">
        <v>-1.3123E-4</v>
      </c>
      <c r="C63" s="43">
        <v>-1.0273E-4</v>
      </c>
      <c r="D63" s="43">
        <v>3.122E-4</v>
      </c>
      <c r="E63" s="43">
        <v>1.0471E-20</v>
      </c>
      <c r="F63" s="43">
        <v>-2.5764999999999999E-20</v>
      </c>
      <c r="G63" s="43">
        <v>-1.4025999999999999E-4</v>
      </c>
      <c r="H63" s="48">
        <v>0.6</v>
      </c>
      <c r="I63" s="28"/>
      <c r="J63" s="44">
        <v>14</v>
      </c>
      <c r="K63" s="43">
        <v>-1.3123E-4</v>
      </c>
      <c r="L63" s="43">
        <v>-1.0273E-4</v>
      </c>
      <c r="M63" s="43">
        <v>3.122E-4</v>
      </c>
      <c r="N63" s="43">
        <v>3.4901999999999997E-21</v>
      </c>
      <c r="O63" s="43">
        <v>8.5882999999999993E-21</v>
      </c>
      <c r="P63" s="43">
        <v>1.4025999999999999E-4</v>
      </c>
      <c r="Q63" s="48">
        <v>0.6</v>
      </c>
    </row>
    <row r="64" spans="1:17" x14ac:dyDescent="0.3">
      <c r="A64" s="42">
        <v>45</v>
      </c>
      <c r="B64" s="43">
        <v>-1.1586000000000001E-4</v>
      </c>
      <c r="C64" s="43">
        <v>-9.3054999999999996E-5</v>
      </c>
      <c r="D64" s="43">
        <v>2.7881999999999999E-4</v>
      </c>
      <c r="E64" s="43">
        <v>8.3768000000000005E-21</v>
      </c>
      <c r="F64" s="43">
        <v>-2.2089000000000001E-20</v>
      </c>
      <c r="G64" s="43">
        <v>-1.2025E-4</v>
      </c>
      <c r="H64" s="48">
        <v>0.65</v>
      </c>
      <c r="I64" s="28"/>
      <c r="J64" s="44">
        <v>15</v>
      </c>
      <c r="K64" s="43">
        <v>-1.1586000000000001E-4</v>
      </c>
      <c r="L64" s="43">
        <v>-9.3054999999999996E-5</v>
      </c>
      <c r="M64" s="43">
        <v>2.7881999999999999E-4</v>
      </c>
      <c r="N64" s="43">
        <v>2.7922999999999999E-21</v>
      </c>
      <c r="O64" s="43">
        <v>7.3629000000000007E-21</v>
      </c>
      <c r="P64" s="43">
        <v>1.2025E-4</v>
      </c>
      <c r="Q64" s="48">
        <v>0.65</v>
      </c>
    </row>
    <row r="65" spans="1:17" x14ac:dyDescent="0.3">
      <c r="A65" s="42">
        <v>46</v>
      </c>
      <c r="B65" s="43">
        <v>-1.0304E-4</v>
      </c>
      <c r="C65" s="43">
        <v>-8.4625999999999999E-5</v>
      </c>
      <c r="D65" s="43">
        <v>2.5053E-4</v>
      </c>
      <c r="E65" s="43">
        <v>6.7644000000000001E-21</v>
      </c>
      <c r="F65" s="43">
        <v>-1.9038999999999999E-20</v>
      </c>
      <c r="G65" s="43">
        <v>-1.0365E-4</v>
      </c>
      <c r="H65" s="48">
        <v>0.7</v>
      </c>
      <c r="I65" s="28"/>
      <c r="J65" s="44">
        <v>16</v>
      </c>
      <c r="K65" s="43">
        <v>-1.0304E-4</v>
      </c>
      <c r="L65" s="43">
        <v>-8.4625999999999999E-5</v>
      </c>
      <c r="M65" s="43">
        <v>2.5053E-4</v>
      </c>
      <c r="N65" s="43">
        <v>2.2548000000000001E-21</v>
      </c>
      <c r="O65" s="43">
        <v>6.3465000000000003E-21</v>
      </c>
      <c r="P65" s="43">
        <v>1.0365E-4</v>
      </c>
      <c r="Q65" s="48">
        <v>0.7</v>
      </c>
    </row>
    <row r="66" spans="1:17" x14ac:dyDescent="0.3">
      <c r="A66" s="42">
        <v>47</v>
      </c>
      <c r="B66" s="43">
        <v>-9.2238999999999996E-5</v>
      </c>
      <c r="C66" s="43">
        <v>-7.7237000000000006E-5</v>
      </c>
      <c r="D66" s="43">
        <v>2.2634E-4</v>
      </c>
      <c r="E66" s="43">
        <v>5.5117000000000001E-21</v>
      </c>
      <c r="F66" s="43">
        <v>-1.65E-20</v>
      </c>
      <c r="G66" s="43">
        <v>-8.9823999999999999E-5</v>
      </c>
      <c r="H66" s="48">
        <v>0.75</v>
      </c>
      <c r="I66" s="28"/>
      <c r="J66" s="44">
        <v>17</v>
      </c>
      <c r="K66" s="43">
        <v>-9.2238999999999996E-5</v>
      </c>
      <c r="L66" s="43">
        <v>-7.7237000000000006E-5</v>
      </c>
      <c r="M66" s="43">
        <v>2.2634E-4</v>
      </c>
      <c r="N66" s="43">
        <v>1.8372E-21</v>
      </c>
      <c r="O66" s="43">
        <v>5.5001000000000002E-21</v>
      </c>
      <c r="P66" s="43">
        <v>8.9823999999999999E-5</v>
      </c>
      <c r="Q66" s="48">
        <v>0.75</v>
      </c>
    </row>
    <row r="67" spans="1:17" x14ac:dyDescent="0.3">
      <c r="A67" s="42">
        <v>48</v>
      </c>
      <c r="B67" s="43">
        <v>-8.3053999999999995E-5</v>
      </c>
      <c r="C67" s="43">
        <v>-7.0724999999999998E-5</v>
      </c>
      <c r="D67" s="43">
        <v>2.0547E-4</v>
      </c>
      <c r="E67" s="43">
        <v>4.5296999999999997E-21</v>
      </c>
      <c r="F67" s="43">
        <v>-1.4377E-20</v>
      </c>
      <c r="G67" s="43">
        <v>-7.8263000000000006E-5</v>
      </c>
      <c r="H67" s="48">
        <v>0.8</v>
      </c>
      <c r="I67" s="28"/>
      <c r="J67" s="44">
        <v>18</v>
      </c>
      <c r="K67" s="43">
        <v>-8.3053999999999995E-5</v>
      </c>
      <c r="L67" s="43">
        <v>-7.0724999999999998E-5</v>
      </c>
      <c r="M67" s="43">
        <v>2.0547E-4</v>
      </c>
      <c r="N67" s="43">
        <v>1.5099E-21</v>
      </c>
      <c r="O67" s="43">
        <v>4.7922000000000001E-21</v>
      </c>
      <c r="P67" s="43">
        <v>7.8263000000000006E-5</v>
      </c>
      <c r="Q67" s="48">
        <v>0.8</v>
      </c>
    </row>
    <row r="68" spans="1:17" x14ac:dyDescent="0.3">
      <c r="A68" s="42">
        <v>49</v>
      </c>
      <c r="B68" s="43">
        <v>-7.5174999999999998E-5</v>
      </c>
      <c r="C68" s="43">
        <v>-6.4958999999999999E-5</v>
      </c>
      <c r="D68" s="43">
        <v>1.8735E-4</v>
      </c>
      <c r="E68" s="43">
        <v>3.7531000000000002E-21</v>
      </c>
      <c r="F68" s="43">
        <v>-1.2591999999999999E-20</v>
      </c>
      <c r="G68" s="43">
        <v>-6.8545000000000002E-5</v>
      </c>
      <c r="H68" s="48">
        <v>0.85</v>
      </c>
      <c r="I68" s="28"/>
      <c r="J68" s="44">
        <v>19</v>
      </c>
      <c r="K68" s="43">
        <v>-7.5174999999999998E-5</v>
      </c>
      <c r="L68" s="43">
        <v>-6.4958999999999999E-5</v>
      </c>
      <c r="M68" s="43">
        <v>1.8735E-4</v>
      </c>
      <c r="N68" s="43">
        <v>1.251E-21</v>
      </c>
      <c r="O68" s="43">
        <v>4.1972000000000001E-21</v>
      </c>
      <c r="P68" s="43">
        <v>6.8545000000000002E-5</v>
      </c>
      <c r="Q68" s="48">
        <v>0.85</v>
      </c>
    </row>
    <row r="69" spans="1:17" x14ac:dyDescent="0.3">
      <c r="A69" s="42">
        <v>50</v>
      </c>
      <c r="B69" s="43">
        <v>-6.8361999999999994E-5</v>
      </c>
      <c r="C69" s="43">
        <v>-5.9833000000000001E-5</v>
      </c>
      <c r="D69" s="43">
        <v>1.7150999999999999E-4</v>
      </c>
      <c r="E69" s="43">
        <v>3.1338000000000001E-21</v>
      </c>
      <c r="F69" s="43">
        <v>-1.1083E-20</v>
      </c>
      <c r="G69" s="43">
        <v>-6.0334000000000002E-5</v>
      </c>
      <c r="H69" s="48">
        <v>0.9</v>
      </c>
      <c r="I69" s="28"/>
      <c r="J69" s="44">
        <v>20</v>
      </c>
      <c r="K69" s="43">
        <v>-6.8361999999999994E-5</v>
      </c>
      <c r="L69" s="43">
        <v>-5.9833000000000001E-5</v>
      </c>
      <c r="M69" s="43">
        <v>1.7150999999999999E-4</v>
      </c>
      <c r="N69" s="43">
        <v>1.0445999999999999E-21</v>
      </c>
      <c r="O69" s="43">
        <v>3.6943999999999998E-21</v>
      </c>
      <c r="P69" s="43">
        <v>6.0334000000000002E-5</v>
      </c>
      <c r="Q69" s="48">
        <v>0.9</v>
      </c>
    </row>
    <row r="70" spans="1:17" x14ac:dyDescent="0.3">
      <c r="A70" s="42">
        <v>51</v>
      </c>
      <c r="B70" s="43">
        <v>-6.2429999999999997E-5</v>
      </c>
      <c r="C70" s="43">
        <v>-5.5256000000000001E-5</v>
      </c>
      <c r="D70" s="43">
        <v>1.5757999999999999E-4</v>
      </c>
      <c r="E70" s="43">
        <v>2.6357000000000002E-21</v>
      </c>
      <c r="F70" s="43">
        <v>-9.8021000000000001E-21</v>
      </c>
      <c r="G70" s="43">
        <v>-5.3359999999999997E-5</v>
      </c>
      <c r="H70" s="48">
        <v>0.95</v>
      </c>
      <c r="I70" s="28"/>
      <c r="J70" s="44">
        <v>21</v>
      </c>
      <c r="K70" s="43">
        <v>-6.2429999999999997E-5</v>
      </c>
      <c r="L70" s="43">
        <v>-5.5256000000000001E-5</v>
      </c>
      <c r="M70" s="43">
        <v>1.5757999999999999E-4</v>
      </c>
      <c r="N70" s="43">
        <v>8.7856999999999997E-22</v>
      </c>
      <c r="O70" s="43">
        <v>3.2673999999999999E-21</v>
      </c>
      <c r="P70" s="43">
        <v>5.3359999999999997E-5</v>
      </c>
      <c r="Q70" s="48">
        <v>0.95</v>
      </c>
    </row>
    <row r="71" spans="1:17" x14ac:dyDescent="0.3">
      <c r="A71" s="42">
        <v>52</v>
      </c>
      <c r="B71" s="43">
        <v>-5.7231000000000001E-5</v>
      </c>
      <c r="C71" s="43">
        <v>-5.1156000000000003E-5</v>
      </c>
      <c r="D71" s="43">
        <v>1.4526E-4</v>
      </c>
      <c r="E71" s="43">
        <v>2.2319999999999998E-21</v>
      </c>
      <c r="F71" s="43">
        <v>-8.7082999999999993E-21</v>
      </c>
      <c r="G71" s="43">
        <v>-4.7406E-5</v>
      </c>
      <c r="H71" s="48">
        <v>1</v>
      </c>
      <c r="I71" s="28"/>
      <c r="J71" s="44">
        <v>22</v>
      </c>
      <c r="K71" s="43">
        <v>-5.7231000000000001E-5</v>
      </c>
      <c r="L71" s="43">
        <v>-5.1156000000000003E-5</v>
      </c>
      <c r="M71" s="43">
        <v>1.4526E-4</v>
      </c>
      <c r="N71" s="43">
        <v>7.4399999999999997E-22</v>
      </c>
      <c r="O71" s="43">
        <v>2.9028000000000002E-21</v>
      </c>
      <c r="P71" s="43">
        <v>4.7406E-5</v>
      </c>
      <c r="Q71" s="48">
        <v>1</v>
      </c>
    </row>
    <row r="72" spans="1:17" x14ac:dyDescent="0.3">
      <c r="A72" s="42">
        <v>53</v>
      </c>
      <c r="B72" s="43">
        <v>-2.7983999999999998E-5</v>
      </c>
      <c r="C72" s="43">
        <v>-2.6435999999999999E-5</v>
      </c>
      <c r="D72" s="43">
        <v>7.3956999999999997E-5</v>
      </c>
      <c r="E72" s="43">
        <v>5.6886E-22</v>
      </c>
      <c r="F72" s="43">
        <v>-3.2557999999999999E-21</v>
      </c>
      <c r="G72" s="43">
        <v>-1.7723999999999998E-5</v>
      </c>
      <c r="H72" s="48">
        <v>1.5</v>
      </c>
      <c r="I72" s="28"/>
      <c r="J72" s="44">
        <v>23</v>
      </c>
      <c r="K72" s="43">
        <v>-2.7983999999999998E-5</v>
      </c>
      <c r="L72" s="43">
        <v>-2.6435999999999999E-5</v>
      </c>
      <c r="M72" s="43">
        <v>7.3956999999999997E-5</v>
      </c>
      <c r="N72" s="43">
        <v>1.8962E-22</v>
      </c>
      <c r="O72" s="43">
        <v>1.0853E-21</v>
      </c>
      <c r="P72" s="43">
        <v>1.7723999999999998E-5</v>
      </c>
      <c r="Q72" s="48">
        <v>1.5</v>
      </c>
    </row>
    <row r="73" spans="1:17" x14ac:dyDescent="0.3">
      <c r="A73" s="42">
        <v>54</v>
      </c>
      <c r="B73" s="43">
        <v>-1.6657E-5</v>
      </c>
      <c r="C73" s="43">
        <v>-1.6093E-5</v>
      </c>
      <c r="D73" s="43">
        <v>4.5194999999999997E-5</v>
      </c>
      <c r="E73" s="43">
        <v>2.0743E-22</v>
      </c>
      <c r="F73" s="43">
        <v>-1.5587999999999999E-21</v>
      </c>
      <c r="G73" s="43">
        <v>-8.4856000000000005E-6</v>
      </c>
      <c r="H73" s="48">
        <v>2</v>
      </c>
      <c r="I73" s="28"/>
      <c r="J73" s="44">
        <v>24</v>
      </c>
      <c r="K73" s="43">
        <v>-1.6657E-5</v>
      </c>
      <c r="L73" s="43">
        <v>-1.6093E-5</v>
      </c>
      <c r="M73" s="43">
        <v>4.5194999999999997E-5</v>
      </c>
      <c r="N73" s="43">
        <v>6.9143999999999997E-23</v>
      </c>
      <c r="O73" s="43">
        <v>5.1959999999999997E-22</v>
      </c>
      <c r="P73" s="43">
        <v>8.4856000000000005E-6</v>
      </c>
      <c r="Q73" s="48">
        <v>2</v>
      </c>
    </row>
    <row r="74" spans="1:17" x14ac:dyDescent="0.3">
      <c r="A74" s="42">
        <v>55</v>
      </c>
      <c r="B74" s="43">
        <v>-1.1479E-5</v>
      </c>
      <c r="C74" s="43">
        <v>-1.1225E-5</v>
      </c>
      <c r="D74" s="43">
        <v>3.1488000000000001E-5</v>
      </c>
      <c r="E74" s="43">
        <v>9.3263999999999997E-23</v>
      </c>
      <c r="F74" s="43">
        <v>-8.6706000000000007E-22</v>
      </c>
      <c r="G74" s="43">
        <v>-4.7200999999999999E-6</v>
      </c>
      <c r="H74" s="48">
        <v>2.5</v>
      </c>
      <c r="I74" s="28"/>
      <c r="J74" s="44">
        <v>25</v>
      </c>
      <c r="K74" s="43">
        <v>-1.1479E-5</v>
      </c>
      <c r="L74" s="43">
        <v>-1.1225E-5</v>
      </c>
      <c r="M74" s="43">
        <v>3.1488000000000001E-5</v>
      </c>
      <c r="N74" s="43">
        <v>3.1087999999999997E-23</v>
      </c>
      <c r="O74" s="43">
        <v>2.8901999999999999E-22</v>
      </c>
      <c r="P74" s="43">
        <v>4.7200999999999999E-6</v>
      </c>
      <c r="Q74" s="48">
        <v>2.5</v>
      </c>
    </row>
    <row r="75" spans="1:17" x14ac:dyDescent="0.3">
      <c r="A75" s="42">
        <v>56</v>
      </c>
      <c r="B75" s="43">
        <v>-8.7622000000000006E-6</v>
      </c>
      <c r="C75" s="43">
        <v>-8.6310999999999994E-6</v>
      </c>
      <c r="D75" s="43">
        <v>2.3955999999999999E-5</v>
      </c>
      <c r="E75" s="43">
        <v>4.8151E-23</v>
      </c>
      <c r="F75" s="43">
        <v>-5.3317000000000002E-22</v>
      </c>
      <c r="G75" s="43">
        <v>-2.9025000000000002E-6</v>
      </c>
      <c r="H75" s="48">
        <v>3</v>
      </c>
      <c r="I75" s="28"/>
      <c r="J75" s="44">
        <v>26</v>
      </c>
      <c r="K75" s="43">
        <v>-8.7622000000000006E-6</v>
      </c>
      <c r="L75" s="43">
        <v>-8.6310999999999994E-6</v>
      </c>
      <c r="M75" s="43">
        <v>2.3955999999999999E-5</v>
      </c>
      <c r="N75" s="43">
        <v>1.6049999999999999E-23</v>
      </c>
      <c r="O75" s="43">
        <v>1.7772E-22</v>
      </c>
      <c r="P75" s="43">
        <v>2.9025000000000002E-6</v>
      </c>
      <c r="Q75" s="48">
        <v>3</v>
      </c>
    </row>
    <row r="76" spans="1:17" x14ac:dyDescent="0.3">
      <c r="A76" s="42">
        <v>57</v>
      </c>
      <c r="B76" s="43">
        <v>-7.0929000000000003E-6</v>
      </c>
      <c r="C76" s="43">
        <v>-7.0180000000000004E-6</v>
      </c>
      <c r="D76" s="43">
        <v>1.9176000000000001E-5</v>
      </c>
      <c r="E76" s="43">
        <v>2.7532999999999998E-23</v>
      </c>
      <c r="F76" s="43">
        <v>-3.5160999999999998E-22</v>
      </c>
      <c r="G76" s="43">
        <v>-1.9141E-6</v>
      </c>
      <c r="H76" s="48">
        <v>3.5</v>
      </c>
      <c r="I76" s="28"/>
      <c r="J76" s="44">
        <v>27</v>
      </c>
      <c r="K76" s="43">
        <v>-7.0929000000000003E-6</v>
      </c>
      <c r="L76" s="43">
        <v>-7.0180000000000004E-6</v>
      </c>
      <c r="M76" s="43">
        <v>1.9176000000000001E-5</v>
      </c>
      <c r="N76" s="43">
        <v>9.1774999999999993E-24</v>
      </c>
      <c r="O76" s="43">
        <v>1.1719999999999999E-22</v>
      </c>
      <c r="P76" s="43">
        <v>1.9141E-6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2.8971000000000002E-21</v>
      </c>
      <c r="C81" s="43">
        <v>1.5770999999999999E-5</v>
      </c>
      <c r="D81" s="43">
        <v>5.0916999999999998E-4</v>
      </c>
      <c r="E81" s="23">
        <f>+D81*1000</f>
        <v>0.50917000000000001</v>
      </c>
      <c r="F81" s="23">
        <v>0</v>
      </c>
      <c r="G81" s="24"/>
      <c r="H81" s="25"/>
      <c r="I81" s="28"/>
      <c r="J81" s="44">
        <v>1</v>
      </c>
      <c r="K81" s="43">
        <v>-9.6570999999999992E-22</v>
      </c>
      <c r="L81" s="43">
        <v>-1.5770999999999999E-5</v>
      </c>
      <c r="M81" s="43">
        <v>5.0916999999999998E-4</v>
      </c>
      <c r="N81" s="23">
        <f>+M81*1000</f>
        <v>0.50917000000000001</v>
      </c>
      <c r="O81" s="23">
        <v>0</v>
      </c>
      <c r="P81" s="24"/>
      <c r="Q81" s="25"/>
    </row>
    <row r="82" spans="1:23" x14ac:dyDescent="0.3">
      <c r="A82" s="42">
        <v>32</v>
      </c>
      <c r="B82" s="43">
        <v>-1.3757999999999999E-22</v>
      </c>
      <c r="C82" s="43">
        <v>-7.4895000000000005E-7</v>
      </c>
      <c r="D82" s="43">
        <v>5.0770999999999998E-4</v>
      </c>
      <c r="E82" s="23">
        <f t="shared" ref="E82:E108" si="0">+D82*1000</f>
        <v>0.50770999999999999</v>
      </c>
      <c r="F82" s="23">
        <v>0.05</v>
      </c>
      <c r="G82" s="24"/>
      <c r="H82" s="25"/>
      <c r="I82" s="28"/>
      <c r="J82" s="44">
        <v>2</v>
      </c>
      <c r="K82" s="43">
        <v>4.586E-23</v>
      </c>
      <c r="L82" s="43">
        <v>7.4895000000000005E-7</v>
      </c>
      <c r="M82" s="43">
        <v>5.0770999999999998E-4</v>
      </c>
      <c r="N82" s="23">
        <f t="shared" ref="N82:N108" si="1">+M82*1000</f>
        <v>0.50770999999999999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-1.3259E-21</v>
      </c>
      <c r="C83" s="43">
        <v>-7.2179E-6</v>
      </c>
      <c r="D83" s="43">
        <v>5.0356999999999995E-4</v>
      </c>
      <c r="E83" s="23">
        <f t="shared" si="0"/>
        <v>0.50356999999999996</v>
      </c>
      <c r="F83" s="168">
        <v>7.0000000000000007E-2</v>
      </c>
      <c r="G83" s="24"/>
      <c r="H83" s="25"/>
      <c r="I83" s="28"/>
      <c r="J83" s="44">
        <v>3</v>
      </c>
      <c r="K83" s="43">
        <v>4.4196999999999999E-22</v>
      </c>
      <c r="L83" s="43">
        <v>7.2179E-6</v>
      </c>
      <c r="M83" s="43">
        <v>5.0356999999999995E-4</v>
      </c>
      <c r="N83" s="23">
        <f t="shared" si="1"/>
        <v>0.50356999999999996</v>
      </c>
      <c r="O83" s="168">
        <v>7.0000000000000007E-2</v>
      </c>
      <c r="Q83" s="25"/>
    </row>
    <row r="84" spans="1:23" x14ac:dyDescent="0.3">
      <c r="A84" s="42">
        <v>34</v>
      </c>
      <c r="B84" s="43">
        <v>-1.9700000000000002E-21</v>
      </c>
      <c r="C84" s="43">
        <v>-1.0723999999999999E-5</v>
      </c>
      <c r="D84" s="43">
        <v>4.7779000000000002E-4</v>
      </c>
      <c r="E84" s="23">
        <f t="shared" si="0"/>
        <v>0.47778999999999999</v>
      </c>
      <c r="F84" s="23">
        <v>0.1</v>
      </c>
      <c r="G84" s="24"/>
      <c r="H84" s="25"/>
      <c r="I84" s="28"/>
      <c r="J84" s="44">
        <v>4</v>
      </c>
      <c r="K84" s="43">
        <v>6.5664999999999999E-22</v>
      </c>
      <c r="L84" s="43">
        <v>1.0723999999999999E-5</v>
      </c>
      <c r="M84" s="43">
        <v>4.7779000000000002E-4</v>
      </c>
      <c r="N84" s="23">
        <f t="shared" si="1"/>
        <v>0.47778999999999999</v>
      </c>
      <c r="O84" s="23">
        <v>0.1</v>
      </c>
      <c r="P84" s="24"/>
      <c r="Q84" s="25"/>
    </row>
    <row r="85" spans="1:23" x14ac:dyDescent="0.3">
      <c r="A85" s="42">
        <v>35</v>
      </c>
      <c r="B85" s="43">
        <v>-2.7057000000000001E-21</v>
      </c>
      <c r="C85" s="43">
        <v>-1.4729000000000001E-5</v>
      </c>
      <c r="D85" s="43">
        <v>4.4282000000000002E-4</v>
      </c>
      <c r="E85" s="23">
        <f t="shared" si="0"/>
        <v>0.44281999999999999</v>
      </c>
      <c r="F85" s="23">
        <v>0.15</v>
      </c>
      <c r="G85" s="24"/>
      <c r="H85" s="25"/>
      <c r="I85" s="28"/>
      <c r="J85" s="44">
        <v>5</v>
      </c>
      <c r="K85" s="43">
        <v>9.0188999999999998E-22</v>
      </c>
      <c r="L85" s="43">
        <v>1.4729000000000001E-5</v>
      </c>
      <c r="M85" s="43">
        <v>4.4282000000000002E-4</v>
      </c>
      <c r="N85" s="23">
        <f t="shared" si="1"/>
        <v>0.44281999999999999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-3.1762000000000002E-21</v>
      </c>
      <c r="C86" s="43">
        <v>-1.7291000000000001E-5</v>
      </c>
      <c r="D86" s="43">
        <v>4.1581000000000002E-4</v>
      </c>
      <c r="E86" s="23">
        <f t="shared" si="0"/>
        <v>0.41581000000000001</v>
      </c>
      <c r="F86" s="23">
        <v>0.2</v>
      </c>
      <c r="G86" s="24"/>
      <c r="H86" s="25"/>
      <c r="I86" s="28"/>
      <c r="J86" s="44">
        <v>6</v>
      </c>
      <c r="K86" s="43">
        <v>1.0587E-21</v>
      </c>
      <c r="L86" s="43">
        <v>1.7291000000000001E-5</v>
      </c>
      <c r="M86" s="43">
        <v>4.1581000000000002E-4</v>
      </c>
      <c r="N86" s="23">
        <f t="shared" si="1"/>
        <v>0.41581000000000001</v>
      </c>
      <c r="O86" s="23">
        <v>0.2</v>
      </c>
      <c r="P86" s="24"/>
      <c r="Q86" s="25"/>
    </row>
    <row r="87" spans="1:23" x14ac:dyDescent="0.3">
      <c r="A87" s="42">
        <v>37</v>
      </c>
      <c r="B87" s="43">
        <v>-3.7161000000000001E-21</v>
      </c>
      <c r="C87" s="43">
        <v>-2.0228999999999999E-5</v>
      </c>
      <c r="D87" s="43">
        <v>3.8642E-4</v>
      </c>
      <c r="E87" s="23">
        <f t="shared" si="0"/>
        <v>0.38641999999999999</v>
      </c>
      <c r="F87" s="168">
        <v>0.27</v>
      </c>
      <c r="G87" s="24"/>
      <c r="H87" s="25"/>
      <c r="I87" s="28"/>
      <c r="J87" s="44">
        <v>7</v>
      </c>
      <c r="K87" s="43">
        <v>1.2387E-21</v>
      </c>
      <c r="L87" s="43">
        <v>2.0228999999999999E-5</v>
      </c>
      <c r="M87" s="43">
        <v>3.8642E-4</v>
      </c>
      <c r="N87" s="23">
        <f t="shared" si="1"/>
        <v>0.38641999999999999</v>
      </c>
      <c r="O87" s="168">
        <v>0.27</v>
      </c>
      <c r="P87" s="24"/>
      <c r="Q87" s="25"/>
    </row>
    <row r="88" spans="1:23" x14ac:dyDescent="0.3">
      <c r="A88" s="42">
        <v>38</v>
      </c>
      <c r="B88" s="43">
        <v>-3.7004000000000002E-21</v>
      </c>
      <c r="C88" s="43">
        <v>-2.0143999999999999E-5</v>
      </c>
      <c r="D88" s="43">
        <v>3.7439E-4</v>
      </c>
      <c r="E88" s="23">
        <f t="shared" si="0"/>
        <v>0.37439</v>
      </c>
      <c r="F88" s="23">
        <v>0.3</v>
      </c>
      <c r="G88" s="24"/>
      <c r="H88" s="25"/>
      <c r="I88" s="28"/>
      <c r="J88" s="44">
        <v>8</v>
      </c>
      <c r="K88" s="43">
        <v>1.2335E-21</v>
      </c>
      <c r="L88" s="43">
        <v>2.0143999999999999E-5</v>
      </c>
      <c r="M88" s="43">
        <v>3.7439E-4</v>
      </c>
      <c r="N88" s="23">
        <f t="shared" si="1"/>
        <v>0.37439</v>
      </c>
      <c r="O88" s="23">
        <v>0.3</v>
      </c>
      <c r="P88" s="24"/>
      <c r="Q88" s="25"/>
    </row>
    <row r="89" spans="1:23" x14ac:dyDescent="0.3">
      <c r="A89" s="42">
        <v>39</v>
      </c>
      <c r="B89" s="43">
        <v>-3.7317000000000003E-21</v>
      </c>
      <c r="C89" s="43">
        <v>-2.0315000000000001E-5</v>
      </c>
      <c r="D89" s="43">
        <v>3.5693999999999998E-4</v>
      </c>
      <c r="E89" s="23">
        <f t="shared" si="0"/>
        <v>0.35693999999999998</v>
      </c>
      <c r="F89" s="23">
        <v>0.35</v>
      </c>
      <c r="G89" s="24"/>
      <c r="H89" s="25"/>
      <c r="I89" s="28"/>
      <c r="J89" s="44">
        <v>9</v>
      </c>
      <c r="K89" s="43">
        <v>1.2438999999999999E-21</v>
      </c>
      <c r="L89" s="43">
        <v>2.0315000000000001E-5</v>
      </c>
      <c r="M89" s="43">
        <v>3.5693999999999998E-4</v>
      </c>
      <c r="N89" s="23">
        <f t="shared" si="1"/>
        <v>0.35693999999999998</v>
      </c>
      <c r="O89" s="23">
        <v>0.35</v>
      </c>
      <c r="P89" s="24"/>
      <c r="Q89" s="25"/>
    </row>
    <row r="90" spans="1:23" x14ac:dyDescent="0.3">
      <c r="A90" s="42">
        <v>40</v>
      </c>
      <c r="B90" s="43">
        <v>-3.8987000000000004E-21</v>
      </c>
      <c r="C90" s="43">
        <v>-2.1223999999999999E-5</v>
      </c>
      <c r="D90" s="43">
        <v>3.4173999999999999E-4</v>
      </c>
      <c r="E90" s="23">
        <f t="shared" si="0"/>
        <v>0.34173999999999999</v>
      </c>
      <c r="F90" s="23">
        <v>0.4</v>
      </c>
      <c r="G90" s="24"/>
      <c r="H90" s="25"/>
      <c r="I90" s="28"/>
      <c r="J90" s="44">
        <v>10</v>
      </c>
      <c r="K90" s="43">
        <v>1.2996000000000001E-21</v>
      </c>
      <c r="L90" s="43">
        <v>2.1223999999999999E-5</v>
      </c>
      <c r="M90" s="43">
        <v>3.4173999999999999E-4</v>
      </c>
      <c r="N90" s="23">
        <f t="shared" si="1"/>
        <v>0.34173999999999999</v>
      </c>
      <c r="O90" s="23">
        <v>0.4</v>
      </c>
      <c r="P90" s="24"/>
      <c r="Q90" s="25"/>
    </row>
    <row r="91" spans="1:23" x14ac:dyDescent="0.3">
      <c r="A91" s="42">
        <v>41</v>
      </c>
      <c r="B91" s="43">
        <v>-4.5121000000000001E-21</v>
      </c>
      <c r="C91" s="43">
        <v>-2.4562999999999998E-5</v>
      </c>
      <c r="D91" s="43">
        <v>3.2216999999999999E-4</v>
      </c>
      <c r="E91" s="23">
        <f t="shared" si="0"/>
        <v>0.32217000000000001</v>
      </c>
      <c r="F91" s="168">
        <v>0.47</v>
      </c>
      <c r="G91" s="24"/>
      <c r="H91" s="25"/>
      <c r="I91" s="28"/>
      <c r="J91" s="44">
        <v>11</v>
      </c>
      <c r="K91" s="43">
        <v>1.504E-21</v>
      </c>
      <c r="L91" s="43">
        <v>2.4562999999999998E-5</v>
      </c>
      <c r="M91" s="43">
        <v>3.2216999999999999E-4</v>
      </c>
      <c r="N91" s="23">
        <f t="shared" si="1"/>
        <v>0.32217000000000001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-4.2074E-21</v>
      </c>
      <c r="C92" s="43">
        <v>-2.2904E-5</v>
      </c>
      <c r="D92" s="43">
        <v>3.0967000000000001E-4</v>
      </c>
      <c r="E92" s="23">
        <f t="shared" si="0"/>
        <v>0.30967</v>
      </c>
      <c r="F92" s="23">
        <v>0.5</v>
      </c>
      <c r="G92" s="24"/>
      <c r="H92" s="25"/>
      <c r="I92" s="28"/>
      <c r="J92" s="44">
        <v>12</v>
      </c>
      <c r="K92" s="43">
        <v>1.4025E-21</v>
      </c>
      <c r="L92" s="43">
        <v>2.2904E-5</v>
      </c>
      <c r="M92" s="43">
        <v>3.0967000000000001E-4</v>
      </c>
      <c r="N92" s="23">
        <f t="shared" si="1"/>
        <v>0.30967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-3.7564E-21</v>
      </c>
      <c r="C93" s="43">
        <v>-2.0449E-5</v>
      </c>
      <c r="D93" s="43">
        <v>2.9091000000000002E-4</v>
      </c>
      <c r="E93" s="23">
        <f t="shared" si="0"/>
        <v>0.29091</v>
      </c>
      <c r="F93" s="23">
        <v>0.55000000000000004</v>
      </c>
      <c r="G93" s="24"/>
      <c r="H93" s="25"/>
      <c r="I93" s="28"/>
      <c r="J93" s="44">
        <v>13</v>
      </c>
      <c r="K93" s="43">
        <v>1.2521000000000001E-21</v>
      </c>
      <c r="L93" s="43">
        <v>2.0449E-5</v>
      </c>
      <c r="M93" s="43">
        <v>2.9091000000000002E-4</v>
      </c>
      <c r="N93" s="23">
        <f t="shared" si="1"/>
        <v>0.29091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-3.3677999999999999E-21</v>
      </c>
      <c r="C94" s="43">
        <v>-1.8332999999999999E-5</v>
      </c>
      <c r="D94" s="43">
        <v>2.7432999999999998E-4</v>
      </c>
      <c r="E94" s="23">
        <f t="shared" si="0"/>
        <v>0.27432999999999996</v>
      </c>
      <c r="F94" s="23">
        <v>0.6</v>
      </c>
      <c r="G94" s="24"/>
      <c r="H94" s="25"/>
      <c r="I94" s="28"/>
      <c r="J94" s="44">
        <v>14</v>
      </c>
      <c r="K94" s="43">
        <v>1.1226E-21</v>
      </c>
      <c r="L94" s="43">
        <v>1.8332999999999999E-5</v>
      </c>
      <c r="M94" s="43">
        <v>2.7432999999999998E-4</v>
      </c>
      <c r="N94" s="23">
        <f t="shared" si="1"/>
        <v>0.27432999999999996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-3.0323000000000001E-21</v>
      </c>
      <c r="C95" s="43">
        <v>-1.6507E-5</v>
      </c>
      <c r="D95" s="43">
        <v>2.5957999999999998E-4</v>
      </c>
      <c r="E95" s="23">
        <f t="shared" si="0"/>
        <v>0.25957999999999998</v>
      </c>
      <c r="F95" s="23">
        <v>0.65</v>
      </c>
      <c r="G95" s="24"/>
      <c r="H95" s="25"/>
      <c r="I95" s="28"/>
      <c r="J95" s="44">
        <v>15</v>
      </c>
      <c r="K95" s="43">
        <v>1.0108E-21</v>
      </c>
      <c r="L95" s="43">
        <v>1.6507E-5</v>
      </c>
      <c r="M95" s="43">
        <v>2.5957999999999998E-4</v>
      </c>
      <c r="N95" s="23">
        <f t="shared" si="1"/>
        <v>0.25957999999999998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-2.7420000000000001E-21</v>
      </c>
      <c r="C96" s="43">
        <v>-1.4926000000000001E-5</v>
      </c>
      <c r="D96" s="43">
        <v>2.4635999999999999E-4</v>
      </c>
      <c r="E96" s="23">
        <f t="shared" si="0"/>
        <v>0.24636</v>
      </c>
      <c r="F96" s="23">
        <v>0.7</v>
      </c>
      <c r="G96" s="24"/>
      <c r="H96" s="25"/>
      <c r="I96" s="28"/>
      <c r="J96" s="44">
        <v>16</v>
      </c>
      <c r="K96" s="43">
        <v>9.1398000000000007E-22</v>
      </c>
      <c r="L96" s="43">
        <v>1.4926000000000001E-5</v>
      </c>
      <c r="M96" s="43">
        <v>2.4635999999999999E-4</v>
      </c>
      <c r="N96" s="23">
        <f t="shared" si="1"/>
        <v>0.24636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-2.4897E-21</v>
      </c>
      <c r="C97" s="43">
        <v>-1.3553000000000001E-5</v>
      </c>
      <c r="D97" s="43">
        <v>2.3446E-4</v>
      </c>
      <c r="E97" s="23">
        <f t="shared" si="0"/>
        <v>0.23446</v>
      </c>
      <c r="F97" s="23">
        <v>0.75</v>
      </c>
      <c r="G97" s="24"/>
      <c r="H97" s="25"/>
      <c r="I97" s="28"/>
      <c r="J97" s="44">
        <v>17</v>
      </c>
      <c r="K97" s="43">
        <v>8.2989000000000003E-22</v>
      </c>
      <c r="L97" s="43">
        <v>1.3553000000000001E-5</v>
      </c>
      <c r="M97" s="43">
        <v>2.3446E-4</v>
      </c>
      <c r="N97" s="23">
        <f t="shared" si="1"/>
        <v>0.23446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-2.2696E-21</v>
      </c>
      <c r="C98" s="43">
        <v>-1.2354999999999999E-5</v>
      </c>
      <c r="D98" s="43">
        <v>2.2368E-4</v>
      </c>
      <c r="E98" s="23">
        <f t="shared" si="0"/>
        <v>0.22367999999999999</v>
      </c>
      <c r="F98" s="23">
        <v>0.8</v>
      </c>
      <c r="G98" s="24"/>
      <c r="H98" s="25"/>
      <c r="I98" s="28"/>
      <c r="J98" s="44">
        <v>18</v>
      </c>
      <c r="K98" s="43">
        <v>7.5654E-22</v>
      </c>
      <c r="L98" s="43">
        <v>1.2354999999999999E-5</v>
      </c>
      <c r="M98" s="43">
        <v>2.2368E-4</v>
      </c>
      <c r="N98" s="23">
        <f t="shared" si="1"/>
        <v>0.22367999999999999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-2.0768000000000002E-21</v>
      </c>
      <c r="C99" s="43">
        <v>-1.1306E-5</v>
      </c>
      <c r="D99" s="43">
        <v>2.1387000000000001E-4</v>
      </c>
      <c r="E99" s="23">
        <f t="shared" si="0"/>
        <v>0.21387</v>
      </c>
      <c r="F99" s="23">
        <v>0.85</v>
      </c>
      <c r="G99" s="24"/>
      <c r="H99" s="25"/>
      <c r="I99" s="28"/>
      <c r="J99" s="44">
        <v>19</v>
      </c>
      <c r="K99" s="43">
        <v>6.9227999999999995E-22</v>
      </c>
      <c r="L99" s="43">
        <v>1.1306E-5</v>
      </c>
      <c r="M99" s="43">
        <v>2.1387000000000001E-4</v>
      </c>
      <c r="N99" s="23">
        <f t="shared" si="1"/>
        <v>0.21387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-1.9072E-21</v>
      </c>
      <c r="C100" s="43">
        <v>-1.0382E-5</v>
      </c>
      <c r="D100" s="43">
        <v>2.0489999999999999E-4</v>
      </c>
      <c r="E100" s="23">
        <f t="shared" si="0"/>
        <v>0.2049</v>
      </c>
      <c r="F100" s="23">
        <v>0.9</v>
      </c>
      <c r="G100" s="24"/>
      <c r="H100" s="25"/>
      <c r="I100" s="28"/>
      <c r="J100" s="44">
        <v>20</v>
      </c>
      <c r="K100" s="43">
        <v>6.3573999999999997E-22</v>
      </c>
      <c r="L100" s="43">
        <v>1.0382E-5</v>
      </c>
      <c r="M100" s="43">
        <v>2.0489999999999999E-4</v>
      </c>
      <c r="N100" s="23">
        <f t="shared" si="1"/>
        <v>0.2049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-1.7572999999999999E-21</v>
      </c>
      <c r="C101" s="43">
        <v>-9.5665000000000006E-6</v>
      </c>
      <c r="D101" s="43">
        <v>1.9667999999999999E-4</v>
      </c>
      <c r="E101" s="23">
        <f t="shared" si="0"/>
        <v>0.19667999999999999</v>
      </c>
      <c r="F101" s="23">
        <v>0.95</v>
      </c>
      <c r="G101" s="24"/>
      <c r="H101" s="25"/>
      <c r="I101" s="28"/>
      <c r="J101" s="44">
        <v>21</v>
      </c>
      <c r="K101" s="43">
        <v>5.8577999999999998E-22</v>
      </c>
      <c r="L101" s="43">
        <v>9.5665000000000006E-6</v>
      </c>
      <c r="M101" s="43">
        <v>1.9667999999999999E-4</v>
      </c>
      <c r="N101" s="23">
        <f t="shared" si="1"/>
        <v>0.19667999999999999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-1.6242999999999999E-21</v>
      </c>
      <c r="C102" s="43">
        <v>-8.8424000000000002E-6</v>
      </c>
      <c r="D102" s="43">
        <v>1.8912000000000001E-4</v>
      </c>
      <c r="E102" s="23">
        <f t="shared" si="0"/>
        <v>0.18912000000000001</v>
      </c>
      <c r="F102" s="23">
        <v>1</v>
      </c>
      <c r="G102" s="24"/>
      <c r="H102" s="25"/>
      <c r="I102" s="28"/>
      <c r="J102" s="44">
        <v>22</v>
      </c>
      <c r="K102" s="43">
        <v>5.4144000000000002E-22</v>
      </c>
      <c r="L102" s="43">
        <v>8.8424000000000002E-6</v>
      </c>
      <c r="M102" s="43">
        <v>1.8912000000000001E-4</v>
      </c>
      <c r="N102" s="23">
        <f t="shared" si="1"/>
        <v>0.18912000000000001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-8.4608E-22</v>
      </c>
      <c r="C103" s="43">
        <v>-4.6058E-6</v>
      </c>
      <c r="D103" s="43">
        <v>1.3726999999999999E-4</v>
      </c>
      <c r="E103" s="23">
        <f t="shared" si="0"/>
        <v>0.13727</v>
      </c>
      <c r="F103" s="23">
        <v>1.5</v>
      </c>
      <c r="G103" s="24"/>
      <c r="H103" s="25"/>
      <c r="I103" s="28"/>
      <c r="J103" s="44">
        <v>23</v>
      </c>
      <c r="K103" s="43">
        <v>2.8202999999999999E-22</v>
      </c>
      <c r="L103" s="43">
        <v>4.6058E-6</v>
      </c>
      <c r="M103" s="43">
        <v>1.3726999999999999E-4</v>
      </c>
      <c r="N103" s="23">
        <f t="shared" si="1"/>
        <v>0.13727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-5.1871999999999995E-22</v>
      </c>
      <c r="C104" s="43">
        <v>-2.8238E-6</v>
      </c>
      <c r="D104" s="43">
        <v>1.0844E-4</v>
      </c>
      <c r="E104" s="23">
        <f t="shared" si="0"/>
        <v>0.10843999999999999</v>
      </c>
      <c r="F104" s="23">
        <v>2</v>
      </c>
      <c r="G104" s="24"/>
      <c r="H104" s="25"/>
      <c r="I104" s="28"/>
      <c r="J104" s="44">
        <v>24</v>
      </c>
      <c r="K104" s="43">
        <v>1.7291000000000001E-22</v>
      </c>
      <c r="L104" s="43">
        <v>2.8238E-6</v>
      </c>
      <c r="M104" s="43">
        <v>1.0844E-4</v>
      </c>
      <c r="N104" s="23">
        <f t="shared" si="1"/>
        <v>0.10843999999999999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-3.4993000000000001E-22</v>
      </c>
      <c r="C105" s="43">
        <v>-1.905E-6</v>
      </c>
      <c r="D105" s="43">
        <v>8.9648999999999995E-5</v>
      </c>
      <c r="E105" s="23">
        <f t="shared" si="0"/>
        <v>8.9648999999999993E-2</v>
      </c>
      <c r="F105" s="23">
        <v>2.5</v>
      </c>
      <c r="G105" s="24"/>
      <c r="H105" s="25"/>
      <c r="I105" s="28"/>
      <c r="J105" s="44">
        <v>25</v>
      </c>
      <c r="K105" s="43">
        <v>1.1664E-22</v>
      </c>
      <c r="L105" s="43">
        <v>1.905E-6</v>
      </c>
      <c r="M105" s="43">
        <v>8.9648999999999995E-5</v>
      </c>
      <c r="N105" s="23">
        <f t="shared" si="1"/>
        <v>8.9648999999999993E-2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-2.5079999999999998E-22</v>
      </c>
      <c r="C106" s="43">
        <v>-1.3653000000000001E-6</v>
      </c>
      <c r="D106" s="43">
        <v>7.5951000000000005E-5</v>
      </c>
      <c r="E106" s="23">
        <f t="shared" si="0"/>
        <v>7.5951000000000005E-2</v>
      </c>
      <c r="F106" s="23">
        <v>3</v>
      </c>
      <c r="G106" s="24"/>
      <c r="H106" s="25"/>
      <c r="I106" s="28"/>
      <c r="J106" s="44">
        <v>26</v>
      </c>
      <c r="K106" s="43">
        <v>8.3600000000000001E-23</v>
      </c>
      <c r="L106" s="43">
        <v>1.3653000000000001E-6</v>
      </c>
      <c r="M106" s="43">
        <v>7.5951000000000005E-5</v>
      </c>
      <c r="N106" s="23">
        <f t="shared" si="1"/>
        <v>7.5951000000000005E-2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-1.8707E-22</v>
      </c>
      <c r="C107" s="43">
        <v>-1.0184000000000001E-6</v>
      </c>
      <c r="D107" s="43">
        <v>6.5245000000000003E-5</v>
      </c>
      <c r="E107" s="23">
        <f t="shared" si="0"/>
        <v>6.5244999999999997E-2</v>
      </c>
      <c r="F107" s="23">
        <v>3.5</v>
      </c>
      <c r="G107" s="24"/>
      <c r="H107" s="25"/>
      <c r="I107" s="28"/>
      <c r="J107" s="44">
        <v>27</v>
      </c>
      <c r="K107" s="43">
        <v>6.2356000000000003E-23</v>
      </c>
      <c r="L107" s="43">
        <v>1.0184000000000001E-6</v>
      </c>
      <c r="M107" s="43">
        <v>6.5245000000000003E-5</v>
      </c>
      <c r="N107" s="23">
        <f t="shared" si="1"/>
        <v>6.5244999999999997E-2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-1.4347999999999999E-22</v>
      </c>
      <c r="C108" s="43">
        <v>-7.8105000000000002E-7</v>
      </c>
      <c r="D108" s="43">
        <v>5.6549999999999999E-5</v>
      </c>
      <c r="E108" s="23">
        <f t="shared" si="0"/>
        <v>5.6549999999999996E-2</v>
      </c>
      <c r="F108" s="23">
        <v>4</v>
      </c>
      <c r="G108" s="24"/>
      <c r="H108" s="25"/>
      <c r="I108" s="28"/>
      <c r="J108" s="44">
        <v>28</v>
      </c>
      <c r="K108" s="43">
        <v>4.7825E-23</v>
      </c>
      <c r="L108" s="43">
        <v>7.8105000000000002E-7</v>
      </c>
      <c r="M108" s="43">
        <v>5.6549999999999999E-5</v>
      </c>
      <c r="N108" s="23">
        <f t="shared" si="1"/>
        <v>5.6549999999999996E-2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/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/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/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DD67-F127-4EB2-8282-17826A366886}">
  <sheetPr codeName="Hoja27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1739800</v>
      </c>
      <c r="C19" s="43">
        <v>1498300</v>
      </c>
      <c r="D19" s="43">
        <v>562470</v>
      </c>
      <c r="E19" s="43">
        <v>-4.4360000000000002E-11</v>
      </c>
      <c r="F19" s="43">
        <v>-1.3417E-26</v>
      </c>
      <c r="G19" s="43">
        <v>-7.3037000000000001E-11</v>
      </c>
      <c r="H19" s="48">
        <v>0</v>
      </c>
      <c r="I19" s="28"/>
      <c r="J19" s="44">
        <v>1</v>
      </c>
      <c r="K19" s="43">
        <v>1739800</v>
      </c>
      <c r="L19" s="43">
        <v>1498300</v>
      </c>
      <c r="M19" s="43">
        <v>562470</v>
      </c>
      <c r="N19" s="43">
        <v>-1.4787000000000002E-11</v>
      </c>
      <c r="O19" s="43">
        <v>4.4722000000000001E-27</v>
      </c>
      <c r="P19" s="43">
        <v>7.3037000000000001E-11</v>
      </c>
      <c r="Q19" s="25">
        <v>0</v>
      </c>
    </row>
    <row r="20" spans="1:17" x14ac:dyDescent="0.3">
      <c r="A20" s="42">
        <v>32</v>
      </c>
      <c r="B20" s="43">
        <v>-303020</v>
      </c>
      <c r="C20" s="43">
        <v>-231680</v>
      </c>
      <c r="D20" s="43">
        <v>340090</v>
      </c>
      <c r="E20" s="43">
        <v>1.3105E-11</v>
      </c>
      <c r="F20" s="43">
        <v>-2.9304000000000001E-12</v>
      </c>
      <c r="G20" s="43">
        <v>-15953</v>
      </c>
      <c r="H20" s="48">
        <v>0.05</v>
      </c>
      <c r="I20" s="28"/>
      <c r="J20" s="44">
        <v>2</v>
      </c>
      <c r="K20" s="43">
        <v>-303020</v>
      </c>
      <c r="L20" s="43">
        <v>-231680</v>
      </c>
      <c r="M20" s="43">
        <v>340090</v>
      </c>
      <c r="N20" s="43">
        <v>4.3683999999999998E-12</v>
      </c>
      <c r="O20" s="43">
        <v>9.7682000000000007E-13</v>
      </c>
      <c r="P20" s="43">
        <v>15953</v>
      </c>
      <c r="Q20" s="25">
        <v>0.05</v>
      </c>
    </row>
    <row r="21" spans="1:17" x14ac:dyDescent="0.3">
      <c r="A21" s="42">
        <v>33</v>
      </c>
      <c r="B21" s="43">
        <v>-1125600</v>
      </c>
      <c r="C21" s="43">
        <v>-931550</v>
      </c>
      <c r="D21" s="43">
        <v>262860</v>
      </c>
      <c r="E21" s="43">
        <v>3.5648999999999999E-11</v>
      </c>
      <c r="F21" s="43">
        <v>-3.7537999999999996E-12</v>
      </c>
      <c r="G21" s="43">
        <v>-20435</v>
      </c>
      <c r="H21" s="54">
        <v>7.0000000000000007E-2</v>
      </c>
      <c r="I21" s="28"/>
      <c r="J21" s="44">
        <v>3</v>
      </c>
      <c r="K21" s="43">
        <v>-1125600</v>
      </c>
      <c r="L21" s="43">
        <v>-931550</v>
      </c>
      <c r="M21" s="43">
        <v>262860</v>
      </c>
      <c r="N21" s="43">
        <v>1.1883E-11</v>
      </c>
      <c r="O21" s="43">
        <v>1.2512999999999999E-12</v>
      </c>
      <c r="P21" s="43">
        <v>20435</v>
      </c>
      <c r="Q21" s="55">
        <v>7.0000000000000007E-2</v>
      </c>
    </row>
    <row r="22" spans="1:17" x14ac:dyDescent="0.3">
      <c r="A22" s="42">
        <v>34</v>
      </c>
      <c r="B22" s="43">
        <v>15961</v>
      </c>
      <c r="C22" s="43">
        <v>32765</v>
      </c>
      <c r="D22" s="43">
        <v>215600</v>
      </c>
      <c r="E22" s="43">
        <v>3.0869000000000001E-12</v>
      </c>
      <c r="F22" s="43">
        <v>-4.0986999999999999E-12</v>
      </c>
      <c r="G22" s="43">
        <v>-22312</v>
      </c>
      <c r="H22" s="48">
        <v>0.1</v>
      </c>
      <c r="I22" s="28"/>
      <c r="J22" s="44">
        <v>4</v>
      </c>
      <c r="K22" s="43">
        <v>15961</v>
      </c>
      <c r="L22" s="43">
        <v>32765</v>
      </c>
      <c r="M22" s="43">
        <v>215600</v>
      </c>
      <c r="N22" s="43">
        <v>1.029E-12</v>
      </c>
      <c r="O22" s="43">
        <v>1.3662E-12</v>
      </c>
      <c r="P22" s="43">
        <v>22312</v>
      </c>
      <c r="Q22" s="25">
        <v>0.1</v>
      </c>
    </row>
    <row r="23" spans="1:17" x14ac:dyDescent="0.3">
      <c r="A23" s="42">
        <v>35</v>
      </c>
      <c r="B23" s="43">
        <v>-6371.9</v>
      </c>
      <c r="C23" s="43">
        <v>11346</v>
      </c>
      <c r="D23" s="43">
        <v>153950</v>
      </c>
      <c r="E23" s="43">
        <v>3.2547999999999998E-12</v>
      </c>
      <c r="F23" s="43">
        <v>-4.3003000000000002E-12</v>
      </c>
      <c r="G23" s="43">
        <v>-23410</v>
      </c>
      <c r="H23" s="48">
        <v>0.15</v>
      </c>
      <c r="I23" s="28"/>
      <c r="J23" s="44">
        <v>5</v>
      </c>
      <c r="K23" s="43">
        <v>-6371.9</v>
      </c>
      <c r="L23" s="43">
        <v>11346</v>
      </c>
      <c r="M23" s="43">
        <v>153950</v>
      </c>
      <c r="N23" s="43">
        <v>1.0849E-12</v>
      </c>
      <c r="O23" s="43">
        <v>1.4333999999999999E-12</v>
      </c>
      <c r="P23" s="43">
        <v>23410</v>
      </c>
      <c r="Q23" s="25">
        <v>0.15</v>
      </c>
    </row>
    <row r="24" spans="1:17" x14ac:dyDescent="0.3">
      <c r="A24" s="42">
        <v>36</v>
      </c>
      <c r="B24" s="43">
        <v>-21857</v>
      </c>
      <c r="C24" s="43">
        <v>-4739.2</v>
      </c>
      <c r="D24" s="43">
        <v>111590</v>
      </c>
      <c r="E24" s="43">
        <v>3.1445000000000002E-12</v>
      </c>
      <c r="F24" s="43">
        <v>-4.0382000000000003E-12</v>
      </c>
      <c r="G24" s="43">
        <v>-21983</v>
      </c>
      <c r="H24" s="48">
        <v>0.2</v>
      </c>
      <c r="I24" s="28"/>
      <c r="J24" s="44">
        <v>6</v>
      </c>
      <c r="K24" s="43">
        <v>-21857</v>
      </c>
      <c r="L24" s="43">
        <v>-4739.2</v>
      </c>
      <c r="M24" s="43">
        <v>111590</v>
      </c>
      <c r="N24" s="43">
        <v>1.0481999999999999E-12</v>
      </c>
      <c r="O24" s="43">
        <v>1.3461000000000001E-12</v>
      </c>
      <c r="P24" s="43">
        <v>21983</v>
      </c>
      <c r="Q24" s="25">
        <v>0.2</v>
      </c>
    </row>
    <row r="25" spans="1:17" x14ac:dyDescent="0.3">
      <c r="A25" s="42">
        <v>37</v>
      </c>
      <c r="B25" s="43">
        <v>-46865</v>
      </c>
      <c r="C25" s="43">
        <v>-28988</v>
      </c>
      <c r="D25" s="43">
        <v>75155</v>
      </c>
      <c r="E25" s="43">
        <v>3.2837999999999998E-12</v>
      </c>
      <c r="F25" s="43">
        <v>-3.0000000000000001E-12</v>
      </c>
      <c r="G25" s="43">
        <v>-16331</v>
      </c>
      <c r="H25" s="54">
        <v>0.27</v>
      </c>
      <c r="I25" s="28"/>
      <c r="J25" s="44">
        <v>7</v>
      </c>
      <c r="K25" s="43">
        <v>-46865</v>
      </c>
      <c r="L25" s="43">
        <v>-28988</v>
      </c>
      <c r="M25" s="43">
        <v>75155</v>
      </c>
      <c r="N25" s="43">
        <v>1.0946E-12</v>
      </c>
      <c r="O25" s="43">
        <v>9.9999999999999998E-13</v>
      </c>
      <c r="P25" s="43">
        <v>16331</v>
      </c>
      <c r="Q25" s="55">
        <v>0.27</v>
      </c>
    </row>
    <row r="26" spans="1:17" x14ac:dyDescent="0.3">
      <c r="A26" s="42">
        <v>38</v>
      </c>
      <c r="B26" s="43">
        <v>-12555</v>
      </c>
      <c r="C26" s="43">
        <v>-3236.5</v>
      </c>
      <c r="D26" s="43">
        <v>65534</v>
      </c>
      <c r="E26" s="43">
        <v>1.7118E-12</v>
      </c>
      <c r="F26" s="43">
        <v>-2.7548999999999999E-12</v>
      </c>
      <c r="G26" s="43">
        <v>-14997</v>
      </c>
      <c r="H26" s="48">
        <v>0.3</v>
      </c>
      <c r="I26" s="28"/>
      <c r="J26" s="44">
        <v>8</v>
      </c>
      <c r="K26" s="43">
        <v>-12555</v>
      </c>
      <c r="L26" s="43">
        <v>-3236.5</v>
      </c>
      <c r="M26" s="43">
        <v>65534</v>
      </c>
      <c r="N26" s="43">
        <v>5.7060000000000001E-13</v>
      </c>
      <c r="O26" s="43">
        <v>9.1830999999999995E-13</v>
      </c>
      <c r="P26" s="43">
        <v>14997</v>
      </c>
      <c r="Q26" s="25">
        <v>0.3</v>
      </c>
    </row>
    <row r="27" spans="1:17" x14ac:dyDescent="0.3">
      <c r="A27" s="42">
        <v>39</v>
      </c>
      <c r="B27" s="43">
        <v>-14199</v>
      </c>
      <c r="C27" s="43">
        <v>-6720.7</v>
      </c>
      <c r="D27" s="43">
        <v>52842</v>
      </c>
      <c r="E27" s="43">
        <v>1.3738000000000001E-12</v>
      </c>
      <c r="F27" s="43">
        <v>-2.3312E-12</v>
      </c>
      <c r="G27" s="43">
        <v>-12691</v>
      </c>
      <c r="H27" s="48">
        <v>0.35</v>
      </c>
      <c r="I27" s="28"/>
      <c r="J27" s="44">
        <v>9</v>
      </c>
      <c r="K27" s="43">
        <v>-14199</v>
      </c>
      <c r="L27" s="43">
        <v>-6720.7</v>
      </c>
      <c r="M27" s="43">
        <v>52842</v>
      </c>
      <c r="N27" s="43">
        <v>4.5792000000000003E-13</v>
      </c>
      <c r="O27" s="43">
        <v>7.7707999999999996E-13</v>
      </c>
      <c r="P27" s="43">
        <v>12691</v>
      </c>
      <c r="Q27" s="25">
        <v>0.35</v>
      </c>
    </row>
    <row r="28" spans="1:17" x14ac:dyDescent="0.3">
      <c r="A28" s="42">
        <v>40</v>
      </c>
      <c r="B28" s="43">
        <v>-16867</v>
      </c>
      <c r="C28" s="43">
        <v>-10553</v>
      </c>
      <c r="D28" s="43">
        <v>43292</v>
      </c>
      <c r="E28" s="43">
        <v>1.1598999999999999E-12</v>
      </c>
      <c r="F28" s="43">
        <v>-1.8893E-12</v>
      </c>
      <c r="G28" s="43">
        <v>-10285</v>
      </c>
      <c r="H28" s="48">
        <v>0.4</v>
      </c>
      <c r="I28" s="28"/>
      <c r="J28" s="44">
        <v>10</v>
      </c>
      <c r="K28" s="43">
        <v>-16867</v>
      </c>
      <c r="L28" s="43">
        <v>-10553</v>
      </c>
      <c r="M28" s="43">
        <v>43292</v>
      </c>
      <c r="N28" s="43">
        <v>3.8665000000000002E-13</v>
      </c>
      <c r="O28" s="43">
        <v>6.2976999999999995E-13</v>
      </c>
      <c r="P28" s="43">
        <v>10285</v>
      </c>
      <c r="Q28" s="25">
        <v>0.4</v>
      </c>
    </row>
    <row r="29" spans="1:17" x14ac:dyDescent="0.3">
      <c r="A29" s="42">
        <v>41</v>
      </c>
      <c r="B29" s="43">
        <v>-23215</v>
      </c>
      <c r="C29" s="43">
        <v>-17200</v>
      </c>
      <c r="D29" s="43">
        <v>34218</v>
      </c>
      <c r="E29" s="43">
        <v>1.1049000000000001E-12</v>
      </c>
      <c r="F29" s="43">
        <v>-1.1983000000000001E-12</v>
      </c>
      <c r="G29" s="43">
        <v>-6523.2</v>
      </c>
      <c r="H29" s="54">
        <v>0.47</v>
      </c>
      <c r="I29" s="28"/>
      <c r="J29" s="44">
        <v>11</v>
      </c>
      <c r="K29" s="43">
        <v>-23215</v>
      </c>
      <c r="L29" s="43">
        <v>-17200</v>
      </c>
      <c r="M29" s="43">
        <v>34218</v>
      </c>
      <c r="N29" s="43">
        <v>3.6831000000000002E-13</v>
      </c>
      <c r="O29" s="43">
        <v>3.9943E-13</v>
      </c>
      <c r="P29" s="43">
        <v>6523.2</v>
      </c>
      <c r="Q29" s="55">
        <v>0.47</v>
      </c>
    </row>
    <row r="30" spans="1:17" x14ac:dyDescent="0.3">
      <c r="A30" s="42">
        <v>42</v>
      </c>
      <c r="B30" s="43">
        <v>-3393.9</v>
      </c>
      <c r="C30" s="43">
        <v>-629.86</v>
      </c>
      <c r="D30" s="43">
        <v>31559</v>
      </c>
      <c r="E30" s="43">
        <v>5.0775000000000003E-13</v>
      </c>
      <c r="F30" s="43">
        <v>-1.0846E-12</v>
      </c>
      <c r="G30" s="43">
        <v>-5904.4</v>
      </c>
      <c r="H30" s="48">
        <v>0.5</v>
      </c>
      <c r="I30" s="28"/>
      <c r="J30" s="44">
        <v>12</v>
      </c>
      <c r="K30" s="43">
        <v>-3393.9</v>
      </c>
      <c r="L30" s="43">
        <v>-629.86</v>
      </c>
      <c r="M30" s="43">
        <v>31559</v>
      </c>
      <c r="N30" s="43">
        <v>1.6925000000000001E-13</v>
      </c>
      <c r="O30" s="43">
        <v>3.6153999999999999E-13</v>
      </c>
      <c r="P30" s="43">
        <v>5904.4</v>
      </c>
      <c r="Q30" s="25">
        <v>0.5</v>
      </c>
    </row>
    <row r="31" spans="1:17" x14ac:dyDescent="0.3">
      <c r="A31" s="42">
        <v>43</v>
      </c>
      <c r="B31" s="43">
        <v>-2860.8</v>
      </c>
      <c r="C31" s="43">
        <v>-688.08</v>
      </c>
      <c r="D31" s="43">
        <v>27782</v>
      </c>
      <c r="E31" s="43">
        <v>3.9912000000000002E-13</v>
      </c>
      <c r="F31" s="43">
        <v>-9.2148000000000003E-13</v>
      </c>
      <c r="G31" s="43">
        <v>-5016.3</v>
      </c>
      <c r="H31" s="48">
        <v>0.55000000000000004</v>
      </c>
      <c r="I31" s="28"/>
      <c r="J31" s="44">
        <v>13</v>
      </c>
      <c r="K31" s="43">
        <v>-2860.8</v>
      </c>
      <c r="L31" s="43">
        <v>-688.08</v>
      </c>
      <c r="M31" s="43">
        <v>27782</v>
      </c>
      <c r="N31" s="43">
        <v>1.3304000000000001E-13</v>
      </c>
      <c r="O31" s="43">
        <v>3.0715999999999998E-13</v>
      </c>
      <c r="P31" s="43">
        <v>5016.3</v>
      </c>
      <c r="Q31" s="25">
        <v>0.55000000000000004</v>
      </c>
    </row>
    <row r="32" spans="1:17" x14ac:dyDescent="0.3">
      <c r="A32" s="42">
        <v>44</v>
      </c>
      <c r="B32" s="43">
        <v>-2438.6</v>
      </c>
      <c r="C32" s="43">
        <v>-714.31</v>
      </c>
      <c r="D32" s="43">
        <v>24652</v>
      </c>
      <c r="E32" s="43">
        <v>3.1674000000000002E-13</v>
      </c>
      <c r="F32" s="43">
        <v>-7.8651999999999996E-13</v>
      </c>
      <c r="G32" s="43">
        <v>-4281.6000000000004</v>
      </c>
      <c r="H32" s="48">
        <v>0.6</v>
      </c>
      <c r="I32" s="28"/>
      <c r="J32" s="44">
        <v>14</v>
      </c>
      <c r="K32" s="43">
        <v>-2438.6</v>
      </c>
      <c r="L32" s="43">
        <v>-714.31</v>
      </c>
      <c r="M32" s="43">
        <v>24652</v>
      </c>
      <c r="N32" s="43">
        <v>1.0558E-13</v>
      </c>
      <c r="O32" s="43">
        <v>2.6216999999999998E-13</v>
      </c>
      <c r="P32" s="43">
        <v>4281.6000000000004</v>
      </c>
      <c r="Q32" s="25">
        <v>0.6</v>
      </c>
    </row>
    <row r="33" spans="1:17" x14ac:dyDescent="0.3">
      <c r="A33" s="42">
        <v>45</v>
      </c>
      <c r="B33" s="43">
        <v>-2099.3000000000002</v>
      </c>
      <c r="C33" s="43">
        <v>-717.84</v>
      </c>
      <c r="D33" s="43">
        <v>22025</v>
      </c>
      <c r="E33" s="43">
        <v>2.5378000000000001E-13</v>
      </c>
      <c r="F33" s="43">
        <v>-6.7479E-13</v>
      </c>
      <c r="G33" s="43">
        <v>-3673.4</v>
      </c>
      <c r="H33" s="48">
        <v>0.65</v>
      </c>
      <c r="I33" s="28"/>
      <c r="J33" s="44">
        <v>15</v>
      </c>
      <c r="K33" s="43">
        <v>-2099.3000000000002</v>
      </c>
      <c r="L33" s="43">
        <v>-717.84</v>
      </c>
      <c r="M33" s="43">
        <v>22025</v>
      </c>
      <c r="N33" s="43">
        <v>8.4592999999999999E-14</v>
      </c>
      <c r="O33" s="43">
        <v>2.2493000000000001E-13</v>
      </c>
      <c r="P33" s="43">
        <v>3673.4</v>
      </c>
      <c r="Q33" s="25">
        <v>0.65</v>
      </c>
    </row>
    <row r="34" spans="1:17" x14ac:dyDescent="0.3">
      <c r="A34" s="42">
        <v>46</v>
      </c>
      <c r="B34" s="43">
        <v>-1823.1</v>
      </c>
      <c r="C34" s="43">
        <v>-705.85</v>
      </c>
      <c r="D34" s="43">
        <v>19798</v>
      </c>
      <c r="E34" s="43">
        <v>2.0523E-13</v>
      </c>
      <c r="F34" s="43">
        <v>-5.8202999999999999E-13</v>
      </c>
      <c r="G34" s="43">
        <v>-3168.4</v>
      </c>
      <c r="H34" s="48">
        <v>0.7</v>
      </c>
      <c r="I34" s="28"/>
      <c r="J34" s="44">
        <v>16</v>
      </c>
      <c r="K34" s="43">
        <v>-1823.1</v>
      </c>
      <c r="L34" s="43">
        <v>-705.85</v>
      </c>
      <c r="M34" s="43">
        <v>19798</v>
      </c>
      <c r="N34" s="43">
        <v>6.8408999999999999E-14</v>
      </c>
      <c r="O34" s="43">
        <v>1.9401E-13</v>
      </c>
      <c r="P34" s="43">
        <v>3168.4</v>
      </c>
      <c r="Q34" s="25">
        <v>0.7</v>
      </c>
    </row>
    <row r="35" spans="1:17" x14ac:dyDescent="0.3">
      <c r="A35" s="42">
        <v>47</v>
      </c>
      <c r="B35" s="43">
        <v>-1595.2</v>
      </c>
      <c r="C35" s="43">
        <v>-683.63</v>
      </c>
      <c r="D35" s="43">
        <v>17892</v>
      </c>
      <c r="E35" s="43">
        <v>1.6746E-13</v>
      </c>
      <c r="F35" s="43">
        <v>-5.0473000000000001E-13</v>
      </c>
      <c r="G35" s="43">
        <v>-2747.6</v>
      </c>
      <c r="H35" s="48">
        <v>0.75</v>
      </c>
      <c r="I35" s="28"/>
      <c r="J35" s="44">
        <v>17</v>
      </c>
      <c r="K35" s="43">
        <v>-1595.2</v>
      </c>
      <c r="L35" s="43">
        <v>-683.63</v>
      </c>
      <c r="M35" s="43">
        <v>17892</v>
      </c>
      <c r="N35" s="43">
        <v>5.5818999999999999E-14</v>
      </c>
      <c r="O35" s="43">
        <v>1.6824E-13</v>
      </c>
      <c r="P35" s="43">
        <v>2747.6</v>
      </c>
      <c r="Q35" s="25">
        <v>0.75</v>
      </c>
    </row>
    <row r="36" spans="1:17" x14ac:dyDescent="0.3">
      <c r="A36" s="42">
        <v>48</v>
      </c>
      <c r="B36" s="43">
        <v>-1405.1</v>
      </c>
      <c r="C36" s="43">
        <v>-654.92999999999995</v>
      </c>
      <c r="D36" s="43">
        <v>16247</v>
      </c>
      <c r="E36" s="43">
        <v>1.3781E-13</v>
      </c>
      <c r="F36" s="43">
        <v>-4.4001999999999998E-13</v>
      </c>
      <c r="G36" s="43">
        <v>-2395.3000000000002</v>
      </c>
      <c r="H36" s="48">
        <v>0.8</v>
      </c>
      <c r="I36" s="28"/>
      <c r="J36" s="44">
        <v>18</v>
      </c>
      <c r="K36" s="43">
        <v>-1405.1</v>
      </c>
      <c r="L36" s="43">
        <v>-654.92999999999995</v>
      </c>
      <c r="M36" s="43">
        <v>16247</v>
      </c>
      <c r="N36" s="43">
        <v>4.5935999999999999E-14</v>
      </c>
      <c r="O36" s="43">
        <v>1.4667E-13</v>
      </c>
      <c r="P36" s="43">
        <v>2395.3000000000002</v>
      </c>
      <c r="Q36" s="25">
        <v>0.8</v>
      </c>
    </row>
    <row r="37" spans="1:17" x14ac:dyDescent="0.3">
      <c r="A37" s="42">
        <v>49</v>
      </c>
      <c r="B37" s="43">
        <v>-1244.8</v>
      </c>
      <c r="C37" s="43">
        <v>-622.41999999999996</v>
      </c>
      <c r="D37" s="43">
        <v>14819</v>
      </c>
      <c r="E37" s="43">
        <v>1.1433E-13</v>
      </c>
      <c r="F37" s="43">
        <v>-3.8556000000000003E-13</v>
      </c>
      <c r="G37" s="43">
        <v>-2098.9</v>
      </c>
      <c r="H37" s="48">
        <v>0.85</v>
      </c>
      <c r="I37" s="28"/>
      <c r="J37" s="44">
        <v>19</v>
      </c>
      <c r="K37" s="43">
        <v>-1244.8</v>
      </c>
      <c r="L37" s="43">
        <v>-622.41999999999996</v>
      </c>
      <c r="M37" s="43">
        <v>14819</v>
      </c>
      <c r="N37" s="43">
        <v>3.8110000000000001E-14</v>
      </c>
      <c r="O37" s="43">
        <v>1.2851999999999999E-13</v>
      </c>
      <c r="P37" s="43">
        <v>2098.9</v>
      </c>
      <c r="Q37" s="25">
        <v>0.85</v>
      </c>
    </row>
    <row r="38" spans="1:17" x14ac:dyDescent="0.3">
      <c r="A38" s="42">
        <v>50</v>
      </c>
      <c r="B38" s="43">
        <v>-1108.2</v>
      </c>
      <c r="C38" s="43">
        <v>-587.9</v>
      </c>
      <c r="D38" s="43">
        <v>13569</v>
      </c>
      <c r="E38" s="43">
        <v>9.5577000000000005E-14</v>
      </c>
      <c r="F38" s="43">
        <v>-3.3950999999999998E-13</v>
      </c>
      <c r="G38" s="43">
        <v>-1848.2</v>
      </c>
      <c r="H38" s="48">
        <v>0.9</v>
      </c>
      <c r="I38" s="28"/>
      <c r="J38" s="44">
        <v>20</v>
      </c>
      <c r="K38" s="43">
        <v>-1108.2</v>
      </c>
      <c r="L38" s="43">
        <v>-587.9</v>
      </c>
      <c r="M38" s="43">
        <v>13569</v>
      </c>
      <c r="N38" s="43">
        <v>3.1859E-14</v>
      </c>
      <c r="O38" s="43">
        <v>1.1317E-13</v>
      </c>
      <c r="P38" s="43">
        <v>1848.2</v>
      </c>
      <c r="Q38" s="25">
        <v>0.9</v>
      </c>
    </row>
    <row r="39" spans="1:17" x14ac:dyDescent="0.3">
      <c r="A39" s="42">
        <v>51</v>
      </c>
      <c r="B39" s="43">
        <v>-990.72</v>
      </c>
      <c r="C39" s="43">
        <v>-552.63</v>
      </c>
      <c r="D39" s="43">
        <v>12470</v>
      </c>
      <c r="E39" s="43">
        <v>8.0476000000000002E-14</v>
      </c>
      <c r="F39" s="43">
        <v>-3.0037000000000001E-13</v>
      </c>
      <c r="G39" s="43">
        <v>-1635.1</v>
      </c>
      <c r="H39" s="48">
        <v>0.95</v>
      </c>
      <c r="I39" s="28"/>
      <c r="J39" s="44">
        <v>21</v>
      </c>
      <c r="K39" s="43">
        <v>-990.72</v>
      </c>
      <c r="L39" s="43">
        <v>-552.63</v>
      </c>
      <c r="M39" s="43">
        <v>12470</v>
      </c>
      <c r="N39" s="43">
        <v>2.6824999999999999E-14</v>
      </c>
      <c r="O39" s="43">
        <v>1.0011999999999999E-13</v>
      </c>
      <c r="P39" s="43">
        <v>1635.1</v>
      </c>
      <c r="Q39" s="25">
        <v>0.95</v>
      </c>
    </row>
    <row r="40" spans="1:17" x14ac:dyDescent="0.3">
      <c r="A40" s="42">
        <v>52</v>
      </c>
      <c r="B40" s="43">
        <v>-888.82</v>
      </c>
      <c r="C40" s="43">
        <v>-517.45000000000005</v>
      </c>
      <c r="D40" s="43">
        <v>11498</v>
      </c>
      <c r="E40" s="43">
        <v>6.8219000000000002E-14</v>
      </c>
      <c r="F40" s="43">
        <v>-2.6691999999999999E-13</v>
      </c>
      <c r="G40" s="43">
        <v>-1453</v>
      </c>
      <c r="H40" s="48">
        <v>1</v>
      </c>
      <c r="I40" s="28"/>
      <c r="J40" s="44">
        <v>22</v>
      </c>
      <c r="K40" s="43">
        <v>-888.82</v>
      </c>
      <c r="L40" s="43">
        <v>-517.45000000000005</v>
      </c>
      <c r="M40" s="43">
        <v>11498</v>
      </c>
      <c r="N40" s="43">
        <v>2.274E-14</v>
      </c>
      <c r="O40" s="43">
        <v>8.8972000000000004E-14</v>
      </c>
      <c r="P40" s="43">
        <v>1453</v>
      </c>
      <c r="Q40" s="25">
        <v>1</v>
      </c>
    </row>
    <row r="41" spans="1:17" x14ac:dyDescent="0.3">
      <c r="A41" s="42">
        <v>53</v>
      </c>
      <c r="B41" s="43">
        <v>-331.61</v>
      </c>
      <c r="C41" s="43">
        <v>-236.45</v>
      </c>
      <c r="D41" s="43">
        <v>5873.5</v>
      </c>
      <c r="E41" s="43">
        <v>1.7479999999999998E-14</v>
      </c>
      <c r="F41" s="43">
        <v>-9.9704000000000006E-14</v>
      </c>
      <c r="G41" s="43">
        <v>-542.76</v>
      </c>
      <c r="H41" s="48">
        <v>1.5</v>
      </c>
      <c r="I41" s="28"/>
      <c r="J41" s="44">
        <v>23</v>
      </c>
      <c r="K41" s="43">
        <v>-331.61</v>
      </c>
      <c r="L41" s="43">
        <v>-236.45</v>
      </c>
      <c r="M41" s="43">
        <v>5873.5</v>
      </c>
      <c r="N41" s="43">
        <v>5.8265999999999997E-15</v>
      </c>
      <c r="O41" s="43">
        <v>3.3235000000000003E-14</v>
      </c>
      <c r="P41" s="43">
        <v>542.76</v>
      </c>
      <c r="Q41" s="25">
        <v>1.5</v>
      </c>
    </row>
    <row r="42" spans="1:17" x14ac:dyDescent="0.3">
      <c r="A42" s="42">
        <v>54</v>
      </c>
      <c r="B42" s="43">
        <v>-137.4</v>
      </c>
      <c r="C42" s="43">
        <v>-102.73</v>
      </c>
      <c r="D42" s="43">
        <v>3599.7</v>
      </c>
      <c r="E42" s="43">
        <v>6.369E-15</v>
      </c>
      <c r="F42" s="43">
        <v>-4.7535999999999999E-14</v>
      </c>
      <c r="G42" s="43">
        <v>-258.77</v>
      </c>
      <c r="H42" s="48">
        <v>2</v>
      </c>
      <c r="I42" s="28"/>
      <c r="J42" s="44">
        <v>24</v>
      </c>
      <c r="K42" s="43">
        <v>-137.4</v>
      </c>
      <c r="L42" s="43">
        <v>-102.73</v>
      </c>
      <c r="M42" s="43">
        <v>3599.7</v>
      </c>
      <c r="N42" s="43">
        <v>2.123E-15</v>
      </c>
      <c r="O42" s="43">
        <v>1.5845000000000001E-14</v>
      </c>
      <c r="P42" s="43">
        <v>258.77</v>
      </c>
      <c r="Q42" s="25">
        <v>2</v>
      </c>
    </row>
    <row r="43" spans="1:17" x14ac:dyDescent="0.3">
      <c r="A43" s="42">
        <v>55</v>
      </c>
      <c r="B43" s="43">
        <v>-77.257000000000005</v>
      </c>
      <c r="C43" s="43">
        <v>-61.722999999999999</v>
      </c>
      <c r="D43" s="43">
        <v>2502.1</v>
      </c>
      <c r="E43" s="43">
        <v>2.8536000000000001E-15</v>
      </c>
      <c r="F43" s="43">
        <v>-2.6311E-14</v>
      </c>
      <c r="G43" s="43">
        <v>-143.22999999999999</v>
      </c>
      <c r="H43" s="48">
        <v>2.5</v>
      </c>
      <c r="I43" s="28"/>
      <c r="J43" s="44">
        <v>25</v>
      </c>
      <c r="K43" s="43">
        <v>-77.257000000000005</v>
      </c>
      <c r="L43" s="43">
        <v>-61.722999999999999</v>
      </c>
      <c r="M43" s="43">
        <v>2502.1</v>
      </c>
      <c r="N43" s="43">
        <v>9.5119999999999996E-16</v>
      </c>
      <c r="O43" s="43">
        <v>8.7702999999999997E-15</v>
      </c>
      <c r="P43" s="43">
        <v>143.22999999999999</v>
      </c>
      <c r="Q43" s="25">
        <v>2.5</v>
      </c>
    </row>
    <row r="44" spans="1:17" x14ac:dyDescent="0.3">
      <c r="A44" s="42">
        <v>56</v>
      </c>
      <c r="B44" s="43">
        <v>-67.239000000000004</v>
      </c>
      <c r="C44" s="43">
        <v>-59.255000000000003</v>
      </c>
      <c r="D44" s="43">
        <v>1888.6</v>
      </c>
      <c r="E44" s="43">
        <v>1.4666E-15</v>
      </c>
      <c r="F44" s="43">
        <v>-1.6105000000000001E-14</v>
      </c>
      <c r="G44" s="43">
        <v>-87.673000000000002</v>
      </c>
      <c r="H44" s="48">
        <v>3</v>
      </c>
      <c r="I44" s="28"/>
      <c r="J44" s="44">
        <v>26</v>
      </c>
      <c r="K44" s="43">
        <v>-67.239000000000004</v>
      </c>
      <c r="L44" s="43">
        <v>-59.255000000000003</v>
      </c>
      <c r="M44" s="43">
        <v>1888.6</v>
      </c>
      <c r="N44" s="43">
        <v>4.8886000000000002E-16</v>
      </c>
      <c r="O44" s="43">
        <v>5.3684000000000002E-15</v>
      </c>
      <c r="P44" s="43">
        <v>87.673000000000002</v>
      </c>
      <c r="Q44" s="25">
        <v>3</v>
      </c>
    </row>
    <row r="45" spans="1:17" x14ac:dyDescent="0.3">
      <c r="A45" s="42">
        <v>57</v>
      </c>
      <c r="B45" s="43">
        <v>-70.831999999999994</v>
      </c>
      <c r="C45" s="43">
        <v>-66.289000000000001</v>
      </c>
      <c r="D45" s="43">
        <v>1495.7</v>
      </c>
      <c r="E45" s="43">
        <v>8.3463000000000002E-16</v>
      </c>
      <c r="F45" s="43">
        <v>-1.0582E-14</v>
      </c>
      <c r="G45" s="43">
        <v>-57.604999999999997</v>
      </c>
      <c r="H45" s="48">
        <v>3.5</v>
      </c>
      <c r="I45" s="28"/>
      <c r="J45" s="44">
        <v>27</v>
      </c>
      <c r="K45" s="43">
        <v>-70.831999999999994</v>
      </c>
      <c r="L45" s="43">
        <v>-66.289000000000001</v>
      </c>
      <c r="M45" s="43">
        <v>1495.7</v>
      </c>
      <c r="N45" s="43">
        <v>2.7820999999999999E-16</v>
      </c>
      <c r="O45" s="43">
        <v>3.5272999999999999E-15</v>
      </c>
      <c r="P45" s="43">
        <v>57.604999999999997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3.4509999999999999E-4</v>
      </c>
      <c r="C50" s="43">
        <v>2.4851000000000002E-4</v>
      </c>
      <c r="D50" s="43">
        <v>-1.2584E-4</v>
      </c>
      <c r="E50" s="43">
        <v>-3.5488000000000001E-20</v>
      </c>
      <c r="F50" s="43">
        <v>-1.0732999999999999E-35</v>
      </c>
      <c r="G50" s="43">
        <v>-5.8430000000000004E-20</v>
      </c>
      <c r="H50" s="48">
        <v>0</v>
      </c>
      <c r="I50" s="28"/>
      <c r="J50" s="44">
        <v>1</v>
      </c>
      <c r="K50" s="43">
        <v>3.4509999999999999E-4</v>
      </c>
      <c r="L50" s="43">
        <v>2.4851000000000002E-4</v>
      </c>
      <c r="M50" s="43">
        <v>-1.2584E-4</v>
      </c>
      <c r="N50" s="43">
        <v>-1.1829E-20</v>
      </c>
      <c r="O50" s="43">
        <v>3.5778000000000003E-36</v>
      </c>
      <c r="P50" s="43">
        <v>5.8430000000000004E-20</v>
      </c>
      <c r="Q50" s="48">
        <v>0</v>
      </c>
    </row>
    <row r="51" spans="1:17" x14ac:dyDescent="0.3">
      <c r="A51" s="42">
        <v>32</v>
      </c>
      <c r="B51" s="43">
        <v>-1.0323999999999999E-4</v>
      </c>
      <c r="C51" s="43">
        <v>-7.4707000000000001E-5</v>
      </c>
      <c r="D51" s="43">
        <v>1.54E-4</v>
      </c>
      <c r="E51" s="43">
        <v>1.0484E-20</v>
      </c>
      <c r="F51" s="43">
        <v>-2.3444000000000002E-21</v>
      </c>
      <c r="G51" s="43">
        <v>-1.2762000000000001E-5</v>
      </c>
      <c r="H51" s="48">
        <v>0.05</v>
      </c>
      <c r="I51" s="28"/>
      <c r="J51" s="44">
        <v>2</v>
      </c>
      <c r="K51" s="43">
        <v>-1.0323999999999999E-4</v>
      </c>
      <c r="L51" s="43">
        <v>-7.4707000000000001E-5</v>
      </c>
      <c r="M51" s="43">
        <v>1.54E-4</v>
      </c>
      <c r="N51" s="43">
        <v>3.4947000000000004E-21</v>
      </c>
      <c r="O51" s="43">
        <v>7.8144999999999999E-22</v>
      </c>
      <c r="P51" s="43">
        <v>1.2762000000000001E-5</v>
      </c>
      <c r="Q51" s="48">
        <v>0.05</v>
      </c>
    </row>
    <row r="52" spans="1:17" x14ac:dyDescent="0.3">
      <c r="A52" s="42">
        <v>33</v>
      </c>
      <c r="B52" s="43">
        <v>-2.8462000000000002E-4</v>
      </c>
      <c r="C52" s="43">
        <v>-2.0699E-4</v>
      </c>
      <c r="D52" s="43">
        <v>2.7076999999999998E-4</v>
      </c>
      <c r="E52" s="43">
        <v>2.8519E-20</v>
      </c>
      <c r="F52" s="43">
        <v>-3.0031000000000001E-21</v>
      </c>
      <c r="G52" s="43">
        <v>-1.6348E-5</v>
      </c>
      <c r="H52" s="54">
        <v>7.0000000000000007E-2</v>
      </c>
      <c r="I52" s="28"/>
      <c r="J52" s="44">
        <v>3</v>
      </c>
      <c r="K52" s="43">
        <v>-2.8462000000000002E-4</v>
      </c>
      <c r="L52" s="43">
        <v>-2.0699E-4</v>
      </c>
      <c r="M52" s="43">
        <v>2.7076999999999998E-4</v>
      </c>
      <c r="N52" s="43">
        <v>9.5064999999999994E-21</v>
      </c>
      <c r="O52" s="43">
        <v>1.001E-21</v>
      </c>
      <c r="P52" s="43">
        <v>1.6348E-5</v>
      </c>
      <c r="Q52" s="54">
        <v>7.0000000000000007E-2</v>
      </c>
    </row>
    <row r="53" spans="1:17" x14ac:dyDescent="0.3">
      <c r="A53" s="42">
        <v>34</v>
      </c>
      <c r="B53" s="43">
        <v>-2.8386999999999998E-4</v>
      </c>
      <c r="C53" s="43">
        <v>-1.9311999999999999E-4</v>
      </c>
      <c r="D53" s="43">
        <v>7.9418000000000002E-4</v>
      </c>
      <c r="E53" s="43">
        <v>3.3338000000000002E-20</v>
      </c>
      <c r="F53" s="43">
        <v>-4.4266000000000001E-20</v>
      </c>
      <c r="G53" s="43">
        <v>-2.4096999999999999E-4</v>
      </c>
      <c r="H53" s="48">
        <v>0.1</v>
      </c>
      <c r="I53" s="28"/>
      <c r="J53" s="44">
        <v>4</v>
      </c>
      <c r="K53" s="43">
        <v>-2.8386999999999998E-4</v>
      </c>
      <c r="L53" s="43">
        <v>-1.9311999999999999E-4</v>
      </c>
      <c r="M53" s="43">
        <v>7.9418000000000002E-4</v>
      </c>
      <c r="N53" s="43">
        <v>1.1113E-20</v>
      </c>
      <c r="O53" s="43">
        <v>1.4754999999999999E-20</v>
      </c>
      <c r="P53" s="43">
        <v>2.4096999999999999E-4</v>
      </c>
      <c r="Q53" s="48">
        <v>0.1</v>
      </c>
    </row>
    <row r="54" spans="1:17" x14ac:dyDescent="0.3">
      <c r="A54" s="42">
        <v>35</v>
      </c>
      <c r="B54" s="43">
        <v>-2.5690000000000001E-4</v>
      </c>
      <c r="C54" s="43">
        <v>-1.6122E-4</v>
      </c>
      <c r="D54" s="43">
        <v>6.0882999999999998E-4</v>
      </c>
      <c r="E54" s="43">
        <v>3.5151999999999998E-20</v>
      </c>
      <c r="F54" s="43">
        <v>-4.6443E-20</v>
      </c>
      <c r="G54" s="43">
        <v>-2.5282000000000001E-4</v>
      </c>
      <c r="H54" s="48">
        <v>0.15</v>
      </c>
      <c r="I54" s="28"/>
      <c r="J54" s="44">
        <v>5</v>
      </c>
      <c r="K54" s="43">
        <v>-2.5690000000000001E-4</v>
      </c>
      <c r="L54" s="43">
        <v>-1.6122E-4</v>
      </c>
      <c r="M54" s="43">
        <v>6.0882999999999998E-4</v>
      </c>
      <c r="N54" s="43">
        <v>1.1717000000000001E-20</v>
      </c>
      <c r="O54" s="43">
        <v>1.5481000000000001E-20</v>
      </c>
      <c r="P54" s="43">
        <v>2.5282000000000001E-4</v>
      </c>
      <c r="Q54" s="48">
        <v>0.15</v>
      </c>
    </row>
    <row r="55" spans="1:17" x14ac:dyDescent="0.3">
      <c r="A55" s="42">
        <v>36</v>
      </c>
      <c r="B55" s="43">
        <v>-2.3701000000000001E-4</v>
      </c>
      <c r="C55" s="43">
        <v>-1.4458E-4</v>
      </c>
      <c r="D55" s="43">
        <v>4.8358E-4</v>
      </c>
      <c r="E55" s="43">
        <v>3.3960000000000001E-20</v>
      </c>
      <c r="F55" s="43">
        <v>-4.3613E-20</v>
      </c>
      <c r="G55" s="43">
        <v>-2.3741999999999999E-4</v>
      </c>
      <c r="H55" s="48">
        <v>0.2</v>
      </c>
      <c r="I55" s="28"/>
      <c r="J55" s="44">
        <v>6</v>
      </c>
      <c r="K55" s="43">
        <v>-2.3701000000000001E-4</v>
      </c>
      <c r="L55" s="43">
        <v>-1.4458E-4</v>
      </c>
      <c r="M55" s="43">
        <v>4.8358E-4</v>
      </c>
      <c r="N55" s="43">
        <v>1.132E-20</v>
      </c>
      <c r="O55" s="43">
        <v>1.4538000000000001E-20</v>
      </c>
      <c r="P55" s="43">
        <v>2.3741999999999999E-4</v>
      </c>
      <c r="Q55" s="48">
        <v>0.2</v>
      </c>
    </row>
    <row r="56" spans="1:17" x14ac:dyDescent="0.3">
      <c r="A56" s="42">
        <v>37</v>
      </c>
      <c r="B56" s="43">
        <v>-2.5209000000000001E-4</v>
      </c>
      <c r="C56" s="43">
        <v>-1.5556000000000001E-4</v>
      </c>
      <c r="D56" s="43">
        <v>4.0681000000000002E-4</v>
      </c>
      <c r="E56" s="43">
        <v>3.5465999999999998E-20</v>
      </c>
      <c r="F56" s="43">
        <v>-3.2399999999999998E-20</v>
      </c>
      <c r="G56" s="43">
        <v>-1.7637999999999999E-4</v>
      </c>
      <c r="H56" s="54">
        <v>0.27</v>
      </c>
      <c r="I56" s="28"/>
      <c r="J56" s="44">
        <v>7</v>
      </c>
      <c r="K56" s="43">
        <v>-2.5209000000000001E-4</v>
      </c>
      <c r="L56" s="43">
        <v>-1.5556000000000001E-4</v>
      </c>
      <c r="M56" s="43">
        <v>4.0681000000000002E-4</v>
      </c>
      <c r="N56" s="43">
        <v>1.1822E-20</v>
      </c>
      <c r="O56" s="43">
        <v>1.08E-20</v>
      </c>
      <c r="P56" s="43">
        <v>1.7637999999999999E-4</v>
      </c>
      <c r="Q56" s="54">
        <v>0.27</v>
      </c>
    </row>
    <row r="57" spans="1:17" x14ac:dyDescent="0.3">
      <c r="A57" s="42">
        <v>38</v>
      </c>
      <c r="B57" s="43">
        <v>-2.2906000000000001E-4</v>
      </c>
      <c r="C57" s="43">
        <v>-1.4519000000000001E-4</v>
      </c>
      <c r="D57" s="43">
        <v>4.7374E-4</v>
      </c>
      <c r="E57" s="43">
        <v>3.0811999999999997E-20</v>
      </c>
      <c r="F57" s="43">
        <v>-4.9588999999999999E-20</v>
      </c>
      <c r="G57" s="43">
        <v>-2.6994999999999998E-4</v>
      </c>
      <c r="H57" s="48">
        <v>0.3</v>
      </c>
      <c r="I57" s="28"/>
      <c r="J57" s="44">
        <v>8</v>
      </c>
      <c r="K57" s="43">
        <v>-2.2906000000000001E-4</v>
      </c>
      <c r="L57" s="43">
        <v>-1.4519000000000001E-4</v>
      </c>
      <c r="M57" s="43">
        <v>4.7374E-4</v>
      </c>
      <c r="N57" s="43">
        <v>1.0270999999999999E-20</v>
      </c>
      <c r="O57" s="43">
        <v>1.653E-20</v>
      </c>
      <c r="P57" s="43">
        <v>2.6994999999999998E-4</v>
      </c>
      <c r="Q57" s="48">
        <v>0.3</v>
      </c>
    </row>
    <row r="58" spans="1:17" x14ac:dyDescent="0.3">
      <c r="A58" s="42">
        <v>39</v>
      </c>
      <c r="B58" s="43">
        <v>-2.0227999999999999E-4</v>
      </c>
      <c r="C58" s="43">
        <v>-1.3496999999999999E-4</v>
      </c>
      <c r="D58" s="43">
        <v>4.0109E-4</v>
      </c>
      <c r="E58" s="43">
        <v>2.4728E-20</v>
      </c>
      <c r="F58" s="43">
        <v>-4.1962E-20</v>
      </c>
      <c r="G58" s="43">
        <v>-2.2843000000000001E-4</v>
      </c>
      <c r="H58" s="48">
        <v>0.35</v>
      </c>
      <c r="I58" s="28"/>
      <c r="J58" s="44">
        <v>9</v>
      </c>
      <c r="K58" s="43">
        <v>-2.0227999999999999E-4</v>
      </c>
      <c r="L58" s="43">
        <v>-1.3496999999999999E-4</v>
      </c>
      <c r="M58" s="43">
        <v>4.0109E-4</v>
      </c>
      <c r="N58" s="43">
        <v>8.2425000000000007E-21</v>
      </c>
      <c r="O58" s="43">
        <v>1.3987000000000001E-20</v>
      </c>
      <c r="P58" s="43">
        <v>2.2843000000000001E-4</v>
      </c>
      <c r="Q58" s="48">
        <v>0.35</v>
      </c>
    </row>
    <row r="59" spans="1:17" x14ac:dyDescent="0.3">
      <c r="A59" s="42">
        <v>40</v>
      </c>
      <c r="B59" s="43">
        <v>-1.8883999999999999E-4</v>
      </c>
      <c r="C59" s="43">
        <v>-1.3201E-4</v>
      </c>
      <c r="D59" s="43">
        <v>3.5259000000000001E-4</v>
      </c>
      <c r="E59" s="43">
        <v>2.0879000000000001E-20</v>
      </c>
      <c r="F59" s="43">
        <v>-3.4007999999999998E-20</v>
      </c>
      <c r="G59" s="43">
        <v>-1.8513000000000001E-4</v>
      </c>
      <c r="H59" s="48">
        <v>0.4</v>
      </c>
      <c r="I59" s="28"/>
      <c r="J59" s="44">
        <v>10</v>
      </c>
      <c r="K59" s="43">
        <v>-1.8883999999999999E-4</v>
      </c>
      <c r="L59" s="43">
        <v>-1.3201E-4</v>
      </c>
      <c r="M59" s="43">
        <v>3.5259000000000001E-4</v>
      </c>
      <c r="N59" s="43">
        <v>6.9595999999999996E-21</v>
      </c>
      <c r="O59" s="43">
        <v>1.1336E-20</v>
      </c>
      <c r="P59" s="43">
        <v>1.8513000000000001E-4</v>
      </c>
      <c r="Q59" s="48">
        <v>0.4</v>
      </c>
    </row>
    <row r="60" spans="1:17" x14ac:dyDescent="0.3">
      <c r="A60" s="42">
        <v>41</v>
      </c>
      <c r="B60" s="43">
        <v>-1.9447999999999999E-4</v>
      </c>
      <c r="C60" s="43">
        <v>-1.4034E-4</v>
      </c>
      <c r="D60" s="43">
        <v>3.2242000000000002E-4</v>
      </c>
      <c r="E60" s="43">
        <v>1.9889E-20</v>
      </c>
      <c r="F60" s="43">
        <v>-2.1569000000000001E-20</v>
      </c>
      <c r="G60" s="43">
        <v>-1.1742E-4</v>
      </c>
      <c r="H60" s="54">
        <v>0.47</v>
      </c>
      <c r="I60" s="28"/>
      <c r="J60" s="44">
        <v>11</v>
      </c>
      <c r="K60" s="43">
        <v>-1.9447999999999999E-4</v>
      </c>
      <c r="L60" s="43">
        <v>-1.4034E-4</v>
      </c>
      <c r="M60" s="43">
        <v>3.2242000000000002E-4</v>
      </c>
      <c r="N60" s="43">
        <v>6.6295000000000002E-21</v>
      </c>
      <c r="O60" s="43">
        <v>7.1897999999999999E-21</v>
      </c>
      <c r="P60" s="43">
        <v>1.1742E-4</v>
      </c>
      <c r="Q60" s="54">
        <v>0.47</v>
      </c>
    </row>
    <row r="61" spans="1:17" x14ac:dyDescent="0.3">
      <c r="A61" s="42">
        <v>42</v>
      </c>
      <c r="B61" s="43">
        <v>-1.7773999999999999E-4</v>
      </c>
      <c r="C61" s="43">
        <v>-1.3109999999999999E-4</v>
      </c>
      <c r="D61" s="43">
        <v>4.1209999999999999E-4</v>
      </c>
      <c r="E61" s="43">
        <v>1.7137000000000001E-20</v>
      </c>
      <c r="F61" s="43">
        <v>-3.6606000000000001E-20</v>
      </c>
      <c r="G61" s="43">
        <v>-1.9927000000000001E-4</v>
      </c>
      <c r="H61" s="48">
        <v>0.5</v>
      </c>
      <c r="I61" s="28"/>
      <c r="J61" s="44">
        <v>12</v>
      </c>
      <c r="K61" s="43">
        <v>-1.7773999999999999E-4</v>
      </c>
      <c r="L61" s="43">
        <v>-1.3109999999999999E-4</v>
      </c>
      <c r="M61" s="43">
        <v>4.1209999999999999E-4</v>
      </c>
      <c r="N61" s="43">
        <v>5.7121999999999997E-21</v>
      </c>
      <c r="O61" s="43">
        <v>1.2202E-20</v>
      </c>
      <c r="P61" s="43">
        <v>1.9927000000000001E-4</v>
      </c>
      <c r="Q61" s="48">
        <v>0.5</v>
      </c>
    </row>
    <row r="62" spans="1:17" x14ac:dyDescent="0.3">
      <c r="A62" s="42">
        <v>43</v>
      </c>
      <c r="B62" s="43">
        <v>-1.5430000000000001E-4</v>
      </c>
      <c r="C62" s="43">
        <v>-1.1763E-4</v>
      </c>
      <c r="D62" s="43">
        <v>3.6279999999999998E-4</v>
      </c>
      <c r="E62" s="43">
        <v>1.3469999999999999E-20</v>
      </c>
      <c r="F62" s="43">
        <v>-3.1099999999999997E-20</v>
      </c>
      <c r="G62" s="43">
        <v>-1.693E-4</v>
      </c>
      <c r="H62" s="48">
        <v>0.55000000000000004</v>
      </c>
      <c r="I62" s="28"/>
      <c r="J62" s="44">
        <v>13</v>
      </c>
      <c r="K62" s="43">
        <v>-1.5430000000000001E-4</v>
      </c>
      <c r="L62" s="43">
        <v>-1.1763E-4</v>
      </c>
      <c r="M62" s="43">
        <v>3.6279999999999998E-4</v>
      </c>
      <c r="N62" s="43">
        <v>4.4901000000000002E-21</v>
      </c>
      <c r="O62" s="43">
        <v>1.0366999999999999E-20</v>
      </c>
      <c r="P62" s="43">
        <v>1.693E-4</v>
      </c>
      <c r="Q62" s="48">
        <v>0.55000000000000004</v>
      </c>
    </row>
    <row r="63" spans="1:17" x14ac:dyDescent="0.3">
      <c r="A63" s="42">
        <v>44</v>
      </c>
      <c r="B63" s="43">
        <v>-1.3521E-4</v>
      </c>
      <c r="C63" s="43">
        <v>-1.0611E-4</v>
      </c>
      <c r="D63" s="43">
        <v>3.2194E-4</v>
      </c>
      <c r="E63" s="43">
        <v>1.0689999999999999E-20</v>
      </c>
      <c r="F63" s="43">
        <v>-2.6545E-20</v>
      </c>
      <c r="G63" s="43">
        <v>-1.4451000000000001E-4</v>
      </c>
      <c r="H63" s="48">
        <v>0.6</v>
      </c>
      <c r="I63" s="28"/>
      <c r="J63" s="44">
        <v>14</v>
      </c>
      <c r="K63" s="43">
        <v>-1.3521E-4</v>
      </c>
      <c r="L63" s="43">
        <v>-1.0611E-4</v>
      </c>
      <c r="M63" s="43">
        <v>3.2194E-4</v>
      </c>
      <c r="N63" s="43">
        <v>3.5633999999999998E-21</v>
      </c>
      <c r="O63" s="43">
        <v>8.8484000000000003E-21</v>
      </c>
      <c r="P63" s="43">
        <v>1.4451000000000001E-4</v>
      </c>
      <c r="Q63" s="48">
        <v>0.6</v>
      </c>
    </row>
    <row r="64" spans="1:17" x14ac:dyDescent="0.3">
      <c r="A64" s="42">
        <v>45</v>
      </c>
      <c r="B64" s="43">
        <v>-1.1946E-4</v>
      </c>
      <c r="C64" s="43">
        <v>-9.6148000000000002E-5</v>
      </c>
      <c r="D64" s="43">
        <v>2.8763999999999998E-4</v>
      </c>
      <c r="E64" s="43">
        <v>8.5649999999999997E-21</v>
      </c>
      <c r="F64" s="43">
        <v>-2.2774000000000001E-20</v>
      </c>
      <c r="G64" s="43">
        <v>-1.2397999999999999E-4</v>
      </c>
      <c r="H64" s="48">
        <v>0.65</v>
      </c>
      <c r="I64" s="28"/>
      <c r="J64" s="44">
        <v>15</v>
      </c>
      <c r="K64" s="43">
        <v>-1.1946E-4</v>
      </c>
      <c r="L64" s="43">
        <v>-9.6148000000000002E-5</v>
      </c>
      <c r="M64" s="43">
        <v>2.8763999999999998E-4</v>
      </c>
      <c r="N64" s="43">
        <v>2.8550000000000001E-21</v>
      </c>
      <c r="O64" s="43">
        <v>7.5913999999999997E-21</v>
      </c>
      <c r="P64" s="43">
        <v>1.2397999999999999E-4</v>
      </c>
      <c r="Q64" s="48">
        <v>0.65</v>
      </c>
    </row>
    <row r="65" spans="1:17" x14ac:dyDescent="0.3">
      <c r="A65" s="42">
        <v>46</v>
      </c>
      <c r="B65" s="43">
        <v>-1.0632E-4</v>
      </c>
      <c r="C65" s="43">
        <v>-8.7462999999999999E-5</v>
      </c>
      <c r="D65" s="43">
        <v>2.5853999999999997E-4</v>
      </c>
      <c r="E65" s="43">
        <v>6.9264000000000005E-21</v>
      </c>
      <c r="F65" s="43">
        <v>-1.9644E-20</v>
      </c>
      <c r="G65" s="43">
        <v>-1.0694E-4</v>
      </c>
      <c r="H65" s="48">
        <v>0.7</v>
      </c>
      <c r="I65" s="28"/>
      <c r="J65" s="44">
        <v>16</v>
      </c>
      <c r="K65" s="43">
        <v>-1.0632E-4</v>
      </c>
      <c r="L65" s="43">
        <v>-8.7462999999999999E-5</v>
      </c>
      <c r="M65" s="43">
        <v>2.5853999999999997E-4</v>
      </c>
      <c r="N65" s="43">
        <v>2.3088000000000002E-21</v>
      </c>
      <c r="O65" s="43">
        <v>6.5479000000000003E-21</v>
      </c>
      <c r="P65" s="43">
        <v>1.0694E-4</v>
      </c>
      <c r="Q65" s="48">
        <v>0.7</v>
      </c>
    </row>
    <row r="66" spans="1:17" x14ac:dyDescent="0.3">
      <c r="A66" s="42">
        <v>47</v>
      </c>
      <c r="B66" s="43">
        <v>-9.5225999999999999E-5</v>
      </c>
      <c r="C66" s="43">
        <v>-7.9843000000000001E-5</v>
      </c>
      <c r="D66" s="43">
        <v>2.3362E-4</v>
      </c>
      <c r="E66" s="43">
        <v>5.6517E-21</v>
      </c>
      <c r="F66" s="43">
        <v>-1.7034999999999999E-20</v>
      </c>
      <c r="G66" s="43">
        <v>-9.2732999999999995E-5</v>
      </c>
      <c r="H66" s="48">
        <v>0.75</v>
      </c>
      <c r="I66" s="28"/>
      <c r="J66" s="44">
        <v>17</v>
      </c>
      <c r="K66" s="43">
        <v>-9.5225999999999999E-5</v>
      </c>
      <c r="L66" s="43">
        <v>-7.9843000000000001E-5</v>
      </c>
      <c r="M66" s="43">
        <v>2.3362E-4</v>
      </c>
      <c r="N66" s="43">
        <v>1.8839E-21</v>
      </c>
      <c r="O66" s="43">
        <v>5.6781999999999998E-21</v>
      </c>
      <c r="P66" s="43">
        <v>9.2732999999999995E-5</v>
      </c>
      <c r="Q66" s="48">
        <v>0.75</v>
      </c>
    </row>
    <row r="67" spans="1:17" x14ac:dyDescent="0.3">
      <c r="A67" s="42">
        <v>48</v>
      </c>
      <c r="B67" s="43">
        <v>-8.5780999999999997E-5</v>
      </c>
      <c r="C67" s="43">
        <v>-7.3120999999999993E-5</v>
      </c>
      <c r="D67" s="43">
        <v>2.1210000000000001E-4</v>
      </c>
      <c r="E67" s="43">
        <v>4.6510000000000002E-21</v>
      </c>
      <c r="F67" s="43">
        <v>-1.4850999999999999E-20</v>
      </c>
      <c r="G67" s="43">
        <v>-8.0841999999999996E-5</v>
      </c>
      <c r="H67" s="48">
        <v>0.8</v>
      </c>
      <c r="I67" s="28"/>
      <c r="J67" s="44">
        <v>18</v>
      </c>
      <c r="K67" s="43">
        <v>-8.5780999999999997E-5</v>
      </c>
      <c r="L67" s="43">
        <v>-7.3120999999999993E-5</v>
      </c>
      <c r="M67" s="43">
        <v>2.1210000000000001E-4</v>
      </c>
      <c r="N67" s="43">
        <v>1.5502999999999999E-21</v>
      </c>
      <c r="O67" s="43">
        <v>4.9502000000000003E-21</v>
      </c>
      <c r="P67" s="43">
        <v>8.0841999999999996E-5</v>
      </c>
      <c r="Q67" s="48">
        <v>0.8</v>
      </c>
    </row>
    <row r="68" spans="1:17" x14ac:dyDescent="0.3">
      <c r="A68" s="42">
        <v>49</v>
      </c>
      <c r="B68" s="43">
        <v>-7.7668000000000002E-5</v>
      </c>
      <c r="C68" s="43">
        <v>-6.7164999999999998E-5</v>
      </c>
      <c r="D68" s="43">
        <v>1.9340000000000001E-4</v>
      </c>
      <c r="E68" s="43">
        <v>3.8585999999999997E-21</v>
      </c>
      <c r="F68" s="43">
        <v>-1.3013E-20</v>
      </c>
      <c r="G68" s="43">
        <v>-7.0838000000000002E-5</v>
      </c>
      <c r="H68" s="48">
        <v>0.85</v>
      </c>
      <c r="I68" s="28"/>
      <c r="J68" s="44">
        <v>19</v>
      </c>
      <c r="K68" s="43">
        <v>-7.7668000000000002E-5</v>
      </c>
      <c r="L68" s="43">
        <v>-6.7164999999999998E-5</v>
      </c>
      <c r="M68" s="43">
        <v>1.9340000000000001E-4</v>
      </c>
      <c r="N68" s="43">
        <v>1.2862E-21</v>
      </c>
      <c r="O68" s="43">
        <v>4.3375999999999999E-21</v>
      </c>
      <c r="P68" s="43">
        <v>7.0838000000000002E-5</v>
      </c>
      <c r="Q68" s="48">
        <v>0.85</v>
      </c>
    </row>
    <row r="69" spans="1:17" x14ac:dyDescent="0.3">
      <c r="A69" s="42">
        <v>50</v>
      </c>
      <c r="B69" s="43">
        <v>-7.0644999999999999E-5</v>
      </c>
      <c r="C69" s="43">
        <v>-6.1865000000000005E-5</v>
      </c>
      <c r="D69" s="43">
        <v>1.7703E-4</v>
      </c>
      <c r="E69" s="43">
        <v>3.2256999999999999E-21</v>
      </c>
      <c r="F69" s="43">
        <v>-1.1458999999999999E-20</v>
      </c>
      <c r="G69" s="43">
        <v>-6.2378000000000005E-5</v>
      </c>
      <c r="H69" s="48">
        <v>0.9</v>
      </c>
      <c r="I69" s="28"/>
      <c r="J69" s="44">
        <v>20</v>
      </c>
      <c r="K69" s="43">
        <v>-7.0644999999999999E-5</v>
      </c>
      <c r="L69" s="43">
        <v>-6.1865000000000005E-5</v>
      </c>
      <c r="M69" s="43">
        <v>1.7703E-4</v>
      </c>
      <c r="N69" s="43">
        <v>1.0752E-21</v>
      </c>
      <c r="O69" s="43">
        <v>3.8194999999999999E-21</v>
      </c>
      <c r="P69" s="43">
        <v>6.2378000000000005E-5</v>
      </c>
      <c r="Q69" s="48">
        <v>0.9</v>
      </c>
    </row>
    <row r="70" spans="1:17" x14ac:dyDescent="0.3">
      <c r="A70" s="42">
        <v>51</v>
      </c>
      <c r="B70" s="43">
        <v>-6.4522000000000003E-5</v>
      </c>
      <c r="C70" s="43">
        <v>-5.7129000000000001E-5</v>
      </c>
      <c r="D70" s="43">
        <v>1.6263000000000001E-4</v>
      </c>
      <c r="E70" s="43">
        <v>2.7161E-21</v>
      </c>
      <c r="F70" s="43">
        <v>-1.0137E-20</v>
      </c>
      <c r="G70" s="43">
        <v>-5.5185000000000001E-5</v>
      </c>
      <c r="H70" s="48">
        <v>0.95</v>
      </c>
      <c r="I70" s="28"/>
      <c r="J70" s="44">
        <v>21</v>
      </c>
      <c r="K70" s="43">
        <v>-6.4522000000000003E-5</v>
      </c>
      <c r="L70" s="43">
        <v>-5.7129000000000001E-5</v>
      </c>
      <c r="M70" s="43">
        <v>1.6263000000000001E-4</v>
      </c>
      <c r="N70" s="43">
        <v>9.0534999999999994E-22</v>
      </c>
      <c r="O70" s="43">
        <v>3.3790999999999998E-21</v>
      </c>
      <c r="P70" s="43">
        <v>5.5185000000000001E-5</v>
      </c>
      <c r="Q70" s="48">
        <v>0.95</v>
      </c>
    </row>
    <row r="71" spans="1:17" x14ac:dyDescent="0.3">
      <c r="A71" s="42">
        <v>52</v>
      </c>
      <c r="B71" s="43">
        <v>-5.9148999999999999E-5</v>
      </c>
      <c r="C71" s="43">
        <v>-5.2883000000000002E-5</v>
      </c>
      <c r="D71" s="43">
        <v>1.4987999999999999E-4</v>
      </c>
      <c r="E71" s="43">
        <v>2.3024000000000001E-21</v>
      </c>
      <c r="F71" s="43">
        <v>-9.0084999999999995E-21</v>
      </c>
      <c r="G71" s="43">
        <v>-4.9039999999999998E-5</v>
      </c>
      <c r="H71" s="48">
        <v>1</v>
      </c>
      <c r="I71" s="28"/>
      <c r="J71" s="44">
        <v>22</v>
      </c>
      <c r="K71" s="43">
        <v>-5.9148999999999999E-5</v>
      </c>
      <c r="L71" s="43">
        <v>-5.2883000000000002E-5</v>
      </c>
      <c r="M71" s="43">
        <v>1.4987999999999999E-4</v>
      </c>
      <c r="N71" s="43">
        <v>7.6745999999999997E-22</v>
      </c>
      <c r="O71" s="43">
        <v>3.0028000000000001E-21</v>
      </c>
      <c r="P71" s="43">
        <v>4.9039999999999998E-5</v>
      </c>
      <c r="Q71" s="48">
        <v>1</v>
      </c>
    </row>
    <row r="72" spans="1:17" x14ac:dyDescent="0.3">
      <c r="A72" s="42">
        <v>53</v>
      </c>
      <c r="B72" s="43">
        <v>-2.8807E-5</v>
      </c>
      <c r="C72" s="43">
        <v>-2.7200999999999999E-5</v>
      </c>
      <c r="D72" s="43">
        <v>7.5902999999999995E-5</v>
      </c>
      <c r="E72" s="43">
        <v>5.8993999999999998E-22</v>
      </c>
      <c r="F72" s="43">
        <v>-3.3650000000000001E-21</v>
      </c>
      <c r="G72" s="43">
        <v>-1.8318E-5</v>
      </c>
      <c r="H72" s="48">
        <v>1.5</v>
      </c>
      <c r="I72" s="28"/>
      <c r="J72" s="44">
        <v>23</v>
      </c>
      <c r="K72" s="43">
        <v>-2.8807E-5</v>
      </c>
      <c r="L72" s="43">
        <v>-2.7200999999999999E-5</v>
      </c>
      <c r="M72" s="43">
        <v>7.5902999999999995E-5</v>
      </c>
      <c r="N72" s="43">
        <v>1.9665000000000001E-22</v>
      </c>
      <c r="O72" s="43">
        <v>1.1217000000000001E-21</v>
      </c>
      <c r="P72" s="43">
        <v>1.8318E-5</v>
      </c>
      <c r="Q72" s="48">
        <v>1.5</v>
      </c>
    </row>
    <row r="73" spans="1:17" x14ac:dyDescent="0.3">
      <c r="A73" s="42">
        <v>54</v>
      </c>
      <c r="B73" s="43">
        <v>-1.7017E-5</v>
      </c>
      <c r="C73" s="43">
        <v>-1.6430999999999999E-5</v>
      </c>
      <c r="D73" s="43">
        <v>4.6045999999999999E-5</v>
      </c>
      <c r="E73" s="43">
        <v>2.1495000000000002E-22</v>
      </c>
      <c r="F73" s="43">
        <v>-1.6043E-21</v>
      </c>
      <c r="G73" s="43">
        <v>-8.7336000000000005E-6</v>
      </c>
      <c r="H73" s="48">
        <v>2</v>
      </c>
      <c r="I73" s="28"/>
      <c r="J73" s="44">
        <v>24</v>
      </c>
      <c r="K73" s="43">
        <v>-1.7017E-5</v>
      </c>
      <c r="L73" s="43">
        <v>-1.6430999999999999E-5</v>
      </c>
      <c r="M73" s="43">
        <v>4.6045999999999999E-5</v>
      </c>
      <c r="N73" s="43">
        <v>7.1650999999999995E-23</v>
      </c>
      <c r="O73" s="43">
        <v>5.3477999999999995E-22</v>
      </c>
      <c r="P73" s="43">
        <v>8.7336000000000005E-6</v>
      </c>
      <c r="Q73" s="48">
        <v>2</v>
      </c>
    </row>
    <row r="74" spans="1:17" x14ac:dyDescent="0.3">
      <c r="A74" s="42">
        <v>55</v>
      </c>
      <c r="B74" s="43">
        <v>-1.1643E-5</v>
      </c>
      <c r="C74" s="43">
        <v>-1.1379999999999999E-5</v>
      </c>
      <c r="D74" s="43">
        <v>3.1884999999999997E-5</v>
      </c>
      <c r="E74" s="43">
        <v>9.6309000000000004E-23</v>
      </c>
      <c r="F74" s="43">
        <v>-8.8799000000000004E-22</v>
      </c>
      <c r="G74" s="43">
        <v>-4.8339999999999998E-6</v>
      </c>
      <c r="H74" s="48">
        <v>2.5</v>
      </c>
      <c r="I74" s="28"/>
      <c r="J74" s="44">
        <v>25</v>
      </c>
      <c r="K74" s="43">
        <v>-1.1643E-5</v>
      </c>
      <c r="L74" s="43">
        <v>-1.1379999999999999E-5</v>
      </c>
      <c r="M74" s="43">
        <v>3.1884999999999997E-5</v>
      </c>
      <c r="N74" s="43">
        <v>3.2103000000000001E-23</v>
      </c>
      <c r="O74" s="43">
        <v>2.9600000000000002E-22</v>
      </c>
      <c r="P74" s="43">
        <v>4.8339999999999998E-6</v>
      </c>
      <c r="Q74" s="48">
        <v>2.5</v>
      </c>
    </row>
    <row r="75" spans="1:17" x14ac:dyDescent="0.3">
      <c r="A75" s="42">
        <v>56</v>
      </c>
      <c r="B75" s="43">
        <v>-8.8439000000000001E-6</v>
      </c>
      <c r="C75" s="43">
        <v>-8.7091999999999996E-6</v>
      </c>
      <c r="D75" s="43">
        <v>2.4161000000000001E-5</v>
      </c>
      <c r="E75" s="43">
        <v>4.9497000000000003E-23</v>
      </c>
      <c r="F75" s="43">
        <v>-5.4354999999999998E-22</v>
      </c>
      <c r="G75" s="43">
        <v>-2.959E-6</v>
      </c>
      <c r="H75" s="48">
        <v>3</v>
      </c>
      <c r="I75" s="28"/>
      <c r="J75" s="44">
        <v>26</v>
      </c>
      <c r="K75" s="43">
        <v>-8.8439000000000001E-6</v>
      </c>
      <c r="L75" s="43">
        <v>-8.7091999999999996E-6</v>
      </c>
      <c r="M75" s="43">
        <v>2.4161000000000001E-5</v>
      </c>
      <c r="N75" s="43">
        <v>1.6499000000000001E-23</v>
      </c>
      <c r="O75" s="43">
        <v>1.8118E-22</v>
      </c>
      <c r="P75" s="43">
        <v>2.959E-6</v>
      </c>
      <c r="Q75" s="48">
        <v>3</v>
      </c>
    </row>
    <row r="76" spans="1:17" x14ac:dyDescent="0.3">
      <c r="A76" s="42">
        <v>57</v>
      </c>
      <c r="B76" s="43">
        <v>-7.1392000000000002E-6</v>
      </c>
      <c r="C76" s="43">
        <v>-7.0624999999999997E-6</v>
      </c>
      <c r="D76" s="43">
        <v>1.9296E-5</v>
      </c>
      <c r="E76" s="43">
        <v>2.8169000000000001E-23</v>
      </c>
      <c r="F76" s="43">
        <v>-3.5714000000000002E-22</v>
      </c>
      <c r="G76" s="43">
        <v>-1.9442E-6</v>
      </c>
      <c r="H76" s="48">
        <v>3.5</v>
      </c>
      <c r="I76" s="28"/>
      <c r="J76" s="44">
        <v>27</v>
      </c>
      <c r="K76" s="43">
        <v>-7.1392000000000002E-6</v>
      </c>
      <c r="L76" s="43">
        <v>-7.0624999999999997E-6</v>
      </c>
      <c r="M76" s="43">
        <v>1.9296E-5</v>
      </c>
      <c r="N76" s="43">
        <v>9.3896000000000006E-24</v>
      </c>
      <c r="O76" s="43">
        <v>1.1905000000000001E-22</v>
      </c>
      <c r="P76" s="43">
        <v>1.9442E-6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3.0799000000000001E-21</v>
      </c>
      <c r="C81" s="43">
        <v>1.6765999999999998E-5</v>
      </c>
      <c r="D81" s="43">
        <v>5.3182999999999995E-4</v>
      </c>
      <c r="E81" s="23">
        <f>+D81*1000</f>
        <v>0.53182999999999991</v>
      </c>
      <c r="F81" s="23">
        <v>0</v>
      </c>
      <c r="G81" s="24"/>
      <c r="H81" s="25"/>
      <c r="I81" s="28"/>
      <c r="J81" s="44">
        <v>1</v>
      </c>
      <c r="K81" s="43">
        <v>-1.0266000000000001E-21</v>
      </c>
      <c r="L81" s="43">
        <v>-1.6765999999999998E-5</v>
      </c>
      <c r="M81" s="43">
        <v>5.3182999999999995E-4</v>
      </c>
      <c r="N81" s="23">
        <f>+M81*1000</f>
        <v>0.53182999999999991</v>
      </c>
      <c r="O81" s="23">
        <v>0</v>
      </c>
      <c r="P81" s="24"/>
      <c r="Q81" s="25"/>
    </row>
    <row r="82" spans="1:23" x14ac:dyDescent="0.3">
      <c r="A82" s="42">
        <v>32</v>
      </c>
      <c r="B82" s="43">
        <v>-1.7571999999999999E-22</v>
      </c>
      <c r="C82" s="43">
        <v>-9.5654999999999997E-7</v>
      </c>
      <c r="D82" s="43">
        <v>5.3049E-4</v>
      </c>
      <c r="E82" s="23">
        <f t="shared" ref="E82:E110" si="0">+D82*1000</f>
        <v>0.53049000000000002</v>
      </c>
      <c r="F82" s="23">
        <v>0.05</v>
      </c>
      <c r="G82" s="24"/>
      <c r="H82" s="25"/>
      <c r="I82" s="28"/>
      <c r="J82" s="44">
        <v>2</v>
      </c>
      <c r="K82" s="43">
        <v>5.8572000000000001E-23</v>
      </c>
      <c r="L82" s="43">
        <v>9.5654999999999997E-7</v>
      </c>
      <c r="M82" s="43">
        <v>5.3049E-4</v>
      </c>
      <c r="N82" s="23">
        <f t="shared" ref="N82:N110" si="1">+M82*1000</f>
        <v>0.53049000000000002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-1.4515000000000001E-21</v>
      </c>
      <c r="C83" s="43">
        <v>-7.9015000000000005E-6</v>
      </c>
      <c r="D83" s="43">
        <v>5.2630999999999999E-4</v>
      </c>
      <c r="E83" s="23">
        <f t="shared" si="0"/>
        <v>0.52630999999999994</v>
      </c>
      <c r="F83" s="168">
        <v>7.0000000000000007E-2</v>
      </c>
      <c r="G83" s="24"/>
      <c r="H83" s="25"/>
      <c r="I83" s="28"/>
      <c r="J83" s="44">
        <v>3</v>
      </c>
      <c r="K83" s="43">
        <v>4.8383000000000002E-22</v>
      </c>
      <c r="L83" s="43">
        <v>7.9015000000000005E-6</v>
      </c>
      <c r="M83" s="43">
        <v>5.2630999999999999E-4</v>
      </c>
      <c r="N83" s="23">
        <f t="shared" si="1"/>
        <v>0.52630999999999994</v>
      </c>
      <c r="O83" s="168">
        <v>7.0000000000000007E-2</v>
      </c>
      <c r="Q83" s="25"/>
    </row>
    <row r="84" spans="1:23" x14ac:dyDescent="0.3">
      <c r="A84" s="42">
        <v>34</v>
      </c>
      <c r="B84" s="43">
        <v>-2.1446999999999999E-21</v>
      </c>
      <c r="C84" s="43">
        <v>-1.1674999999999999E-5</v>
      </c>
      <c r="D84" s="43">
        <v>5.0058999999999998E-4</v>
      </c>
      <c r="E84" s="23">
        <f t="shared" si="0"/>
        <v>0.50058999999999998</v>
      </c>
      <c r="F84" s="23">
        <v>0.1</v>
      </c>
      <c r="G84" s="24"/>
      <c r="H84" s="25"/>
      <c r="I84" s="28"/>
      <c r="J84" s="44">
        <v>4</v>
      </c>
      <c r="K84" s="43">
        <v>7.1491000000000003E-22</v>
      </c>
      <c r="L84" s="43">
        <v>1.1674999999999999E-5</v>
      </c>
      <c r="M84" s="43">
        <v>5.0058999999999998E-4</v>
      </c>
      <c r="N84" s="23">
        <f t="shared" si="1"/>
        <v>0.50058999999999998</v>
      </c>
      <c r="O84" s="23">
        <v>0.1</v>
      </c>
      <c r="P84" s="24"/>
      <c r="Q84" s="25"/>
    </row>
    <row r="85" spans="1:23" x14ac:dyDescent="0.3">
      <c r="A85" s="42">
        <v>35</v>
      </c>
      <c r="B85" s="43">
        <v>-3.0030000000000001E-21</v>
      </c>
      <c r="C85" s="43">
        <v>-1.6348E-5</v>
      </c>
      <c r="D85" s="43">
        <v>4.6574000000000002E-4</v>
      </c>
      <c r="E85" s="23">
        <f t="shared" si="0"/>
        <v>0.46574000000000004</v>
      </c>
      <c r="F85" s="23">
        <v>0.15</v>
      </c>
      <c r="G85" s="24"/>
      <c r="H85" s="25"/>
      <c r="I85" s="28"/>
      <c r="J85" s="44">
        <v>5</v>
      </c>
      <c r="K85" s="43">
        <v>1.001E-21</v>
      </c>
      <c r="L85" s="43">
        <v>1.6348E-5</v>
      </c>
      <c r="M85" s="43">
        <v>4.6574000000000002E-4</v>
      </c>
      <c r="N85" s="23">
        <f t="shared" si="1"/>
        <v>0.46574000000000004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-3.6673999999999996E-21</v>
      </c>
      <c r="C86" s="43">
        <v>-1.9964000000000001E-5</v>
      </c>
      <c r="D86" s="43">
        <v>4.3867999999999999E-4</v>
      </c>
      <c r="E86" s="23">
        <f t="shared" si="0"/>
        <v>0.43868000000000001</v>
      </c>
      <c r="F86" s="23">
        <v>0.2</v>
      </c>
      <c r="G86" s="24"/>
      <c r="H86" s="25"/>
      <c r="I86" s="28"/>
      <c r="J86" s="44">
        <v>6</v>
      </c>
      <c r="K86" s="43">
        <v>1.2225000000000001E-21</v>
      </c>
      <c r="L86" s="43">
        <v>1.9964000000000001E-5</v>
      </c>
      <c r="M86" s="43">
        <v>4.3867999999999999E-4</v>
      </c>
      <c r="N86" s="23">
        <f t="shared" si="1"/>
        <v>0.43868000000000001</v>
      </c>
      <c r="O86" s="23">
        <v>0.2</v>
      </c>
      <c r="P86" s="24"/>
      <c r="Q86" s="25"/>
    </row>
    <row r="87" spans="1:23" x14ac:dyDescent="0.3">
      <c r="A87" s="42">
        <v>37</v>
      </c>
      <c r="B87" s="43">
        <v>-4.6628000000000002E-21</v>
      </c>
      <c r="C87" s="43">
        <v>-2.5383000000000001E-5</v>
      </c>
      <c r="D87" s="43">
        <v>4.0821E-4</v>
      </c>
      <c r="E87" s="23">
        <f t="shared" si="0"/>
        <v>0.40821000000000002</v>
      </c>
      <c r="F87" s="168">
        <v>0.27</v>
      </c>
      <c r="G87" s="24"/>
      <c r="H87" s="25"/>
      <c r="I87" s="28"/>
      <c r="J87" s="44">
        <v>7</v>
      </c>
      <c r="K87" s="43">
        <v>1.5543E-21</v>
      </c>
      <c r="L87" s="43">
        <v>2.5383000000000001E-5</v>
      </c>
      <c r="M87" s="43">
        <v>4.0821E-4</v>
      </c>
      <c r="N87" s="23">
        <f t="shared" si="1"/>
        <v>0.40821000000000002</v>
      </c>
      <c r="O87" s="168">
        <v>0.27</v>
      </c>
      <c r="P87" s="24"/>
      <c r="Q87" s="25"/>
    </row>
    <row r="88" spans="1:23" x14ac:dyDescent="0.3">
      <c r="A88" s="42">
        <v>38</v>
      </c>
      <c r="B88" s="43">
        <v>-4.5312000000000001E-21</v>
      </c>
      <c r="C88" s="43">
        <v>-2.4666999999999999E-5</v>
      </c>
      <c r="D88" s="43">
        <v>3.9315999999999998E-4</v>
      </c>
      <c r="E88" s="23">
        <f t="shared" si="0"/>
        <v>0.39316000000000001</v>
      </c>
      <c r="F88" s="23">
        <v>0.3</v>
      </c>
      <c r="G88" s="24"/>
      <c r="H88" s="25"/>
      <c r="I88" s="28"/>
      <c r="J88" s="44">
        <v>8</v>
      </c>
      <c r="K88" s="43">
        <v>1.5104E-21</v>
      </c>
      <c r="L88" s="43">
        <v>2.4666999999999999E-5</v>
      </c>
      <c r="M88" s="43">
        <v>3.9315999999999998E-4</v>
      </c>
      <c r="N88" s="23">
        <f t="shared" si="1"/>
        <v>0.39316000000000001</v>
      </c>
      <c r="O88" s="23">
        <v>0.3</v>
      </c>
      <c r="P88" s="24"/>
      <c r="Q88" s="25"/>
    </row>
    <row r="89" spans="1:23" x14ac:dyDescent="0.3">
      <c r="A89" s="42">
        <v>39</v>
      </c>
      <c r="B89" s="43">
        <v>-4.375E-21</v>
      </c>
      <c r="C89" s="43">
        <v>-2.3816999999999999E-5</v>
      </c>
      <c r="D89" s="43">
        <v>3.7139999999999997E-4</v>
      </c>
      <c r="E89" s="23">
        <f t="shared" si="0"/>
        <v>0.37139999999999995</v>
      </c>
      <c r="F89" s="23">
        <v>0.35</v>
      </c>
      <c r="G89" s="24"/>
      <c r="H89" s="25"/>
      <c r="I89" s="28"/>
      <c r="J89" s="44">
        <v>9</v>
      </c>
      <c r="K89" s="43">
        <v>1.4582999999999999E-21</v>
      </c>
      <c r="L89" s="43">
        <v>2.3816999999999999E-5</v>
      </c>
      <c r="M89" s="43">
        <v>3.7139999999999997E-4</v>
      </c>
      <c r="N89" s="23">
        <f t="shared" si="1"/>
        <v>0.37139999999999995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-4.3495000000000003E-21</v>
      </c>
      <c r="C90" s="43">
        <v>-2.3677999999999999E-5</v>
      </c>
      <c r="D90" s="43">
        <v>3.5264999999999998E-4</v>
      </c>
      <c r="E90" s="23">
        <f t="shared" si="0"/>
        <v>0.35264999999999996</v>
      </c>
      <c r="F90" s="23">
        <v>0.4</v>
      </c>
      <c r="G90" s="24"/>
      <c r="H90" s="25"/>
      <c r="I90" s="28"/>
      <c r="J90" s="44">
        <v>10</v>
      </c>
      <c r="K90" s="43">
        <v>1.4498E-21</v>
      </c>
      <c r="L90" s="43">
        <v>2.3677999999999999E-5</v>
      </c>
      <c r="M90" s="43">
        <v>3.5264999999999998E-4</v>
      </c>
      <c r="N90" s="23">
        <f t="shared" si="1"/>
        <v>0.35264999999999996</v>
      </c>
      <c r="O90" s="23">
        <v>0.4</v>
      </c>
      <c r="P90" s="24"/>
      <c r="Q90" s="25"/>
    </row>
    <row r="91" spans="1:23" x14ac:dyDescent="0.3">
      <c r="A91" s="42">
        <v>41</v>
      </c>
      <c r="B91" s="43">
        <v>-4.6516999999999999E-21</v>
      </c>
      <c r="C91" s="43">
        <v>-2.5323000000000001E-5</v>
      </c>
      <c r="D91" s="43">
        <v>3.2928999999999999E-4</v>
      </c>
      <c r="E91" s="23">
        <f t="shared" si="0"/>
        <v>0.32928999999999997</v>
      </c>
      <c r="F91" s="168">
        <v>0.47</v>
      </c>
      <c r="G91" s="24"/>
      <c r="H91" s="25"/>
      <c r="I91" s="28"/>
      <c r="J91" s="44">
        <v>11</v>
      </c>
      <c r="K91" s="43">
        <v>1.5506E-21</v>
      </c>
      <c r="L91" s="43">
        <v>2.5323000000000001E-5</v>
      </c>
      <c r="M91" s="43">
        <v>3.2928999999999999E-4</v>
      </c>
      <c r="N91" s="23">
        <f t="shared" si="1"/>
        <v>0.32928999999999997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-4.3382E-21</v>
      </c>
      <c r="C92" s="43">
        <v>-2.3615999999999999E-5</v>
      </c>
      <c r="D92" s="43">
        <v>3.1641999999999998E-4</v>
      </c>
      <c r="E92" s="23">
        <f t="shared" si="0"/>
        <v>0.31641999999999998</v>
      </c>
      <c r="F92" s="23">
        <v>0.5</v>
      </c>
      <c r="G92" s="24"/>
      <c r="H92" s="25"/>
      <c r="I92" s="28"/>
      <c r="J92" s="44">
        <v>12</v>
      </c>
      <c r="K92" s="43">
        <v>1.4460999999999999E-21</v>
      </c>
      <c r="L92" s="43">
        <v>2.3615999999999999E-5</v>
      </c>
      <c r="M92" s="43">
        <v>3.1641999999999998E-4</v>
      </c>
      <c r="N92" s="23">
        <f t="shared" si="1"/>
        <v>0.31641999999999998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-3.8737999999999999E-21</v>
      </c>
      <c r="C93" s="43">
        <v>-2.1087999999999999E-5</v>
      </c>
      <c r="D93" s="43">
        <v>2.9709000000000002E-4</v>
      </c>
      <c r="E93" s="23">
        <f t="shared" si="0"/>
        <v>0.29709000000000002</v>
      </c>
      <c r="F93" s="23">
        <v>0.55000000000000004</v>
      </c>
      <c r="G93" s="24"/>
      <c r="H93" s="25"/>
      <c r="I93" s="28"/>
      <c r="J93" s="44">
        <v>13</v>
      </c>
      <c r="K93" s="43">
        <v>1.2912999999999999E-21</v>
      </c>
      <c r="L93" s="43">
        <v>2.1087999999999999E-5</v>
      </c>
      <c r="M93" s="43">
        <v>2.9709000000000002E-4</v>
      </c>
      <c r="N93" s="23">
        <f t="shared" si="1"/>
        <v>0.29709000000000002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-3.4736000000000002E-21</v>
      </c>
      <c r="C94" s="43">
        <v>-1.8909000000000001E-5</v>
      </c>
      <c r="D94" s="43">
        <v>2.7999999999999998E-4</v>
      </c>
      <c r="E94" s="23">
        <f t="shared" si="0"/>
        <v>0.27999999999999997</v>
      </c>
      <c r="F94" s="23">
        <v>0.6</v>
      </c>
      <c r="G94" s="24"/>
      <c r="H94" s="25"/>
      <c r="I94" s="28"/>
      <c r="J94" s="44">
        <v>14</v>
      </c>
      <c r="K94" s="43">
        <v>1.1578999999999999E-21</v>
      </c>
      <c r="L94" s="43">
        <v>1.8909000000000001E-5</v>
      </c>
      <c r="M94" s="43">
        <v>2.7999999999999998E-4</v>
      </c>
      <c r="N94" s="23">
        <f t="shared" si="1"/>
        <v>0.27999999999999997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-3.1280000000000001E-21</v>
      </c>
      <c r="C95" s="43">
        <v>-1.7028E-5</v>
      </c>
      <c r="D95" s="43">
        <v>2.6478E-4</v>
      </c>
      <c r="E95" s="23">
        <f t="shared" si="0"/>
        <v>0.26478000000000002</v>
      </c>
      <c r="F95" s="23">
        <v>0.65</v>
      </c>
      <c r="G95" s="24"/>
      <c r="H95" s="25"/>
      <c r="I95" s="28"/>
      <c r="J95" s="44">
        <v>15</v>
      </c>
      <c r="K95" s="43">
        <v>1.0427E-21</v>
      </c>
      <c r="L95" s="43">
        <v>1.7028E-5</v>
      </c>
      <c r="M95" s="43">
        <v>2.6478E-4</v>
      </c>
      <c r="N95" s="23">
        <f t="shared" si="1"/>
        <v>0.26478000000000002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-2.8286E-21</v>
      </c>
      <c r="C96" s="43">
        <v>-1.5398000000000001E-5</v>
      </c>
      <c r="D96" s="43">
        <v>2.5115000000000001E-4</v>
      </c>
      <c r="E96" s="23">
        <f t="shared" si="0"/>
        <v>0.25114999999999998</v>
      </c>
      <c r="F96" s="23">
        <v>0.7</v>
      </c>
      <c r="G96" s="24"/>
      <c r="H96" s="25"/>
      <c r="I96" s="28"/>
      <c r="J96" s="44">
        <v>16</v>
      </c>
      <c r="K96" s="43">
        <v>9.4287000000000009E-22</v>
      </c>
      <c r="L96" s="43">
        <v>1.5398000000000001E-5</v>
      </c>
      <c r="M96" s="43">
        <v>2.5115000000000001E-4</v>
      </c>
      <c r="N96" s="23">
        <f t="shared" si="1"/>
        <v>0.25114999999999998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-2.5684000000000001E-21</v>
      </c>
      <c r="C97" s="43">
        <v>-1.3981999999999999E-5</v>
      </c>
      <c r="D97" s="43">
        <v>2.3886E-4</v>
      </c>
      <c r="E97" s="23">
        <f t="shared" si="0"/>
        <v>0.23885999999999999</v>
      </c>
      <c r="F97" s="23">
        <v>0.75</v>
      </c>
      <c r="G97" s="24"/>
      <c r="H97" s="25"/>
      <c r="I97" s="28"/>
      <c r="J97" s="44">
        <v>17</v>
      </c>
      <c r="K97" s="43">
        <v>8.5612999999999998E-22</v>
      </c>
      <c r="L97" s="43">
        <v>1.3981999999999999E-5</v>
      </c>
      <c r="M97" s="43">
        <v>2.3886E-4</v>
      </c>
      <c r="N97" s="23">
        <f t="shared" si="1"/>
        <v>0.23885999999999999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-2.3412E-21</v>
      </c>
      <c r="C98" s="43">
        <v>-1.2745000000000001E-5</v>
      </c>
      <c r="D98" s="43">
        <v>2.2772999999999999E-4</v>
      </c>
      <c r="E98" s="23">
        <f t="shared" si="0"/>
        <v>0.22772999999999999</v>
      </c>
      <c r="F98" s="23">
        <v>0.8</v>
      </c>
      <c r="G98" s="24"/>
      <c r="H98" s="25"/>
      <c r="I98" s="28"/>
      <c r="J98" s="44">
        <v>18</v>
      </c>
      <c r="K98" s="43">
        <v>7.8041000000000004E-22</v>
      </c>
      <c r="L98" s="43">
        <v>1.2745000000000001E-5</v>
      </c>
      <c r="M98" s="43">
        <v>2.2772999999999999E-4</v>
      </c>
      <c r="N98" s="23">
        <f t="shared" si="1"/>
        <v>0.22772999999999999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-2.1421000000000002E-21</v>
      </c>
      <c r="C99" s="43">
        <v>-1.1661000000000001E-5</v>
      </c>
      <c r="D99" s="43">
        <v>2.176E-4</v>
      </c>
      <c r="E99" s="23">
        <f t="shared" si="0"/>
        <v>0.21760000000000002</v>
      </c>
      <c r="F99" s="23">
        <v>0.85</v>
      </c>
      <c r="G99" s="24"/>
      <c r="H99" s="25"/>
      <c r="I99" s="28"/>
      <c r="J99" s="44">
        <v>19</v>
      </c>
      <c r="K99" s="43">
        <v>7.1404000000000003E-22</v>
      </c>
      <c r="L99" s="43">
        <v>1.1661000000000001E-5</v>
      </c>
      <c r="M99" s="43">
        <v>2.176E-4</v>
      </c>
      <c r="N99" s="23">
        <f t="shared" si="1"/>
        <v>0.21760000000000002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-1.9668E-21</v>
      </c>
      <c r="C100" s="43">
        <v>-1.0706999999999999E-5</v>
      </c>
      <c r="D100" s="43">
        <v>2.0835E-4</v>
      </c>
      <c r="E100" s="23">
        <f t="shared" si="0"/>
        <v>0.20835000000000001</v>
      </c>
      <c r="F100" s="23">
        <v>0.9</v>
      </c>
      <c r="G100" s="24"/>
      <c r="H100" s="25"/>
      <c r="I100" s="28"/>
      <c r="J100" s="44">
        <v>20</v>
      </c>
      <c r="K100" s="43">
        <v>6.5561000000000004E-22</v>
      </c>
      <c r="L100" s="43">
        <v>1.0706999999999999E-5</v>
      </c>
      <c r="M100" s="43">
        <v>2.0835E-4</v>
      </c>
      <c r="N100" s="23">
        <f t="shared" si="1"/>
        <v>0.20835000000000001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-1.8117999999999999E-21</v>
      </c>
      <c r="C101" s="43">
        <v>-9.8632000000000007E-6</v>
      </c>
      <c r="D101" s="43">
        <v>1.9987E-4</v>
      </c>
      <c r="E101" s="23">
        <f t="shared" si="0"/>
        <v>0.19986999999999999</v>
      </c>
      <c r="F101" s="23">
        <v>0.95</v>
      </c>
      <c r="G101" s="24"/>
      <c r="H101" s="25"/>
      <c r="I101" s="28"/>
      <c r="J101" s="44">
        <v>21</v>
      </c>
      <c r="K101" s="43">
        <v>6.0395000000000004E-22</v>
      </c>
      <c r="L101" s="43">
        <v>9.8632000000000007E-6</v>
      </c>
      <c r="M101" s="43">
        <v>1.9987E-4</v>
      </c>
      <c r="N101" s="23">
        <f t="shared" si="1"/>
        <v>0.19986999999999999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-1.6742000000000001E-21</v>
      </c>
      <c r="C102" s="43">
        <v>-9.1140999999999997E-6</v>
      </c>
      <c r="D102" s="43">
        <v>1.9206E-4</v>
      </c>
      <c r="E102" s="23">
        <f t="shared" si="0"/>
        <v>0.19206000000000001</v>
      </c>
      <c r="F102" s="23">
        <v>1</v>
      </c>
      <c r="G102" s="24"/>
      <c r="H102" s="25"/>
      <c r="I102" s="28"/>
      <c r="J102" s="44">
        <v>22</v>
      </c>
      <c r="K102" s="43">
        <v>5.5808000000000002E-22</v>
      </c>
      <c r="L102" s="43">
        <v>9.1140999999999997E-6</v>
      </c>
      <c r="M102" s="43">
        <v>1.9206E-4</v>
      </c>
      <c r="N102" s="23">
        <f t="shared" si="1"/>
        <v>0.19206000000000001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-8.6820999999999995E-22</v>
      </c>
      <c r="C103" s="43">
        <v>-4.7263E-6</v>
      </c>
      <c r="D103" s="43">
        <v>1.3867E-4</v>
      </c>
      <c r="E103" s="23">
        <f t="shared" si="0"/>
        <v>0.13866999999999999</v>
      </c>
      <c r="F103" s="23">
        <v>1.5</v>
      </c>
      <c r="G103" s="24"/>
      <c r="H103" s="25"/>
      <c r="I103" s="28"/>
      <c r="J103" s="44">
        <v>23</v>
      </c>
      <c r="K103" s="43">
        <v>2.8939999999999998E-22</v>
      </c>
      <c r="L103" s="43">
        <v>4.7263E-6</v>
      </c>
      <c r="M103" s="43">
        <v>1.3867E-4</v>
      </c>
      <c r="N103" s="23">
        <f t="shared" si="1"/>
        <v>0.13866999999999999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-5.2950999999999996E-22</v>
      </c>
      <c r="C104" s="43">
        <v>-2.8824999999999999E-6</v>
      </c>
      <c r="D104" s="43">
        <v>1.0917999999999999E-4</v>
      </c>
      <c r="E104" s="23">
        <f t="shared" si="0"/>
        <v>0.10918</v>
      </c>
      <c r="F104" s="23">
        <v>2</v>
      </c>
      <c r="G104" s="24"/>
      <c r="H104" s="25"/>
      <c r="I104" s="28"/>
      <c r="J104" s="44">
        <v>24</v>
      </c>
      <c r="K104" s="43">
        <v>1.765E-22</v>
      </c>
      <c r="L104" s="43">
        <v>2.8824999999999999E-6</v>
      </c>
      <c r="M104" s="43">
        <v>1.0917999999999999E-4</v>
      </c>
      <c r="N104" s="23">
        <f t="shared" si="1"/>
        <v>0.10918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-3.5561E-22</v>
      </c>
      <c r="C105" s="43">
        <v>-1.9359E-6</v>
      </c>
      <c r="D105" s="43">
        <v>9.0093999999999995E-5</v>
      </c>
      <c r="E105" s="23">
        <f t="shared" si="0"/>
        <v>9.0093999999999994E-2</v>
      </c>
      <c r="F105" s="23">
        <v>2.5</v>
      </c>
      <c r="G105" s="24"/>
      <c r="H105" s="25"/>
      <c r="I105" s="28"/>
      <c r="J105" s="44">
        <v>25</v>
      </c>
      <c r="K105" s="43">
        <v>1.1854000000000001E-22</v>
      </c>
      <c r="L105" s="43">
        <v>1.9359E-6</v>
      </c>
      <c r="M105" s="43">
        <v>9.0093999999999995E-5</v>
      </c>
      <c r="N105" s="23">
        <f t="shared" si="1"/>
        <v>9.0093999999999994E-2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-2.5401000000000001E-22</v>
      </c>
      <c r="C106" s="43">
        <v>-1.3827999999999999E-6</v>
      </c>
      <c r="D106" s="43">
        <v>7.6252000000000001E-5</v>
      </c>
      <c r="E106" s="23">
        <f t="shared" si="0"/>
        <v>7.6252E-2</v>
      </c>
      <c r="F106" s="23">
        <v>3</v>
      </c>
      <c r="G106" s="24"/>
      <c r="H106" s="25"/>
      <c r="I106" s="28"/>
      <c r="J106" s="44">
        <v>26</v>
      </c>
      <c r="K106" s="43">
        <v>8.4670999999999998E-23</v>
      </c>
      <c r="L106" s="43">
        <v>1.3827999999999999E-6</v>
      </c>
      <c r="M106" s="43">
        <v>7.6252000000000001E-5</v>
      </c>
      <c r="N106" s="23">
        <f t="shared" si="1"/>
        <v>7.6252E-2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-1.8902000000000001E-22</v>
      </c>
      <c r="C107" s="43">
        <v>-1.029E-6</v>
      </c>
      <c r="D107" s="43">
        <v>6.5467000000000002E-5</v>
      </c>
      <c r="E107" s="23">
        <f t="shared" si="0"/>
        <v>6.5466999999999997E-2</v>
      </c>
      <c r="F107" s="23">
        <v>3.5</v>
      </c>
      <c r="G107" s="24"/>
      <c r="H107" s="25"/>
      <c r="I107" s="28"/>
      <c r="J107" s="44">
        <v>27</v>
      </c>
      <c r="K107" s="43">
        <v>6.3005E-23</v>
      </c>
      <c r="L107" s="43">
        <v>1.029E-6</v>
      </c>
      <c r="M107" s="43">
        <v>6.5467000000000002E-5</v>
      </c>
      <c r="N107" s="23">
        <f t="shared" si="1"/>
        <v>6.5466999999999997E-2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-1.4473E-22</v>
      </c>
      <c r="C108" s="43">
        <v>-7.8787999999999998E-7</v>
      </c>
      <c r="D108" s="43">
        <v>5.6724000000000001E-5</v>
      </c>
      <c r="E108" s="23">
        <f t="shared" si="0"/>
        <v>5.6724000000000004E-2</v>
      </c>
      <c r="F108" s="23">
        <v>4</v>
      </c>
      <c r="G108" s="24"/>
      <c r="H108" s="25"/>
      <c r="I108" s="28"/>
      <c r="J108" s="44">
        <v>28</v>
      </c>
      <c r="K108" s="43">
        <v>4.8244000000000002E-23</v>
      </c>
      <c r="L108" s="43">
        <v>7.8787999999999998E-7</v>
      </c>
      <c r="M108" s="43">
        <v>5.6724000000000001E-5</v>
      </c>
      <c r="N108" s="23">
        <f t="shared" si="1"/>
        <v>5.6724000000000004E-2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9ED7-E229-4175-8D94-2459488573D6}">
  <sheetPr codeName="Hoja26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1797200</v>
      </c>
      <c r="C19" s="43">
        <v>1541700</v>
      </c>
      <c r="D19" s="43">
        <v>562470</v>
      </c>
      <c r="E19" s="43">
        <v>-4.6925000000000002E-11</v>
      </c>
      <c r="F19" s="43">
        <v>1.3543E-26</v>
      </c>
      <c r="G19" s="43">
        <v>7.3727E-11</v>
      </c>
      <c r="H19" s="48">
        <v>0</v>
      </c>
      <c r="I19" s="28"/>
      <c r="J19" s="44">
        <v>1</v>
      </c>
      <c r="K19" s="43">
        <v>1797200</v>
      </c>
      <c r="L19" s="43">
        <v>1541700</v>
      </c>
      <c r="M19" s="43">
        <v>562470</v>
      </c>
      <c r="N19" s="43">
        <v>-1.5642000000000001E-11</v>
      </c>
      <c r="O19" s="43">
        <v>-4.5144999999999999E-27</v>
      </c>
      <c r="P19" s="43">
        <v>-7.3727E-11</v>
      </c>
      <c r="Q19" s="25">
        <v>0</v>
      </c>
    </row>
    <row r="20" spans="1:17" x14ac:dyDescent="0.3">
      <c r="A20" s="42">
        <v>32</v>
      </c>
      <c r="B20" s="43">
        <v>-312990</v>
      </c>
      <c r="C20" s="43">
        <v>-240390</v>
      </c>
      <c r="D20" s="43">
        <v>337730</v>
      </c>
      <c r="E20" s="43">
        <v>1.3336999999999999E-11</v>
      </c>
      <c r="F20" s="43">
        <v>-3.5817E-12</v>
      </c>
      <c r="G20" s="43">
        <v>-19498</v>
      </c>
      <c r="H20" s="48">
        <v>0.05</v>
      </c>
      <c r="I20" s="28"/>
      <c r="J20" s="44">
        <v>2</v>
      </c>
      <c r="K20" s="43">
        <v>-312990</v>
      </c>
      <c r="L20" s="43">
        <v>-240390</v>
      </c>
      <c r="M20" s="43">
        <v>337730</v>
      </c>
      <c r="N20" s="43">
        <v>4.4456999999999999E-12</v>
      </c>
      <c r="O20" s="43">
        <v>1.1939E-12</v>
      </c>
      <c r="P20" s="43">
        <v>19498</v>
      </c>
      <c r="Q20" s="25">
        <v>0.05</v>
      </c>
    </row>
    <row r="21" spans="1:17" x14ac:dyDescent="0.3">
      <c r="A21" s="42">
        <v>33</v>
      </c>
      <c r="B21" s="43">
        <v>-1162200</v>
      </c>
      <c r="C21" s="43">
        <v>-960940</v>
      </c>
      <c r="D21" s="43">
        <v>259330</v>
      </c>
      <c r="E21" s="43">
        <v>3.6978E-11</v>
      </c>
      <c r="F21" s="43">
        <v>-4.2087E-12</v>
      </c>
      <c r="G21" s="43">
        <v>-22911</v>
      </c>
      <c r="H21" s="54">
        <v>7.0000000000000007E-2</v>
      </c>
      <c r="I21" s="28"/>
      <c r="J21" s="44">
        <v>3</v>
      </c>
      <c r="K21" s="43">
        <v>-1162200</v>
      </c>
      <c r="L21" s="43">
        <v>-960940</v>
      </c>
      <c r="M21" s="43">
        <v>259330</v>
      </c>
      <c r="N21" s="43">
        <v>1.2326000000000001E-11</v>
      </c>
      <c r="O21" s="43">
        <v>1.4029E-12</v>
      </c>
      <c r="P21" s="43">
        <v>22911</v>
      </c>
      <c r="Q21" s="55">
        <v>7.0000000000000007E-2</v>
      </c>
    </row>
    <row r="22" spans="1:17" x14ac:dyDescent="0.3">
      <c r="A22" s="42">
        <v>34</v>
      </c>
      <c r="B22" s="43">
        <v>10062</v>
      </c>
      <c r="C22" s="43">
        <v>27233</v>
      </c>
      <c r="D22" s="43">
        <v>210770</v>
      </c>
      <c r="E22" s="43">
        <v>3.1543E-12</v>
      </c>
      <c r="F22" s="43">
        <v>-4.4882000000000002E-12</v>
      </c>
      <c r="G22" s="43">
        <v>-24433</v>
      </c>
      <c r="H22" s="48">
        <v>0.1</v>
      </c>
      <c r="I22" s="28"/>
      <c r="J22" s="44">
        <v>4</v>
      </c>
      <c r="K22" s="43">
        <v>10062</v>
      </c>
      <c r="L22" s="43">
        <v>27233</v>
      </c>
      <c r="M22" s="43">
        <v>210770</v>
      </c>
      <c r="N22" s="43">
        <v>1.0513999999999999E-12</v>
      </c>
      <c r="O22" s="43">
        <v>1.4961000000000001E-12</v>
      </c>
      <c r="P22" s="43">
        <v>24433</v>
      </c>
      <c r="Q22" s="25">
        <v>0.1</v>
      </c>
    </row>
    <row r="23" spans="1:17" x14ac:dyDescent="0.3">
      <c r="A23" s="42">
        <v>35</v>
      </c>
      <c r="B23" s="43">
        <v>-15412</v>
      </c>
      <c r="C23" s="43">
        <v>2847.4</v>
      </c>
      <c r="D23" s="43">
        <v>147380</v>
      </c>
      <c r="E23" s="43">
        <v>3.3541E-12</v>
      </c>
      <c r="F23" s="43">
        <v>-4.5386999999999996E-12</v>
      </c>
      <c r="G23" s="43">
        <v>-24707</v>
      </c>
      <c r="H23" s="48">
        <v>0.15</v>
      </c>
      <c r="I23" s="28"/>
      <c r="J23" s="44">
        <v>5</v>
      </c>
      <c r="K23" s="43">
        <v>-15412</v>
      </c>
      <c r="L23" s="43">
        <v>2847.4</v>
      </c>
      <c r="M23" s="43">
        <v>147380</v>
      </c>
      <c r="N23" s="43">
        <v>1.1180000000000001E-12</v>
      </c>
      <c r="O23" s="43">
        <v>1.5128999999999999E-12</v>
      </c>
      <c r="P23" s="43">
        <v>24707</v>
      </c>
      <c r="Q23" s="25">
        <v>0.15</v>
      </c>
    </row>
    <row r="24" spans="1:17" x14ac:dyDescent="0.3">
      <c r="A24" s="42">
        <v>36</v>
      </c>
      <c r="B24" s="43">
        <v>-36120</v>
      </c>
      <c r="C24" s="43">
        <v>-17564</v>
      </c>
      <c r="D24" s="43">
        <v>103960</v>
      </c>
      <c r="E24" s="43">
        <v>3.4086999999999998E-12</v>
      </c>
      <c r="F24" s="43">
        <v>-4.0425000000000002E-12</v>
      </c>
      <c r="G24" s="43">
        <v>-22006</v>
      </c>
      <c r="H24" s="48">
        <v>0.2</v>
      </c>
      <c r="I24" s="28"/>
      <c r="J24" s="44">
        <v>6</v>
      </c>
      <c r="K24" s="43">
        <v>-36120</v>
      </c>
      <c r="L24" s="43">
        <v>-17564</v>
      </c>
      <c r="M24" s="43">
        <v>103960</v>
      </c>
      <c r="N24" s="43">
        <v>1.1361999999999999E-12</v>
      </c>
      <c r="O24" s="43">
        <v>1.3475000000000001E-12</v>
      </c>
      <c r="P24" s="43">
        <v>22006</v>
      </c>
      <c r="Q24" s="25">
        <v>0.2</v>
      </c>
    </row>
    <row r="25" spans="1:17" x14ac:dyDescent="0.3">
      <c r="A25" s="42">
        <v>37</v>
      </c>
      <c r="B25" s="43">
        <v>-74870</v>
      </c>
      <c r="C25" s="43">
        <v>-52188</v>
      </c>
      <c r="D25" s="43">
        <v>68930</v>
      </c>
      <c r="E25" s="43">
        <v>4.1665999999999996E-12</v>
      </c>
      <c r="F25" s="43">
        <v>-2.4523999999999999E-12</v>
      </c>
      <c r="G25" s="43">
        <v>-13350</v>
      </c>
      <c r="H25" s="54">
        <v>0.27</v>
      </c>
      <c r="I25" s="28"/>
      <c r="J25" s="44">
        <v>7</v>
      </c>
      <c r="K25" s="43">
        <v>-74870</v>
      </c>
      <c r="L25" s="43">
        <v>-52188</v>
      </c>
      <c r="M25" s="43">
        <v>68930</v>
      </c>
      <c r="N25" s="43">
        <v>1.3889000000000001E-12</v>
      </c>
      <c r="O25" s="43">
        <v>8.1745000000000002E-13</v>
      </c>
      <c r="P25" s="43">
        <v>13350</v>
      </c>
      <c r="Q25" s="55">
        <v>0.27</v>
      </c>
    </row>
    <row r="26" spans="1:17" x14ac:dyDescent="0.3">
      <c r="A26" s="42">
        <v>38</v>
      </c>
      <c r="B26" s="43">
        <v>-7348.1</v>
      </c>
      <c r="C26" s="43">
        <v>472.44</v>
      </c>
      <c r="D26" s="43">
        <v>61175</v>
      </c>
      <c r="E26" s="43">
        <v>1.4366E-12</v>
      </c>
      <c r="F26" s="43">
        <v>-2.2496E-12</v>
      </c>
      <c r="G26" s="43">
        <v>-12247</v>
      </c>
      <c r="H26" s="48">
        <v>0.3</v>
      </c>
      <c r="I26" s="28"/>
      <c r="J26" s="44">
        <v>8</v>
      </c>
      <c r="K26" s="43">
        <v>-7348.1</v>
      </c>
      <c r="L26" s="43">
        <v>472.44</v>
      </c>
      <c r="M26" s="43">
        <v>61175</v>
      </c>
      <c r="N26" s="43">
        <v>4.7886999999999996E-13</v>
      </c>
      <c r="O26" s="43">
        <v>7.4988000000000003E-13</v>
      </c>
      <c r="P26" s="43">
        <v>12247</v>
      </c>
      <c r="Q26" s="25">
        <v>0.3</v>
      </c>
    </row>
    <row r="27" spans="1:17" x14ac:dyDescent="0.3">
      <c r="A27" s="42">
        <v>39</v>
      </c>
      <c r="B27" s="43">
        <v>-7155.7</v>
      </c>
      <c r="C27" s="43">
        <v>-1022.9</v>
      </c>
      <c r="D27" s="43">
        <v>50946</v>
      </c>
      <c r="E27" s="43">
        <v>1.1266000000000001E-12</v>
      </c>
      <c r="F27" s="43">
        <v>-1.9213999999999999E-12</v>
      </c>
      <c r="G27" s="43">
        <v>-10459</v>
      </c>
      <c r="H27" s="48">
        <v>0.35</v>
      </c>
      <c r="I27" s="28"/>
      <c r="J27" s="44">
        <v>9</v>
      </c>
      <c r="K27" s="43">
        <v>-7155.7</v>
      </c>
      <c r="L27" s="43">
        <v>-1022.9</v>
      </c>
      <c r="M27" s="43">
        <v>50946</v>
      </c>
      <c r="N27" s="43">
        <v>3.7553000000000002E-13</v>
      </c>
      <c r="O27" s="43">
        <v>6.4044999999999996E-13</v>
      </c>
      <c r="P27" s="43">
        <v>10459</v>
      </c>
      <c r="Q27" s="25">
        <v>0.35</v>
      </c>
    </row>
    <row r="28" spans="1:17" x14ac:dyDescent="0.3">
      <c r="A28" s="42">
        <v>40</v>
      </c>
      <c r="B28" s="43">
        <v>-7422.8</v>
      </c>
      <c r="C28" s="43">
        <v>-2514.9</v>
      </c>
      <c r="D28" s="43">
        <v>43134</v>
      </c>
      <c r="E28" s="43">
        <v>9.0156000000000005E-13</v>
      </c>
      <c r="F28" s="43">
        <v>-1.6118000000000001E-12</v>
      </c>
      <c r="G28" s="43">
        <v>-8774.2999999999993</v>
      </c>
      <c r="H28" s="48">
        <v>0.4</v>
      </c>
      <c r="I28" s="28"/>
      <c r="J28" s="44">
        <v>10</v>
      </c>
      <c r="K28" s="43">
        <v>-7422.8</v>
      </c>
      <c r="L28" s="43">
        <v>-2514.9</v>
      </c>
      <c r="M28" s="43">
        <v>43134</v>
      </c>
      <c r="N28" s="43">
        <v>3.0052000000000002E-13</v>
      </c>
      <c r="O28" s="43">
        <v>5.3726999999999999E-13</v>
      </c>
      <c r="P28" s="43">
        <v>8774.2999999999993</v>
      </c>
      <c r="Q28" s="25">
        <v>0.4</v>
      </c>
    </row>
    <row r="29" spans="1:17" x14ac:dyDescent="0.3">
      <c r="A29" s="42">
        <v>41</v>
      </c>
      <c r="B29" s="43">
        <v>-8724.2000000000007</v>
      </c>
      <c r="C29" s="43">
        <v>-4811.5</v>
      </c>
      <c r="D29" s="43">
        <v>35118</v>
      </c>
      <c r="E29" s="43">
        <v>7.1875000000000004E-13</v>
      </c>
      <c r="F29" s="43">
        <v>-1.2011E-12</v>
      </c>
      <c r="G29" s="43">
        <v>-6538.6</v>
      </c>
      <c r="H29" s="54">
        <v>0.47</v>
      </c>
      <c r="I29" s="28"/>
      <c r="J29" s="44">
        <v>11</v>
      </c>
      <c r="K29" s="43">
        <v>-8724.2000000000007</v>
      </c>
      <c r="L29" s="43">
        <v>-4811.5</v>
      </c>
      <c r="M29" s="43">
        <v>35118</v>
      </c>
      <c r="N29" s="43">
        <v>2.3957999999999997E-13</v>
      </c>
      <c r="O29" s="43">
        <v>4.0036999999999999E-13</v>
      </c>
      <c r="P29" s="43">
        <v>6538.6</v>
      </c>
      <c r="Q29" s="55">
        <v>0.47</v>
      </c>
    </row>
    <row r="30" spans="1:17" x14ac:dyDescent="0.3">
      <c r="A30" s="42">
        <v>42</v>
      </c>
      <c r="B30" s="43">
        <v>-2899.5</v>
      </c>
      <c r="C30" s="43">
        <v>-190.44</v>
      </c>
      <c r="D30" s="43">
        <v>32471</v>
      </c>
      <c r="E30" s="43">
        <v>4.9763999999999999E-13</v>
      </c>
      <c r="F30" s="43">
        <v>-1.0910000000000001E-12</v>
      </c>
      <c r="G30" s="43">
        <v>-5938.9</v>
      </c>
      <c r="H30" s="48">
        <v>0.5</v>
      </c>
      <c r="I30" s="28"/>
      <c r="J30" s="44">
        <v>12</v>
      </c>
      <c r="K30" s="43">
        <v>-2899.5</v>
      </c>
      <c r="L30" s="43">
        <v>-190.44</v>
      </c>
      <c r="M30" s="43">
        <v>32471</v>
      </c>
      <c r="N30" s="43">
        <v>1.6588E-13</v>
      </c>
      <c r="O30" s="43">
        <v>3.6365000000000002E-13</v>
      </c>
      <c r="P30" s="43">
        <v>5938.9</v>
      </c>
      <c r="Q30" s="25">
        <v>0.5</v>
      </c>
    </row>
    <row r="31" spans="1:17" x14ac:dyDescent="0.3">
      <c r="A31" s="42">
        <v>43</v>
      </c>
      <c r="B31" s="43">
        <v>-2487.1999999999998</v>
      </c>
      <c r="C31" s="43">
        <v>-342.62</v>
      </c>
      <c r="D31" s="43">
        <v>28688</v>
      </c>
      <c r="E31" s="43">
        <v>3.9396000000000002E-13</v>
      </c>
      <c r="F31" s="43">
        <v>-9.3193000000000005E-13</v>
      </c>
      <c r="G31" s="43">
        <v>-5073.2</v>
      </c>
      <c r="H31" s="48">
        <v>0.55000000000000004</v>
      </c>
      <c r="I31" s="28"/>
      <c r="J31" s="44">
        <v>13</v>
      </c>
      <c r="K31" s="43">
        <v>-2487.1999999999998</v>
      </c>
      <c r="L31" s="43">
        <v>-342.62</v>
      </c>
      <c r="M31" s="43">
        <v>28688</v>
      </c>
      <c r="N31" s="43">
        <v>1.3131999999999999E-13</v>
      </c>
      <c r="O31" s="43">
        <v>3.1063999999999998E-13</v>
      </c>
      <c r="P31" s="43">
        <v>5073.2</v>
      </c>
      <c r="Q31" s="25">
        <v>0.55000000000000004</v>
      </c>
    </row>
    <row r="32" spans="1:17" x14ac:dyDescent="0.3">
      <c r="A32" s="42">
        <v>44</v>
      </c>
      <c r="B32" s="43">
        <v>-2156.5</v>
      </c>
      <c r="C32" s="43">
        <v>-443.09</v>
      </c>
      <c r="D32" s="43">
        <v>25532</v>
      </c>
      <c r="E32" s="43">
        <v>3.1473999999999998E-13</v>
      </c>
      <c r="F32" s="43">
        <v>-7.9942999999999996E-13</v>
      </c>
      <c r="G32" s="43">
        <v>-4351.8999999999996</v>
      </c>
      <c r="H32" s="48">
        <v>0.6</v>
      </c>
      <c r="I32" s="28"/>
      <c r="J32" s="44">
        <v>14</v>
      </c>
      <c r="K32" s="43">
        <v>-2156.5</v>
      </c>
      <c r="L32" s="43">
        <v>-443.09</v>
      </c>
      <c r="M32" s="43">
        <v>25532</v>
      </c>
      <c r="N32" s="43">
        <v>1.0491E-13</v>
      </c>
      <c r="O32" s="43">
        <v>2.6647999999999999E-13</v>
      </c>
      <c r="P32" s="43">
        <v>4351.8999999999996</v>
      </c>
      <c r="Q32" s="25">
        <v>0.6</v>
      </c>
    </row>
    <row r="33" spans="1:17" x14ac:dyDescent="0.3">
      <c r="A33" s="42">
        <v>45</v>
      </c>
      <c r="B33" s="43">
        <v>-1887.1</v>
      </c>
      <c r="C33" s="43">
        <v>-505.67</v>
      </c>
      <c r="D33" s="43">
        <v>22868</v>
      </c>
      <c r="E33" s="43">
        <v>2.5376000000000002E-13</v>
      </c>
      <c r="F33" s="43">
        <v>-6.8898999999999998E-13</v>
      </c>
      <c r="G33" s="43">
        <v>-3750.7</v>
      </c>
      <c r="H33" s="48">
        <v>0.65</v>
      </c>
      <c r="I33" s="28"/>
      <c r="J33" s="44">
        <v>15</v>
      </c>
      <c r="K33" s="43">
        <v>-1887.1</v>
      </c>
      <c r="L33" s="43">
        <v>-505.67</v>
      </c>
      <c r="M33" s="43">
        <v>22868</v>
      </c>
      <c r="N33" s="43">
        <v>8.4588000000000003E-14</v>
      </c>
      <c r="O33" s="43">
        <v>2.2966E-13</v>
      </c>
      <c r="P33" s="43">
        <v>3750.7</v>
      </c>
      <c r="Q33" s="25">
        <v>0.65</v>
      </c>
    </row>
    <row r="34" spans="1:17" x14ac:dyDescent="0.3">
      <c r="A34" s="42">
        <v>46</v>
      </c>
      <c r="B34" s="43">
        <v>-1664.6</v>
      </c>
      <c r="C34" s="43">
        <v>-540.87</v>
      </c>
      <c r="D34" s="43">
        <v>20596</v>
      </c>
      <c r="E34" s="43">
        <v>2.0643000000000001E-13</v>
      </c>
      <c r="F34" s="43">
        <v>-5.9673000000000002E-13</v>
      </c>
      <c r="G34" s="43">
        <v>-3248.5</v>
      </c>
      <c r="H34" s="48">
        <v>0.7</v>
      </c>
      <c r="I34" s="28"/>
      <c r="J34" s="44">
        <v>16</v>
      </c>
      <c r="K34" s="43">
        <v>-1664.6</v>
      </c>
      <c r="L34" s="43">
        <v>-540.87</v>
      </c>
      <c r="M34" s="43">
        <v>20596</v>
      </c>
      <c r="N34" s="43">
        <v>6.8809000000000002E-14</v>
      </c>
      <c r="O34" s="43">
        <v>1.9891000000000001E-13</v>
      </c>
      <c r="P34" s="43">
        <v>3248.5</v>
      </c>
      <c r="Q34" s="25">
        <v>0.7</v>
      </c>
    </row>
    <row r="35" spans="1:17" x14ac:dyDescent="0.3">
      <c r="A35" s="42">
        <v>47</v>
      </c>
      <c r="B35" s="43">
        <v>-1478.4</v>
      </c>
      <c r="C35" s="43">
        <v>-556.47</v>
      </c>
      <c r="D35" s="43">
        <v>18644</v>
      </c>
      <c r="E35" s="43">
        <v>1.6936E-13</v>
      </c>
      <c r="F35" s="43">
        <v>-5.1939999999999999E-13</v>
      </c>
      <c r="G35" s="43">
        <v>-2827.5</v>
      </c>
      <c r="H35" s="48">
        <v>0.75</v>
      </c>
      <c r="I35" s="28"/>
      <c r="J35" s="44">
        <v>17</v>
      </c>
      <c r="K35" s="43">
        <v>-1478.4</v>
      </c>
      <c r="L35" s="43">
        <v>-556.47</v>
      </c>
      <c r="M35" s="43">
        <v>18644</v>
      </c>
      <c r="N35" s="43">
        <v>5.6454000000000001E-14</v>
      </c>
      <c r="O35" s="43">
        <v>1.7312999999999999E-13</v>
      </c>
      <c r="P35" s="43">
        <v>2827.5</v>
      </c>
      <c r="Q35" s="25">
        <v>0.75</v>
      </c>
    </row>
    <row r="36" spans="1:17" x14ac:dyDescent="0.3">
      <c r="A36" s="42">
        <v>48</v>
      </c>
      <c r="B36" s="43">
        <v>-1320.8</v>
      </c>
      <c r="C36" s="43">
        <v>-558.15</v>
      </c>
      <c r="D36" s="43">
        <v>16952</v>
      </c>
      <c r="E36" s="43">
        <v>1.4009000000000001E-13</v>
      </c>
      <c r="F36" s="43">
        <v>-4.5429999999999999E-13</v>
      </c>
      <c r="G36" s="43">
        <v>-2473.1</v>
      </c>
      <c r="H36" s="48">
        <v>0.8</v>
      </c>
      <c r="I36" s="28"/>
      <c r="J36" s="44">
        <v>18</v>
      </c>
      <c r="K36" s="43">
        <v>-1320.8</v>
      </c>
      <c r="L36" s="43">
        <v>-558.15</v>
      </c>
      <c r="M36" s="43">
        <v>16952</v>
      </c>
      <c r="N36" s="43">
        <v>4.6696E-14</v>
      </c>
      <c r="O36" s="43">
        <v>1.5142999999999999E-13</v>
      </c>
      <c r="P36" s="43">
        <v>2473.1</v>
      </c>
      <c r="Q36" s="25">
        <v>0.8</v>
      </c>
    </row>
    <row r="37" spans="1:17" x14ac:dyDescent="0.3">
      <c r="A37" s="42">
        <v>49</v>
      </c>
      <c r="B37" s="43">
        <v>-1185.7</v>
      </c>
      <c r="C37" s="43">
        <v>-550.02</v>
      </c>
      <c r="D37" s="43">
        <v>15476</v>
      </c>
      <c r="E37" s="43">
        <v>1.1676999999999999E-13</v>
      </c>
      <c r="F37" s="43">
        <v>-3.9926000000000001E-13</v>
      </c>
      <c r="G37" s="43">
        <v>-2173.5</v>
      </c>
      <c r="H37" s="48">
        <v>0.85</v>
      </c>
      <c r="I37" s="28"/>
      <c r="J37" s="44">
        <v>19</v>
      </c>
      <c r="K37" s="43">
        <v>-1185.7</v>
      </c>
      <c r="L37" s="43">
        <v>-550.02</v>
      </c>
      <c r="M37" s="43">
        <v>15476</v>
      </c>
      <c r="N37" s="43">
        <v>3.8923000000000002E-14</v>
      </c>
      <c r="O37" s="43">
        <v>1.3308999999999999E-13</v>
      </c>
      <c r="P37" s="43">
        <v>2173.5</v>
      </c>
      <c r="Q37" s="25">
        <v>0.85</v>
      </c>
    </row>
    <row r="38" spans="1:17" x14ac:dyDescent="0.3">
      <c r="A38" s="42">
        <v>50</v>
      </c>
      <c r="B38" s="43">
        <v>-1068.8</v>
      </c>
      <c r="C38" s="43">
        <v>-535.08000000000004</v>
      </c>
      <c r="D38" s="43">
        <v>14181</v>
      </c>
      <c r="E38" s="43">
        <v>9.8041000000000001E-14</v>
      </c>
      <c r="F38" s="43">
        <v>-3.5247999999999998E-13</v>
      </c>
      <c r="G38" s="43">
        <v>-1918.8</v>
      </c>
      <c r="H38" s="48">
        <v>0.9</v>
      </c>
      <c r="I38" s="28"/>
      <c r="J38" s="44">
        <v>20</v>
      </c>
      <c r="K38" s="43">
        <v>-1068.8</v>
      </c>
      <c r="L38" s="43">
        <v>-535.08000000000004</v>
      </c>
      <c r="M38" s="43">
        <v>14181</v>
      </c>
      <c r="N38" s="43">
        <v>3.2679999999999999E-14</v>
      </c>
      <c r="O38" s="43">
        <v>1.1749000000000001E-13</v>
      </c>
      <c r="P38" s="43">
        <v>1918.8</v>
      </c>
      <c r="Q38" s="25">
        <v>0.9</v>
      </c>
    </row>
    <row r="39" spans="1:17" x14ac:dyDescent="0.3">
      <c r="A39" s="42">
        <v>51</v>
      </c>
      <c r="B39" s="43">
        <v>-966.65</v>
      </c>
      <c r="C39" s="43">
        <v>-515.48</v>
      </c>
      <c r="D39" s="43">
        <v>13038</v>
      </c>
      <c r="E39" s="43">
        <v>8.2879E-14</v>
      </c>
      <c r="F39" s="43">
        <v>-3.1255000000000002E-13</v>
      </c>
      <c r="G39" s="43">
        <v>-1701.4</v>
      </c>
      <c r="H39" s="48">
        <v>0.95</v>
      </c>
      <c r="I39" s="28"/>
      <c r="J39" s="44">
        <v>21</v>
      </c>
      <c r="K39" s="43">
        <v>-966.65</v>
      </c>
      <c r="L39" s="43">
        <v>-515.48</v>
      </c>
      <c r="M39" s="43">
        <v>13038</v>
      </c>
      <c r="N39" s="43">
        <v>2.7625999999999999E-14</v>
      </c>
      <c r="O39" s="43">
        <v>1.0418E-13</v>
      </c>
      <c r="P39" s="43">
        <v>1701.4</v>
      </c>
      <c r="Q39" s="25">
        <v>0.95</v>
      </c>
    </row>
    <row r="40" spans="1:17" x14ac:dyDescent="0.3">
      <c r="A40" s="42">
        <v>52</v>
      </c>
      <c r="B40" s="43">
        <v>-876.66</v>
      </c>
      <c r="C40" s="43">
        <v>-492.82</v>
      </c>
      <c r="D40" s="43">
        <v>12024</v>
      </c>
      <c r="E40" s="43">
        <v>7.0509999999999994E-14</v>
      </c>
      <c r="F40" s="43">
        <v>-2.7829000000000002E-13</v>
      </c>
      <c r="G40" s="43">
        <v>-1514.9</v>
      </c>
      <c r="H40" s="48">
        <v>1</v>
      </c>
      <c r="I40" s="28"/>
      <c r="J40" s="44">
        <v>22</v>
      </c>
      <c r="K40" s="43">
        <v>-876.66</v>
      </c>
      <c r="L40" s="43">
        <v>-492.82</v>
      </c>
      <c r="M40" s="43">
        <v>12024</v>
      </c>
      <c r="N40" s="43">
        <v>2.3503E-14</v>
      </c>
      <c r="O40" s="43">
        <v>9.2763000000000003E-14</v>
      </c>
      <c r="P40" s="43">
        <v>1514.9</v>
      </c>
      <c r="Q40" s="25">
        <v>1</v>
      </c>
    </row>
    <row r="41" spans="1:17" x14ac:dyDescent="0.3">
      <c r="A41" s="42">
        <v>53</v>
      </c>
      <c r="B41" s="43">
        <v>-351.54</v>
      </c>
      <c r="C41" s="43">
        <v>-251.14</v>
      </c>
      <c r="D41" s="43">
        <v>6112.1</v>
      </c>
      <c r="E41" s="43">
        <v>1.8443000000000001E-14</v>
      </c>
      <c r="F41" s="43">
        <v>-1.0478E-13</v>
      </c>
      <c r="G41" s="43">
        <v>-570.39</v>
      </c>
      <c r="H41" s="48">
        <v>1.5</v>
      </c>
      <c r="I41" s="28"/>
      <c r="J41" s="44">
        <v>23</v>
      </c>
      <c r="K41" s="43">
        <v>-351.54</v>
      </c>
      <c r="L41" s="43">
        <v>-251.14</v>
      </c>
      <c r="M41" s="43">
        <v>6112.1</v>
      </c>
      <c r="N41" s="43">
        <v>6.1475999999999999E-15</v>
      </c>
      <c r="O41" s="43">
        <v>3.4926000000000003E-14</v>
      </c>
      <c r="P41" s="43">
        <v>570.39</v>
      </c>
      <c r="Q41" s="25">
        <v>1.5</v>
      </c>
    </row>
    <row r="42" spans="1:17" x14ac:dyDescent="0.3">
      <c r="A42" s="42">
        <v>54</v>
      </c>
      <c r="B42" s="43">
        <v>-149.52000000000001</v>
      </c>
      <c r="C42" s="43">
        <v>-112.81</v>
      </c>
      <c r="D42" s="43">
        <v>3708.6</v>
      </c>
      <c r="E42" s="43">
        <v>6.7433999999999999E-15</v>
      </c>
      <c r="F42" s="43">
        <v>-4.9803999999999999E-14</v>
      </c>
      <c r="G42" s="43">
        <v>-271.12</v>
      </c>
      <c r="H42" s="48">
        <v>2</v>
      </c>
      <c r="I42" s="28"/>
      <c r="J42" s="44">
        <v>24</v>
      </c>
      <c r="K42" s="43">
        <v>-149.52000000000001</v>
      </c>
      <c r="L42" s="43">
        <v>-112.81</v>
      </c>
      <c r="M42" s="43">
        <v>3708.6</v>
      </c>
      <c r="N42" s="43">
        <v>2.2478E-15</v>
      </c>
      <c r="O42" s="43">
        <v>1.6601E-14</v>
      </c>
      <c r="P42" s="43">
        <v>271.12</v>
      </c>
      <c r="Q42" s="25">
        <v>2</v>
      </c>
    </row>
    <row r="43" spans="1:17" x14ac:dyDescent="0.3">
      <c r="A43" s="42">
        <v>55</v>
      </c>
      <c r="B43" s="43">
        <v>-82.474999999999994</v>
      </c>
      <c r="C43" s="43">
        <v>-66.084999999999994</v>
      </c>
      <c r="D43" s="43">
        <v>2555.3000000000002</v>
      </c>
      <c r="E43" s="43">
        <v>3.0107999999999999E-15</v>
      </c>
      <c r="F43" s="43">
        <v>-2.7391E-14</v>
      </c>
      <c r="G43" s="43">
        <v>-149.11000000000001</v>
      </c>
      <c r="H43" s="48">
        <v>2.5</v>
      </c>
      <c r="I43" s="28"/>
      <c r="J43" s="44">
        <v>25</v>
      </c>
      <c r="K43" s="43">
        <v>-82.474999999999994</v>
      </c>
      <c r="L43" s="43">
        <v>-66.084999999999994</v>
      </c>
      <c r="M43" s="43">
        <v>2555.3000000000002</v>
      </c>
      <c r="N43" s="43">
        <v>1.0036E-15</v>
      </c>
      <c r="O43" s="43">
        <v>9.1304000000000002E-15</v>
      </c>
      <c r="P43" s="43">
        <v>149.11000000000001</v>
      </c>
      <c r="Q43" s="25">
        <v>2.5</v>
      </c>
    </row>
    <row r="44" spans="1:17" x14ac:dyDescent="0.3">
      <c r="A44" s="42">
        <v>56</v>
      </c>
      <c r="B44" s="43">
        <v>-69.168999999999997</v>
      </c>
      <c r="C44" s="43">
        <v>-60.798999999999999</v>
      </c>
      <c r="D44" s="43">
        <v>1917.5</v>
      </c>
      <c r="E44" s="43">
        <v>1.5376999999999999E-15</v>
      </c>
      <c r="F44" s="43">
        <v>-1.6654999999999999E-14</v>
      </c>
      <c r="G44" s="43">
        <v>-90.668000000000006</v>
      </c>
      <c r="H44" s="48">
        <v>3</v>
      </c>
      <c r="I44" s="28"/>
      <c r="J44" s="44">
        <v>26</v>
      </c>
      <c r="K44" s="43">
        <v>-69.168999999999997</v>
      </c>
      <c r="L44" s="43">
        <v>-60.798999999999999</v>
      </c>
      <c r="M44" s="43">
        <v>1917.5</v>
      </c>
      <c r="N44" s="43">
        <v>5.1255000000000002E-16</v>
      </c>
      <c r="O44" s="43">
        <v>5.5518E-15</v>
      </c>
      <c r="P44" s="43">
        <v>90.668000000000006</v>
      </c>
      <c r="Q44" s="25">
        <v>3</v>
      </c>
    </row>
    <row r="45" spans="1:17" x14ac:dyDescent="0.3">
      <c r="A45" s="42">
        <v>57</v>
      </c>
      <c r="B45" s="43">
        <v>-71.527000000000001</v>
      </c>
      <c r="C45" s="43">
        <v>-66.796999999999997</v>
      </c>
      <c r="D45" s="43">
        <v>1513.4</v>
      </c>
      <c r="E45" s="43">
        <v>8.6885000000000001E-16</v>
      </c>
      <c r="F45" s="43">
        <v>-1.0882E-14</v>
      </c>
      <c r="G45" s="43">
        <v>-59.237000000000002</v>
      </c>
      <c r="H45" s="48">
        <v>3.5</v>
      </c>
      <c r="I45" s="28"/>
      <c r="J45" s="44">
        <v>27</v>
      </c>
      <c r="K45" s="43">
        <v>-71.527000000000001</v>
      </c>
      <c r="L45" s="43">
        <v>-66.796999999999997</v>
      </c>
      <c r="M45" s="43">
        <v>1513.4</v>
      </c>
      <c r="N45" s="43">
        <v>2.8962000000000001E-16</v>
      </c>
      <c r="O45" s="43">
        <v>3.6272000000000002E-15</v>
      </c>
      <c r="P45" s="43">
        <v>59.237000000000002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3.5874000000000002E-4</v>
      </c>
      <c r="C50" s="43">
        <v>2.5656000000000002E-4</v>
      </c>
      <c r="D50" s="43">
        <v>-1.3514000000000001E-4</v>
      </c>
      <c r="E50" s="43">
        <v>-3.7540000000000002E-20</v>
      </c>
      <c r="F50" s="43">
        <v>1.0835000000000001E-35</v>
      </c>
      <c r="G50" s="43">
        <v>5.8981000000000004E-20</v>
      </c>
      <c r="H50" s="48">
        <v>0</v>
      </c>
      <c r="I50" s="28"/>
      <c r="J50" s="44">
        <v>1</v>
      </c>
      <c r="K50" s="43">
        <v>3.5874000000000002E-4</v>
      </c>
      <c r="L50" s="43">
        <v>2.5656000000000002E-4</v>
      </c>
      <c r="M50" s="43">
        <v>-1.3514000000000001E-4</v>
      </c>
      <c r="N50" s="43">
        <v>-1.2513E-20</v>
      </c>
      <c r="O50" s="43">
        <v>-3.6116000000000001E-36</v>
      </c>
      <c r="P50" s="43">
        <v>-5.8981000000000004E-20</v>
      </c>
      <c r="Q50" s="48">
        <v>0</v>
      </c>
    </row>
    <row r="51" spans="1:17" x14ac:dyDescent="0.3">
      <c r="A51" s="42">
        <v>32</v>
      </c>
      <c r="B51" s="43">
        <v>-1.0529E-4</v>
      </c>
      <c r="C51" s="43">
        <v>-7.6248999999999995E-5</v>
      </c>
      <c r="D51" s="43">
        <v>1.55E-4</v>
      </c>
      <c r="E51" s="43">
        <v>1.067E-20</v>
      </c>
      <c r="F51" s="43">
        <v>-2.8654E-21</v>
      </c>
      <c r="G51" s="43">
        <v>-1.5597999999999999E-5</v>
      </c>
      <c r="H51" s="48">
        <v>0.05</v>
      </c>
      <c r="I51" s="28"/>
      <c r="J51" s="44">
        <v>2</v>
      </c>
      <c r="K51" s="43">
        <v>-1.0529E-4</v>
      </c>
      <c r="L51" s="43">
        <v>-7.6248999999999995E-5</v>
      </c>
      <c r="M51" s="43">
        <v>1.55E-4</v>
      </c>
      <c r="N51" s="43">
        <v>3.5566000000000002E-21</v>
      </c>
      <c r="O51" s="43">
        <v>9.5511999999999993E-22</v>
      </c>
      <c r="P51" s="43">
        <v>1.5597999999999999E-5</v>
      </c>
      <c r="Q51" s="48">
        <v>0.05</v>
      </c>
    </row>
    <row r="52" spans="1:17" x14ac:dyDescent="0.3">
      <c r="A52" s="42">
        <v>33</v>
      </c>
      <c r="B52" s="43">
        <v>-2.9284999999999999E-4</v>
      </c>
      <c r="C52" s="43">
        <v>-2.1232999999999999E-4</v>
      </c>
      <c r="D52" s="43">
        <v>2.7577999999999999E-4</v>
      </c>
      <c r="E52" s="43">
        <v>2.9582000000000002E-20</v>
      </c>
      <c r="F52" s="43">
        <v>-3.3669999999999998E-21</v>
      </c>
      <c r="G52" s="43">
        <v>-1.8329E-5</v>
      </c>
      <c r="H52" s="54">
        <v>7.0000000000000007E-2</v>
      </c>
      <c r="I52" s="28"/>
      <c r="J52" s="44">
        <v>3</v>
      </c>
      <c r="K52" s="43">
        <v>-2.9284999999999999E-4</v>
      </c>
      <c r="L52" s="43">
        <v>-2.1232999999999999E-4</v>
      </c>
      <c r="M52" s="43">
        <v>2.7577999999999999E-4</v>
      </c>
      <c r="N52" s="43">
        <v>9.8607999999999997E-21</v>
      </c>
      <c r="O52" s="43">
        <v>1.1222999999999999E-21</v>
      </c>
      <c r="P52" s="43">
        <v>1.8329E-5</v>
      </c>
      <c r="Q52" s="54">
        <v>7.0000000000000007E-2</v>
      </c>
    </row>
    <row r="53" spans="1:17" x14ac:dyDescent="0.3">
      <c r="A53" s="42">
        <v>34</v>
      </c>
      <c r="B53" s="43">
        <v>-2.9295999999999999E-4</v>
      </c>
      <c r="C53" s="43">
        <v>-2.0023E-4</v>
      </c>
      <c r="D53" s="43">
        <v>7.9087000000000005E-4</v>
      </c>
      <c r="E53" s="43">
        <v>3.4066E-20</v>
      </c>
      <c r="F53" s="43">
        <v>-4.8472999999999998E-20</v>
      </c>
      <c r="G53" s="43">
        <v>-2.6386999999999998E-4</v>
      </c>
      <c r="H53" s="48">
        <v>0.1</v>
      </c>
      <c r="I53" s="28"/>
      <c r="J53" s="44">
        <v>4</v>
      </c>
      <c r="K53" s="43">
        <v>-2.9295999999999999E-4</v>
      </c>
      <c r="L53" s="43">
        <v>-2.0023E-4</v>
      </c>
      <c r="M53" s="43">
        <v>7.9087000000000005E-4</v>
      </c>
      <c r="N53" s="43">
        <v>1.1355E-20</v>
      </c>
      <c r="O53" s="43">
        <v>1.6158000000000001E-20</v>
      </c>
      <c r="P53" s="43">
        <v>2.6386999999999998E-4</v>
      </c>
      <c r="Q53" s="48">
        <v>0.1</v>
      </c>
    </row>
    <row r="54" spans="1:17" x14ac:dyDescent="0.3">
      <c r="A54" s="42">
        <v>35</v>
      </c>
      <c r="B54" s="43">
        <v>-2.7196000000000002E-4</v>
      </c>
      <c r="C54" s="43">
        <v>-1.7336000000000001E-4</v>
      </c>
      <c r="D54" s="43">
        <v>6.0709999999999996E-4</v>
      </c>
      <c r="E54" s="43">
        <v>3.6224999999999999E-20</v>
      </c>
      <c r="F54" s="43">
        <v>-4.9018000000000001E-20</v>
      </c>
      <c r="G54" s="43">
        <v>-2.6684000000000001E-4</v>
      </c>
      <c r="H54" s="48">
        <v>0.15</v>
      </c>
      <c r="I54" s="28"/>
      <c r="J54" s="44">
        <v>5</v>
      </c>
      <c r="K54" s="43">
        <v>-2.7196000000000002E-4</v>
      </c>
      <c r="L54" s="43">
        <v>-1.7336000000000001E-4</v>
      </c>
      <c r="M54" s="43">
        <v>6.0709999999999996E-4</v>
      </c>
      <c r="N54" s="43">
        <v>1.2075000000000001E-20</v>
      </c>
      <c r="O54" s="43">
        <v>1.6339E-20</v>
      </c>
      <c r="P54" s="43">
        <v>2.6684000000000001E-4</v>
      </c>
      <c r="Q54" s="48">
        <v>0.15</v>
      </c>
    </row>
    <row r="55" spans="1:17" x14ac:dyDescent="0.3">
      <c r="A55" s="42">
        <v>36</v>
      </c>
      <c r="B55" s="43">
        <v>-2.6542999999999998E-4</v>
      </c>
      <c r="C55" s="43">
        <v>-1.6522999999999999E-4</v>
      </c>
      <c r="D55" s="43">
        <v>4.9098999999999996E-4</v>
      </c>
      <c r="E55" s="43">
        <v>3.6814000000000002E-20</v>
      </c>
      <c r="F55" s="43">
        <v>-4.3658999999999998E-20</v>
      </c>
      <c r="G55" s="43">
        <v>-2.3766999999999999E-4</v>
      </c>
      <c r="H55" s="48">
        <v>0.2</v>
      </c>
      <c r="I55" s="28"/>
      <c r="J55" s="44">
        <v>6</v>
      </c>
      <c r="K55" s="43">
        <v>-2.6542999999999998E-4</v>
      </c>
      <c r="L55" s="43">
        <v>-1.6522999999999999E-4</v>
      </c>
      <c r="M55" s="43">
        <v>4.9098999999999996E-4</v>
      </c>
      <c r="N55" s="43">
        <v>1.2270999999999999E-20</v>
      </c>
      <c r="O55" s="43">
        <v>1.4552999999999999E-20</v>
      </c>
      <c r="P55" s="43">
        <v>2.3766999999999999E-4</v>
      </c>
      <c r="Q55" s="48">
        <v>0.2</v>
      </c>
    </row>
    <row r="56" spans="1:17" x14ac:dyDescent="0.3">
      <c r="A56" s="42">
        <v>37</v>
      </c>
      <c r="B56" s="43">
        <v>-3.2291999999999998E-4</v>
      </c>
      <c r="C56" s="43">
        <v>-2.0043E-4</v>
      </c>
      <c r="D56" s="43">
        <v>4.5360000000000002E-4</v>
      </c>
      <c r="E56" s="43">
        <v>4.5000000000000001E-20</v>
      </c>
      <c r="F56" s="43">
        <v>-2.6484999999999999E-20</v>
      </c>
      <c r="G56" s="43">
        <v>-1.4417999999999999E-4</v>
      </c>
      <c r="H56" s="54">
        <v>0.27</v>
      </c>
      <c r="I56" s="28"/>
      <c r="J56" s="44">
        <v>7</v>
      </c>
      <c r="K56" s="43">
        <v>-3.2291999999999998E-4</v>
      </c>
      <c r="L56" s="43">
        <v>-2.0043E-4</v>
      </c>
      <c r="M56" s="43">
        <v>4.5360000000000002E-4</v>
      </c>
      <c r="N56" s="43">
        <v>1.5000000000000001E-20</v>
      </c>
      <c r="O56" s="43">
        <v>8.8285000000000002E-21</v>
      </c>
      <c r="P56" s="43">
        <v>1.4417999999999999E-4</v>
      </c>
      <c r="Q56" s="54">
        <v>0.27</v>
      </c>
    </row>
    <row r="57" spans="1:17" x14ac:dyDescent="0.3">
      <c r="A57" s="42">
        <v>38</v>
      </c>
      <c r="B57" s="43">
        <v>-2.8925000000000001E-4</v>
      </c>
      <c r="C57" s="43">
        <v>-1.8367000000000001E-4</v>
      </c>
      <c r="D57" s="43">
        <v>6.3581E-4</v>
      </c>
      <c r="E57" s="43">
        <v>3.8789000000000002E-20</v>
      </c>
      <c r="F57" s="43">
        <v>-6.0740000000000001E-20</v>
      </c>
      <c r="G57" s="43">
        <v>-3.3065999999999998E-4</v>
      </c>
      <c r="H57" s="48">
        <v>0.3</v>
      </c>
      <c r="I57" s="28"/>
      <c r="J57" s="44">
        <v>8</v>
      </c>
      <c r="K57" s="43">
        <v>-2.8925000000000001E-4</v>
      </c>
      <c r="L57" s="43">
        <v>-1.8367000000000001E-4</v>
      </c>
      <c r="M57" s="43">
        <v>6.3581E-4</v>
      </c>
      <c r="N57" s="43">
        <v>1.293E-20</v>
      </c>
      <c r="O57" s="43">
        <v>2.0247E-20</v>
      </c>
      <c r="P57" s="43">
        <v>3.3065999999999998E-4</v>
      </c>
      <c r="Q57" s="48">
        <v>0.3</v>
      </c>
    </row>
    <row r="58" spans="1:17" x14ac:dyDescent="0.3">
      <c r="A58" s="42">
        <v>39</v>
      </c>
      <c r="B58" s="43">
        <v>-2.4628999999999997E-4</v>
      </c>
      <c r="C58" s="43">
        <v>-1.6348999999999999E-4</v>
      </c>
      <c r="D58" s="43">
        <v>5.3808000000000003E-4</v>
      </c>
      <c r="E58" s="43">
        <v>3.0417999999999998E-20</v>
      </c>
      <c r="F58" s="43">
        <v>-5.1876999999999999E-20</v>
      </c>
      <c r="G58" s="43">
        <v>-2.8239999999999998E-4</v>
      </c>
      <c r="H58" s="48">
        <v>0.35</v>
      </c>
      <c r="I58" s="28"/>
      <c r="J58" s="44">
        <v>9</v>
      </c>
      <c r="K58" s="43">
        <v>-2.4628999999999997E-4</v>
      </c>
      <c r="L58" s="43">
        <v>-1.6348999999999999E-4</v>
      </c>
      <c r="M58" s="43">
        <v>5.3808000000000003E-4</v>
      </c>
      <c r="N58" s="43">
        <v>1.0139E-20</v>
      </c>
      <c r="O58" s="43">
        <v>1.7291999999999999E-20</v>
      </c>
      <c r="P58" s="43">
        <v>2.8239999999999998E-4</v>
      </c>
      <c r="Q58" s="48">
        <v>0.35</v>
      </c>
    </row>
    <row r="59" spans="1:17" x14ac:dyDescent="0.3">
      <c r="A59" s="42">
        <v>40</v>
      </c>
      <c r="B59" s="43">
        <v>-2.164E-4</v>
      </c>
      <c r="C59" s="43">
        <v>-1.5014E-4</v>
      </c>
      <c r="D59" s="43">
        <v>4.6612999999999998E-4</v>
      </c>
      <c r="E59" s="43">
        <v>2.4342000000000001E-20</v>
      </c>
      <c r="F59" s="43">
        <v>-4.3518999999999999E-20</v>
      </c>
      <c r="G59" s="43">
        <v>-2.3691000000000001E-4</v>
      </c>
      <c r="H59" s="48">
        <v>0.4</v>
      </c>
      <c r="I59" s="28"/>
      <c r="J59" s="44">
        <v>10</v>
      </c>
      <c r="K59" s="43">
        <v>-2.164E-4</v>
      </c>
      <c r="L59" s="43">
        <v>-1.5014E-4</v>
      </c>
      <c r="M59" s="43">
        <v>4.6612999999999998E-4</v>
      </c>
      <c r="N59" s="43">
        <v>8.1141000000000001E-21</v>
      </c>
      <c r="O59" s="43">
        <v>1.4505999999999999E-20</v>
      </c>
      <c r="P59" s="43">
        <v>2.3691000000000001E-4</v>
      </c>
      <c r="Q59" s="48">
        <v>0.4</v>
      </c>
    </row>
    <row r="60" spans="1:17" x14ac:dyDescent="0.3">
      <c r="A60" s="42">
        <v>41</v>
      </c>
      <c r="B60" s="43">
        <v>-1.9331E-4</v>
      </c>
      <c r="C60" s="43">
        <v>-1.4049000000000001E-4</v>
      </c>
      <c r="D60" s="43">
        <v>3.9855000000000001E-4</v>
      </c>
      <c r="E60" s="43">
        <v>1.9405999999999999E-20</v>
      </c>
      <c r="F60" s="43">
        <v>-3.2430000000000002E-20</v>
      </c>
      <c r="G60" s="43">
        <v>-1.7653999999999999E-4</v>
      </c>
      <c r="H60" s="54">
        <v>0.47</v>
      </c>
      <c r="I60" s="28"/>
      <c r="J60" s="44">
        <v>11</v>
      </c>
      <c r="K60" s="43">
        <v>-1.9331E-4</v>
      </c>
      <c r="L60" s="43">
        <v>-1.4049000000000001E-4</v>
      </c>
      <c r="M60" s="43">
        <v>3.9855000000000001E-4</v>
      </c>
      <c r="N60" s="43">
        <v>6.4686999999999998E-21</v>
      </c>
      <c r="O60" s="43">
        <v>1.081E-20</v>
      </c>
      <c r="P60" s="43">
        <v>1.7653999999999999E-4</v>
      </c>
      <c r="Q60" s="54">
        <v>0.47</v>
      </c>
    </row>
    <row r="61" spans="1:17" x14ac:dyDescent="0.3">
      <c r="A61" s="42">
        <v>42</v>
      </c>
      <c r="B61" s="43">
        <v>-1.7746999999999999E-4</v>
      </c>
      <c r="C61" s="43">
        <v>-1.3176E-4</v>
      </c>
      <c r="D61" s="43">
        <v>4.1941E-4</v>
      </c>
      <c r="E61" s="43">
        <v>1.6796000000000001E-20</v>
      </c>
      <c r="F61" s="43">
        <v>-3.6819999999999998E-20</v>
      </c>
      <c r="G61" s="43">
        <v>-2.0044E-4</v>
      </c>
      <c r="H61" s="48">
        <v>0.5</v>
      </c>
      <c r="I61" s="28"/>
      <c r="J61" s="44">
        <v>12</v>
      </c>
      <c r="K61" s="43">
        <v>-1.7746999999999999E-4</v>
      </c>
      <c r="L61" s="43">
        <v>-1.3176E-4</v>
      </c>
      <c r="M61" s="43">
        <v>4.1941E-4</v>
      </c>
      <c r="N61" s="43">
        <v>5.5985000000000004E-21</v>
      </c>
      <c r="O61" s="43">
        <v>1.2273E-20</v>
      </c>
      <c r="P61" s="43">
        <v>2.0044E-4</v>
      </c>
      <c r="Q61" s="48">
        <v>0.5</v>
      </c>
    </row>
    <row r="62" spans="1:17" x14ac:dyDescent="0.3">
      <c r="A62" s="42">
        <v>43</v>
      </c>
      <c r="B62" s="43">
        <v>-1.551E-4</v>
      </c>
      <c r="C62" s="43">
        <v>-1.1891E-4</v>
      </c>
      <c r="D62" s="43">
        <v>3.7097999999999998E-4</v>
      </c>
      <c r="E62" s="43">
        <v>1.3296E-20</v>
      </c>
      <c r="F62" s="43">
        <v>-3.1453000000000001E-20</v>
      </c>
      <c r="G62" s="43">
        <v>-1.7122E-4</v>
      </c>
      <c r="H62" s="48">
        <v>0.55000000000000004</v>
      </c>
      <c r="I62" s="28"/>
      <c r="J62" s="44">
        <v>13</v>
      </c>
      <c r="K62" s="43">
        <v>-1.551E-4</v>
      </c>
      <c r="L62" s="43">
        <v>-1.1891E-4</v>
      </c>
      <c r="M62" s="43">
        <v>3.7097999999999998E-4</v>
      </c>
      <c r="N62" s="43">
        <v>4.4319999999999999E-21</v>
      </c>
      <c r="O62" s="43">
        <v>1.0484E-20</v>
      </c>
      <c r="P62" s="43">
        <v>1.7122E-4</v>
      </c>
      <c r="Q62" s="48">
        <v>0.55000000000000004</v>
      </c>
    </row>
    <row r="63" spans="1:17" x14ac:dyDescent="0.3">
      <c r="A63" s="42">
        <v>44</v>
      </c>
      <c r="B63" s="43">
        <v>-1.3672000000000001E-4</v>
      </c>
      <c r="C63" s="43">
        <v>-1.078E-4</v>
      </c>
      <c r="D63" s="43">
        <v>3.3052E-4</v>
      </c>
      <c r="E63" s="43">
        <v>1.0623000000000001E-20</v>
      </c>
      <c r="F63" s="43">
        <v>-2.6981000000000001E-20</v>
      </c>
      <c r="G63" s="43">
        <v>-1.4688E-4</v>
      </c>
      <c r="H63" s="48">
        <v>0.6</v>
      </c>
      <c r="I63" s="28"/>
      <c r="J63" s="44">
        <v>14</v>
      </c>
      <c r="K63" s="43">
        <v>-1.3672000000000001E-4</v>
      </c>
      <c r="L63" s="43">
        <v>-1.078E-4</v>
      </c>
      <c r="M63" s="43">
        <v>3.3052E-4</v>
      </c>
      <c r="N63" s="43">
        <v>3.5409000000000003E-21</v>
      </c>
      <c r="O63" s="43">
        <v>8.9936000000000005E-21</v>
      </c>
      <c r="P63" s="43">
        <v>1.4688E-4</v>
      </c>
      <c r="Q63" s="48">
        <v>0.6</v>
      </c>
    </row>
    <row r="64" spans="1:17" x14ac:dyDescent="0.3">
      <c r="A64" s="42">
        <v>45</v>
      </c>
      <c r="B64" s="43">
        <v>-1.2142E-4</v>
      </c>
      <c r="C64" s="43">
        <v>-9.8109999999999994E-5</v>
      </c>
      <c r="D64" s="43">
        <v>2.9630999999999999E-4</v>
      </c>
      <c r="E64" s="43">
        <v>8.5645E-21</v>
      </c>
      <c r="F64" s="43">
        <v>-2.3252999999999999E-20</v>
      </c>
      <c r="G64" s="43">
        <v>-1.2658999999999999E-4</v>
      </c>
      <c r="H64" s="48">
        <v>0.65</v>
      </c>
      <c r="I64" s="28"/>
      <c r="J64" s="44">
        <v>15</v>
      </c>
      <c r="K64" s="43">
        <v>-1.2142E-4</v>
      </c>
      <c r="L64" s="43">
        <v>-9.8109999999999994E-5</v>
      </c>
      <c r="M64" s="43">
        <v>2.9630999999999999E-4</v>
      </c>
      <c r="N64" s="43">
        <v>2.8548000000000001E-21</v>
      </c>
      <c r="O64" s="43">
        <v>7.7511000000000004E-21</v>
      </c>
      <c r="P64" s="43">
        <v>1.2658999999999999E-4</v>
      </c>
      <c r="Q64" s="48">
        <v>0.65</v>
      </c>
    </row>
    <row r="65" spans="1:17" x14ac:dyDescent="0.3">
      <c r="A65" s="42">
        <v>46</v>
      </c>
      <c r="B65" s="43">
        <v>-1.0855E-4</v>
      </c>
      <c r="C65" s="43">
        <v>-8.9587999999999997E-5</v>
      </c>
      <c r="D65" s="43">
        <v>2.6709999999999999E-4</v>
      </c>
      <c r="E65" s="43">
        <v>6.9668999999999997E-21</v>
      </c>
      <c r="F65" s="43">
        <v>-2.0139999999999999E-20</v>
      </c>
      <c r="G65" s="43">
        <v>-1.0964E-4</v>
      </c>
      <c r="H65" s="48">
        <v>0.7</v>
      </c>
      <c r="I65" s="28"/>
      <c r="J65" s="44">
        <v>16</v>
      </c>
      <c r="K65" s="43">
        <v>-1.0855E-4</v>
      </c>
      <c r="L65" s="43">
        <v>-8.9587999999999997E-5</v>
      </c>
      <c r="M65" s="43">
        <v>2.6709999999999999E-4</v>
      </c>
      <c r="N65" s="43">
        <v>2.3222999999999999E-21</v>
      </c>
      <c r="O65" s="43">
        <v>6.7133000000000002E-21</v>
      </c>
      <c r="P65" s="43">
        <v>1.0964E-4</v>
      </c>
      <c r="Q65" s="48">
        <v>0.7</v>
      </c>
    </row>
    <row r="66" spans="1:17" x14ac:dyDescent="0.3">
      <c r="A66" s="42">
        <v>47</v>
      </c>
      <c r="B66" s="43">
        <v>-9.7612E-5</v>
      </c>
      <c r="C66" s="43">
        <v>-8.2052999999999995E-5</v>
      </c>
      <c r="D66" s="43">
        <v>2.4195E-4</v>
      </c>
      <c r="E66" s="43">
        <v>5.7159999999999999E-21</v>
      </c>
      <c r="F66" s="43">
        <v>-1.7530000000000001E-20</v>
      </c>
      <c r="G66" s="43">
        <v>-9.5427999999999995E-5</v>
      </c>
      <c r="H66" s="48">
        <v>0.75</v>
      </c>
      <c r="I66" s="28"/>
      <c r="J66" s="44">
        <v>17</v>
      </c>
      <c r="K66" s="43">
        <v>-9.7612E-5</v>
      </c>
      <c r="L66" s="43">
        <v>-8.2052999999999995E-5</v>
      </c>
      <c r="M66" s="43">
        <v>2.4195E-4</v>
      </c>
      <c r="N66" s="43">
        <v>1.9052999999999998E-21</v>
      </c>
      <c r="O66" s="43">
        <v>5.8433000000000001E-21</v>
      </c>
      <c r="P66" s="43">
        <v>9.5427999999999995E-5</v>
      </c>
      <c r="Q66" s="48">
        <v>0.75</v>
      </c>
    </row>
    <row r="67" spans="1:17" x14ac:dyDescent="0.3">
      <c r="A67" s="42">
        <v>48</v>
      </c>
      <c r="B67" s="43">
        <v>-8.8231000000000003E-5</v>
      </c>
      <c r="C67" s="43">
        <v>-7.5362000000000001E-5</v>
      </c>
      <c r="D67" s="43">
        <v>2.2011000000000001E-4</v>
      </c>
      <c r="E67" s="43">
        <v>4.7279999999999998E-21</v>
      </c>
      <c r="F67" s="43">
        <v>-1.5333000000000001E-20</v>
      </c>
      <c r="G67" s="43">
        <v>-8.3467999999999994E-5</v>
      </c>
      <c r="H67" s="48">
        <v>0.8</v>
      </c>
      <c r="I67" s="28"/>
      <c r="J67" s="44">
        <v>18</v>
      </c>
      <c r="K67" s="43">
        <v>-8.8231000000000003E-5</v>
      </c>
      <c r="L67" s="43">
        <v>-7.5362000000000001E-5</v>
      </c>
      <c r="M67" s="43">
        <v>2.2011000000000001E-4</v>
      </c>
      <c r="N67" s="43">
        <v>1.5760000000000001E-21</v>
      </c>
      <c r="O67" s="43">
        <v>5.1109000000000003E-21</v>
      </c>
      <c r="P67" s="43">
        <v>8.3467999999999994E-5</v>
      </c>
      <c r="Q67" s="48">
        <v>0.8</v>
      </c>
    </row>
    <row r="68" spans="1:17" x14ac:dyDescent="0.3">
      <c r="A68" s="42">
        <v>49</v>
      </c>
      <c r="B68" s="43">
        <v>-8.0121000000000001E-5</v>
      </c>
      <c r="C68" s="43">
        <v>-6.9393999999999993E-5</v>
      </c>
      <c r="D68" s="43">
        <v>2.0104000000000001E-4</v>
      </c>
      <c r="E68" s="43">
        <v>3.9409999999999997E-21</v>
      </c>
      <c r="F68" s="43">
        <v>-1.3475E-20</v>
      </c>
      <c r="G68" s="43">
        <v>-7.3354000000000003E-5</v>
      </c>
      <c r="H68" s="48">
        <v>0.85</v>
      </c>
      <c r="I68" s="28"/>
      <c r="J68" s="44">
        <v>19</v>
      </c>
      <c r="K68" s="43">
        <v>-8.0121000000000001E-5</v>
      </c>
      <c r="L68" s="43">
        <v>-6.9393999999999993E-5</v>
      </c>
      <c r="M68" s="43">
        <v>2.0104000000000001E-4</v>
      </c>
      <c r="N68" s="43">
        <v>1.3137E-21</v>
      </c>
      <c r="O68" s="43">
        <v>4.4915999999999999E-21</v>
      </c>
      <c r="P68" s="43">
        <v>7.3354000000000003E-5</v>
      </c>
      <c r="Q68" s="48">
        <v>0.85</v>
      </c>
    </row>
    <row r="69" spans="1:17" x14ac:dyDescent="0.3">
      <c r="A69" s="42">
        <v>50</v>
      </c>
      <c r="B69" s="43">
        <v>-7.3059000000000006E-5</v>
      </c>
      <c r="C69" s="43">
        <v>-6.4053000000000005E-5</v>
      </c>
      <c r="D69" s="43">
        <v>1.8427E-4</v>
      </c>
      <c r="E69" s="43">
        <v>3.3088999999999999E-21</v>
      </c>
      <c r="F69" s="43">
        <v>-1.1896000000000001E-20</v>
      </c>
      <c r="G69" s="43">
        <v>-6.4760999999999999E-5</v>
      </c>
      <c r="H69" s="48">
        <v>0.9</v>
      </c>
      <c r="I69" s="28"/>
      <c r="J69" s="44">
        <v>20</v>
      </c>
      <c r="K69" s="43">
        <v>-7.3059000000000006E-5</v>
      </c>
      <c r="L69" s="43">
        <v>-6.4053000000000005E-5</v>
      </c>
      <c r="M69" s="43">
        <v>1.8427E-4</v>
      </c>
      <c r="N69" s="43">
        <v>1.103E-21</v>
      </c>
      <c r="O69" s="43">
        <v>3.9653999999999997E-21</v>
      </c>
      <c r="P69" s="43">
        <v>6.4760999999999999E-5</v>
      </c>
      <c r="Q69" s="48">
        <v>0.9</v>
      </c>
    </row>
    <row r="70" spans="1:17" x14ac:dyDescent="0.3">
      <c r="A70" s="42">
        <v>51</v>
      </c>
      <c r="B70" s="43">
        <v>-6.6867999999999997E-5</v>
      </c>
      <c r="C70" s="43">
        <v>-5.9255000000000001E-5</v>
      </c>
      <c r="D70" s="43">
        <v>1.6945999999999999E-4</v>
      </c>
      <c r="E70" s="43">
        <v>2.7971999999999999E-21</v>
      </c>
      <c r="F70" s="43">
        <v>-1.0549E-20</v>
      </c>
      <c r="G70" s="43">
        <v>-5.7423999999999998E-5</v>
      </c>
      <c r="H70" s="48">
        <v>0.95</v>
      </c>
      <c r="I70" s="28"/>
      <c r="J70" s="44">
        <v>21</v>
      </c>
      <c r="K70" s="43">
        <v>-6.6867999999999997E-5</v>
      </c>
      <c r="L70" s="43">
        <v>-5.9255000000000001E-5</v>
      </c>
      <c r="M70" s="43">
        <v>1.6945999999999999E-4</v>
      </c>
      <c r="N70" s="43">
        <v>9.3239000000000003E-22</v>
      </c>
      <c r="O70" s="43">
        <v>3.5161999999999999E-21</v>
      </c>
      <c r="P70" s="43">
        <v>5.7423999999999998E-5</v>
      </c>
      <c r="Q70" s="48">
        <v>0.95</v>
      </c>
    </row>
    <row r="71" spans="1:17" x14ac:dyDescent="0.3">
      <c r="A71" s="42">
        <v>52</v>
      </c>
      <c r="B71" s="43">
        <v>-6.1408999999999994E-5</v>
      </c>
      <c r="C71" s="43">
        <v>-5.4932000000000002E-5</v>
      </c>
      <c r="D71" s="43">
        <v>1.563E-4</v>
      </c>
      <c r="E71" s="43">
        <v>2.3797000000000001E-21</v>
      </c>
      <c r="F71" s="43">
        <v>-9.3923000000000005E-21</v>
      </c>
      <c r="G71" s="43">
        <v>-5.1128999999999998E-5</v>
      </c>
      <c r="H71" s="48">
        <v>1</v>
      </c>
      <c r="I71" s="28"/>
      <c r="J71" s="44">
        <v>22</v>
      </c>
      <c r="K71" s="43">
        <v>-6.1408999999999994E-5</v>
      </c>
      <c r="L71" s="43">
        <v>-5.4932000000000002E-5</v>
      </c>
      <c r="M71" s="43">
        <v>1.563E-4</v>
      </c>
      <c r="N71" s="43">
        <v>7.9323999999999997E-22</v>
      </c>
      <c r="O71" s="43">
        <v>3.1307999999999999E-21</v>
      </c>
      <c r="P71" s="43">
        <v>5.1128999999999998E-5</v>
      </c>
      <c r="Q71" s="48">
        <v>1</v>
      </c>
    </row>
    <row r="72" spans="1:17" x14ac:dyDescent="0.3">
      <c r="A72" s="42">
        <v>53</v>
      </c>
      <c r="B72" s="43">
        <v>-3.0035999999999998E-5</v>
      </c>
      <c r="C72" s="43">
        <v>-2.8342000000000001E-5</v>
      </c>
      <c r="D72" s="43">
        <v>7.9037999999999998E-5</v>
      </c>
      <c r="E72" s="43">
        <v>6.2244999999999999E-22</v>
      </c>
      <c r="F72" s="43">
        <v>-3.5363E-21</v>
      </c>
      <c r="G72" s="43">
        <v>-1.9250999999999999E-5</v>
      </c>
      <c r="H72" s="48">
        <v>1.5</v>
      </c>
      <c r="I72" s="28"/>
      <c r="J72" s="44">
        <v>23</v>
      </c>
      <c r="K72" s="43">
        <v>-3.0035999999999998E-5</v>
      </c>
      <c r="L72" s="43">
        <v>-2.8342000000000001E-5</v>
      </c>
      <c r="M72" s="43">
        <v>7.9037999999999998E-5</v>
      </c>
      <c r="N72" s="43">
        <v>2.0748E-22</v>
      </c>
      <c r="O72" s="43">
        <v>1.1787999999999999E-21</v>
      </c>
      <c r="P72" s="43">
        <v>1.9250999999999999E-5</v>
      </c>
      <c r="Q72" s="48">
        <v>1.5</v>
      </c>
    </row>
    <row r="73" spans="1:17" x14ac:dyDescent="0.3">
      <c r="A73" s="42">
        <v>54</v>
      </c>
      <c r="B73" s="43">
        <v>-1.7601E-5</v>
      </c>
      <c r="C73" s="43">
        <v>-1.6980999999999999E-5</v>
      </c>
      <c r="D73" s="43">
        <v>4.7505E-5</v>
      </c>
      <c r="E73" s="43">
        <v>2.2759E-22</v>
      </c>
      <c r="F73" s="43">
        <v>-1.6808999999999999E-21</v>
      </c>
      <c r="G73" s="43">
        <v>-9.1501999999999992E-6</v>
      </c>
      <c r="H73" s="48">
        <v>2</v>
      </c>
      <c r="I73" s="28"/>
      <c r="J73" s="44">
        <v>24</v>
      </c>
      <c r="K73" s="43">
        <v>-1.7601E-5</v>
      </c>
      <c r="L73" s="43">
        <v>-1.6980999999999999E-5</v>
      </c>
      <c r="M73" s="43">
        <v>4.7505E-5</v>
      </c>
      <c r="N73" s="43">
        <v>7.5863000000000004E-23</v>
      </c>
      <c r="O73" s="43">
        <v>5.6028999999999999E-22</v>
      </c>
      <c r="P73" s="43">
        <v>9.1501999999999992E-6</v>
      </c>
      <c r="Q73" s="48">
        <v>2</v>
      </c>
    </row>
    <row r="74" spans="1:17" x14ac:dyDescent="0.3">
      <c r="A74" s="42">
        <v>55</v>
      </c>
      <c r="B74" s="43">
        <v>-1.1921E-5</v>
      </c>
      <c r="C74" s="43">
        <v>-1.1644999999999999E-5</v>
      </c>
      <c r="D74" s="43">
        <v>3.2591E-5</v>
      </c>
      <c r="E74" s="43">
        <v>1.0162E-22</v>
      </c>
      <c r="F74" s="43">
        <v>-9.2445999999999994E-22</v>
      </c>
      <c r="G74" s="43">
        <v>-5.0324999999999997E-6</v>
      </c>
      <c r="H74" s="48">
        <v>2.5</v>
      </c>
      <c r="I74" s="28"/>
      <c r="J74" s="44">
        <v>25</v>
      </c>
      <c r="K74" s="43">
        <v>-1.1921E-5</v>
      </c>
      <c r="L74" s="43">
        <v>-1.1644999999999999E-5</v>
      </c>
      <c r="M74" s="43">
        <v>3.2591E-5</v>
      </c>
      <c r="N74" s="43">
        <v>3.3872000000000001E-23</v>
      </c>
      <c r="O74" s="43">
        <v>3.0814999999999999E-22</v>
      </c>
      <c r="P74" s="43">
        <v>5.0324999999999997E-6</v>
      </c>
      <c r="Q74" s="48">
        <v>2.5</v>
      </c>
    </row>
    <row r="75" spans="1:17" x14ac:dyDescent="0.3">
      <c r="A75" s="42">
        <v>56</v>
      </c>
      <c r="B75" s="43">
        <v>-8.9876000000000001E-6</v>
      </c>
      <c r="C75" s="43">
        <v>-8.8463000000000003E-6</v>
      </c>
      <c r="D75" s="43">
        <v>2.4536999999999999E-5</v>
      </c>
      <c r="E75" s="43">
        <v>5.1895999999999999E-23</v>
      </c>
      <c r="F75" s="43">
        <v>-5.6211999999999997E-22</v>
      </c>
      <c r="G75" s="43">
        <v>-3.0599999999999999E-6</v>
      </c>
      <c r="H75" s="48">
        <v>3</v>
      </c>
      <c r="I75" s="28"/>
      <c r="J75" s="44">
        <v>26</v>
      </c>
      <c r="K75" s="43">
        <v>-8.9876000000000001E-6</v>
      </c>
      <c r="L75" s="43">
        <v>-8.8463000000000003E-6</v>
      </c>
      <c r="M75" s="43">
        <v>2.4536999999999999E-5</v>
      </c>
      <c r="N75" s="43">
        <v>1.7298999999999999E-23</v>
      </c>
      <c r="O75" s="43">
        <v>1.8737E-22</v>
      </c>
      <c r="P75" s="43">
        <v>3.0599999999999999E-6</v>
      </c>
      <c r="Q75" s="48">
        <v>3</v>
      </c>
    </row>
    <row r="76" spans="1:17" x14ac:dyDescent="0.3">
      <c r="A76" s="42">
        <v>57</v>
      </c>
      <c r="B76" s="43">
        <v>-7.2230000000000001E-6</v>
      </c>
      <c r="C76" s="43">
        <v>-7.1431999999999996E-6</v>
      </c>
      <c r="D76" s="43">
        <v>1.9522999999999999E-5</v>
      </c>
      <c r="E76" s="43">
        <v>2.9324000000000001E-23</v>
      </c>
      <c r="F76" s="43">
        <v>-3.6725000000000002E-22</v>
      </c>
      <c r="G76" s="43">
        <v>-1.9991999999999998E-6</v>
      </c>
      <c r="H76" s="48">
        <v>3.5</v>
      </c>
      <c r="I76" s="28"/>
      <c r="J76" s="44">
        <v>27</v>
      </c>
      <c r="K76" s="43">
        <v>-7.2230000000000001E-6</v>
      </c>
      <c r="L76" s="43">
        <v>-7.1431999999999996E-6</v>
      </c>
      <c r="M76" s="43">
        <v>1.9522999999999999E-5</v>
      </c>
      <c r="N76" s="43">
        <v>9.7745E-24</v>
      </c>
      <c r="O76" s="43">
        <v>1.2242E-22</v>
      </c>
      <c r="P76" s="43">
        <v>1.9991999999999998E-6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3.3639E-21</v>
      </c>
      <c r="C81" s="43">
        <v>1.8312E-5</v>
      </c>
      <c r="D81" s="43">
        <v>5.6764999999999995E-4</v>
      </c>
      <c r="E81" s="23">
        <f>+D81*1000</f>
        <v>0.56764999999999999</v>
      </c>
      <c r="F81" s="23">
        <v>0</v>
      </c>
      <c r="G81" s="24"/>
      <c r="H81" s="25"/>
      <c r="I81" s="28"/>
      <c r="J81" s="44">
        <v>1</v>
      </c>
      <c r="K81" s="43">
        <v>-1.1213000000000001E-21</v>
      </c>
      <c r="L81" s="43">
        <v>-1.8312E-5</v>
      </c>
      <c r="M81" s="43">
        <v>5.6764999999999995E-4</v>
      </c>
      <c r="N81" s="23">
        <f>+M81*1000</f>
        <v>0.56764999999999999</v>
      </c>
      <c r="O81" s="23">
        <v>0</v>
      </c>
      <c r="P81" s="24"/>
      <c r="Q81" s="25"/>
    </row>
    <row r="82" spans="1:23" x14ac:dyDescent="0.3">
      <c r="A82" s="42">
        <v>32</v>
      </c>
      <c r="B82" s="43">
        <v>-2.2702999999999999E-22</v>
      </c>
      <c r="C82" s="43">
        <v>-1.2359000000000001E-6</v>
      </c>
      <c r="D82" s="43">
        <v>5.6652000000000004E-4</v>
      </c>
      <c r="E82" s="23">
        <f t="shared" ref="E82:E110" si="0">+D82*1000</f>
        <v>0.56652000000000002</v>
      </c>
      <c r="F82" s="23">
        <v>0.05</v>
      </c>
      <c r="G82" s="24"/>
      <c r="H82" s="25"/>
      <c r="I82" s="28"/>
      <c r="J82" s="44">
        <v>2</v>
      </c>
      <c r="K82" s="43">
        <v>7.5677E-23</v>
      </c>
      <c r="L82" s="43">
        <v>1.2359000000000001E-6</v>
      </c>
      <c r="M82" s="43">
        <v>5.6652000000000004E-4</v>
      </c>
      <c r="N82" s="23">
        <f t="shared" ref="N82:N110" si="1">+M82*1000</f>
        <v>0.56652000000000002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-1.6355000000000001E-21</v>
      </c>
      <c r="C83" s="43">
        <v>-8.9035000000000004E-6</v>
      </c>
      <c r="D83" s="43">
        <v>5.6227999999999996E-4</v>
      </c>
      <c r="E83" s="23">
        <f t="shared" si="0"/>
        <v>0.56228</v>
      </c>
      <c r="F83" s="168">
        <v>7.0000000000000007E-2</v>
      </c>
      <c r="G83" s="24"/>
      <c r="H83" s="25"/>
      <c r="I83" s="28"/>
      <c r="J83" s="44">
        <v>3</v>
      </c>
      <c r="K83" s="43">
        <v>5.4517999999999995E-22</v>
      </c>
      <c r="L83" s="43">
        <v>8.9035000000000004E-6</v>
      </c>
      <c r="M83" s="43">
        <v>5.6227999999999996E-4</v>
      </c>
      <c r="N83" s="23">
        <f t="shared" si="1"/>
        <v>0.56228</v>
      </c>
      <c r="O83" s="168">
        <v>7.0000000000000007E-2</v>
      </c>
      <c r="Q83" s="25"/>
    </row>
    <row r="84" spans="1:23" x14ac:dyDescent="0.3">
      <c r="A84" s="42">
        <v>34</v>
      </c>
      <c r="B84" s="43">
        <v>-2.4046999999999998E-21</v>
      </c>
      <c r="C84" s="43">
        <v>-1.309E-5</v>
      </c>
      <c r="D84" s="43">
        <v>5.3662999999999996E-4</v>
      </c>
      <c r="E84" s="23">
        <f t="shared" si="0"/>
        <v>0.53662999999999994</v>
      </c>
      <c r="F84" s="23">
        <v>0.1</v>
      </c>
      <c r="G84" s="24"/>
      <c r="H84" s="25"/>
      <c r="I84" s="28"/>
      <c r="J84" s="44">
        <v>4</v>
      </c>
      <c r="K84" s="43">
        <v>8.0155999999999997E-22</v>
      </c>
      <c r="L84" s="43">
        <v>1.309E-5</v>
      </c>
      <c r="M84" s="43">
        <v>5.3662999999999996E-4</v>
      </c>
      <c r="N84" s="23">
        <f t="shared" si="1"/>
        <v>0.53662999999999994</v>
      </c>
      <c r="O84" s="23">
        <v>0.1</v>
      </c>
      <c r="P84" s="24"/>
      <c r="Q84" s="25"/>
    </row>
    <row r="85" spans="1:23" x14ac:dyDescent="0.3">
      <c r="A85" s="42">
        <v>35</v>
      </c>
      <c r="B85" s="43">
        <v>-3.4484999999999997E-21</v>
      </c>
      <c r="C85" s="43">
        <v>-1.8773000000000001E-5</v>
      </c>
      <c r="D85" s="43">
        <v>5.0193999999999998E-4</v>
      </c>
      <c r="E85" s="23">
        <f t="shared" si="0"/>
        <v>0.50193999999999994</v>
      </c>
      <c r="F85" s="23">
        <v>0.15</v>
      </c>
      <c r="G85" s="24"/>
      <c r="H85" s="25"/>
      <c r="I85" s="28"/>
      <c r="J85" s="44">
        <v>5</v>
      </c>
      <c r="K85" s="43">
        <v>1.1495E-21</v>
      </c>
      <c r="L85" s="43">
        <v>1.8773000000000001E-5</v>
      </c>
      <c r="M85" s="43">
        <v>5.0193999999999998E-4</v>
      </c>
      <c r="N85" s="23">
        <f t="shared" si="1"/>
        <v>0.50193999999999994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-4.4026999999999999E-21</v>
      </c>
      <c r="C86" s="43">
        <v>-2.3966999999999999E-5</v>
      </c>
      <c r="D86" s="43">
        <v>4.7478E-4</v>
      </c>
      <c r="E86" s="23">
        <f t="shared" si="0"/>
        <v>0.47477999999999998</v>
      </c>
      <c r="F86" s="23">
        <v>0.2</v>
      </c>
      <c r="G86" s="24"/>
      <c r="H86" s="25"/>
      <c r="I86" s="28"/>
      <c r="J86" s="44">
        <v>6</v>
      </c>
      <c r="K86" s="43">
        <v>1.4676E-21</v>
      </c>
      <c r="L86" s="43">
        <v>2.3966999999999999E-5</v>
      </c>
      <c r="M86" s="43">
        <v>4.7478E-4</v>
      </c>
      <c r="N86" s="23">
        <f t="shared" si="1"/>
        <v>0.47477999999999998</v>
      </c>
      <c r="O86" s="23">
        <v>0.2</v>
      </c>
      <c r="P86" s="24"/>
      <c r="Q86" s="25"/>
    </row>
    <row r="87" spans="1:23" x14ac:dyDescent="0.3">
      <c r="A87" s="42">
        <v>37</v>
      </c>
      <c r="B87" s="43">
        <v>-6.0737000000000003E-21</v>
      </c>
      <c r="C87" s="43">
        <v>-3.3064000000000001E-5</v>
      </c>
      <c r="D87" s="43">
        <v>4.4266999999999999E-4</v>
      </c>
      <c r="E87" s="23">
        <f t="shared" si="0"/>
        <v>0.44267000000000001</v>
      </c>
      <c r="F87" s="168">
        <v>0.27</v>
      </c>
      <c r="G87" s="24"/>
      <c r="H87" s="25"/>
      <c r="I87" s="28"/>
      <c r="J87" s="44">
        <v>7</v>
      </c>
      <c r="K87" s="43">
        <v>2.0245999999999999E-21</v>
      </c>
      <c r="L87" s="43">
        <v>3.3064000000000001E-5</v>
      </c>
      <c r="M87" s="43">
        <v>4.4266999999999999E-4</v>
      </c>
      <c r="N87" s="23">
        <f t="shared" si="1"/>
        <v>0.44267000000000001</v>
      </c>
      <c r="O87" s="168">
        <v>0.27</v>
      </c>
      <c r="P87" s="24"/>
      <c r="Q87" s="25"/>
    </row>
    <row r="88" spans="1:23" x14ac:dyDescent="0.3">
      <c r="A88" s="42">
        <v>38</v>
      </c>
      <c r="B88" s="43">
        <v>-5.7741000000000002E-21</v>
      </c>
      <c r="C88" s="43">
        <v>-3.1433000000000002E-5</v>
      </c>
      <c r="D88" s="43">
        <v>4.2250000000000002E-4</v>
      </c>
      <c r="E88" s="23">
        <f t="shared" si="0"/>
        <v>0.42250000000000004</v>
      </c>
      <c r="F88" s="23">
        <v>0.3</v>
      </c>
      <c r="G88" s="24"/>
      <c r="H88" s="25"/>
      <c r="I88" s="28"/>
      <c r="J88" s="44">
        <v>8</v>
      </c>
      <c r="K88" s="43">
        <v>1.9246999999999999E-21</v>
      </c>
      <c r="L88" s="43">
        <v>3.1433000000000002E-5</v>
      </c>
      <c r="M88" s="43">
        <v>4.2250000000000002E-4</v>
      </c>
      <c r="N88" s="23">
        <f t="shared" si="1"/>
        <v>0.42250000000000004</v>
      </c>
      <c r="O88" s="23">
        <v>0.3</v>
      </c>
      <c r="P88" s="24"/>
      <c r="Q88" s="25"/>
    </row>
    <row r="89" spans="1:23" x14ac:dyDescent="0.3">
      <c r="A89" s="42">
        <v>39</v>
      </c>
      <c r="B89" s="43">
        <v>-5.3199E-21</v>
      </c>
      <c r="C89" s="43">
        <v>-2.8960000000000001E-5</v>
      </c>
      <c r="D89" s="43">
        <v>3.9327999999999998E-4</v>
      </c>
      <c r="E89" s="23">
        <f t="shared" si="0"/>
        <v>0.39327999999999996</v>
      </c>
      <c r="F89" s="23">
        <v>0.35</v>
      </c>
      <c r="G89" s="24"/>
      <c r="H89" s="25"/>
      <c r="I89" s="28"/>
      <c r="J89" s="44">
        <v>9</v>
      </c>
      <c r="K89" s="43">
        <v>1.7733000000000001E-21</v>
      </c>
      <c r="L89" s="43">
        <v>2.8960000000000001E-5</v>
      </c>
      <c r="M89" s="43">
        <v>3.9327999999999998E-4</v>
      </c>
      <c r="N89" s="23">
        <f t="shared" si="1"/>
        <v>0.39327999999999996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-4.9551999999999999E-21</v>
      </c>
      <c r="C90" s="43">
        <v>-2.6974999999999998E-5</v>
      </c>
      <c r="D90" s="43">
        <v>3.6827000000000002E-4</v>
      </c>
      <c r="E90" s="23">
        <f t="shared" si="0"/>
        <v>0.36827000000000004</v>
      </c>
      <c r="F90" s="23">
        <v>0.4</v>
      </c>
      <c r="G90" s="24"/>
      <c r="H90" s="25"/>
      <c r="I90" s="28"/>
      <c r="J90" s="44">
        <v>10</v>
      </c>
      <c r="K90" s="43">
        <v>1.6517E-21</v>
      </c>
      <c r="L90" s="43">
        <v>2.6974999999999998E-5</v>
      </c>
      <c r="M90" s="43">
        <v>3.6827000000000002E-4</v>
      </c>
      <c r="N90" s="23">
        <f t="shared" si="1"/>
        <v>0.36827000000000004</v>
      </c>
      <c r="O90" s="23">
        <v>0.4</v>
      </c>
      <c r="P90" s="24"/>
      <c r="Q90" s="25"/>
    </row>
    <row r="91" spans="1:23" x14ac:dyDescent="0.3">
      <c r="A91" s="42">
        <v>41</v>
      </c>
      <c r="B91" s="43">
        <v>-4.6529E-21</v>
      </c>
      <c r="C91" s="43">
        <v>-2.5329000000000001E-5</v>
      </c>
      <c r="D91" s="43">
        <v>3.3820999999999998E-4</v>
      </c>
      <c r="E91" s="23">
        <f t="shared" si="0"/>
        <v>0.33820999999999996</v>
      </c>
      <c r="F91" s="168">
        <v>0.47</v>
      </c>
      <c r="G91" s="24"/>
      <c r="H91" s="25"/>
      <c r="I91" s="28"/>
      <c r="J91" s="44">
        <v>11</v>
      </c>
      <c r="K91" s="43">
        <v>1.551E-21</v>
      </c>
      <c r="L91" s="43">
        <v>2.5329000000000001E-5</v>
      </c>
      <c r="M91" s="43">
        <v>3.3820999999999998E-4</v>
      </c>
      <c r="N91" s="23">
        <f t="shared" si="1"/>
        <v>0.33820999999999996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-4.3548000000000003E-21</v>
      </c>
      <c r="C92" s="43">
        <v>-2.3706E-5</v>
      </c>
      <c r="D92" s="43">
        <v>3.2513000000000003E-4</v>
      </c>
      <c r="E92" s="23">
        <f t="shared" si="0"/>
        <v>0.32513000000000003</v>
      </c>
      <c r="F92" s="23">
        <v>0.5</v>
      </c>
      <c r="G92" s="24"/>
      <c r="H92" s="25"/>
      <c r="I92" s="28"/>
      <c r="J92" s="44">
        <v>12</v>
      </c>
      <c r="K92" s="43">
        <v>1.4516000000000001E-21</v>
      </c>
      <c r="L92" s="43">
        <v>2.3706E-5</v>
      </c>
      <c r="M92" s="43">
        <v>3.2513000000000003E-4</v>
      </c>
      <c r="N92" s="23">
        <f t="shared" si="1"/>
        <v>0.32513000000000003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-3.9095999999999999E-21</v>
      </c>
      <c r="C93" s="43">
        <v>-2.1282999999999999E-5</v>
      </c>
      <c r="D93" s="43">
        <v>3.0540999999999999E-4</v>
      </c>
      <c r="E93" s="23">
        <f t="shared" si="0"/>
        <v>0.30541000000000001</v>
      </c>
      <c r="F93" s="23">
        <v>0.55000000000000004</v>
      </c>
      <c r="G93" s="24"/>
      <c r="H93" s="25"/>
      <c r="I93" s="28"/>
      <c r="J93" s="44">
        <v>13</v>
      </c>
      <c r="K93" s="43">
        <v>1.3031999999999999E-21</v>
      </c>
      <c r="L93" s="43">
        <v>2.1282999999999999E-5</v>
      </c>
      <c r="M93" s="43">
        <v>3.0540999999999999E-4</v>
      </c>
      <c r="N93" s="23">
        <f t="shared" si="1"/>
        <v>0.30541000000000001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-3.5220999999999999E-21</v>
      </c>
      <c r="C94" s="43">
        <v>-1.9173000000000001E-5</v>
      </c>
      <c r="D94" s="43">
        <v>2.879E-4</v>
      </c>
      <c r="E94" s="23">
        <f t="shared" si="0"/>
        <v>0.28789999999999999</v>
      </c>
      <c r="F94" s="23">
        <v>0.6</v>
      </c>
      <c r="G94" s="24"/>
      <c r="H94" s="25"/>
      <c r="I94" s="28"/>
      <c r="J94" s="44">
        <v>14</v>
      </c>
      <c r="K94" s="43">
        <v>1.174E-21</v>
      </c>
      <c r="L94" s="43">
        <v>1.9173000000000001E-5</v>
      </c>
      <c r="M94" s="43">
        <v>2.879E-4</v>
      </c>
      <c r="N94" s="23">
        <f t="shared" si="1"/>
        <v>0.28789999999999999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-3.1844999999999999E-21</v>
      </c>
      <c r="C95" s="43">
        <v>-1.7336000000000001E-5</v>
      </c>
      <c r="D95" s="43">
        <v>2.7226000000000003E-4</v>
      </c>
      <c r="E95" s="23">
        <f t="shared" si="0"/>
        <v>0.27226</v>
      </c>
      <c r="F95" s="23">
        <v>0.65</v>
      </c>
      <c r="G95" s="24"/>
      <c r="H95" s="25"/>
      <c r="I95" s="28"/>
      <c r="J95" s="44">
        <v>15</v>
      </c>
      <c r="K95" s="43">
        <v>1.0615E-21</v>
      </c>
      <c r="L95" s="43">
        <v>1.7336000000000001E-5</v>
      </c>
      <c r="M95" s="43">
        <v>2.7226000000000003E-4</v>
      </c>
      <c r="N95" s="23">
        <f t="shared" si="1"/>
        <v>0.27226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-2.8899000000000001E-21</v>
      </c>
      <c r="C96" s="43">
        <v>-1.5732000000000001E-5</v>
      </c>
      <c r="D96" s="43">
        <v>2.5818999999999999E-4</v>
      </c>
      <c r="E96" s="23">
        <f t="shared" si="0"/>
        <v>0.25818999999999998</v>
      </c>
      <c r="F96" s="23">
        <v>0.7</v>
      </c>
      <c r="G96" s="24"/>
      <c r="H96" s="25"/>
      <c r="I96" s="28"/>
      <c r="J96" s="44">
        <v>16</v>
      </c>
      <c r="K96" s="43">
        <v>9.6327999999999999E-22</v>
      </c>
      <c r="L96" s="43">
        <v>1.5732000000000001E-5</v>
      </c>
      <c r="M96" s="43">
        <v>2.5818999999999999E-4</v>
      </c>
      <c r="N96" s="23">
        <f t="shared" si="1"/>
        <v>0.25818999999999998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-2.6318999999999999E-21</v>
      </c>
      <c r="C97" s="43">
        <v>-1.4327E-5</v>
      </c>
      <c r="D97" s="43">
        <v>2.4548000000000001E-4</v>
      </c>
      <c r="E97" s="23">
        <f t="shared" si="0"/>
        <v>0.24548</v>
      </c>
      <c r="F97" s="23">
        <v>0.75</v>
      </c>
      <c r="G97" s="24"/>
      <c r="H97" s="25"/>
      <c r="I97" s="28"/>
      <c r="J97" s="44">
        <v>17</v>
      </c>
      <c r="K97" s="43">
        <v>8.7730000000000004E-22</v>
      </c>
      <c r="L97" s="43">
        <v>1.4327E-5</v>
      </c>
      <c r="M97" s="43">
        <v>2.4548000000000001E-4</v>
      </c>
      <c r="N97" s="23">
        <f t="shared" si="1"/>
        <v>0.24548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-2.4052999999999999E-21</v>
      </c>
      <c r="C98" s="43">
        <v>-1.3094E-5</v>
      </c>
      <c r="D98" s="43">
        <v>2.3394E-4</v>
      </c>
      <c r="E98" s="23">
        <f t="shared" si="0"/>
        <v>0.23394000000000001</v>
      </c>
      <c r="F98" s="23">
        <v>0.8</v>
      </c>
      <c r="G98" s="24"/>
      <c r="H98" s="25"/>
      <c r="I98" s="28"/>
      <c r="J98" s="44">
        <v>18</v>
      </c>
      <c r="K98" s="43">
        <v>8.0177E-22</v>
      </c>
      <c r="L98" s="43">
        <v>1.3094E-5</v>
      </c>
      <c r="M98" s="43">
        <v>2.3394E-4</v>
      </c>
      <c r="N98" s="23">
        <f t="shared" si="1"/>
        <v>0.23394000000000001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-2.2055E-21</v>
      </c>
      <c r="C99" s="43">
        <v>-1.2006E-5</v>
      </c>
      <c r="D99" s="43">
        <v>2.2342E-4</v>
      </c>
      <c r="E99" s="23">
        <f t="shared" si="0"/>
        <v>0.22342000000000001</v>
      </c>
      <c r="F99" s="23">
        <v>0.85</v>
      </c>
      <c r="G99" s="24"/>
      <c r="H99" s="25"/>
      <c r="I99" s="28"/>
      <c r="J99" s="44">
        <v>19</v>
      </c>
      <c r="K99" s="43">
        <v>7.3518000000000004E-22</v>
      </c>
      <c r="L99" s="43">
        <v>1.2006E-5</v>
      </c>
      <c r="M99" s="43">
        <v>2.2342E-4</v>
      </c>
      <c r="N99" s="23">
        <f t="shared" si="1"/>
        <v>0.22342000000000001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-2.0287000000000001E-21</v>
      </c>
      <c r="C100" s="43">
        <v>-1.1044E-5</v>
      </c>
      <c r="D100" s="43">
        <v>2.1379999999999999E-4</v>
      </c>
      <c r="E100" s="23">
        <f t="shared" si="0"/>
        <v>0.21379999999999999</v>
      </c>
      <c r="F100" s="23">
        <v>0.9</v>
      </c>
      <c r="G100" s="24"/>
      <c r="H100" s="25"/>
      <c r="I100" s="28"/>
      <c r="J100" s="44">
        <v>20</v>
      </c>
      <c r="K100" s="43">
        <v>6.7623999999999999E-22</v>
      </c>
      <c r="L100" s="43">
        <v>1.1044E-5</v>
      </c>
      <c r="M100" s="43">
        <v>2.1379999999999999E-4</v>
      </c>
      <c r="N100" s="23">
        <f t="shared" si="1"/>
        <v>0.21379999999999999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-1.8717E-21</v>
      </c>
      <c r="C101" s="43">
        <v>-1.0189E-5</v>
      </c>
      <c r="D101" s="43">
        <v>2.0495999999999999E-4</v>
      </c>
      <c r="E101" s="23">
        <f t="shared" si="0"/>
        <v>0.20495999999999998</v>
      </c>
      <c r="F101" s="23">
        <v>0.95</v>
      </c>
      <c r="G101" s="24"/>
      <c r="H101" s="25"/>
      <c r="I101" s="28"/>
      <c r="J101" s="44">
        <v>21</v>
      </c>
      <c r="K101" s="43">
        <v>6.2389999999999999E-22</v>
      </c>
      <c r="L101" s="43">
        <v>1.0189E-5</v>
      </c>
      <c r="M101" s="43">
        <v>2.0495999999999999E-4</v>
      </c>
      <c r="N101" s="23">
        <f t="shared" si="1"/>
        <v>0.20495999999999998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-1.7317000000000001E-21</v>
      </c>
      <c r="C102" s="43">
        <v>-9.4267999999999993E-6</v>
      </c>
      <c r="D102" s="43">
        <v>1.9682E-4</v>
      </c>
      <c r="E102" s="23">
        <f t="shared" si="0"/>
        <v>0.19681999999999999</v>
      </c>
      <c r="F102" s="23">
        <v>1</v>
      </c>
      <c r="G102" s="24"/>
      <c r="H102" s="25"/>
      <c r="I102" s="28"/>
      <c r="J102" s="44">
        <v>22</v>
      </c>
      <c r="K102" s="43">
        <v>5.7723000000000001E-22</v>
      </c>
      <c r="L102" s="43">
        <v>9.4267999999999993E-6</v>
      </c>
      <c r="M102" s="43">
        <v>1.9682E-4</v>
      </c>
      <c r="N102" s="23">
        <f t="shared" si="1"/>
        <v>0.19681999999999999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-9.0050999999999993E-22</v>
      </c>
      <c r="C103" s="43">
        <v>-4.9021E-6</v>
      </c>
      <c r="D103" s="43">
        <v>1.4112E-4</v>
      </c>
      <c r="E103" s="23">
        <f t="shared" si="0"/>
        <v>0.14112</v>
      </c>
      <c r="F103" s="23">
        <v>1.5</v>
      </c>
      <c r="G103" s="24"/>
      <c r="H103" s="25"/>
      <c r="I103" s="28"/>
      <c r="J103" s="44">
        <v>23</v>
      </c>
      <c r="K103" s="43">
        <v>3.0016999999999999E-22</v>
      </c>
      <c r="L103" s="43">
        <v>4.9021E-6</v>
      </c>
      <c r="M103" s="43">
        <v>1.4112E-4</v>
      </c>
      <c r="N103" s="23">
        <f t="shared" si="1"/>
        <v>0.14112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-5.4675E-22</v>
      </c>
      <c r="C104" s="43">
        <v>-2.9764E-6</v>
      </c>
      <c r="D104" s="43">
        <v>1.1054E-4</v>
      </c>
      <c r="E104" s="23">
        <f t="shared" si="0"/>
        <v>0.11054</v>
      </c>
      <c r="F104" s="23">
        <v>2</v>
      </c>
      <c r="G104" s="24"/>
      <c r="H104" s="25"/>
      <c r="I104" s="28"/>
      <c r="J104" s="44">
        <v>24</v>
      </c>
      <c r="K104" s="43">
        <v>1.8224999999999999E-22</v>
      </c>
      <c r="L104" s="43">
        <v>2.9764E-6</v>
      </c>
      <c r="M104" s="43">
        <v>1.1054E-4</v>
      </c>
      <c r="N104" s="23">
        <f t="shared" si="1"/>
        <v>0.11054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-3.6517999999999999E-22</v>
      </c>
      <c r="C105" s="43">
        <v>-1.9879999999999999E-6</v>
      </c>
      <c r="D105" s="43">
        <v>9.0932000000000003E-5</v>
      </c>
      <c r="E105" s="23">
        <f t="shared" si="0"/>
        <v>9.0931999999999999E-2</v>
      </c>
      <c r="F105" s="23">
        <v>2.5</v>
      </c>
      <c r="G105" s="24"/>
      <c r="H105" s="25"/>
      <c r="I105" s="28"/>
      <c r="J105" s="44">
        <v>25</v>
      </c>
      <c r="K105" s="43">
        <v>1.2173E-22</v>
      </c>
      <c r="L105" s="43">
        <v>1.9879999999999999E-6</v>
      </c>
      <c r="M105" s="43">
        <v>9.0932000000000003E-5</v>
      </c>
      <c r="N105" s="23">
        <f t="shared" si="1"/>
        <v>9.0931999999999999E-2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-2.5965000000000002E-22</v>
      </c>
      <c r="C106" s="43">
        <v>-1.4134000000000001E-6</v>
      </c>
      <c r="D106" s="43">
        <v>7.6830999999999997E-5</v>
      </c>
      <c r="E106" s="23">
        <f t="shared" si="0"/>
        <v>7.6830999999999997E-2</v>
      </c>
      <c r="F106" s="23">
        <v>3</v>
      </c>
      <c r="G106" s="24"/>
      <c r="H106" s="25"/>
      <c r="I106" s="28"/>
      <c r="J106" s="44">
        <v>26</v>
      </c>
      <c r="K106" s="43">
        <v>8.6549000000000003E-23</v>
      </c>
      <c r="L106" s="43">
        <v>1.4134000000000001E-6</v>
      </c>
      <c r="M106" s="43">
        <v>7.6830999999999997E-5</v>
      </c>
      <c r="N106" s="23">
        <f t="shared" si="1"/>
        <v>7.6830999999999997E-2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-1.9255000000000001E-22</v>
      </c>
      <c r="C107" s="43">
        <v>-1.0482E-6</v>
      </c>
      <c r="D107" s="43">
        <v>6.5900000000000003E-5</v>
      </c>
      <c r="E107" s="23">
        <f t="shared" si="0"/>
        <v>6.59E-2</v>
      </c>
      <c r="F107" s="23">
        <v>3.5</v>
      </c>
      <c r="G107" s="24"/>
      <c r="H107" s="25"/>
      <c r="I107" s="28"/>
      <c r="J107" s="44">
        <v>27</v>
      </c>
      <c r="K107" s="43">
        <v>6.4184000000000005E-23</v>
      </c>
      <c r="L107" s="43">
        <v>1.0482E-6</v>
      </c>
      <c r="M107" s="43">
        <v>6.5900000000000003E-5</v>
      </c>
      <c r="N107" s="23">
        <f t="shared" si="1"/>
        <v>6.59E-2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-1.4708000000000001E-22</v>
      </c>
      <c r="C108" s="43">
        <v>-8.0067999999999999E-7</v>
      </c>
      <c r="D108" s="43">
        <v>5.7064000000000001E-5</v>
      </c>
      <c r="E108" s="23">
        <f t="shared" si="0"/>
        <v>5.7064000000000004E-2</v>
      </c>
      <c r="F108" s="23">
        <v>4</v>
      </c>
      <c r="G108" s="24"/>
      <c r="H108" s="25"/>
      <c r="I108" s="28"/>
      <c r="J108" s="44">
        <v>28</v>
      </c>
      <c r="K108" s="43">
        <v>4.9027999999999997E-23</v>
      </c>
      <c r="L108" s="43">
        <v>8.0067999999999999E-7</v>
      </c>
      <c r="M108" s="43">
        <v>5.7064000000000001E-5</v>
      </c>
      <c r="N108" s="23">
        <f t="shared" si="1"/>
        <v>5.7064000000000004E-2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7B5-3117-4D15-B57B-A60E245A2E8C}">
  <sheetPr codeName="Hoja25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1821800</v>
      </c>
      <c r="C19" s="43">
        <v>1559700</v>
      </c>
      <c r="D19" s="43">
        <v>562470</v>
      </c>
      <c r="E19" s="43">
        <v>-4.8135999999999999E-11</v>
      </c>
      <c r="F19" s="43">
        <v>-1.3925000000000001E-26</v>
      </c>
      <c r="G19" s="43">
        <v>-7.5805000000000003E-11</v>
      </c>
      <c r="H19" s="48">
        <v>0</v>
      </c>
      <c r="I19" s="28"/>
      <c r="J19" s="44">
        <v>1</v>
      </c>
      <c r="K19" s="43">
        <v>1821800</v>
      </c>
      <c r="L19" s="43">
        <v>1559700</v>
      </c>
      <c r="M19" s="43">
        <v>562470</v>
      </c>
      <c r="N19" s="43">
        <v>-1.6045000000000001E-11</v>
      </c>
      <c r="O19" s="43">
        <v>4.6417000000000003E-27</v>
      </c>
      <c r="P19" s="43">
        <v>7.5805000000000003E-11</v>
      </c>
      <c r="Q19" s="25">
        <v>0</v>
      </c>
    </row>
    <row r="20" spans="1:17" x14ac:dyDescent="0.3">
      <c r="A20" s="42">
        <v>32</v>
      </c>
      <c r="B20" s="43">
        <v>-378070</v>
      </c>
      <c r="C20" s="43">
        <v>-290230</v>
      </c>
      <c r="D20" s="43">
        <v>325150</v>
      </c>
      <c r="E20" s="43">
        <v>1.6136999999999999E-11</v>
      </c>
      <c r="F20" s="43">
        <v>-2.4772E-12</v>
      </c>
      <c r="G20" s="43">
        <v>-13485</v>
      </c>
      <c r="H20" s="48">
        <v>0.05</v>
      </c>
      <c r="I20" s="28"/>
      <c r="J20" s="44">
        <v>2</v>
      </c>
      <c r="K20" s="43">
        <v>-378070</v>
      </c>
      <c r="L20" s="43">
        <v>-290230</v>
      </c>
      <c r="M20" s="43">
        <v>325150</v>
      </c>
      <c r="N20" s="43">
        <v>5.3791E-12</v>
      </c>
      <c r="O20" s="43">
        <v>8.2573999999999997E-13</v>
      </c>
      <c r="P20" s="43">
        <v>13485</v>
      </c>
      <c r="Q20" s="25">
        <v>0.05</v>
      </c>
    </row>
    <row r="21" spans="1:17" x14ac:dyDescent="0.3">
      <c r="A21" s="42">
        <v>33</v>
      </c>
      <c r="B21" s="43">
        <v>-1271000</v>
      </c>
      <c r="C21" s="43">
        <v>-1044800</v>
      </c>
      <c r="D21" s="43">
        <v>247250</v>
      </c>
      <c r="E21" s="43">
        <v>4.1544000000000002E-11</v>
      </c>
      <c r="F21" s="43">
        <v>-3.1475000000000001E-12</v>
      </c>
      <c r="G21" s="43">
        <v>-17134</v>
      </c>
      <c r="H21" s="54">
        <v>7.0000000000000007E-2</v>
      </c>
      <c r="I21" s="28"/>
      <c r="J21" s="44">
        <v>3</v>
      </c>
      <c r="K21" s="43">
        <v>-1271000</v>
      </c>
      <c r="L21" s="43">
        <v>-1044800</v>
      </c>
      <c r="M21" s="43">
        <v>247250</v>
      </c>
      <c r="N21" s="43">
        <v>1.3848E-11</v>
      </c>
      <c r="O21" s="43">
        <v>1.0492E-12</v>
      </c>
      <c r="P21" s="43">
        <v>17134</v>
      </c>
      <c r="Q21" s="55">
        <v>7.0000000000000007E-2</v>
      </c>
    </row>
    <row r="22" spans="1:17" x14ac:dyDescent="0.3">
      <c r="A22" s="42">
        <v>34</v>
      </c>
      <c r="B22" s="43">
        <v>22305</v>
      </c>
      <c r="C22" s="43">
        <v>38087</v>
      </c>
      <c r="D22" s="43">
        <v>206730</v>
      </c>
      <c r="E22" s="43">
        <v>2.8991E-12</v>
      </c>
      <c r="F22" s="43">
        <v>-3.5312000000000001E-12</v>
      </c>
      <c r="G22" s="43">
        <v>-19223</v>
      </c>
      <c r="H22" s="48">
        <v>0.1</v>
      </c>
      <c r="I22" s="28"/>
      <c r="J22" s="44">
        <v>4</v>
      </c>
      <c r="K22" s="43">
        <v>22305</v>
      </c>
      <c r="L22" s="43">
        <v>38087</v>
      </c>
      <c r="M22" s="43">
        <v>206730</v>
      </c>
      <c r="N22" s="43">
        <v>9.6637999999999997E-13</v>
      </c>
      <c r="O22" s="43">
        <v>1.1770999999999999E-12</v>
      </c>
      <c r="P22" s="43">
        <v>19223</v>
      </c>
      <c r="Q22" s="25">
        <v>0.1</v>
      </c>
    </row>
    <row r="23" spans="1:17" x14ac:dyDescent="0.3">
      <c r="A23" s="42">
        <v>35</v>
      </c>
      <c r="B23" s="43">
        <v>5202.5</v>
      </c>
      <c r="C23" s="43">
        <v>21541</v>
      </c>
      <c r="D23" s="43">
        <v>153740</v>
      </c>
      <c r="E23" s="43">
        <v>3.0013000000000001E-12</v>
      </c>
      <c r="F23" s="43">
        <v>-3.8533999999999997E-12</v>
      </c>
      <c r="G23" s="43">
        <v>-20977</v>
      </c>
      <c r="H23" s="48">
        <v>0.15</v>
      </c>
      <c r="I23" s="28"/>
      <c r="J23" s="44">
        <v>5</v>
      </c>
      <c r="K23" s="43">
        <v>5202.5</v>
      </c>
      <c r="L23" s="43">
        <v>21541</v>
      </c>
      <c r="M23" s="43">
        <v>153740</v>
      </c>
      <c r="N23" s="43">
        <v>1.0004000000000001E-12</v>
      </c>
      <c r="O23" s="43">
        <v>1.2845E-12</v>
      </c>
      <c r="P23" s="43">
        <v>20977</v>
      </c>
      <c r="Q23" s="25">
        <v>0.15</v>
      </c>
    </row>
    <row r="24" spans="1:17" x14ac:dyDescent="0.3">
      <c r="A24" s="42">
        <v>36</v>
      </c>
      <c r="B24" s="43">
        <v>-3287.4</v>
      </c>
      <c r="C24" s="43">
        <v>11414</v>
      </c>
      <c r="D24" s="43">
        <v>116830</v>
      </c>
      <c r="E24" s="43">
        <v>2.7007E-12</v>
      </c>
      <c r="F24" s="43">
        <v>-3.8358999999999998E-12</v>
      </c>
      <c r="G24" s="43">
        <v>-20882</v>
      </c>
      <c r="H24" s="48">
        <v>0.2</v>
      </c>
      <c r="I24" s="28"/>
      <c r="J24" s="44">
        <v>6</v>
      </c>
      <c r="K24" s="43">
        <v>-3287.4</v>
      </c>
      <c r="L24" s="43">
        <v>11414</v>
      </c>
      <c r="M24" s="43">
        <v>116830</v>
      </c>
      <c r="N24" s="43">
        <v>9.0021999999999997E-13</v>
      </c>
      <c r="O24" s="43">
        <v>1.2786E-12</v>
      </c>
      <c r="P24" s="43">
        <v>20882</v>
      </c>
      <c r="Q24" s="25">
        <v>0.2</v>
      </c>
    </row>
    <row r="25" spans="1:17" x14ac:dyDescent="0.3">
      <c r="A25" s="42">
        <v>37</v>
      </c>
      <c r="B25" s="43">
        <v>-10615</v>
      </c>
      <c r="C25" s="43">
        <v>864.95</v>
      </c>
      <c r="D25" s="43">
        <v>82135</v>
      </c>
      <c r="E25" s="43">
        <v>2.1089E-12</v>
      </c>
      <c r="F25" s="43">
        <v>-3.4510000000000001E-12</v>
      </c>
      <c r="G25" s="43">
        <v>-18787</v>
      </c>
      <c r="H25" s="54">
        <v>0.27</v>
      </c>
      <c r="I25" s="28"/>
      <c r="J25" s="44">
        <v>7</v>
      </c>
      <c r="K25" s="43">
        <v>-10615</v>
      </c>
      <c r="L25" s="43">
        <v>864.95</v>
      </c>
      <c r="M25" s="43">
        <v>82135</v>
      </c>
      <c r="N25" s="43">
        <v>7.0296999999999998E-13</v>
      </c>
      <c r="O25" s="43">
        <v>1.1503000000000001E-12</v>
      </c>
      <c r="P25" s="43">
        <v>18787</v>
      </c>
      <c r="Q25" s="55">
        <v>0.27</v>
      </c>
    </row>
    <row r="26" spans="1:17" x14ac:dyDescent="0.3">
      <c r="A26" s="42">
        <v>38</v>
      </c>
      <c r="B26" s="43">
        <v>-13358</v>
      </c>
      <c r="C26" s="43">
        <v>-3143.7</v>
      </c>
      <c r="D26" s="43">
        <v>71146</v>
      </c>
      <c r="E26" s="43">
        <v>1.8764E-12</v>
      </c>
      <c r="F26" s="43">
        <v>-3.2100999999999998E-12</v>
      </c>
      <c r="G26" s="43">
        <v>-17475</v>
      </c>
      <c r="H26" s="48">
        <v>0.3</v>
      </c>
      <c r="I26" s="28"/>
      <c r="J26" s="44">
        <v>8</v>
      </c>
      <c r="K26" s="43">
        <v>-13358</v>
      </c>
      <c r="L26" s="43">
        <v>-3143.7</v>
      </c>
      <c r="M26" s="43">
        <v>71146</v>
      </c>
      <c r="N26" s="43">
        <v>6.2545000000000003E-13</v>
      </c>
      <c r="O26" s="43">
        <v>1.0700000000000001E-12</v>
      </c>
      <c r="P26" s="43">
        <v>17475</v>
      </c>
      <c r="Q26" s="25">
        <v>0.3</v>
      </c>
    </row>
    <row r="27" spans="1:17" x14ac:dyDescent="0.3">
      <c r="A27" s="42">
        <v>39</v>
      </c>
      <c r="B27" s="43">
        <v>-18279</v>
      </c>
      <c r="C27" s="43">
        <v>-9725.9</v>
      </c>
      <c r="D27" s="43">
        <v>56370</v>
      </c>
      <c r="E27" s="43">
        <v>1.5711E-12</v>
      </c>
      <c r="F27" s="43">
        <v>-2.7427E-12</v>
      </c>
      <c r="G27" s="43">
        <v>-14931</v>
      </c>
      <c r="H27" s="48">
        <v>0.35</v>
      </c>
      <c r="I27" s="28"/>
      <c r="J27" s="44">
        <v>9</v>
      </c>
      <c r="K27" s="43">
        <v>-18279</v>
      </c>
      <c r="L27" s="43">
        <v>-9725.9</v>
      </c>
      <c r="M27" s="43">
        <v>56370</v>
      </c>
      <c r="N27" s="43">
        <v>5.2369999999999998E-13</v>
      </c>
      <c r="O27" s="43">
        <v>9.1423000000000003E-13</v>
      </c>
      <c r="P27" s="43">
        <v>14931</v>
      </c>
      <c r="Q27" s="25">
        <v>0.35</v>
      </c>
    </row>
    <row r="28" spans="1:17" x14ac:dyDescent="0.3">
      <c r="A28" s="42">
        <v>40</v>
      </c>
      <c r="B28" s="43">
        <v>-24398</v>
      </c>
      <c r="C28" s="43">
        <v>-16738</v>
      </c>
      <c r="D28" s="43">
        <v>45155</v>
      </c>
      <c r="E28" s="43">
        <v>1.4071999999999999E-12</v>
      </c>
      <c r="F28" s="43">
        <v>-2.1948999999999999E-12</v>
      </c>
      <c r="G28" s="43">
        <v>-11949</v>
      </c>
      <c r="H28" s="48">
        <v>0.4</v>
      </c>
      <c r="I28" s="28"/>
      <c r="J28" s="44">
        <v>10</v>
      </c>
      <c r="K28" s="43">
        <v>-24398</v>
      </c>
      <c r="L28" s="43">
        <v>-16738</v>
      </c>
      <c r="M28" s="43">
        <v>45155</v>
      </c>
      <c r="N28" s="43">
        <v>4.6906000000000002E-13</v>
      </c>
      <c r="O28" s="43">
        <v>7.3164E-13</v>
      </c>
      <c r="P28" s="43">
        <v>11949</v>
      </c>
      <c r="Q28" s="25">
        <v>0.4</v>
      </c>
    </row>
    <row r="29" spans="1:17" x14ac:dyDescent="0.3">
      <c r="A29" s="42">
        <v>41</v>
      </c>
      <c r="B29" s="43">
        <v>-36962</v>
      </c>
      <c r="C29" s="43">
        <v>-28681</v>
      </c>
      <c r="D29" s="43">
        <v>34935</v>
      </c>
      <c r="E29" s="43">
        <v>1.5212E-12</v>
      </c>
      <c r="F29" s="43">
        <v>-1.2262999999999999E-12</v>
      </c>
      <c r="G29" s="43">
        <v>-6675.8</v>
      </c>
      <c r="H29" s="54">
        <v>0.47</v>
      </c>
      <c r="I29" s="28"/>
      <c r="J29" s="44">
        <v>11</v>
      </c>
      <c r="K29" s="43">
        <v>-36962</v>
      </c>
      <c r="L29" s="43">
        <v>-28681</v>
      </c>
      <c r="M29" s="43">
        <v>34935</v>
      </c>
      <c r="N29" s="43">
        <v>5.0706999999999998E-13</v>
      </c>
      <c r="O29" s="43">
        <v>4.0876999999999998E-13</v>
      </c>
      <c r="P29" s="43">
        <v>6675.8</v>
      </c>
      <c r="Q29" s="55">
        <v>0.47</v>
      </c>
    </row>
    <row r="30" spans="1:17" x14ac:dyDescent="0.3">
      <c r="A30" s="42">
        <v>42</v>
      </c>
      <c r="B30" s="43">
        <v>-3166.8</v>
      </c>
      <c r="C30" s="43">
        <v>-305.14999999999998</v>
      </c>
      <c r="D30" s="43">
        <v>32211</v>
      </c>
      <c r="E30" s="43">
        <v>5.2567000000000002E-13</v>
      </c>
      <c r="F30" s="43">
        <v>-1.1115000000000001E-12</v>
      </c>
      <c r="G30" s="43">
        <v>-6050.6</v>
      </c>
      <c r="H30" s="48">
        <v>0.5</v>
      </c>
      <c r="I30" s="28"/>
      <c r="J30" s="44">
        <v>12</v>
      </c>
      <c r="K30" s="43">
        <v>-3166.8</v>
      </c>
      <c r="L30" s="43">
        <v>-305.14999999999998</v>
      </c>
      <c r="M30" s="43">
        <v>32211</v>
      </c>
      <c r="N30" s="43">
        <v>1.7522000000000001E-13</v>
      </c>
      <c r="O30" s="43">
        <v>3.7049000000000002E-13</v>
      </c>
      <c r="P30" s="43">
        <v>6050.6</v>
      </c>
      <c r="Q30" s="25">
        <v>0.5</v>
      </c>
    </row>
    <row r="31" spans="1:17" x14ac:dyDescent="0.3">
      <c r="A31" s="42">
        <v>43</v>
      </c>
      <c r="B31" s="43">
        <v>-2703.3</v>
      </c>
      <c r="C31" s="43">
        <v>-445.97</v>
      </c>
      <c r="D31" s="43">
        <v>28333</v>
      </c>
      <c r="E31" s="43">
        <v>4.1466999999999999E-13</v>
      </c>
      <c r="F31" s="43">
        <v>-9.4580999999999999E-13</v>
      </c>
      <c r="G31" s="43">
        <v>-5148.8</v>
      </c>
      <c r="H31" s="48">
        <v>0.55000000000000004</v>
      </c>
      <c r="I31" s="28"/>
      <c r="J31" s="44">
        <v>13</v>
      </c>
      <c r="K31" s="43">
        <v>-2703.3</v>
      </c>
      <c r="L31" s="43">
        <v>-445.97</v>
      </c>
      <c r="M31" s="43">
        <v>28333</v>
      </c>
      <c r="N31" s="43">
        <v>1.3821999999999999E-13</v>
      </c>
      <c r="O31" s="43">
        <v>3.1526999999999998E-13</v>
      </c>
      <c r="P31" s="43">
        <v>5148.8</v>
      </c>
      <c r="Q31" s="25">
        <v>0.55000000000000004</v>
      </c>
    </row>
    <row r="32" spans="1:17" x14ac:dyDescent="0.3">
      <c r="A32" s="42">
        <v>44</v>
      </c>
      <c r="B32" s="43">
        <v>-2327.8000000000002</v>
      </c>
      <c r="C32" s="43">
        <v>-531.63</v>
      </c>
      <c r="D32" s="43">
        <v>25114</v>
      </c>
      <c r="E32" s="43">
        <v>3.2994000000000001E-13</v>
      </c>
      <c r="F32" s="43">
        <v>-8.0804999999999997E-13</v>
      </c>
      <c r="G32" s="43">
        <v>-4398.8</v>
      </c>
      <c r="H32" s="48">
        <v>0.6</v>
      </c>
      <c r="I32" s="28"/>
      <c r="J32" s="44">
        <v>14</v>
      </c>
      <c r="K32" s="43">
        <v>-2327.8000000000002</v>
      </c>
      <c r="L32" s="43">
        <v>-531.63</v>
      </c>
      <c r="M32" s="43">
        <v>25114</v>
      </c>
      <c r="N32" s="43">
        <v>1.0998E-13</v>
      </c>
      <c r="O32" s="43">
        <v>2.6935000000000001E-13</v>
      </c>
      <c r="P32" s="43">
        <v>4398.8</v>
      </c>
      <c r="Q32" s="25">
        <v>0.6</v>
      </c>
    </row>
    <row r="33" spans="1:17" x14ac:dyDescent="0.3">
      <c r="A33" s="42">
        <v>45</v>
      </c>
      <c r="B33" s="43">
        <v>-2020</v>
      </c>
      <c r="C33" s="43">
        <v>-578.33000000000004</v>
      </c>
      <c r="D33" s="43">
        <v>22412</v>
      </c>
      <c r="E33" s="43">
        <v>2.6481999999999998E-13</v>
      </c>
      <c r="F33" s="43">
        <v>-6.9353999999999999E-13</v>
      </c>
      <c r="G33" s="43">
        <v>-3775.5</v>
      </c>
      <c r="H33" s="48">
        <v>0.65</v>
      </c>
      <c r="I33" s="28"/>
      <c r="J33" s="44">
        <v>15</v>
      </c>
      <c r="K33" s="43">
        <v>-2020</v>
      </c>
      <c r="L33" s="43">
        <v>-578.33000000000004</v>
      </c>
      <c r="M33" s="43">
        <v>22412</v>
      </c>
      <c r="N33" s="43">
        <v>8.8274999999999995E-14</v>
      </c>
      <c r="O33" s="43">
        <v>2.3117999999999998E-13</v>
      </c>
      <c r="P33" s="43">
        <v>3775.5</v>
      </c>
      <c r="Q33" s="25">
        <v>0.65</v>
      </c>
    </row>
    <row r="34" spans="1:17" x14ac:dyDescent="0.3">
      <c r="A34" s="42">
        <v>46</v>
      </c>
      <c r="B34" s="43">
        <v>-1765.1</v>
      </c>
      <c r="C34" s="43">
        <v>-597.99</v>
      </c>
      <c r="D34" s="43">
        <v>20120</v>
      </c>
      <c r="E34" s="43">
        <v>2.1439000000000001E-13</v>
      </c>
      <c r="F34" s="43">
        <v>-5.9819E-13</v>
      </c>
      <c r="G34" s="43">
        <v>-3256.4</v>
      </c>
      <c r="H34" s="48">
        <v>0.7</v>
      </c>
      <c r="I34" s="28"/>
      <c r="J34" s="44">
        <v>16</v>
      </c>
      <c r="K34" s="43">
        <v>-1765.1</v>
      </c>
      <c r="L34" s="43">
        <v>-597.99</v>
      </c>
      <c r="M34" s="43">
        <v>20120</v>
      </c>
      <c r="N34" s="43">
        <v>7.1464000000000005E-14</v>
      </c>
      <c r="O34" s="43">
        <v>1.9939999999999999E-13</v>
      </c>
      <c r="P34" s="43">
        <v>3256.4</v>
      </c>
      <c r="Q34" s="25">
        <v>0.7</v>
      </c>
    </row>
    <row r="35" spans="1:17" x14ac:dyDescent="0.3">
      <c r="A35" s="42">
        <v>47</v>
      </c>
      <c r="B35" s="43">
        <v>-1552</v>
      </c>
      <c r="C35" s="43">
        <v>-599.20000000000005</v>
      </c>
      <c r="D35" s="43">
        <v>18159</v>
      </c>
      <c r="E35" s="43">
        <v>1.7502E-13</v>
      </c>
      <c r="F35" s="43">
        <v>-5.1855000000000005E-13</v>
      </c>
      <c r="G35" s="43">
        <v>-2822.8</v>
      </c>
      <c r="H35" s="48">
        <v>0.75</v>
      </c>
      <c r="I35" s="28"/>
      <c r="J35" s="44">
        <v>17</v>
      </c>
      <c r="K35" s="43">
        <v>-1552</v>
      </c>
      <c r="L35" s="43">
        <v>-599.20000000000005</v>
      </c>
      <c r="M35" s="43">
        <v>18159</v>
      </c>
      <c r="N35" s="43">
        <v>5.8341000000000004E-14</v>
      </c>
      <c r="O35" s="43">
        <v>1.7284999999999999E-13</v>
      </c>
      <c r="P35" s="43">
        <v>2822.8</v>
      </c>
      <c r="Q35" s="25">
        <v>0.75</v>
      </c>
    </row>
    <row r="36" spans="1:17" x14ac:dyDescent="0.3">
      <c r="A36" s="42">
        <v>48</v>
      </c>
      <c r="B36" s="43">
        <v>-1372.1</v>
      </c>
      <c r="C36" s="43">
        <v>-588.04</v>
      </c>
      <c r="D36" s="43">
        <v>16470</v>
      </c>
      <c r="E36" s="43">
        <v>1.4402999999999999E-13</v>
      </c>
      <c r="F36" s="43">
        <v>-4.5175999999999999E-13</v>
      </c>
      <c r="G36" s="43">
        <v>-2459.3000000000002</v>
      </c>
      <c r="H36" s="48">
        <v>0.8</v>
      </c>
      <c r="I36" s="28"/>
      <c r="J36" s="44">
        <v>18</v>
      </c>
      <c r="K36" s="43">
        <v>-1372.1</v>
      </c>
      <c r="L36" s="43">
        <v>-588.04</v>
      </c>
      <c r="M36" s="43">
        <v>16470</v>
      </c>
      <c r="N36" s="43">
        <v>4.8010999999999999E-14</v>
      </c>
      <c r="O36" s="43">
        <v>1.5058999999999999E-13</v>
      </c>
      <c r="P36" s="43">
        <v>2459.3000000000002</v>
      </c>
      <c r="Q36" s="25">
        <v>0.8</v>
      </c>
    </row>
    <row r="37" spans="1:17" x14ac:dyDescent="0.3">
      <c r="A37" s="42">
        <v>49</v>
      </c>
      <c r="B37" s="43">
        <v>-1219</v>
      </c>
      <c r="C37" s="43">
        <v>-568.80999999999995</v>
      </c>
      <c r="D37" s="43">
        <v>15003</v>
      </c>
      <c r="E37" s="43">
        <v>1.1945000000000001E-13</v>
      </c>
      <c r="F37" s="43">
        <v>-3.9552000000000002E-13</v>
      </c>
      <c r="G37" s="43">
        <v>-2153.1</v>
      </c>
      <c r="H37" s="48">
        <v>0.85</v>
      </c>
      <c r="I37" s="28"/>
      <c r="J37" s="44">
        <v>19</v>
      </c>
      <c r="K37" s="43">
        <v>-1219</v>
      </c>
      <c r="L37" s="43">
        <v>-568.80999999999995</v>
      </c>
      <c r="M37" s="43">
        <v>15003</v>
      </c>
      <c r="N37" s="43">
        <v>3.9814999999999999E-14</v>
      </c>
      <c r="O37" s="43">
        <v>1.3184E-13</v>
      </c>
      <c r="P37" s="43">
        <v>2153.1</v>
      </c>
      <c r="Q37" s="25">
        <v>0.85</v>
      </c>
    </row>
    <row r="38" spans="1:17" x14ac:dyDescent="0.3">
      <c r="A38" s="42">
        <v>50</v>
      </c>
      <c r="B38" s="43">
        <v>-1087.5999999999999</v>
      </c>
      <c r="C38" s="43">
        <v>-544.47</v>
      </c>
      <c r="D38" s="43">
        <v>13723</v>
      </c>
      <c r="E38" s="43">
        <v>9.9780000000000005E-14</v>
      </c>
      <c r="F38" s="43">
        <v>-3.4793000000000001E-13</v>
      </c>
      <c r="G38" s="43">
        <v>-1894.1</v>
      </c>
      <c r="H38" s="48">
        <v>0.9</v>
      </c>
      <c r="I38" s="28"/>
      <c r="J38" s="44">
        <v>20</v>
      </c>
      <c r="K38" s="43">
        <v>-1087.5999999999999</v>
      </c>
      <c r="L38" s="43">
        <v>-544.47</v>
      </c>
      <c r="M38" s="43">
        <v>13723</v>
      </c>
      <c r="N38" s="43">
        <v>3.3260000000000002E-14</v>
      </c>
      <c r="O38" s="43">
        <v>1.1598E-13</v>
      </c>
      <c r="P38" s="43">
        <v>1894.1</v>
      </c>
      <c r="Q38" s="25">
        <v>0.9</v>
      </c>
    </row>
    <row r="39" spans="1:17" x14ac:dyDescent="0.3">
      <c r="A39" s="42">
        <v>51</v>
      </c>
      <c r="B39" s="43">
        <v>-974</v>
      </c>
      <c r="C39" s="43">
        <v>-517.1</v>
      </c>
      <c r="D39" s="43">
        <v>12598</v>
      </c>
      <c r="E39" s="43">
        <v>8.3930000000000002E-14</v>
      </c>
      <c r="F39" s="43">
        <v>-3.0747E-13</v>
      </c>
      <c r="G39" s="43">
        <v>-1673.8</v>
      </c>
      <c r="H39" s="48">
        <v>0.95</v>
      </c>
      <c r="I39" s="28"/>
      <c r="J39" s="44">
        <v>21</v>
      </c>
      <c r="K39" s="43">
        <v>-974</v>
      </c>
      <c r="L39" s="43">
        <v>-517.1</v>
      </c>
      <c r="M39" s="43">
        <v>12598</v>
      </c>
      <c r="N39" s="43">
        <v>2.7976999999999998E-14</v>
      </c>
      <c r="O39" s="43">
        <v>1.0249E-13</v>
      </c>
      <c r="P39" s="43">
        <v>1673.8</v>
      </c>
      <c r="Q39" s="25">
        <v>0.95</v>
      </c>
    </row>
    <row r="40" spans="1:17" x14ac:dyDescent="0.3">
      <c r="A40" s="42">
        <v>52</v>
      </c>
      <c r="B40" s="43">
        <v>-874.99</v>
      </c>
      <c r="C40" s="43">
        <v>-488.15</v>
      </c>
      <c r="D40" s="43">
        <v>11605</v>
      </c>
      <c r="E40" s="43">
        <v>7.1060999999999999E-14</v>
      </c>
      <c r="F40" s="43">
        <v>-2.7291E-13</v>
      </c>
      <c r="G40" s="43">
        <v>-1485.6</v>
      </c>
      <c r="H40" s="48">
        <v>1</v>
      </c>
      <c r="I40" s="28"/>
      <c r="J40" s="44">
        <v>22</v>
      </c>
      <c r="K40" s="43">
        <v>-874.99</v>
      </c>
      <c r="L40" s="43">
        <v>-488.15</v>
      </c>
      <c r="M40" s="43">
        <v>11605</v>
      </c>
      <c r="N40" s="43">
        <v>2.3686999999999999E-14</v>
      </c>
      <c r="O40" s="43">
        <v>9.0967999999999997E-14</v>
      </c>
      <c r="P40" s="43">
        <v>1485.6</v>
      </c>
      <c r="Q40" s="25">
        <v>1</v>
      </c>
    </row>
    <row r="41" spans="1:17" x14ac:dyDescent="0.3">
      <c r="A41" s="42">
        <v>53</v>
      </c>
      <c r="B41" s="43">
        <v>-328.79</v>
      </c>
      <c r="C41" s="43">
        <v>-231.24</v>
      </c>
      <c r="D41" s="43">
        <v>5893.6</v>
      </c>
      <c r="E41" s="43">
        <v>1.7920000000000001E-14</v>
      </c>
      <c r="F41" s="43">
        <v>-1.0076E-13</v>
      </c>
      <c r="G41" s="43">
        <v>-548.53</v>
      </c>
      <c r="H41" s="48">
        <v>1.5</v>
      </c>
      <c r="I41" s="28"/>
      <c r="J41" s="44">
        <v>23</v>
      </c>
      <c r="K41" s="43">
        <v>-328.79</v>
      </c>
      <c r="L41" s="43">
        <v>-231.24</v>
      </c>
      <c r="M41" s="43">
        <v>5893.6</v>
      </c>
      <c r="N41" s="43">
        <v>5.9734000000000004E-15</v>
      </c>
      <c r="O41" s="43">
        <v>3.3587999999999999E-14</v>
      </c>
      <c r="P41" s="43">
        <v>548.53</v>
      </c>
      <c r="Q41" s="25">
        <v>1.5</v>
      </c>
    </row>
    <row r="42" spans="1:17" x14ac:dyDescent="0.3">
      <c r="A42" s="42">
        <v>54</v>
      </c>
      <c r="B42" s="43">
        <v>-136.93</v>
      </c>
      <c r="C42" s="43">
        <v>-101.84</v>
      </c>
      <c r="D42" s="43">
        <v>3603.7</v>
      </c>
      <c r="E42" s="43">
        <v>6.4466000000000003E-15</v>
      </c>
      <c r="F42" s="43">
        <v>-4.7696000000000002E-14</v>
      </c>
      <c r="G42" s="43">
        <v>-259.64999999999998</v>
      </c>
      <c r="H42" s="48">
        <v>2</v>
      </c>
      <c r="I42" s="28"/>
      <c r="J42" s="44">
        <v>24</v>
      </c>
      <c r="K42" s="43">
        <v>-136.93</v>
      </c>
      <c r="L42" s="43">
        <v>-101.84</v>
      </c>
      <c r="M42" s="43">
        <v>3603.7</v>
      </c>
      <c r="N42" s="43">
        <v>2.1488999999999999E-15</v>
      </c>
      <c r="O42" s="43">
        <v>1.5899000000000001E-14</v>
      </c>
      <c r="P42" s="43">
        <v>259.64999999999998</v>
      </c>
      <c r="Q42" s="25">
        <v>2</v>
      </c>
    </row>
    <row r="43" spans="1:17" x14ac:dyDescent="0.3">
      <c r="A43" s="42">
        <v>55</v>
      </c>
      <c r="B43" s="43">
        <v>-77.084000000000003</v>
      </c>
      <c r="C43" s="43">
        <v>-61.476999999999997</v>
      </c>
      <c r="D43" s="43">
        <v>2501.9</v>
      </c>
      <c r="E43" s="43">
        <v>2.8669000000000001E-15</v>
      </c>
      <c r="F43" s="43">
        <v>-2.6308000000000001E-14</v>
      </c>
      <c r="G43" s="43">
        <v>-143.21</v>
      </c>
      <c r="H43" s="48">
        <v>2.5</v>
      </c>
      <c r="I43" s="28"/>
      <c r="J43" s="44">
        <v>25</v>
      </c>
      <c r="K43" s="43">
        <v>-77.084000000000003</v>
      </c>
      <c r="L43" s="43">
        <v>-61.476999999999997</v>
      </c>
      <c r="M43" s="43">
        <v>2501.9</v>
      </c>
      <c r="N43" s="43">
        <v>9.5565000000000006E-16</v>
      </c>
      <c r="O43" s="43">
        <v>8.7693999999999993E-15</v>
      </c>
      <c r="P43" s="43">
        <v>143.21</v>
      </c>
      <c r="Q43" s="25">
        <v>2.5</v>
      </c>
    </row>
    <row r="44" spans="1:17" x14ac:dyDescent="0.3">
      <c r="A44" s="42">
        <v>56</v>
      </c>
      <c r="B44" s="43">
        <v>-66.998999999999995</v>
      </c>
      <c r="C44" s="43">
        <v>-59.009</v>
      </c>
      <c r="D44" s="43">
        <v>1887.3</v>
      </c>
      <c r="E44" s="43">
        <v>1.4677999999999999E-15</v>
      </c>
      <c r="F44" s="43">
        <v>-1.6079E-14</v>
      </c>
      <c r="G44" s="43">
        <v>-87.531000000000006</v>
      </c>
      <c r="H44" s="48">
        <v>3</v>
      </c>
      <c r="I44" s="28"/>
      <c r="J44" s="44">
        <v>26</v>
      </c>
      <c r="K44" s="43">
        <v>-66.998999999999995</v>
      </c>
      <c r="L44" s="43">
        <v>-59.009</v>
      </c>
      <c r="M44" s="43">
        <v>1887.3</v>
      </c>
      <c r="N44" s="43">
        <v>4.8928000000000003E-16</v>
      </c>
      <c r="O44" s="43">
        <v>5.3596999999999999E-15</v>
      </c>
      <c r="P44" s="43">
        <v>87.531000000000006</v>
      </c>
      <c r="Q44" s="25">
        <v>3</v>
      </c>
    </row>
    <row r="45" spans="1:17" x14ac:dyDescent="0.3">
      <c r="A45" s="42">
        <v>57</v>
      </c>
      <c r="B45" s="43">
        <v>-70.548000000000002</v>
      </c>
      <c r="C45" s="43">
        <v>-66.009</v>
      </c>
      <c r="D45" s="43">
        <v>1494.3</v>
      </c>
      <c r="E45" s="43">
        <v>8.3382000000000001E-16</v>
      </c>
      <c r="F45" s="43">
        <v>-1.0558E-14</v>
      </c>
      <c r="G45" s="43">
        <v>-57.472999999999999</v>
      </c>
      <c r="H45" s="48">
        <v>3.5</v>
      </c>
      <c r="I45" s="28"/>
      <c r="J45" s="44">
        <v>27</v>
      </c>
      <c r="K45" s="43">
        <v>-70.548000000000002</v>
      </c>
      <c r="L45" s="43">
        <v>-66.009</v>
      </c>
      <c r="M45" s="43">
        <v>1494.3</v>
      </c>
      <c r="N45" s="43">
        <v>2.7793999999999999E-16</v>
      </c>
      <c r="O45" s="43">
        <v>3.5192000000000001E-15</v>
      </c>
      <c r="P45" s="43">
        <v>57.472999999999999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3.6465E-4</v>
      </c>
      <c r="C50" s="43">
        <v>2.5983000000000001E-4</v>
      </c>
      <c r="D50" s="43">
        <v>-1.3907000000000001E-4</v>
      </c>
      <c r="E50" s="43">
        <v>-3.8509000000000002E-20</v>
      </c>
      <c r="F50" s="43">
        <v>-1.114E-35</v>
      </c>
      <c r="G50" s="43">
        <v>-6.0643999999999995E-20</v>
      </c>
      <c r="H50" s="48">
        <v>0</v>
      </c>
      <c r="I50" s="28"/>
      <c r="J50" s="44">
        <v>1</v>
      </c>
      <c r="K50" s="43">
        <v>3.6465E-4</v>
      </c>
      <c r="L50" s="43">
        <v>2.5983000000000001E-4</v>
      </c>
      <c r="M50" s="43">
        <v>-1.3907000000000001E-4</v>
      </c>
      <c r="N50" s="43">
        <v>-1.2836E-20</v>
      </c>
      <c r="O50" s="43">
        <v>3.7134000000000002E-36</v>
      </c>
      <c r="P50" s="43">
        <v>6.0643999999999995E-20</v>
      </c>
      <c r="Q50" s="48">
        <v>0</v>
      </c>
    </row>
    <row r="51" spans="1:17" x14ac:dyDescent="0.3">
      <c r="A51" s="42">
        <v>32</v>
      </c>
      <c r="B51" s="43">
        <v>-1.1955000000000001E-4</v>
      </c>
      <c r="C51" s="43">
        <v>-8.4414999999999997E-5</v>
      </c>
      <c r="D51" s="43">
        <v>1.6174000000000001E-4</v>
      </c>
      <c r="E51" s="43">
        <v>1.291E-20</v>
      </c>
      <c r="F51" s="43">
        <v>-1.9818000000000002E-21</v>
      </c>
      <c r="G51" s="43">
        <v>-1.0788000000000001E-5</v>
      </c>
      <c r="H51" s="48">
        <v>0.05</v>
      </c>
      <c r="I51" s="28"/>
      <c r="J51" s="44">
        <v>2</v>
      </c>
      <c r="K51" s="43">
        <v>-1.1955000000000001E-4</v>
      </c>
      <c r="L51" s="43">
        <v>-8.4414999999999997E-5</v>
      </c>
      <c r="M51" s="43">
        <v>1.6174000000000001E-4</v>
      </c>
      <c r="N51" s="43">
        <v>4.3032999999999996E-21</v>
      </c>
      <c r="O51" s="43">
        <v>6.6059000000000004E-22</v>
      </c>
      <c r="P51" s="43">
        <v>1.0788000000000001E-5</v>
      </c>
      <c r="Q51" s="48">
        <v>0.05</v>
      </c>
    </row>
    <row r="52" spans="1:17" x14ac:dyDescent="0.3">
      <c r="A52" s="42">
        <v>33</v>
      </c>
      <c r="B52" s="43">
        <v>-3.1744999999999999E-4</v>
      </c>
      <c r="C52" s="43">
        <v>-2.2698999999999999E-4</v>
      </c>
      <c r="D52" s="43">
        <v>2.8985000000000003E-4</v>
      </c>
      <c r="E52" s="43">
        <v>3.3235000000000001E-20</v>
      </c>
      <c r="F52" s="43">
        <v>-2.5179999999999999E-21</v>
      </c>
      <c r="G52" s="43">
        <v>-1.3706999999999999E-5</v>
      </c>
      <c r="H52" s="54">
        <v>7.0000000000000007E-2</v>
      </c>
      <c r="I52" s="28"/>
      <c r="J52" s="44">
        <v>3</v>
      </c>
      <c r="K52" s="43">
        <v>-3.1744999999999999E-4</v>
      </c>
      <c r="L52" s="43">
        <v>-2.2698999999999999E-4</v>
      </c>
      <c r="M52" s="43">
        <v>2.8985000000000003E-4</v>
      </c>
      <c r="N52" s="43">
        <v>1.1078E-20</v>
      </c>
      <c r="O52" s="43">
        <v>8.3933000000000005E-22</v>
      </c>
      <c r="P52" s="43">
        <v>1.3706999999999999E-5</v>
      </c>
      <c r="Q52" s="54">
        <v>7.0000000000000007E-2</v>
      </c>
    </row>
    <row r="53" spans="1:17" x14ac:dyDescent="0.3">
      <c r="A53" s="42">
        <v>34</v>
      </c>
      <c r="B53" s="43">
        <v>-3.1691E-4</v>
      </c>
      <c r="C53" s="43">
        <v>-2.1038E-4</v>
      </c>
      <c r="D53" s="43">
        <v>9.2798000000000002E-4</v>
      </c>
      <c r="E53" s="43">
        <v>3.9138000000000002E-20</v>
      </c>
      <c r="F53" s="43">
        <v>-4.7672000000000002E-20</v>
      </c>
      <c r="G53" s="43">
        <v>-2.5951000000000001E-4</v>
      </c>
      <c r="H53" s="48">
        <v>0.1</v>
      </c>
      <c r="I53" s="28"/>
      <c r="J53" s="44">
        <v>4</v>
      </c>
      <c r="K53" s="43">
        <v>-3.1691E-4</v>
      </c>
      <c r="L53" s="43">
        <v>-2.1038E-4</v>
      </c>
      <c r="M53" s="43">
        <v>9.2798000000000002E-4</v>
      </c>
      <c r="N53" s="43">
        <v>1.3046E-20</v>
      </c>
      <c r="O53" s="43">
        <v>1.5891000000000001E-20</v>
      </c>
      <c r="P53" s="43">
        <v>2.5951000000000001E-4</v>
      </c>
      <c r="Q53" s="48">
        <v>0.1</v>
      </c>
    </row>
    <row r="54" spans="1:17" x14ac:dyDescent="0.3">
      <c r="A54" s="42">
        <v>35</v>
      </c>
      <c r="B54" s="43">
        <v>-2.8072999999999998E-4</v>
      </c>
      <c r="C54" s="43">
        <v>-1.7045E-4</v>
      </c>
      <c r="D54" s="43">
        <v>7.2190999999999998E-4</v>
      </c>
      <c r="E54" s="43">
        <v>4.0517000000000003E-20</v>
      </c>
      <c r="F54" s="43">
        <v>-5.2021000000000003E-20</v>
      </c>
      <c r="G54" s="43">
        <v>-2.8319E-4</v>
      </c>
      <c r="H54" s="48">
        <v>0.15</v>
      </c>
      <c r="I54" s="28"/>
      <c r="J54" s="44">
        <v>5</v>
      </c>
      <c r="K54" s="43">
        <v>-2.8072999999999998E-4</v>
      </c>
      <c r="L54" s="43">
        <v>-1.7045E-4</v>
      </c>
      <c r="M54" s="43">
        <v>7.2190999999999998E-4</v>
      </c>
      <c r="N54" s="43">
        <v>1.3506E-20</v>
      </c>
      <c r="O54" s="43">
        <v>1.7339999999999999E-20</v>
      </c>
      <c r="P54" s="43">
        <v>2.8319E-4</v>
      </c>
      <c r="Q54" s="48">
        <v>0.15</v>
      </c>
    </row>
    <row r="55" spans="1:17" x14ac:dyDescent="0.3">
      <c r="A55" s="42">
        <v>36</v>
      </c>
      <c r="B55" s="43">
        <v>-2.4085999999999999E-4</v>
      </c>
      <c r="C55" s="43">
        <v>-1.4161999999999999E-4</v>
      </c>
      <c r="D55" s="43">
        <v>5.6990999999999997E-4</v>
      </c>
      <c r="E55" s="43">
        <v>3.6459E-20</v>
      </c>
      <c r="F55" s="43">
        <v>-5.1785000000000003E-20</v>
      </c>
      <c r="G55" s="43">
        <v>-2.8191000000000002E-4</v>
      </c>
      <c r="H55" s="48">
        <v>0.2</v>
      </c>
      <c r="I55" s="28"/>
      <c r="J55" s="44">
        <v>6</v>
      </c>
      <c r="K55" s="43">
        <v>-2.4085999999999999E-4</v>
      </c>
      <c r="L55" s="43">
        <v>-1.4161999999999999E-4</v>
      </c>
      <c r="M55" s="43">
        <v>5.6990999999999997E-4</v>
      </c>
      <c r="N55" s="43">
        <v>1.2153E-20</v>
      </c>
      <c r="O55" s="43">
        <v>1.7261999999999999E-20</v>
      </c>
      <c r="P55" s="43">
        <v>2.8191000000000002E-4</v>
      </c>
      <c r="Q55" s="48">
        <v>0.2</v>
      </c>
    </row>
    <row r="56" spans="1:17" x14ac:dyDescent="0.3">
      <c r="A56" s="42">
        <v>37</v>
      </c>
      <c r="B56" s="43">
        <v>-1.9833000000000001E-4</v>
      </c>
      <c r="C56" s="43">
        <v>-1.2082999999999999E-4</v>
      </c>
      <c r="D56" s="43">
        <v>4.2774000000000002E-4</v>
      </c>
      <c r="E56" s="43">
        <v>2.8469999999999998E-20</v>
      </c>
      <c r="F56" s="43">
        <v>-4.6589000000000002E-20</v>
      </c>
      <c r="G56" s="43">
        <v>-2.5361999999999997E-4</v>
      </c>
      <c r="H56" s="54">
        <v>0.27</v>
      </c>
      <c r="I56" s="28"/>
      <c r="J56" s="44">
        <v>7</v>
      </c>
      <c r="K56" s="43">
        <v>-1.9833000000000001E-4</v>
      </c>
      <c r="L56" s="43">
        <v>-1.2082999999999999E-4</v>
      </c>
      <c r="M56" s="43">
        <v>4.2774000000000002E-4</v>
      </c>
      <c r="N56" s="43">
        <v>9.4900000000000003E-21</v>
      </c>
      <c r="O56" s="43">
        <v>1.553E-20</v>
      </c>
      <c r="P56" s="43">
        <v>2.5361999999999997E-4</v>
      </c>
      <c r="Q56" s="54">
        <v>0.27</v>
      </c>
    </row>
    <row r="57" spans="1:17" x14ac:dyDescent="0.3">
      <c r="A57" s="42">
        <v>38</v>
      </c>
      <c r="B57" s="43">
        <v>-1.8578999999999999E-4</v>
      </c>
      <c r="C57" s="43">
        <v>-1.1684999999999999E-4</v>
      </c>
      <c r="D57" s="43">
        <v>3.8461000000000002E-4</v>
      </c>
      <c r="E57" s="43">
        <v>2.5331E-20</v>
      </c>
      <c r="F57" s="43">
        <v>-4.3335999999999998E-20</v>
      </c>
      <c r="G57" s="43">
        <v>-2.3591000000000001E-4</v>
      </c>
      <c r="H57" s="48">
        <v>0.3</v>
      </c>
      <c r="I57" s="28"/>
      <c r="J57" s="44">
        <v>8</v>
      </c>
      <c r="K57" s="43">
        <v>-1.8578999999999999E-4</v>
      </c>
      <c r="L57" s="43">
        <v>-1.1684999999999999E-4</v>
      </c>
      <c r="M57" s="43">
        <v>3.8461000000000002E-4</v>
      </c>
      <c r="N57" s="43">
        <v>8.4436000000000003E-21</v>
      </c>
      <c r="O57" s="43">
        <v>1.4444999999999999E-20</v>
      </c>
      <c r="P57" s="43">
        <v>2.3591000000000001E-4</v>
      </c>
      <c r="Q57" s="48">
        <v>0.3</v>
      </c>
    </row>
    <row r="58" spans="1:17" x14ac:dyDescent="0.3">
      <c r="A58" s="42">
        <v>39</v>
      </c>
      <c r="B58" s="43">
        <v>-1.7301999999999999E-4</v>
      </c>
      <c r="C58" s="43">
        <v>-1.1529E-4</v>
      </c>
      <c r="D58" s="43">
        <v>3.3085999999999999E-4</v>
      </c>
      <c r="E58" s="43">
        <v>2.1209999999999999E-20</v>
      </c>
      <c r="F58" s="43">
        <v>-3.7026000000000001E-20</v>
      </c>
      <c r="G58" s="43">
        <v>-2.0155999999999999E-4</v>
      </c>
      <c r="H58" s="48">
        <v>0.35</v>
      </c>
      <c r="I58" s="28"/>
      <c r="J58" s="44">
        <v>9</v>
      </c>
      <c r="K58" s="43">
        <v>-1.7301999999999999E-4</v>
      </c>
      <c r="L58" s="43">
        <v>-1.1529E-4</v>
      </c>
      <c r="M58" s="43">
        <v>3.3085999999999999E-4</v>
      </c>
      <c r="N58" s="43">
        <v>7.0700000000000006E-21</v>
      </c>
      <c r="O58" s="43">
        <v>1.2342E-20</v>
      </c>
      <c r="P58" s="43">
        <v>2.0155999999999999E-4</v>
      </c>
      <c r="Q58" s="48">
        <v>0.35</v>
      </c>
    </row>
    <row r="59" spans="1:17" x14ac:dyDescent="0.3">
      <c r="A59" s="42">
        <v>40</v>
      </c>
      <c r="B59" s="43">
        <v>-1.7171999999999999E-4</v>
      </c>
      <c r="C59" s="43">
        <v>-1.2001E-4</v>
      </c>
      <c r="D59" s="43">
        <v>2.9776E-4</v>
      </c>
      <c r="E59" s="43">
        <v>1.8997000000000001E-20</v>
      </c>
      <c r="F59" s="43">
        <v>-2.9630999999999998E-20</v>
      </c>
      <c r="G59" s="43">
        <v>-1.6131000000000001E-4</v>
      </c>
      <c r="H59" s="48">
        <v>0.4</v>
      </c>
      <c r="I59" s="28"/>
      <c r="J59" s="44">
        <v>10</v>
      </c>
      <c r="K59" s="43">
        <v>-1.7171999999999999E-4</v>
      </c>
      <c r="L59" s="43">
        <v>-1.2001E-4</v>
      </c>
      <c r="M59" s="43">
        <v>2.9776E-4</v>
      </c>
      <c r="N59" s="43">
        <v>6.3323999999999998E-21</v>
      </c>
      <c r="O59" s="43">
        <v>9.8770999999999996E-21</v>
      </c>
      <c r="P59" s="43">
        <v>1.6131000000000001E-4</v>
      </c>
      <c r="Q59" s="48">
        <v>0.4</v>
      </c>
    </row>
    <row r="60" spans="1:17" x14ac:dyDescent="0.3">
      <c r="A60" s="42">
        <v>41</v>
      </c>
      <c r="B60" s="43">
        <v>-1.9574999999999999E-4</v>
      </c>
      <c r="C60" s="43">
        <v>-1.3986000000000001E-4</v>
      </c>
      <c r="D60" s="43">
        <v>2.8955000000000002E-4</v>
      </c>
      <c r="E60" s="43">
        <v>2.0536999999999999E-20</v>
      </c>
      <c r="F60" s="43">
        <v>-1.6555000000000001E-20</v>
      </c>
      <c r="G60" s="43">
        <v>-9.0123000000000004E-5</v>
      </c>
      <c r="H60" s="54">
        <v>0.47</v>
      </c>
      <c r="I60" s="28"/>
      <c r="J60" s="44">
        <v>11</v>
      </c>
      <c r="K60" s="43">
        <v>-1.9574999999999999E-4</v>
      </c>
      <c r="L60" s="43">
        <v>-1.3986000000000001E-4</v>
      </c>
      <c r="M60" s="43">
        <v>2.8955000000000002E-4</v>
      </c>
      <c r="N60" s="43">
        <v>6.8455000000000003E-21</v>
      </c>
      <c r="O60" s="43">
        <v>5.5184999999999998E-21</v>
      </c>
      <c r="P60" s="43">
        <v>9.0123000000000004E-5</v>
      </c>
      <c r="Q60" s="54">
        <v>0.47</v>
      </c>
    </row>
    <row r="61" spans="1:17" x14ac:dyDescent="0.3">
      <c r="A61" s="42">
        <v>42</v>
      </c>
      <c r="B61" s="43">
        <v>-1.7917000000000001E-4</v>
      </c>
      <c r="C61" s="43">
        <v>-1.3087999999999999E-4</v>
      </c>
      <c r="D61" s="43">
        <v>4.1783E-4</v>
      </c>
      <c r="E61" s="43">
        <v>1.7741E-20</v>
      </c>
      <c r="F61" s="43">
        <v>-3.7512000000000003E-20</v>
      </c>
      <c r="G61" s="43">
        <v>-2.0421E-4</v>
      </c>
      <c r="H61" s="48">
        <v>0.5</v>
      </c>
      <c r="I61" s="28"/>
      <c r="J61" s="44">
        <v>12</v>
      </c>
      <c r="K61" s="43">
        <v>-1.7917000000000001E-4</v>
      </c>
      <c r="L61" s="43">
        <v>-1.3087999999999999E-4</v>
      </c>
      <c r="M61" s="43">
        <v>4.1783E-4</v>
      </c>
      <c r="N61" s="43">
        <v>5.9137999999999996E-21</v>
      </c>
      <c r="O61" s="43">
        <v>1.2504E-20</v>
      </c>
      <c r="P61" s="43">
        <v>2.0421E-4</v>
      </c>
      <c r="Q61" s="48">
        <v>0.5</v>
      </c>
    </row>
    <row r="62" spans="1:17" x14ac:dyDescent="0.3">
      <c r="A62" s="42">
        <v>43</v>
      </c>
      <c r="B62" s="43">
        <v>-1.5579999999999999E-4</v>
      </c>
      <c r="C62" s="43">
        <v>-1.177E-4</v>
      </c>
      <c r="D62" s="43">
        <v>3.6793999999999998E-4</v>
      </c>
      <c r="E62" s="43">
        <v>1.3994999999999999E-20</v>
      </c>
      <c r="F62" s="43">
        <v>-3.1920999999999997E-20</v>
      </c>
      <c r="G62" s="43">
        <v>-1.7377000000000001E-4</v>
      </c>
      <c r="H62" s="48">
        <v>0.55000000000000004</v>
      </c>
      <c r="I62" s="28"/>
      <c r="J62" s="44">
        <v>13</v>
      </c>
      <c r="K62" s="43">
        <v>-1.5579999999999999E-4</v>
      </c>
      <c r="L62" s="43">
        <v>-1.177E-4</v>
      </c>
      <c r="M62" s="43">
        <v>3.6793999999999998E-4</v>
      </c>
      <c r="N62" s="43">
        <v>4.6651E-21</v>
      </c>
      <c r="O62" s="43">
        <v>1.0639999999999999E-20</v>
      </c>
      <c r="P62" s="43">
        <v>1.7377000000000001E-4</v>
      </c>
      <c r="Q62" s="48">
        <v>0.55000000000000004</v>
      </c>
    </row>
    <row r="63" spans="1:17" x14ac:dyDescent="0.3">
      <c r="A63" s="42">
        <v>44</v>
      </c>
      <c r="B63" s="43">
        <v>-1.3664999999999999E-4</v>
      </c>
      <c r="C63" s="43">
        <v>-1.0634E-4</v>
      </c>
      <c r="D63" s="43">
        <v>3.2644E-4</v>
      </c>
      <c r="E63" s="43">
        <v>1.1136000000000001E-20</v>
      </c>
      <c r="F63" s="43">
        <v>-2.7271999999999999E-20</v>
      </c>
      <c r="G63" s="43">
        <v>-1.4846E-4</v>
      </c>
      <c r="H63" s="48">
        <v>0.6</v>
      </c>
      <c r="I63" s="28"/>
      <c r="J63" s="44">
        <v>14</v>
      </c>
      <c r="K63" s="43">
        <v>-1.3664999999999999E-4</v>
      </c>
      <c r="L63" s="43">
        <v>-1.0634E-4</v>
      </c>
      <c r="M63" s="43">
        <v>3.2644E-4</v>
      </c>
      <c r="N63" s="43">
        <v>3.7118999999999998E-21</v>
      </c>
      <c r="O63" s="43">
        <v>9.0905999999999998E-21</v>
      </c>
      <c r="P63" s="43">
        <v>1.4846E-4</v>
      </c>
      <c r="Q63" s="48">
        <v>0.6</v>
      </c>
    </row>
    <row r="64" spans="1:17" x14ac:dyDescent="0.3">
      <c r="A64" s="42">
        <v>45</v>
      </c>
      <c r="B64" s="43">
        <v>-1.2077E-4</v>
      </c>
      <c r="C64" s="43">
        <v>-9.6441999999999996E-5</v>
      </c>
      <c r="D64" s="43">
        <v>2.9150999999999998E-4</v>
      </c>
      <c r="E64" s="43">
        <v>8.9378000000000007E-21</v>
      </c>
      <c r="F64" s="43">
        <v>-2.3406999999999999E-20</v>
      </c>
      <c r="G64" s="43">
        <v>-1.2742E-4</v>
      </c>
      <c r="H64" s="48">
        <v>0.65</v>
      </c>
      <c r="I64" s="28"/>
      <c r="J64" s="44">
        <v>15</v>
      </c>
      <c r="K64" s="43">
        <v>-1.2077E-4</v>
      </c>
      <c r="L64" s="43">
        <v>-9.6441999999999996E-5</v>
      </c>
      <c r="M64" s="43">
        <v>2.9150999999999998E-4</v>
      </c>
      <c r="N64" s="43">
        <v>2.9793000000000001E-21</v>
      </c>
      <c r="O64" s="43">
        <v>7.8023000000000007E-21</v>
      </c>
      <c r="P64" s="43">
        <v>1.2742E-4</v>
      </c>
      <c r="Q64" s="48">
        <v>0.65</v>
      </c>
    </row>
    <row r="65" spans="1:17" x14ac:dyDescent="0.3">
      <c r="A65" s="42">
        <v>46</v>
      </c>
      <c r="B65" s="43">
        <v>-1.0747E-4</v>
      </c>
      <c r="C65" s="43">
        <v>-8.7775999999999994E-5</v>
      </c>
      <c r="D65" s="43">
        <v>2.6183000000000001E-4</v>
      </c>
      <c r="E65" s="43">
        <v>7.2357999999999998E-21</v>
      </c>
      <c r="F65" s="43">
        <v>-2.0189000000000001E-20</v>
      </c>
      <c r="G65" s="43">
        <v>-1.099E-4</v>
      </c>
      <c r="H65" s="48">
        <v>0.7</v>
      </c>
      <c r="I65" s="28"/>
      <c r="J65" s="44">
        <v>16</v>
      </c>
      <c r="K65" s="43">
        <v>-1.0747E-4</v>
      </c>
      <c r="L65" s="43">
        <v>-8.7775999999999994E-5</v>
      </c>
      <c r="M65" s="43">
        <v>2.6183000000000001E-4</v>
      </c>
      <c r="N65" s="43">
        <v>2.4118999999999999E-21</v>
      </c>
      <c r="O65" s="43">
        <v>6.7296000000000001E-21</v>
      </c>
      <c r="P65" s="43">
        <v>1.099E-4</v>
      </c>
      <c r="Q65" s="48">
        <v>0.7</v>
      </c>
    </row>
    <row r="66" spans="1:17" x14ac:dyDescent="0.3">
      <c r="A66" s="42">
        <v>47</v>
      </c>
      <c r="B66" s="43">
        <v>-9.6225999999999997E-5</v>
      </c>
      <c r="C66" s="43">
        <v>-8.0147000000000004E-5</v>
      </c>
      <c r="D66" s="43">
        <v>2.364E-4</v>
      </c>
      <c r="E66" s="43">
        <v>5.907E-21</v>
      </c>
      <c r="F66" s="43">
        <v>-1.7500999999999999E-20</v>
      </c>
      <c r="G66" s="43">
        <v>-9.5270000000000001E-5</v>
      </c>
      <c r="H66" s="48">
        <v>0.75</v>
      </c>
      <c r="I66" s="28"/>
      <c r="J66" s="44">
        <v>17</v>
      </c>
      <c r="K66" s="43">
        <v>-9.6225999999999997E-5</v>
      </c>
      <c r="L66" s="43">
        <v>-8.0147000000000004E-5</v>
      </c>
      <c r="M66" s="43">
        <v>2.364E-4</v>
      </c>
      <c r="N66" s="43">
        <v>1.9690000000000001E-21</v>
      </c>
      <c r="O66" s="43">
        <v>5.8335999999999998E-21</v>
      </c>
      <c r="P66" s="43">
        <v>9.5270000000000001E-5</v>
      </c>
      <c r="Q66" s="48">
        <v>0.75</v>
      </c>
    </row>
    <row r="67" spans="1:17" x14ac:dyDescent="0.3">
      <c r="A67" s="42">
        <v>48</v>
      </c>
      <c r="B67" s="43">
        <v>-8.6633999999999998E-5</v>
      </c>
      <c r="C67" s="43">
        <v>-7.3403000000000002E-5</v>
      </c>
      <c r="D67" s="43">
        <v>2.1445000000000001E-4</v>
      </c>
      <c r="E67" s="43">
        <v>4.8612E-21</v>
      </c>
      <c r="F67" s="43">
        <v>-1.5247E-20</v>
      </c>
      <c r="G67" s="43">
        <v>-8.3001E-5</v>
      </c>
      <c r="H67" s="48">
        <v>0.8</v>
      </c>
      <c r="I67" s="28"/>
      <c r="J67" s="44">
        <v>18</v>
      </c>
      <c r="K67" s="43">
        <v>-8.6633999999999998E-5</v>
      </c>
      <c r="L67" s="43">
        <v>-7.3403000000000002E-5</v>
      </c>
      <c r="M67" s="43">
        <v>2.1445000000000001E-4</v>
      </c>
      <c r="N67" s="43">
        <v>1.6204000000000001E-21</v>
      </c>
      <c r="O67" s="43">
        <v>5.0823E-21</v>
      </c>
      <c r="P67" s="43">
        <v>8.3001E-5</v>
      </c>
      <c r="Q67" s="48">
        <v>0.8</v>
      </c>
    </row>
    <row r="68" spans="1:17" x14ac:dyDescent="0.3">
      <c r="A68" s="42">
        <v>49</v>
      </c>
      <c r="B68" s="43">
        <v>-7.8388999999999998E-5</v>
      </c>
      <c r="C68" s="43">
        <v>-6.7416999999999995E-5</v>
      </c>
      <c r="D68" s="43">
        <v>1.9536E-4</v>
      </c>
      <c r="E68" s="43">
        <v>4.0312999999999997E-21</v>
      </c>
      <c r="F68" s="43">
        <v>-1.3349E-20</v>
      </c>
      <c r="G68" s="43">
        <v>-7.2668000000000003E-5</v>
      </c>
      <c r="H68" s="48">
        <v>0.85</v>
      </c>
      <c r="I68" s="28"/>
      <c r="J68" s="44">
        <v>19</v>
      </c>
      <c r="K68" s="43">
        <v>-7.8388999999999998E-5</v>
      </c>
      <c r="L68" s="43">
        <v>-6.7416999999999995E-5</v>
      </c>
      <c r="M68" s="43">
        <v>1.9536E-4</v>
      </c>
      <c r="N68" s="43">
        <v>1.3438E-21</v>
      </c>
      <c r="O68" s="43">
        <v>4.4496000000000002E-21</v>
      </c>
      <c r="P68" s="43">
        <v>7.2668000000000003E-5</v>
      </c>
      <c r="Q68" s="48">
        <v>0.85</v>
      </c>
    </row>
    <row r="69" spans="1:17" x14ac:dyDescent="0.3">
      <c r="A69" s="42">
        <v>50</v>
      </c>
      <c r="B69" s="43">
        <v>-7.1250999999999999E-5</v>
      </c>
      <c r="C69" s="43">
        <v>-6.2084999999999999E-5</v>
      </c>
      <c r="D69" s="43">
        <v>1.7867999999999999E-4</v>
      </c>
      <c r="E69" s="43">
        <v>3.3675999999999999E-21</v>
      </c>
      <c r="F69" s="43">
        <v>-1.1743000000000001E-20</v>
      </c>
      <c r="G69" s="43">
        <v>-6.3924000000000007E-5</v>
      </c>
      <c r="H69" s="48">
        <v>0.9</v>
      </c>
      <c r="I69" s="28"/>
      <c r="J69" s="44">
        <v>20</v>
      </c>
      <c r="K69" s="43">
        <v>-7.1250999999999999E-5</v>
      </c>
      <c r="L69" s="43">
        <v>-6.2084999999999999E-5</v>
      </c>
      <c r="M69" s="43">
        <v>1.7867999999999999E-4</v>
      </c>
      <c r="N69" s="43">
        <v>1.1224999999999999E-21</v>
      </c>
      <c r="O69" s="43">
        <v>3.9142000000000002E-21</v>
      </c>
      <c r="P69" s="43">
        <v>6.3924000000000007E-5</v>
      </c>
      <c r="Q69" s="48">
        <v>0.9</v>
      </c>
    </row>
    <row r="70" spans="1:17" x14ac:dyDescent="0.3">
      <c r="A70" s="42">
        <v>51</v>
      </c>
      <c r="B70" s="43">
        <v>-6.5029000000000004E-5</v>
      </c>
      <c r="C70" s="43">
        <v>-5.7318000000000002E-5</v>
      </c>
      <c r="D70" s="43">
        <v>1.64E-4</v>
      </c>
      <c r="E70" s="43">
        <v>2.8325999999999998E-21</v>
      </c>
      <c r="F70" s="43">
        <v>-1.0377E-20</v>
      </c>
      <c r="G70" s="43">
        <v>-5.6490999999999998E-5</v>
      </c>
      <c r="H70" s="48">
        <v>0.95</v>
      </c>
      <c r="I70" s="28"/>
      <c r="J70" s="44">
        <v>21</v>
      </c>
      <c r="K70" s="43">
        <v>-6.5029000000000004E-5</v>
      </c>
      <c r="L70" s="43">
        <v>-5.7318000000000002E-5</v>
      </c>
      <c r="M70" s="43">
        <v>1.64E-4</v>
      </c>
      <c r="N70" s="43">
        <v>9.4421000000000006E-22</v>
      </c>
      <c r="O70" s="43">
        <v>3.4590999999999996E-21</v>
      </c>
      <c r="P70" s="43">
        <v>5.6490999999999998E-5</v>
      </c>
      <c r="Q70" s="48">
        <v>0.95</v>
      </c>
    </row>
    <row r="71" spans="1:17" x14ac:dyDescent="0.3">
      <c r="A71" s="42">
        <v>52</v>
      </c>
      <c r="B71" s="43">
        <v>-5.9571999999999998E-5</v>
      </c>
      <c r="C71" s="43">
        <v>-5.3044000000000002E-5</v>
      </c>
      <c r="D71" s="43">
        <v>1.5102E-4</v>
      </c>
      <c r="E71" s="43">
        <v>2.3982999999999998E-21</v>
      </c>
      <c r="F71" s="43">
        <v>-9.2105000000000003E-21</v>
      </c>
      <c r="G71" s="43">
        <v>-5.0139999999999998E-5</v>
      </c>
      <c r="H71" s="48">
        <v>1</v>
      </c>
      <c r="I71" s="28"/>
      <c r="J71" s="44">
        <v>22</v>
      </c>
      <c r="K71" s="43">
        <v>-5.9571999999999998E-5</v>
      </c>
      <c r="L71" s="43">
        <v>-5.3044000000000002E-5</v>
      </c>
      <c r="M71" s="43">
        <v>1.5102E-4</v>
      </c>
      <c r="N71" s="43">
        <v>7.9942999999999997E-22</v>
      </c>
      <c r="O71" s="43">
        <v>3.0701999999999998E-21</v>
      </c>
      <c r="P71" s="43">
        <v>5.0139999999999998E-5</v>
      </c>
      <c r="Q71" s="48">
        <v>1</v>
      </c>
    </row>
    <row r="72" spans="1:17" x14ac:dyDescent="0.3">
      <c r="A72" s="42">
        <v>53</v>
      </c>
      <c r="B72" s="43">
        <v>-2.8883000000000001E-5</v>
      </c>
      <c r="C72" s="43">
        <v>-2.7237E-5</v>
      </c>
      <c r="D72" s="43">
        <v>7.6120999999999998E-5</v>
      </c>
      <c r="E72" s="43">
        <v>6.0481000000000002E-22</v>
      </c>
      <c r="F72" s="43">
        <v>-3.4008000000000001E-21</v>
      </c>
      <c r="G72" s="43">
        <v>-1.8513E-5</v>
      </c>
      <c r="H72" s="48">
        <v>1.5</v>
      </c>
      <c r="I72" s="28"/>
      <c r="J72" s="44">
        <v>23</v>
      </c>
      <c r="K72" s="43">
        <v>-2.8883000000000001E-5</v>
      </c>
      <c r="L72" s="43">
        <v>-2.7237E-5</v>
      </c>
      <c r="M72" s="43">
        <v>7.6120999999999998E-5</v>
      </c>
      <c r="N72" s="43">
        <v>2.0159999999999999E-22</v>
      </c>
      <c r="O72" s="43">
        <v>1.1336000000000001E-21</v>
      </c>
      <c r="P72" s="43">
        <v>1.8513E-5</v>
      </c>
      <c r="Q72" s="48">
        <v>1.5</v>
      </c>
    </row>
    <row r="73" spans="1:17" x14ac:dyDescent="0.3">
      <c r="A73" s="42">
        <v>54</v>
      </c>
      <c r="B73" s="43">
        <v>-1.7031999999999999E-5</v>
      </c>
      <c r="C73" s="43">
        <v>-1.6439999999999998E-5</v>
      </c>
      <c r="D73" s="43">
        <v>4.6091000000000003E-5</v>
      </c>
      <c r="E73" s="43">
        <v>2.1756999999999998E-22</v>
      </c>
      <c r="F73" s="43">
        <v>-1.6097999999999999E-21</v>
      </c>
      <c r="G73" s="43">
        <v>-8.7630999999999992E-6</v>
      </c>
      <c r="H73" s="48">
        <v>2</v>
      </c>
      <c r="I73" s="28"/>
      <c r="J73" s="44">
        <v>24</v>
      </c>
      <c r="K73" s="43">
        <v>-1.7031999999999999E-5</v>
      </c>
      <c r="L73" s="43">
        <v>-1.6439999999999998E-5</v>
      </c>
      <c r="M73" s="43">
        <v>4.6091000000000003E-5</v>
      </c>
      <c r="N73" s="43">
        <v>7.2523999999999997E-23</v>
      </c>
      <c r="O73" s="43">
        <v>5.3658999999999999E-22</v>
      </c>
      <c r="P73" s="43">
        <v>8.7630999999999992E-6</v>
      </c>
      <c r="Q73" s="48">
        <v>2</v>
      </c>
    </row>
    <row r="74" spans="1:17" x14ac:dyDescent="0.3">
      <c r="A74" s="42">
        <v>55</v>
      </c>
      <c r="B74" s="43">
        <v>-1.1640999999999999E-5</v>
      </c>
      <c r="C74" s="43">
        <v>-1.1377E-5</v>
      </c>
      <c r="D74" s="43">
        <v>3.188E-5</v>
      </c>
      <c r="E74" s="43">
        <v>9.6758999999999998E-23</v>
      </c>
      <c r="F74" s="43">
        <v>-8.8789999999999996E-22</v>
      </c>
      <c r="G74" s="43">
        <v>-4.8335000000000004E-6</v>
      </c>
      <c r="H74" s="48">
        <v>2.5</v>
      </c>
      <c r="I74" s="28"/>
      <c r="J74" s="44">
        <v>25</v>
      </c>
      <c r="K74" s="43">
        <v>-1.1640999999999999E-5</v>
      </c>
      <c r="L74" s="43">
        <v>-1.1377E-5</v>
      </c>
      <c r="M74" s="43">
        <v>3.188E-5</v>
      </c>
      <c r="N74" s="43">
        <v>3.2252999999999999E-23</v>
      </c>
      <c r="O74" s="43">
        <v>2.9597000000000001E-22</v>
      </c>
      <c r="P74" s="43">
        <v>4.8335000000000004E-6</v>
      </c>
      <c r="Q74" s="48">
        <v>2.5</v>
      </c>
    </row>
    <row r="75" spans="1:17" x14ac:dyDescent="0.3">
      <c r="A75" s="42">
        <v>56</v>
      </c>
      <c r="B75" s="43">
        <v>-8.8362000000000002E-6</v>
      </c>
      <c r="C75" s="43">
        <v>-8.7012999999999992E-6</v>
      </c>
      <c r="D75" s="43">
        <v>2.4142E-5</v>
      </c>
      <c r="E75" s="43">
        <v>4.9538999999999998E-23</v>
      </c>
      <c r="F75" s="43">
        <v>-5.4266999999999996E-22</v>
      </c>
      <c r="G75" s="43">
        <v>-2.9542E-6</v>
      </c>
      <c r="H75" s="48">
        <v>3</v>
      </c>
      <c r="I75" s="28"/>
      <c r="J75" s="44">
        <v>26</v>
      </c>
      <c r="K75" s="43">
        <v>-8.8362000000000002E-6</v>
      </c>
      <c r="L75" s="43">
        <v>-8.7012999999999992E-6</v>
      </c>
      <c r="M75" s="43">
        <v>2.4142E-5</v>
      </c>
      <c r="N75" s="43">
        <v>1.6513E-23</v>
      </c>
      <c r="O75" s="43">
        <v>1.8089E-22</v>
      </c>
      <c r="P75" s="43">
        <v>2.9542E-6</v>
      </c>
      <c r="Q75" s="48">
        <v>3</v>
      </c>
    </row>
    <row r="76" spans="1:17" x14ac:dyDescent="0.3">
      <c r="A76" s="42">
        <v>57</v>
      </c>
      <c r="B76" s="43">
        <v>-7.1304999999999997E-6</v>
      </c>
      <c r="C76" s="43">
        <v>-7.0539000000000003E-6</v>
      </c>
      <c r="D76" s="43">
        <v>1.9276E-5</v>
      </c>
      <c r="E76" s="43">
        <v>2.8141999999999999E-23</v>
      </c>
      <c r="F76" s="43">
        <v>-3.5632000000000002E-22</v>
      </c>
      <c r="G76" s="43">
        <v>-1.9396999999999998E-6</v>
      </c>
      <c r="H76" s="48">
        <v>3.5</v>
      </c>
      <c r="I76" s="28"/>
      <c r="J76" s="44">
        <v>27</v>
      </c>
      <c r="K76" s="43">
        <v>-7.1304999999999997E-6</v>
      </c>
      <c r="L76" s="43">
        <v>-7.0539000000000003E-6</v>
      </c>
      <c r="M76" s="43">
        <v>1.9276E-5</v>
      </c>
      <c r="N76" s="43">
        <v>9.3805000000000007E-24</v>
      </c>
      <c r="O76" s="43">
        <v>1.1877000000000001E-22</v>
      </c>
      <c r="P76" s="43">
        <v>1.9396999999999998E-6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3.0964E-21</v>
      </c>
      <c r="C81" s="43">
        <v>1.6855999999999999E-5</v>
      </c>
      <c r="D81" s="43">
        <v>5.4031999999999995E-4</v>
      </c>
      <c r="E81" s="23">
        <f>+D81*1000</f>
        <v>0.54031999999999991</v>
      </c>
      <c r="F81" s="23">
        <v>0</v>
      </c>
      <c r="G81" s="24"/>
      <c r="H81" s="25"/>
      <c r="I81" s="28"/>
      <c r="J81" s="44">
        <v>1</v>
      </c>
      <c r="K81" s="43">
        <v>-1.0321000000000001E-21</v>
      </c>
      <c r="L81" s="43">
        <v>-1.6855999999999999E-5</v>
      </c>
      <c r="M81" s="43">
        <v>5.4031999999999995E-4</v>
      </c>
      <c r="N81" s="23">
        <f>+M81*1000</f>
        <v>0.54031999999999991</v>
      </c>
      <c r="O81" s="23">
        <v>0</v>
      </c>
      <c r="P81" s="24"/>
      <c r="Q81" s="25"/>
    </row>
    <row r="82" spans="1:23" x14ac:dyDescent="0.3">
      <c r="A82" s="42">
        <v>32</v>
      </c>
      <c r="B82" s="43">
        <v>-3.4055999999999999E-22</v>
      </c>
      <c r="C82" s="43">
        <v>-1.8538999999999999E-6</v>
      </c>
      <c r="D82" s="43">
        <v>5.3910000000000004E-4</v>
      </c>
      <c r="E82" s="23">
        <f t="shared" ref="E82:E110" si="0">+D82*1000</f>
        <v>0.53910000000000002</v>
      </c>
      <c r="F82" s="23">
        <v>0.05</v>
      </c>
      <c r="G82" s="24"/>
      <c r="H82" s="25"/>
      <c r="I82" s="28"/>
      <c r="J82" s="44">
        <v>2</v>
      </c>
      <c r="K82" s="43">
        <v>1.1352E-22</v>
      </c>
      <c r="L82" s="43">
        <v>1.8538999999999999E-6</v>
      </c>
      <c r="M82" s="43">
        <v>5.3910000000000004E-4</v>
      </c>
      <c r="N82" s="23">
        <f t="shared" ref="N82:N110" si="1">+M82*1000</f>
        <v>0.53910000000000002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-1.6924999999999999E-21</v>
      </c>
      <c r="C83" s="43">
        <v>-9.2136999999999996E-6</v>
      </c>
      <c r="D83" s="43">
        <v>5.3465000000000001E-4</v>
      </c>
      <c r="E83" s="23">
        <f t="shared" si="0"/>
        <v>0.53464999999999996</v>
      </c>
      <c r="F83" s="168">
        <v>7.0000000000000007E-2</v>
      </c>
      <c r="G83" s="24"/>
      <c r="H83" s="25"/>
      <c r="I83" s="28"/>
      <c r="J83" s="44">
        <v>3</v>
      </c>
      <c r="K83" s="43">
        <v>5.6417000000000001E-22</v>
      </c>
      <c r="L83" s="43">
        <v>9.2136999999999996E-6</v>
      </c>
      <c r="M83" s="43">
        <v>5.3465000000000001E-4</v>
      </c>
      <c r="N83" s="23">
        <f t="shared" si="1"/>
        <v>0.53464999999999996</v>
      </c>
      <c r="O83" s="168">
        <v>7.0000000000000007E-2</v>
      </c>
      <c r="Q83" s="25"/>
    </row>
    <row r="84" spans="1:23" x14ac:dyDescent="0.3">
      <c r="A84" s="42">
        <v>34</v>
      </c>
      <c r="B84" s="43">
        <v>-2.3931999999999999E-21</v>
      </c>
      <c r="C84" s="43">
        <v>-1.3028E-5</v>
      </c>
      <c r="D84" s="43">
        <v>5.0476000000000004E-4</v>
      </c>
      <c r="E84" s="23">
        <f t="shared" si="0"/>
        <v>0.50475999999999999</v>
      </c>
      <c r="F84" s="23">
        <v>0.1</v>
      </c>
      <c r="G84" s="24"/>
      <c r="H84" s="25"/>
      <c r="I84" s="28"/>
      <c r="J84" s="44">
        <v>4</v>
      </c>
      <c r="K84" s="43">
        <v>7.9773999999999997E-22</v>
      </c>
      <c r="L84" s="43">
        <v>1.3028E-5</v>
      </c>
      <c r="M84" s="43">
        <v>5.0476000000000004E-4</v>
      </c>
      <c r="N84" s="23">
        <f t="shared" si="1"/>
        <v>0.50475999999999999</v>
      </c>
      <c r="O84" s="23">
        <v>0.1</v>
      </c>
      <c r="P84" s="24"/>
      <c r="Q84" s="25"/>
    </row>
    <row r="85" spans="1:23" x14ac:dyDescent="0.3">
      <c r="A85" s="42">
        <v>35</v>
      </c>
      <c r="B85" s="43">
        <v>-3.1148E-21</v>
      </c>
      <c r="C85" s="43">
        <v>-1.6956000000000002E-5</v>
      </c>
      <c r="D85" s="43">
        <v>4.6371999999999999E-4</v>
      </c>
      <c r="E85" s="23">
        <f t="shared" si="0"/>
        <v>0.46371999999999997</v>
      </c>
      <c r="F85" s="23">
        <v>0.15</v>
      </c>
      <c r="G85" s="24"/>
      <c r="H85" s="25"/>
      <c r="I85" s="28"/>
      <c r="J85" s="44">
        <v>5</v>
      </c>
      <c r="K85" s="43">
        <v>1.0383000000000001E-21</v>
      </c>
      <c r="L85" s="43">
        <v>1.6956000000000002E-5</v>
      </c>
      <c r="M85" s="43">
        <v>4.6371999999999999E-4</v>
      </c>
      <c r="N85" s="23">
        <f t="shared" si="1"/>
        <v>0.46371999999999997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-3.4537999999999997E-21</v>
      </c>
      <c r="C86" s="43">
        <v>-1.8802000000000001E-5</v>
      </c>
      <c r="D86" s="43">
        <v>4.3164000000000001E-4</v>
      </c>
      <c r="E86" s="23">
        <f t="shared" si="0"/>
        <v>0.43164000000000002</v>
      </c>
      <c r="F86" s="23">
        <v>0.2</v>
      </c>
      <c r="G86" s="24"/>
      <c r="H86" s="25"/>
      <c r="I86" s="28"/>
      <c r="J86" s="44">
        <v>6</v>
      </c>
      <c r="K86" s="43">
        <v>1.1513000000000001E-21</v>
      </c>
      <c r="L86" s="43">
        <v>1.8802000000000001E-5</v>
      </c>
      <c r="M86" s="43">
        <v>4.3164000000000001E-4</v>
      </c>
      <c r="N86" s="23">
        <f t="shared" si="1"/>
        <v>0.43164000000000002</v>
      </c>
      <c r="O86" s="23">
        <v>0.2</v>
      </c>
      <c r="P86" s="24"/>
      <c r="Q86" s="25"/>
    </row>
    <row r="87" spans="1:23" x14ac:dyDescent="0.3">
      <c r="A87" s="42">
        <v>37</v>
      </c>
      <c r="B87" s="43">
        <v>-3.6142E-21</v>
      </c>
      <c r="C87" s="43">
        <v>-1.9675000000000001E-5</v>
      </c>
      <c r="D87" s="43">
        <v>3.9711999999999999E-4</v>
      </c>
      <c r="E87" s="23">
        <f t="shared" si="0"/>
        <v>0.39711999999999997</v>
      </c>
      <c r="F87" s="168">
        <v>0.27</v>
      </c>
      <c r="G87" s="24"/>
      <c r="H87" s="25"/>
      <c r="I87" s="28"/>
      <c r="J87" s="44">
        <v>7</v>
      </c>
      <c r="K87" s="43">
        <v>1.2047000000000001E-21</v>
      </c>
      <c r="L87" s="43">
        <v>1.9675000000000001E-5</v>
      </c>
      <c r="M87" s="43">
        <v>3.9711999999999999E-4</v>
      </c>
      <c r="N87" s="23">
        <f t="shared" si="1"/>
        <v>0.39711999999999997</v>
      </c>
      <c r="O87" s="168">
        <v>0.27</v>
      </c>
      <c r="P87" s="24"/>
      <c r="Q87" s="25"/>
    </row>
    <row r="88" spans="1:23" x14ac:dyDescent="0.3">
      <c r="A88" s="42">
        <v>38</v>
      </c>
      <c r="B88" s="43">
        <v>-3.6502000000000001E-21</v>
      </c>
      <c r="C88" s="43">
        <v>-1.9871E-5</v>
      </c>
      <c r="D88" s="43">
        <v>3.8495000000000001E-4</v>
      </c>
      <c r="E88" s="23">
        <f t="shared" si="0"/>
        <v>0.38495000000000001</v>
      </c>
      <c r="F88" s="23">
        <v>0.3</v>
      </c>
      <c r="G88" s="24"/>
      <c r="H88" s="25"/>
      <c r="I88" s="28"/>
      <c r="J88" s="44">
        <v>8</v>
      </c>
      <c r="K88" s="43">
        <v>1.2167000000000001E-21</v>
      </c>
      <c r="L88" s="43">
        <v>1.9871E-5</v>
      </c>
      <c r="M88" s="43">
        <v>3.8495000000000001E-4</v>
      </c>
      <c r="N88" s="23">
        <f t="shared" si="1"/>
        <v>0.38495000000000001</v>
      </c>
      <c r="O88" s="23">
        <v>0.3</v>
      </c>
      <c r="P88" s="24"/>
      <c r="Q88" s="25"/>
    </row>
    <row r="89" spans="1:23" x14ac:dyDescent="0.3">
      <c r="A89" s="42">
        <v>39</v>
      </c>
      <c r="B89" s="43">
        <v>-3.7478000000000002E-21</v>
      </c>
      <c r="C89" s="43">
        <v>-2.0401999999999999E-5</v>
      </c>
      <c r="D89" s="43">
        <v>3.6715000000000001E-4</v>
      </c>
      <c r="E89" s="23">
        <f t="shared" si="0"/>
        <v>0.36715000000000003</v>
      </c>
      <c r="F89" s="23">
        <v>0.35</v>
      </c>
      <c r="G89" s="24"/>
      <c r="H89" s="25"/>
      <c r="I89" s="28"/>
      <c r="J89" s="44">
        <v>9</v>
      </c>
      <c r="K89" s="43">
        <v>1.2493000000000001E-21</v>
      </c>
      <c r="L89" s="43">
        <v>2.0401999999999999E-5</v>
      </c>
      <c r="M89" s="43">
        <v>3.6715000000000001E-4</v>
      </c>
      <c r="N89" s="23">
        <f t="shared" si="1"/>
        <v>0.36715000000000003</v>
      </c>
      <c r="O89" s="23">
        <v>0.35</v>
      </c>
      <c r="P89" s="24"/>
      <c r="Q89" s="25"/>
    </row>
    <row r="90" spans="1:23" x14ac:dyDescent="0.3">
      <c r="A90" s="42">
        <v>40</v>
      </c>
      <c r="B90" s="43">
        <v>-3.9683000000000003E-21</v>
      </c>
      <c r="C90" s="43">
        <v>-2.1602000000000001E-5</v>
      </c>
      <c r="D90" s="43">
        <v>3.5152000000000002E-4</v>
      </c>
      <c r="E90" s="23">
        <f t="shared" si="0"/>
        <v>0.35152</v>
      </c>
      <c r="F90" s="23">
        <v>0.4</v>
      </c>
      <c r="G90" s="24"/>
      <c r="H90" s="25"/>
      <c r="I90" s="28"/>
      <c r="J90" s="44">
        <v>10</v>
      </c>
      <c r="K90" s="43">
        <v>1.3228E-21</v>
      </c>
      <c r="L90" s="43">
        <v>2.1602000000000001E-5</v>
      </c>
      <c r="M90" s="43">
        <v>3.5152000000000002E-4</v>
      </c>
      <c r="N90" s="23">
        <f t="shared" si="1"/>
        <v>0.35152</v>
      </c>
      <c r="O90" s="23">
        <v>0.4</v>
      </c>
      <c r="P90" s="24"/>
      <c r="Q90" s="25"/>
    </row>
    <row r="91" spans="1:23" x14ac:dyDescent="0.3">
      <c r="A91" s="42">
        <v>41</v>
      </c>
      <c r="B91" s="43">
        <v>-4.6571999999999998E-21</v>
      </c>
      <c r="C91" s="43">
        <v>-2.5352999999999999E-5</v>
      </c>
      <c r="D91" s="43">
        <v>3.3126E-4</v>
      </c>
      <c r="E91" s="23">
        <f t="shared" si="0"/>
        <v>0.33126</v>
      </c>
      <c r="F91" s="168">
        <v>0.47</v>
      </c>
      <c r="G91" s="24"/>
      <c r="H91" s="25"/>
      <c r="I91" s="28"/>
      <c r="J91" s="44">
        <v>11</v>
      </c>
      <c r="K91" s="43">
        <v>1.5524000000000001E-21</v>
      </c>
      <c r="L91" s="43">
        <v>2.5352999999999999E-5</v>
      </c>
      <c r="M91" s="43">
        <v>3.3126E-4</v>
      </c>
      <c r="N91" s="23">
        <f t="shared" si="1"/>
        <v>0.33126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-4.3508999999999996E-21</v>
      </c>
      <c r="C92" s="43">
        <v>-2.3685000000000001E-5</v>
      </c>
      <c r="D92" s="43">
        <v>3.1820999999999998E-4</v>
      </c>
      <c r="E92" s="23">
        <f t="shared" si="0"/>
        <v>0.31820999999999999</v>
      </c>
      <c r="F92" s="23">
        <v>0.5</v>
      </c>
      <c r="G92" s="24"/>
      <c r="H92" s="25"/>
      <c r="I92" s="28"/>
      <c r="J92" s="44">
        <v>12</v>
      </c>
      <c r="K92" s="43">
        <v>1.4503E-21</v>
      </c>
      <c r="L92" s="43">
        <v>2.3685000000000001E-5</v>
      </c>
      <c r="M92" s="43">
        <v>3.1820999999999998E-4</v>
      </c>
      <c r="N92" s="23">
        <f t="shared" si="1"/>
        <v>0.31820999999999999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-3.8937999999999997E-21</v>
      </c>
      <c r="C93" s="43">
        <v>-2.1197000000000001E-5</v>
      </c>
      <c r="D93" s="43">
        <v>2.9860999999999999E-4</v>
      </c>
      <c r="E93" s="23">
        <f t="shared" si="0"/>
        <v>0.29860999999999999</v>
      </c>
      <c r="F93" s="23">
        <v>0.55000000000000004</v>
      </c>
      <c r="G93" s="24"/>
      <c r="H93" s="25"/>
      <c r="I93" s="28"/>
      <c r="J93" s="44">
        <v>13</v>
      </c>
      <c r="K93" s="43">
        <v>1.2979E-21</v>
      </c>
      <c r="L93" s="43">
        <v>2.1197000000000001E-5</v>
      </c>
      <c r="M93" s="43">
        <v>2.9860999999999999E-4</v>
      </c>
      <c r="N93" s="23">
        <f t="shared" si="1"/>
        <v>0.29860999999999999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-3.4966000000000001E-21</v>
      </c>
      <c r="C94" s="43">
        <v>-1.9035E-5</v>
      </c>
      <c r="D94" s="43">
        <v>2.8128000000000002E-4</v>
      </c>
      <c r="E94" s="23">
        <f t="shared" si="0"/>
        <v>0.28128000000000003</v>
      </c>
      <c r="F94" s="23">
        <v>0.6</v>
      </c>
      <c r="G94" s="24"/>
      <c r="H94" s="25"/>
      <c r="I94" s="28"/>
      <c r="J94" s="44">
        <v>14</v>
      </c>
      <c r="K94" s="43">
        <v>1.1655E-21</v>
      </c>
      <c r="L94" s="43">
        <v>1.9035E-5</v>
      </c>
      <c r="M94" s="43">
        <v>2.8128000000000002E-4</v>
      </c>
      <c r="N94" s="23">
        <f t="shared" si="1"/>
        <v>0.28128000000000003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-3.1516000000000001E-21</v>
      </c>
      <c r="C95" s="43">
        <v>-1.7156E-5</v>
      </c>
      <c r="D95" s="43">
        <v>2.6584999999999998E-4</v>
      </c>
      <c r="E95" s="23">
        <f t="shared" si="0"/>
        <v>0.26584999999999998</v>
      </c>
      <c r="F95" s="23">
        <v>0.65</v>
      </c>
      <c r="G95" s="24"/>
      <c r="H95" s="25"/>
      <c r="I95" s="28"/>
      <c r="J95" s="44">
        <v>15</v>
      </c>
      <c r="K95" s="43">
        <v>1.0504999999999999E-21</v>
      </c>
      <c r="L95" s="43">
        <v>1.7156E-5</v>
      </c>
      <c r="M95" s="43">
        <v>2.6584999999999998E-4</v>
      </c>
      <c r="N95" s="23">
        <f t="shared" si="1"/>
        <v>0.26584999999999998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-2.8513999999999999E-21</v>
      </c>
      <c r="C96" s="43">
        <v>-1.5522000000000001E-5</v>
      </c>
      <c r="D96" s="43">
        <v>2.5203999999999998E-4</v>
      </c>
      <c r="E96" s="23">
        <f t="shared" si="0"/>
        <v>0.25203999999999999</v>
      </c>
      <c r="F96" s="23">
        <v>0.7</v>
      </c>
      <c r="G96" s="24"/>
      <c r="H96" s="25"/>
      <c r="I96" s="28"/>
      <c r="J96" s="44">
        <v>16</v>
      </c>
      <c r="K96" s="43">
        <v>9.5044999999999997E-22</v>
      </c>
      <c r="L96" s="43">
        <v>1.5522000000000001E-5</v>
      </c>
      <c r="M96" s="43">
        <v>2.5203999999999998E-4</v>
      </c>
      <c r="N96" s="23">
        <f t="shared" si="1"/>
        <v>0.25203999999999999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-2.5894999999999999E-21</v>
      </c>
      <c r="C97" s="43">
        <v>-1.4096E-5</v>
      </c>
      <c r="D97" s="43">
        <v>2.396E-4</v>
      </c>
      <c r="E97" s="23">
        <f t="shared" si="0"/>
        <v>0.23960000000000001</v>
      </c>
      <c r="F97" s="23">
        <v>0.75</v>
      </c>
      <c r="G97" s="24"/>
      <c r="H97" s="25"/>
      <c r="I97" s="28"/>
      <c r="J97" s="44">
        <v>17</v>
      </c>
      <c r="K97" s="43">
        <v>8.6316000000000001E-22</v>
      </c>
      <c r="L97" s="43">
        <v>1.4096E-5</v>
      </c>
      <c r="M97" s="43">
        <v>2.396E-4</v>
      </c>
      <c r="N97" s="23">
        <f t="shared" si="1"/>
        <v>0.23960000000000001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-2.3603E-21</v>
      </c>
      <c r="C98" s="43">
        <v>-1.2849E-5</v>
      </c>
      <c r="D98" s="43">
        <v>2.2834E-4</v>
      </c>
      <c r="E98" s="23">
        <f t="shared" si="0"/>
        <v>0.22833999999999999</v>
      </c>
      <c r="F98" s="23">
        <v>0.8</v>
      </c>
      <c r="G98" s="24"/>
      <c r="H98" s="25"/>
      <c r="I98" s="28"/>
      <c r="J98" s="44">
        <v>18</v>
      </c>
      <c r="K98" s="43">
        <v>7.8675999999999997E-22</v>
      </c>
      <c r="L98" s="43">
        <v>1.2849E-5</v>
      </c>
      <c r="M98" s="43">
        <v>2.2834E-4</v>
      </c>
      <c r="N98" s="23">
        <f t="shared" si="1"/>
        <v>0.22833999999999999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-2.1590000000000001E-21</v>
      </c>
      <c r="C99" s="43">
        <v>-1.1753000000000001E-5</v>
      </c>
      <c r="D99" s="43">
        <v>2.1811000000000001E-4</v>
      </c>
      <c r="E99" s="23">
        <f t="shared" si="0"/>
        <v>0.21811</v>
      </c>
      <c r="F99" s="23">
        <v>0.85</v>
      </c>
      <c r="G99" s="24"/>
      <c r="H99" s="25"/>
      <c r="I99" s="28"/>
      <c r="J99" s="44">
        <v>19</v>
      </c>
      <c r="K99" s="43">
        <v>7.1966999999999998E-22</v>
      </c>
      <c r="L99" s="43">
        <v>1.1753000000000001E-5</v>
      </c>
      <c r="M99" s="43">
        <v>2.1811000000000001E-4</v>
      </c>
      <c r="N99" s="23">
        <f t="shared" si="1"/>
        <v>0.21811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-1.9816000000000002E-21</v>
      </c>
      <c r="C100" s="43">
        <v>-1.0787E-5</v>
      </c>
      <c r="D100" s="43">
        <v>2.0876E-4</v>
      </c>
      <c r="E100" s="23">
        <f t="shared" si="0"/>
        <v>0.20876</v>
      </c>
      <c r="F100" s="23">
        <v>0.9</v>
      </c>
      <c r="G100" s="24"/>
      <c r="H100" s="25"/>
      <c r="I100" s="28"/>
      <c r="J100" s="44">
        <v>20</v>
      </c>
      <c r="K100" s="43">
        <v>6.6053000000000001E-22</v>
      </c>
      <c r="L100" s="43">
        <v>1.0787E-5</v>
      </c>
      <c r="M100" s="43">
        <v>2.0876E-4</v>
      </c>
      <c r="N100" s="23">
        <f t="shared" si="1"/>
        <v>0.20876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-1.8246E-21</v>
      </c>
      <c r="C101" s="43">
        <v>-9.9326000000000004E-6</v>
      </c>
      <c r="D101" s="43">
        <v>2.0021000000000001E-4</v>
      </c>
      <c r="E101" s="23">
        <f t="shared" si="0"/>
        <v>0.20021</v>
      </c>
      <c r="F101" s="23">
        <v>0.95</v>
      </c>
      <c r="G101" s="24"/>
      <c r="H101" s="25"/>
      <c r="I101" s="28"/>
      <c r="J101" s="44">
        <v>21</v>
      </c>
      <c r="K101" s="43">
        <v>6.0820000000000003E-22</v>
      </c>
      <c r="L101" s="43">
        <v>9.9326000000000004E-6</v>
      </c>
      <c r="M101" s="43">
        <v>2.0021000000000001E-4</v>
      </c>
      <c r="N101" s="23">
        <f t="shared" si="1"/>
        <v>0.20021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-1.6851E-21</v>
      </c>
      <c r="C102" s="43">
        <v>-9.1734999999999995E-6</v>
      </c>
      <c r="D102" s="43">
        <v>1.9233999999999999E-4</v>
      </c>
      <c r="E102" s="23">
        <f t="shared" si="0"/>
        <v>0.19233999999999998</v>
      </c>
      <c r="F102" s="23">
        <v>1</v>
      </c>
      <c r="G102" s="24"/>
      <c r="H102" s="25"/>
      <c r="I102" s="28"/>
      <c r="J102" s="44">
        <v>22</v>
      </c>
      <c r="K102" s="43">
        <v>5.6172000000000004E-22</v>
      </c>
      <c r="L102" s="43">
        <v>9.1734999999999995E-6</v>
      </c>
      <c r="M102" s="43">
        <v>1.9233999999999999E-4</v>
      </c>
      <c r="N102" s="23">
        <f t="shared" si="1"/>
        <v>0.19233999999999998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-8.6941000000000003E-22</v>
      </c>
      <c r="C103" s="43">
        <v>-4.7327999999999998E-6</v>
      </c>
      <c r="D103" s="43">
        <v>1.3867999999999999E-4</v>
      </c>
      <c r="E103" s="23">
        <f t="shared" si="0"/>
        <v>0.13868</v>
      </c>
      <c r="F103" s="23">
        <v>1.5</v>
      </c>
      <c r="G103" s="24"/>
      <c r="H103" s="25"/>
      <c r="I103" s="28"/>
      <c r="J103" s="44">
        <v>23</v>
      </c>
      <c r="K103" s="43">
        <v>2.898E-22</v>
      </c>
      <c r="L103" s="43">
        <v>4.7327999999999998E-6</v>
      </c>
      <c r="M103" s="43">
        <v>1.3867999999999999E-4</v>
      </c>
      <c r="N103" s="23">
        <f t="shared" si="1"/>
        <v>0.13868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-5.2879999999999999E-22</v>
      </c>
      <c r="C104" s="43">
        <v>-2.8787000000000001E-6</v>
      </c>
      <c r="D104" s="43">
        <v>1.0912999999999999E-4</v>
      </c>
      <c r="E104" s="23">
        <f t="shared" si="0"/>
        <v>0.10912999999999999</v>
      </c>
      <c r="F104" s="23">
        <v>2</v>
      </c>
      <c r="G104" s="24"/>
      <c r="H104" s="25"/>
      <c r="I104" s="28"/>
      <c r="J104" s="44">
        <v>24</v>
      </c>
      <c r="K104" s="43">
        <v>1.7627E-22</v>
      </c>
      <c r="L104" s="43">
        <v>2.8787000000000001E-6</v>
      </c>
      <c r="M104" s="43">
        <v>1.0912999999999999E-4</v>
      </c>
      <c r="N104" s="23">
        <f t="shared" si="1"/>
        <v>0.10912999999999999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-3.5477000000000002E-22</v>
      </c>
      <c r="C105" s="43">
        <v>-1.9313E-6</v>
      </c>
      <c r="D105" s="43">
        <v>9.0033999999999999E-5</v>
      </c>
      <c r="E105" s="23">
        <f t="shared" si="0"/>
        <v>9.0034000000000003E-2</v>
      </c>
      <c r="F105" s="23">
        <v>2.5</v>
      </c>
      <c r="G105" s="24"/>
      <c r="H105" s="25"/>
      <c r="I105" s="28"/>
      <c r="J105" s="44">
        <v>25</v>
      </c>
      <c r="K105" s="43">
        <v>1.1826E-22</v>
      </c>
      <c r="L105" s="43">
        <v>1.9313E-6</v>
      </c>
      <c r="M105" s="43">
        <v>9.0033999999999999E-5</v>
      </c>
      <c r="N105" s="23">
        <f t="shared" si="1"/>
        <v>9.0034000000000003E-2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-2.5331999999999999E-22</v>
      </c>
      <c r="C106" s="43">
        <v>-1.3790000000000001E-6</v>
      </c>
      <c r="D106" s="43">
        <v>7.6198000000000005E-5</v>
      </c>
      <c r="E106" s="23">
        <f t="shared" si="0"/>
        <v>7.6198000000000002E-2</v>
      </c>
      <c r="F106" s="23">
        <v>3</v>
      </c>
      <c r="G106" s="24"/>
      <c r="H106" s="25"/>
      <c r="I106" s="28"/>
      <c r="J106" s="44">
        <v>26</v>
      </c>
      <c r="K106" s="43">
        <v>8.4441999999999995E-23</v>
      </c>
      <c r="L106" s="43">
        <v>1.3790000000000001E-6</v>
      </c>
      <c r="M106" s="43">
        <v>7.6198000000000005E-5</v>
      </c>
      <c r="N106" s="23">
        <f t="shared" si="1"/>
        <v>7.6198000000000002E-2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-1.8848999999999999E-22</v>
      </c>
      <c r="C107" s="43">
        <v>-1.0261E-6</v>
      </c>
      <c r="D107" s="43">
        <v>6.5423E-5</v>
      </c>
      <c r="E107" s="23">
        <f t="shared" si="0"/>
        <v>6.5422999999999995E-2</v>
      </c>
      <c r="F107" s="23">
        <v>3.5</v>
      </c>
      <c r="G107" s="24"/>
      <c r="H107" s="25"/>
      <c r="I107" s="28"/>
      <c r="J107" s="44">
        <v>27</v>
      </c>
      <c r="K107" s="43">
        <v>6.2830999999999998E-23</v>
      </c>
      <c r="L107" s="43">
        <v>1.0261E-6</v>
      </c>
      <c r="M107" s="43">
        <v>6.5423E-5</v>
      </c>
      <c r="N107" s="23">
        <f t="shared" si="1"/>
        <v>6.5422999999999995E-2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-1.4433999999999999E-22</v>
      </c>
      <c r="C108" s="43">
        <v>-7.8574999999999995E-7</v>
      </c>
      <c r="D108" s="43">
        <v>5.6690000000000001E-5</v>
      </c>
      <c r="E108" s="23">
        <f t="shared" si="0"/>
        <v>5.6690000000000004E-2</v>
      </c>
      <c r="F108" s="23">
        <v>4</v>
      </c>
      <c r="G108" s="24"/>
      <c r="H108" s="25"/>
      <c r="I108" s="28"/>
      <c r="J108" s="44">
        <v>28</v>
      </c>
      <c r="K108" s="43">
        <v>4.8112999999999999E-23</v>
      </c>
      <c r="L108" s="43">
        <v>7.8574999999999995E-7</v>
      </c>
      <c r="M108" s="43">
        <v>5.6690000000000001E-5</v>
      </c>
      <c r="N108" s="23">
        <f t="shared" si="1"/>
        <v>5.6690000000000004E-2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F156E-D860-4077-84BA-3364D3C94379}">
  <sheetPr codeName="Hoja24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1860700</v>
      </c>
      <c r="C19" s="43">
        <v>1588600</v>
      </c>
      <c r="D19" s="43">
        <v>562470</v>
      </c>
      <c r="E19" s="43">
        <v>-4.9984E-11</v>
      </c>
      <c r="F19" s="43">
        <v>3.7797999999999999E-27</v>
      </c>
      <c r="G19" s="43">
        <v>2.0576E-11</v>
      </c>
      <c r="H19" s="48">
        <v>0</v>
      </c>
      <c r="I19" s="28"/>
      <c r="J19" s="44">
        <v>1</v>
      </c>
      <c r="K19" s="43">
        <v>1860700</v>
      </c>
      <c r="L19" s="43">
        <v>1588600</v>
      </c>
      <c r="M19" s="43">
        <v>562470</v>
      </c>
      <c r="N19" s="43">
        <v>-1.6660999999999999E-11</v>
      </c>
      <c r="O19" s="43">
        <v>-1.2599E-27</v>
      </c>
      <c r="P19" s="43">
        <v>-2.0576E-11</v>
      </c>
      <c r="Q19" s="25">
        <v>0</v>
      </c>
    </row>
    <row r="20" spans="1:17" x14ac:dyDescent="0.3">
      <c r="A20" s="42">
        <v>32</v>
      </c>
      <c r="B20" s="43">
        <v>-387450</v>
      </c>
      <c r="C20" s="43">
        <v>-298230</v>
      </c>
      <c r="D20" s="43">
        <v>323520</v>
      </c>
      <c r="E20" s="43">
        <v>1.6390000000000001E-11</v>
      </c>
      <c r="F20" s="43">
        <v>-2.9157000000000002E-12</v>
      </c>
      <c r="G20" s="43">
        <v>-15872</v>
      </c>
      <c r="H20" s="48">
        <v>0.05</v>
      </c>
      <c r="I20" s="28"/>
      <c r="J20" s="44">
        <v>2</v>
      </c>
      <c r="K20" s="43">
        <v>-387450</v>
      </c>
      <c r="L20" s="43">
        <v>-298230</v>
      </c>
      <c r="M20" s="43">
        <v>323520</v>
      </c>
      <c r="N20" s="43">
        <v>5.4633E-12</v>
      </c>
      <c r="O20" s="43">
        <v>9.7189999999999993E-13</v>
      </c>
      <c r="P20" s="43">
        <v>15872</v>
      </c>
      <c r="Q20" s="25">
        <v>0.05</v>
      </c>
    </row>
    <row r="21" spans="1:17" x14ac:dyDescent="0.3">
      <c r="A21" s="42">
        <v>33</v>
      </c>
      <c r="B21" s="43">
        <v>-1299600</v>
      </c>
      <c r="C21" s="43">
        <v>-1067600</v>
      </c>
      <c r="D21" s="43">
        <v>244840</v>
      </c>
      <c r="E21" s="43">
        <v>4.2625999999999997E-11</v>
      </c>
      <c r="F21" s="43">
        <v>-3.4195000000000001E-12</v>
      </c>
      <c r="G21" s="43">
        <v>-18615</v>
      </c>
      <c r="H21" s="54">
        <v>7.0000000000000007E-2</v>
      </c>
      <c r="I21" s="28"/>
      <c r="J21" s="44">
        <v>3</v>
      </c>
      <c r="K21" s="43">
        <v>-1299600</v>
      </c>
      <c r="L21" s="43">
        <v>-1067600</v>
      </c>
      <c r="M21" s="43">
        <v>244840</v>
      </c>
      <c r="N21" s="43">
        <v>1.4209E-11</v>
      </c>
      <c r="O21" s="43">
        <v>1.1398000000000001E-12</v>
      </c>
      <c r="P21" s="43">
        <v>18615</v>
      </c>
      <c r="Q21" s="55">
        <v>7.0000000000000007E-2</v>
      </c>
    </row>
    <row r="22" spans="1:17" x14ac:dyDescent="0.3">
      <c r="A22" s="42">
        <v>34</v>
      </c>
      <c r="B22" s="43">
        <v>18649</v>
      </c>
      <c r="C22" s="43">
        <v>34643</v>
      </c>
      <c r="D22" s="43">
        <v>203540</v>
      </c>
      <c r="E22" s="43">
        <v>2.9381000000000002E-12</v>
      </c>
      <c r="F22" s="43">
        <v>-3.7604E-12</v>
      </c>
      <c r="G22" s="43">
        <v>-20470</v>
      </c>
      <c r="H22" s="48">
        <v>0.1</v>
      </c>
      <c r="I22" s="28"/>
      <c r="J22" s="44">
        <v>4</v>
      </c>
      <c r="K22" s="43">
        <v>18649</v>
      </c>
      <c r="L22" s="43">
        <v>34643</v>
      </c>
      <c r="M22" s="43">
        <v>203540</v>
      </c>
      <c r="N22" s="43">
        <v>9.7935000000000006E-13</v>
      </c>
      <c r="O22" s="43">
        <v>1.2535000000000001E-12</v>
      </c>
      <c r="P22" s="43">
        <v>20470</v>
      </c>
      <c r="Q22" s="25">
        <v>0.1</v>
      </c>
    </row>
    <row r="23" spans="1:17" x14ac:dyDescent="0.3">
      <c r="A23" s="42">
        <v>35</v>
      </c>
      <c r="B23" s="43">
        <v>-210.4</v>
      </c>
      <c r="C23" s="43">
        <v>16418</v>
      </c>
      <c r="D23" s="43">
        <v>149510</v>
      </c>
      <c r="E23" s="43">
        <v>3.0545999999999999E-12</v>
      </c>
      <c r="F23" s="43">
        <v>-3.9880999999999999E-12</v>
      </c>
      <c r="G23" s="43">
        <v>-21710</v>
      </c>
      <c r="H23" s="48">
        <v>0.15</v>
      </c>
      <c r="I23" s="28"/>
      <c r="J23" s="44">
        <v>5</v>
      </c>
      <c r="K23" s="43">
        <v>-210.4</v>
      </c>
      <c r="L23" s="43">
        <v>16418</v>
      </c>
      <c r="M23" s="43">
        <v>149510</v>
      </c>
      <c r="N23" s="43">
        <v>1.0182E-12</v>
      </c>
      <c r="O23" s="43">
        <v>1.3294E-12</v>
      </c>
      <c r="P23" s="43">
        <v>21710</v>
      </c>
      <c r="Q23" s="25">
        <v>0.15</v>
      </c>
    </row>
    <row r="24" spans="1:17" x14ac:dyDescent="0.3">
      <c r="A24" s="42">
        <v>36</v>
      </c>
      <c r="B24" s="43">
        <v>-11792</v>
      </c>
      <c r="C24" s="43">
        <v>3752.3</v>
      </c>
      <c r="D24" s="43">
        <v>111970</v>
      </c>
      <c r="E24" s="43">
        <v>2.8554000000000001E-12</v>
      </c>
      <c r="F24" s="43">
        <v>-3.8267000000000002E-12</v>
      </c>
      <c r="G24" s="43">
        <v>-20832</v>
      </c>
      <c r="H24" s="48">
        <v>0.2</v>
      </c>
      <c r="I24" s="28"/>
      <c r="J24" s="44">
        <v>6</v>
      </c>
      <c r="K24" s="43">
        <v>-11792</v>
      </c>
      <c r="L24" s="43">
        <v>3752.3</v>
      </c>
      <c r="M24" s="43">
        <v>111970</v>
      </c>
      <c r="N24" s="43">
        <v>9.5180999999999996E-13</v>
      </c>
      <c r="O24" s="43">
        <v>1.2755999999999999E-12</v>
      </c>
      <c r="P24" s="43">
        <v>20832</v>
      </c>
      <c r="Q24" s="25">
        <v>0.2</v>
      </c>
    </row>
    <row r="25" spans="1:17" x14ac:dyDescent="0.3">
      <c r="A25" s="42">
        <v>37</v>
      </c>
      <c r="B25" s="43">
        <v>-27502</v>
      </c>
      <c r="C25" s="43">
        <v>-13038</v>
      </c>
      <c r="D25" s="43">
        <v>78195</v>
      </c>
      <c r="E25" s="43">
        <v>2.6570000000000001E-12</v>
      </c>
      <c r="F25" s="43">
        <v>-3.1012000000000002E-12</v>
      </c>
      <c r="G25" s="43">
        <v>-16882</v>
      </c>
      <c r="H25" s="54">
        <v>0.27</v>
      </c>
      <c r="I25" s="28"/>
      <c r="J25" s="44">
        <v>7</v>
      </c>
      <c r="K25" s="43">
        <v>-27502</v>
      </c>
      <c r="L25" s="43">
        <v>-13038</v>
      </c>
      <c r="M25" s="43">
        <v>78195</v>
      </c>
      <c r="N25" s="43">
        <v>8.8565999999999998E-13</v>
      </c>
      <c r="O25" s="43">
        <v>1.0336999999999999E-12</v>
      </c>
      <c r="P25" s="43">
        <v>16882</v>
      </c>
      <c r="Q25" s="55">
        <v>0.27</v>
      </c>
    </row>
    <row r="26" spans="1:17" x14ac:dyDescent="0.3">
      <c r="A26" s="42">
        <v>38</v>
      </c>
      <c r="B26" s="43">
        <v>-11268</v>
      </c>
      <c r="C26" s="43">
        <v>-1761.1</v>
      </c>
      <c r="D26" s="43">
        <v>68420</v>
      </c>
      <c r="E26" s="43">
        <v>1.7463999999999999E-12</v>
      </c>
      <c r="F26" s="43">
        <v>-2.8623E-12</v>
      </c>
      <c r="G26" s="43">
        <v>-15582</v>
      </c>
      <c r="H26" s="48">
        <v>0.3</v>
      </c>
      <c r="I26" s="28"/>
      <c r="J26" s="44">
        <v>8</v>
      </c>
      <c r="K26" s="43">
        <v>-11268</v>
      </c>
      <c r="L26" s="43">
        <v>-1761.1</v>
      </c>
      <c r="M26" s="43">
        <v>68420</v>
      </c>
      <c r="N26" s="43">
        <v>5.8213999999999998E-13</v>
      </c>
      <c r="O26" s="43">
        <v>9.5411000000000006E-13</v>
      </c>
      <c r="P26" s="43">
        <v>15582</v>
      </c>
      <c r="Q26" s="25">
        <v>0.3</v>
      </c>
    </row>
    <row r="27" spans="1:17" x14ac:dyDescent="0.3">
      <c r="A27" s="42">
        <v>39</v>
      </c>
      <c r="B27" s="43">
        <v>-13596</v>
      </c>
      <c r="C27" s="43">
        <v>-5871.5</v>
      </c>
      <c r="D27" s="43">
        <v>55377</v>
      </c>
      <c r="E27" s="43">
        <v>1.4191000000000001E-12</v>
      </c>
      <c r="F27" s="43">
        <v>-2.4386000000000001E-12</v>
      </c>
      <c r="G27" s="43">
        <v>-13275</v>
      </c>
      <c r="H27" s="48">
        <v>0.35</v>
      </c>
      <c r="I27" s="28"/>
      <c r="J27" s="44">
        <v>9</v>
      </c>
      <c r="K27" s="43">
        <v>-13596</v>
      </c>
      <c r="L27" s="43">
        <v>-5871.5</v>
      </c>
      <c r="M27" s="43">
        <v>55377</v>
      </c>
      <c r="N27" s="43">
        <v>4.7302000000000004E-13</v>
      </c>
      <c r="O27" s="43">
        <v>8.1285000000000001E-13</v>
      </c>
      <c r="P27" s="43">
        <v>13275</v>
      </c>
      <c r="Q27" s="25">
        <v>0.35</v>
      </c>
    </row>
    <row r="28" spans="1:17" x14ac:dyDescent="0.3">
      <c r="A28" s="42">
        <v>40</v>
      </c>
      <c r="B28" s="43">
        <v>-16799</v>
      </c>
      <c r="C28" s="43">
        <v>-10207</v>
      </c>
      <c r="D28" s="43">
        <v>45456</v>
      </c>
      <c r="E28" s="43">
        <v>1.211E-12</v>
      </c>
      <c r="F28" s="43">
        <v>-1.9863000000000001E-12</v>
      </c>
      <c r="G28" s="43">
        <v>-10813</v>
      </c>
      <c r="H28" s="48">
        <v>0.4</v>
      </c>
      <c r="I28" s="28"/>
      <c r="J28" s="44">
        <v>10</v>
      </c>
      <c r="K28" s="43">
        <v>-16799</v>
      </c>
      <c r="L28" s="43">
        <v>-10207</v>
      </c>
      <c r="M28" s="43">
        <v>45456</v>
      </c>
      <c r="N28" s="43">
        <v>4.0366000000000002E-13</v>
      </c>
      <c r="O28" s="43">
        <v>6.6209999999999998E-13</v>
      </c>
      <c r="P28" s="43">
        <v>10813</v>
      </c>
      <c r="Q28" s="25">
        <v>0.4</v>
      </c>
    </row>
    <row r="29" spans="1:17" x14ac:dyDescent="0.3">
      <c r="A29" s="42">
        <v>41</v>
      </c>
      <c r="B29" s="43">
        <v>-23846</v>
      </c>
      <c r="C29" s="43">
        <v>-17492</v>
      </c>
      <c r="D29" s="43">
        <v>35951</v>
      </c>
      <c r="E29" s="43">
        <v>1.1673000000000001E-12</v>
      </c>
      <c r="F29" s="43">
        <v>-1.2649E-12</v>
      </c>
      <c r="G29" s="43">
        <v>-6885.6</v>
      </c>
      <c r="H29" s="54">
        <v>0.47</v>
      </c>
      <c r="I29" s="28"/>
      <c r="J29" s="44">
        <v>11</v>
      </c>
      <c r="K29" s="43">
        <v>-23846</v>
      </c>
      <c r="L29" s="43">
        <v>-17492</v>
      </c>
      <c r="M29" s="43">
        <v>35951</v>
      </c>
      <c r="N29" s="43">
        <v>3.8910999999999999E-13</v>
      </c>
      <c r="O29" s="43">
        <v>4.2162000000000003E-13</v>
      </c>
      <c r="P29" s="43">
        <v>6885.6</v>
      </c>
      <c r="Q29" s="55">
        <v>0.47</v>
      </c>
    </row>
    <row r="30" spans="1:17" x14ac:dyDescent="0.3">
      <c r="A30" s="42">
        <v>42</v>
      </c>
      <c r="B30" s="43">
        <v>-3333.4</v>
      </c>
      <c r="C30" s="43">
        <v>-405.06</v>
      </c>
      <c r="D30" s="43">
        <v>33151</v>
      </c>
      <c r="E30" s="43">
        <v>5.3793000000000001E-13</v>
      </c>
      <c r="F30" s="43">
        <v>-1.1461999999999999E-12</v>
      </c>
      <c r="G30" s="43">
        <v>-6239.7</v>
      </c>
      <c r="H30" s="48">
        <v>0.5</v>
      </c>
      <c r="I30" s="28"/>
      <c r="J30" s="44">
        <v>12</v>
      </c>
      <c r="K30" s="43">
        <v>-3333.4</v>
      </c>
      <c r="L30" s="43">
        <v>-405.06</v>
      </c>
      <c r="M30" s="43">
        <v>33151</v>
      </c>
      <c r="N30" s="43">
        <v>1.7931E-13</v>
      </c>
      <c r="O30" s="43">
        <v>3.8207000000000001E-13</v>
      </c>
      <c r="P30" s="43">
        <v>6239.7</v>
      </c>
      <c r="Q30" s="25">
        <v>0.5</v>
      </c>
    </row>
    <row r="31" spans="1:17" x14ac:dyDescent="0.3">
      <c r="A31" s="42">
        <v>43</v>
      </c>
      <c r="B31" s="43">
        <v>-2843.9</v>
      </c>
      <c r="C31" s="43">
        <v>-533.1</v>
      </c>
      <c r="D31" s="43">
        <v>29162</v>
      </c>
      <c r="E31" s="43">
        <v>4.2450000000000001E-13</v>
      </c>
      <c r="F31" s="43">
        <v>-9.7526000000000003E-13</v>
      </c>
      <c r="G31" s="43">
        <v>-5309.1</v>
      </c>
      <c r="H31" s="48">
        <v>0.55000000000000004</v>
      </c>
      <c r="I31" s="28"/>
      <c r="J31" s="44">
        <v>13</v>
      </c>
      <c r="K31" s="43">
        <v>-2843.9</v>
      </c>
      <c r="L31" s="43">
        <v>-533.1</v>
      </c>
      <c r="M31" s="43">
        <v>29162</v>
      </c>
      <c r="N31" s="43">
        <v>1.415E-13</v>
      </c>
      <c r="O31" s="43">
        <v>3.2508999999999998E-13</v>
      </c>
      <c r="P31" s="43">
        <v>5309.1</v>
      </c>
      <c r="Q31" s="25">
        <v>0.55000000000000004</v>
      </c>
    </row>
    <row r="32" spans="1:17" x14ac:dyDescent="0.3">
      <c r="A32" s="42">
        <v>44</v>
      </c>
      <c r="B32" s="43">
        <v>-2448.6</v>
      </c>
      <c r="C32" s="43">
        <v>-609.04999999999995</v>
      </c>
      <c r="D32" s="43">
        <v>25851</v>
      </c>
      <c r="E32" s="43">
        <v>3.3791999999999999E-13</v>
      </c>
      <c r="F32" s="43">
        <v>-8.3321000000000004E-13</v>
      </c>
      <c r="G32" s="43">
        <v>-4535.8</v>
      </c>
      <c r="H32" s="48">
        <v>0.6</v>
      </c>
      <c r="I32" s="28"/>
      <c r="J32" s="44">
        <v>14</v>
      </c>
      <c r="K32" s="43">
        <v>-2448.6</v>
      </c>
      <c r="L32" s="43">
        <v>-609.04999999999995</v>
      </c>
      <c r="M32" s="43">
        <v>25851</v>
      </c>
      <c r="N32" s="43">
        <v>1.1264E-13</v>
      </c>
      <c r="O32" s="43">
        <v>2.7773999999999999E-13</v>
      </c>
      <c r="P32" s="43">
        <v>4535.8</v>
      </c>
      <c r="Q32" s="25">
        <v>0.6</v>
      </c>
    </row>
    <row r="33" spans="1:17" x14ac:dyDescent="0.3">
      <c r="A33" s="42">
        <v>45</v>
      </c>
      <c r="B33" s="43">
        <v>-2125.5</v>
      </c>
      <c r="C33" s="43">
        <v>-648.19000000000005</v>
      </c>
      <c r="D33" s="43">
        <v>23069</v>
      </c>
      <c r="E33" s="43">
        <v>2.7138E-13</v>
      </c>
      <c r="F33" s="43">
        <v>-7.1519000000000001E-13</v>
      </c>
      <c r="G33" s="43">
        <v>-3893.3</v>
      </c>
      <c r="H33" s="48">
        <v>0.65</v>
      </c>
      <c r="I33" s="28"/>
      <c r="J33" s="44">
        <v>15</v>
      </c>
      <c r="K33" s="43">
        <v>-2125.5</v>
      </c>
      <c r="L33" s="43">
        <v>-648.19000000000005</v>
      </c>
      <c r="M33" s="43">
        <v>23069</v>
      </c>
      <c r="N33" s="43">
        <v>9.0460999999999997E-14</v>
      </c>
      <c r="O33" s="43">
        <v>2.3840000000000002E-13</v>
      </c>
      <c r="P33" s="43">
        <v>3893.3</v>
      </c>
      <c r="Q33" s="25">
        <v>0.65</v>
      </c>
    </row>
    <row r="34" spans="1:17" x14ac:dyDescent="0.3">
      <c r="A34" s="42">
        <v>46</v>
      </c>
      <c r="B34" s="43">
        <v>-1858.6</v>
      </c>
      <c r="C34" s="43">
        <v>-661.81</v>
      </c>
      <c r="D34" s="43">
        <v>20708</v>
      </c>
      <c r="E34" s="43">
        <v>2.1984E-13</v>
      </c>
      <c r="F34" s="43">
        <v>-6.1692999999999998E-13</v>
      </c>
      <c r="G34" s="43">
        <v>-3358.4</v>
      </c>
      <c r="H34" s="48">
        <v>0.7</v>
      </c>
      <c r="I34" s="28"/>
      <c r="J34" s="44">
        <v>16</v>
      </c>
      <c r="K34" s="43">
        <v>-1858.6</v>
      </c>
      <c r="L34" s="43">
        <v>-661.81</v>
      </c>
      <c r="M34" s="43">
        <v>20708</v>
      </c>
      <c r="N34" s="43">
        <v>7.3281000000000001E-14</v>
      </c>
      <c r="O34" s="43">
        <v>2.0564E-13</v>
      </c>
      <c r="P34" s="43">
        <v>3358.4</v>
      </c>
      <c r="Q34" s="25">
        <v>0.7</v>
      </c>
    </row>
    <row r="35" spans="1:17" x14ac:dyDescent="0.3">
      <c r="A35" s="42">
        <v>47</v>
      </c>
      <c r="B35" s="43">
        <v>-1635.7</v>
      </c>
      <c r="C35" s="43">
        <v>-658.04</v>
      </c>
      <c r="D35" s="43">
        <v>18689</v>
      </c>
      <c r="E35" s="43">
        <v>1.7959E-13</v>
      </c>
      <c r="F35" s="43">
        <v>-5.3486E-13</v>
      </c>
      <c r="G35" s="43">
        <v>-2911.6</v>
      </c>
      <c r="H35" s="48">
        <v>0.75</v>
      </c>
      <c r="I35" s="28"/>
      <c r="J35" s="44">
        <v>17</v>
      </c>
      <c r="K35" s="43">
        <v>-1635.7</v>
      </c>
      <c r="L35" s="43">
        <v>-658.04</v>
      </c>
      <c r="M35" s="43">
        <v>18689</v>
      </c>
      <c r="N35" s="43">
        <v>5.9862999999999999E-14</v>
      </c>
      <c r="O35" s="43">
        <v>1.7828999999999999E-13</v>
      </c>
      <c r="P35" s="43">
        <v>2911.6</v>
      </c>
      <c r="Q35" s="25">
        <v>0.75</v>
      </c>
    </row>
    <row r="36" spans="1:17" x14ac:dyDescent="0.3">
      <c r="A36" s="42">
        <v>48</v>
      </c>
      <c r="B36" s="43">
        <v>-1447.8</v>
      </c>
      <c r="C36" s="43">
        <v>-642.66999999999996</v>
      </c>
      <c r="D36" s="43">
        <v>16947</v>
      </c>
      <c r="E36" s="43">
        <v>1.4788999999999999E-13</v>
      </c>
      <c r="F36" s="43">
        <v>-4.6602999999999998E-13</v>
      </c>
      <c r="G36" s="43">
        <v>-2537</v>
      </c>
      <c r="H36" s="48">
        <v>0.8</v>
      </c>
      <c r="I36" s="28"/>
      <c r="J36" s="44">
        <v>18</v>
      </c>
      <c r="K36" s="43">
        <v>-1447.8</v>
      </c>
      <c r="L36" s="43">
        <v>-642.66999999999996</v>
      </c>
      <c r="M36" s="43">
        <v>16947</v>
      </c>
      <c r="N36" s="43">
        <v>4.9296999999999999E-14</v>
      </c>
      <c r="O36" s="43">
        <v>1.5534E-13</v>
      </c>
      <c r="P36" s="43">
        <v>2537</v>
      </c>
      <c r="Q36" s="25">
        <v>0.8</v>
      </c>
    </row>
    <row r="37" spans="1:17" x14ac:dyDescent="0.3">
      <c r="A37" s="42">
        <v>49</v>
      </c>
      <c r="B37" s="43">
        <v>-1287.8</v>
      </c>
      <c r="C37" s="43">
        <v>-619.75</v>
      </c>
      <c r="D37" s="43">
        <v>15435</v>
      </c>
      <c r="E37" s="43">
        <v>1.2273E-13</v>
      </c>
      <c r="F37" s="43">
        <v>-4.0805999999999998E-13</v>
      </c>
      <c r="G37" s="43">
        <v>-2221.4</v>
      </c>
      <c r="H37" s="48">
        <v>0.85</v>
      </c>
      <c r="I37" s="28"/>
      <c r="J37" s="44">
        <v>19</v>
      </c>
      <c r="K37" s="43">
        <v>-1287.8</v>
      </c>
      <c r="L37" s="43">
        <v>-619.75</v>
      </c>
      <c r="M37" s="43">
        <v>15435</v>
      </c>
      <c r="N37" s="43">
        <v>4.0909000000000003E-14</v>
      </c>
      <c r="O37" s="43">
        <v>1.3602000000000001E-13</v>
      </c>
      <c r="P37" s="43">
        <v>2221.4</v>
      </c>
      <c r="Q37" s="25">
        <v>0.85</v>
      </c>
    </row>
    <row r="38" spans="1:17" x14ac:dyDescent="0.3">
      <c r="A38" s="42">
        <v>50</v>
      </c>
      <c r="B38" s="43">
        <v>-1150.5999999999999</v>
      </c>
      <c r="C38" s="43">
        <v>-592.12</v>
      </c>
      <c r="D38" s="43">
        <v>14113</v>
      </c>
      <c r="E38" s="43">
        <v>1.0259E-13</v>
      </c>
      <c r="F38" s="43">
        <v>-3.5899000000000002E-13</v>
      </c>
      <c r="G38" s="43">
        <v>-1954.3</v>
      </c>
      <c r="H38" s="48">
        <v>0.9</v>
      </c>
      <c r="I38" s="28"/>
      <c r="J38" s="44">
        <v>20</v>
      </c>
      <c r="K38" s="43">
        <v>-1150.5999999999999</v>
      </c>
      <c r="L38" s="43">
        <v>-592.12</v>
      </c>
      <c r="M38" s="43">
        <v>14113</v>
      </c>
      <c r="N38" s="43">
        <v>3.4196000000000003E-14</v>
      </c>
      <c r="O38" s="43">
        <v>1.1965999999999999E-13</v>
      </c>
      <c r="P38" s="43">
        <v>1954.3</v>
      </c>
      <c r="Q38" s="25">
        <v>0.9</v>
      </c>
    </row>
    <row r="39" spans="1:17" x14ac:dyDescent="0.3">
      <c r="A39" s="42">
        <v>51</v>
      </c>
      <c r="B39" s="43">
        <v>-1031.8</v>
      </c>
      <c r="C39" s="43">
        <v>-561.74</v>
      </c>
      <c r="D39" s="43">
        <v>12952</v>
      </c>
      <c r="E39" s="43">
        <v>8.6347000000000003E-14</v>
      </c>
      <c r="F39" s="43">
        <v>-3.1726E-13</v>
      </c>
      <c r="G39" s="43">
        <v>-1727.1</v>
      </c>
      <c r="H39" s="48">
        <v>0.95</v>
      </c>
      <c r="I39" s="28"/>
      <c r="J39" s="44">
        <v>21</v>
      </c>
      <c r="K39" s="43">
        <v>-1031.8</v>
      </c>
      <c r="L39" s="43">
        <v>-561.74</v>
      </c>
      <c r="M39" s="43">
        <v>12952</v>
      </c>
      <c r="N39" s="43">
        <v>2.8781999999999998E-14</v>
      </c>
      <c r="O39" s="43">
        <v>1.0575E-13</v>
      </c>
      <c r="P39" s="43">
        <v>1727.1</v>
      </c>
      <c r="Q39" s="25">
        <v>0.95</v>
      </c>
    </row>
    <row r="40" spans="1:17" x14ac:dyDescent="0.3">
      <c r="A40" s="42">
        <v>52</v>
      </c>
      <c r="B40" s="43">
        <v>-928.22</v>
      </c>
      <c r="C40" s="43">
        <v>-530</v>
      </c>
      <c r="D40" s="43">
        <v>11926</v>
      </c>
      <c r="E40" s="43">
        <v>7.3151000000000006E-14</v>
      </c>
      <c r="F40" s="43">
        <v>-2.8159999999999998E-13</v>
      </c>
      <c r="G40" s="43">
        <v>-1533</v>
      </c>
      <c r="H40" s="48">
        <v>1</v>
      </c>
      <c r="I40" s="28"/>
      <c r="J40" s="44">
        <v>22</v>
      </c>
      <c r="K40" s="43">
        <v>-928.22</v>
      </c>
      <c r="L40" s="43">
        <v>-530</v>
      </c>
      <c r="M40" s="43">
        <v>11926</v>
      </c>
      <c r="N40" s="43">
        <v>2.4383999999999999E-14</v>
      </c>
      <c r="O40" s="43">
        <v>9.3867000000000005E-14</v>
      </c>
      <c r="P40" s="43">
        <v>1533</v>
      </c>
      <c r="Q40" s="25">
        <v>1</v>
      </c>
    </row>
    <row r="41" spans="1:17" x14ac:dyDescent="0.3">
      <c r="A41" s="42">
        <v>53</v>
      </c>
      <c r="B41" s="43">
        <v>-352.79</v>
      </c>
      <c r="C41" s="43">
        <v>-252.04</v>
      </c>
      <c r="D41" s="43">
        <v>6023.5</v>
      </c>
      <c r="E41" s="43">
        <v>1.8507999999999999E-14</v>
      </c>
      <c r="F41" s="43">
        <v>-1.038E-13</v>
      </c>
      <c r="G41" s="43">
        <v>-565.05999999999995</v>
      </c>
      <c r="H41" s="48">
        <v>1.5</v>
      </c>
      <c r="I41" s="28"/>
      <c r="J41" s="44">
        <v>23</v>
      </c>
      <c r="K41" s="43">
        <v>-352.79</v>
      </c>
      <c r="L41" s="43">
        <v>-252.04</v>
      </c>
      <c r="M41" s="43">
        <v>6023.5</v>
      </c>
      <c r="N41" s="43">
        <v>6.1694999999999998E-15</v>
      </c>
      <c r="O41" s="43">
        <v>3.4599999999999999E-14</v>
      </c>
      <c r="P41" s="43">
        <v>565.05999999999995</v>
      </c>
      <c r="Q41" s="25">
        <v>1.5</v>
      </c>
    </row>
    <row r="42" spans="1:17" x14ac:dyDescent="0.3">
      <c r="A42" s="42">
        <v>54</v>
      </c>
      <c r="B42" s="43">
        <v>-147.11000000000001</v>
      </c>
      <c r="C42" s="43">
        <v>-110.89</v>
      </c>
      <c r="D42" s="43">
        <v>3659.9</v>
      </c>
      <c r="E42" s="43">
        <v>6.6526000000000001E-15</v>
      </c>
      <c r="F42" s="43">
        <v>-4.8946000000000003E-14</v>
      </c>
      <c r="G42" s="43">
        <v>-266.45</v>
      </c>
      <c r="H42" s="48">
        <v>2</v>
      </c>
      <c r="I42" s="28"/>
      <c r="J42" s="44">
        <v>24</v>
      </c>
      <c r="K42" s="43">
        <v>-147.11000000000001</v>
      </c>
      <c r="L42" s="43">
        <v>-110.89</v>
      </c>
      <c r="M42" s="43">
        <v>3659.9</v>
      </c>
      <c r="N42" s="43">
        <v>2.2174999999999998E-15</v>
      </c>
      <c r="O42" s="43">
        <v>1.6315000000000001E-14</v>
      </c>
      <c r="P42" s="43">
        <v>266.45</v>
      </c>
      <c r="Q42" s="25">
        <v>2</v>
      </c>
    </row>
    <row r="43" spans="1:17" x14ac:dyDescent="0.3">
      <c r="A43" s="42">
        <v>55</v>
      </c>
      <c r="B43" s="43">
        <v>-81.132000000000005</v>
      </c>
      <c r="C43" s="43">
        <v>-65.075000000000003</v>
      </c>
      <c r="D43" s="43">
        <v>2528.5</v>
      </c>
      <c r="E43" s="43">
        <v>2.9497999999999999E-15</v>
      </c>
      <c r="F43" s="43">
        <v>-2.6879000000000002E-14</v>
      </c>
      <c r="G43" s="43">
        <v>-146.32</v>
      </c>
      <c r="H43" s="48">
        <v>2.5</v>
      </c>
      <c r="I43" s="28"/>
      <c r="J43" s="44">
        <v>25</v>
      </c>
      <c r="K43" s="43">
        <v>-81.132000000000005</v>
      </c>
      <c r="L43" s="43">
        <v>-65.075000000000003</v>
      </c>
      <c r="M43" s="43">
        <v>2528.5</v>
      </c>
      <c r="N43" s="43">
        <v>9.8324999999999995E-16</v>
      </c>
      <c r="O43" s="43">
        <v>8.9596999999999992E-15</v>
      </c>
      <c r="P43" s="43">
        <v>146.32</v>
      </c>
      <c r="Q43" s="25">
        <v>2.5</v>
      </c>
    </row>
    <row r="44" spans="1:17" x14ac:dyDescent="0.3">
      <c r="A44" s="42">
        <v>56</v>
      </c>
      <c r="B44" s="43">
        <v>-68.561000000000007</v>
      </c>
      <c r="C44" s="43">
        <v>-60.372</v>
      </c>
      <c r="D44" s="43">
        <v>1901.4</v>
      </c>
      <c r="E44" s="43">
        <v>1.5043E-15</v>
      </c>
      <c r="F44" s="43">
        <v>-1.6361999999999999E-14</v>
      </c>
      <c r="G44" s="43">
        <v>-89.070999999999998</v>
      </c>
      <c r="H44" s="48">
        <v>3</v>
      </c>
      <c r="I44" s="28"/>
      <c r="J44" s="44">
        <v>26</v>
      </c>
      <c r="K44" s="43">
        <v>-68.561000000000007</v>
      </c>
      <c r="L44" s="43">
        <v>-60.372</v>
      </c>
      <c r="M44" s="43">
        <v>1901.4</v>
      </c>
      <c r="N44" s="43">
        <v>5.0144999999999999E-16</v>
      </c>
      <c r="O44" s="43">
        <v>5.4541E-15</v>
      </c>
      <c r="P44" s="43">
        <v>89.070999999999998</v>
      </c>
      <c r="Q44" s="25">
        <v>3</v>
      </c>
    </row>
    <row r="45" spans="1:17" x14ac:dyDescent="0.3">
      <c r="A45" s="42">
        <v>57</v>
      </c>
      <c r="B45" s="43">
        <v>-71.173000000000002</v>
      </c>
      <c r="C45" s="43">
        <v>-66.540000000000006</v>
      </c>
      <c r="D45" s="43">
        <v>1502.8</v>
      </c>
      <c r="E45" s="43">
        <v>8.5108000000000002E-16</v>
      </c>
      <c r="F45" s="43">
        <v>-1.0708999999999999E-14</v>
      </c>
      <c r="G45" s="43">
        <v>-58.295999999999999</v>
      </c>
      <c r="H45" s="48">
        <v>3.5</v>
      </c>
      <c r="I45" s="28"/>
      <c r="J45" s="44">
        <v>27</v>
      </c>
      <c r="K45" s="43">
        <v>-71.173000000000002</v>
      </c>
      <c r="L45" s="43">
        <v>-66.540000000000006</v>
      </c>
      <c r="M45" s="43">
        <v>1502.8</v>
      </c>
      <c r="N45" s="43">
        <v>2.8368999999999998E-16</v>
      </c>
      <c r="O45" s="43">
        <v>3.5696000000000003E-15</v>
      </c>
      <c r="P45" s="43">
        <v>58.295999999999999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3.7397E-4</v>
      </c>
      <c r="C50" s="43">
        <v>2.6512999999999998E-4</v>
      </c>
      <c r="D50" s="43">
        <v>-1.4533999999999999E-4</v>
      </c>
      <c r="E50" s="43">
        <v>-3.9987000000000001E-20</v>
      </c>
      <c r="F50" s="43">
        <v>3.0238999999999998E-36</v>
      </c>
      <c r="G50" s="43">
        <v>1.6461E-20</v>
      </c>
      <c r="H50" s="48">
        <v>0</v>
      </c>
      <c r="I50" s="28"/>
      <c r="J50" s="44">
        <v>1</v>
      </c>
      <c r="K50" s="43">
        <v>3.7397E-4</v>
      </c>
      <c r="L50" s="43">
        <v>2.6512999999999998E-4</v>
      </c>
      <c r="M50" s="43">
        <v>-1.4533999999999999E-4</v>
      </c>
      <c r="N50" s="43">
        <v>-1.3329E-20</v>
      </c>
      <c r="O50" s="43">
        <v>-1.0079999999999999E-36</v>
      </c>
      <c r="P50" s="43">
        <v>-1.6461E-20</v>
      </c>
      <c r="Q50" s="48">
        <v>0</v>
      </c>
    </row>
    <row r="51" spans="1:17" x14ac:dyDescent="0.3">
      <c r="A51" s="42">
        <v>32</v>
      </c>
      <c r="B51" s="43">
        <v>-1.2155E-4</v>
      </c>
      <c r="C51" s="43">
        <v>-8.5861999999999999E-5</v>
      </c>
      <c r="D51" s="43">
        <v>1.6284000000000001E-4</v>
      </c>
      <c r="E51" s="43">
        <v>1.3111999999999999E-20</v>
      </c>
      <c r="F51" s="43">
        <v>-2.3326000000000002E-21</v>
      </c>
      <c r="G51" s="43">
        <v>-1.2697999999999999E-5</v>
      </c>
      <c r="H51" s="48">
        <v>0.05</v>
      </c>
      <c r="I51" s="28"/>
      <c r="J51" s="44">
        <v>2</v>
      </c>
      <c r="K51" s="43">
        <v>-1.2155E-4</v>
      </c>
      <c r="L51" s="43">
        <v>-8.5861999999999999E-5</v>
      </c>
      <c r="M51" s="43">
        <v>1.6284000000000001E-4</v>
      </c>
      <c r="N51" s="43">
        <v>4.3705999999999998E-21</v>
      </c>
      <c r="O51" s="43">
        <v>7.7751999999999997E-22</v>
      </c>
      <c r="P51" s="43">
        <v>1.2697999999999999E-5</v>
      </c>
      <c r="Q51" s="48">
        <v>0.05</v>
      </c>
    </row>
    <row r="52" spans="1:17" x14ac:dyDescent="0.3">
      <c r="A52" s="42">
        <v>33</v>
      </c>
      <c r="B52" s="43">
        <v>-3.2393999999999999E-4</v>
      </c>
      <c r="C52" s="43">
        <v>-2.3112E-4</v>
      </c>
      <c r="D52" s="43">
        <v>2.9384000000000002E-4</v>
      </c>
      <c r="E52" s="43">
        <v>3.4100000000000001E-20</v>
      </c>
      <c r="F52" s="43">
        <v>-2.7356000000000001E-21</v>
      </c>
      <c r="G52" s="43">
        <v>-1.4892000000000001E-5</v>
      </c>
      <c r="H52" s="54">
        <v>7.0000000000000007E-2</v>
      </c>
      <c r="I52" s="28"/>
      <c r="J52" s="44">
        <v>3</v>
      </c>
      <c r="K52" s="43">
        <v>-3.2393999999999999E-4</v>
      </c>
      <c r="L52" s="43">
        <v>-2.3112E-4</v>
      </c>
      <c r="M52" s="43">
        <v>2.9384000000000002E-4</v>
      </c>
      <c r="N52" s="43">
        <v>1.1366999999999999E-20</v>
      </c>
      <c r="O52" s="43">
        <v>9.1186000000000008E-22</v>
      </c>
      <c r="P52" s="43">
        <v>1.4892000000000001E-5</v>
      </c>
      <c r="Q52" s="54">
        <v>7.0000000000000007E-2</v>
      </c>
    </row>
    <row r="53" spans="1:17" x14ac:dyDescent="0.3">
      <c r="A53" s="42">
        <v>34</v>
      </c>
      <c r="B53" s="43">
        <v>-3.2357000000000002E-4</v>
      </c>
      <c r="C53" s="43">
        <v>-2.1561E-4</v>
      </c>
      <c r="D53" s="43">
        <v>9.2442999999999996E-4</v>
      </c>
      <c r="E53" s="43">
        <v>3.9664000000000001E-20</v>
      </c>
      <c r="F53" s="43">
        <v>-5.0765000000000001E-20</v>
      </c>
      <c r="G53" s="43">
        <v>-2.7635000000000002E-4</v>
      </c>
      <c r="H53" s="48">
        <v>0.1</v>
      </c>
      <c r="I53" s="28"/>
      <c r="J53" s="44">
        <v>4</v>
      </c>
      <c r="K53" s="43">
        <v>-3.2357000000000002E-4</v>
      </c>
      <c r="L53" s="43">
        <v>-2.1561E-4</v>
      </c>
      <c r="M53" s="43">
        <v>9.2442999999999996E-4</v>
      </c>
      <c r="N53" s="43">
        <v>1.3220999999999999E-20</v>
      </c>
      <c r="O53" s="43">
        <v>1.6922000000000001E-20</v>
      </c>
      <c r="P53" s="43">
        <v>2.7635000000000002E-4</v>
      </c>
      <c r="Q53" s="48">
        <v>0.1</v>
      </c>
    </row>
    <row r="54" spans="1:17" x14ac:dyDescent="0.3">
      <c r="A54" s="42">
        <v>35</v>
      </c>
      <c r="B54" s="43">
        <v>-2.9142000000000003E-4</v>
      </c>
      <c r="C54" s="43">
        <v>-1.7918E-4</v>
      </c>
      <c r="D54" s="43">
        <v>7.1918000000000004E-4</v>
      </c>
      <c r="E54" s="43">
        <v>4.1237E-20</v>
      </c>
      <c r="F54" s="43">
        <v>-5.3839000000000002E-20</v>
      </c>
      <c r="G54" s="43">
        <v>-2.9307999999999998E-4</v>
      </c>
      <c r="H54" s="48">
        <v>0.15</v>
      </c>
      <c r="I54" s="28"/>
      <c r="J54" s="44">
        <v>5</v>
      </c>
      <c r="K54" s="43">
        <v>-2.9142000000000003E-4</v>
      </c>
      <c r="L54" s="43">
        <v>-1.7918E-4</v>
      </c>
      <c r="M54" s="43">
        <v>7.1918000000000004E-4</v>
      </c>
      <c r="N54" s="43">
        <v>1.3745999999999999E-20</v>
      </c>
      <c r="O54" s="43">
        <v>1.7946E-20</v>
      </c>
      <c r="P54" s="43">
        <v>2.9307999999999998E-4</v>
      </c>
      <c r="Q54" s="48">
        <v>0.15</v>
      </c>
    </row>
    <row r="55" spans="1:17" x14ac:dyDescent="0.3">
      <c r="A55" s="42">
        <v>36</v>
      </c>
      <c r="B55" s="43">
        <v>-2.6148000000000002E-4</v>
      </c>
      <c r="C55" s="43">
        <v>-1.5656000000000001E-4</v>
      </c>
      <c r="D55" s="43">
        <v>5.7394E-4</v>
      </c>
      <c r="E55" s="43">
        <v>3.8547999999999999E-20</v>
      </c>
      <c r="F55" s="43">
        <v>-5.1660999999999998E-20</v>
      </c>
      <c r="G55" s="43">
        <v>-2.8122999999999999E-4</v>
      </c>
      <c r="H55" s="48">
        <v>0.2</v>
      </c>
      <c r="I55" s="28"/>
      <c r="J55" s="44">
        <v>6</v>
      </c>
      <c r="K55" s="43">
        <v>-2.6148000000000002E-4</v>
      </c>
      <c r="L55" s="43">
        <v>-1.5656000000000001E-4</v>
      </c>
      <c r="M55" s="43">
        <v>5.7394E-4</v>
      </c>
      <c r="N55" s="43">
        <v>1.2849E-20</v>
      </c>
      <c r="O55" s="43">
        <v>1.7220000000000001E-20</v>
      </c>
      <c r="P55" s="43">
        <v>2.8122999999999999E-4</v>
      </c>
      <c r="Q55" s="48">
        <v>0.2</v>
      </c>
    </row>
    <row r="56" spans="1:17" x14ac:dyDescent="0.3">
      <c r="A56" s="42">
        <v>37</v>
      </c>
      <c r="B56" s="43">
        <v>-2.5153000000000003E-4</v>
      </c>
      <c r="C56" s="43">
        <v>-1.539E-4</v>
      </c>
      <c r="D56" s="43">
        <v>4.6192E-4</v>
      </c>
      <c r="E56" s="43">
        <v>3.5868999999999997E-20</v>
      </c>
      <c r="F56" s="43">
        <v>-4.1866999999999999E-20</v>
      </c>
      <c r="G56" s="43">
        <v>-2.2791E-4</v>
      </c>
      <c r="H56" s="54">
        <v>0.27</v>
      </c>
      <c r="I56" s="28"/>
      <c r="J56" s="44">
        <v>7</v>
      </c>
      <c r="K56" s="43">
        <v>-2.5153000000000003E-4</v>
      </c>
      <c r="L56" s="43">
        <v>-1.539E-4</v>
      </c>
      <c r="M56" s="43">
        <v>4.6192E-4</v>
      </c>
      <c r="N56" s="43">
        <v>1.1956E-20</v>
      </c>
      <c r="O56" s="43">
        <v>1.3955999999999999E-20</v>
      </c>
      <c r="P56" s="43">
        <v>2.2791E-4</v>
      </c>
      <c r="Q56" s="54">
        <v>0.27</v>
      </c>
    </row>
    <row r="57" spans="1:17" x14ac:dyDescent="0.3">
      <c r="A57" s="42">
        <v>38</v>
      </c>
      <c r="B57" s="43">
        <v>-2.3065999999999999E-4</v>
      </c>
      <c r="C57" s="43">
        <v>-1.4509000000000001E-4</v>
      </c>
      <c r="D57" s="43">
        <v>4.8652999999999999E-4</v>
      </c>
      <c r="E57" s="43">
        <v>3.1435000000000001E-20</v>
      </c>
      <c r="F57" s="43">
        <v>-5.1521999999999997E-20</v>
      </c>
      <c r="G57" s="43">
        <v>-2.8047E-4</v>
      </c>
      <c r="H57" s="48">
        <v>0.3</v>
      </c>
      <c r="I57" s="28"/>
      <c r="J57" s="44">
        <v>8</v>
      </c>
      <c r="K57" s="43">
        <v>-2.3065999999999999E-4</v>
      </c>
      <c r="L57" s="43">
        <v>-1.4509000000000001E-4</v>
      </c>
      <c r="M57" s="43">
        <v>4.8652999999999999E-4</v>
      </c>
      <c r="N57" s="43">
        <v>1.0478E-20</v>
      </c>
      <c r="O57" s="43">
        <v>1.7173999999999999E-20</v>
      </c>
      <c r="P57" s="43">
        <v>2.8047E-4</v>
      </c>
      <c r="Q57" s="48">
        <v>0.3</v>
      </c>
    </row>
    <row r="58" spans="1:17" x14ac:dyDescent="0.3">
      <c r="A58" s="42">
        <v>39</v>
      </c>
      <c r="B58" s="43">
        <v>-2.0615999999999999E-4</v>
      </c>
      <c r="C58" s="43">
        <v>-1.3663E-4</v>
      </c>
      <c r="D58" s="43">
        <v>4.1459999999999999E-4</v>
      </c>
      <c r="E58" s="43">
        <v>2.5543000000000001E-20</v>
      </c>
      <c r="F58" s="43">
        <v>-4.3893999999999999E-20</v>
      </c>
      <c r="G58" s="43">
        <v>-2.3895000000000001E-4</v>
      </c>
      <c r="H58" s="48">
        <v>0.35</v>
      </c>
      <c r="I58" s="28"/>
      <c r="J58" s="44">
        <v>9</v>
      </c>
      <c r="K58" s="43">
        <v>-2.0615999999999999E-4</v>
      </c>
      <c r="L58" s="43">
        <v>-1.3663E-4</v>
      </c>
      <c r="M58" s="43">
        <v>4.1459999999999999E-4</v>
      </c>
      <c r="N58" s="43">
        <v>8.5143000000000006E-21</v>
      </c>
      <c r="O58" s="43">
        <v>1.4631E-20</v>
      </c>
      <c r="P58" s="43">
        <v>2.3895000000000001E-4</v>
      </c>
      <c r="Q58" s="48">
        <v>0.35</v>
      </c>
    </row>
    <row r="59" spans="1:17" x14ac:dyDescent="0.3">
      <c r="A59" s="42">
        <v>40</v>
      </c>
      <c r="B59" s="43">
        <v>-1.9424000000000001E-4</v>
      </c>
      <c r="C59" s="43">
        <v>-1.3490999999999999E-4</v>
      </c>
      <c r="D59" s="43">
        <v>3.6605999999999997E-4</v>
      </c>
      <c r="E59" s="43">
        <v>2.1798E-20</v>
      </c>
      <c r="F59" s="43">
        <v>-3.5752999999999999E-20</v>
      </c>
      <c r="G59" s="43">
        <v>-1.9463E-4</v>
      </c>
      <c r="H59" s="48">
        <v>0.4</v>
      </c>
      <c r="I59" s="28"/>
      <c r="J59" s="44">
        <v>10</v>
      </c>
      <c r="K59" s="43">
        <v>-1.9424000000000001E-4</v>
      </c>
      <c r="L59" s="43">
        <v>-1.3490999999999999E-4</v>
      </c>
      <c r="M59" s="43">
        <v>3.6605999999999997E-4</v>
      </c>
      <c r="N59" s="43">
        <v>7.2658999999999998E-21</v>
      </c>
      <c r="O59" s="43">
        <v>1.1918E-20</v>
      </c>
      <c r="P59" s="43">
        <v>1.9463E-4</v>
      </c>
      <c r="Q59" s="48">
        <v>0.4</v>
      </c>
    </row>
    <row r="60" spans="1:17" x14ac:dyDescent="0.3">
      <c r="A60" s="42">
        <v>41</v>
      </c>
      <c r="B60" s="43">
        <v>-2.0205000000000001E-4</v>
      </c>
      <c r="C60" s="43">
        <v>-1.4485E-4</v>
      </c>
      <c r="D60" s="43">
        <v>3.3613000000000002E-4</v>
      </c>
      <c r="E60" s="43">
        <v>2.1012E-20</v>
      </c>
      <c r="F60" s="43">
        <v>-2.2767E-20</v>
      </c>
      <c r="G60" s="43">
        <v>-1.2394000000000001E-4</v>
      </c>
      <c r="H60" s="54">
        <v>0.47</v>
      </c>
      <c r="I60" s="28"/>
      <c r="J60" s="44">
        <v>11</v>
      </c>
      <c r="K60" s="43">
        <v>-2.0205000000000001E-4</v>
      </c>
      <c r="L60" s="43">
        <v>-1.4485E-4</v>
      </c>
      <c r="M60" s="43">
        <v>3.3613000000000002E-4</v>
      </c>
      <c r="N60" s="43">
        <v>7.0039999999999994E-21</v>
      </c>
      <c r="O60" s="43">
        <v>7.5891000000000007E-21</v>
      </c>
      <c r="P60" s="43">
        <v>1.2394000000000001E-4</v>
      </c>
      <c r="Q60" s="54">
        <v>0.47</v>
      </c>
    </row>
    <row r="61" spans="1:17" x14ac:dyDescent="0.3">
      <c r="A61" s="42">
        <v>42</v>
      </c>
      <c r="B61" s="43">
        <v>-1.8493000000000001E-4</v>
      </c>
      <c r="C61" s="43">
        <v>-1.3551000000000001E-4</v>
      </c>
      <c r="D61" s="43">
        <v>4.3073999999999999E-4</v>
      </c>
      <c r="E61" s="43">
        <v>1.8155E-20</v>
      </c>
      <c r="F61" s="43">
        <v>-3.8685000000000001E-20</v>
      </c>
      <c r="G61" s="43">
        <v>-2.1059E-4</v>
      </c>
      <c r="H61" s="48">
        <v>0.5</v>
      </c>
      <c r="I61" s="28"/>
      <c r="J61" s="44">
        <v>12</v>
      </c>
      <c r="K61" s="43">
        <v>-1.8493000000000001E-4</v>
      </c>
      <c r="L61" s="43">
        <v>-1.3551000000000001E-4</v>
      </c>
      <c r="M61" s="43">
        <v>4.3073999999999999E-4</v>
      </c>
      <c r="N61" s="43">
        <v>6.0516999999999997E-21</v>
      </c>
      <c r="O61" s="43">
        <v>1.2895E-20</v>
      </c>
      <c r="P61" s="43">
        <v>2.1059E-4</v>
      </c>
      <c r="Q61" s="48">
        <v>0.5</v>
      </c>
    </row>
    <row r="62" spans="1:17" x14ac:dyDescent="0.3">
      <c r="A62" s="42">
        <v>43</v>
      </c>
      <c r="B62" s="43">
        <v>-1.6080000000000001E-4</v>
      </c>
      <c r="C62" s="43">
        <v>-1.2181E-4</v>
      </c>
      <c r="D62" s="43">
        <v>3.793E-4</v>
      </c>
      <c r="E62" s="43">
        <v>1.4326999999999999E-20</v>
      </c>
      <c r="F62" s="43">
        <v>-3.2914999999999999E-20</v>
      </c>
      <c r="G62" s="43">
        <v>-1.7918E-4</v>
      </c>
      <c r="H62" s="48">
        <v>0.55000000000000004</v>
      </c>
      <c r="I62" s="28"/>
      <c r="J62" s="44">
        <v>13</v>
      </c>
      <c r="K62" s="43">
        <v>-1.6080000000000001E-4</v>
      </c>
      <c r="L62" s="43">
        <v>-1.2181E-4</v>
      </c>
      <c r="M62" s="43">
        <v>3.793E-4</v>
      </c>
      <c r="N62" s="43">
        <v>4.7755999999999998E-21</v>
      </c>
      <c r="O62" s="43">
        <v>1.0971999999999999E-20</v>
      </c>
      <c r="P62" s="43">
        <v>1.7918E-4</v>
      </c>
      <c r="Q62" s="48">
        <v>0.55000000000000004</v>
      </c>
    </row>
    <row r="63" spans="1:17" x14ac:dyDescent="0.3">
      <c r="A63" s="42">
        <v>44</v>
      </c>
      <c r="B63" s="43">
        <v>-1.4103999999999999E-4</v>
      </c>
      <c r="C63" s="43">
        <v>-1.1E-4</v>
      </c>
      <c r="D63" s="43">
        <v>3.3650999999999999E-4</v>
      </c>
      <c r="E63" s="43">
        <v>1.1405E-20</v>
      </c>
      <c r="F63" s="43">
        <v>-2.8120999999999998E-20</v>
      </c>
      <c r="G63" s="43">
        <v>-1.5307999999999999E-4</v>
      </c>
      <c r="H63" s="48">
        <v>0.6</v>
      </c>
      <c r="I63" s="28"/>
      <c r="J63" s="44">
        <v>14</v>
      </c>
      <c r="K63" s="43">
        <v>-1.4103999999999999E-4</v>
      </c>
      <c r="L63" s="43">
        <v>-1.1E-4</v>
      </c>
      <c r="M63" s="43">
        <v>3.3650999999999999E-4</v>
      </c>
      <c r="N63" s="43">
        <v>3.8015999999999999E-21</v>
      </c>
      <c r="O63" s="43">
        <v>9.3737000000000001E-21</v>
      </c>
      <c r="P63" s="43">
        <v>1.5307999999999999E-4</v>
      </c>
      <c r="Q63" s="48">
        <v>0.6</v>
      </c>
    </row>
    <row r="64" spans="1:17" x14ac:dyDescent="0.3">
      <c r="A64" s="42">
        <v>45</v>
      </c>
      <c r="B64" s="43">
        <v>-1.2465999999999999E-4</v>
      </c>
      <c r="C64" s="43">
        <v>-9.9728000000000005E-5</v>
      </c>
      <c r="D64" s="43">
        <v>3.0048999999999999E-4</v>
      </c>
      <c r="E64" s="43">
        <v>9.1592000000000004E-21</v>
      </c>
      <c r="F64" s="43">
        <v>-2.4138E-20</v>
      </c>
      <c r="G64" s="43">
        <v>-1.314E-4</v>
      </c>
      <c r="H64" s="48">
        <v>0.65</v>
      </c>
      <c r="I64" s="28"/>
      <c r="J64" s="44">
        <v>15</v>
      </c>
      <c r="K64" s="43">
        <v>-1.2465999999999999E-4</v>
      </c>
      <c r="L64" s="43">
        <v>-9.9728000000000005E-5</v>
      </c>
      <c r="M64" s="43">
        <v>3.0048999999999999E-4</v>
      </c>
      <c r="N64" s="43">
        <v>3.0530999999999999E-21</v>
      </c>
      <c r="O64" s="43">
        <v>8.0458999999999995E-21</v>
      </c>
      <c r="P64" s="43">
        <v>1.314E-4</v>
      </c>
      <c r="Q64" s="48">
        <v>0.65</v>
      </c>
    </row>
    <row r="65" spans="1:17" x14ac:dyDescent="0.3">
      <c r="A65" s="42">
        <v>46</v>
      </c>
      <c r="B65" s="43">
        <v>-1.1094000000000001E-4</v>
      </c>
      <c r="C65" s="43">
        <v>-9.0740000000000002E-5</v>
      </c>
      <c r="D65" s="43">
        <v>2.6988000000000001E-4</v>
      </c>
      <c r="E65" s="43">
        <v>7.4196999999999998E-21</v>
      </c>
      <c r="F65" s="43">
        <v>-2.0820999999999999E-20</v>
      </c>
      <c r="G65" s="43">
        <v>-1.1335E-4</v>
      </c>
      <c r="H65" s="48">
        <v>0.7</v>
      </c>
      <c r="I65" s="28"/>
      <c r="J65" s="44">
        <v>16</v>
      </c>
      <c r="K65" s="43">
        <v>-1.1094000000000001E-4</v>
      </c>
      <c r="L65" s="43">
        <v>-9.0740000000000002E-5</v>
      </c>
      <c r="M65" s="43">
        <v>2.6988000000000001E-4</v>
      </c>
      <c r="N65" s="43">
        <v>2.4732E-21</v>
      </c>
      <c r="O65" s="43">
        <v>6.9403999999999999E-21</v>
      </c>
      <c r="P65" s="43">
        <v>1.1335E-4</v>
      </c>
      <c r="Q65" s="48">
        <v>0.7</v>
      </c>
    </row>
    <row r="66" spans="1:17" x14ac:dyDescent="0.3">
      <c r="A66" s="42">
        <v>47</v>
      </c>
      <c r="B66" s="43">
        <v>-9.9328999999999997E-5</v>
      </c>
      <c r="C66" s="43">
        <v>-8.2831999999999996E-5</v>
      </c>
      <c r="D66" s="43">
        <v>2.4363999999999999E-4</v>
      </c>
      <c r="E66" s="43">
        <v>6.0611000000000003E-21</v>
      </c>
      <c r="F66" s="43">
        <v>-1.8051E-20</v>
      </c>
      <c r="G66" s="43">
        <v>-9.8267E-5</v>
      </c>
      <c r="H66" s="48">
        <v>0.75</v>
      </c>
      <c r="I66" s="28"/>
      <c r="J66" s="44">
        <v>17</v>
      </c>
      <c r="K66" s="43">
        <v>-9.9328999999999997E-5</v>
      </c>
      <c r="L66" s="43">
        <v>-8.2831999999999996E-5</v>
      </c>
      <c r="M66" s="43">
        <v>2.4363999999999999E-4</v>
      </c>
      <c r="N66" s="43">
        <v>2.0204E-21</v>
      </c>
      <c r="O66" s="43">
        <v>6.0170999999999998E-21</v>
      </c>
      <c r="P66" s="43">
        <v>9.8267E-5</v>
      </c>
      <c r="Q66" s="48">
        <v>0.75</v>
      </c>
    </row>
    <row r="67" spans="1:17" x14ac:dyDescent="0.3">
      <c r="A67" s="42">
        <v>48</v>
      </c>
      <c r="B67" s="43">
        <v>-8.9427999999999998E-5</v>
      </c>
      <c r="C67" s="43">
        <v>-7.5841999999999997E-5</v>
      </c>
      <c r="D67" s="43">
        <v>2.2097999999999999E-4</v>
      </c>
      <c r="E67" s="43">
        <v>4.9913999999999999E-21</v>
      </c>
      <c r="F67" s="43">
        <v>-1.5728999999999999E-20</v>
      </c>
      <c r="G67" s="43">
        <v>-8.5623000000000003E-5</v>
      </c>
      <c r="H67" s="48">
        <v>0.8</v>
      </c>
      <c r="I67" s="28"/>
      <c r="J67" s="44">
        <v>18</v>
      </c>
      <c r="K67" s="43">
        <v>-8.9427999999999998E-5</v>
      </c>
      <c r="L67" s="43">
        <v>-7.5841999999999997E-5</v>
      </c>
      <c r="M67" s="43">
        <v>2.2097999999999999E-4</v>
      </c>
      <c r="N67" s="43">
        <v>1.6638E-21</v>
      </c>
      <c r="O67" s="43">
        <v>5.2428999999999997E-21</v>
      </c>
      <c r="P67" s="43">
        <v>8.5623000000000003E-5</v>
      </c>
      <c r="Q67" s="48">
        <v>0.8</v>
      </c>
    </row>
    <row r="68" spans="1:17" x14ac:dyDescent="0.3">
      <c r="A68" s="42">
        <v>49</v>
      </c>
      <c r="B68" s="43">
        <v>-8.0913000000000003E-5</v>
      </c>
      <c r="C68" s="43">
        <v>-6.9639000000000002E-5</v>
      </c>
      <c r="D68" s="43">
        <v>2.0128E-4</v>
      </c>
      <c r="E68" s="43">
        <v>4.1421E-21</v>
      </c>
      <c r="F68" s="43">
        <v>-1.3771999999999999E-20</v>
      </c>
      <c r="G68" s="43">
        <v>-7.4970999999999998E-5</v>
      </c>
      <c r="H68" s="48">
        <v>0.85</v>
      </c>
      <c r="I68" s="28"/>
      <c r="J68" s="44">
        <v>19</v>
      </c>
      <c r="K68" s="43">
        <v>-8.0913000000000003E-5</v>
      </c>
      <c r="L68" s="43">
        <v>-6.9639000000000002E-5</v>
      </c>
      <c r="M68" s="43">
        <v>2.0128E-4</v>
      </c>
      <c r="N68" s="43">
        <v>1.3806999999999999E-21</v>
      </c>
      <c r="O68" s="43">
        <v>4.5906999999999998E-21</v>
      </c>
      <c r="P68" s="43">
        <v>7.4970999999999998E-5</v>
      </c>
      <c r="Q68" s="48">
        <v>0.85</v>
      </c>
    </row>
    <row r="69" spans="1:17" x14ac:dyDescent="0.3">
      <c r="A69" s="42">
        <v>50</v>
      </c>
      <c r="B69" s="43">
        <v>-7.3536999999999997E-5</v>
      </c>
      <c r="C69" s="43">
        <v>-6.4113000000000001E-5</v>
      </c>
      <c r="D69" s="43">
        <v>1.8404000000000001E-4</v>
      </c>
      <c r="E69" s="43">
        <v>3.4624000000000002E-21</v>
      </c>
      <c r="F69" s="43">
        <v>-1.2115999999999999E-20</v>
      </c>
      <c r="G69" s="43">
        <v>-6.5956000000000003E-5</v>
      </c>
      <c r="H69" s="48">
        <v>0.9</v>
      </c>
      <c r="I69" s="28"/>
      <c r="J69" s="44">
        <v>20</v>
      </c>
      <c r="K69" s="43">
        <v>-7.3536999999999997E-5</v>
      </c>
      <c r="L69" s="43">
        <v>-6.4113000000000001E-5</v>
      </c>
      <c r="M69" s="43">
        <v>1.8404000000000001E-4</v>
      </c>
      <c r="N69" s="43">
        <v>1.1541000000000001E-21</v>
      </c>
      <c r="O69" s="43">
        <v>4.0387000000000002E-21</v>
      </c>
      <c r="P69" s="43">
        <v>6.5956000000000003E-5</v>
      </c>
      <c r="Q69" s="48">
        <v>0.9</v>
      </c>
    </row>
    <row r="70" spans="1:17" x14ac:dyDescent="0.3">
      <c r="A70" s="42">
        <v>51</v>
      </c>
      <c r="B70" s="43">
        <v>-6.7105000000000002E-5</v>
      </c>
      <c r="C70" s="43">
        <v>-5.9172999999999997E-5</v>
      </c>
      <c r="D70" s="43">
        <v>1.6887E-4</v>
      </c>
      <c r="E70" s="43">
        <v>2.9142000000000001E-21</v>
      </c>
      <c r="F70" s="43">
        <v>-1.0708000000000001E-20</v>
      </c>
      <c r="G70" s="43">
        <v>-5.8288999999999997E-5</v>
      </c>
      <c r="H70" s="48">
        <v>0.95</v>
      </c>
      <c r="I70" s="28"/>
      <c r="J70" s="44">
        <v>21</v>
      </c>
      <c r="K70" s="43">
        <v>-6.7105000000000002E-5</v>
      </c>
      <c r="L70" s="43">
        <v>-5.9172999999999997E-5</v>
      </c>
      <c r="M70" s="43">
        <v>1.6887E-4</v>
      </c>
      <c r="N70" s="43">
        <v>9.7141000000000009E-22</v>
      </c>
      <c r="O70" s="43">
        <v>3.5692000000000002E-21</v>
      </c>
      <c r="P70" s="43">
        <v>5.8288999999999997E-5</v>
      </c>
      <c r="Q70" s="48">
        <v>0.95</v>
      </c>
    </row>
    <row r="71" spans="1:17" x14ac:dyDescent="0.3">
      <c r="A71" s="42">
        <v>52</v>
      </c>
      <c r="B71" s="43">
        <v>-6.1462000000000002E-5</v>
      </c>
      <c r="C71" s="43">
        <v>-5.4741999999999999E-5</v>
      </c>
      <c r="D71" s="43">
        <v>1.5546000000000001E-4</v>
      </c>
      <c r="E71" s="43">
        <v>2.4688000000000001E-21</v>
      </c>
      <c r="F71" s="43">
        <v>-9.5039999999999997E-21</v>
      </c>
      <c r="G71" s="43">
        <v>-5.1737999999999998E-5</v>
      </c>
      <c r="H71" s="48">
        <v>1</v>
      </c>
      <c r="I71" s="28"/>
      <c r="J71" s="44">
        <v>22</v>
      </c>
      <c r="K71" s="43">
        <v>-6.1462000000000002E-5</v>
      </c>
      <c r="L71" s="43">
        <v>-5.4741999999999999E-5</v>
      </c>
      <c r="M71" s="43">
        <v>1.5546000000000001E-4</v>
      </c>
      <c r="N71" s="43">
        <v>8.2294999999999999E-22</v>
      </c>
      <c r="O71" s="43">
        <v>3.168E-21</v>
      </c>
      <c r="P71" s="43">
        <v>5.1737999999999998E-5</v>
      </c>
      <c r="Q71" s="48">
        <v>1</v>
      </c>
    </row>
    <row r="72" spans="1:17" x14ac:dyDescent="0.3">
      <c r="A72" s="42">
        <v>53</v>
      </c>
      <c r="B72" s="43">
        <v>-2.9660000000000001E-5</v>
      </c>
      <c r="C72" s="43">
        <v>-2.796E-5</v>
      </c>
      <c r="D72" s="43">
        <v>7.7939E-5</v>
      </c>
      <c r="E72" s="43">
        <v>6.2465999999999996E-22</v>
      </c>
      <c r="F72" s="43">
        <v>-3.5033000000000002E-21</v>
      </c>
      <c r="G72" s="43">
        <v>-1.9071000000000001E-5</v>
      </c>
      <c r="H72" s="48">
        <v>1.5</v>
      </c>
      <c r="I72" s="28"/>
      <c r="J72" s="44">
        <v>23</v>
      </c>
      <c r="K72" s="43">
        <v>-2.9660000000000001E-5</v>
      </c>
      <c r="L72" s="43">
        <v>-2.796E-5</v>
      </c>
      <c r="M72" s="43">
        <v>7.7939E-5</v>
      </c>
      <c r="N72" s="43">
        <v>2.0822E-22</v>
      </c>
      <c r="O72" s="43">
        <v>1.1678E-21</v>
      </c>
      <c r="P72" s="43">
        <v>1.9071000000000001E-5</v>
      </c>
      <c r="Q72" s="48">
        <v>1.5</v>
      </c>
    </row>
    <row r="73" spans="1:17" x14ac:dyDescent="0.3">
      <c r="A73" s="42">
        <v>54</v>
      </c>
      <c r="B73" s="43">
        <v>-1.7365999999999999E-5</v>
      </c>
      <c r="C73" s="43">
        <v>-1.6755000000000001E-5</v>
      </c>
      <c r="D73" s="43">
        <v>4.6878000000000001E-5</v>
      </c>
      <c r="E73" s="43">
        <v>2.2453000000000002E-22</v>
      </c>
      <c r="F73" s="43">
        <v>-1.6519E-21</v>
      </c>
      <c r="G73" s="43">
        <v>-8.9925999999999992E-6</v>
      </c>
      <c r="H73" s="48">
        <v>2</v>
      </c>
      <c r="I73" s="28"/>
      <c r="J73" s="44">
        <v>24</v>
      </c>
      <c r="K73" s="43">
        <v>-1.7365999999999999E-5</v>
      </c>
      <c r="L73" s="43">
        <v>-1.6755000000000001E-5</v>
      </c>
      <c r="M73" s="43">
        <v>4.6878000000000001E-5</v>
      </c>
      <c r="N73" s="43">
        <v>7.4841999999999999E-23</v>
      </c>
      <c r="O73" s="43">
        <v>5.5064000000000004E-22</v>
      </c>
      <c r="P73" s="43">
        <v>8.9925999999999992E-6</v>
      </c>
      <c r="Q73" s="48">
        <v>2</v>
      </c>
    </row>
    <row r="74" spans="1:17" x14ac:dyDescent="0.3">
      <c r="A74" s="42">
        <v>55</v>
      </c>
      <c r="B74" s="43">
        <v>-1.1792E-5</v>
      </c>
      <c r="C74" s="43">
        <v>-1.1521E-5</v>
      </c>
      <c r="D74" s="43">
        <v>3.2246000000000003E-5</v>
      </c>
      <c r="E74" s="43">
        <v>9.9554000000000001E-23</v>
      </c>
      <c r="F74" s="43">
        <v>-9.0717000000000009E-22</v>
      </c>
      <c r="G74" s="43">
        <v>-4.9384E-6</v>
      </c>
      <c r="H74" s="48">
        <v>2.5</v>
      </c>
      <c r="I74" s="28"/>
      <c r="J74" s="44">
        <v>25</v>
      </c>
      <c r="K74" s="43">
        <v>-1.1792E-5</v>
      </c>
      <c r="L74" s="43">
        <v>-1.1521E-5</v>
      </c>
      <c r="M74" s="43">
        <v>3.2246000000000003E-5</v>
      </c>
      <c r="N74" s="43">
        <v>3.3184999999999997E-23</v>
      </c>
      <c r="O74" s="43">
        <v>3.0238999999999998E-22</v>
      </c>
      <c r="P74" s="43">
        <v>4.9384E-6</v>
      </c>
      <c r="Q74" s="48">
        <v>2.5</v>
      </c>
    </row>
    <row r="75" spans="1:17" x14ac:dyDescent="0.3">
      <c r="A75" s="42">
        <v>56</v>
      </c>
      <c r="B75" s="43">
        <v>-8.9115999999999995E-6</v>
      </c>
      <c r="C75" s="43">
        <v>-8.7733999999999997E-6</v>
      </c>
      <c r="D75" s="43">
        <v>2.4332E-5</v>
      </c>
      <c r="E75" s="43">
        <v>5.0772000000000001E-23</v>
      </c>
      <c r="F75" s="43">
        <v>-5.5222000000000001E-22</v>
      </c>
      <c r="G75" s="43">
        <v>-3.0062000000000001E-6</v>
      </c>
      <c r="H75" s="48">
        <v>3</v>
      </c>
      <c r="I75" s="28"/>
      <c r="J75" s="44">
        <v>26</v>
      </c>
      <c r="K75" s="43">
        <v>-8.9115999999999995E-6</v>
      </c>
      <c r="L75" s="43">
        <v>-8.7733999999999997E-6</v>
      </c>
      <c r="M75" s="43">
        <v>2.4332E-5</v>
      </c>
      <c r="N75" s="43">
        <v>1.6924000000000001E-23</v>
      </c>
      <c r="O75" s="43">
        <v>1.8407E-22</v>
      </c>
      <c r="P75" s="43">
        <v>3.0062000000000001E-6</v>
      </c>
      <c r="Q75" s="48">
        <v>3</v>
      </c>
    </row>
    <row r="76" spans="1:17" x14ac:dyDescent="0.3">
      <c r="A76" s="42">
        <v>57</v>
      </c>
      <c r="B76" s="43">
        <v>-7.1733999999999998E-6</v>
      </c>
      <c r="C76" s="43">
        <v>-7.0952000000000003E-6</v>
      </c>
      <c r="D76" s="43">
        <v>1.9388000000000001E-5</v>
      </c>
      <c r="E76" s="43">
        <v>2.8723999999999999E-23</v>
      </c>
      <c r="F76" s="43">
        <v>-3.6142000000000001E-22</v>
      </c>
      <c r="G76" s="43">
        <v>-1.9674999999999998E-6</v>
      </c>
      <c r="H76" s="48">
        <v>3.5</v>
      </c>
      <c r="I76" s="28"/>
      <c r="J76" s="44">
        <v>27</v>
      </c>
      <c r="K76" s="43">
        <v>-7.1733999999999998E-6</v>
      </c>
      <c r="L76" s="43">
        <v>-7.0952000000000003E-6</v>
      </c>
      <c r="M76" s="43">
        <v>1.9388000000000001E-5</v>
      </c>
      <c r="N76" s="43">
        <v>9.5746000000000003E-24</v>
      </c>
      <c r="O76" s="43">
        <v>1.2047E-22</v>
      </c>
      <c r="P76" s="43">
        <v>1.9674999999999998E-6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3.2852999999999999E-21</v>
      </c>
      <c r="C81" s="43">
        <v>1.7884E-5</v>
      </c>
      <c r="D81" s="43">
        <v>5.6384000000000002E-4</v>
      </c>
      <c r="E81" s="23">
        <f>+D81*1000</f>
        <v>0.56384000000000001</v>
      </c>
      <c r="F81" s="23">
        <v>0</v>
      </c>
      <c r="G81" s="24"/>
      <c r="H81" s="25"/>
      <c r="I81" s="28"/>
      <c r="J81" s="44">
        <v>1</v>
      </c>
      <c r="K81" s="43">
        <v>-1.0950999999999999E-21</v>
      </c>
      <c r="L81" s="43">
        <v>-1.7884E-5</v>
      </c>
      <c r="M81" s="43">
        <v>5.6384000000000002E-4</v>
      </c>
      <c r="N81" s="23">
        <f>+M81*1000</f>
        <v>0.56384000000000001</v>
      </c>
      <c r="O81" s="23">
        <v>0</v>
      </c>
      <c r="P81" s="24"/>
      <c r="Q81" s="25"/>
    </row>
    <row r="82" spans="1:23" x14ac:dyDescent="0.3">
      <c r="A82" s="42">
        <v>32</v>
      </c>
      <c r="B82" s="43">
        <v>-3.8945000000000001E-22</v>
      </c>
      <c r="C82" s="43">
        <v>-2.12E-6</v>
      </c>
      <c r="D82" s="43">
        <v>5.6274000000000005E-4</v>
      </c>
      <c r="E82" s="23">
        <f t="shared" ref="E82:E110" si="0">+D82*1000</f>
        <v>0.56274000000000002</v>
      </c>
      <c r="F82" s="23">
        <v>0.05</v>
      </c>
      <c r="G82" s="24"/>
      <c r="H82" s="25"/>
      <c r="I82" s="28"/>
      <c r="J82" s="44">
        <v>2</v>
      </c>
      <c r="K82" s="43">
        <v>1.2982E-22</v>
      </c>
      <c r="L82" s="43">
        <v>2.12E-6</v>
      </c>
      <c r="M82" s="43">
        <v>5.6274000000000005E-4</v>
      </c>
      <c r="N82" s="23">
        <f t="shared" ref="N82:N110" si="1">+M82*1000</f>
        <v>0.56274000000000002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-1.8359E-21</v>
      </c>
      <c r="C83" s="43">
        <v>-9.9943000000000002E-6</v>
      </c>
      <c r="D83" s="43">
        <v>5.5825000000000004E-4</v>
      </c>
      <c r="E83" s="23">
        <f t="shared" si="0"/>
        <v>0.55825000000000002</v>
      </c>
      <c r="F83" s="168">
        <v>7.0000000000000007E-2</v>
      </c>
      <c r="G83" s="24"/>
      <c r="H83" s="25"/>
      <c r="I83" s="28"/>
      <c r="J83" s="44">
        <v>3</v>
      </c>
      <c r="K83" s="43">
        <v>6.1197000000000003E-22</v>
      </c>
      <c r="L83" s="43">
        <v>9.9943000000000002E-6</v>
      </c>
      <c r="M83" s="43">
        <v>5.5825000000000004E-4</v>
      </c>
      <c r="N83" s="23">
        <f t="shared" si="1"/>
        <v>0.55825000000000002</v>
      </c>
      <c r="O83" s="168">
        <v>7.0000000000000007E-2</v>
      </c>
      <c r="Q83" s="25"/>
    </row>
    <row r="84" spans="1:23" x14ac:dyDescent="0.3">
      <c r="A84" s="42">
        <v>34</v>
      </c>
      <c r="B84" s="43">
        <v>-2.5858E-21</v>
      </c>
      <c r="C84" s="43">
        <v>-1.4076999999999999E-5</v>
      </c>
      <c r="D84" s="43">
        <v>5.2844000000000003E-4</v>
      </c>
      <c r="E84" s="23">
        <f t="shared" si="0"/>
        <v>0.52844000000000002</v>
      </c>
      <c r="F84" s="23">
        <v>0.1</v>
      </c>
      <c r="G84" s="24"/>
      <c r="H84" s="25"/>
      <c r="I84" s="28"/>
      <c r="J84" s="44">
        <v>4</v>
      </c>
      <c r="K84" s="43">
        <v>8.6195000000000001E-22</v>
      </c>
      <c r="L84" s="43">
        <v>1.4076999999999999E-5</v>
      </c>
      <c r="M84" s="43">
        <v>5.2844000000000003E-4</v>
      </c>
      <c r="N84" s="23">
        <f t="shared" si="1"/>
        <v>0.52844000000000002</v>
      </c>
      <c r="O84" s="23">
        <v>0.1</v>
      </c>
      <c r="P84" s="24"/>
      <c r="Q84" s="25"/>
    </row>
    <row r="85" spans="1:23" x14ac:dyDescent="0.3">
      <c r="A85" s="42">
        <v>35</v>
      </c>
      <c r="B85" s="43">
        <v>-3.4374000000000001E-21</v>
      </c>
      <c r="C85" s="43">
        <v>-1.8712E-5</v>
      </c>
      <c r="D85" s="43">
        <v>4.8757999999999999E-4</v>
      </c>
      <c r="E85" s="23">
        <f t="shared" si="0"/>
        <v>0.48758000000000001</v>
      </c>
      <c r="F85" s="23">
        <v>0.15</v>
      </c>
      <c r="G85" s="24"/>
      <c r="H85" s="25"/>
      <c r="I85" s="28"/>
      <c r="J85" s="44">
        <v>5</v>
      </c>
      <c r="K85" s="43">
        <v>1.1457999999999999E-21</v>
      </c>
      <c r="L85" s="43">
        <v>1.8712E-5</v>
      </c>
      <c r="M85" s="43">
        <v>4.8757999999999999E-4</v>
      </c>
      <c r="N85" s="23">
        <f t="shared" si="1"/>
        <v>0.48758000000000001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-3.9883E-21</v>
      </c>
      <c r="C86" s="43">
        <v>-2.1710999999999999E-5</v>
      </c>
      <c r="D86" s="43">
        <v>4.5550000000000001E-4</v>
      </c>
      <c r="E86" s="23">
        <f t="shared" si="0"/>
        <v>0.45550000000000002</v>
      </c>
      <c r="F86" s="23">
        <v>0.2</v>
      </c>
      <c r="G86" s="24"/>
      <c r="H86" s="25"/>
      <c r="I86" s="28"/>
      <c r="J86" s="44">
        <v>6</v>
      </c>
      <c r="K86" s="43">
        <v>1.3294000000000001E-21</v>
      </c>
      <c r="L86" s="43">
        <v>2.1710999999999999E-5</v>
      </c>
      <c r="M86" s="43">
        <v>4.5550000000000001E-4</v>
      </c>
      <c r="N86" s="23">
        <f t="shared" si="1"/>
        <v>0.45550000000000002</v>
      </c>
      <c r="O86" s="23">
        <v>0.2</v>
      </c>
      <c r="P86" s="24"/>
      <c r="Q86" s="25"/>
    </row>
    <row r="87" spans="1:23" x14ac:dyDescent="0.3">
      <c r="A87" s="42">
        <v>37</v>
      </c>
      <c r="B87" s="43">
        <v>-4.6555000000000001E-21</v>
      </c>
      <c r="C87" s="43">
        <v>-2.5343000000000001E-5</v>
      </c>
      <c r="D87" s="43">
        <v>4.1983999999999999E-4</v>
      </c>
      <c r="E87" s="23">
        <f t="shared" si="0"/>
        <v>0.41983999999999999</v>
      </c>
      <c r="F87" s="168">
        <v>0.27</v>
      </c>
      <c r="G87" s="24"/>
      <c r="H87" s="25"/>
      <c r="I87" s="28"/>
      <c r="J87" s="44">
        <v>7</v>
      </c>
      <c r="K87" s="43">
        <v>1.5518E-21</v>
      </c>
      <c r="L87" s="43">
        <v>2.5343000000000001E-5</v>
      </c>
      <c r="M87" s="43">
        <v>4.1983999999999999E-4</v>
      </c>
      <c r="N87" s="23">
        <f t="shared" si="1"/>
        <v>0.41983999999999999</v>
      </c>
      <c r="O87" s="168">
        <v>0.27</v>
      </c>
      <c r="P87" s="24"/>
      <c r="Q87" s="25"/>
    </row>
    <row r="88" spans="1:23" x14ac:dyDescent="0.3">
      <c r="A88" s="42">
        <v>38</v>
      </c>
      <c r="B88" s="43">
        <v>-4.5625000000000002E-21</v>
      </c>
      <c r="C88" s="43">
        <v>-2.4837E-5</v>
      </c>
      <c r="D88" s="43">
        <v>4.0442000000000001E-4</v>
      </c>
      <c r="E88" s="23">
        <f t="shared" si="0"/>
        <v>0.40442</v>
      </c>
      <c r="F88" s="23">
        <v>0.3</v>
      </c>
      <c r="G88" s="24"/>
      <c r="H88" s="25"/>
      <c r="I88" s="28"/>
      <c r="J88" s="44">
        <v>8</v>
      </c>
      <c r="K88" s="43">
        <v>1.5208E-21</v>
      </c>
      <c r="L88" s="43">
        <v>2.4837E-5</v>
      </c>
      <c r="M88" s="43">
        <v>4.0442000000000001E-4</v>
      </c>
      <c r="N88" s="23">
        <f t="shared" si="1"/>
        <v>0.40442</v>
      </c>
      <c r="O88" s="23">
        <v>0.3</v>
      </c>
      <c r="P88" s="24"/>
      <c r="Q88" s="25"/>
    </row>
    <row r="89" spans="1:23" x14ac:dyDescent="0.3">
      <c r="A89" s="42">
        <v>39</v>
      </c>
      <c r="B89" s="43">
        <v>-4.4537000000000001E-21</v>
      </c>
      <c r="C89" s="43">
        <v>-2.4244999999999999E-5</v>
      </c>
      <c r="D89" s="43">
        <v>3.8200000000000002E-4</v>
      </c>
      <c r="E89" s="23">
        <f t="shared" si="0"/>
        <v>0.38200000000000001</v>
      </c>
      <c r="F89" s="23">
        <v>0.35</v>
      </c>
      <c r="G89" s="24"/>
      <c r="H89" s="25"/>
      <c r="I89" s="28"/>
      <c r="J89" s="44">
        <v>9</v>
      </c>
      <c r="K89" s="43">
        <v>1.4845999999999999E-21</v>
      </c>
      <c r="L89" s="43">
        <v>2.4244999999999999E-5</v>
      </c>
      <c r="M89" s="43">
        <v>3.8200000000000002E-4</v>
      </c>
      <c r="N89" s="23">
        <f t="shared" si="1"/>
        <v>0.38200000000000001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-4.4649999999999997E-21</v>
      </c>
      <c r="C90" s="43">
        <v>-2.4306000000000001E-5</v>
      </c>
      <c r="D90" s="43">
        <v>3.6257999999999999E-4</v>
      </c>
      <c r="E90" s="23">
        <f t="shared" si="0"/>
        <v>0.36258000000000001</v>
      </c>
      <c r="F90" s="23">
        <v>0.4</v>
      </c>
      <c r="G90" s="24"/>
      <c r="H90" s="25"/>
      <c r="I90" s="28"/>
      <c r="J90" s="44">
        <v>10</v>
      </c>
      <c r="K90" s="43">
        <v>1.4883E-21</v>
      </c>
      <c r="L90" s="43">
        <v>2.4306000000000001E-5</v>
      </c>
      <c r="M90" s="43">
        <v>3.6257999999999999E-4</v>
      </c>
      <c r="N90" s="23">
        <f t="shared" si="1"/>
        <v>0.36258000000000001</v>
      </c>
      <c r="O90" s="23">
        <v>0.4</v>
      </c>
      <c r="P90" s="24"/>
      <c r="Q90" s="25"/>
    </row>
    <row r="91" spans="1:23" x14ac:dyDescent="0.3">
      <c r="A91" s="42">
        <v>41</v>
      </c>
      <c r="B91" s="43">
        <v>-4.8201999999999996E-21</v>
      </c>
      <c r="C91" s="43">
        <v>-2.6239999999999999E-5</v>
      </c>
      <c r="D91" s="43">
        <v>3.3827E-4</v>
      </c>
      <c r="E91" s="23">
        <f t="shared" si="0"/>
        <v>0.33827000000000002</v>
      </c>
      <c r="F91" s="168">
        <v>0.47</v>
      </c>
      <c r="G91" s="24"/>
      <c r="H91" s="25"/>
      <c r="I91" s="28"/>
      <c r="J91" s="44">
        <v>11</v>
      </c>
      <c r="K91" s="43">
        <v>1.6066999999999999E-21</v>
      </c>
      <c r="L91" s="43">
        <v>2.6239999999999999E-5</v>
      </c>
      <c r="M91" s="43">
        <v>3.3827E-4</v>
      </c>
      <c r="N91" s="23">
        <f t="shared" si="1"/>
        <v>0.33827000000000002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-4.5009000000000001E-21</v>
      </c>
      <c r="C92" s="43">
        <v>-2.4502E-5</v>
      </c>
      <c r="D92" s="43">
        <v>3.2482000000000002E-4</v>
      </c>
      <c r="E92" s="23">
        <f t="shared" si="0"/>
        <v>0.32482</v>
      </c>
      <c r="F92" s="23">
        <v>0.5</v>
      </c>
      <c r="G92" s="24"/>
      <c r="H92" s="25"/>
      <c r="I92" s="28"/>
      <c r="J92" s="44">
        <v>12</v>
      </c>
      <c r="K92" s="43">
        <v>1.5003E-21</v>
      </c>
      <c r="L92" s="43">
        <v>2.4502E-5</v>
      </c>
      <c r="M92" s="43">
        <v>3.2482000000000002E-4</v>
      </c>
      <c r="N92" s="23">
        <f t="shared" si="1"/>
        <v>0.32482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-4.0251000000000001E-21</v>
      </c>
      <c r="C93" s="43">
        <v>-2.1912E-5</v>
      </c>
      <c r="D93" s="43">
        <v>3.0461000000000003E-4</v>
      </c>
      <c r="E93" s="23">
        <f t="shared" si="0"/>
        <v>0.30461000000000005</v>
      </c>
      <c r="F93" s="23">
        <v>0.55000000000000004</v>
      </c>
      <c r="G93" s="24"/>
      <c r="H93" s="25"/>
      <c r="I93" s="28"/>
      <c r="J93" s="44">
        <v>13</v>
      </c>
      <c r="K93" s="43">
        <v>1.3417000000000001E-21</v>
      </c>
      <c r="L93" s="43">
        <v>2.1912E-5</v>
      </c>
      <c r="M93" s="43">
        <v>3.0461000000000003E-4</v>
      </c>
      <c r="N93" s="23">
        <f t="shared" si="1"/>
        <v>0.30461000000000005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-3.6123999999999999E-21</v>
      </c>
      <c r="C94" s="43">
        <v>-1.9664999999999999E-5</v>
      </c>
      <c r="D94" s="43">
        <v>2.8675E-4</v>
      </c>
      <c r="E94" s="23">
        <f t="shared" si="0"/>
        <v>0.28675</v>
      </c>
      <c r="F94" s="23">
        <v>0.6</v>
      </c>
      <c r="G94" s="24"/>
      <c r="H94" s="25"/>
      <c r="I94" s="28"/>
      <c r="J94" s="44">
        <v>14</v>
      </c>
      <c r="K94" s="43">
        <v>1.2041E-21</v>
      </c>
      <c r="L94" s="43">
        <v>1.9664999999999999E-5</v>
      </c>
      <c r="M94" s="43">
        <v>2.8675E-4</v>
      </c>
      <c r="N94" s="23">
        <f t="shared" si="1"/>
        <v>0.28675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-3.2541999999999998E-21</v>
      </c>
      <c r="C95" s="43">
        <v>-1.7714999999999999E-5</v>
      </c>
      <c r="D95" s="43">
        <v>2.7085E-4</v>
      </c>
      <c r="E95" s="23">
        <f t="shared" si="0"/>
        <v>0.27084999999999998</v>
      </c>
      <c r="F95" s="23">
        <v>0.65</v>
      </c>
      <c r="G95" s="24"/>
      <c r="H95" s="25"/>
      <c r="I95" s="28"/>
      <c r="J95" s="44">
        <v>15</v>
      </c>
      <c r="K95" s="43">
        <v>1.0847E-21</v>
      </c>
      <c r="L95" s="43">
        <v>1.7714999999999999E-5</v>
      </c>
      <c r="M95" s="43">
        <v>2.7085E-4</v>
      </c>
      <c r="N95" s="23">
        <f t="shared" si="1"/>
        <v>0.27084999999999998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-2.9428000000000001E-21</v>
      </c>
      <c r="C96" s="43">
        <v>-1.6019999999999999E-5</v>
      </c>
      <c r="D96" s="43">
        <v>2.5661E-4</v>
      </c>
      <c r="E96" s="23">
        <f t="shared" si="0"/>
        <v>0.25661</v>
      </c>
      <c r="F96" s="23">
        <v>0.7</v>
      </c>
      <c r="G96" s="24"/>
      <c r="H96" s="25"/>
      <c r="I96" s="28"/>
      <c r="J96" s="44">
        <v>16</v>
      </c>
      <c r="K96" s="43">
        <v>9.8092999999999998E-22</v>
      </c>
      <c r="L96" s="43">
        <v>1.6019999999999999E-5</v>
      </c>
      <c r="M96" s="43">
        <v>2.5661E-4</v>
      </c>
      <c r="N96" s="23">
        <f t="shared" si="1"/>
        <v>0.25661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-2.6713000000000002E-21</v>
      </c>
      <c r="C97" s="43">
        <v>-1.4542000000000001E-5</v>
      </c>
      <c r="D97" s="43">
        <v>2.4379E-4</v>
      </c>
      <c r="E97" s="23">
        <f t="shared" si="0"/>
        <v>0.24379000000000001</v>
      </c>
      <c r="F97" s="23">
        <v>0.75</v>
      </c>
      <c r="G97" s="24"/>
      <c r="H97" s="25"/>
      <c r="I97" s="28"/>
      <c r="J97" s="44">
        <v>17</v>
      </c>
      <c r="K97" s="43">
        <v>8.9043000000000008E-22</v>
      </c>
      <c r="L97" s="43">
        <v>1.4542000000000001E-5</v>
      </c>
      <c r="M97" s="43">
        <v>2.4379E-4</v>
      </c>
      <c r="N97" s="23">
        <f t="shared" si="1"/>
        <v>0.24379000000000001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-2.4338000000000002E-21</v>
      </c>
      <c r="C98" s="43">
        <v>-1.3249E-5</v>
      </c>
      <c r="D98" s="43">
        <v>2.3217999999999999E-4</v>
      </c>
      <c r="E98" s="23">
        <f t="shared" si="0"/>
        <v>0.23218</v>
      </c>
      <c r="F98" s="23">
        <v>0.8</v>
      </c>
      <c r="G98" s="24"/>
      <c r="H98" s="25"/>
      <c r="I98" s="28"/>
      <c r="J98" s="44">
        <v>18</v>
      </c>
      <c r="K98" s="43">
        <v>8.1126000000000002E-22</v>
      </c>
      <c r="L98" s="43">
        <v>1.3249E-5</v>
      </c>
      <c r="M98" s="43">
        <v>2.3217999999999999E-4</v>
      </c>
      <c r="N98" s="23">
        <f t="shared" si="1"/>
        <v>0.23218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-2.2253000000000002E-21</v>
      </c>
      <c r="C99" s="43">
        <v>-1.2114E-5</v>
      </c>
      <c r="D99" s="43">
        <v>2.2164E-4</v>
      </c>
      <c r="E99" s="23">
        <f t="shared" si="0"/>
        <v>0.22164</v>
      </c>
      <c r="F99" s="23">
        <v>0.85</v>
      </c>
      <c r="G99" s="24"/>
      <c r="H99" s="25"/>
      <c r="I99" s="28"/>
      <c r="J99" s="44">
        <v>19</v>
      </c>
      <c r="K99" s="43">
        <v>7.4175000000000002E-22</v>
      </c>
      <c r="L99" s="43">
        <v>1.2114E-5</v>
      </c>
      <c r="M99" s="43">
        <v>2.2164E-4</v>
      </c>
      <c r="N99" s="23">
        <f t="shared" si="1"/>
        <v>0.22164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-2.0415000000000002E-21</v>
      </c>
      <c r="C100" s="43">
        <v>-1.1113E-5</v>
      </c>
      <c r="D100" s="43">
        <v>2.1201999999999999E-4</v>
      </c>
      <c r="E100" s="23">
        <f t="shared" si="0"/>
        <v>0.21201999999999999</v>
      </c>
      <c r="F100" s="23">
        <v>0.9</v>
      </c>
      <c r="G100" s="24"/>
      <c r="H100" s="25"/>
      <c r="I100" s="28"/>
      <c r="J100" s="44">
        <v>20</v>
      </c>
      <c r="K100" s="43">
        <v>6.805E-22</v>
      </c>
      <c r="L100" s="43">
        <v>1.1113E-5</v>
      </c>
      <c r="M100" s="43">
        <v>2.1201999999999999E-4</v>
      </c>
      <c r="N100" s="23">
        <f t="shared" si="1"/>
        <v>0.21201999999999999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-1.8789E-21</v>
      </c>
      <c r="C101" s="43">
        <v>-1.0227999999999999E-5</v>
      </c>
      <c r="D101" s="43">
        <v>2.0320000000000001E-4</v>
      </c>
      <c r="E101" s="23">
        <f t="shared" si="0"/>
        <v>0.20320000000000002</v>
      </c>
      <c r="F101" s="23">
        <v>0.95</v>
      </c>
      <c r="G101" s="24"/>
      <c r="H101" s="25"/>
      <c r="I101" s="28"/>
      <c r="J101" s="44">
        <v>21</v>
      </c>
      <c r="K101" s="43">
        <v>6.2629999999999995E-22</v>
      </c>
      <c r="L101" s="43">
        <v>1.0227999999999999E-5</v>
      </c>
      <c r="M101" s="43">
        <v>2.0320000000000001E-4</v>
      </c>
      <c r="N101" s="23">
        <f t="shared" si="1"/>
        <v>0.20320000000000002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-1.7344999999999999E-21</v>
      </c>
      <c r="C102" s="43">
        <v>-9.4422000000000008E-6</v>
      </c>
      <c r="D102" s="43">
        <v>1.951E-4</v>
      </c>
      <c r="E102" s="23">
        <f t="shared" si="0"/>
        <v>0.1951</v>
      </c>
      <c r="F102" s="23">
        <v>1</v>
      </c>
      <c r="G102" s="24"/>
      <c r="H102" s="25"/>
      <c r="I102" s="28"/>
      <c r="J102" s="44">
        <v>22</v>
      </c>
      <c r="K102" s="43">
        <v>5.7816999999999995E-22</v>
      </c>
      <c r="L102" s="43">
        <v>9.4422000000000008E-6</v>
      </c>
      <c r="M102" s="43">
        <v>1.951E-4</v>
      </c>
      <c r="N102" s="23">
        <f t="shared" si="1"/>
        <v>0.1951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-8.9038000000000008E-22</v>
      </c>
      <c r="C103" s="43">
        <v>-4.8470000000000003E-6</v>
      </c>
      <c r="D103" s="43">
        <v>1.3998E-4</v>
      </c>
      <c r="E103" s="23">
        <f t="shared" si="0"/>
        <v>0.13997999999999999</v>
      </c>
      <c r="F103" s="23">
        <v>1.5</v>
      </c>
      <c r="G103" s="24"/>
      <c r="H103" s="25"/>
      <c r="I103" s="28"/>
      <c r="J103" s="44">
        <v>23</v>
      </c>
      <c r="K103" s="43">
        <v>2.9679E-22</v>
      </c>
      <c r="L103" s="43">
        <v>4.8470000000000003E-6</v>
      </c>
      <c r="M103" s="43">
        <v>1.3998E-4</v>
      </c>
      <c r="N103" s="23">
        <f t="shared" si="1"/>
        <v>0.13997999999999999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-5.3887000000000001E-22</v>
      </c>
      <c r="C104" s="43">
        <v>-2.9335E-6</v>
      </c>
      <c r="D104" s="43">
        <v>1.0982E-4</v>
      </c>
      <c r="E104" s="23">
        <f t="shared" si="0"/>
        <v>0.10982</v>
      </c>
      <c r="F104" s="23">
        <v>2</v>
      </c>
      <c r="G104" s="24"/>
      <c r="H104" s="25"/>
      <c r="I104" s="28"/>
      <c r="J104" s="44">
        <v>24</v>
      </c>
      <c r="K104" s="43">
        <v>1.7962E-22</v>
      </c>
      <c r="L104" s="43">
        <v>2.9335E-6</v>
      </c>
      <c r="M104" s="43">
        <v>1.0982E-4</v>
      </c>
      <c r="N104" s="23">
        <f t="shared" si="1"/>
        <v>0.10982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-3.6004000000000001E-22</v>
      </c>
      <c r="C105" s="43">
        <v>-1.9599999999999999E-6</v>
      </c>
      <c r="D105" s="43">
        <v>9.0451000000000005E-5</v>
      </c>
      <c r="E105" s="23">
        <f t="shared" si="0"/>
        <v>9.0451000000000004E-2</v>
      </c>
      <c r="F105" s="23">
        <v>2.5</v>
      </c>
      <c r="G105" s="24"/>
      <c r="H105" s="25"/>
      <c r="I105" s="28"/>
      <c r="J105" s="44">
        <v>25</v>
      </c>
      <c r="K105" s="43">
        <v>1.2001E-22</v>
      </c>
      <c r="L105" s="43">
        <v>1.9599999999999999E-6</v>
      </c>
      <c r="M105" s="43">
        <v>9.0451000000000005E-5</v>
      </c>
      <c r="N105" s="23">
        <f t="shared" si="1"/>
        <v>9.0451000000000004E-2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-2.563E-22</v>
      </c>
      <c r="C106" s="43">
        <v>-1.3952E-6</v>
      </c>
      <c r="D106" s="43">
        <v>7.6483000000000006E-5</v>
      </c>
      <c r="E106" s="23">
        <f t="shared" si="0"/>
        <v>7.6483000000000009E-2</v>
      </c>
      <c r="F106" s="23">
        <v>3</v>
      </c>
      <c r="G106" s="24"/>
      <c r="H106" s="25"/>
      <c r="I106" s="28"/>
      <c r="J106" s="44">
        <v>26</v>
      </c>
      <c r="K106" s="43">
        <v>8.5433000000000001E-23</v>
      </c>
      <c r="L106" s="43">
        <v>1.3952E-6</v>
      </c>
      <c r="M106" s="43">
        <v>7.6483000000000006E-5</v>
      </c>
      <c r="N106" s="23">
        <f t="shared" si="1"/>
        <v>7.6483000000000009E-2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-1.9030000000000001E-22</v>
      </c>
      <c r="C107" s="43">
        <v>-1.0358999999999999E-6</v>
      </c>
      <c r="D107" s="43">
        <v>6.5636000000000007E-5</v>
      </c>
      <c r="E107" s="23">
        <f t="shared" si="0"/>
        <v>6.5636E-2</v>
      </c>
      <c r="F107" s="23">
        <v>3.5</v>
      </c>
      <c r="G107" s="24"/>
      <c r="H107" s="25"/>
      <c r="I107" s="28"/>
      <c r="J107" s="44">
        <v>27</v>
      </c>
      <c r="K107" s="43">
        <v>6.3431999999999998E-23</v>
      </c>
      <c r="L107" s="43">
        <v>1.0358999999999999E-6</v>
      </c>
      <c r="M107" s="43">
        <v>6.5636000000000007E-5</v>
      </c>
      <c r="N107" s="23">
        <f t="shared" si="1"/>
        <v>6.5636E-2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-1.4549999999999999E-22</v>
      </c>
      <c r="C108" s="43">
        <v>-7.9209000000000005E-7</v>
      </c>
      <c r="D108" s="43">
        <v>5.6857000000000001E-5</v>
      </c>
      <c r="E108" s="23">
        <f t="shared" si="0"/>
        <v>5.6857000000000005E-2</v>
      </c>
      <c r="F108" s="23">
        <v>4</v>
      </c>
      <c r="G108" s="24"/>
      <c r="H108" s="25"/>
      <c r="I108" s="28"/>
      <c r="J108" s="44">
        <v>28</v>
      </c>
      <c r="K108" s="43">
        <v>4.8500999999999999E-23</v>
      </c>
      <c r="L108" s="43">
        <v>7.9209000000000005E-7</v>
      </c>
      <c r="M108" s="43">
        <v>5.6857000000000001E-5</v>
      </c>
      <c r="N108" s="23">
        <f t="shared" si="1"/>
        <v>5.6857000000000005E-2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8F5C-6A22-4C2E-A2B4-5A5A445AC8D8}">
  <sheetPr codeName="Hoja23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1921300</v>
      </c>
      <c r="C19" s="43">
        <v>1634200</v>
      </c>
      <c r="D19" s="43">
        <v>562470</v>
      </c>
      <c r="E19" s="43">
        <v>-5.2729E-11</v>
      </c>
      <c r="F19" s="43">
        <v>-1.5357999999999999E-26</v>
      </c>
      <c r="G19" s="43">
        <v>-8.3605000000000005E-11</v>
      </c>
      <c r="H19" s="48">
        <v>0</v>
      </c>
      <c r="I19" s="28"/>
      <c r="J19" s="44">
        <v>1</v>
      </c>
      <c r="K19" s="43">
        <v>1921300</v>
      </c>
      <c r="L19" s="43">
        <v>1634200</v>
      </c>
      <c r="M19" s="43">
        <v>562470</v>
      </c>
      <c r="N19" s="43">
        <v>-1.7576E-11</v>
      </c>
      <c r="O19" s="43">
        <v>5.1193000000000002E-27</v>
      </c>
      <c r="P19" s="43">
        <v>8.3605000000000005E-11</v>
      </c>
      <c r="Q19" s="25">
        <v>0</v>
      </c>
    </row>
    <row r="20" spans="1:17" x14ac:dyDescent="0.3">
      <c r="A20" s="42">
        <v>32</v>
      </c>
      <c r="B20" s="43">
        <v>-400960</v>
      </c>
      <c r="C20" s="43">
        <v>-309720</v>
      </c>
      <c r="D20" s="43">
        <v>321080</v>
      </c>
      <c r="E20" s="43">
        <v>1.6759999999999999E-11</v>
      </c>
      <c r="F20" s="43">
        <v>-3.5813000000000001E-12</v>
      </c>
      <c r="G20" s="43">
        <v>-19496</v>
      </c>
      <c r="H20" s="48">
        <v>0.05</v>
      </c>
      <c r="I20" s="28"/>
      <c r="J20" s="44">
        <v>2</v>
      </c>
      <c r="K20" s="43">
        <v>-400960</v>
      </c>
      <c r="L20" s="43">
        <v>-309720</v>
      </c>
      <c r="M20" s="43">
        <v>321080</v>
      </c>
      <c r="N20" s="43">
        <v>5.5867E-12</v>
      </c>
      <c r="O20" s="43">
        <v>1.1938E-12</v>
      </c>
      <c r="P20" s="43">
        <v>19496</v>
      </c>
      <c r="Q20" s="25">
        <v>0.05</v>
      </c>
    </row>
    <row r="21" spans="1:17" x14ac:dyDescent="0.3">
      <c r="A21" s="42">
        <v>33</v>
      </c>
      <c r="B21" s="43">
        <v>-1342600</v>
      </c>
      <c r="C21" s="43">
        <v>-1101800</v>
      </c>
      <c r="D21" s="43">
        <v>241260</v>
      </c>
      <c r="E21" s="43">
        <v>4.4226999999999999E-11</v>
      </c>
      <c r="F21" s="43">
        <v>-3.8364999999999997E-12</v>
      </c>
      <c r="G21" s="43">
        <v>-20885</v>
      </c>
      <c r="H21" s="54">
        <v>7.0000000000000007E-2</v>
      </c>
      <c r="I21" s="28"/>
      <c r="J21" s="44">
        <v>3</v>
      </c>
      <c r="K21" s="43">
        <v>-1342600</v>
      </c>
      <c r="L21" s="43">
        <v>-1101800</v>
      </c>
      <c r="M21" s="43">
        <v>241260</v>
      </c>
      <c r="N21" s="43">
        <v>1.4742E-11</v>
      </c>
      <c r="O21" s="43">
        <v>1.2788E-12</v>
      </c>
      <c r="P21" s="43">
        <v>20885</v>
      </c>
      <c r="Q21" s="55">
        <v>7.0000000000000007E-2</v>
      </c>
    </row>
    <row r="22" spans="1:17" x14ac:dyDescent="0.3">
      <c r="A22" s="42">
        <v>34</v>
      </c>
      <c r="B22" s="43">
        <v>13108</v>
      </c>
      <c r="C22" s="43">
        <v>29434</v>
      </c>
      <c r="D22" s="43">
        <v>198780</v>
      </c>
      <c r="E22" s="43">
        <v>2.999E-12</v>
      </c>
      <c r="F22" s="43">
        <v>-4.1133000000000003E-12</v>
      </c>
      <c r="G22" s="43">
        <v>-22392</v>
      </c>
      <c r="H22" s="48">
        <v>0.1</v>
      </c>
      <c r="I22" s="28"/>
      <c r="J22" s="44">
        <v>4</v>
      </c>
      <c r="K22" s="43">
        <v>13108</v>
      </c>
      <c r="L22" s="43">
        <v>29434</v>
      </c>
      <c r="M22" s="43">
        <v>198780</v>
      </c>
      <c r="N22" s="43">
        <v>9.9966E-13</v>
      </c>
      <c r="O22" s="43">
        <v>1.3711000000000001E-12</v>
      </c>
      <c r="P22" s="43">
        <v>22392</v>
      </c>
      <c r="Q22" s="25">
        <v>0.1</v>
      </c>
    </row>
    <row r="23" spans="1:17" x14ac:dyDescent="0.3">
      <c r="A23" s="42">
        <v>35</v>
      </c>
      <c r="B23" s="43">
        <v>-8477.9</v>
      </c>
      <c r="C23" s="43">
        <v>8617.6</v>
      </c>
      <c r="D23" s="43">
        <v>143190</v>
      </c>
      <c r="E23" s="43">
        <v>3.1403999999999998E-12</v>
      </c>
      <c r="F23" s="43">
        <v>-4.1986000000000003E-12</v>
      </c>
      <c r="G23" s="43">
        <v>-22856</v>
      </c>
      <c r="H23" s="48">
        <v>0.15</v>
      </c>
      <c r="I23" s="28"/>
      <c r="J23" s="44">
        <v>5</v>
      </c>
      <c r="K23" s="43">
        <v>-8477.9</v>
      </c>
      <c r="L23" s="43">
        <v>8617.6</v>
      </c>
      <c r="M23" s="43">
        <v>143190</v>
      </c>
      <c r="N23" s="43">
        <v>1.0467999999999999E-12</v>
      </c>
      <c r="O23" s="43">
        <v>1.3995E-12</v>
      </c>
      <c r="P23" s="43">
        <v>22856</v>
      </c>
      <c r="Q23" s="25">
        <v>0.15</v>
      </c>
    </row>
    <row r="24" spans="1:17" x14ac:dyDescent="0.3">
      <c r="A24" s="42">
        <v>36</v>
      </c>
      <c r="B24" s="43">
        <v>-24745</v>
      </c>
      <c r="C24" s="43">
        <v>-7910.4</v>
      </c>
      <c r="D24" s="43">
        <v>104740</v>
      </c>
      <c r="E24" s="43">
        <v>3.0925E-12</v>
      </c>
      <c r="F24" s="43">
        <v>-3.8200000000000003E-12</v>
      </c>
      <c r="G24" s="43">
        <v>-20795</v>
      </c>
      <c r="H24" s="48">
        <v>0.2</v>
      </c>
      <c r="I24" s="28"/>
      <c r="J24" s="44">
        <v>6</v>
      </c>
      <c r="K24" s="43">
        <v>-24745</v>
      </c>
      <c r="L24" s="43">
        <v>-7910.4</v>
      </c>
      <c r="M24" s="43">
        <v>104740</v>
      </c>
      <c r="N24" s="43">
        <v>1.0308E-12</v>
      </c>
      <c r="O24" s="43">
        <v>1.2733E-12</v>
      </c>
      <c r="P24" s="43">
        <v>20795</v>
      </c>
      <c r="Q24" s="25">
        <v>0.2</v>
      </c>
    </row>
    <row r="25" spans="1:17" x14ac:dyDescent="0.3">
      <c r="A25" s="42">
        <v>37</v>
      </c>
      <c r="B25" s="43">
        <v>-52949</v>
      </c>
      <c r="C25" s="43">
        <v>-34058</v>
      </c>
      <c r="D25" s="43">
        <v>72316</v>
      </c>
      <c r="E25" s="43">
        <v>3.4702999999999999E-12</v>
      </c>
      <c r="F25" s="43">
        <v>-2.581E-12</v>
      </c>
      <c r="G25" s="43">
        <v>-14051</v>
      </c>
      <c r="H25" s="54">
        <v>0.27</v>
      </c>
      <c r="I25" s="28"/>
      <c r="J25" s="44">
        <v>7</v>
      </c>
      <c r="K25" s="43">
        <v>-52949</v>
      </c>
      <c r="L25" s="43">
        <v>-34058</v>
      </c>
      <c r="M25" s="43">
        <v>72316</v>
      </c>
      <c r="N25" s="43">
        <v>1.1568000000000001E-12</v>
      </c>
      <c r="O25" s="43">
        <v>8.6034999999999996E-13</v>
      </c>
      <c r="P25" s="43">
        <v>14051</v>
      </c>
      <c r="Q25" s="55">
        <v>0.27</v>
      </c>
    </row>
    <row r="26" spans="1:17" x14ac:dyDescent="0.3">
      <c r="A26" s="42">
        <v>38</v>
      </c>
      <c r="B26" s="43">
        <v>-6921.7</v>
      </c>
      <c r="C26" s="43">
        <v>1262.0999999999999</v>
      </c>
      <c r="D26" s="43">
        <v>64287</v>
      </c>
      <c r="E26" s="43">
        <v>1.5034E-12</v>
      </c>
      <c r="F26" s="43">
        <v>-2.3732E-12</v>
      </c>
      <c r="G26" s="43">
        <v>-12919</v>
      </c>
      <c r="H26" s="48">
        <v>0.3</v>
      </c>
      <c r="I26" s="28"/>
      <c r="J26" s="44">
        <v>8</v>
      </c>
      <c r="K26" s="43">
        <v>-6921.7</v>
      </c>
      <c r="L26" s="43">
        <v>1262.0999999999999</v>
      </c>
      <c r="M26" s="43">
        <v>64287</v>
      </c>
      <c r="N26" s="43">
        <v>5.0111999999999999E-13</v>
      </c>
      <c r="O26" s="43">
        <v>7.9105999999999996E-13</v>
      </c>
      <c r="P26" s="43">
        <v>12919</v>
      </c>
      <c r="Q26" s="25">
        <v>0.3</v>
      </c>
    </row>
    <row r="27" spans="1:17" x14ac:dyDescent="0.3">
      <c r="A27" s="42">
        <v>39</v>
      </c>
      <c r="B27" s="43">
        <v>-7017.4</v>
      </c>
      <c r="C27" s="43">
        <v>-553.12</v>
      </c>
      <c r="D27" s="43">
        <v>53608</v>
      </c>
      <c r="E27" s="43">
        <v>1.1874999999999999E-12</v>
      </c>
      <c r="F27" s="43">
        <v>-2.0330999999999999E-12</v>
      </c>
      <c r="G27" s="43">
        <v>-11068</v>
      </c>
      <c r="H27" s="48">
        <v>0.35</v>
      </c>
      <c r="I27" s="28"/>
      <c r="J27" s="44">
        <v>9</v>
      </c>
      <c r="K27" s="43">
        <v>-7017.4</v>
      </c>
      <c r="L27" s="43">
        <v>-553.12</v>
      </c>
      <c r="M27" s="43">
        <v>53608</v>
      </c>
      <c r="N27" s="43">
        <v>3.9582000000000002E-13</v>
      </c>
      <c r="O27" s="43">
        <v>6.7771000000000005E-13</v>
      </c>
      <c r="P27" s="43">
        <v>11068</v>
      </c>
      <c r="Q27" s="25">
        <v>0.35</v>
      </c>
    </row>
    <row r="28" spans="1:17" x14ac:dyDescent="0.3">
      <c r="A28" s="42">
        <v>40</v>
      </c>
      <c r="B28" s="43">
        <v>-7486.5</v>
      </c>
      <c r="C28" s="43">
        <v>-2282.6</v>
      </c>
      <c r="D28" s="43">
        <v>45392</v>
      </c>
      <c r="E28" s="43">
        <v>9.5592999999999995E-13</v>
      </c>
      <c r="F28" s="43">
        <v>-1.7094E-12</v>
      </c>
      <c r="G28" s="43">
        <v>-9305.4</v>
      </c>
      <c r="H28" s="48">
        <v>0.4</v>
      </c>
      <c r="I28" s="28"/>
      <c r="J28" s="44">
        <v>10</v>
      </c>
      <c r="K28" s="43">
        <v>-7486.5</v>
      </c>
      <c r="L28" s="43">
        <v>-2282.6</v>
      </c>
      <c r="M28" s="43">
        <v>45392</v>
      </c>
      <c r="N28" s="43">
        <v>3.1863999999999999E-13</v>
      </c>
      <c r="O28" s="43">
        <v>5.6979000000000004E-13</v>
      </c>
      <c r="P28" s="43">
        <v>9305.4</v>
      </c>
      <c r="Q28" s="25">
        <v>0.4</v>
      </c>
    </row>
    <row r="29" spans="1:17" x14ac:dyDescent="0.3">
      <c r="A29" s="42">
        <v>41</v>
      </c>
      <c r="B29" s="43">
        <v>-9022.5</v>
      </c>
      <c r="C29" s="43">
        <v>-4846.7</v>
      </c>
      <c r="D29" s="43">
        <v>36914</v>
      </c>
      <c r="E29" s="43">
        <v>7.6708E-13</v>
      </c>
      <c r="F29" s="43">
        <v>-1.2756999999999999E-12</v>
      </c>
      <c r="G29" s="43">
        <v>-6944.4</v>
      </c>
      <c r="H29" s="54">
        <v>0.47</v>
      </c>
      <c r="I29" s="28"/>
      <c r="J29" s="44">
        <v>11</v>
      </c>
      <c r="K29" s="43">
        <v>-9022.5</v>
      </c>
      <c r="L29" s="43">
        <v>-4846.7</v>
      </c>
      <c r="M29" s="43">
        <v>36914</v>
      </c>
      <c r="N29" s="43">
        <v>2.5568999999999999E-13</v>
      </c>
      <c r="O29" s="43">
        <v>4.2521999999999998E-13</v>
      </c>
      <c r="P29" s="43">
        <v>6944.4</v>
      </c>
      <c r="Q29" s="55">
        <v>0.47</v>
      </c>
    </row>
    <row r="30" spans="1:17" x14ac:dyDescent="0.3">
      <c r="A30" s="42">
        <v>42</v>
      </c>
      <c r="B30" s="43">
        <v>-2961.1</v>
      </c>
      <c r="C30" s="43">
        <v>-64.744</v>
      </c>
      <c r="D30" s="43">
        <v>34107</v>
      </c>
      <c r="E30" s="43">
        <v>5.3205000000000004E-13</v>
      </c>
      <c r="F30" s="43">
        <v>-1.1591E-12</v>
      </c>
      <c r="G30" s="43">
        <v>-6309.7</v>
      </c>
      <c r="H30" s="48">
        <v>0.5</v>
      </c>
      <c r="I30" s="28"/>
      <c r="J30" s="44">
        <v>12</v>
      </c>
      <c r="K30" s="43">
        <v>-2961.1</v>
      </c>
      <c r="L30" s="43">
        <v>-64.744</v>
      </c>
      <c r="M30" s="43">
        <v>34107</v>
      </c>
      <c r="N30" s="43">
        <v>1.7735E-13</v>
      </c>
      <c r="O30" s="43">
        <v>3.8635999999999998E-13</v>
      </c>
      <c r="P30" s="43">
        <v>6309.7</v>
      </c>
      <c r="Q30" s="25">
        <v>0.5</v>
      </c>
    </row>
    <row r="31" spans="1:17" x14ac:dyDescent="0.3">
      <c r="A31" s="42">
        <v>43</v>
      </c>
      <c r="B31" s="43">
        <v>-2564.1</v>
      </c>
      <c r="C31" s="43">
        <v>-265.95</v>
      </c>
      <c r="D31" s="43">
        <v>30091</v>
      </c>
      <c r="E31" s="43">
        <v>4.2217000000000001E-13</v>
      </c>
      <c r="F31" s="43">
        <v>-9.9033000000000008E-13</v>
      </c>
      <c r="G31" s="43">
        <v>-5391.1</v>
      </c>
      <c r="H31" s="48">
        <v>0.55000000000000004</v>
      </c>
      <c r="I31" s="28"/>
      <c r="J31" s="44">
        <v>13</v>
      </c>
      <c r="K31" s="43">
        <v>-2564.1</v>
      </c>
      <c r="L31" s="43">
        <v>-265.95</v>
      </c>
      <c r="M31" s="43">
        <v>30091</v>
      </c>
      <c r="N31" s="43">
        <v>1.4072000000000001E-13</v>
      </c>
      <c r="O31" s="43">
        <v>3.3010999999999999E-13</v>
      </c>
      <c r="P31" s="43">
        <v>5391.1</v>
      </c>
      <c r="Q31" s="25">
        <v>0.55000000000000004</v>
      </c>
    </row>
    <row r="32" spans="1:17" x14ac:dyDescent="0.3">
      <c r="A32" s="42">
        <v>44</v>
      </c>
      <c r="B32" s="43">
        <v>-2239.1999999999998</v>
      </c>
      <c r="C32" s="43">
        <v>-400.15</v>
      </c>
      <c r="D32" s="43">
        <v>26738</v>
      </c>
      <c r="E32" s="43">
        <v>3.3782999999999999E-13</v>
      </c>
      <c r="F32" s="43">
        <v>-8.4936000000000003E-13</v>
      </c>
      <c r="G32" s="43">
        <v>-4623.7</v>
      </c>
      <c r="H32" s="48">
        <v>0.6</v>
      </c>
      <c r="I32" s="28"/>
      <c r="J32" s="44">
        <v>14</v>
      </c>
      <c r="K32" s="43">
        <v>-2239.1999999999998</v>
      </c>
      <c r="L32" s="43">
        <v>-400.15</v>
      </c>
      <c r="M32" s="43">
        <v>26738</v>
      </c>
      <c r="N32" s="43">
        <v>1.1261E-13</v>
      </c>
      <c r="O32" s="43">
        <v>2.8312000000000001E-13</v>
      </c>
      <c r="P32" s="43">
        <v>4623.7</v>
      </c>
      <c r="Q32" s="25">
        <v>0.6</v>
      </c>
    </row>
    <row r="33" spans="1:17" x14ac:dyDescent="0.3">
      <c r="A33" s="42">
        <v>45</v>
      </c>
      <c r="B33" s="43">
        <v>-1970.2</v>
      </c>
      <c r="C33" s="43">
        <v>-485.92</v>
      </c>
      <c r="D33" s="43">
        <v>23909</v>
      </c>
      <c r="E33" s="43">
        <v>2.7265E-13</v>
      </c>
      <c r="F33" s="43">
        <v>-7.3165000000000002E-13</v>
      </c>
      <c r="G33" s="43">
        <v>-3982.9</v>
      </c>
      <c r="H33" s="48">
        <v>0.65</v>
      </c>
      <c r="I33" s="28"/>
      <c r="J33" s="44">
        <v>15</v>
      </c>
      <c r="K33" s="43">
        <v>-1970.2</v>
      </c>
      <c r="L33" s="43">
        <v>-485.92</v>
      </c>
      <c r="M33" s="43">
        <v>23909</v>
      </c>
      <c r="N33" s="43">
        <v>9.0883999999999999E-14</v>
      </c>
      <c r="O33" s="43">
        <v>2.4388000000000002E-13</v>
      </c>
      <c r="P33" s="43">
        <v>3982.9</v>
      </c>
      <c r="Q33" s="25">
        <v>0.65</v>
      </c>
    </row>
    <row r="34" spans="1:17" x14ac:dyDescent="0.3">
      <c r="A34" s="42">
        <v>46</v>
      </c>
      <c r="B34" s="43">
        <v>-1745</v>
      </c>
      <c r="C34" s="43">
        <v>-536.99</v>
      </c>
      <c r="D34" s="43">
        <v>21498</v>
      </c>
      <c r="E34" s="43">
        <v>2.2189999999999999E-13</v>
      </c>
      <c r="F34" s="43">
        <v>-6.3318000000000003E-13</v>
      </c>
      <c r="G34" s="43">
        <v>-3446.9</v>
      </c>
      <c r="H34" s="48">
        <v>0.7</v>
      </c>
      <c r="I34" s="28"/>
      <c r="J34" s="44">
        <v>16</v>
      </c>
      <c r="K34" s="43">
        <v>-1745</v>
      </c>
      <c r="L34" s="43">
        <v>-536.99</v>
      </c>
      <c r="M34" s="43">
        <v>21498</v>
      </c>
      <c r="N34" s="43">
        <v>7.3968000000000006E-14</v>
      </c>
      <c r="O34" s="43">
        <v>2.1106000000000001E-13</v>
      </c>
      <c r="P34" s="43">
        <v>3446.9</v>
      </c>
      <c r="Q34" s="25">
        <v>0.7</v>
      </c>
    </row>
    <row r="35" spans="1:17" x14ac:dyDescent="0.3">
      <c r="A35" s="42">
        <v>47</v>
      </c>
      <c r="B35" s="43">
        <v>-1554.5</v>
      </c>
      <c r="C35" s="43">
        <v>-563.36</v>
      </c>
      <c r="D35" s="43">
        <v>19427</v>
      </c>
      <c r="E35" s="43">
        <v>1.8207E-13</v>
      </c>
      <c r="F35" s="43">
        <v>-5.5056000000000003E-13</v>
      </c>
      <c r="G35" s="43">
        <v>-2997.1</v>
      </c>
      <c r="H35" s="48">
        <v>0.75</v>
      </c>
      <c r="I35" s="28"/>
      <c r="J35" s="44">
        <v>17</v>
      </c>
      <c r="K35" s="43">
        <v>-1554.5</v>
      </c>
      <c r="L35" s="43">
        <v>-563.36</v>
      </c>
      <c r="M35" s="43">
        <v>19427</v>
      </c>
      <c r="N35" s="43">
        <v>6.0690000000000004E-14</v>
      </c>
      <c r="O35" s="43">
        <v>1.8352000000000001E-13</v>
      </c>
      <c r="P35" s="43">
        <v>2997.1</v>
      </c>
      <c r="Q35" s="25">
        <v>0.75</v>
      </c>
    </row>
    <row r="36" spans="1:17" x14ac:dyDescent="0.3">
      <c r="A36" s="42">
        <v>48</v>
      </c>
      <c r="B36" s="43">
        <v>-1391.8</v>
      </c>
      <c r="C36" s="43">
        <v>-572.23</v>
      </c>
      <c r="D36" s="43">
        <v>17635</v>
      </c>
      <c r="E36" s="43">
        <v>1.5055E-13</v>
      </c>
      <c r="F36" s="43">
        <v>-4.8098999999999995E-13</v>
      </c>
      <c r="G36" s="43">
        <v>-2618.4</v>
      </c>
      <c r="H36" s="48">
        <v>0.8</v>
      </c>
      <c r="I36" s="28"/>
      <c r="J36" s="44">
        <v>18</v>
      </c>
      <c r="K36" s="43">
        <v>-1391.8</v>
      </c>
      <c r="L36" s="43">
        <v>-572.23</v>
      </c>
      <c r="M36" s="43">
        <v>17635</v>
      </c>
      <c r="N36" s="43">
        <v>5.0184E-14</v>
      </c>
      <c r="O36" s="43">
        <v>1.6033000000000001E-13</v>
      </c>
      <c r="P36" s="43">
        <v>2618.4</v>
      </c>
      <c r="Q36" s="25">
        <v>0.8</v>
      </c>
    </row>
    <row r="37" spans="1:17" x14ac:dyDescent="0.3">
      <c r="A37" s="42">
        <v>49</v>
      </c>
      <c r="B37" s="43">
        <v>-1251.5</v>
      </c>
      <c r="C37" s="43">
        <v>-568.79</v>
      </c>
      <c r="D37" s="43">
        <v>16074</v>
      </c>
      <c r="E37" s="43">
        <v>1.2540999999999999E-13</v>
      </c>
      <c r="F37" s="43">
        <v>-4.2215999999999999E-13</v>
      </c>
      <c r="G37" s="43">
        <v>-2298.1</v>
      </c>
      <c r="H37" s="48">
        <v>0.85</v>
      </c>
      <c r="I37" s="28"/>
      <c r="J37" s="44">
        <v>19</v>
      </c>
      <c r="K37" s="43">
        <v>-1251.5</v>
      </c>
      <c r="L37" s="43">
        <v>-568.79</v>
      </c>
      <c r="M37" s="43">
        <v>16074</v>
      </c>
      <c r="N37" s="43">
        <v>4.1804999999999998E-14</v>
      </c>
      <c r="O37" s="43">
        <v>1.4072000000000001E-13</v>
      </c>
      <c r="P37" s="43">
        <v>2298.1</v>
      </c>
      <c r="Q37" s="25">
        <v>0.85</v>
      </c>
    </row>
    <row r="38" spans="1:17" x14ac:dyDescent="0.3">
      <c r="A38" s="42">
        <v>50</v>
      </c>
      <c r="B38" s="43">
        <v>-1129.5</v>
      </c>
      <c r="C38" s="43">
        <v>-556.77</v>
      </c>
      <c r="D38" s="43">
        <v>14707</v>
      </c>
      <c r="E38" s="43">
        <v>1.0521E-13</v>
      </c>
      <c r="F38" s="43">
        <v>-3.7217000000000002E-13</v>
      </c>
      <c r="G38" s="43">
        <v>-2026</v>
      </c>
      <c r="H38" s="48">
        <v>0.9</v>
      </c>
      <c r="I38" s="28"/>
      <c r="J38" s="44">
        <v>20</v>
      </c>
      <c r="K38" s="43">
        <v>-1129.5</v>
      </c>
      <c r="L38" s="43">
        <v>-556.77</v>
      </c>
      <c r="M38" s="43">
        <v>14707</v>
      </c>
      <c r="N38" s="43">
        <v>3.5068999999999999E-14</v>
      </c>
      <c r="O38" s="43">
        <v>1.2406E-13</v>
      </c>
      <c r="P38" s="43">
        <v>2026</v>
      </c>
      <c r="Q38" s="25">
        <v>0.9</v>
      </c>
    </row>
    <row r="39" spans="1:17" x14ac:dyDescent="0.3">
      <c r="A39" s="42">
        <v>51</v>
      </c>
      <c r="B39" s="43">
        <v>-1022.5</v>
      </c>
      <c r="C39" s="43">
        <v>-538.87</v>
      </c>
      <c r="D39" s="43">
        <v>13502</v>
      </c>
      <c r="E39" s="43">
        <v>8.8841E-14</v>
      </c>
      <c r="F39" s="43">
        <v>-3.2951999999999999E-13</v>
      </c>
      <c r="G39" s="43">
        <v>-1793.8</v>
      </c>
      <c r="H39" s="48">
        <v>0.95</v>
      </c>
      <c r="I39" s="28"/>
      <c r="J39" s="44">
        <v>21</v>
      </c>
      <c r="K39" s="43">
        <v>-1022.5</v>
      </c>
      <c r="L39" s="43">
        <v>-538.87</v>
      </c>
      <c r="M39" s="43">
        <v>13502</v>
      </c>
      <c r="N39" s="43">
        <v>2.9613999999999999E-14</v>
      </c>
      <c r="O39" s="43">
        <v>1.0984E-13</v>
      </c>
      <c r="P39" s="43">
        <v>1793.8</v>
      </c>
      <c r="Q39" s="25">
        <v>0.95</v>
      </c>
    </row>
    <row r="40" spans="1:17" x14ac:dyDescent="0.3">
      <c r="A40" s="42">
        <v>52</v>
      </c>
      <c r="B40" s="43">
        <v>-927.97</v>
      </c>
      <c r="C40" s="43">
        <v>-517.02</v>
      </c>
      <c r="D40" s="43">
        <v>12435</v>
      </c>
      <c r="E40" s="43">
        <v>7.5489000000000005E-14</v>
      </c>
      <c r="F40" s="43">
        <v>-2.9294999999999998E-13</v>
      </c>
      <c r="G40" s="43">
        <v>-1594.8</v>
      </c>
      <c r="H40" s="48">
        <v>1</v>
      </c>
      <c r="I40" s="28"/>
      <c r="J40" s="44">
        <v>22</v>
      </c>
      <c r="K40" s="43">
        <v>-927.97</v>
      </c>
      <c r="L40" s="43">
        <v>-517.02</v>
      </c>
      <c r="M40" s="43">
        <v>12435</v>
      </c>
      <c r="N40" s="43">
        <v>2.5163E-14</v>
      </c>
      <c r="O40" s="43">
        <v>9.7651000000000002E-14</v>
      </c>
      <c r="P40" s="43">
        <v>1594.8</v>
      </c>
      <c r="Q40" s="25">
        <v>1</v>
      </c>
    </row>
    <row r="41" spans="1:17" x14ac:dyDescent="0.3">
      <c r="A41" s="42">
        <v>53</v>
      </c>
      <c r="B41" s="43">
        <v>-373.85</v>
      </c>
      <c r="C41" s="43">
        <v>-268.02999999999997</v>
      </c>
      <c r="D41" s="43">
        <v>6251.1</v>
      </c>
      <c r="E41" s="43">
        <v>1.9439000000000001E-14</v>
      </c>
      <c r="F41" s="43">
        <v>-1.0869E-13</v>
      </c>
      <c r="G41" s="43">
        <v>-591.66999999999996</v>
      </c>
      <c r="H41" s="48">
        <v>1.5</v>
      </c>
      <c r="I41" s="28"/>
      <c r="J41" s="44">
        <v>23</v>
      </c>
      <c r="K41" s="43">
        <v>-373.85</v>
      </c>
      <c r="L41" s="43">
        <v>-268.02999999999997</v>
      </c>
      <c r="M41" s="43">
        <v>6251.1</v>
      </c>
      <c r="N41" s="43">
        <v>6.4797E-15</v>
      </c>
      <c r="O41" s="43">
        <v>3.6228999999999998E-14</v>
      </c>
      <c r="P41" s="43">
        <v>591.66999999999996</v>
      </c>
      <c r="Q41" s="25">
        <v>1.5</v>
      </c>
    </row>
    <row r="42" spans="1:17" x14ac:dyDescent="0.3">
      <c r="A42" s="42">
        <v>54</v>
      </c>
      <c r="B42" s="43">
        <v>-158.99</v>
      </c>
      <c r="C42" s="43">
        <v>-120.83</v>
      </c>
      <c r="D42" s="43">
        <v>3763.4</v>
      </c>
      <c r="E42" s="43">
        <v>7.0097000000000003E-15</v>
      </c>
      <c r="F42" s="43">
        <v>-5.1105999999999997E-14</v>
      </c>
      <c r="G42" s="43">
        <v>-278.20999999999998</v>
      </c>
      <c r="H42" s="48">
        <v>2</v>
      </c>
      <c r="I42" s="28"/>
      <c r="J42" s="44">
        <v>24</v>
      </c>
      <c r="K42" s="43">
        <v>-158.99</v>
      </c>
      <c r="L42" s="43">
        <v>-120.83</v>
      </c>
      <c r="M42" s="43">
        <v>3763.4</v>
      </c>
      <c r="N42" s="43">
        <v>2.3366000000000001E-15</v>
      </c>
      <c r="O42" s="43">
        <v>1.7035E-14</v>
      </c>
      <c r="P42" s="43">
        <v>278.20999999999998</v>
      </c>
      <c r="Q42" s="25">
        <v>2</v>
      </c>
    </row>
    <row r="43" spans="1:17" x14ac:dyDescent="0.3">
      <c r="A43" s="42">
        <v>55</v>
      </c>
      <c r="B43" s="43">
        <v>-86.102000000000004</v>
      </c>
      <c r="C43" s="43">
        <v>-69.233000000000004</v>
      </c>
      <c r="D43" s="43">
        <v>2579</v>
      </c>
      <c r="E43" s="43">
        <v>3.0988000000000002E-15</v>
      </c>
      <c r="F43" s="43">
        <v>-2.7903999999999999E-14</v>
      </c>
      <c r="G43" s="43">
        <v>-151.9</v>
      </c>
      <c r="H43" s="48">
        <v>2.5</v>
      </c>
      <c r="I43" s="28"/>
      <c r="J43" s="44">
        <v>25</v>
      </c>
      <c r="K43" s="43">
        <v>-86.102000000000004</v>
      </c>
      <c r="L43" s="43">
        <v>-69.233000000000004</v>
      </c>
      <c r="M43" s="43">
        <v>2579</v>
      </c>
      <c r="N43" s="43">
        <v>1.0329000000000001E-15</v>
      </c>
      <c r="O43" s="43">
        <v>9.3013999999999992E-15</v>
      </c>
      <c r="P43" s="43">
        <v>151.9</v>
      </c>
      <c r="Q43" s="25">
        <v>2.5</v>
      </c>
    </row>
    <row r="44" spans="1:17" x14ac:dyDescent="0.3">
      <c r="A44" s="42">
        <v>56</v>
      </c>
      <c r="B44" s="43">
        <v>-70.352000000000004</v>
      </c>
      <c r="C44" s="43">
        <v>-61.796999999999997</v>
      </c>
      <c r="D44" s="43">
        <v>1928.9</v>
      </c>
      <c r="E44" s="43">
        <v>1.5715999999999999E-15</v>
      </c>
      <c r="F44" s="43">
        <v>-1.6882999999999999E-14</v>
      </c>
      <c r="G44" s="43">
        <v>-91.909000000000006</v>
      </c>
      <c r="H44" s="48">
        <v>3</v>
      </c>
      <c r="I44" s="28"/>
      <c r="J44" s="44">
        <v>26</v>
      </c>
      <c r="K44" s="43">
        <v>-70.352000000000004</v>
      </c>
      <c r="L44" s="43">
        <v>-61.796999999999997</v>
      </c>
      <c r="M44" s="43">
        <v>1928.9</v>
      </c>
      <c r="N44" s="43">
        <v>5.2386E-16</v>
      </c>
      <c r="O44" s="43">
        <v>5.6277999999999997E-15</v>
      </c>
      <c r="P44" s="43">
        <v>91.909000000000006</v>
      </c>
      <c r="Q44" s="25">
        <v>3</v>
      </c>
    </row>
    <row r="45" spans="1:17" x14ac:dyDescent="0.3">
      <c r="A45" s="42">
        <v>57</v>
      </c>
      <c r="B45" s="43">
        <v>-71.795000000000002</v>
      </c>
      <c r="C45" s="43">
        <v>-66.986000000000004</v>
      </c>
      <c r="D45" s="43">
        <v>1519.7</v>
      </c>
      <c r="E45" s="43">
        <v>8.8340999999999999E-16</v>
      </c>
      <c r="F45" s="43">
        <v>-1.0993E-14</v>
      </c>
      <c r="G45" s="43">
        <v>-59.843000000000004</v>
      </c>
      <c r="H45" s="48">
        <v>3.5</v>
      </c>
      <c r="I45" s="28"/>
      <c r="J45" s="44">
        <v>27</v>
      </c>
      <c r="K45" s="43">
        <v>-71.795000000000002</v>
      </c>
      <c r="L45" s="43">
        <v>-66.986000000000004</v>
      </c>
      <c r="M45" s="43">
        <v>1519.7</v>
      </c>
      <c r="N45" s="43">
        <v>2.9446999999999998E-16</v>
      </c>
      <c r="O45" s="43">
        <v>3.6643E-15</v>
      </c>
      <c r="P45" s="43">
        <v>59.843000000000004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3.8839000000000001E-4</v>
      </c>
      <c r="C50" s="43">
        <v>2.7357E-4</v>
      </c>
      <c r="D50" s="43">
        <v>-1.5512999999999999E-4</v>
      </c>
      <c r="E50" s="43">
        <v>-4.2182999999999998E-20</v>
      </c>
      <c r="F50" s="43">
        <v>-1.2286E-35</v>
      </c>
      <c r="G50" s="43">
        <v>-6.6884000000000005E-20</v>
      </c>
      <c r="H50" s="48">
        <v>0</v>
      </c>
      <c r="I50" s="28"/>
      <c r="J50" s="44">
        <v>1</v>
      </c>
      <c r="K50" s="43">
        <v>3.8839000000000001E-4</v>
      </c>
      <c r="L50" s="43">
        <v>2.7357E-4</v>
      </c>
      <c r="M50" s="43">
        <v>-1.5512999999999999E-4</v>
      </c>
      <c r="N50" s="43">
        <v>-1.4061000000000001E-20</v>
      </c>
      <c r="O50" s="43">
        <v>4.0953999999999998E-36</v>
      </c>
      <c r="P50" s="43">
        <v>6.6884000000000005E-20</v>
      </c>
      <c r="Q50" s="48">
        <v>0</v>
      </c>
    </row>
    <row r="51" spans="1:17" x14ac:dyDescent="0.3">
      <c r="A51" s="42">
        <v>32</v>
      </c>
      <c r="B51" s="43">
        <v>-1.2442E-4</v>
      </c>
      <c r="C51" s="43">
        <v>-8.7924999999999996E-5</v>
      </c>
      <c r="D51" s="43">
        <v>1.6440000000000001E-4</v>
      </c>
      <c r="E51" s="43">
        <v>1.3408E-20</v>
      </c>
      <c r="F51" s="43">
        <v>-2.8651E-21</v>
      </c>
      <c r="G51" s="43">
        <v>-1.5597E-5</v>
      </c>
      <c r="H51" s="48">
        <v>0.05</v>
      </c>
      <c r="I51" s="28"/>
      <c r="J51" s="44">
        <v>2</v>
      </c>
      <c r="K51" s="43">
        <v>-1.2442E-4</v>
      </c>
      <c r="L51" s="43">
        <v>-8.7924999999999996E-5</v>
      </c>
      <c r="M51" s="43">
        <v>1.6440000000000001E-4</v>
      </c>
      <c r="N51" s="43">
        <v>4.4694E-21</v>
      </c>
      <c r="O51" s="43">
        <v>9.5501999999999992E-22</v>
      </c>
      <c r="P51" s="43">
        <v>1.5597E-5</v>
      </c>
      <c r="Q51" s="48">
        <v>0.05</v>
      </c>
    </row>
    <row r="52" spans="1:17" x14ac:dyDescent="0.3">
      <c r="A52" s="42">
        <v>33</v>
      </c>
      <c r="B52" s="43">
        <v>-3.3366E-4</v>
      </c>
      <c r="C52" s="43">
        <v>-2.3735E-4</v>
      </c>
      <c r="D52" s="43">
        <v>2.9986999999999999E-4</v>
      </c>
      <c r="E52" s="43">
        <v>3.5382000000000002E-20</v>
      </c>
      <c r="F52" s="43">
        <v>-3.0692000000000002E-21</v>
      </c>
      <c r="G52" s="43">
        <v>-1.6708E-5</v>
      </c>
      <c r="H52" s="54">
        <v>7.0000000000000007E-2</v>
      </c>
      <c r="I52" s="28"/>
      <c r="J52" s="44">
        <v>3</v>
      </c>
      <c r="K52" s="43">
        <v>-3.3366E-4</v>
      </c>
      <c r="L52" s="43">
        <v>-2.3735E-4</v>
      </c>
      <c r="M52" s="43">
        <v>2.9986999999999999E-4</v>
      </c>
      <c r="N52" s="43">
        <v>1.1794E-20</v>
      </c>
      <c r="O52" s="43">
        <v>1.0231000000000001E-21</v>
      </c>
      <c r="P52" s="43">
        <v>1.6708E-5</v>
      </c>
      <c r="Q52" s="54">
        <v>7.0000000000000007E-2</v>
      </c>
    </row>
    <row r="53" spans="1:17" x14ac:dyDescent="0.3">
      <c r="A53" s="42">
        <v>34</v>
      </c>
      <c r="B53" s="43">
        <v>-3.3384000000000002E-4</v>
      </c>
      <c r="C53" s="43">
        <v>-2.2363999999999999E-4</v>
      </c>
      <c r="D53" s="43">
        <v>9.1945999999999998E-4</v>
      </c>
      <c r="E53" s="43">
        <v>4.0486E-20</v>
      </c>
      <c r="F53" s="43">
        <v>-5.5530000000000004E-20</v>
      </c>
      <c r="G53" s="43">
        <v>-3.0228999999999998E-4</v>
      </c>
      <c r="H53" s="48">
        <v>0.1</v>
      </c>
      <c r="I53" s="28"/>
      <c r="J53" s="44">
        <v>4</v>
      </c>
      <c r="K53" s="43">
        <v>-3.3384000000000002E-4</v>
      </c>
      <c r="L53" s="43">
        <v>-2.2363999999999999E-4</v>
      </c>
      <c r="M53" s="43">
        <v>9.1945999999999998E-4</v>
      </c>
      <c r="N53" s="43">
        <v>1.3495E-20</v>
      </c>
      <c r="O53" s="43">
        <v>1.8509999999999999E-20</v>
      </c>
      <c r="P53" s="43">
        <v>3.0228999999999998E-4</v>
      </c>
      <c r="Q53" s="48">
        <v>0.1</v>
      </c>
    </row>
    <row r="54" spans="1:17" x14ac:dyDescent="0.3">
      <c r="A54" s="42">
        <v>35</v>
      </c>
      <c r="B54" s="43">
        <v>-3.0805999999999997E-4</v>
      </c>
      <c r="C54" s="43">
        <v>-1.9267000000000001E-4</v>
      </c>
      <c r="D54" s="43">
        <v>7.1573000000000003E-4</v>
      </c>
      <c r="E54" s="43">
        <v>4.2395000000000003E-20</v>
      </c>
      <c r="F54" s="43">
        <v>-5.6681E-20</v>
      </c>
      <c r="G54" s="43">
        <v>-3.0855999999999999E-4</v>
      </c>
      <c r="H54" s="48">
        <v>0.15</v>
      </c>
      <c r="I54" s="28"/>
      <c r="J54" s="44">
        <v>5</v>
      </c>
      <c r="K54" s="43">
        <v>-3.0805999999999997E-4</v>
      </c>
      <c r="L54" s="43">
        <v>-1.9267000000000001E-4</v>
      </c>
      <c r="M54" s="43">
        <v>7.1573000000000003E-4</v>
      </c>
      <c r="N54" s="43">
        <v>1.4132000000000001E-20</v>
      </c>
      <c r="O54" s="43">
        <v>1.8894E-20</v>
      </c>
      <c r="P54" s="43">
        <v>3.0855999999999999E-4</v>
      </c>
      <c r="Q54" s="48">
        <v>0.15</v>
      </c>
    </row>
    <row r="55" spans="1:17" x14ac:dyDescent="0.3">
      <c r="A55" s="42">
        <v>36</v>
      </c>
      <c r="B55" s="43">
        <v>-2.9317999999999998E-4</v>
      </c>
      <c r="C55" s="43">
        <v>-1.7954000000000001E-4</v>
      </c>
      <c r="D55" s="43">
        <v>5.8084E-4</v>
      </c>
      <c r="E55" s="43">
        <v>4.1747999999999997E-20</v>
      </c>
      <c r="F55" s="43">
        <v>-5.157E-20</v>
      </c>
      <c r="G55" s="43">
        <v>-2.8072999999999998E-4</v>
      </c>
      <c r="H55" s="48">
        <v>0.2</v>
      </c>
      <c r="I55" s="28"/>
      <c r="J55" s="44">
        <v>6</v>
      </c>
      <c r="K55" s="43">
        <v>-2.9317999999999998E-4</v>
      </c>
      <c r="L55" s="43">
        <v>-1.7954000000000001E-4</v>
      </c>
      <c r="M55" s="43">
        <v>5.8084E-4</v>
      </c>
      <c r="N55" s="43">
        <v>1.3915999999999999E-20</v>
      </c>
      <c r="O55" s="43">
        <v>1.719E-20</v>
      </c>
      <c r="P55" s="43">
        <v>2.8072999999999998E-4</v>
      </c>
      <c r="Q55" s="48">
        <v>0.2</v>
      </c>
    </row>
    <row r="56" spans="1:17" x14ac:dyDescent="0.3">
      <c r="A56" s="42">
        <v>37</v>
      </c>
      <c r="B56" s="43">
        <v>-3.3169999999999999E-4</v>
      </c>
      <c r="C56" s="43">
        <v>-2.0417999999999999E-4</v>
      </c>
      <c r="D56" s="43">
        <v>5.1384E-4</v>
      </c>
      <c r="E56" s="43">
        <v>4.6848999999999997E-20</v>
      </c>
      <c r="F56" s="43">
        <v>-3.4843999999999999E-20</v>
      </c>
      <c r="G56" s="43">
        <v>-1.8968000000000001E-4</v>
      </c>
      <c r="H56" s="54">
        <v>0.27</v>
      </c>
      <c r="I56" s="28"/>
      <c r="J56" s="44">
        <v>7</v>
      </c>
      <c r="K56" s="43">
        <v>-3.3169999999999999E-4</v>
      </c>
      <c r="L56" s="43">
        <v>-2.0417999999999999E-4</v>
      </c>
      <c r="M56" s="43">
        <v>5.1384E-4</v>
      </c>
      <c r="N56" s="43">
        <v>1.5616000000000001E-20</v>
      </c>
      <c r="O56" s="43">
        <v>1.1615E-20</v>
      </c>
      <c r="P56" s="43">
        <v>1.8968000000000001E-4</v>
      </c>
      <c r="Q56" s="54">
        <v>0.27</v>
      </c>
    </row>
    <row r="57" spans="1:17" x14ac:dyDescent="0.3">
      <c r="A57" s="42">
        <v>38</v>
      </c>
      <c r="B57" s="43">
        <v>-2.9863999999999997E-4</v>
      </c>
      <c r="C57" s="43">
        <v>-1.8815999999999999E-4</v>
      </c>
      <c r="D57" s="43">
        <v>6.6268000000000002E-4</v>
      </c>
      <c r="E57" s="43">
        <v>4.0591E-20</v>
      </c>
      <c r="F57" s="43">
        <v>-6.4076000000000002E-20</v>
      </c>
      <c r="G57" s="43">
        <v>-3.4881000000000002E-4</v>
      </c>
      <c r="H57" s="48">
        <v>0.3</v>
      </c>
      <c r="I57" s="28"/>
      <c r="J57" s="44">
        <v>8</v>
      </c>
      <c r="K57" s="43">
        <v>-2.9863999999999997E-4</v>
      </c>
      <c r="L57" s="43">
        <v>-1.8815999999999999E-4</v>
      </c>
      <c r="M57" s="43">
        <v>6.6268000000000002E-4</v>
      </c>
      <c r="N57" s="43">
        <v>1.353E-20</v>
      </c>
      <c r="O57" s="43">
        <v>2.1359000000000001E-20</v>
      </c>
      <c r="P57" s="43">
        <v>3.4881000000000002E-4</v>
      </c>
      <c r="Q57" s="48">
        <v>0.3</v>
      </c>
    </row>
    <row r="58" spans="1:17" x14ac:dyDescent="0.3">
      <c r="A58" s="42">
        <v>39</v>
      </c>
      <c r="B58" s="43">
        <v>-2.5587E-4</v>
      </c>
      <c r="C58" s="43">
        <v>-1.6860000000000001E-4</v>
      </c>
      <c r="D58" s="43">
        <v>5.6258000000000002E-4</v>
      </c>
      <c r="E58" s="43">
        <v>3.2062000000000002E-20</v>
      </c>
      <c r="F58" s="43">
        <v>-5.4895000000000002E-20</v>
      </c>
      <c r="G58" s="43">
        <v>-2.9882999999999998E-4</v>
      </c>
      <c r="H58" s="48">
        <v>0.35</v>
      </c>
      <c r="I58" s="28"/>
      <c r="J58" s="44">
        <v>9</v>
      </c>
      <c r="K58" s="43">
        <v>-2.5587E-4</v>
      </c>
      <c r="L58" s="43">
        <v>-1.6860000000000001E-4</v>
      </c>
      <c r="M58" s="43">
        <v>5.6258000000000002E-4</v>
      </c>
      <c r="N58" s="43">
        <v>1.0687E-20</v>
      </c>
      <c r="O58" s="43">
        <v>1.8298000000000001E-20</v>
      </c>
      <c r="P58" s="43">
        <v>2.9882999999999998E-4</v>
      </c>
      <c r="Q58" s="48">
        <v>0.35</v>
      </c>
    </row>
    <row r="59" spans="1:17" x14ac:dyDescent="0.3">
      <c r="A59" s="42">
        <v>40</v>
      </c>
      <c r="B59" s="43">
        <v>-2.2575000000000001E-4</v>
      </c>
      <c r="C59" s="43">
        <v>-1.5550000000000001E-4</v>
      </c>
      <c r="D59" s="43">
        <v>4.8810999999999999E-4</v>
      </c>
      <c r="E59" s="43">
        <v>2.5810000000000001E-20</v>
      </c>
      <c r="F59" s="43">
        <v>-4.6153000000000001E-20</v>
      </c>
      <c r="G59" s="43">
        <v>-2.5124000000000001E-4</v>
      </c>
      <c r="H59" s="48">
        <v>0.4</v>
      </c>
      <c r="I59" s="28"/>
      <c r="J59" s="44">
        <v>10</v>
      </c>
      <c r="K59" s="43">
        <v>-2.2575000000000001E-4</v>
      </c>
      <c r="L59" s="43">
        <v>-1.5550000000000001E-4</v>
      </c>
      <c r="M59" s="43">
        <v>4.8810999999999999E-4</v>
      </c>
      <c r="N59" s="43">
        <v>8.6034000000000006E-21</v>
      </c>
      <c r="O59" s="43">
        <v>1.5383999999999999E-20</v>
      </c>
      <c r="P59" s="43">
        <v>2.5124000000000001E-4</v>
      </c>
      <c r="Q59" s="48">
        <v>0.4</v>
      </c>
    </row>
    <row r="60" spans="1:17" x14ac:dyDescent="0.3">
      <c r="A60" s="42">
        <v>41</v>
      </c>
      <c r="B60" s="43">
        <v>-2.0246000000000001E-4</v>
      </c>
      <c r="C60" s="43">
        <v>-1.4609000000000001E-4</v>
      </c>
      <c r="D60" s="43">
        <v>4.1769000000000002E-4</v>
      </c>
      <c r="E60" s="43">
        <v>2.0711E-20</v>
      </c>
      <c r="F60" s="43">
        <v>-3.4442999999999999E-20</v>
      </c>
      <c r="G60" s="43">
        <v>-1.875E-4</v>
      </c>
      <c r="H60" s="54">
        <v>0.47</v>
      </c>
      <c r="I60" s="28"/>
      <c r="J60" s="44">
        <v>11</v>
      </c>
      <c r="K60" s="43">
        <v>-2.0246000000000001E-4</v>
      </c>
      <c r="L60" s="43">
        <v>-1.4609000000000001E-4</v>
      </c>
      <c r="M60" s="43">
        <v>4.1769000000000002E-4</v>
      </c>
      <c r="N60" s="43">
        <v>6.9037000000000002E-21</v>
      </c>
      <c r="O60" s="43">
        <v>1.1481000000000001E-20</v>
      </c>
      <c r="P60" s="43">
        <v>1.875E-4</v>
      </c>
      <c r="Q60" s="54">
        <v>0.47</v>
      </c>
    </row>
    <row r="61" spans="1:17" x14ac:dyDescent="0.3">
      <c r="A61" s="42">
        <v>42</v>
      </c>
      <c r="B61" s="43">
        <v>-1.8594999999999999E-4</v>
      </c>
      <c r="C61" s="43">
        <v>-1.3706999999999999E-4</v>
      </c>
      <c r="D61" s="43">
        <v>4.3958000000000002E-4</v>
      </c>
      <c r="E61" s="43">
        <v>1.7957000000000001E-20</v>
      </c>
      <c r="F61" s="43">
        <v>-3.9119000000000003E-20</v>
      </c>
      <c r="G61" s="43">
        <v>-2.1295E-4</v>
      </c>
      <c r="H61" s="48">
        <v>0.5</v>
      </c>
      <c r="I61" s="28"/>
      <c r="J61" s="44">
        <v>12</v>
      </c>
      <c r="K61" s="43">
        <v>-1.8594999999999999E-4</v>
      </c>
      <c r="L61" s="43">
        <v>-1.3706999999999999E-4</v>
      </c>
      <c r="M61" s="43">
        <v>4.3958000000000002E-4</v>
      </c>
      <c r="N61" s="43">
        <v>5.9855E-21</v>
      </c>
      <c r="O61" s="43">
        <v>1.3039999999999999E-20</v>
      </c>
      <c r="P61" s="43">
        <v>2.1295E-4</v>
      </c>
      <c r="Q61" s="48">
        <v>0.5</v>
      </c>
    </row>
    <row r="62" spans="1:17" x14ac:dyDescent="0.3">
      <c r="A62" s="42">
        <v>43</v>
      </c>
      <c r="B62" s="43">
        <v>-1.6254E-4</v>
      </c>
      <c r="C62" s="43">
        <v>-1.2375E-4</v>
      </c>
      <c r="D62" s="43">
        <v>3.8852E-4</v>
      </c>
      <c r="E62" s="43">
        <v>1.4247999999999999E-20</v>
      </c>
      <c r="F62" s="43">
        <v>-3.3424000000000003E-20</v>
      </c>
      <c r="G62" s="43">
        <v>-1.8195E-4</v>
      </c>
      <c r="H62" s="48">
        <v>0.55000000000000004</v>
      </c>
      <c r="I62" s="28"/>
      <c r="J62" s="44">
        <v>13</v>
      </c>
      <c r="K62" s="43">
        <v>-1.6254E-4</v>
      </c>
      <c r="L62" s="43">
        <v>-1.2375E-4</v>
      </c>
      <c r="M62" s="43">
        <v>3.8852E-4</v>
      </c>
      <c r="N62" s="43">
        <v>4.7493999999999997E-21</v>
      </c>
      <c r="O62" s="43">
        <v>1.1141E-20</v>
      </c>
      <c r="P62" s="43">
        <v>1.8195E-4</v>
      </c>
      <c r="Q62" s="48">
        <v>0.55000000000000004</v>
      </c>
    </row>
    <row r="63" spans="1:17" x14ac:dyDescent="0.3">
      <c r="A63" s="42">
        <v>44</v>
      </c>
      <c r="B63" s="43">
        <v>-1.4322E-4</v>
      </c>
      <c r="C63" s="43">
        <v>-1.1218E-4</v>
      </c>
      <c r="D63" s="43">
        <v>3.4577000000000002E-4</v>
      </c>
      <c r="E63" s="43">
        <v>1.1401999999999999E-20</v>
      </c>
      <c r="F63" s="43">
        <v>-2.8666000000000001E-20</v>
      </c>
      <c r="G63" s="43">
        <v>-1.5605E-4</v>
      </c>
      <c r="H63" s="48">
        <v>0.6</v>
      </c>
      <c r="I63" s="28"/>
      <c r="J63" s="44">
        <v>14</v>
      </c>
      <c r="K63" s="43">
        <v>-1.4322E-4</v>
      </c>
      <c r="L63" s="43">
        <v>-1.1218E-4</v>
      </c>
      <c r="M63" s="43">
        <v>3.4577000000000002E-4</v>
      </c>
      <c r="N63" s="43">
        <v>3.8005999999999998E-21</v>
      </c>
      <c r="O63" s="43">
        <v>9.5552999999999995E-21</v>
      </c>
      <c r="P63" s="43">
        <v>1.5605E-4</v>
      </c>
      <c r="Q63" s="48">
        <v>0.6</v>
      </c>
    </row>
    <row r="64" spans="1:17" x14ac:dyDescent="0.3">
      <c r="A64" s="42">
        <v>45</v>
      </c>
      <c r="B64" s="43">
        <v>-1.271E-4</v>
      </c>
      <c r="C64" s="43">
        <v>-1.0206E-4</v>
      </c>
      <c r="D64" s="43">
        <v>3.0959999999999999E-4</v>
      </c>
      <c r="E64" s="43">
        <v>9.2020999999999997E-21</v>
      </c>
      <c r="F64" s="43">
        <v>-2.4693E-20</v>
      </c>
      <c r="G64" s="43">
        <v>-1.3442E-4</v>
      </c>
      <c r="H64" s="48">
        <v>0.65</v>
      </c>
      <c r="I64" s="28"/>
      <c r="J64" s="44">
        <v>15</v>
      </c>
      <c r="K64" s="43">
        <v>-1.271E-4</v>
      </c>
      <c r="L64" s="43">
        <v>-1.0206E-4</v>
      </c>
      <c r="M64" s="43">
        <v>3.0959999999999999E-4</v>
      </c>
      <c r="N64" s="43">
        <v>3.0674E-21</v>
      </c>
      <c r="O64" s="43">
        <v>8.2309999999999996E-21</v>
      </c>
      <c r="P64" s="43">
        <v>1.3442E-4</v>
      </c>
      <c r="Q64" s="48">
        <v>0.65</v>
      </c>
    </row>
    <row r="65" spans="1:17" x14ac:dyDescent="0.3">
      <c r="A65" s="42">
        <v>46</v>
      </c>
      <c r="B65" s="43">
        <v>-1.1352E-4</v>
      </c>
      <c r="C65" s="43">
        <v>-9.3132000000000002E-5</v>
      </c>
      <c r="D65" s="43">
        <v>2.7870999999999999E-4</v>
      </c>
      <c r="E65" s="43">
        <v>7.4892E-21</v>
      </c>
      <c r="F65" s="43">
        <v>-2.137E-20</v>
      </c>
      <c r="G65" s="43">
        <v>-1.1633000000000001E-4</v>
      </c>
      <c r="H65" s="48">
        <v>0.7</v>
      </c>
      <c r="I65" s="28"/>
      <c r="J65" s="44">
        <v>16</v>
      </c>
      <c r="K65" s="43">
        <v>-1.1352E-4</v>
      </c>
      <c r="L65" s="43">
        <v>-9.3132000000000002E-5</v>
      </c>
      <c r="M65" s="43">
        <v>2.7870999999999999E-4</v>
      </c>
      <c r="N65" s="43">
        <v>2.4964E-21</v>
      </c>
      <c r="O65" s="43">
        <v>7.1233000000000006E-21</v>
      </c>
      <c r="P65" s="43">
        <v>1.1633000000000001E-4</v>
      </c>
      <c r="Q65" s="48">
        <v>0.7</v>
      </c>
    </row>
    <row r="66" spans="1:17" x14ac:dyDescent="0.3">
      <c r="A66" s="42">
        <v>47</v>
      </c>
      <c r="B66" s="43">
        <v>-1.0196000000000001E-4</v>
      </c>
      <c r="C66" s="43">
        <v>-8.5235000000000006E-5</v>
      </c>
      <c r="D66" s="43">
        <v>2.521E-4</v>
      </c>
      <c r="E66" s="43">
        <v>6.1449000000000003E-21</v>
      </c>
      <c r="F66" s="43">
        <v>-1.8582000000000001E-20</v>
      </c>
      <c r="G66" s="43">
        <v>-1.0115000000000001E-4</v>
      </c>
      <c r="H66" s="48">
        <v>0.75</v>
      </c>
      <c r="I66" s="28"/>
      <c r="J66" s="44">
        <v>17</v>
      </c>
      <c r="K66" s="43">
        <v>-1.0196000000000001E-4</v>
      </c>
      <c r="L66" s="43">
        <v>-8.5235000000000006E-5</v>
      </c>
      <c r="M66" s="43">
        <v>2.521E-4</v>
      </c>
      <c r="N66" s="43">
        <v>2.0482999999999999E-21</v>
      </c>
      <c r="O66" s="43">
        <v>6.1938999999999997E-21</v>
      </c>
      <c r="P66" s="43">
        <v>1.0115000000000001E-4</v>
      </c>
      <c r="Q66" s="48">
        <v>0.75</v>
      </c>
    </row>
    <row r="67" spans="1:17" x14ac:dyDescent="0.3">
      <c r="A67" s="42">
        <v>48</v>
      </c>
      <c r="B67" s="43">
        <v>-9.2047999999999997E-5</v>
      </c>
      <c r="C67" s="43">
        <v>-7.8217E-5</v>
      </c>
      <c r="D67" s="43">
        <v>2.2902999999999999E-4</v>
      </c>
      <c r="E67" s="43">
        <v>5.0811E-21</v>
      </c>
      <c r="F67" s="43">
        <v>-1.6234E-20</v>
      </c>
      <c r="G67" s="43">
        <v>-8.8370999999999998E-5</v>
      </c>
      <c r="H67" s="48">
        <v>0.8</v>
      </c>
      <c r="I67" s="28"/>
      <c r="J67" s="44">
        <v>18</v>
      </c>
      <c r="K67" s="43">
        <v>-9.2047999999999997E-5</v>
      </c>
      <c r="L67" s="43">
        <v>-7.8217E-5</v>
      </c>
      <c r="M67" s="43">
        <v>2.2902999999999999E-4</v>
      </c>
      <c r="N67" s="43">
        <v>1.6937E-21</v>
      </c>
      <c r="O67" s="43">
        <v>5.4112000000000002E-21</v>
      </c>
      <c r="P67" s="43">
        <v>8.8370999999999998E-5</v>
      </c>
      <c r="Q67" s="48">
        <v>0.8</v>
      </c>
    </row>
    <row r="68" spans="1:17" x14ac:dyDescent="0.3">
      <c r="A68" s="42">
        <v>49</v>
      </c>
      <c r="B68" s="43">
        <v>-8.3479999999999994E-5</v>
      </c>
      <c r="C68" s="43">
        <v>-7.1958999999999993E-5</v>
      </c>
      <c r="D68" s="43">
        <v>2.0888999999999999E-4</v>
      </c>
      <c r="E68" s="43">
        <v>4.2326999999999997E-21</v>
      </c>
      <c r="F68" s="43">
        <v>-1.4247999999999999E-20</v>
      </c>
      <c r="G68" s="43">
        <v>-7.7560999999999998E-5</v>
      </c>
      <c r="H68" s="48">
        <v>0.85</v>
      </c>
      <c r="I68" s="28"/>
      <c r="J68" s="44">
        <v>19</v>
      </c>
      <c r="K68" s="43">
        <v>-8.3479999999999994E-5</v>
      </c>
      <c r="L68" s="43">
        <v>-7.1958999999999993E-5</v>
      </c>
      <c r="M68" s="43">
        <v>2.0888999999999999E-4</v>
      </c>
      <c r="N68" s="43">
        <v>1.4109E-21</v>
      </c>
      <c r="O68" s="43">
        <v>4.7493E-21</v>
      </c>
      <c r="P68" s="43">
        <v>7.7560999999999998E-5</v>
      </c>
      <c r="Q68" s="48">
        <v>0.85</v>
      </c>
    </row>
    <row r="69" spans="1:17" x14ac:dyDescent="0.3">
      <c r="A69" s="42">
        <v>50</v>
      </c>
      <c r="B69" s="43">
        <v>-7.6024000000000003E-5</v>
      </c>
      <c r="C69" s="43">
        <v>-6.6359000000000006E-5</v>
      </c>
      <c r="D69" s="43">
        <v>1.9121000000000001E-4</v>
      </c>
      <c r="E69" s="43">
        <v>3.5507000000000002E-21</v>
      </c>
      <c r="F69" s="43">
        <v>-1.2561E-20</v>
      </c>
      <c r="G69" s="43">
        <v>-6.8378000000000002E-5</v>
      </c>
      <c r="H69" s="48">
        <v>0.9</v>
      </c>
      <c r="I69" s="28"/>
      <c r="J69" s="44">
        <v>20</v>
      </c>
      <c r="K69" s="43">
        <v>-7.6024000000000003E-5</v>
      </c>
      <c r="L69" s="43">
        <v>-6.6359000000000006E-5</v>
      </c>
      <c r="M69" s="43">
        <v>1.9121000000000001E-4</v>
      </c>
      <c r="N69" s="43">
        <v>1.1836000000000001E-21</v>
      </c>
      <c r="O69" s="43">
        <v>4.1870000000000002E-21</v>
      </c>
      <c r="P69" s="43">
        <v>6.8378000000000002E-5</v>
      </c>
      <c r="Q69" s="48">
        <v>0.9</v>
      </c>
    </row>
    <row r="70" spans="1:17" x14ac:dyDescent="0.3">
      <c r="A70" s="42">
        <v>51</v>
      </c>
      <c r="B70" s="43">
        <v>-6.9492999999999993E-5</v>
      </c>
      <c r="C70" s="43">
        <v>-6.1332000000000002E-5</v>
      </c>
      <c r="D70" s="43">
        <v>1.7560000000000001E-4</v>
      </c>
      <c r="E70" s="43">
        <v>2.9984000000000002E-21</v>
      </c>
      <c r="F70" s="43">
        <v>-1.1121E-20</v>
      </c>
      <c r="G70" s="43">
        <v>-6.0541999999999997E-5</v>
      </c>
      <c r="H70" s="48">
        <v>0.95</v>
      </c>
      <c r="I70" s="28"/>
      <c r="J70" s="44">
        <v>21</v>
      </c>
      <c r="K70" s="43">
        <v>-6.9492999999999993E-5</v>
      </c>
      <c r="L70" s="43">
        <v>-6.1332000000000002E-5</v>
      </c>
      <c r="M70" s="43">
        <v>1.7560000000000001E-4</v>
      </c>
      <c r="N70" s="43">
        <v>9.9945999999999999E-22</v>
      </c>
      <c r="O70" s="43">
        <v>3.7071000000000003E-21</v>
      </c>
      <c r="P70" s="43">
        <v>6.0541999999999997E-5</v>
      </c>
      <c r="Q70" s="48">
        <v>0.95</v>
      </c>
    </row>
    <row r="71" spans="1:17" x14ac:dyDescent="0.3">
      <c r="A71" s="42">
        <v>52</v>
      </c>
      <c r="B71" s="43">
        <v>-6.3739999999999996E-5</v>
      </c>
      <c r="C71" s="43">
        <v>-5.6805000000000002E-5</v>
      </c>
      <c r="D71" s="43">
        <v>1.6176E-4</v>
      </c>
      <c r="E71" s="43">
        <v>2.5477999999999999E-21</v>
      </c>
      <c r="F71" s="43">
        <v>-9.8871000000000002E-21</v>
      </c>
      <c r="G71" s="43">
        <v>-5.3823000000000003E-5</v>
      </c>
      <c r="H71" s="48">
        <v>1</v>
      </c>
      <c r="I71" s="28"/>
      <c r="J71" s="44">
        <v>22</v>
      </c>
      <c r="K71" s="43">
        <v>-6.3739999999999996E-5</v>
      </c>
      <c r="L71" s="43">
        <v>-5.6805000000000002E-5</v>
      </c>
      <c r="M71" s="43">
        <v>1.6176E-4</v>
      </c>
      <c r="N71" s="43">
        <v>8.4924999999999996E-22</v>
      </c>
      <c r="O71" s="43">
        <v>3.2956999999999998E-21</v>
      </c>
      <c r="P71" s="43">
        <v>5.3823000000000003E-5</v>
      </c>
      <c r="Q71" s="48">
        <v>1</v>
      </c>
    </row>
    <row r="72" spans="1:17" x14ac:dyDescent="0.3">
      <c r="A72" s="42">
        <v>53</v>
      </c>
      <c r="B72" s="43">
        <v>-3.0849000000000002E-5</v>
      </c>
      <c r="C72" s="43">
        <v>-2.9064000000000002E-5</v>
      </c>
      <c r="D72" s="43">
        <v>8.0946999999999996E-5</v>
      </c>
      <c r="E72" s="43">
        <v>6.5606999999999999E-22</v>
      </c>
      <c r="F72" s="43">
        <v>-3.6681999999999997E-21</v>
      </c>
      <c r="G72" s="43">
        <v>-1.9969000000000001E-5</v>
      </c>
      <c r="H72" s="48">
        <v>1.5</v>
      </c>
      <c r="I72" s="28"/>
      <c r="J72" s="44">
        <v>23</v>
      </c>
      <c r="K72" s="43">
        <v>-3.0849000000000002E-5</v>
      </c>
      <c r="L72" s="43">
        <v>-2.9064000000000002E-5</v>
      </c>
      <c r="M72" s="43">
        <v>8.0946999999999996E-5</v>
      </c>
      <c r="N72" s="43">
        <v>2.1869E-22</v>
      </c>
      <c r="O72" s="43">
        <v>1.2227000000000001E-21</v>
      </c>
      <c r="P72" s="43">
        <v>1.9969000000000001E-5</v>
      </c>
      <c r="Q72" s="48">
        <v>1.5</v>
      </c>
    </row>
    <row r="73" spans="1:17" x14ac:dyDescent="0.3">
      <c r="A73" s="42">
        <v>54</v>
      </c>
      <c r="B73" s="43">
        <v>-1.7924E-5</v>
      </c>
      <c r="C73" s="43">
        <v>-1.7280000000000001E-5</v>
      </c>
      <c r="D73" s="43">
        <v>4.8266999999999997E-5</v>
      </c>
      <c r="E73" s="43">
        <v>2.3657999999999998E-22</v>
      </c>
      <c r="F73" s="43">
        <v>-1.7248000000000001E-21</v>
      </c>
      <c r="G73" s="43">
        <v>-9.3896000000000007E-6</v>
      </c>
      <c r="H73" s="48">
        <v>2</v>
      </c>
      <c r="I73" s="28"/>
      <c r="J73" s="44">
        <v>24</v>
      </c>
      <c r="K73" s="43">
        <v>-1.7924E-5</v>
      </c>
      <c r="L73" s="43">
        <v>-1.7280000000000001E-5</v>
      </c>
      <c r="M73" s="43">
        <v>4.8266999999999997E-5</v>
      </c>
      <c r="N73" s="43">
        <v>7.8860000000000002E-23</v>
      </c>
      <c r="O73" s="43">
        <v>5.7495E-22</v>
      </c>
      <c r="P73" s="43">
        <v>9.3896000000000007E-6</v>
      </c>
      <c r="Q73" s="48">
        <v>2</v>
      </c>
    </row>
    <row r="74" spans="1:17" x14ac:dyDescent="0.3">
      <c r="A74" s="42">
        <v>55</v>
      </c>
      <c r="B74" s="43">
        <v>-1.2057E-5</v>
      </c>
      <c r="C74" s="43">
        <v>-1.1772E-5</v>
      </c>
      <c r="D74" s="43">
        <v>3.2916999999999997E-5</v>
      </c>
      <c r="E74" s="43">
        <v>1.0458999999999999E-22</v>
      </c>
      <c r="F74" s="43">
        <v>-9.4177000000000002E-22</v>
      </c>
      <c r="G74" s="43">
        <v>-5.1267999999999998E-6</v>
      </c>
      <c r="H74" s="48">
        <v>2.5</v>
      </c>
      <c r="I74" s="28"/>
      <c r="J74" s="44">
        <v>25</v>
      </c>
      <c r="K74" s="43">
        <v>-1.2057E-5</v>
      </c>
      <c r="L74" s="43">
        <v>-1.1772E-5</v>
      </c>
      <c r="M74" s="43">
        <v>3.2916999999999997E-5</v>
      </c>
      <c r="N74" s="43">
        <v>3.4861999999999998E-23</v>
      </c>
      <c r="O74" s="43">
        <v>3.1392000000000002E-22</v>
      </c>
      <c r="P74" s="43">
        <v>5.1267999999999998E-6</v>
      </c>
      <c r="Q74" s="48">
        <v>2.5</v>
      </c>
    </row>
    <row r="75" spans="1:17" x14ac:dyDescent="0.3">
      <c r="A75" s="42">
        <v>56</v>
      </c>
      <c r="B75" s="43">
        <v>-9.0480000000000004E-6</v>
      </c>
      <c r="C75" s="43">
        <v>-8.9036000000000006E-6</v>
      </c>
      <c r="D75" s="43">
        <v>2.4689E-5</v>
      </c>
      <c r="E75" s="43">
        <v>5.3040999999999997E-23</v>
      </c>
      <c r="F75" s="43">
        <v>-5.6981999999999999E-22</v>
      </c>
      <c r="G75" s="43">
        <v>-3.1018999999999999E-6</v>
      </c>
      <c r="H75" s="48">
        <v>3</v>
      </c>
      <c r="I75" s="28"/>
      <c r="J75" s="44">
        <v>26</v>
      </c>
      <c r="K75" s="43">
        <v>-9.0480000000000004E-6</v>
      </c>
      <c r="L75" s="43">
        <v>-8.9036000000000006E-6</v>
      </c>
      <c r="M75" s="43">
        <v>2.4689E-5</v>
      </c>
      <c r="N75" s="43">
        <v>1.768E-23</v>
      </c>
      <c r="O75" s="43">
        <v>1.8993999999999999E-22</v>
      </c>
      <c r="P75" s="43">
        <v>3.1018999999999999E-6</v>
      </c>
      <c r="Q75" s="48">
        <v>3</v>
      </c>
    </row>
    <row r="76" spans="1:17" x14ac:dyDescent="0.3">
      <c r="A76" s="42">
        <v>57</v>
      </c>
      <c r="B76" s="43">
        <v>-7.2531000000000001E-6</v>
      </c>
      <c r="C76" s="43">
        <v>-7.1720000000000001E-6</v>
      </c>
      <c r="D76" s="43">
        <v>1.9604000000000001E-5</v>
      </c>
      <c r="E76" s="43">
        <v>2.9814999999999999E-23</v>
      </c>
      <c r="F76" s="43">
        <v>-3.7100999999999999E-22</v>
      </c>
      <c r="G76" s="43">
        <v>-2.0196999999999999E-6</v>
      </c>
      <c r="H76" s="48">
        <v>3.5</v>
      </c>
      <c r="I76" s="28"/>
      <c r="J76" s="44">
        <v>27</v>
      </c>
      <c r="K76" s="43">
        <v>-7.2531000000000001E-6</v>
      </c>
      <c r="L76" s="43">
        <v>-7.1720000000000001E-6</v>
      </c>
      <c r="M76" s="43">
        <v>1.9604000000000001E-5</v>
      </c>
      <c r="N76" s="43">
        <v>9.9384000000000005E-24</v>
      </c>
      <c r="O76" s="43">
        <v>1.2366999999999999E-22</v>
      </c>
      <c r="P76" s="43">
        <v>2.0196999999999999E-6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3.5851000000000001E-21</v>
      </c>
      <c r="C81" s="43">
        <v>1.9516000000000001E-5</v>
      </c>
      <c r="D81" s="43">
        <v>6.0168999999999999E-4</v>
      </c>
      <c r="E81" s="23">
        <f>+D81*1000</f>
        <v>0.60168999999999995</v>
      </c>
      <c r="F81" s="23">
        <v>0</v>
      </c>
      <c r="G81" s="24"/>
      <c r="H81" s="25"/>
      <c r="I81" s="28"/>
      <c r="J81" s="44">
        <v>1</v>
      </c>
      <c r="K81" s="43">
        <v>-1.195E-21</v>
      </c>
      <c r="L81" s="43">
        <v>-1.9516000000000001E-5</v>
      </c>
      <c r="M81" s="43">
        <v>6.0168999999999999E-4</v>
      </c>
      <c r="N81" s="23">
        <f>+M81*1000</f>
        <v>0.60168999999999995</v>
      </c>
      <c r="O81" s="23">
        <v>0</v>
      </c>
      <c r="P81" s="24"/>
      <c r="Q81" s="25"/>
    </row>
    <row r="82" spans="1:23" x14ac:dyDescent="0.3">
      <c r="A82" s="42">
        <v>32</v>
      </c>
      <c r="B82" s="43">
        <v>-4.5908999999999998E-22</v>
      </c>
      <c r="C82" s="43">
        <v>-2.4992000000000001E-6</v>
      </c>
      <c r="D82" s="43">
        <v>6.0079000000000003E-4</v>
      </c>
      <c r="E82" s="23">
        <f t="shared" ref="E82:E110" si="0">+D82*1000</f>
        <v>0.60079000000000005</v>
      </c>
      <c r="F82" s="23">
        <v>0.05</v>
      </c>
      <c r="G82" s="24"/>
      <c r="H82" s="25"/>
      <c r="I82" s="28"/>
      <c r="J82" s="44">
        <v>2</v>
      </c>
      <c r="K82" s="43">
        <v>1.5303000000000001E-22</v>
      </c>
      <c r="L82" s="43">
        <v>2.4992000000000001E-6</v>
      </c>
      <c r="M82" s="43">
        <v>6.0079000000000003E-4</v>
      </c>
      <c r="N82" s="23">
        <f t="shared" ref="N82:N110" si="1">+M82*1000</f>
        <v>0.60079000000000005</v>
      </c>
      <c r="O82" s="23">
        <v>0.05</v>
      </c>
      <c r="P82" s="24"/>
      <c r="Q82" s="25"/>
    </row>
    <row r="83" spans="1:23" x14ac:dyDescent="0.3">
      <c r="A83" s="42">
        <v>33</v>
      </c>
      <c r="B83" s="43">
        <v>-2.0524000000000001E-21</v>
      </c>
      <c r="C83" s="43">
        <v>-1.1173E-5</v>
      </c>
      <c r="D83" s="43">
        <v>5.9621999999999995E-4</v>
      </c>
      <c r="E83" s="23">
        <f t="shared" si="0"/>
        <v>0.59621999999999997</v>
      </c>
      <c r="F83" s="168">
        <v>7.0000000000000007E-2</v>
      </c>
      <c r="G83" s="24"/>
      <c r="H83" s="25"/>
      <c r="I83" s="28"/>
      <c r="J83" s="44">
        <v>3</v>
      </c>
      <c r="K83" s="43">
        <v>6.8414000000000002E-22</v>
      </c>
      <c r="L83" s="43">
        <v>1.1173E-5</v>
      </c>
      <c r="M83" s="43">
        <v>5.9621999999999995E-4</v>
      </c>
      <c r="N83" s="23">
        <f t="shared" si="1"/>
        <v>0.59621999999999997</v>
      </c>
      <c r="O83" s="168">
        <v>7.0000000000000007E-2</v>
      </c>
      <c r="Q83" s="25"/>
    </row>
    <row r="84" spans="1:23" x14ac:dyDescent="0.3">
      <c r="A84" s="42">
        <v>34</v>
      </c>
      <c r="B84" s="43">
        <v>-2.8801999999999999E-21</v>
      </c>
      <c r="C84" s="43">
        <v>-1.5679E-5</v>
      </c>
      <c r="D84" s="43">
        <v>5.6654000000000003E-4</v>
      </c>
      <c r="E84" s="23">
        <f t="shared" si="0"/>
        <v>0.56654000000000004</v>
      </c>
      <c r="F84" s="23">
        <v>0.1</v>
      </c>
      <c r="G84" s="24"/>
      <c r="H84" s="25"/>
      <c r="I84" s="28"/>
      <c r="J84" s="44">
        <v>4</v>
      </c>
      <c r="K84" s="43">
        <v>9.6005999999999994E-22</v>
      </c>
      <c r="L84" s="43">
        <v>1.5679E-5</v>
      </c>
      <c r="M84" s="43">
        <v>5.6654000000000003E-4</v>
      </c>
      <c r="N84" s="23">
        <f t="shared" si="1"/>
        <v>0.56654000000000004</v>
      </c>
      <c r="O84" s="23">
        <v>0.1</v>
      </c>
      <c r="P84" s="24"/>
      <c r="Q84" s="25"/>
    </row>
    <row r="85" spans="1:23" x14ac:dyDescent="0.3">
      <c r="A85" s="42">
        <v>35</v>
      </c>
      <c r="B85" s="43">
        <v>-3.9333000000000003E-21</v>
      </c>
      <c r="C85" s="43">
        <v>-2.1412000000000001E-5</v>
      </c>
      <c r="D85" s="43">
        <v>5.2592000000000003E-4</v>
      </c>
      <c r="E85" s="23">
        <f t="shared" si="0"/>
        <v>0.52592000000000005</v>
      </c>
      <c r="F85" s="23">
        <v>0.15</v>
      </c>
      <c r="G85" s="24"/>
      <c r="H85" s="25"/>
      <c r="I85" s="28"/>
      <c r="J85" s="44">
        <v>5</v>
      </c>
      <c r="K85" s="43">
        <v>1.3111E-21</v>
      </c>
      <c r="L85" s="43">
        <v>2.1412000000000001E-5</v>
      </c>
      <c r="M85" s="43">
        <v>5.2592000000000003E-4</v>
      </c>
      <c r="N85" s="23">
        <f t="shared" si="1"/>
        <v>0.52592000000000005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-4.8091000000000001E-21</v>
      </c>
      <c r="C86" s="43">
        <v>-2.618E-5</v>
      </c>
      <c r="D86" s="43">
        <v>4.9379999999999997E-4</v>
      </c>
      <c r="E86" s="23">
        <f t="shared" si="0"/>
        <v>0.49379999999999996</v>
      </c>
      <c r="F86" s="23">
        <v>0.2</v>
      </c>
      <c r="G86" s="24"/>
      <c r="H86" s="25"/>
      <c r="I86" s="28"/>
      <c r="J86" s="44">
        <v>6</v>
      </c>
      <c r="K86" s="43">
        <v>1.6030000000000001E-21</v>
      </c>
      <c r="L86" s="43">
        <v>2.618E-5</v>
      </c>
      <c r="M86" s="43">
        <v>4.9379999999999997E-4</v>
      </c>
      <c r="N86" s="23">
        <f t="shared" si="1"/>
        <v>0.49379999999999996</v>
      </c>
      <c r="O86" s="23">
        <v>0.2</v>
      </c>
      <c r="P86" s="24"/>
      <c r="Q86" s="25"/>
    </row>
    <row r="87" spans="1:23" x14ac:dyDescent="0.3">
      <c r="A87" s="42">
        <v>37</v>
      </c>
      <c r="B87" s="43">
        <v>-6.2475000000000001E-21</v>
      </c>
      <c r="C87" s="43">
        <v>-3.4010000000000001E-5</v>
      </c>
      <c r="D87" s="43">
        <v>4.5637999999999999E-4</v>
      </c>
      <c r="E87" s="23">
        <f t="shared" si="0"/>
        <v>0.45638000000000001</v>
      </c>
      <c r="F87" s="168">
        <v>0.27</v>
      </c>
      <c r="G87" s="24"/>
      <c r="H87" s="25"/>
      <c r="I87" s="28"/>
      <c r="J87" s="44">
        <v>7</v>
      </c>
      <c r="K87" s="43">
        <v>2.0825000000000001E-21</v>
      </c>
      <c r="L87" s="43">
        <v>3.4010000000000001E-5</v>
      </c>
      <c r="M87" s="43">
        <v>4.5637999999999999E-4</v>
      </c>
      <c r="N87" s="23">
        <f t="shared" si="1"/>
        <v>0.45638000000000001</v>
      </c>
      <c r="O87" s="168">
        <v>0.27</v>
      </c>
      <c r="P87" s="24"/>
      <c r="Q87" s="25"/>
    </row>
    <row r="88" spans="1:23" x14ac:dyDescent="0.3">
      <c r="A88" s="42">
        <v>38</v>
      </c>
      <c r="B88" s="43">
        <v>-5.9613E-21</v>
      </c>
      <c r="C88" s="43">
        <v>-3.2452E-5</v>
      </c>
      <c r="D88" s="43">
        <v>4.3539000000000002E-4</v>
      </c>
      <c r="E88" s="23">
        <f t="shared" si="0"/>
        <v>0.43539</v>
      </c>
      <c r="F88" s="23">
        <v>0.3</v>
      </c>
      <c r="G88" s="24"/>
      <c r="H88" s="25"/>
      <c r="I88" s="28"/>
      <c r="J88" s="44">
        <v>8</v>
      </c>
      <c r="K88" s="43">
        <v>1.9871000000000001E-21</v>
      </c>
      <c r="L88" s="43">
        <v>3.2452E-5</v>
      </c>
      <c r="M88" s="43">
        <v>4.3539000000000002E-4</v>
      </c>
      <c r="N88" s="23">
        <f t="shared" si="1"/>
        <v>0.43539</v>
      </c>
      <c r="O88" s="23">
        <v>0.3</v>
      </c>
      <c r="P88" s="24"/>
      <c r="Q88" s="25"/>
    </row>
    <row r="89" spans="1:23" x14ac:dyDescent="0.3">
      <c r="A89" s="42">
        <v>39</v>
      </c>
      <c r="B89" s="43">
        <v>-5.5176000000000001E-21</v>
      </c>
      <c r="C89" s="43">
        <v>-3.0035999999999998E-5</v>
      </c>
      <c r="D89" s="43">
        <v>4.0487999999999999E-4</v>
      </c>
      <c r="E89" s="23">
        <f t="shared" si="0"/>
        <v>0.40487999999999996</v>
      </c>
      <c r="F89" s="23">
        <v>0.35</v>
      </c>
      <c r="G89" s="24"/>
      <c r="H89" s="25"/>
      <c r="I89" s="28"/>
      <c r="J89" s="44">
        <v>9</v>
      </c>
      <c r="K89" s="43">
        <v>1.8392000000000002E-21</v>
      </c>
      <c r="L89" s="43">
        <v>3.0035999999999998E-5</v>
      </c>
      <c r="M89" s="43">
        <v>4.0487999999999999E-4</v>
      </c>
      <c r="N89" s="23">
        <f t="shared" si="1"/>
        <v>0.40487999999999996</v>
      </c>
      <c r="O89" s="23">
        <v>0.35</v>
      </c>
      <c r="P89" s="24"/>
      <c r="Q89" s="25"/>
    </row>
    <row r="90" spans="1:23" x14ac:dyDescent="0.3">
      <c r="A90" s="42">
        <v>40</v>
      </c>
      <c r="B90" s="43">
        <v>-5.1559000000000002E-21</v>
      </c>
      <c r="C90" s="43">
        <v>-2.8068E-5</v>
      </c>
      <c r="D90" s="43">
        <v>3.7870999999999998E-4</v>
      </c>
      <c r="E90" s="23">
        <f t="shared" si="0"/>
        <v>0.37870999999999999</v>
      </c>
      <c r="F90" s="23">
        <v>0.4</v>
      </c>
      <c r="G90" s="24"/>
      <c r="H90" s="25"/>
      <c r="I90" s="28"/>
      <c r="J90" s="44">
        <v>10</v>
      </c>
      <c r="K90" s="43">
        <v>1.7186000000000001E-21</v>
      </c>
      <c r="L90" s="43">
        <v>2.8068E-5</v>
      </c>
      <c r="M90" s="43">
        <v>3.7870999999999998E-4</v>
      </c>
      <c r="N90" s="23">
        <f t="shared" si="1"/>
        <v>0.37870999999999999</v>
      </c>
      <c r="O90" s="23">
        <v>0.4</v>
      </c>
      <c r="P90" s="24"/>
      <c r="Q90" s="25"/>
    </row>
    <row r="91" spans="1:23" x14ac:dyDescent="0.3">
      <c r="A91" s="42">
        <v>41</v>
      </c>
      <c r="B91" s="43">
        <v>-4.8577999999999998E-21</v>
      </c>
      <c r="C91" s="43">
        <v>-2.6444999999999998E-5</v>
      </c>
      <c r="D91" s="43">
        <v>3.4722000000000003E-4</v>
      </c>
      <c r="E91" s="23">
        <f t="shared" si="0"/>
        <v>0.34722000000000003</v>
      </c>
      <c r="F91" s="168">
        <v>0.47</v>
      </c>
      <c r="G91" s="24"/>
      <c r="H91" s="25"/>
      <c r="I91" s="28"/>
      <c r="J91" s="44">
        <v>11</v>
      </c>
      <c r="K91" s="43">
        <v>1.6193E-21</v>
      </c>
      <c r="L91" s="43">
        <v>2.6444999999999998E-5</v>
      </c>
      <c r="M91" s="43">
        <v>3.4722000000000003E-4</v>
      </c>
      <c r="N91" s="23">
        <f t="shared" si="1"/>
        <v>0.34722000000000003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-4.5481000000000001E-21</v>
      </c>
      <c r="C92" s="43">
        <v>-2.4759000000000001E-5</v>
      </c>
      <c r="D92" s="43">
        <v>3.3351000000000002E-4</v>
      </c>
      <c r="E92" s="23">
        <f t="shared" si="0"/>
        <v>0.33351000000000003</v>
      </c>
      <c r="F92" s="23">
        <v>0.5</v>
      </c>
      <c r="G92" s="24"/>
      <c r="H92" s="25"/>
      <c r="I92" s="28"/>
      <c r="J92" s="44">
        <v>12</v>
      </c>
      <c r="K92" s="43">
        <v>1.516E-21</v>
      </c>
      <c r="L92" s="43">
        <v>2.4759000000000001E-5</v>
      </c>
      <c r="M92" s="43">
        <v>3.3351000000000002E-4</v>
      </c>
      <c r="N92" s="23">
        <f t="shared" si="1"/>
        <v>0.33351000000000003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-4.0837999999999997E-21</v>
      </c>
      <c r="C93" s="43">
        <v>-2.2231000000000001E-5</v>
      </c>
      <c r="D93" s="43">
        <v>3.1284999999999999E-4</v>
      </c>
      <c r="E93" s="23">
        <f t="shared" si="0"/>
        <v>0.31284999999999996</v>
      </c>
      <c r="F93" s="23">
        <v>0.55000000000000004</v>
      </c>
      <c r="G93" s="24"/>
      <c r="H93" s="25"/>
      <c r="I93" s="28"/>
      <c r="J93" s="44">
        <v>13</v>
      </c>
      <c r="K93" s="43">
        <v>1.3613E-21</v>
      </c>
      <c r="L93" s="43">
        <v>2.2231000000000001E-5</v>
      </c>
      <c r="M93" s="43">
        <v>3.1284999999999999E-4</v>
      </c>
      <c r="N93" s="23">
        <f t="shared" si="1"/>
        <v>0.31284999999999996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-3.6780000000000003E-21</v>
      </c>
      <c r="C94" s="43">
        <v>-2.0021999999999999E-5</v>
      </c>
      <c r="D94" s="43">
        <v>2.9451999999999999E-4</v>
      </c>
      <c r="E94" s="23">
        <f t="shared" si="0"/>
        <v>0.29452</v>
      </c>
      <c r="F94" s="23">
        <v>0.6</v>
      </c>
      <c r="G94" s="24"/>
      <c r="H94" s="25"/>
      <c r="I94" s="28"/>
      <c r="J94" s="44">
        <v>14</v>
      </c>
      <c r="K94" s="43">
        <v>1.2259999999999999E-21</v>
      </c>
      <c r="L94" s="43">
        <v>2.0021999999999999E-5</v>
      </c>
      <c r="M94" s="43">
        <v>2.9451999999999999E-4</v>
      </c>
      <c r="N94" s="23">
        <f t="shared" si="1"/>
        <v>0.29452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-3.3235000000000001E-21</v>
      </c>
      <c r="C95" s="43">
        <v>-1.8091999999999999E-5</v>
      </c>
      <c r="D95" s="43">
        <v>2.7816000000000001E-4</v>
      </c>
      <c r="E95" s="23">
        <f t="shared" si="0"/>
        <v>0.27816000000000002</v>
      </c>
      <c r="F95" s="23">
        <v>0.65</v>
      </c>
      <c r="G95" s="24"/>
      <c r="H95" s="25"/>
      <c r="I95" s="28"/>
      <c r="J95" s="44">
        <v>15</v>
      </c>
      <c r="K95" s="43">
        <v>1.1078E-21</v>
      </c>
      <c r="L95" s="43">
        <v>1.8091999999999999E-5</v>
      </c>
      <c r="M95" s="43">
        <v>2.7816000000000001E-4</v>
      </c>
      <c r="N95" s="23">
        <f t="shared" si="1"/>
        <v>0.27816000000000002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-3.0134E-21</v>
      </c>
      <c r="C96" s="43">
        <v>-1.6404000000000001E-5</v>
      </c>
      <c r="D96" s="43">
        <v>2.6347000000000002E-4</v>
      </c>
      <c r="E96" s="23">
        <f t="shared" si="0"/>
        <v>0.26347000000000004</v>
      </c>
      <c r="F96" s="23">
        <v>0.7</v>
      </c>
      <c r="G96" s="24"/>
      <c r="H96" s="25"/>
      <c r="I96" s="28"/>
      <c r="J96" s="44">
        <v>16</v>
      </c>
      <c r="K96" s="43">
        <v>1.0045E-21</v>
      </c>
      <c r="L96" s="43">
        <v>1.6404000000000001E-5</v>
      </c>
      <c r="M96" s="43">
        <v>2.6347000000000002E-4</v>
      </c>
      <c r="N96" s="23">
        <f t="shared" si="1"/>
        <v>0.26347000000000004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-2.7417000000000001E-21</v>
      </c>
      <c r="C97" s="43">
        <v>-1.4925E-5</v>
      </c>
      <c r="D97" s="43">
        <v>2.5022E-4</v>
      </c>
      <c r="E97" s="23">
        <f t="shared" si="0"/>
        <v>0.25022</v>
      </c>
      <c r="F97" s="23">
        <v>0.75</v>
      </c>
      <c r="G97" s="24"/>
      <c r="H97" s="25"/>
      <c r="I97" s="28"/>
      <c r="J97" s="44">
        <v>17</v>
      </c>
      <c r="K97" s="43">
        <v>9.1389999999999991E-22</v>
      </c>
      <c r="L97" s="43">
        <v>1.4925E-5</v>
      </c>
      <c r="M97" s="43">
        <v>2.5022E-4</v>
      </c>
      <c r="N97" s="23">
        <f t="shared" si="1"/>
        <v>0.25022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-2.5028E-21</v>
      </c>
      <c r="C98" s="43">
        <v>-1.3625000000000001E-5</v>
      </c>
      <c r="D98" s="43">
        <v>2.3819999999999999E-4</v>
      </c>
      <c r="E98" s="23">
        <f t="shared" si="0"/>
        <v>0.2382</v>
      </c>
      <c r="F98" s="23">
        <v>0.8</v>
      </c>
      <c r="G98" s="24"/>
      <c r="H98" s="25"/>
      <c r="I98" s="28"/>
      <c r="J98" s="44">
        <v>18</v>
      </c>
      <c r="K98" s="43">
        <v>8.3426999999999999E-22</v>
      </c>
      <c r="L98" s="43">
        <v>1.3625000000000001E-5</v>
      </c>
      <c r="M98" s="43">
        <v>2.3819999999999999E-4</v>
      </c>
      <c r="N98" s="23">
        <f t="shared" si="1"/>
        <v>0.2382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-2.2921999999999999E-21</v>
      </c>
      <c r="C99" s="43">
        <v>-1.2478E-5</v>
      </c>
      <c r="D99" s="43">
        <v>2.2727000000000001E-4</v>
      </c>
      <c r="E99" s="23">
        <f t="shared" si="0"/>
        <v>0.22727</v>
      </c>
      <c r="F99" s="23">
        <v>0.85</v>
      </c>
      <c r="G99" s="24"/>
      <c r="H99" s="25"/>
      <c r="I99" s="28"/>
      <c r="J99" s="44">
        <v>19</v>
      </c>
      <c r="K99" s="43">
        <v>7.6405000000000002E-22</v>
      </c>
      <c r="L99" s="43">
        <v>1.2478E-5</v>
      </c>
      <c r="M99" s="43">
        <v>2.2727000000000001E-4</v>
      </c>
      <c r="N99" s="23">
        <f t="shared" si="1"/>
        <v>0.22727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-2.1058000000000001E-21</v>
      </c>
      <c r="C100" s="43">
        <v>-1.1463E-5</v>
      </c>
      <c r="D100" s="43">
        <v>2.1727000000000001E-4</v>
      </c>
      <c r="E100" s="23">
        <f t="shared" si="0"/>
        <v>0.21727000000000002</v>
      </c>
      <c r="F100" s="23">
        <v>0.9</v>
      </c>
      <c r="G100" s="24"/>
      <c r="H100" s="25"/>
      <c r="I100" s="28"/>
      <c r="J100" s="44">
        <v>20</v>
      </c>
      <c r="K100" s="43">
        <v>7.0191999999999998E-22</v>
      </c>
      <c r="L100" s="43">
        <v>1.1463E-5</v>
      </c>
      <c r="M100" s="43">
        <v>2.1727000000000001E-4</v>
      </c>
      <c r="N100" s="23">
        <f t="shared" si="1"/>
        <v>0.21727000000000002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-1.9403000000000002E-21</v>
      </c>
      <c r="C101" s="43">
        <v>-1.0562E-5</v>
      </c>
      <c r="D101" s="43">
        <v>2.0811000000000001E-4</v>
      </c>
      <c r="E101" s="23">
        <f t="shared" si="0"/>
        <v>0.20811000000000002</v>
      </c>
      <c r="F101" s="23">
        <v>0.95</v>
      </c>
      <c r="G101" s="24"/>
      <c r="H101" s="25"/>
      <c r="I101" s="28"/>
      <c r="J101" s="44">
        <v>21</v>
      </c>
      <c r="K101" s="43">
        <v>6.4675000000000003E-22</v>
      </c>
      <c r="L101" s="43">
        <v>1.0562E-5</v>
      </c>
      <c r="M101" s="43">
        <v>2.0811000000000001E-4</v>
      </c>
      <c r="N101" s="23">
        <f t="shared" si="1"/>
        <v>0.20811000000000002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-1.7927999999999999E-21</v>
      </c>
      <c r="C102" s="43">
        <v>-9.7595000000000003E-6</v>
      </c>
      <c r="D102" s="43">
        <v>1.9968000000000001E-4</v>
      </c>
      <c r="E102" s="23">
        <f t="shared" si="0"/>
        <v>0.19968000000000002</v>
      </c>
      <c r="F102" s="23">
        <v>1</v>
      </c>
      <c r="G102" s="24"/>
      <c r="H102" s="25"/>
      <c r="I102" s="28"/>
      <c r="J102" s="44">
        <v>22</v>
      </c>
      <c r="K102" s="43">
        <v>5.9760000000000002E-22</v>
      </c>
      <c r="L102" s="43">
        <v>9.7595000000000003E-6</v>
      </c>
      <c r="M102" s="43">
        <v>1.9968000000000001E-4</v>
      </c>
      <c r="N102" s="23">
        <f t="shared" si="1"/>
        <v>0.19968000000000002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-9.2168999999999992E-22</v>
      </c>
      <c r="C103" s="43">
        <v>-5.0174999999999998E-6</v>
      </c>
      <c r="D103" s="43">
        <v>1.4232000000000001E-4</v>
      </c>
      <c r="E103" s="23">
        <f t="shared" si="0"/>
        <v>0.14232</v>
      </c>
      <c r="F103" s="23">
        <v>1.5</v>
      </c>
      <c r="G103" s="24"/>
      <c r="H103" s="25"/>
      <c r="I103" s="28"/>
      <c r="J103" s="44">
        <v>23</v>
      </c>
      <c r="K103" s="43">
        <v>3.0722999999999999E-22</v>
      </c>
      <c r="L103" s="43">
        <v>5.0174999999999998E-6</v>
      </c>
      <c r="M103" s="43">
        <v>1.4232000000000001E-4</v>
      </c>
      <c r="N103" s="23">
        <f t="shared" si="1"/>
        <v>0.14232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-5.5536E-22</v>
      </c>
      <c r="C104" s="43">
        <v>-3.0232000000000001E-6</v>
      </c>
      <c r="D104" s="43">
        <v>1.1111E-4</v>
      </c>
      <c r="E104" s="23">
        <f t="shared" si="0"/>
        <v>0.11111</v>
      </c>
      <c r="F104" s="23">
        <v>2</v>
      </c>
      <c r="G104" s="24"/>
      <c r="H104" s="25"/>
      <c r="I104" s="28"/>
      <c r="J104" s="44">
        <v>24</v>
      </c>
      <c r="K104" s="43">
        <v>1.8512E-22</v>
      </c>
      <c r="L104" s="43">
        <v>3.0232000000000001E-6</v>
      </c>
      <c r="M104" s="43">
        <v>1.1111E-4</v>
      </c>
      <c r="N104" s="23">
        <f t="shared" si="1"/>
        <v>0.11111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-3.6914999999999999E-22</v>
      </c>
      <c r="C105" s="43">
        <v>-2.0095E-6</v>
      </c>
      <c r="D105" s="43">
        <v>9.1254000000000004E-5</v>
      </c>
      <c r="E105" s="23">
        <f t="shared" si="0"/>
        <v>9.1254000000000002E-2</v>
      </c>
      <c r="F105" s="23">
        <v>2.5</v>
      </c>
      <c r="G105" s="24"/>
      <c r="H105" s="25"/>
      <c r="I105" s="28"/>
      <c r="J105" s="44">
        <v>25</v>
      </c>
      <c r="K105" s="43">
        <v>1.2305000000000001E-22</v>
      </c>
      <c r="L105" s="43">
        <v>2.0095E-6</v>
      </c>
      <c r="M105" s="43">
        <v>9.1254000000000004E-5</v>
      </c>
      <c r="N105" s="23">
        <f t="shared" si="1"/>
        <v>9.1254000000000002E-2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-2.6165999999999998E-22</v>
      </c>
      <c r="C106" s="43">
        <v>-1.4244000000000001E-6</v>
      </c>
      <c r="D106" s="43">
        <v>7.7039000000000006E-5</v>
      </c>
      <c r="E106" s="23">
        <f t="shared" si="0"/>
        <v>7.703900000000001E-2</v>
      </c>
      <c r="F106" s="23">
        <v>3</v>
      </c>
      <c r="G106" s="24"/>
      <c r="H106" s="25"/>
      <c r="I106" s="28"/>
      <c r="J106" s="44">
        <v>26</v>
      </c>
      <c r="K106" s="43">
        <v>8.7219E-23</v>
      </c>
      <c r="L106" s="43">
        <v>1.4244000000000001E-6</v>
      </c>
      <c r="M106" s="43">
        <v>7.7039000000000006E-5</v>
      </c>
      <c r="N106" s="23">
        <f t="shared" si="1"/>
        <v>7.703900000000001E-2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-1.9366E-22</v>
      </c>
      <c r="C107" s="43">
        <v>-1.0542E-6</v>
      </c>
      <c r="D107" s="43">
        <v>6.6052999999999999E-5</v>
      </c>
      <c r="E107" s="23">
        <f t="shared" si="0"/>
        <v>6.6053000000000001E-2</v>
      </c>
      <c r="F107" s="23">
        <v>3.5</v>
      </c>
      <c r="G107" s="24"/>
      <c r="H107" s="25"/>
      <c r="I107" s="28"/>
      <c r="J107" s="44">
        <v>27</v>
      </c>
      <c r="K107" s="43">
        <v>6.4552999999999998E-23</v>
      </c>
      <c r="L107" s="43">
        <v>1.0542E-6</v>
      </c>
      <c r="M107" s="43">
        <v>6.6052999999999999E-5</v>
      </c>
      <c r="N107" s="23">
        <f t="shared" si="1"/>
        <v>6.6053000000000001E-2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-1.4774E-22</v>
      </c>
      <c r="C108" s="43">
        <v>-8.0426999999999999E-7</v>
      </c>
      <c r="D108" s="43">
        <v>5.7185000000000002E-5</v>
      </c>
      <c r="E108" s="23">
        <f t="shared" si="0"/>
        <v>5.7185E-2</v>
      </c>
      <c r="F108" s="23">
        <v>4</v>
      </c>
      <c r="G108" s="24"/>
      <c r="H108" s="25"/>
      <c r="I108" s="28"/>
      <c r="J108" s="44">
        <v>28</v>
      </c>
      <c r="K108" s="43">
        <v>4.9246999999999999E-23</v>
      </c>
      <c r="L108" s="43">
        <v>8.0426999999999999E-7</v>
      </c>
      <c r="M108" s="43">
        <v>5.7185000000000002E-5</v>
      </c>
      <c r="N108" s="23">
        <f t="shared" si="1"/>
        <v>5.7185E-2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BFF94-5AFB-47D8-AEAB-591F4FA58889}">
  <sheetPr codeName="Hoja22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1983400</v>
      </c>
      <c r="C19" s="43">
        <v>1678000</v>
      </c>
      <c r="D19" s="43">
        <v>562470</v>
      </c>
      <c r="E19" s="43">
        <v>-5.6089999999999997E-11</v>
      </c>
      <c r="F19" s="43">
        <v>2.2901000000000002E-27</v>
      </c>
      <c r="G19" s="43">
        <v>1.2467E-11</v>
      </c>
      <c r="H19" s="48">
        <v>0</v>
      </c>
      <c r="I19" s="28"/>
      <c r="J19" s="44">
        <v>1</v>
      </c>
      <c r="K19" s="43">
        <v>1983400</v>
      </c>
      <c r="L19" s="43">
        <v>1678000</v>
      </c>
      <c r="M19" s="43">
        <v>562470</v>
      </c>
      <c r="N19" s="43">
        <v>-1.8697000000000001E-11</v>
      </c>
      <c r="O19" s="43">
        <v>-7.6338000000000004E-28</v>
      </c>
      <c r="P19" s="43">
        <v>-1.2467E-11</v>
      </c>
      <c r="Q19" s="25">
        <v>0</v>
      </c>
    </row>
    <row r="20" spans="1:17" x14ac:dyDescent="0.3">
      <c r="A20" s="42">
        <v>32</v>
      </c>
      <c r="B20" s="43">
        <v>-485610</v>
      </c>
      <c r="C20" s="43">
        <v>-373750</v>
      </c>
      <c r="D20" s="43">
        <v>304960</v>
      </c>
      <c r="E20" s="43">
        <v>2.0547999999999998E-11</v>
      </c>
      <c r="F20" s="43">
        <v>-2.6169999999999999E-12</v>
      </c>
      <c r="G20" s="43">
        <v>-14246</v>
      </c>
      <c r="H20" s="48">
        <v>0.05</v>
      </c>
      <c r="I20" s="28"/>
      <c r="J20" s="44">
        <v>2</v>
      </c>
      <c r="K20" s="43">
        <v>-485610</v>
      </c>
      <c r="L20" s="43">
        <v>-373750</v>
      </c>
      <c r="M20" s="43">
        <v>304960</v>
      </c>
      <c r="N20" s="43">
        <v>6.8492000000000003E-12</v>
      </c>
      <c r="O20" s="43">
        <v>8.7232999999999998E-13</v>
      </c>
      <c r="P20" s="43">
        <v>14246</v>
      </c>
      <c r="Q20" s="25">
        <v>0.05</v>
      </c>
    </row>
    <row r="21" spans="1:17" x14ac:dyDescent="0.3">
      <c r="A21" s="42">
        <v>33</v>
      </c>
      <c r="B21" s="43">
        <v>-1495200</v>
      </c>
      <c r="C21" s="43">
        <v>-1217100</v>
      </c>
      <c r="D21" s="43">
        <v>225150</v>
      </c>
      <c r="E21" s="43">
        <v>5.1085999999999999E-11</v>
      </c>
      <c r="F21" s="43">
        <v>-2.7617999999999998E-12</v>
      </c>
      <c r="G21" s="43">
        <v>-15035</v>
      </c>
      <c r="H21" s="54">
        <v>7.0000000000000007E-2</v>
      </c>
      <c r="I21" s="28"/>
      <c r="J21" s="44">
        <v>3</v>
      </c>
      <c r="K21" s="43">
        <v>-1495200</v>
      </c>
      <c r="L21" s="43">
        <v>-1217100</v>
      </c>
      <c r="M21" s="43">
        <v>225150</v>
      </c>
      <c r="N21" s="43">
        <v>1.7028999999999999E-11</v>
      </c>
      <c r="O21" s="43">
        <v>9.2059999999999993E-13</v>
      </c>
      <c r="P21" s="43">
        <v>15035</v>
      </c>
      <c r="Q21" s="55">
        <v>7.0000000000000007E-2</v>
      </c>
    </row>
    <row r="22" spans="1:17" x14ac:dyDescent="0.3">
      <c r="A22" s="42">
        <v>34</v>
      </c>
      <c r="B22" s="43">
        <v>25424</v>
      </c>
      <c r="C22" s="43">
        <v>39987</v>
      </c>
      <c r="D22" s="43">
        <v>191570</v>
      </c>
      <c r="E22" s="43">
        <v>2.6752000000000002E-12</v>
      </c>
      <c r="F22" s="43">
        <v>-3.1387999999999999E-12</v>
      </c>
      <c r="G22" s="43">
        <v>-17087</v>
      </c>
      <c r="H22" s="48">
        <v>0.1</v>
      </c>
      <c r="I22" s="28"/>
      <c r="J22" s="44">
        <v>4</v>
      </c>
      <c r="K22" s="43">
        <v>25424</v>
      </c>
      <c r="L22" s="43">
        <v>39987</v>
      </c>
      <c r="M22" s="43">
        <v>191570</v>
      </c>
      <c r="N22" s="43">
        <v>8.9171999999999996E-13</v>
      </c>
      <c r="O22" s="43">
        <v>1.0463000000000001E-12</v>
      </c>
      <c r="P22" s="43">
        <v>17087</v>
      </c>
      <c r="Q22" s="25">
        <v>0.1</v>
      </c>
    </row>
    <row r="23" spans="1:17" x14ac:dyDescent="0.3">
      <c r="A23" s="42">
        <v>35</v>
      </c>
      <c r="B23" s="43">
        <v>11530</v>
      </c>
      <c r="C23" s="43">
        <v>26454</v>
      </c>
      <c r="D23" s="43">
        <v>147360</v>
      </c>
      <c r="E23" s="43">
        <v>2.7416E-12</v>
      </c>
      <c r="F23" s="43">
        <v>-3.4798000000000002E-12</v>
      </c>
      <c r="G23" s="43">
        <v>-18943</v>
      </c>
      <c r="H23" s="48">
        <v>0.15</v>
      </c>
      <c r="I23" s="28"/>
      <c r="J23" s="44">
        <v>5</v>
      </c>
      <c r="K23" s="43">
        <v>11530</v>
      </c>
      <c r="L23" s="43">
        <v>26454</v>
      </c>
      <c r="M23" s="43">
        <v>147360</v>
      </c>
      <c r="N23" s="43">
        <v>9.138599999999999E-13</v>
      </c>
      <c r="O23" s="43">
        <v>1.1598999999999999E-12</v>
      </c>
      <c r="P23" s="43">
        <v>18943</v>
      </c>
      <c r="Q23" s="25">
        <v>0.15</v>
      </c>
    </row>
    <row r="24" spans="1:17" x14ac:dyDescent="0.3">
      <c r="A24" s="42">
        <v>36</v>
      </c>
      <c r="B24" s="43">
        <v>6487.5</v>
      </c>
      <c r="C24" s="43">
        <v>19436</v>
      </c>
      <c r="D24" s="43">
        <v>116010</v>
      </c>
      <c r="E24" s="43">
        <v>2.3785E-12</v>
      </c>
      <c r="F24" s="43">
        <v>-3.5545999999999998E-12</v>
      </c>
      <c r="G24" s="43">
        <v>-19351</v>
      </c>
      <c r="H24" s="48">
        <v>0.2</v>
      </c>
      <c r="I24" s="28"/>
      <c r="J24" s="44">
        <v>6</v>
      </c>
      <c r="K24" s="43">
        <v>6487.5</v>
      </c>
      <c r="L24" s="43">
        <v>19436</v>
      </c>
      <c r="M24" s="43">
        <v>116010</v>
      </c>
      <c r="N24" s="43">
        <v>7.9283999999999998E-13</v>
      </c>
      <c r="O24" s="43">
        <v>1.1848999999999999E-12</v>
      </c>
      <c r="P24" s="43">
        <v>19351</v>
      </c>
      <c r="Q24" s="25">
        <v>0.2</v>
      </c>
    </row>
    <row r="25" spans="1:17" x14ac:dyDescent="0.3">
      <c r="A25" s="42">
        <v>37</v>
      </c>
      <c r="B25" s="43">
        <v>7324.1</v>
      </c>
      <c r="C25" s="43">
        <v>15516</v>
      </c>
      <c r="D25" s="43">
        <v>84804</v>
      </c>
      <c r="E25" s="43">
        <v>1.5048E-12</v>
      </c>
      <c r="F25" s="43">
        <v>-3.4720000000000001E-12</v>
      </c>
      <c r="G25" s="43">
        <v>-18901</v>
      </c>
      <c r="H25" s="54">
        <v>0.27</v>
      </c>
      <c r="I25" s="28"/>
      <c r="J25" s="44">
        <v>7</v>
      </c>
      <c r="K25" s="43">
        <v>7324.1</v>
      </c>
      <c r="L25" s="43">
        <v>15516</v>
      </c>
      <c r="M25" s="43">
        <v>84804</v>
      </c>
      <c r="N25" s="43">
        <v>5.0161000000000002E-13</v>
      </c>
      <c r="O25" s="43">
        <v>1.1572999999999999E-12</v>
      </c>
      <c r="P25" s="43">
        <v>18901</v>
      </c>
      <c r="Q25" s="55">
        <v>0.27</v>
      </c>
    </row>
    <row r="26" spans="1:17" x14ac:dyDescent="0.3">
      <c r="A26" s="42">
        <v>38</v>
      </c>
      <c r="B26" s="43">
        <v>-9476.1</v>
      </c>
      <c r="C26" s="43">
        <v>443.26</v>
      </c>
      <c r="D26" s="43">
        <v>74014</v>
      </c>
      <c r="E26" s="43">
        <v>1.8222000000000001E-12</v>
      </c>
      <c r="F26" s="43">
        <v>-3.2688E-12</v>
      </c>
      <c r="G26" s="43">
        <v>-17794</v>
      </c>
      <c r="H26" s="48">
        <v>0.3</v>
      </c>
      <c r="I26" s="28"/>
      <c r="J26" s="44">
        <v>8</v>
      </c>
      <c r="K26" s="43">
        <v>-9476.1</v>
      </c>
      <c r="L26" s="43">
        <v>443.26</v>
      </c>
      <c r="M26" s="43">
        <v>74014</v>
      </c>
      <c r="N26" s="43">
        <v>6.0737999999999998E-13</v>
      </c>
      <c r="O26" s="43">
        <v>1.0895999999999999E-12</v>
      </c>
      <c r="P26" s="43">
        <v>17794</v>
      </c>
      <c r="Q26" s="25">
        <v>0.3</v>
      </c>
    </row>
    <row r="27" spans="1:17" x14ac:dyDescent="0.3">
      <c r="A27" s="42">
        <v>39</v>
      </c>
      <c r="B27" s="43">
        <v>-16033</v>
      </c>
      <c r="C27" s="43">
        <v>-7488.1</v>
      </c>
      <c r="D27" s="43">
        <v>59204</v>
      </c>
      <c r="E27" s="43">
        <v>1.5697000000000001E-12</v>
      </c>
      <c r="F27" s="43">
        <v>-2.8362E-12</v>
      </c>
      <c r="G27" s="43">
        <v>-15440</v>
      </c>
      <c r="H27" s="48">
        <v>0.35</v>
      </c>
      <c r="I27" s="28"/>
      <c r="J27" s="44">
        <v>9</v>
      </c>
      <c r="K27" s="43">
        <v>-16033</v>
      </c>
      <c r="L27" s="43">
        <v>-7488.1</v>
      </c>
      <c r="M27" s="43">
        <v>59204</v>
      </c>
      <c r="N27" s="43">
        <v>5.2324E-13</v>
      </c>
      <c r="O27" s="43">
        <v>9.4540999999999991E-13</v>
      </c>
      <c r="P27" s="43">
        <v>15440</v>
      </c>
      <c r="Q27" s="25">
        <v>0.35</v>
      </c>
    </row>
    <row r="28" spans="1:17" x14ac:dyDescent="0.3">
      <c r="A28" s="42">
        <v>40</v>
      </c>
      <c r="B28" s="43">
        <v>-23428</v>
      </c>
      <c r="C28" s="43">
        <v>-15591</v>
      </c>
      <c r="D28" s="43">
        <v>47740</v>
      </c>
      <c r="E28" s="43">
        <v>1.4397E-12</v>
      </c>
      <c r="F28" s="43">
        <v>-2.2957E-12</v>
      </c>
      <c r="G28" s="43">
        <v>-12497</v>
      </c>
      <c r="H28" s="48">
        <v>0.4</v>
      </c>
      <c r="I28" s="28"/>
      <c r="J28" s="44">
        <v>10</v>
      </c>
      <c r="K28" s="43">
        <v>-23428</v>
      </c>
      <c r="L28" s="43">
        <v>-15591</v>
      </c>
      <c r="M28" s="43">
        <v>47740</v>
      </c>
      <c r="N28" s="43">
        <v>4.799E-13</v>
      </c>
      <c r="O28" s="43">
        <v>7.6525E-13</v>
      </c>
      <c r="P28" s="43">
        <v>12497</v>
      </c>
      <c r="Q28" s="25">
        <v>0.4</v>
      </c>
    </row>
    <row r="29" spans="1:17" x14ac:dyDescent="0.3">
      <c r="A29" s="42">
        <v>41</v>
      </c>
      <c r="B29" s="43">
        <v>-37564</v>
      </c>
      <c r="C29" s="43">
        <v>-28886</v>
      </c>
      <c r="D29" s="43">
        <v>37120</v>
      </c>
      <c r="E29" s="43">
        <v>1.5941E-12</v>
      </c>
      <c r="F29" s="43">
        <v>-1.2969000000000001E-12</v>
      </c>
      <c r="G29" s="43">
        <v>-7060.2</v>
      </c>
      <c r="H29" s="54">
        <v>0.47</v>
      </c>
      <c r="I29" s="28"/>
      <c r="J29" s="44">
        <v>11</v>
      </c>
      <c r="K29" s="43">
        <v>-37564</v>
      </c>
      <c r="L29" s="43">
        <v>-28886</v>
      </c>
      <c r="M29" s="43">
        <v>37120</v>
      </c>
      <c r="N29" s="43">
        <v>5.3135999999999997E-13</v>
      </c>
      <c r="O29" s="43">
        <v>4.3231E-13</v>
      </c>
      <c r="P29" s="43">
        <v>7060.2</v>
      </c>
      <c r="Q29" s="55">
        <v>0.47</v>
      </c>
    </row>
    <row r="30" spans="1:17" x14ac:dyDescent="0.3">
      <c r="A30" s="42">
        <v>42</v>
      </c>
      <c r="B30" s="43">
        <v>-2803.6</v>
      </c>
      <c r="C30" s="43">
        <v>211.62</v>
      </c>
      <c r="D30" s="43">
        <v>34254</v>
      </c>
      <c r="E30" s="43">
        <v>5.5388999999999998E-13</v>
      </c>
      <c r="F30" s="43">
        <v>-1.1791000000000001E-12</v>
      </c>
      <c r="G30" s="43">
        <v>-6418.6</v>
      </c>
      <c r="H30" s="48">
        <v>0.5</v>
      </c>
      <c r="I30" s="28"/>
      <c r="J30" s="44">
        <v>12</v>
      </c>
      <c r="K30" s="43">
        <v>-2803.6</v>
      </c>
      <c r="L30" s="43">
        <v>211.62</v>
      </c>
      <c r="M30" s="43">
        <v>34254</v>
      </c>
      <c r="N30" s="43">
        <v>1.8462999999999999E-13</v>
      </c>
      <c r="O30" s="43">
        <v>3.9302999999999999E-13</v>
      </c>
      <c r="P30" s="43">
        <v>6418.6</v>
      </c>
      <c r="Q30" s="25">
        <v>0.5</v>
      </c>
    </row>
    <row r="31" spans="1:17" x14ac:dyDescent="0.3">
      <c r="A31" s="42">
        <v>43</v>
      </c>
      <c r="B31" s="43">
        <v>-2465.6</v>
      </c>
      <c r="C31" s="43">
        <v>-67.944999999999993</v>
      </c>
      <c r="D31" s="43">
        <v>30150</v>
      </c>
      <c r="E31" s="43">
        <v>4.4043999999999999E-13</v>
      </c>
      <c r="F31" s="43">
        <v>-1.0076000000000001E-12</v>
      </c>
      <c r="G31" s="43">
        <v>-5485.2</v>
      </c>
      <c r="H31" s="48">
        <v>0.55000000000000004</v>
      </c>
      <c r="I31" s="28"/>
      <c r="J31" s="44">
        <v>13</v>
      </c>
      <c r="K31" s="43">
        <v>-2465.6</v>
      </c>
      <c r="L31" s="43">
        <v>-67.944999999999993</v>
      </c>
      <c r="M31" s="43">
        <v>30150</v>
      </c>
      <c r="N31" s="43">
        <v>1.4681000000000001E-13</v>
      </c>
      <c r="O31" s="43">
        <v>3.3587000000000001E-13</v>
      </c>
      <c r="P31" s="43">
        <v>5485.2</v>
      </c>
      <c r="Q31" s="25">
        <v>0.55000000000000004</v>
      </c>
    </row>
    <row r="32" spans="1:17" x14ac:dyDescent="0.3">
      <c r="A32" s="42">
        <v>44</v>
      </c>
      <c r="B32" s="43">
        <v>-2175.6999999999998</v>
      </c>
      <c r="C32" s="43">
        <v>-255.21</v>
      </c>
      <c r="D32" s="43">
        <v>26725</v>
      </c>
      <c r="E32" s="43">
        <v>3.5279E-13</v>
      </c>
      <c r="F32" s="43">
        <v>-8.6370000000000005E-13</v>
      </c>
      <c r="G32" s="43">
        <v>-4701.8</v>
      </c>
      <c r="H32" s="48">
        <v>0.6</v>
      </c>
      <c r="I32" s="28"/>
      <c r="J32" s="44">
        <v>14</v>
      </c>
      <c r="K32" s="43">
        <v>-2175.6999999999998</v>
      </c>
      <c r="L32" s="43">
        <v>-255.21</v>
      </c>
      <c r="M32" s="43">
        <v>26725</v>
      </c>
      <c r="N32" s="43">
        <v>1.176E-13</v>
      </c>
      <c r="O32" s="43">
        <v>2.8790000000000002E-13</v>
      </c>
      <c r="P32" s="43">
        <v>4701.8</v>
      </c>
      <c r="Q32" s="25">
        <v>0.6</v>
      </c>
    </row>
    <row r="33" spans="1:17" x14ac:dyDescent="0.3">
      <c r="A33" s="42">
        <v>45</v>
      </c>
      <c r="B33" s="43">
        <v>-1926.9</v>
      </c>
      <c r="C33" s="43">
        <v>-376.92</v>
      </c>
      <c r="D33" s="43">
        <v>23838</v>
      </c>
      <c r="E33" s="43">
        <v>2.8472999999999999E-13</v>
      </c>
      <c r="F33" s="43">
        <v>-7.4315000000000002E-13</v>
      </c>
      <c r="G33" s="43">
        <v>-4045.5</v>
      </c>
      <c r="H33" s="48">
        <v>0.65</v>
      </c>
      <c r="I33" s="28"/>
      <c r="J33" s="44">
        <v>15</v>
      </c>
      <c r="K33" s="43">
        <v>-1926.9</v>
      </c>
      <c r="L33" s="43">
        <v>-376.92</v>
      </c>
      <c r="M33" s="43">
        <v>23838</v>
      </c>
      <c r="N33" s="43">
        <v>9.4908000000000003E-14</v>
      </c>
      <c r="O33" s="43">
        <v>2.4771999999999998E-13</v>
      </c>
      <c r="P33" s="43">
        <v>4045.5</v>
      </c>
      <c r="Q33" s="25">
        <v>0.65</v>
      </c>
    </row>
    <row r="34" spans="1:17" x14ac:dyDescent="0.3">
      <c r="A34" s="42">
        <v>46</v>
      </c>
      <c r="B34" s="43">
        <v>-1712.8</v>
      </c>
      <c r="C34" s="43">
        <v>-452.34</v>
      </c>
      <c r="D34" s="43">
        <v>21383</v>
      </c>
      <c r="E34" s="43">
        <v>2.3153999999999999E-13</v>
      </c>
      <c r="F34" s="43">
        <v>-6.4211999999999999E-13</v>
      </c>
      <c r="G34" s="43">
        <v>-3495.5</v>
      </c>
      <c r="H34" s="48">
        <v>0.7</v>
      </c>
      <c r="I34" s="28"/>
      <c r="J34" s="44">
        <v>16</v>
      </c>
      <c r="K34" s="43">
        <v>-1712.8</v>
      </c>
      <c r="L34" s="43">
        <v>-452.34</v>
      </c>
      <c r="M34" s="43">
        <v>21383</v>
      </c>
      <c r="N34" s="43">
        <v>7.7180000000000005E-14</v>
      </c>
      <c r="O34" s="43">
        <v>2.1403999999999999E-13</v>
      </c>
      <c r="P34" s="43">
        <v>3495.5</v>
      </c>
      <c r="Q34" s="25">
        <v>0.7</v>
      </c>
    </row>
    <row r="35" spans="1:17" x14ac:dyDescent="0.3">
      <c r="A35" s="42">
        <v>47</v>
      </c>
      <c r="B35" s="43">
        <v>-1527.9</v>
      </c>
      <c r="C35" s="43">
        <v>-495.26</v>
      </c>
      <c r="D35" s="43">
        <v>19280</v>
      </c>
      <c r="E35" s="43">
        <v>1.8969999999999999E-13</v>
      </c>
      <c r="F35" s="43">
        <v>-5.5729000000000004E-13</v>
      </c>
      <c r="G35" s="43">
        <v>-3033.7</v>
      </c>
      <c r="H35" s="48">
        <v>0.75</v>
      </c>
      <c r="I35" s="28"/>
      <c r="J35" s="44">
        <v>17</v>
      </c>
      <c r="K35" s="43">
        <v>-1527.9</v>
      </c>
      <c r="L35" s="43">
        <v>-495.26</v>
      </c>
      <c r="M35" s="43">
        <v>19280</v>
      </c>
      <c r="N35" s="43">
        <v>6.3233000000000002E-14</v>
      </c>
      <c r="O35" s="43">
        <v>1.8576000000000001E-13</v>
      </c>
      <c r="P35" s="43">
        <v>3033.7</v>
      </c>
      <c r="Q35" s="25">
        <v>0.75</v>
      </c>
    </row>
    <row r="36" spans="1:17" x14ac:dyDescent="0.3">
      <c r="A36" s="42">
        <v>48</v>
      </c>
      <c r="B36" s="43">
        <v>-1367.7</v>
      </c>
      <c r="C36" s="43">
        <v>-515.46</v>
      </c>
      <c r="D36" s="43">
        <v>17465</v>
      </c>
      <c r="E36" s="43">
        <v>1.5655E-13</v>
      </c>
      <c r="F36" s="43">
        <v>-4.8583999999999998E-13</v>
      </c>
      <c r="G36" s="43">
        <v>-2644.8</v>
      </c>
      <c r="H36" s="48">
        <v>0.8</v>
      </c>
      <c r="I36" s="28"/>
      <c r="J36" s="44">
        <v>18</v>
      </c>
      <c r="K36" s="43">
        <v>-1367.7</v>
      </c>
      <c r="L36" s="43">
        <v>-515.46</v>
      </c>
      <c r="M36" s="43">
        <v>17465</v>
      </c>
      <c r="N36" s="43">
        <v>5.2183000000000001E-14</v>
      </c>
      <c r="O36" s="43">
        <v>1.6195000000000001E-13</v>
      </c>
      <c r="P36" s="43">
        <v>2644.8</v>
      </c>
      <c r="Q36" s="25">
        <v>0.8</v>
      </c>
    </row>
    <row r="37" spans="1:17" x14ac:dyDescent="0.3">
      <c r="A37" s="42">
        <v>49</v>
      </c>
      <c r="B37" s="43">
        <v>-1228.0999999999999</v>
      </c>
      <c r="C37" s="43">
        <v>-519.89</v>
      </c>
      <c r="D37" s="43">
        <v>15889</v>
      </c>
      <c r="E37" s="43">
        <v>1.301E-13</v>
      </c>
      <c r="F37" s="43">
        <v>-4.2545999999999999E-13</v>
      </c>
      <c r="G37" s="43">
        <v>-2316.1</v>
      </c>
      <c r="H37" s="48">
        <v>0.85</v>
      </c>
      <c r="I37" s="28"/>
      <c r="J37" s="44">
        <v>19</v>
      </c>
      <c r="K37" s="43">
        <v>-1228.0999999999999</v>
      </c>
      <c r="L37" s="43">
        <v>-519.89</v>
      </c>
      <c r="M37" s="43">
        <v>15889</v>
      </c>
      <c r="N37" s="43">
        <v>4.3366000000000003E-14</v>
      </c>
      <c r="O37" s="43">
        <v>1.4182E-13</v>
      </c>
      <c r="P37" s="43">
        <v>2316.1</v>
      </c>
      <c r="Q37" s="25">
        <v>0.85</v>
      </c>
    </row>
    <row r="38" spans="1:17" x14ac:dyDescent="0.3">
      <c r="A38" s="42">
        <v>50</v>
      </c>
      <c r="B38" s="43">
        <v>-1106</v>
      </c>
      <c r="C38" s="43">
        <v>-513.48</v>
      </c>
      <c r="D38" s="43">
        <v>14512</v>
      </c>
      <c r="E38" s="43">
        <v>1.0884000000000001E-13</v>
      </c>
      <c r="F38" s="43">
        <v>-3.7423000000000001E-13</v>
      </c>
      <c r="G38" s="43">
        <v>-2037.2</v>
      </c>
      <c r="H38" s="48">
        <v>0.9</v>
      </c>
      <c r="I38" s="28"/>
      <c r="J38" s="44">
        <v>20</v>
      </c>
      <c r="K38" s="43">
        <v>-1106</v>
      </c>
      <c r="L38" s="43">
        <v>-513.48</v>
      </c>
      <c r="M38" s="43">
        <v>14512</v>
      </c>
      <c r="N38" s="43">
        <v>3.6281000000000001E-14</v>
      </c>
      <c r="O38" s="43">
        <v>1.2474000000000001E-13</v>
      </c>
      <c r="P38" s="43">
        <v>2037.2</v>
      </c>
      <c r="Q38" s="25">
        <v>0.9</v>
      </c>
    </row>
    <row r="39" spans="1:17" x14ac:dyDescent="0.3">
      <c r="A39" s="42">
        <v>51</v>
      </c>
      <c r="B39" s="43">
        <v>-998.6</v>
      </c>
      <c r="C39" s="43">
        <v>-499.71</v>
      </c>
      <c r="D39" s="43">
        <v>13303</v>
      </c>
      <c r="E39" s="43">
        <v>9.1644999999999997E-14</v>
      </c>
      <c r="F39" s="43">
        <v>-3.3057000000000002E-13</v>
      </c>
      <c r="G39" s="43">
        <v>-1799.5</v>
      </c>
      <c r="H39" s="48">
        <v>0.95</v>
      </c>
      <c r="I39" s="28"/>
      <c r="J39" s="44">
        <v>21</v>
      </c>
      <c r="K39" s="43">
        <v>-998.6</v>
      </c>
      <c r="L39" s="43">
        <v>-499.71</v>
      </c>
      <c r="M39" s="43">
        <v>13303</v>
      </c>
      <c r="N39" s="43">
        <v>3.0548E-14</v>
      </c>
      <c r="O39" s="43">
        <v>1.1019E-13</v>
      </c>
      <c r="P39" s="43">
        <v>1799.5</v>
      </c>
      <c r="Q39" s="25">
        <v>0.95</v>
      </c>
    </row>
    <row r="40" spans="1:17" x14ac:dyDescent="0.3">
      <c r="A40" s="42">
        <v>52</v>
      </c>
      <c r="B40" s="43">
        <v>-903.69</v>
      </c>
      <c r="C40" s="43">
        <v>-481.06</v>
      </c>
      <c r="D40" s="43">
        <v>12236</v>
      </c>
      <c r="E40" s="43">
        <v>7.7635000000000002E-14</v>
      </c>
      <c r="F40" s="43">
        <v>-2.9321000000000002E-13</v>
      </c>
      <c r="G40" s="43">
        <v>-1596.2</v>
      </c>
      <c r="H40" s="48">
        <v>1</v>
      </c>
      <c r="I40" s="28"/>
      <c r="J40" s="44">
        <v>22</v>
      </c>
      <c r="K40" s="43">
        <v>-903.69</v>
      </c>
      <c r="L40" s="43">
        <v>-481.06</v>
      </c>
      <c r="M40" s="43">
        <v>12236</v>
      </c>
      <c r="N40" s="43">
        <v>2.5878E-14</v>
      </c>
      <c r="O40" s="43">
        <v>9.7737000000000006E-14</v>
      </c>
      <c r="P40" s="43">
        <v>1596.2</v>
      </c>
      <c r="Q40" s="25">
        <v>1</v>
      </c>
    </row>
    <row r="41" spans="1:17" x14ac:dyDescent="0.3">
      <c r="A41" s="42">
        <v>53</v>
      </c>
      <c r="B41" s="43">
        <v>-355.98</v>
      </c>
      <c r="C41" s="43">
        <v>-250.28</v>
      </c>
      <c r="D41" s="43">
        <v>6125.7</v>
      </c>
      <c r="E41" s="43">
        <v>1.9417000000000001E-14</v>
      </c>
      <c r="F41" s="43">
        <v>-1.0687E-13</v>
      </c>
      <c r="G41" s="43">
        <v>-581.75</v>
      </c>
      <c r="H41" s="48">
        <v>1.5</v>
      </c>
      <c r="I41" s="28"/>
      <c r="J41" s="44">
        <v>23</v>
      </c>
      <c r="K41" s="43">
        <v>-355.98</v>
      </c>
      <c r="L41" s="43">
        <v>-250.28</v>
      </c>
      <c r="M41" s="43">
        <v>6125.7</v>
      </c>
      <c r="N41" s="43">
        <v>6.4724E-15</v>
      </c>
      <c r="O41" s="43">
        <v>3.5621999999999997E-14</v>
      </c>
      <c r="P41" s="43">
        <v>581.75</v>
      </c>
      <c r="Q41" s="25">
        <v>1.5</v>
      </c>
    </row>
    <row r="42" spans="1:17" x14ac:dyDescent="0.3">
      <c r="A42" s="42">
        <v>54</v>
      </c>
      <c r="B42" s="43">
        <v>-151.02000000000001</v>
      </c>
      <c r="C42" s="43">
        <v>-113.57</v>
      </c>
      <c r="D42" s="43">
        <v>3699.2</v>
      </c>
      <c r="E42" s="43">
        <v>6.8787999999999997E-15</v>
      </c>
      <c r="F42" s="43">
        <v>-4.9888000000000003E-14</v>
      </c>
      <c r="G42" s="43">
        <v>-271.58</v>
      </c>
      <c r="H42" s="48">
        <v>2</v>
      </c>
      <c r="I42" s="28"/>
      <c r="J42" s="44">
        <v>24</v>
      </c>
      <c r="K42" s="43">
        <v>-151.02000000000001</v>
      </c>
      <c r="L42" s="43">
        <v>-113.57</v>
      </c>
      <c r="M42" s="43">
        <v>3699.2</v>
      </c>
      <c r="N42" s="43">
        <v>2.2928999999999998E-15</v>
      </c>
      <c r="O42" s="43">
        <v>1.6629000000000001E-14</v>
      </c>
      <c r="P42" s="43">
        <v>271.58</v>
      </c>
      <c r="Q42" s="25">
        <v>2</v>
      </c>
    </row>
    <row r="43" spans="1:17" x14ac:dyDescent="0.3">
      <c r="A43" s="42">
        <v>55</v>
      </c>
      <c r="B43" s="43">
        <v>-83.075999999999993</v>
      </c>
      <c r="C43" s="43">
        <v>-66.646000000000001</v>
      </c>
      <c r="D43" s="43">
        <v>2544.4</v>
      </c>
      <c r="E43" s="43">
        <v>3.0180999999999999E-15</v>
      </c>
      <c r="F43" s="43">
        <v>-2.7218E-14</v>
      </c>
      <c r="G43" s="43">
        <v>-148.16999999999999</v>
      </c>
      <c r="H43" s="48">
        <v>2.5</v>
      </c>
      <c r="I43" s="28"/>
      <c r="J43" s="44">
        <v>25</v>
      </c>
      <c r="K43" s="43">
        <v>-83.075999999999993</v>
      </c>
      <c r="L43" s="43">
        <v>-66.646000000000001</v>
      </c>
      <c r="M43" s="43">
        <v>2544.4</v>
      </c>
      <c r="N43" s="43">
        <v>1.006E-15</v>
      </c>
      <c r="O43" s="43">
        <v>9.0725999999999999E-15</v>
      </c>
      <c r="P43" s="43">
        <v>148.16999999999999</v>
      </c>
      <c r="Q43" s="25">
        <v>2.5</v>
      </c>
    </row>
    <row r="44" spans="1:17" x14ac:dyDescent="0.3">
      <c r="A44" s="42">
        <v>56</v>
      </c>
      <c r="B44" s="43">
        <v>-69.22</v>
      </c>
      <c r="C44" s="43">
        <v>-60.898000000000003</v>
      </c>
      <c r="D44" s="43">
        <v>1908.1</v>
      </c>
      <c r="E44" s="43">
        <v>1.5286E-15</v>
      </c>
      <c r="F44" s="43">
        <v>-1.6498999999999999E-14</v>
      </c>
      <c r="G44" s="43">
        <v>-89.817999999999998</v>
      </c>
      <c r="H44" s="48">
        <v>3</v>
      </c>
      <c r="I44" s="28"/>
      <c r="J44" s="44">
        <v>26</v>
      </c>
      <c r="K44" s="43">
        <v>-69.22</v>
      </c>
      <c r="L44" s="43">
        <v>-60.898000000000003</v>
      </c>
      <c r="M44" s="43">
        <v>1908.1</v>
      </c>
      <c r="N44" s="43">
        <v>5.0953000000000002E-16</v>
      </c>
      <c r="O44" s="43">
        <v>5.4998E-15</v>
      </c>
      <c r="P44" s="43">
        <v>89.817999999999998</v>
      </c>
      <c r="Q44" s="25">
        <v>3</v>
      </c>
    </row>
    <row r="45" spans="1:17" x14ac:dyDescent="0.3">
      <c r="A45" s="42">
        <v>57</v>
      </c>
      <c r="B45" s="43">
        <v>-71.266999999999996</v>
      </c>
      <c r="C45" s="43">
        <v>-66.581999999999994</v>
      </c>
      <c r="D45" s="43">
        <v>1505.9</v>
      </c>
      <c r="E45" s="43">
        <v>8.6073999999999996E-16</v>
      </c>
      <c r="F45" s="43">
        <v>-1.0769E-14</v>
      </c>
      <c r="G45" s="43">
        <v>-58.622999999999998</v>
      </c>
      <c r="H45" s="48">
        <v>3.5</v>
      </c>
      <c r="I45" s="28"/>
      <c r="J45" s="44">
        <v>27</v>
      </c>
      <c r="K45" s="43">
        <v>-71.266999999999996</v>
      </c>
      <c r="L45" s="43">
        <v>-66.581999999999994</v>
      </c>
      <c r="M45" s="43">
        <v>1505.9</v>
      </c>
      <c r="N45" s="43">
        <v>2.8691000000000001E-16</v>
      </c>
      <c r="O45" s="43">
        <v>3.5895999999999998E-15</v>
      </c>
      <c r="P45" s="43">
        <v>58.622999999999998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4.0345000000000002E-4</v>
      </c>
      <c r="C50" s="43">
        <v>2.8132E-4</v>
      </c>
      <c r="D50" s="43">
        <v>-1.6490999999999999E-4</v>
      </c>
      <c r="E50" s="43">
        <v>-4.4871999999999999E-20</v>
      </c>
      <c r="F50" s="43">
        <v>1.8321E-36</v>
      </c>
      <c r="G50" s="43">
        <v>9.9734999999999997E-21</v>
      </c>
      <c r="H50" s="48">
        <v>0</v>
      </c>
      <c r="I50" s="28"/>
      <c r="J50" s="44">
        <v>1</v>
      </c>
      <c r="K50" s="43">
        <v>4.0345000000000002E-4</v>
      </c>
      <c r="L50" s="43">
        <v>2.8132E-4</v>
      </c>
      <c r="M50" s="43">
        <v>-1.6490999999999999E-4</v>
      </c>
      <c r="N50" s="43">
        <v>-1.4957000000000001E-20</v>
      </c>
      <c r="O50" s="43">
        <v>-6.1070000000000001E-37</v>
      </c>
      <c r="P50" s="43">
        <v>-9.9734999999999997E-21</v>
      </c>
      <c r="Q50" s="48">
        <v>0</v>
      </c>
    </row>
    <row r="51" spans="1:17" x14ac:dyDescent="0.3">
      <c r="A51" s="42">
        <v>32</v>
      </c>
      <c r="B51" s="43">
        <v>-1.4307E-4</v>
      </c>
      <c r="C51" s="43">
        <v>-9.8325999999999993E-5</v>
      </c>
      <c r="D51" s="43">
        <v>1.7316E-4</v>
      </c>
      <c r="E51" s="43">
        <v>1.6438000000000001E-20</v>
      </c>
      <c r="F51" s="43">
        <v>-2.0936000000000001E-21</v>
      </c>
      <c r="G51" s="43">
        <v>-1.1396999999999999E-5</v>
      </c>
      <c r="H51" s="48">
        <v>0.05</v>
      </c>
      <c r="I51" s="28"/>
      <c r="J51" s="44">
        <v>2</v>
      </c>
      <c r="K51" s="43">
        <v>-1.4307E-4</v>
      </c>
      <c r="L51" s="43">
        <v>-9.8325999999999993E-5</v>
      </c>
      <c r="M51" s="43">
        <v>1.7316E-4</v>
      </c>
      <c r="N51" s="43">
        <v>5.4793000000000003E-21</v>
      </c>
      <c r="O51" s="43">
        <v>6.9785999999999999E-22</v>
      </c>
      <c r="P51" s="43">
        <v>1.1396999999999999E-5</v>
      </c>
      <c r="Q51" s="48">
        <v>0.05</v>
      </c>
    </row>
    <row r="52" spans="1:17" x14ac:dyDescent="0.3">
      <c r="A52" s="42">
        <v>33</v>
      </c>
      <c r="B52" s="43">
        <v>-3.6849000000000002E-4</v>
      </c>
      <c r="C52" s="43">
        <v>-2.5724999999999999E-4</v>
      </c>
      <c r="D52" s="43">
        <v>3.1963E-4</v>
      </c>
      <c r="E52" s="43">
        <v>4.0869000000000001E-20</v>
      </c>
      <c r="F52" s="43">
        <v>-2.2093999999999999E-21</v>
      </c>
      <c r="G52" s="43">
        <v>-1.2028000000000001E-5</v>
      </c>
      <c r="H52" s="54">
        <v>7.0000000000000007E-2</v>
      </c>
      <c r="I52" s="28"/>
      <c r="J52" s="44">
        <v>3</v>
      </c>
      <c r="K52" s="43">
        <v>-3.6849000000000002E-4</v>
      </c>
      <c r="L52" s="43">
        <v>-2.5724999999999999E-4</v>
      </c>
      <c r="M52" s="43">
        <v>3.1963E-4</v>
      </c>
      <c r="N52" s="43">
        <v>1.3622999999999999E-20</v>
      </c>
      <c r="O52" s="43">
        <v>7.3648000000000002E-22</v>
      </c>
      <c r="P52" s="43">
        <v>1.2028000000000001E-5</v>
      </c>
      <c r="Q52" s="54">
        <v>7.0000000000000007E-2</v>
      </c>
    </row>
    <row r="53" spans="1:17" x14ac:dyDescent="0.3">
      <c r="A53" s="42">
        <v>34</v>
      </c>
      <c r="B53" s="43">
        <v>-3.7081000000000001E-4</v>
      </c>
      <c r="C53" s="43">
        <v>-2.3975E-4</v>
      </c>
      <c r="D53" s="43">
        <v>1.1245000000000001E-3</v>
      </c>
      <c r="E53" s="43">
        <v>4.8153000000000001E-20</v>
      </c>
      <c r="F53" s="43">
        <v>-5.6497999999999999E-20</v>
      </c>
      <c r="G53" s="43">
        <v>-3.0756000000000002E-4</v>
      </c>
      <c r="H53" s="48">
        <v>0.1</v>
      </c>
      <c r="I53" s="28"/>
      <c r="J53" s="44">
        <v>4</v>
      </c>
      <c r="K53" s="43">
        <v>-3.7081000000000001E-4</v>
      </c>
      <c r="L53" s="43">
        <v>-2.3975E-4</v>
      </c>
      <c r="M53" s="43">
        <v>1.1245000000000001E-3</v>
      </c>
      <c r="N53" s="43">
        <v>1.6050999999999999E-20</v>
      </c>
      <c r="O53" s="43">
        <v>1.8833E-20</v>
      </c>
      <c r="P53" s="43">
        <v>3.0756000000000002E-4</v>
      </c>
      <c r="Q53" s="48">
        <v>0.1</v>
      </c>
    </row>
    <row r="54" spans="1:17" x14ac:dyDescent="0.3">
      <c r="A54" s="42">
        <v>35</v>
      </c>
      <c r="B54" s="43">
        <v>-3.2871000000000002E-4</v>
      </c>
      <c r="C54" s="43">
        <v>-1.9438999999999999E-4</v>
      </c>
      <c r="D54" s="43">
        <v>8.9378000000000005E-4</v>
      </c>
      <c r="E54" s="43">
        <v>4.9348000000000003E-20</v>
      </c>
      <c r="F54" s="43">
        <v>-6.2637E-20</v>
      </c>
      <c r="G54" s="43">
        <v>-3.4098E-4</v>
      </c>
      <c r="H54" s="48">
        <v>0.15</v>
      </c>
      <c r="I54" s="28"/>
      <c r="J54" s="44">
        <v>5</v>
      </c>
      <c r="K54" s="43">
        <v>-3.2871000000000002E-4</v>
      </c>
      <c r="L54" s="43">
        <v>-1.9438999999999999E-4</v>
      </c>
      <c r="M54" s="43">
        <v>8.9378000000000005E-4</v>
      </c>
      <c r="N54" s="43">
        <v>1.6448999999999999E-20</v>
      </c>
      <c r="O54" s="43">
        <v>2.0879000000000001E-20</v>
      </c>
      <c r="P54" s="43">
        <v>3.4098E-4</v>
      </c>
      <c r="Q54" s="48">
        <v>0.15</v>
      </c>
    </row>
    <row r="55" spans="1:17" x14ac:dyDescent="0.3">
      <c r="A55" s="42">
        <v>36</v>
      </c>
      <c r="B55" s="43">
        <v>-2.7277999999999997E-4</v>
      </c>
      <c r="C55" s="43">
        <v>-1.5625E-4</v>
      </c>
      <c r="D55" s="43">
        <v>7.1290000000000004E-4</v>
      </c>
      <c r="E55" s="43">
        <v>4.2812999999999998E-20</v>
      </c>
      <c r="F55" s="43">
        <v>-6.3984000000000005E-20</v>
      </c>
      <c r="G55" s="43">
        <v>-3.4831E-4</v>
      </c>
      <c r="H55" s="48">
        <v>0.2</v>
      </c>
      <c r="I55" s="28"/>
      <c r="J55" s="44">
        <v>6</v>
      </c>
      <c r="K55" s="43">
        <v>-2.7277999999999997E-4</v>
      </c>
      <c r="L55" s="43">
        <v>-1.5625E-4</v>
      </c>
      <c r="M55" s="43">
        <v>7.1290000000000004E-4</v>
      </c>
      <c r="N55" s="43">
        <v>1.4271000000000001E-20</v>
      </c>
      <c r="O55" s="43">
        <v>2.1327999999999999E-20</v>
      </c>
      <c r="P55" s="43">
        <v>3.4831E-4</v>
      </c>
      <c r="Q55" s="48">
        <v>0.2</v>
      </c>
    </row>
    <row r="56" spans="1:17" x14ac:dyDescent="0.3">
      <c r="A56" s="42">
        <v>37</v>
      </c>
      <c r="B56" s="43">
        <v>-1.8525E-4</v>
      </c>
      <c r="C56" s="43">
        <v>-1.1152E-4</v>
      </c>
      <c r="D56" s="43">
        <v>5.1206000000000005E-4</v>
      </c>
      <c r="E56" s="43">
        <v>2.7087E-20</v>
      </c>
      <c r="F56" s="43">
        <v>-6.2497000000000001E-20</v>
      </c>
      <c r="G56" s="43">
        <v>-3.4022000000000002E-4</v>
      </c>
      <c r="H56" s="54">
        <v>0.27</v>
      </c>
      <c r="I56" s="28"/>
      <c r="J56" s="44">
        <v>7</v>
      </c>
      <c r="K56" s="43">
        <v>-1.8525E-4</v>
      </c>
      <c r="L56" s="43">
        <v>-1.1152E-4</v>
      </c>
      <c r="M56" s="43">
        <v>5.1206000000000005E-4</v>
      </c>
      <c r="N56" s="43">
        <v>9.0288999999999993E-21</v>
      </c>
      <c r="O56" s="43">
        <v>2.0832E-20</v>
      </c>
      <c r="P56" s="43">
        <v>3.4022000000000002E-4</v>
      </c>
      <c r="Q56" s="54">
        <v>0.27</v>
      </c>
    </row>
    <row r="57" spans="1:17" x14ac:dyDescent="0.3">
      <c r="A57" s="42">
        <v>38</v>
      </c>
      <c r="B57" s="43">
        <v>-1.7767999999999999E-4</v>
      </c>
      <c r="C57" s="43">
        <v>-1.1072E-4</v>
      </c>
      <c r="D57" s="43">
        <v>3.8588000000000001E-4</v>
      </c>
      <c r="E57" s="43">
        <v>2.4598999999999999E-20</v>
      </c>
      <c r="F57" s="43">
        <v>-4.4128E-20</v>
      </c>
      <c r="G57" s="43">
        <v>-2.4022E-4</v>
      </c>
      <c r="H57" s="48">
        <v>0.3</v>
      </c>
      <c r="I57" s="28"/>
      <c r="J57" s="44">
        <v>8</v>
      </c>
      <c r="K57" s="43">
        <v>-1.7767999999999999E-4</v>
      </c>
      <c r="L57" s="43">
        <v>-1.1072E-4</v>
      </c>
      <c r="M57" s="43">
        <v>3.8588000000000001E-4</v>
      </c>
      <c r="N57" s="43">
        <v>8.1996999999999995E-21</v>
      </c>
      <c r="O57" s="43">
        <v>1.4709E-20</v>
      </c>
      <c r="P57" s="43">
        <v>2.4022E-4</v>
      </c>
      <c r="Q57" s="48">
        <v>0.3</v>
      </c>
    </row>
    <row r="58" spans="1:17" x14ac:dyDescent="0.3">
      <c r="A58" s="42">
        <v>39</v>
      </c>
      <c r="B58" s="43">
        <v>-1.7066999999999999E-4</v>
      </c>
      <c r="C58" s="43">
        <v>-1.1299E-4</v>
      </c>
      <c r="D58" s="43">
        <v>3.3718000000000002E-4</v>
      </c>
      <c r="E58" s="43">
        <v>2.1191E-20</v>
      </c>
      <c r="F58" s="43">
        <v>-3.8288999999999997E-20</v>
      </c>
      <c r="G58" s="43">
        <v>-2.0844E-4</v>
      </c>
      <c r="H58" s="48">
        <v>0.35</v>
      </c>
      <c r="I58" s="28"/>
      <c r="J58" s="44">
        <v>9</v>
      </c>
      <c r="K58" s="43">
        <v>-1.7066999999999999E-4</v>
      </c>
      <c r="L58" s="43">
        <v>-1.1299E-4</v>
      </c>
      <c r="M58" s="43">
        <v>3.3718000000000002E-4</v>
      </c>
      <c r="N58" s="43">
        <v>7.0636999999999998E-21</v>
      </c>
      <c r="O58" s="43">
        <v>1.2763000000000001E-20</v>
      </c>
      <c r="P58" s="43">
        <v>2.0844E-4</v>
      </c>
      <c r="Q58" s="48">
        <v>0.35</v>
      </c>
    </row>
    <row r="59" spans="1:17" x14ac:dyDescent="0.3">
      <c r="A59" s="42">
        <v>40</v>
      </c>
      <c r="B59" s="43">
        <v>-1.7340000000000001E-4</v>
      </c>
      <c r="C59" s="43">
        <v>-1.205E-4</v>
      </c>
      <c r="D59" s="43">
        <v>3.0697999999999999E-4</v>
      </c>
      <c r="E59" s="43">
        <v>1.9435999999999999E-20</v>
      </c>
      <c r="F59" s="43">
        <v>-3.0991999999999999E-20</v>
      </c>
      <c r="G59" s="43">
        <v>-1.6871E-4</v>
      </c>
      <c r="H59" s="48">
        <v>0.4</v>
      </c>
      <c r="I59" s="28"/>
      <c r="J59" s="44">
        <v>10</v>
      </c>
      <c r="K59" s="43">
        <v>-1.7340000000000001E-4</v>
      </c>
      <c r="L59" s="43">
        <v>-1.205E-4</v>
      </c>
      <c r="M59" s="43">
        <v>3.0697999999999999E-4</v>
      </c>
      <c r="N59" s="43">
        <v>6.4786999999999996E-21</v>
      </c>
      <c r="O59" s="43">
        <v>1.0331E-20</v>
      </c>
      <c r="P59" s="43">
        <v>1.6871E-4</v>
      </c>
      <c r="Q59" s="48">
        <v>0.4</v>
      </c>
    </row>
    <row r="60" spans="1:17" x14ac:dyDescent="0.3">
      <c r="A60" s="42">
        <v>41</v>
      </c>
      <c r="B60" s="43">
        <v>-2.0222999999999999E-4</v>
      </c>
      <c r="C60" s="43">
        <v>-1.4365E-4</v>
      </c>
      <c r="D60" s="43">
        <v>3.0189000000000003E-4</v>
      </c>
      <c r="E60" s="43">
        <v>2.1519999999999999E-20</v>
      </c>
      <c r="F60" s="43">
        <v>-1.7509E-20</v>
      </c>
      <c r="G60" s="43">
        <v>-9.5311999999999998E-5</v>
      </c>
      <c r="H60" s="54">
        <v>0.47</v>
      </c>
      <c r="I60" s="28"/>
      <c r="J60" s="44">
        <v>11</v>
      </c>
      <c r="K60" s="43">
        <v>-2.0222999999999999E-4</v>
      </c>
      <c r="L60" s="43">
        <v>-1.4365E-4</v>
      </c>
      <c r="M60" s="43">
        <v>3.0189000000000003E-4</v>
      </c>
      <c r="N60" s="43">
        <v>7.1733000000000007E-21</v>
      </c>
      <c r="O60" s="43">
        <v>5.8362E-21</v>
      </c>
      <c r="P60" s="43">
        <v>9.5311999999999998E-5</v>
      </c>
      <c r="Q60" s="54">
        <v>0.47</v>
      </c>
    </row>
    <row r="61" spans="1:17" x14ac:dyDescent="0.3">
      <c r="A61" s="42">
        <v>42</v>
      </c>
      <c r="B61" s="43">
        <v>-1.8583E-4</v>
      </c>
      <c r="C61" s="43">
        <v>-1.3495E-4</v>
      </c>
      <c r="D61" s="43">
        <v>4.3951E-4</v>
      </c>
      <c r="E61" s="43">
        <v>1.8693999999999999E-20</v>
      </c>
      <c r="F61" s="43">
        <v>-3.9794000000000001E-20</v>
      </c>
      <c r="G61" s="43">
        <v>-2.1662999999999999E-4</v>
      </c>
      <c r="H61" s="48">
        <v>0.5</v>
      </c>
      <c r="I61" s="28"/>
      <c r="J61" s="44">
        <v>12</v>
      </c>
      <c r="K61" s="43">
        <v>-1.8583E-4</v>
      </c>
      <c r="L61" s="43">
        <v>-1.3495E-4</v>
      </c>
      <c r="M61" s="43">
        <v>4.3951E-4</v>
      </c>
      <c r="N61" s="43">
        <v>6.2312999999999998E-21</v>
      </c>
      <c r="O61" s="43">
        <v>1.3265000000000001E-20</v>
      </c>
      <c r="P61" s="43">
        <v>2.1662999999999999E-4</v>
      </c>
      <c r="Q61" s="48">
        <v>0.5</v>
      </c>
    </row>
    <row r="62" spans="1:17" x14ac:dyDescent="0.3">
      <c r="A62" s="42">
        <v>43</v>
      </c>
      <c r="B62" s="43">
        <v>-1.6243E-4</v>
      </c>
      <c r="C62" s="43">
        <v>-1.2197E-4</v>
      </c>
      <c r="D62" s="43">
        <v>3.8796000000000002E-4</v>
      </c>
      <c r="E62" s="43">
        <v>1.4865000000000001E-20</v>
      </c>
      <c r="F62" s="43">
        <v>-3.4006999999999998E-20</v>
      </c>
      <c r="G62" s="43">
        <v>-1.8511999999999999E-4</v>
      </c>
      <c r="H62" s="48">
        <v>0.55000000000000004</v>
      </c>
      <c r="I62" s="28"/>
      <c r="J62" s="44">
        <v>13</v>
      </c>
      <c r="K62" s="43">
        <v>-1.6243E-4</v>
      </c>
      <c r="L62" s="43">
        <v>-1.2197E-4</v>
      </c>
      <c r="M62" s="43">
        <v>3.8796000000000002E-4</v>
      </c>
      <c r="N62" s="43">
        <v>4.9549000000000003E-21</v>
      </c>
      <c r="O62" s="43">
        <v>1.1336E-20</v>
      </c>
      <c r="P62" s="43">
        <v>1.8511999999999999E-4</v>
      </c>
      <c r="Q62" s="48">
        <v>0.55000000000000004</v>
      </c>
    </row>
    <row r="63" spans="1:17" x14ac:dyDescent="0.3">
      <c r="A63" s="42">
        <v>44</v>
      </c>
      <c r="B63" s="43">
        <v>-1.4300000000000001E-4</v>
      </c>
      <c r="C63" s="43">
        <v>-1.1059E-4</v>
      </c>
      <c r="D63" s="43">
        <v>3.4469999999999998E-4</v>
      </c>
      <c r="E63" s="43">
        <v>1.1907000000000001E-20</v>
      </c>
      <c r="F63" s="43">
        <v>-2.9149999999999999E-20</v>
      </c>
      <c r="G63" s="43">
        <v>-1.5867999999999999E-4</v>
      </c>
      <c r="H63" s="48">
        <v>0.6</v>
      </c>
      <c r="I63" s="28"/>
      <c r="J63" s="44">
        <v>14</v>
      </c>
      <c r="K63" s="43">
        <v>-1.4300000000000001E-4</v>
      </c>
      <c r="L63" s="43">
        <v>-1.1059E-4</v>
      </c>
      <c r="M63" s="43">
        <v>3.4469999999999998E-4</v>
      </c>
      <c r="N63" s="43">
        <v>3.9689000000000003E-21</v>
      </c>
      <c r="O63" s="43">
        <v>9.7166000000000003E-21</v>
      </c>
      <c r="P63" s="43">
        <v>1.5867999999999999E-4</v>
      </c>
      <c r="Q63" s="48">
        <v>0.6</v>
      </c>
    </row>
    <row r="64" spans="1:17" x14ac:dyDescent="0.3">
      <c r="A64" s="42">
        <v>45</v>
      </c>
      <c r="B64" s="43">
        <v>-1.2673E-4</v>
      </c>
      <c r="C64" s="43">
        <v>-1.0056999999999999E-4</v>
      </c>
      <c r="D64" s="43">
        <v>3.0805999999999997E-4</v>
      </c>
      <c r="E64" s="43">
        <v>9.6095000000000007E-21</v>
      </c>
      <c r="F64" s="43">
        <v>-2.5081000000000001E-20</v>
      </c>
      <c r="G64" s="43">
        <v>-1.3653999999999999E-4</v>
      </c>
      <c r="H64" s="48">
        <v>0.65</v>
      </c>
      <c r="I64" s="28"/>
      <c r="J64" s="44">
        <v>15</v>
      </c>
      <c r="K64" s="43">
        <v>-1.2673E-4</v>
      </c>
      <c r="L64" s="43">
        <v>-1.0056999999999999E-4</v>
      </c>
      <c r="M64" s="43">
        <v>3.0805999999999997E-4</v>
      </c>
      <c r="N64" s="43">
        <v>3.2032E-21</v>
      </c>
      <c r="O64" s="43">
        <v>8.3603999999999995E-21</v>
      </c>
      <c r="P64" s="43">
        <v>1.3653999999999999E-4</v>
      </c>
      <c r="Q64" s="48">
        <v>0.65</v>
      </c>
    </row>
    <row r="65" spans="1:17" x14ac:dyDescent="0.3">
      <c r="A65" s="42">
        <v>46</v>
      </c>
      <c r="B65" s="43">
        <v>-1.1298000000000001E-4</v>
      </c>
      <c r="C65" s="43">
        <v>-9.1712999999999994E-5</v>
      </c>
      <c r="D65" s="43">
        <v>2.7676000000000003E-4</v>
      </c>
      <c r="E65" s="43">
        <v>7.8145000000000007E-21</v>
      </c>
      <c r="F65" s="43">
        <v>-2.1671999999999999E-20</v>
      </c>
      <c r="G65" s="43">
        <v>-1.1797E-4</v>
      </c>
      <c r="H65" s="48">
        <v>0.7</v>
      </c>
      <c r="I65" s="28"/>
      <c r="J65" s="44">
        <v>16</v>
      </c>
      <c r="K65" s="43">
        <v>-1.1298000000000001E-4</v>
      </c>
      <c r="L65" s="43">
        <v>-9.1712999999999994E-5</v>
      </c>
      <c r="M65" s="43">
        <v>2.7676000000000003E-4</v>
      </c>
      <c r="N65" s="43">
        <v>2.6048000000000001E-21</v>
      </c>
      <c r="O65" s="43">
        <v>7.2238000000000005E-21</v>
      </c>
      <c r="P65" s="43">
        <v>1.1797E-4</v>
      </c>
      <c r="Q65" s="48">
        <v>0.7</v>
      </c>
    </row>
    <row r="66" spans="1:17" x14ac:dyDescent="0.3">
      <c r="A66" s="42">
        <v>47</v>
      </c>
      <c r="B66" s="43">
        <v>-1.0128000000000001E-4</v>
      </c>
      <c r="C66" s="43">
        <v>-8.3855000000000003E-5</v>
      </c>
      <c r="D66" s="43">
        <v>2.4984999999999997E-4</v>
      </c>
      <c r="E66" s="43">
        <v>6.4023999999999997E-21</v>
      </c>
      <c r="F66" s="43">
        <v>-1.8807999999999999E-20</v>
      </c>
      <c r="G66" s="43">
        <v>-1.0239E-4</v>
      </c>
      <c r="H66" s="48">
        <v>0.75</v>
      </c>
      <c r="I66" s="28"/>
      <c r="J66" s="44">
        <v>17</v>
      </c>
      <c r="K66" s="43">
        <v>-1.0128000000000001E-4</v>
      </c>
      <c r="L66" s="43">
        <v>-8.3855000000000003E-5</v>
      </c>
      <c r="M66" s="43">
        <v>2.4984999999999997E-4</v>
      </c>
      <c r="N66" s="43">
        <v>2.1341E-21</v>
      </c>
      <c r="O66" s="43">
        <v>6.2695E-21</v>
      </c>
      <c r="P66" s="43">
        <v>1.0239E-4</v>
      </c>
      <c r="Q66" s="48">
        <v>0.75</v>
      </c>
    </row>
    <row r="67" spans="1:17" x14ac:dyDescent="0.3">
      <c r="A67" s="42">
        <v>48</v>
      </c>
      <c r="B67" s="43">
        <v>-9.1249000000000007E-5</v>
      </c>
      <c r="C67" s="43">
        <v>-7.6867999999999997E-5</v>
      </c>
      <c r="D67" s="43">
        <v>2.2655E-4</v>
      </c>
      <c r="E67" s="43">
        <v>5.2836000000000004E-21</v>
      </c>
      <c r="F67" s="43">
        <v>-1.6396999999999999E-20</v>
      </c>
      <c r="G67" s="43">
        <v>-8.9262E-5</v>
      </c>
      <c r="H67" s="48">
        <v>0.8</v>
      </c>
      <c r="I67" s="28"/>
      <c r="J67" s="44">
        <v>18</v>
      </c>
      <c r="K67" s="43">
        <v>-9.1249000000000007E-5</v>
      </c>
      <c r="L67" s="43">
        <v>-7.6867999999999997E-5</v>
      </c>
      <c r="M67" s="43">
        <v>2.2655E-4</v>
      </c>
      <c r="N67" s="43">
        <v>1.7612000000000001E-21</v>
      </c>
      <c r="O67" s="43">
        <v>5.4657999999999999E-21</v>
      </c>
      <c r="P67" s="43">
        <v>8.9262E-5</v>
      </c>
      <c r="Q67" s="48">
        <v>0.8</v>
      </c>
    </row>
    <row r="68" spans="1:17" x14ac:dyDescent="0.3">
      <c r="A68" s="42">
        <v>49</v>
      </c>
      <c r="B68" s="43">
        <v>-8.2589000000000005E-5</v>
      </c>
      <c r="C68" s="43">
        <v>-7.0637999999999997E-5</v>
      </c>
      <c r="D68" s="43">
        <v>2.0625E-4</v>
      </c>
      <c r="E68" s="43">
        <v>4.3908999999999999E-21</v>
      </c>
      <c r="F68" s="43">
        <v>-1.4359000000000001E-20</v>
      </c>
      <c r="G68" s="43">
        <v>-7.8169000000000003E-5</v>
      </c>
      <c r="H68" s="48">
        <v>0.85</v>
      </c>
      <c r="I68" s="28"/>
      <c r="J68" s="44">
        <v>19</v>
      </c>
      <c r="K68" s="43">
        <v>-8.2589000000000005E-5</v>
      </c>
      <c r="L68" s="43">
        <v>-7.0637999999999997E-5</v>
      </c>
      <c r="M68" s="43">
        <v>2.0625E-4</v>
      </c>
      <c r="N68" s="43">
        <v>1.4635999999999999E-21</v>
      </c>
      <c r="O68" s="43">
        <v>4.7865000000000001E-21</v>
      </c>
      <c r="P68" s="43">
        <v>7.8169000000000003E-5</v>
      </c>
      <c r="Q68" s="48">
        <v>0.85</v>
      </c>
    </row>
    <row r="69" spans="1:17" x14ac:dyDescent="0.3">
      <c r="A69" s="42">
        <v>50</v>
      </c>
      <c r="B69" s="43">
        <v>-7.5067999999999993E-5</v>
      </c>
      <c r="C69" s="43">
        <v>-6.5069999999999999E-5</v>
      </c>
      <c r="D69" s="43">
        <v>1.8848000000000001E-4</v>
      </c>
      <c r="E69" s="43">
        <v>3.6734999999999997E-21</v>
      </c>
      <c r="F69" s="43">
        <v>-1.263E-20</v>
      </c>
      <c r="G69" s="43">
        <v>-6.8755000000000002E-5</v>
      </c>
      <c r="H69" s="48">
        <v>0.9</v>
      </c>
      <c r="I69" s="28"/>
      <c r="J69" s="44">
        <v>20</v>
      </c>
      <c r="K69" s="43">
        <v>-7.5067999999999993E-5</v>
      </c>
      <c r="L69" s="43">
        <v>-6.5069999999999999E-5</v>
      </c>
      <c r="M69" s="43">
        <v>1.8848000000000001E-4</v>
      </c>
      <c r="N69" s="43">
        <v>1.2245E-21</v>
      </c>
      <c r="O69" s="43">
        <v>4.2100000000000001E-21</v>
      </c>
      <c r="P69" s="43">
        <v>6.8755000000000002E-5</v>
      </c>
      <c r="Q69" s="48">
        <v>0.9</v>
      </c>
    </row>
    <row r="70" spans="1:17" x14ac:dyDescent="0.3">
      <c r="A70" s="42">
        <v>51</v>
      </c>
      <c r="B70" s="43">
        <v>-6.8497000000000005E-5</v>
      </c>
      <c r="C70" s="43">
        <v>-6.0078000000000003E-5</v>
      </c>
      <c r="D70" s="43">
        <v>1.7284000000000001E-4</v>
      </c>
      <c r="E70" s="43">
        <v>3.0930000000000002E-21</v>
      </c>
      <c r="F70" s="43">
        <v>-1.1157E-20</v>
      </c>
      <c r="G70" s="43">
        <v>-6.0733999999999998E-5</v>
      </c>
      <c r="H70" s="48">
        <v>0.95</v>
      </c>
      <c r="I70" s="28"/>
      <c r="J70" s="44">
        <v>21</v>
      </c>
      <c r="K70" s="43">
        <v>-6.8497000000000005E-5</v>
      </c>
      <c r="L70" s="43">
        <v>-6.0078000000000003E-5</v>
      </c>
      <c r="M70" s="43">
        <v>1.7284000000000001E-4</v>
      </c>
      <c r="N70" s="43">
        <v>1.031E-21</v>
      </c>
      <c r="O70" s="43">
        <v>3.7189000000000003E-21</v>
      </c>
      <c r="P70" s="43">
        <v>6.0733999999999998E-5</v>
      </c>
      <c r="Q70" s="48">
        <v>0.95</v>
      </c>
    </row>
    <row r="71" spans="1:17" x14ac:dyDescent="0.3">
      <c r="A71" s="42">
        <v>52</v>
      </c>
      <c r="B71" s="43">
        <v>-6.2725000000000007E-5</v>
      </c>
      <c r="C71" s="43">
        <v>-5.5593000000000001E-5</v>
      </c>
      <c r="D71" s="43">
        <v>1.5901000000000001E-4</v>
      </c>
      <c r="E71" s="43">
        <v>2.6201999999999999E-21</v>
      </c>
      <c r="F71" s="43">
        <v>-9.8958999999999993E-21</v>
      </c>
      <c r="G71" s="43">
        <v>-5.3871E-5</v>
      </c>
      <c r="H71" s="48">
        <v>1</v>
      </c>
      <c r="I71" s="28"/>
      <c r="J71" s="44">
        <v>22</v>
      </c>
      <c r="K71" s="43">
        <v>-6.2725000000000007E-5</v>
      </c>
      <c r="L71" s="43">
        <v>-5.5593000000000001E-5</v>
      </c>
      <c r="M71" s="43">
        <v>1.5901000000000001E-4</v>
      </c>
      <c r="N71" s="43">
        <v>8.7339999999999998E-22</v>
      </c>
      <c r="O71" s="43">
        <v>3.2986E-21</v>
      </c>
      <c r="P71" s="43">
        <v>5.3871E-5</v>
      </c>
      <c r="Q71" s="48">
        <v>1</v>
      </c>
    </row>
    <row r="72" spans="1:17" x14ac:dyDescent="0.3">
      <c r="A72" s="42">
        <v>53</v>
      </c>
      <c r="B72" s="43">
        <v>-3.0154999999999998E-5</v>
      </c>
      <c r="C72" s="43">
        <v>-2.8371E-5</v>
      </c>
      <c r="D72" s="43">
        <v>7.9223999999999999E-5</v>
      </c>
      <c r="E72" s="43">
        <v>6.5532999999999997E-22</v>
      </c>
      <c r="F72" s="43">
        <v>-3.6066999999999999E-21</v>
      </c>
      <c r="G72" s="43">
        <v>-1.9633999999999999E-5</v>
      </c>
      <c r="H72" s="48">
        <v>1.5</v>
      </c>
      <c r="I72" s="28"/>
      <c r="J72" s="44">
        <v>23</v>
      </c>
      <c r="K72" s="43">
        <v>-3.0154999999999998E-5</v>
      </c>
      <c r="L72" s="43">
        <v>-2.8371E-5</v>
      </c>
      <c r="M72" s="43">
        <v>7.9223999999999999E-5</v>
      </c>
      <c r="N72" s="43">
        <v>2.1843999999999998E-22</v>
      </c>
      <c r="O72" s="43">
        <v>1.2021999999999999E-21</v>
      </c>
      <c r="P72" s="43">
        <v>1.9633999999999999E-5</v>
      </c>
      <c r="Q72" s="48">
        <v>1.5</v>
      </c>
    </row>
    <row r="73" spans="1:17" x14ac:dyDescent="0.3">
      <c r="A73" s="42">
        <v>54</v>
      </c>
      <c r="B73" s="43">
        <v>-1.7575E-5</v>
      </c>
      <c r="C73" s="43">
        <v>-1.6943E-5</v>
      </c>
      <c r="D73" s="43">
        <v>4.7398000000000003E-5</v>
      </c>
      <c r="E73" s="43">
        <v>2.3216E-22</v>
      </c>
      <c r="F73" s="43">
        <v>-1.6836999999999999E-21</v>
      </c>
      <c r="G73" s="43">
        <v>-9.1657999999999996E-6</v>
      </c>
      <c r="H73" s="48">
        <v>2</v>
      </c>
      <c r="I73" s="28"/>
      <c r="J73" s="44">
        <v>24</v>
      </c>
      <c r="K73" s="43">
        <v>-1.7575E-5</v>
      </c>
      <c r="L73" s="43">
        <v>-1.6943E-5</v>
      </c>
      <c r="M73" s="43">
        <v>4.7398000000000003E-5</v>
      </c>
      <c r="N73" s="43">
        <v>7.7386999999999997E-23</v>
      </c>
      <c r="O73" s="43">
        <v>5.6123999999999996E-22</v>
      </c>
      <c r="P73" s="43">
        <v>9.1657999999999996E-6</v>
      </c>
      <c r="Q73" s="48">
        <v>2</v>
      </c>
    </row>
    <row r="74" spans="1:17" x14ac:dyDescent="0.3">
      <c r="A74" s="42">
        <v>55</v>
      </c>
      <c r="B74" s="43">
        <v>-1.1878999999999999E-5</v>
      </c>
      <c r="C74" s="43">
        <v>-1.1601E-5</v>
      </c>
      <c r="D74" s="43">
        <v>3.2459999999999998E-5</v>
      </c>
      <c r="E74" s="43">
        <v>1.0186E-22</v>
      </c>
      <c r="F74" s="43">
        <v>-9.1860000000000002E-22</v>
      </c>
      <c r="G74" s="43">
        <v>-5.0006E-6</v>
      </c>
      <c r="H74" s="48">
        <v>2.5</v>
      </c>
      <c r="I74" s="28"/>
      <c r="J74" s="44">
        <v>25</v>
      </c>
      <c r="K74" s="43">
        <v>-1.1878999999999999E-5</v>
      </c>
      <c r="L74" s="43">
        <v>-1.1601E-5</v>
      </c>
      <c r="M74" s="43">
        <v>3.2459999999999998E-5</v>
      </c>
      <c r="N74" s="43">
        <v>3.3953999999999998E-23</v>
      </c>
      <c r="O74" s="43">
        <v>3.0620000000000001E-22</v>
      </c>
      <c r="P74" s="43">
        <v>5.0006E-6</v>
      </c>
      <c r="Q74" s="48">
        <v>2.5</v>
      </c>
    </row>
    <row r="75" spans="1:17" x14ac:dyDescent="0.3">
      <c r="A75" s="42">
        <v>56</v>
      </c>
      <c r="B75" s="43">
        <v>-8.9469000000000007E-6</v>
      </c>
      <c r="C75" s="43">
        <v>-8.8064999999999995E-6</v>
      </c>
      <c r="D75" s="43">
        <v>2.4420999999999999E-5</v>
      </c>
      <c r="E75" s="43">
        <v>5.1590000000000002E-23</v>
      </c>
      <c r="F75" s="43">
        <v>-5.5684999999999998E-22</v>
      </c>
      <c r="G75" s="43">
        <v>-3.0313999999999999E-6</v>
      </c>
      <c r="H75" s="48">
        <v>3</v>
      </c>
      <c r="I75" s="28"/>
      <c r="J75" s="44">
        <v>26</v>
      </c>
      <c r="K75" s="43">
        <v>-8.9469000000000007E-6</v>
      </c>
      <c r="L75" s="43">
        <v>-8.8064999999999995E-6</v>
      </c>
      <c r="M75" s="43">
        <v>2.4420999999999999E-5</v>
      </c>
      <c r="N75" s="43">
        <v>1.7197000000000001E-23</v>
      </c>
      <c r="O75" s="43">
        <v>1.8562000000000001E-22</v>
      </c>
      <c r="P75" s="43">
        <v>3.0313999999999999E-6</v>
      </c>
      <c r="Q75" s="48">
        <v>3</v>
      </c>
    </row>
    <row r="76" spans="1:17" x14ac:dyDescent="0.3">
      <c r="A76" s="42">
        <v>57</v>
      </c>
      <c r="B76" s="43">
        <v>-7.1878E-6</v>
      </c>
      <c r="C76" s="43">
        <v>-7.1087999999999996E-6</v>
      </c>
      <c r="D76" s="43">
        <v>1.9426999999999999E-5</v>
      </c>
      <c r="E76" s="43">
        <v>2.9049999999999999E-23</v>
      </c>
      <c r="F76" s="43">
        <v>-3.6345000000000001E-22</v>
      </c>
      <c r="G76" s="43">
        <v>-1.9785000000000002E-6</v>
      </c>
      <c r="H76" s="48">
        <v>3.5</v>
      </c>
      <c r="I76" s="28"/>
      <c r="J76" s="44">
        <v>27</v>
      </c>
      <c r="K76" s="43">
        <v>-7.1878E-6</v>
      </c>
      <c r="L76" s="43">
        <v>-7.1087999999999996E-6</v>
      </c>
      <c r="M76" s="43">
        <v>1.9426999999999999E-5</v>
      </c>
      <c r="N76" s="43">
        <v>9.6833000000000002E-24</v>
      </c>
      <c r="O76" s="43">
        <v>1.2115E-22</v>
      </c>
      <c r="P76" s="43">
        <v>1.9785000000000002E-6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3.4156000000000003E-21</v>
      </c>
      <c r="C81" s="43">
        <v>1.8593999999999998E-5</v>
      </c>
      <c r="D81" s="43">
        <v>5.8531999999999996E-4</v>
      </c>
      <c r="E81" s="23">
        <f>+D81*1000</f>
        <v>0.58531999999999995</v>
      </c>
      <c r="F81" s="23">
        <v>0</v>
      </c>
      <c r="G81" s="24"/>
      <c r="H81" s="25"/>
      <c r="I81" s="28"/>
      <c r="J81" s="44">
        <v>1</v>
      </c>
      <c r="K81" s="43">
        <v>-1.1385E-21</v>
      </c>
      <c r="L81" s="43">
        <v>-1.8593999999999998E-5</v>
      </c>
      <c r="M81" s="43">
        <v>5.8531999999999996E-4</v>
      </c>
      <c r="N81" s="23">
        <f>+M81*1000</f>
        <v>0.58531999999999995</v>
      </c>
      <c r="O81" s="23">
        <v>0</v>
      </c>
      <c r="P81" s="24"/>
      <c r="Q81" s="25"/>
    </row>
    <row r="82" spans="1:23" x14ac:dyDescent="0.3">
      <c r="A82" s="42">
        <v>32</v>
      </c>
      <c r="B82" s="43">
        <v>-6.2378000000000004E-22</v>
      </c>
      <c r="C82" s="43">
        <v>-3.3956999999999999E-6</v>
      </c>
      <c r="D82" s="43">
        <v>5.8443000000000004E-4</v>
      </c>
      <c r="E82" s="23">
        <f t="shared" ref="E82:E110" si="0">+D82*1000</f>
        <v>0.58443000000000001</v>
      </c>
      <c r="F82" s="23">
        <v>0.05</v>
      </c>
      <c r="G82" s="24"/>
      <c r="H82" s="25"/>
      <c r="I82" s="28"/>
      <c r="J82" s="44">
        <v>2</v>
      </c>
      <c r="K82" s="43">
        <v>2.0793E-22</v>
      </c>
      <c r="L82" s="43">
        <v>3.3956999999999999E-6</v>
      </c>
      <c r="M82" s="43">
        <v>5.8443000000000004E-4</v>
      </c>
      <c r="N82" s="23">
        <f t="shared" ref="N82:N110" si="1">+M82*1000</f>
        <v>0.58443000000000001</v>
      </c>
      <c r="O82" s="23">
        <v>0.05</v>
      </c>
      <c r="P82" s="24"/>
      <c r="Q82" s="25"/>
    </row>
    <row r="83" spans="1:23" x14ac:dyDescent="0.3">
      <c r="A83" s="42">
        <v>33</v>
      </c>
      <c r="B83" s="43">
        <v>-2.2209999999999999E-21</v>
      </c>
      <c r="C83" s="43">
        <v>-1.2089999999999999E-5</v>
      </c>
      <c r="D83" s="43">
        <v>5.7958E-4</v>
      </c>
      <c r="E83" s="23">
        <f t="shared" si="0"/>
        <v>0.57957999999999998</v>
      </c>
      <c r="F83" s="168">
        <v>7.0000000000000007E-2</v>
      </c>
      <c r="G83" s="24"/>
      <c r="H83" s="25"/>
      <c r="I83" s="28"/>
      <c r="J83" s="44">
        <v>3</v>
      </c>
      <c r="K83" s="43">
        <v>7.4031999999999997E-22</v>
      </c>
      <c r="L83" s="43">
        <v>1.2089999999999999E-5</v>
      </c>
      <c r="M83" s="43">
        <v>5.7958E-4</v>
      </c>
      <c r="N83" s="23">
        <f t="shared" si="1"/>
        <v>0.57957999999999998</v>
      </c>
      <c r="O83" s="168">
        <v>7.0000000000000007E-2</v>
      </c>
      <c r="Q83" s="25"/>
    </row>
    <row r="84" spans="1:23" x14ac:dyDescent="0.3">
      <c r="A84" s="42">
        <v>34</v>
      </c>
      <c r="B84" s="43">
        <v>-3.0227999999999998E-21</v>
      </c>
      <c r="C84" s="43">
        <v>-1.6455000000000001E-5</v>
      </c>
      <c r="D84" s="43">
        <v>5.4359999999999999E-4</v>
      </c>
      <c r="E84" s="23">
        <f t="shared" si="0"/>
        <v>0.54359999999999997</v>
      </c>
      <c r="F84" s="23">
        <v>0.1</v>
      </c>
      <c r="G84" s="24"/>
      <c r="H84" s="25"/>
      <c r="I84" s="28"/>
      <c r="J84" s="44">
        <v>4</v>
      </c>
      <c r="K84" s="43">
        <v>1.0076E-21</v>
      </c>
      <c r="L84" s="43">
        <v>1.6455000000000001E-5</v>
      </c>
      <c r="M84" s="43">
        <v>5.4359999999999999E-4</v>
      </c>
      <c r="N84" s="23">
        <f t="shared" si="1"/>
        <v>0.54359999999999997</v>
      </c>
      <c r="O84" s="23">
        <v>0.1</v>
      </c>
      <c r="P84" s="24"/>
      <c r="Q84" s="25"/>
    </row>
    <row r="85" spans="1:23" x14ac:dyDescent="0.3">
      <c r="A85" s="42">
        <v>35</v>
      </c>
      <c r="B85" s="43">
        <v>-3.7301000000000002E-21</v>
      </c>
      <c r="C85" s="43">
        <v>-2.0305999999999998E-5</v>
      </c>
      <c r="D85" s="43">
        <v>4.9333999999999999E-4</v>
      </c>
      <c r="E85" s="23">
        <f t="shared" si="0"/>
        <v>0.49334</v>
      </c>
      <c r="F85" s="23">
        <v>0.15</v>
      </c>
      <c r="G85" s="24"/>
      <c r="H85" s="25"/>
      <c r="I85" s="28"/>
      <c r="J85" s="44">
        <v>5</v>
      </c>
      <c r="K85" s="43">
        <v>1.2434000000000001E-21</v>
      </c>
      <c r="L85" s="43">
        <v>2.0305999999999998E-5</v>
      </c>
      <c r="M85" s="43">
        <v>4.9333999999999999E-4</v>
      </c>
      <c r="N85" s="23">
        <f t="shared" si="1"/>
        <v>0.49334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-3.8542999999999998E-21</v>
      </c>
      <c r="C86" s="43">
        <v>-2.0982E-5</v>
      </c>
      <c r="D86" s="43">
        <v>4.5336999999999998E-4</v>
      </c>
      <c r="E86" s="23">
        <f t="shared" si="0"/>
        <v>0.45337</v>
      </c>
      <c r="F86" s="23">
        <v>0.2</v>
      </c>
      <c r="G86" s="24"/>
      <c r="H86" s="25"/>
      <c r="I86" s="28"/>
      <c r="J86" s="44">
        <v>6</v>
      </c>
      <c r="K86" s="43">
        <v>1.2848000000000001E-21</v>
      </c>
      <c r="L86" s="43">
        <v>2.0982E-5</v>
      </c>
      <c r="M86" s="43">
        <v>4.5336999999999998E-4</v>
      </c>
      <c r="N86" s="23">
        <f t="shared" si="1"/>
        <v>0.45337</v>
      </c>
      <c r="O86" s="23">
        <v>0.2</v>
      </c>
      <c r="P86" s="24"/>
      <c r="Q86" s="25"/>
    </row>
    <row r="87" spans="1:23" x14ac:dyDescent="0.3">
      <c r="A87" s="42">
        <v>37</v>
      </c>
      <c r="B87" s="43">
        <v>-3.3701E-21</v>
      </c>
      <c r="C87" s="43">
        <v>-1.8346E-5</v>
      </c>
      <c r="D87" s="43">
        <v>4.1069000000000001E-4</v>
      </c>
      <c r="E87" s="23">
        <f t="shared" si="0"/>
        <v>0.41069</v>
      </c>
      <c r="F87" s="168">
        <v>0.27</v>
      </c>
      <c r="G87" s="24"/>
      <c r="H87" s="25"/>
      <c r="I87" s="28"/>
      <c r="J87" s="44">
        <v>7</v>
      </c>
      <c r="K87" s="43">
        <v>1.1234E-21</v>
      </c>
      <c r="L87" s="43">
        <v>1.8346E-5</v>
      </c>
      <c r="M87" s="43">
        <v>4.1069000000000001E-4</v>
      </c>
      <c r="N87" s="23">
        <f t="shared" si="1"/>
        <v>0.41069</v>
      </c>
      <c r="O87" s="168">
        <v>0.27</v>
      </c>
      <c r="P87" s="24"/>
      <c r="Q87" s="25"/>
    </row>
    <row r="88" spans="1:23" x14ac:dyDescent="0.3">
      <c r="A88" s="42">
        <v>38</v>
      </c>
      <c r="B88" s="43">
        <v>-3.4919999999999998E-21</v>
      </c>
      <c r="C88" s="43">
        <v>-1.9009999999999999E-5</v>
      </c>
      <c r="D88" s="43">
        <v>3.9855000000000001E-4</v>
      </c>
      <c r="E88" s="23">
        <f t="shared" si="0"/>
        <v>0.39855000000000002</v>
      </c>
      <c r="F88" s="23">
        <v>0.3</v>
      </c>
      <c r="G88" s="24"/>
      <c r="H88" s="25"/>
      <c r="I88" s="28"/>
      <c r="J88" s="44">
        <v>8</v>
      </c>
      <c r="K88" s="43">
        <v>1.1639999999999999E-21</v>
      </c>
      <c r="L88" s="43">
        <v>1.9009999999999999E-5</v>
      </c>
      <c r="M88" s="43">
        <v>3.9855000000000001E-4</v>
      </c>
      <c r="N88" s="23">
        <f t="shared" si="1"/>
        <v>0.39855000000000002</v>
      </c>
      <c r="O88" s="23">
        <v>0.3</v>
      </c>
      <c r="P88" s="24"/>
      <c r="Q88" s="25"/>
    </row>
    <row r="89" spans="1:23" x14ac:dyDescent="0.3">
      <c r="A89" s="42">
        <v>39</v>
      </c>
      <c r="B89" s="43">
        <v>-3.6998000000000002E-21</v>
      </c>
      <c r="C89" s="43">
        <v>-2.0140999999999999E-5</v>
      </c>
      <c r="D89" s="43">
        <v>3.8055000000000001E-4</v>
      </c>
      <c r="E89" s="23">
        <f t="shared" si="0"/>
        <v>0.38055</v>
      </c>
      <c r="F89" s="23">
        <v>0.35</v>
      </c>
      <c r="G89" s="24"/>
      <c r="H89" s="25"/>
      <c r="I89" s="28"/>
      <c r="J89" s="44">
        <v>9</v>
      </c>
      <c r="K89" s="43">
        <v>1.2333E-21</v>
      </c>
      <c r="L89" s="43">
        <v>2.0140999999999999E-5</v>
      </c>
      <c r="M89" s="43">
        <v>3.8055000000000001E-4</v>
      </c>
      <c r="N89" s="23">
        <f t="shared" si="1"/>
        <v>0.38055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-4.0062E-21</v>
      </c>
      <c r="C90" s="43">
        <v>-2.1809000000000001E-5</v>
      </c>
      <c r="D90" s="43">
        <v>3.6453000000000001E-4</v>
      </c>
      <c r="E90" s="23">
        <f t="shared" si="0"/>
        <v>0.36453000000000002</v>
      </c>
      <c r="F90" s="23">
        <v>0.4</v>
      </c>
      <c r="G90" s="24"/>
      <c r="H90" s="25"/>
      <c r="I90" s="28"/>
      <c r="J90" s="44">
        <v>10</v>
      </c>
      <c r="K90" s="43">
        <v>1.3354000000000001E-21</v>
      </c>
      <c r="L90" s="43">
        <v>2.1809000000000001E-5</v>
      </c>
      <c r="M90" s="43">
        <v>3.6453000000000001E-4</v>
      </c>
      <c r="N90" s="23">
        <f t="shared" si="1"/>
        <v>0.36453000000000002</v>
      </c>
      <c r="O90" s="23">
        <v>0.4</v>
      </c>
      <c r="P90" s="24"/>
      <c r="Q90" s="25"/>
    </row>
    <row r="91" spans="1:23" x14ac:dyDescent="0.3">
      <c r="A91" s="42">
        <v>41</v>
      </c>
      <c r="B91" s="43">
        <v>-4.8062999999999999E-21</v>
      </c>
      <c r="C91" s="43">
        <v>-2.6163999999999999E-5</v>
      </c>
      <c r="D91" s="43">
        <v>3.4351E-4</v>
      </c>
      <c r="E91" s="23">
        <f t="shared" si="0"/>
        <v>0.34350999999999998</v>
      </c>
      <c r="F91" s="168">
        <v>0.47</v>
      </c>
      <c r="G91" s="24"/>
      <c r="H91" s="25"/>
      <c r="I91" s="28"/>
      <c r="J91" s="44">
        <v>11</v>
      </c>
      <c r="K91" s="43">
        <v>1.6021E-21</v>
      </c>
      <c r="L91" s="43">
        <v>2.6163999999999999E-5</v>
      </c>
      <c r="M91" s="43">
        <v>3.4351E-4</v>
      </c>
      <c r="N91" s="23">
        <f t="shared" si="1"/>
        <v>0.34350999999999998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-4.5054999999999996E-21</v>
      </c>
      <c r="C92" s="43">
        <v>-2.4527000000000001E-5</v>
      </c>
      <c r="D92" s="43">
        <v>3.2979999999999999E-4</v>
      </c>
      <c r="E92" s="23">
        <f t="shared" si="0"/>
        <v>0.32979999999999998</v>
      </c>
      <c r="F92" s="23">
        <v>0.5</v>
      </c>
      <c r="G92" s="24"/>
      <c r="H92" s="25"/>
      <c r="I92" s="28"/>
      <c r="J92" s="44">
        <v>12</v>
      </c>
      <c r="K92" s="43">
        <v>1.5018000000000001E-21</v>
      </c>
      <c r="L92" s="43">
        <v>2.4527000000000001E-5</v>
      </c>
      <c r="M92" s="43">
        <v>3.2979999999999999E-4</v>
      </c>
      <c r="N92" s="23">
        <f t="shared" si="1"/>
        <v>0.32979999999999998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-4.0505000000000002E-21</v>
      </c>
      <c r="C93" s="43">
        <v>-2.2050000000000001E-5</v>
      </c>
      <c r="D93" s="43">
        <v>3.0915000000000001E-4</v>
      </c>
      <c r="E93" s="23">
        <f t="shared" si="0"/>
        <v>0.30914999999999998</v>
      </c>
      <c r="F93" s="23">
        <v>0.55000000000000004</v>
      </c>
      <c r="G93" s="24"/>
      <c r="H93" s="25"/>
      <c r="I93" s="28"/>
      <c r="J93" s="44">
        <v>13</v>
      </c>
      <c r="K93" s="43">
        <v>1.3502000000000001E-21</v>
      </c>
      <c r="L93" s="43">
        <v>2.2050000000000001E-5</v>
      </c>
      <c r="M93" s="43">
        <v>3.0915000000000001E-4</v>
      </c>
      <c r="N93" s="23">
        <f t="shared" si="1"/>
        <v>0.30914999999999998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-3.6496E-21</v>
      </c>
      <c r="C94" s="43">
        <v>-1.9868E-5</v>
      </c>
      <c r="D94" s="43">
        <v>2.9085999999999999E-4</v>
      </c>
      <c r="E94" s="23">
        <f t="shared" si="0"/>
        <v>0.29086000000000001</v>
      </c>
      <c r="F94" s="23">
        <v>0.6</v>
      </c>
      <c r="G94" s="24"/>
      <c r="H94" s="25"/>
      <c r="I94" s="28"/>
      <c r="J94" s="44">
        <v>14</v>
      </c>
      <c r="K94" s="43">
        <v>1.2165000000000001E-21</v>
      </c>
      <c r="L94" s="43">
        <v>1.9868E-5</v>
      </c>
      <c r="M94" s="43">
        <v>2.9085999999999999E-4</v>
      </c>
      <c r="N94" s="23">
        <f t="shared" si="1"/>
        <v>0.29086000000000001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-3.2974999999999999E-21</v>
      </c>
      <c r="C95" s="43">
        <v>-1.7951000000000001E-5</v>
      </c>
      <c r="D95" s="43">
        <v>2.7457000000000002E-4</v>
      </c>
      <c r="E95" s="23">
        <f t="shared" si="0"/>
        <v>0.27457000000000004</v>
      </c>
      <c r="F95" s="23">
        <v>0.65</v>
      </c>
      <c r="G95" s="24"/>
      <c r="H95" s="25"/>
      <c r="I95" s="28"/>
      <c r="J95" s="44">
        <v>15</v>
      </c>
      <c r="K95" s="43">
        <v>1.0992E-21</v>
      </c>
      <c r="L95" s="43">
        <v>1.7951000000000001E-5</v>
      </c>
      <c r="M95" s="43">
        <v>2.7457000000000002E-4</v>
      </c>
      <c r="N95" s="23">
        <f t="shared" si="1"/>
        <v>0.27457000000000004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-2.9882999999999999E-21</v>
      </c>
      <c r="C96" s="43">
        <v>-1.6268000000000001E-5</v>
      </c>
      <c r="D96" s="43">
        <v>2.5996999999999999E-4</v>
      </c>
      <c r="E96" s="23">
        <f t="shared" si="0"/>
        <v>0.25996999999999998</v>
      </c>
      <c r="F96" s="23">
        <v>0.7</v>
      </c>
      <c r="G96" s="24"/>
      <c r="H96" s="25"/>
      <c r="I96" s="28"/>
      <c r="J96" s="44">
        <v>16</v>
      </c>
      <c r="K96" s="43">
        <v>9.9610000000000004E-22</v>
      </c>
      <c r="L96" s="43">
        <v>1.6268000000000001E-5</v>
      </c>
      <c r="M96" s="43">
        <v>2.5996999999999999E-4</v>
      </c>
      <c r="N96" s="23">
        <f t="shared" si="1"/>
        <v>0.25996999999999998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-2.7167E-21</v>
      </c>
      <c r="C97" s="43">
        <v>-1.4789E-5</v>
      </c>
      <c r="D97" s="43">
        <v>2.4682000000000003E-4</v>
      </c>
      <c r="E97" s="23">
        <f t="shared" si="0"/>
        <v>0.24682000000000004</v>
      </c>
      <c r="F97" s="23">
        <v>0.75</v>
      </c>
      <c r="G97" s="24"/>
      <c r="H97" s="25"/>
      <c r="I97" s="28"/>
      <c r="J97" s="44">
        <v>17</v>
      </c>
      <c r="K97" s="43">
        <v>9.0556000000000006E-22</v>
      </c>
      <c r="L97" s="43">
        <v>1.4789E-5</v>
      </c>
      <c r="M97" s="43">
        <v>2.4682000000000003E-4</v>
      </c>
      <c r="N97" s="23">
        <f t="shared" si="1"/>
        <v>0.24682000000000004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-2.4775999999999999E-21</v>
      </c>
      <c r="C98" s="43">
        <v>-1.3487E-5</v>
      </c>
      <c r="D98" s="43">
        <v>2.3493E-4</v>
      </c>
      <c r="E98" s="23">
        <f t="shared" si="0"/>
        <v>0.23493</v>
      </c>
      <c r="F98" s="23">
        <v>0.8</v>
      </c>
      <c r="G98" s="24"/>
      <c r="H98" s="25"/>
      <c r="I98" s="28"/>
      <c r="J98" s="44">
        <v>18</v>
      </c>
      <c r="K98" s="43">
        <v>8.2586E-22</v>
      </c>
      <c r="L98" s="43">
        <v>1.3487E-5</v>
      </c>
      <c r="M98" s="43">
        <v>2.3493E-4</v>
      </c>
      <c r="N98" s="23">
        <f t="shared" si="1"/>
        <v>0.23493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-2.2667000000000001E-21</v>
      </c>
      <c r="C99" s="43">
        <v>-1.2339E-5</v>
      </c>
      <c r="D99" s="43">
        <v>2.2411999999999999E-4</v>
      </c>
      <c r="E99" s="23">
        <f t="shared" si="0"/>
        <v>0.22411999999999999</v>
      </c>
      <c r="F99" s="23">
        <v>0.85</v>
      </c>
      <c r="G99" s="24"/>
      <c r="H99" s="25"/>
      <c r="I99" s="28"/>
      <c r="J99" s="44">
        <v>19</v>
      </c>
      <c r="K99" s="43">
        <v>7.5555999999999997E-22</v>
      </c>
      <c r="L99" s="43">
        <v>1.2339E-5</v>
      </c>
      <c r="M99" s="43">
        <v>2.2411999999999999E-4</v>
      </c>
      <c r="N99" s="23">
        <f t="shared" si="1"/>
        <v>0.22411999999999999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-2.0801E-21</v>
      </c>
      <c r="C100" s="43">
        <v>-1.1323E-5</v>
      </c>
      <c r="D100" s="43">
        <v>2.1426E-4</v>
      </c>
      <c r="E100" s="23">
        <f t="shared" si="0"/>
        <v>0.21426000000000001</v>
      </c>
      <c r="F100" s="23">
        <v>0.9</v>
      </c>
      <c r="G100" s="24"/>
      <c r="H100" s="25"/>
      <c r="I100" s="28"/>
      <c r="J100" s="44">
        <v>20</v>
      </c>
      <c r="K100" s="43">
        <v>6.9335999999999999E-22</v>
      </c>
      <c r="L100" s="43">
        <v>1.1323E-5</v>
      </c>
      <c r="M100" s="43">
        <v>2.1426E-4</v>
      </c>
      <c r="N100" s="23">
        <f t="shared" si="1"/>
        <v>0.21426000000000001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-1.9145E-21</v>
      </c>
      <c r="C101" s="43">
        <v>-1.0421999999999999E-5</v>
      </c>
      <c r="D101" s="43">
        <v>2.0523000000000001E-4</v>
      </c>
      <c r="E101" s="23">
        <f t="shared" si="0"/>
        <v>0.20523000000000002</v>
      </c>
      <c r="F101" s="23">
        <v>0.95</v>
      </c>
      <c r="G101" s="24"/>
      <c r="H101" s="25"/>
      <c r="I101" s="28"/>
      <c r="J101" s="44">
        <v>21</v>
      </c>
      <c r="K101" s="43">
        <v>6.3816999999999999E-22</v>
      </c>
      <c r="L101" s="43">
        <v>1.0421999999999999E-5</v>
      </c>
      <c r="M101" s="43">
        <v>2.0523000000000001E-4</v>
      </c>
      <c r="N101" s="23">
        <f t="shared" si="1"/>
        <v>0.20523000000000002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-1.7671000000000001E-21</v>
      </c>
      <c r="C102" s="43">
        <v>-9.6198000000000006E-6</v>
      </c>
      <c r="D102" s="43">
        <v>1.9693999999999999E-4</v>
      </c>
      <c r="E102" s="23">
        <f t="shared" si="0"/>
        <v>0.19694</v>
      </c>
      <c r="F102" s="23">
        <v>1</v>
      </c>
      <c r="G102" s="24"/>
      <c r="H102" s="25"/>
      <c r="I102" s="28"/>
      <c r="J102" s="44">
        <v>22</v>
      </c>
      <c r="K102" s="43">
        <v>5.8904000000000002E-22</v>
      </c>
      <c r="L102" s="43">
        <v>9.6198000000000006E-6</v>
      </c>
      <c r="M102" s="43">
        <v>1.9693999999999999E-4</v>
      </c>
      <c r="N102" s="23">
        <f t="shared" si="1"/>
        <v>0.19694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-9.0243000000000009E-22</v>
      </c>
      <c r="C103" s="43">
        <v>-4.9126000000000002E-6</v>
      </c>
      <c r="D103" s="43">
        <v>1.4072999999999999E-4</v>
      </c>
      <c r="E103" s="23">
        <f t="shared" si="0"/>
        <v>0.14072999999999999</v>
      </c>
      <c r="F103" s="23">
        <v>1.5</v>
      </c>
      <c r="G103" s="24"/>
      <c r="H103" s="25"/>
      <c r="I103" s="28"/>
      <c r="J103" s="44">
        <v>23</v>
      </c>
      <c r="K103" s="43">
        <v>3.0081000000000001E-22</v>
      </c>
      <c r="L103" s="43">
        <v>4.9126000000000002E-6</v>
      </c>
      <c r="M103" s="43">
        <v>1.4072999999999999E-4</v>
      </c>
      <c r="N103" s="23">
        <f t="shared" si="1"/>
        <v>0.14072999999999999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-5.4347000000000002E-22</v>
      </c>
      <c r="C104" s="43">
        <v>-2.9585000000000001E-6</v>
      </c>
      <c r="D104" s="43">
        <v>1.1014E-4</v>
      </c>
      <c r="E104" s="23">
        <f t="shared" si="0"/>
        <v>0.11014</v>
      </c>
      <c r="F104" s="23">
        <v>2</v>
      </c>
      <c r="G104" s="24"/>
      <c r="H104" s="25"/>
      <c r="I104" s="28"/>
      <c r="J104" s="44">
        <v>24</v>
      </c>
      <c r="K104" s="43">
        <v>1.8116000000000001E-22</v>
      </c>
      <c r="L104" s="43">
        <v>2.9585000000000001E-6</v>
      </c>
      <c r="M104" s="43">
        <v>1.1014E-4</v>
      </c>
      <c r="N104" s="23">
        <f t="shared" si="1"/>
        <v>0.11014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-3.6195999999999998E-22</v>
      </c>
      <c r="C105" s="43">
        <v>-1.9703999999999998E-6</v>
      </c>
      <c r="D105" s="43">
        <v>9.0604000000000002E-5</v>
      </c>
      <c r="E105" s="23">
        <f t="shared" si="0"/>
        <v>9.0604000000000004E-2</v>
      </c>
      <c r="F105" s="23">
        <v>2.5</v>
      </c>
      <c r="G105" s="24"/>
      <c r="H105" s="25"/>
      <c r="I105" s="28"/>
      <c r="J105" s="44">
        <v>25</v>
      </c>
      <c r="K105" s="43">
        <v>1.2065E-22</v>
      </c>
      <c r="L105" s="43">
        <v>1.9703999999999998E-6</v>
      </c>
      <c r="M105" s="43">
        <v>9.0604000000000002E-5</v>
      </c>
      <c r="N105" s="23">
        <f t="shared" si="1"/>
        <v>9.0604000000000004E-2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-2.5715999999999998E-22</v>
      </c>
      <c r="C106" s="43">
        <v>-1.3998999999999999E-6</v>
      </c>
      <c r="D106" s="43">
        <v>7.6563999999999994E-5</v>
      </c>
      <c r="E106" s="23">
        <f t="shared" si="0"/>
        <v>7.6563999999999993E-2</v>
      </c>
      <c r="F106" s="23">
        <v>3</v>
      </c>
      <c r="G106" s="24"/>
      <c r="H106" s="25"/>
      <c r="I106" s="28"/>
      <c r="J106" s="44">
        <v>26</v>
      </c>
      <c r="K106" s="43">
        <v>8.5721000000000006E-23</v>
      </c>
      <c r="L106" s="43">
        <v>1.3998999999999999E-6</v>
      </c>
      <c r="M106" s="43">
        <v>7.6563999999999994E-5</v>
      </c>
      <c r="N106" s="23">
        <f t="shared" si="1"/>
        <v>7.6563999999999993E-2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-1.9071E-22</v>
      </c>
      <c r="C107" s="43">
        <v>-1.0382000000000001E-6</v>
      </c>
      <c r="D107" s="43">
        <v>6.5686999999999996E-5</v>
      </c>
      <c r="E107" s="23">
        <f t="shared" si="0"/>
        <v>6.5686999999999995E-2</v>
      </c>
      <c r="F107" s="23">
        <v>3.5</v>
      </c>
      <c r="G107" s="24"/>
      <c r="H107" s="25"/>
      <c r="I107" s="28"/>
      <c r="J107" s="44">
        <v>27</v>
      </c>
      <c r="K107" s="43">
        <v>6.3568999999999997E-23</v>
      </c>
      <c r="L107" s="43">
        <v>1.0382000000000001E-6</v>
      </c>
      <c r="M107" s="43">
        <v>6.5686999999999996E-5</v>
      </c>
      <c r="N107" s="23">
        <f t="shared" si="1"/>
        <v>6.5686999999999995E-2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-1.4571E-22</v>
      </c>
      <c r="C108" s="43">
        <v>-7.9322E-7</v>
      </c>
      <c r="D108" s="43">
        <v>5.6894000000000001E-5</v>
      </c>
      <c r="E108" s="23">
        <f t="shared" si="0"/>
        <v>5.6894E-2</v>
      </c>
      <c r="F108" s="23">
        <v>4</v>
      </c>
      <c r="G108" s="24"/>
      <c r="H108" s="25"/>
      <c r="I108" s="28"/>
      <c r="J108" s="44">
        <v>28</v>
      </c>
      <c r="K108" s="43">
        <v>4.8571E-23</v>
      </c>
      <c r="L108" s="43">
        <v>7.9322E-7</v>
      </c>
      <c r="M108" s="43">
        <v>5.6894000000000001E-5</v>
      </c>
      <c r="N108" s="23">
        <f t="shared" si="1"/>
        <v>5.6894E-2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0F07-A47A-4B8C-B350-3F26060E36D9}">
  <sheetPr codeName="Hoja21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2023100</v>
      </c>
      <c r="C19" s="43">
        <v>1707500</v>
      </c>
      <c r="D19" s="43">
        <v>562470</v>
      </c>
      <c r="E19" s="43">
        <v>-5.7970999999999997E-11</v>
      </c>
      <c r="F19" s="43">
        <v>-2.3252E-26</v>
      </c>
      <c r="G19" s="43">
        <v>-1.2657999999999999E-10</v>
      </c>
      <c r="H19" s="48">
        <v>0</v>
      </c>
      <c r="I19" s="28"/>
      <c r="J19" s="44">
        <v>1</v>
      </c>
      <c r="K19" s="43">
        <v>2023100</v>
      </c>
      <c r="L19" s="43">
        <v>1707500</v>
      </c>
      <c r="M19" s="43">
        <v>562470</v>
      </c>
      <c r="N19" s="43">
        <v>-1.9324E-11</v>
      </c>
      <c r="O19" s="43">
        <v>7.7506999999999998E-27</v>
      </c>
      <c r="P19" s="43">
        <v>1.2657999999999999E-10</v>
      </c>
      <c r="Q19" s="25">
        <v>0</v>
      </c>
    </row>
    <row r="20" spans="1:17" x14ac:dyDescent="0.3">
      <c r="A20" s="42">
        <v>32</v>
      </c>
      <c r="B20" s="43">
        <v>-497170</v>
      </c>
      <c r="C20" s="43">
        <v>-383420</v>
      </c>
      <c r="D20" s="43">
        <v>303370</v>
      </c>
      <c r="E20" s="43">
        <v>2.0894999999999999E-11</v>
      </c>
      <c r="F20" s="43">
        <v>-3.0446000000000002E-12</v>
      </c>
      <c r="G20" s="43">
        <v>-16574</v>
      </c>
      <c r="H20" s="48">
        <v>0.05</v>
      </c>
      <c r="I20" s="28"/>
      <c r="J20" s="44">
        <v>2</v>
      </c>
      <c r="K20" s="43">
        <v>-497170</v>
      </c>
      <c r="L20" s="43">
        <v>-383420</v>
      </c>
      <c r="M20" s="43">
        <v>303370</v>
      </c>
      <c r="N20" s="43">
        <v>6.9650999999999999E-12</v>
      </c>
      <c r="O20" s="43">
        <v>1.0149E-12</v>
      </c>
      <c r="P20" s="43">
        <v>16574</v>
      </c>
      <c r="Q20" s="25">
        <v>0.05</v>
      </c>
    </row>
    <row r="21" spans="1:17" x14ac:dyDescent="0.3">
      <c r="A21" s="42">
        <v>33</v>
      </c>
      <c r="B21" s="43">
        <v>-1527200</v>
      </c>
      <c r="C21" s="43">
        <v>-1242400</v>
      </c>
      <c r="D21" s="43">
        <v>222860</v>
      </c>
      <c r="E21" s="43">
        <v>5.2321000000000002E-11</v>
      </c>
      <c r="F21" s="43">
        <v>-2.99E-12</v>
      </c>
      <c r="G21" s="43">
        <v>-16277</v>
      </c>
      <c r="H21" s="54">
        <v>7.0000000000000007E-2</v>
      </c>
      <c r="I21" s="28"/>
      <c r="J21" s="44">
        <v>3</v>
      </c>
      <c r="K21" s="43">
        <v>-1527200</v>
      </c>
      <c r="L21" s="43">
        <v>-1242400</v>
      </c>
      <c r="M21" s="43">
        <v>222860</v>
      </c>
      <c r="N21" s="43">
        <v>1.744E-11</v>
      </c>
      <c r="O21" s="43">
        <v>9.9667000000000003E-13</v>
      </c>
      <c r="P21" s="43">
        <v>16277</v>
      </c>
      <c r="Q21" s="55">
        <v>7.0000000000000007E-2</v>
      </c>
    </row>
    <row r="22" spans="1:17" x14ac:dyDescent="0.3">
      <c r="A22" s="42">
        <v>34</v>
      </c>
      <c r="B22" s="43">
        <v>22276</v>
      </c>
      <c r="C22" s="43">
        <v>37003</v>
      </c>
      <c r="D22" s="43">
        <v>188640</v>
      </c>
      <c r="E22" s="43">
        <v>2.7054000000000002E-12</v>
      </c>
      <c r="F22" s="43">
        <v>-3.3284999999999998E-12</v>
      </c>
      <c r="G22" s="43">
        <v>-18119</v>
      </c>
      <c r="H22" s="48">
        <v>0.1</v>
      </c>
      <c r="I22" s="28"/>
      <c r="J22" s="44">
        <v>4</v>
      </c>
      <c r="K22" s="43">
        <v>22276</v>
      </c>
      <c r="L22" s="43">
        <v>37003</v>
      </c>
      <c r="M22" s="43">
        <v>188640</v>
      </c>
      <c r="N22" s="43">
        <v>9.0179000000000004E-13</v>
      </c>
      <c r="O22" s="43">
        <v>1.1095000000000001E-12</v>
      </c>
      <c r="P22" s="43">
        <v>18119</v>
      </c>
      <c r="Q22" s="25">
        <v>0.1</v>
      </c>
    </row>
    <row r="23" spans="1:17" x14ac:dyDescent="0.3">
      <c r="A23" s="42">
        <v>35</v>
      </c>
      <c r="B23" s="43">
        <v>6997.6</v>
      </c>
      <c r="C23" s="43">
        <v>22135</v>
      </c>
      <c r="D23" s="43">
        <v>143590</v>
      </c>
      <c r="E23" s="43">
        <v>2.7806000000000001E-12</v>
      </c>
      <c r="F23" s="43">
        <v>-3.5883E-12</v>
      </c>
      <c r="G23" s="43">
        <v>-19534</v>
      </c>
      <c r="H23" s="48">
        <v>0.15</v>
      </c>
      <c r="I23" s="28"/>
      <c r="J23" s="44">
        <v>5</v>
      </c>
      <c r="K23" s="43">
        <v>6997.6</v>
      </c>
      <c r="L23" s="43">
        <v>22135</v>
      </c>
      <c r="M23" s="43">
        <v>143590</v>
      </c>
      <c r="N23" s="43">
        <v>9.2687000000000007E-13</v>
      </c>
      <c r="O23" s="43">
        <v>1.1960999999999999E-12</v>
      </c>
      <c r="P23" s="43">
        <v>19534</v>
      </c>
      <c r="Q23" s="25">
        <v>0.15</v>
      </c>
    </row>
    <row r="24" spans="1:17" x14ac:dyDescent="0.3">
      <c r="A24" s="42">
        <v>36</v>
      </c>
      <c r="B24" s="43">
        <v>-567.73</v>
      </c>
      <c r="C24" s="43">
        <v>13049</v>
      </c>
      <c r="D24" s="43">
        <v>111750</v>
      </c>
      <c r="E24" s="43">
        <v>2.5013999999999998E-12</v>
      </c>
      <c r="F24" s="43">
        <v>-3.5417000000000001E-12</v>
      </c>
      <c r="G24" s="43">
        <v>-19280</v>
      </c>
      <c r="H24" s="48">
        <v>0.2</v>
      </c>
      <c r="I24" s="28"/>
      <c r="J24" s="44">
        <v>6</v>
      </c>
      <c r="K24" s="43">
        <v>-567.73</v>
      </c>
      <c r="L24" s="43">
        <v>13049</v>
      </c>
      <c r="M24" s="43">
        <v>111750</v>
      </c>
      <c r="N24" s="43">
        <v>8.3380999999999996E-13</v>
      </c>
      <c r="O24" s="43">
        <v>1.1806E-12</v>
      </c>
      <c r="P24" s="43">
        <v>19280</v>
      </c>
      <c r="Q24" s="25">
        <v>0.2</v>
      </c>
    </row>
    <row r="25" spans="1:17" x14ac:dyDescent="0.3">
      <c r="A25" s="42">
        <v>37</v>
      </c>
      <c r="B25" s="43">
        <v>-6636.2</v>
      </c>
      <c r="C25" s="43">
        <v>4025.4</v>
      </c>
      <c r="D25" s="43">
        <v>81335</v>
      </c>
      <c r="E25" s="43">
        <v>1.9585000000000002E-12</v>
      </c>
      <c r="F25" s="43">
        <v>-3.1698000000000001E-12</v>
      </c>
      <c r="G25" s="43">
        <v>-17255</v>
      </c>
      <c r="H25" s="54">
        <v>0.27</v>
      </c>
      <c r="I25" s="28"/>
      <c r="J25" s="44">
        <v>7</v>
      </c>
      <c r="K25" s="43">
        <v>-6636.2</v>
      </c>
      <c r="L25" s="43">
        <v>4025.4</v>
      </c>
      <c r="M25" s="43">
        <v>81335</v>
      </c>
      <c r="N25" s="43">
        <v>6.5282999999999996E-13</v>
      </c>
      <c r="O25" s="43">
        <v>1.0566E-12</v>
      </c>
      <c r="P25" s="43">
        <v>17255</v>
      </c>
      <c r="Q25" s="55">
        <v>0.27</v>
      </c>
    </row>
    <row r="26" spans="1:17" x14ac:dyDescent="0.3">
      <c r="A26" s="42">
        <v>38</v>
      </c>
      <c r="B26" s="43">
        <v>-8690.7999999999993</v>
      </c>
      <c r="C26" s="43">
        <v>789.74</v>
      </c>
      <c r="D26" s="43">
        <v>71581</v>
      </c>
      <c r="E26" s="43">
        <v>1.7415E-12</v>
      </c>
      <c r="F26" s="43">
        <v>-2.9509999999999998E-12</v>
      </c>
      <c r="G26" s="43">
        <v>-16065</v>
      </c>
      <c r="H26" s="48">
        <v>0.3</v>
      </c>
      <c r="I26" s="28"/>
      <c r="J26" s="44">
        <v>8</v>
      </c>
      <c r="K26" s="43">
        <v>-8690.7999999999993</v>
      </c>
      <c r="L26" s="43">
        <v>789.74</v>
      </c>
      <c r="M26" s="43">
        <v>71581</v>
      </c>
      <c r="N26" s="43">
        <v>5.8052000000000003E-13</v>
      </c>
      <c r="O26" s="43">
        <v>9.836799999999999E-13</v>
      </c>
      <c r="P26" s="43">
        <v>16065</v>
      </c>
      <c r="Q26" s="25">
        <v>0.3</v>
      </c>
    </row>
    <row r="27" spans="1:17" x14ac:dyDescent="0.3">
      <c r="A27" s="42">
        <v>39</v>
      </c>
      <c r="B27" s="43">
        <v>-12130</v>
      </c>
      <c r="C27" s="43">
        <v>-4267.8</v>
      </c>
      <c r="D27" s="43">
        <v>58340</v>
      </c>
      <c r="E27" s="43">
        <v>1.4444E-12</v>
      </c>
      <c r="F27" s="43">
        <v>-2.5430999999999999E-12</v>
      </c>
      <c r="G27" s="43">
        <v>-13844</v>
      </c>
      <c r="H27" s="48">
        <v>0.35</v>
      </c>
      <c r="I27" s="28"/>
      <c r="J27" s="44">
        <v>9</v>
      </c>
      <c r="K27" s="43">
        <v>-12130</v>
      </c>
      <c r="L27" s="43">
        <v>-4267.8</v>
      </c>
      <c r="M27" s="43">
        <v>58340</v>
      </c>
      <c r="N27" s="43">
        <v>4.8145000000000003E-13</v>
      </c>
      <c r="O27" s="43">
        <v>8.4771000000000003E-13</v>
      </c>
      <c r="P27" s="43">
        <v>13844</v>
      </c>
      <c r="Q27" s="25">
        <v>0.35</v>
      </c>
    </row>
    <row r="28" spans="1:17" x14ac:dyDescent="0.3">
      <c r="A28" s="42">
        <v>40</v>
      </c>
      <c r="B28" s="43">
        <v>-16177</v>
      </c>
      <c r="C28" s="43">
        <v>-9349.9</v>
      </c>
      <c r="D28" s="43">
        <v>48101</v>
      </c>
      <c r="E28" s="43">
        <v>1.2539999999999999E-12</v>
      </c>
      <c r="F28" s="43">
        <v>-2.0894999999999999E-12</v>
      </c>
      <c r="G28" s="43">
        <v>-11374</v>
      </c>
      <c r="H28" s="48">
        <v>0.4</v>
      </c>
      <c r="I28" s="28"/>
      <c r="J28" s="44">
        <v>10</v>
      </c>
      <c r="K28" s="43">
        <v>-16177</v>
      </c>
      <c r="L28" s="43">
        <v>-9349.9</v>
      </c>
      <c r="M28" s="43">
        <v>48101</v>
      </c>
      <c r="N28" s="43">
        <v>4.1802000000000002E-13</v>
      </c>
      <c r="O28" s="43">
        <v>6.9647999999999998E-13</v>
      </c>
      <c r="P28" s="43">
        <v>11374</v>
      </c>
      <c r="Q28" s="25">
        <v>0.4</v>
      </c>
    </row>
    <row r="29" spans="1:17" x14ac:dyDescent="0.3">
      <c r="A29" s="42">
        <v>41</v>
      </c>
      <c r="B29" s="43">
        <v>-24238</v>
      </c>
      <c r="C29" s="43">
        <v>-17534</v>
      </c>
      <c r="D29" s="43">
        <v>38155</v>
      </c>
      <c r="E29" s="43">
        <v>1.2315E-12</v>
      </c>
      <c r="F29" s="43">
        <v>-1.3413999999999999E-12</v>
      </c>
      <c r="G29" s="43">
        <v>-7302.4</v>
      </c>
      <c r="H29" s="54">
        <v>0.47</v>
      </c>
      <c r="I29" s="28"/>
      <c r="J29" s="44">
        <v>11</v>
      </c>
      <c r="K29" s="43">
        <v>-24238</v>
      </c>
      <c r="L29" s="43">
        <v>-17534</v>
      </c>
      <c r="M29" s="43">
        <v>38155</v>
      </c>
      <c r="N29" s="43">
        <v>4.1050000000000002E-13</v>
      </c>
      <c r="O29" s="43">
        <v>4.4714E-13</v>
      </c>
      <c r="P29" s="43">
        <v>7302.4</v>
      </c>
      <c r="Q29" s="55">
        <v>0.47</v>
      </c>
    </row>
    <row r="30" spans="1:17" x14ac:dyDescent="0.3">
      <c r="A30" s="42">
        <v>42</v>
      </c>
      <c r="B30" s="43">
        <v>-3071.9</v>
      </c>
      <c r="C30" s="43">
        <v>31.873000000000001</v>
      </c>
      <c r="D30" s="43">
        <v>35197</v>
      </c>
      <c r="E30" s="43">
        <v>5.7015000000000005E-13</v>
      </c>
      <c r="F30" s="43">
        <v>-1.2184999999999999E-12</v>
      </c>
      <c r="G30" s="43">
        <v>-6633.4</v>
      </c>
      <c r="H30" s="48">
        <v>0.5</v>
      </c>
      <c r="I30" s="28"/>
      <c r="J30" s="44">
        <v>12</v>
      </c>
      <c r="K30" s="43">
        <v>-3071.9</v>
      </c>
      <c r="L30" s="43">
        <v>31.873000000000001</v>
      </c>
      <c r="M30" s="43">
        <v>35197</v>
      </c>
      <c r="N30" s="43">
        <v>1.9005000000000001E-13</v>
      </c>
      <c r="O30" s="43">
        <v>4.0617999999999999E-13</v>
      </c>
      <c r="P30" s="43">
        <v>6633.4</v>
      </c>
      <c r="Q30" s="25">
        <v>0.5</v>
      </c>
    </row>
    <row r="31" spans="1:17" x14ac:dyDescent="0.3">
      <c r="A31" s="42">
        <v>43</v>
      </c>
      <c r="B31" s="43">
        <v>-2683.5</v>
      </c>
      <c r="C31" s="43">
        <v>-217.82</v>
      </c>
      <c r="D31" s="43">
        <v>30965</v>
      </c>
      <c r="E31" s="43">
        <v>4.5295E-13</v>
      </c>
      <c r="F31" s="43">
        <v>-1.0401999999999999E-12</v>
      </c>
      <c r="G31" s="43">
        <v>-5662.4</v>
      </c>
      <c r="H31" s="48">
        <v>0.55000000000000004</v>
      </c>
      <c r="I31" s="28"/>
      <c r="J31" s="44">
        <v>13</v>
      </c>
      <c r="K31" s="43">
        <v>-2683.5</v>
      </c>
      <c r="L31" s="43">
        <v>-217.82</v>
      </c>
      <c r="M31" s="43">
        <v>30965</v>
      </c>
      <c r="N31" s="43">
        <v>1.5098E-13</v>
      </c>
      <c r="O31" s="43">
        <v>3.4672000000000001E-13</v>
      </c>
      <c r="P31" s="43">
        <v>5662.4</v>
      </c>
      <c r="Q31" s="25">
        <v>0.55000000000000004</v>
      </c>
    </row>
    <row r="32" spans="1:17" x14ac:dyDescent="0.3">
      <c r="A32" s="42">
        <v>44</v>
      </c>
      <c r="B32" s="43">
        <v>-2355.6999999999998</v>
      </c>
      <c r="C32" s="43">
        <v>-382.1</v>
      </c>
      <c r="D32" s="43">
        <v>27436</v>
      </c>
      <c r="E32" s="43">
        <v>3.6255000000000001E-13</v>
      </c>
      <c r="F32" s="43">
        <v>-8.9082999999999995E-13</v>
      </c>
      <c r="G32" s="43">
        <v>-4849.3999999999996</v>
      </c>
      <c r="H32" s="48">
        <v>0.6</v>
      </c>
      <c r="I32" s="28"/>
      <c r="J32" s="44">
        <v>14</v>
      </c>
      <c r="K32" s="43">
        <v>-2355.6999999999998</v>
      </c>
      <c r="L32" s="43">
        <v>-382.1</v>
      </c>
      <c r="M32" s="43">
        <v>27436</v>
      </c>
      <c r="N32" s="43">
        <v>1.2085000000000001E-13</v>
      </c>
      <c r="O32" s="43">
        <v>2.9693999999999999E-13</v>
      </c>
      <c r="P32" s="43">
        <v>4849.3999999999996</v>
      </c>
      <c r="Q32" s="25">
        <v>0.6</v>
      </c>
    </row>
    <row r="33" spans="1:17" x14ac:dyDescent="0.3">
      <c r="A33" s="42">
        <v>45</v>
      </c>
      <c r="B33" s="43">
        <v>-2077.9</v>
      </c>
      <c r="C33" s="43">
        <v>-485.87</v>
      </c>
      <c r="D33" s="43">
        <v>24463</v>
      </c>
      <c r="E33" s="43">
        <v>2.9244999999999998E-13</v>
      </c>
      <c r="F33" s="43">
        <v>-7.6594999999999998E-13</v>
      </c>
      <c r="G33" s="43">
        <v>-4169.7</v>
      </c>
      <c r="H33" s="48">
        <v>0.65</v>
      </c>
      <c r="I33" s="28"/>
      <c r="J33" s="44">
        <v>15</v>
      </c>
      <c r="K33" s="43">
        <v>-2077.9</v>
      </c>
      <c r="L33" s="43">
        <v>-485.87</v>
      </c>
      <c r="M33" s="43">
        <v>24463</v>
      </c>
      <c r="N33" s="43">
        <v>9.7484000000000004E-14</v>
      </c>
      <c r="O33" s="43">
        <v>2.5532000000000002E-13</v>
      </c>
      <c r="P33" s="43">
        <v>4169.7</v>
      </c>
      <c r="Q33" s="25">
        <v>0.65</v>
      </c>
    </row>
    <row r="34" spans="1:17" x14ac:dyDescent="0.3">
      <c r="A34" s="42">
        <v>46</v>
      </c>
      <c r="B34" s="43">
        <v>-1841.3</v>
      </c>
      <c r="C34" s="43">
        <v>-547.08000000000004</v>
      </c>
      <c r="D34" s="43">
        <v>21936</v>
      </c>
      <c r="E34" s="43">
        <v>2.3774E-13</v>
      </c>
      <c r="F34" s="43">
        <v>-6.6144999999999997E-13</v>
      </c>
      <c r="G34" s="43">
        <v>-3600.8</v>
      </c>
      <c r="H34" s="48">
        <v>0.7</v>
      </c>
      <c r="I34" s="28"/>
      <c r="J34" s="44">
        <v>16</v>
      </c>
      <c r="K34" s="43">
        <v>-1841.3</v>
      </c>
      <c r="L34" s="43">
        <v>-547.08000000000004</v>
      </c>
      <c r="M34" s="43">
        <v>21936</v>
      </c>
      <c r="N34" s="43">
        <v>7.9246000000000004E-14</v>
      </c>
      <c r="O34" s="43">
        <v>2.2048000000000001E-13</v>
      </c>
      <c r="P34" s="43">
        <v>3600.8</v>
      </c>
      <c r="Q34" s="25">
        <v>0.7</v>
      </c>
    </row>
    <row r="35" spans="1:17" x14ac:dyDescent="0.3">
      <c r="A35" s="42">
        <v>47</v>
      </c>
      <c r="B35" s="43">
        <v>-1638.6</v>
      </c>
      <c r="C35" s="43">
        <v>-578.55999999999995</v>
      </c>
      <c r="D35" s="43">
        <v>19771</v>
      </c>
      <c r="E35" s="43">
        <v>1.9472999999999999E-13</v>
      </c>
      <c r="F35" s="43">
        <v>-5.7380000000000004E-13</v>
      </c>
      <c r="G35" s="43">
        <v>-3123.6</v>
      </c>
      <c r="H35" s="48">
        <v>0.75</v>
      </c>
      <c r="I35" s="28"/>
      <c r="J35" s="44">
        <v>17</v>
      </c>
      <c r="K35" s="43">
        <v>-1638.6</v>
      </c>
      <c r="L35" s="43">
        <v>-578.55999999999995</v>
      </c>
      <c r="M35" s="43">
        <v>19771</v>
      </c>
      <c r="N35" s="43">
        <v>6.4909999999999998E-14</v>
      </c>
      <c r="O35" s="43">
        <v>1.9127E-13</v>
      </c>
      <c r="P35" s="43">
        <v>3123.6</v>
      </c>
      <c r="Q35" s="25">
        <v>0.75</v>
      </c>
    </row>
    <row r="36" spans="1:17" x14ac:dyDescent="0.3">
      <c r="A36" s="42">
        <v>48</v>
      </c>
      <c r="B36" s="43">
        <v>-1464.1</v>
      </c>
      <c r="C36" s="43">
        <v>-589.41</v>
      </c>
      <c r="D36" s="43">
        <v>17904</v>
      </c>
      <c r="E36" s="43">
        <v>1.6068E-13</v>
      </c>
      <c r="F36" s="43">
        <v>-5.0003999999999996E-13</v>
      </c>
      <c r="G36" s="43">
        <v>-2722.1</v>
      </c>
      <c r="H36" s="48">
        <v>0.8</v>
      </c>
      <c r="I36" s="28"/>
      <c r="J36" s="44">
        <v>18</v>
      </c>
      <c r="K36" s="43">
        <v>-1464.1</v>
      </c>
      <c r="L36" s="43">
        <v>-589.41</v>
      </c>
      <c r="M36" s="43">
        <v>17904</v>
      </c>
      <c r="N36" s="43">
        <v>5.3560000000000001E-14</v>
      </c>
      <c r="O36" s="43">
        <v>1.6668E-13</v>
      </c>
      <c r="P36" s="43">
        <v>2722.1</v>
      </c>
      <c r="Q36" s="25">
        <v>0.8</v>
      </c>
    </row>
    <row r="37" spans="1:17" x14ac:dyDescent="0.3">
      <c r="A37" s="42">
        <v>49</v>
      </c>
      <c r="B37" s="43">
        <v>-1312.9</v>
      </c>
      <c r="C37" s="43">
        <v>-586.05999999999995</v>
      </c>
      <c r="D37" s="43">
        <v>16282</v>
      </c>
      <c r="E37" s="43">
        <v>1.3352E-13</v>
      </c>
      <c r="F37" s="43">
        <v>-4.3774999999999998E-13</v>
      </c>
      <c r="G37" s="43">
        <v>-2383</v>
      </c>
      <c r="H37" s="48">
        <v>0.85</v>
      </c>
      <c r="I37" s="28"/>
      <c r="J37" s="44">
        <v>19</v>
      </c>
      <c r="K37" s="43">
        <v>-1312.9</v>
      </c>
      <c r="L37" s="43">
        <v>-586.05999999999995</v>
      </c>
      <c r="M37" s="43">
        <v>16282</v>
      </c>
      <c r="N37" s="43">
        <v>4.4507999999999998E-14</v>
      </c>
      <c r="O37" s="43">
        <v>1.4592E-13</v>
      </c>
      <c r="P37" s="43">
        <v>2383</v>
      </c>
      <c r="Q37" s="25">
        <v>0.85</v>
      </c>
    </row>
    <row r="38" spans="1:17" x14ac:dyDescent="0.3">
      <c r="A38" s="42">
        <v>50</v>
      </c>
      <c r="B38" s="43">
        <v>-1181.2</v>
      </c>
      <c r="C38" s="43">
        <v>-573.07000000000005</v>
      </c>
      <c r="D38" s="43">
        <v>14866</v>
      </c>
      <c r="E38" s="43">
        <v>1.1171E-13</v>
      </c>
      <c r="F38" s="43">
        <v>-3.8491999999999999E-13</v>
      </c>
      <c r="G38" s="43">
        <v>-2095.4</v>
      </c>
      <c r="H38" s="48">
        <v>0.9</v>
      </c>
      <c r="I38" s="28"/>
      <c r="J38" s="44">
        <v>20</v>
      </c>
      <c r="K38" s="43">
        <v>-1181.2</v>
      </c>
      <c r="L38" s="43">
        <v>-573.07000000000005</v>
      </c>
      <c r="M38" s="43">
        <v>14866</v>
      </c>
      <c r="N38" s="43">
        <v>3.7236000000000002E-14</v>
      </c>
      <c r="O38" s="43">
        <v>1.2831000000000001E-13</v>
      </c>
      <c r="P38" s="43">
        <v>2095.4</v>
      </c>
      <c r="Q38" s="25">
        <v>0.9</v>
      </c>
    </row>
    <row r="39" spans="1:17" x14ac:dyDescent="0.3">
      <c r="A39" s="42">
        <v>51</v>
      </c>
      <c r="B39" s="43">
        <v>-1065.7</v>
      </c>
      <c r="C39" s="43">
        <v>-553.66</v>
      </c>
      <c r="D39" s="43">
        <v>13622</v>
      </c>
      <c r="E39" s="43">
        <v>9.4061000000000002E-14</v>
      </c>
      <c r="F39" s="43">
        <v>-3.3991999999999998E-13</v>
      </c>
      <c r="G39" s="43">
        <v>-1850.4</v>
      </c>
      <c r="H39" s="48">
        <v>0.95</v>
      </c>
      <c r="I39" s="28"/>
      <c r="J39" s="44">
        <v>21</v>
      </c>
      <c r="K39" s="43">
        <v>-1065.7</v>
      </c>
      <c r="L39" s="43">
        <v>-553.66</v>
      </c>
      <c r="M39" s="43">
        <v>13622</v>
      </c>
      <c r="N39" s="43">
        <v>3.1353999999999999E-14</v>
      </c>
      <c r="O39" s="43">
        <v>1.1331E-13</v>
      </c>
      <c r="P39" s="43">
        <v>1850.4</v>
      </c>
      <c r="Q39" s="25">
        <v>0.95</v>
      </c>
    </row>
    <row r="40" spans="1:17" x14ac:dyDescent="0.3">
      <c r="A40" s="42">
        <v>52</v>
      </c>
      <c r="B40" s="43">
        <v>-963.89</v>
      </c>
      <c r="C40" s="43">
        <v>-530.09</v>
      </c>
      <c r="D40" s="43">
        <v>12525</v>
      </c>
      <c r="E40" s="43">
        <v>7.9688000000000006E-14</v>
      </c>
      <c r="F40" s="43">
        <v>-3.0143000000000001E-13</v>
      </c>
      <c r="G40" s="43">
        <v>-1640.9</v>
      </c>
      <c r="H40" s="48">
        <v>1</v>
      </c>
      <c r="I40" s="28"/>
      <c r="J40" s="44">
        <v>22</v>
      </c>
      <c r="K40" s="43">
        <v>-963.89</v>
      </c>
      <c r="L40" s="43">
        <v>-530.09</v>
      </c>
      <c r="M40" s="43">
        <v>12525</v>
      </c>
      <c r="N40" s="43">
        <v>2.6562999999999999E-14</v>
      </c>
      <c r="O40" s="43">
        <v>1.0048E-13</v>
      </c>
      <c r="P40" s="43">
        <v>1640.9</v>
      </c>
      <c r="Q40" s="25">
        <v>1</v>
      </c>
    </row>
    <row r="41" spans="1:17" x14ac:dyDescent="0.3">
      <c r="A41" s="42">
        <v>53</v>
      </c>
      <c r="B41" s="43">
        <v>-379.18</v>
      </c>
      <c r="C41" s="43">
        <v>-270.62</v>
      </c>
      <c r="D41" s="43">
        <v>6239.1</v>
      </c>
      <c r="E41" s="43">
        <v>1.9943000000000001E-14</v>
      </c>
      <c r="F41" s="43">
        <v>-1.0956999999999999E-13</v>
      </c>
      <c r="G41" s="43">
        <v>-596.46</v>
      </c>
      <c r="H41" s="48">
        <v>1.5</v>
      </c>
      <c r="I41" s="28"/>
      <c r="J41" s="44">
        <v>23</v>
      </c>
      <c r="K41" s="43">
        <v>-379.18</v>
      </c>
      <c r="L41" s="43">
        <v>-270.62</v>
      </c>
      <c r="M41" s="43">
        <v>6239.1</v>
      </c>
      <c r="N41" s="43">
        <v>6.6477999999999997E-15</v>
      </c>
      <c r="O41" s="43">
        <v>3.6523000000000001E-14</v>
      </c>
      <c r="P41" s="43">
        <v>596.46</v>
      </c>
      <c r="Q41" s="25">
        <v>1.5</v>
      </c>
    </row>
    <row r="42" spans="1:17" x14ac:dyDescent="0.3">
      <c r="A42" s="42">
        <v>54</v>
      </c>
      <c r="B42" s="43">
        <v>-160.16999999999999</v>
      </c>
      <c r="C42" s="43">
        <v>-121.75</v>
      </c>
      <c r="D42" s="43">
        <v>3748</v>
      </c>
      <c r="E42" s="43">
        <v>7.0579999999999999E-15</v>
      </c>
      <c r="F42" s="43">
        <v>-5.0978000000000001E-14</v>
      </c>
      <c r="G42" s="43">
        <v>-277.51</v>
      </c>
      <c r="H42" s="48">
        <v>2</v>
      </c>
      <c r="I42" s="28"/>
      <c r="J42" s="44">
        <v>24</v>
      </c>
      <c r="K42" s="43">
        <v>-160.16999999999999</v>
      </c>
      <c r="L42" s="43">
        <v>-121.75</v>
      </c>
      <c r="M42" s="43">
        <v>3748</v>
      </c>
      <c r="N42" s="43">
        <v>2.3527000000000001E-15</v>
      </c>
      <c r="O42" s="43">
        <v>1.6993000000000001E-14</v>
      </c>
      <c r="P42" s="43">
        <v>277.51</v>
      </c>
      <c r="Q42" s="25">
        <v>2</v>
      </c>
    </row>
    <row r="43" spans="1:17" x14ac:dyDescent="0.3">
      <c r="A43" s="42">
        <v>55</v>
      </c>
      <c r="B43" s="43">
        <v>-86.539000000000001</v>
      </c>
      <c r="C43" s="43">
        <v>-69.72</v>
      </c>
      <c r="D43" s="43">
        <v>2567.6</v>
      </c>
      <c r="E43" s="43">
        <v>3.0894999999999998E-15</v>
      </c>
      <c r="F43" s="43">
        <v>-2.7712999999999999E-14</v>
      </c>
      <c r="G43" s="43">
        <v>-150.86000000000001</v>
      </c>
      <c r="H43" s="48">
        <v>2.5</v>
      </c>
      <c r="I43" s="28"/>
      <c r="J43" s="44">
        <v>25</v>
      </c>
      <c r="K43" s="43">
        <v>-86.539000000000001</v>
      </c>
      <c r="L43" s="43">
        <v>-69.72</v>
      </c>
      <c r="M43" s="43">
        <v>2567.6</v>
      </c>
      <c r="N43" s="43">
        <v>1.0298000000000001E-15</v>
      </c>
      <c r="O43" s="43">
        <v>9.2378000000000003E-15</v>
      </c>
      <c r="P43" s="43">
        <v>150.86000000000001</v>
      </c>
      <c r="Q43" s="25">
        <v>2.5</v>
      </c>
    </row>
    <row r="44" spans="1:17" x14ac:dyDescent="0.3">
      <c r="A44" s="42">
        <v>56</v>
      </c>
      <c r="B44" s="43">
        <v>-70.489999999999995</v>
      </c>
      <c r="C44" s="43">
        <v>-61.997999999999998</v>
      </c>
      <c r="D44" s="43">
        <v>1920.6</v>
      </c>
      <c r="E44" s="43">
        <v>1.5599999999999999E-15</v>
      </c>
      <c r="F44" s="43">
        <v>-1.6744999999999999E-14</v>
      </c>
      <c r="G44" s="43">
        <v>-91.156000000000006</v>
      </c>
      <c r="H44" s="48">
        <v>3</v>
      </c>
      <c r="I44" s="28"/>
      <c r="J44" s="44">
        <v>26</v>
      </c>
      <c r="K44" s="43">
        <v>-70.489999999999995</v>
      </c>
      <c r="L44" s="43">
        <v>-61.997999999999998</v>
      </c>
      <c r="M44" s="43">
        <v>1920.6</v>
      </c>
      <c r="N44" s="43">
        <v>5.1998999999999999E-16</v>
      </c>
      <c r="O44" s="43">
        <v>5.5817E-15</v>
      </c>
      <c r="P44" s="43">
        <v>91.156000000000006</v>
      </c>
      <c r="Q44" s="25">
        <v>3</v>
      </c>
    </row>
    <row r="45" spans="1:17" x14ac:dyDescent="0.3">
      <c r="A45" s="42">
        <v>57</v>
      </c>
      <c r="B45" s="43">
        <v>-71.745000000000005</v>
      </c>
      <c r="C45" s="43">
        <v>-66.978999999999999</v>
      </c>
      <c r="D45" s="43">
        <v>1513.6</v>
      </c>
      <c r="E45" s="43">
        <v>8.7558000000000002E-16</v>
      </c>
      <c r="F45" s="43">
        <v>-1.0900999999999999E-14</v>
      </c>
      <c r="G45" s="43">
        <v>-59.341000000000001</v>
      </c>
      <c r="H45" s="48">
        <v>3.5</v>
      </c>
      <c r="I45" s="28"/>
      <c r="J45" s="44">
        <v>27</v>
      </c>
      <c r="K45" s="43">
        <v>-71.745000000000005</v>
      </c>
      <c r="L45" s="43">
        <v>-66.978999999999999</v>
      </c>
      <c r="M45" s="43">
        <v>1513.6</v>
      </c>
      <c r="N45" s="43">
        <v>2.9186000000000002E-16</v>
      </c>
      <c r="O45" s="43">
        <v>3.6335999999999997E-15</v>
      </c>
      <c r="P45" s="43">
        <v>59.341000000000001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4.1294999999999998E-4</v>
      </c>
      <c r="C50" s="43">
        <v>2.8672000000000002E-4</v>
      </c>
      <c r="D50" s="43">
        <v>-1.7128999999999999E-4</v>
      </c>
      <c r="E50" s="43">
        <v>-4.6376999999999997E-20</v>
      </c>
      <c r="F50" s="43">
        <v>-1.8602000000000001E-35</v>
      </c>
      <c r="G50" s="43">
        <v>-1.0126E-19</v>
      </c>
      <c r="H50" s="48">
        <v>0</v>
      </c>
      <c r="I50" s="28"/>
      <c r="J50" s="44">
        <v>1</v>
      </c>
      <c r="K50" s="43">
        <v>4.1294999999999998E-4</v>
      </c>
      <c r="L50" s="43">
        <v>2.8672000000000002E-4</v>
      </c>
      <c r="M50" s="43">
        <v>-1.7128999999999999E-4</v>
      </c>
      <c r="N50" s="43">
        <v>-1.5459000000000001E-20</v>
      </c>
      <c r="O50" s="43">
        <v>6.2005000000000001E-36</v>
      </c>
      <c r="P50" s="43">
        <v>1.0126E-19</v>
      </c>
      <c r="Q50" s="48">
        <v>0</v>
      </c>
    </row>
    <row r="51" spans="1:17" x14ac:dyDescent="0.3">
      <c r="A51" s="42">
        <v>32</v>
      </c>
      <c r="B51" s="43">
        <v>-1.4558E-4</v>
      </c>
      <c r="C51" s="43">
        <v>-1.0009E-4</v>
      </c>
      <c r="D51" s="43">
        <v>1.7463E-4</v>
      </c>
      <c r="E51" s="43">
        <v>1.6715999999999999E-20</v>
      </c>
      <c r="F51" s="43">
        <v>-2.4356999999999999E-21</v>
      </c>
      <c r="G51" s="43">
        <v>-1.3259E-5</v>
      </c>
      <c r="H51" s="48">
        <v>0.05</v>
      </c>
      <c r="I51" s="28"/>
      <c r="J51" s="44">
        <v>2</v>
      </c>
      <c r="K51" s="43">
        <v>-1.4558E-4</v>
      </c>
      <c r="L51" s="43">
        <v>-1.0009E-4</v>
      </c>
      <c r="M51" s="43">
        <v>1.7463E-4</v>
      </c>
      <c r="N51" s="43">
        <v>5.5721000000000002E-21</v>
      </c>
      <c r="O51" s="43">
        <v>8.1190999999999997E-22</v>
      </c>
      <c r="P51" s="43">
        <v>1.3259E-5</v>
      </c>
      <c r="Q51" s="48">
        <v>0.05</v>
      </c>
    </row>
    <row r="52" spans="1:17" x14ac:dyDescent="0.3">
      <c r="A52" s="42">
        <v>33</v>
      </c>
      <c r="B52" s="43">
        <v>-3.7578999999999998E-4</v>
      </c>
      <c r="C52" s="43">
        <v>-2.6186999999999998E-4</v>
      </c>
      <c r="D52" s="43">
        <v>3.2422000000000001E-4</v>
      </c>
      <c r="E52" s="43">
        <v>4.1857E-20</v>
      </c>
      <c r="F52" s="43">
        <v>-2.3920000000000002E-21</v>
      </c>
      <c r="G52" s="43">
        <v>-1.3021E-5</v>
      </c>
      <c r="H52" s="54">
        <v>7.0000000000000007E-2</v>
      </c>
      <c r="I52" s="28"/>
      <c r="J52" s="44">
        <v>3</v>
      </c>
      <c r="K52" s="43">
        <v>-3.7578999999999998E-4</v>
      </c>
      <c r="L52" s="43">
        <v>-2.6186999999999998E-4</v>
      </c>
      <c r="M52" s="43">
        <v>3.2422000000000001E-4</v>
      </c>
      <c r="N52" s="43">
        <v>1.3952000000000001E-20</v>
      </c>
      <c r="O52" s="43">
        <v>7.9734000000000004E-22</v>
      </c>
      <c r="P52" s="43">
        <v>1.3021E-5</v>
      </c>
      <c r="Q52" s="54">
        <v>7.0000000000000007E-2</v>
      </c>
    </row>
    <row r="53" spans="1:17" x14ac:dyDescent="0.3">
      <c r="A53" s="42">
        <v>34</v>
      </c>
      <c r="B53" s="43">
        <v>-3.7798999999999998E-4</v>
      </c>
      <c r="C53" s="43">
        <v>-2.4543999999999998E-4</v>
      </c>
      <c r="D53" s="43">
        <v>1.1192999999999999E-3</v>
      </c>
      <c r="E53" s="43">
        <v>4.8697E-20</v>
      </c>
      <c r="F53" s="43">
        <v>-5.9911999999999994E-20</v>
      </c>
      <c r="G53" s="43">
        <v>-3.2614999999999999E-4</v>
      </c>
      <c r="H53" s="48">
        <v>0.1</v>
      </c>
      <c r="I53" s="28"/>
      <c r="J53" s="44">
        <v>4</v>
      </c>
      <c r="K53" s="43">
        <v>-3.7798999999999998E-4</v>
      </c>
      <c r="L53" s="43">
        <v>-2.4543999999999998E-4</v>
      </c>
      <c r="M53" s="43">
        <v>1.1192999999999999E-3</v>
      </c>
      <c r="N53" s="43">
        <v>1.6232000000000001E-20</v>
      </c>
      <c r="O53" s="43">
        <v>1.9971000000000001E-20</v>
      </c>
      <c r="P53" s="43">
        <v>3.2614999999999999E-4</v>
      </c>
      <c r="Q53" s="48">
        <v>0.1</v>
      </c>
    </row>
    <row r="54" spans="1:17" x14ac:dyDescent="0.3">
      <c r="A54" s="42">
        <v>35</v>
      </c>
      <c r="B54" s="43">
        <v>-3.4003000000000001E-4</v>
      </c>
      <c r="C54" s="43">
        <v>-2.0379999999999999E-4</v>
      </c>
      <c r="D54" s="43">
        <v>8.8926000000000001E-4</v>
      </c>
      <c r="E54" s="43">
        <v>5.0051E-20</v>
      </c>
      <c r="F54" s="43">
        <v>-6.4589000000000004E-20</v>
      </c>
      <c r="G54" s="43">
        <v>-3.5160999999999998E-4</v>
      </c>
      <c r="H54" s="48">
        <v>0.15</v>
      </c>
      <c r="I54" s="28"/>
      <c r="J54" s="44">
        <v>5</v>
      </c>
      <c r="K54" s="43">
        <v>-3.4003000000000001E-4</v>
      </c>
      <c r="L54" s="43">
        <v>-2.0379999999999999E-4</v>
      </c>
      <c r="M54" s="43">
        <v>8.8926000000000001E-4</v>
      </c>
      <c r="N54" s="43">
        <v>1.6684E-20</v>
      </c>
      <c r="O54" s="43">
        <v>2.1530000000000001E-20</v>
      </c>
      <c r="P54" s="43">
        <v>3.5160999999999998E-4</v>
      </c>
      <c r="Q54" s="48">
        <v>0.15</v>
      </c>
    </row>
    <row r="55" spans="1:17" x14ac:dyDescent="0.3">
      <c r="A55" s="42">
        <v>36</v>
      </c>
      <c r="B55" s="43">
        <v>-2.9498000000000003E-4</v>
      </c>
      <c r="C55" s="43">
        <v>-1.7243E-4</v>
      </c>
      <c r="D55" s="43">
        <v>7.1586999999999996E-4</v>
      </c>
      <c r="E55" s="43">
        <v>4.5026000000000001E-20</v>
      </c>
      <c r="F55" s="43">
        <v>-6.3749999999999998E-20</v>
      </c>
      <c r="G55" s="43">
        <v>-3.4704000000000001E-4</v>
      </c>
      <c r="H55" s="48">
        <v>0.2</v>
      </c>
      <c r="I55" s="28"/>
      <c r="J55" s="44">
        <v>6</v>
      </c>
      <c r="K55" s="43">
        <v>-2.9498000000000003E-4</v>
      </c>
      <c r="L55" s="43">
        <v>-1.7243E-4</v>
      </c>
      <c r="M55" s="43">
        <v>7.1586999999999996E-4</v>
      </c>
      <c r="N55" s="43">
        <v>1.5009000000000001E-20</v>
      </c>
      <c r="O55" s="43">
        <v>2.1250000000000001E-20</v>
      </c>
      <c r="P55" s="43">
        <v>3.4704000000000001E-4</v>
      </c>
      <c r="Q55" s="48">
        <v>0.2</v>
      </c>
    </row>
    <row r="56" spans="1:17" x14ac:dyDescent="0.3">
      <c r="A56" s="42">
        <v>37</v>
      </c>
      <c r="B56" s="43">
        <v>-2.4342E-4</v>
      </c>
      <c r="C56" s="43">
        <v>-1.4746E-4</v>
      </c>
      <c r="D56" s="43">
        <v>5.4832999999999998E-4</v>
      </c>
      <c r="E56" s="43">
        <v>3.5253000000000001E-20</v>
      </c>
      <c r="F56" s="43">
        <v>-5.7056E-20</v>
      </c>
      <c r="G56" s="43">
        <v>-3.1060000000000001E-4</v>
      </c>
      <c r="H56" s="54">
        <v>0.27</v>
      </c>
      <c r="I56" s="28"/>
      <c r="J56" s="44">
        <v>7</v>
      </c>
      <c r="K56" s="43">
        <v>-2.4342E-4</v>
      </c>
      <c r="L56" s="43">
        <v>-1.4746E-4</v>
      </c>
      <c r="M56" s="43">
        <v>5.4832999999999998E-4</v>
      </c>
      <c r="N56" s="43">
        <v>1.1751E-20</v>
      </c>
      <c r="O56" s="43">
        <v>1.9019000000000001E-20</v>
      </c>
      <c r="P56" s="43">
        <v>3.1060000000000001E-4</v>
      </c>
      <c r="Q56" s="54">
        <v>0.27</v>
      </c>
    </row>
    <row r="57" spans="1:17" x14ac:dyDescent="0.3">
      <c r="A57" s="42">
        <v>38</v>
      </c>
      <c r="B57" s="43">
        <v>-2.2680000000000001E-4</v>
      </c>
      <c r="C57" s="43">
        <v>-1.4148000000000001E-4</v>
      </c>
      <c r="D57" s="43">
        <v>4.9563999999999999E-4</v>
      </c>
      <c r="E57" s="43">
        <v>3.1348000000000001E-20</v>
      </c>
      <c r="F57" s="43">
        <v>-5.3118999999999998E-20</v>
      </c>
      <c r="G57" s="43">
        <v>-2.8916E-4</v>
      </c>
      <c r="H57" s="48">
        <v>0.3</v>
      </c>
      <c r="I57" s="28"/>
      <c r="J57" s="44">
        <v>8</v>
      </c>
      <c r="K57" s="43">
        <v>-2.2680000000000001E-4</v>
      </c>
      <c r="L57" s="43">
        <v>-1.4148000000000001E-4</v>
      </c>
      <c r="M57" s="43">
        <v>4.9563999999999999E-4</v>
      </c>
      <c r="N57" s="43">
        <v>1.0449E-20</v>
      </c>
      <c r="O57" s="43">
        <v>1.7706E-20</v>
      </c>
      <c r="P57" s="43">
        <v>2.8916E-4</v>
      </c>
      <c r="Q57" s="48">
        <v>0.3</v>
      </c>
    </row>
    <row r="58" spans="1:17" x14ac:dyDescent="0.3">
      <c r="A58" s="42">
        <v>39</v>
      </c>
      <c r="B58" s="43">
        <v>-2.0704E-4</v>
      </c>
      <c r="C58" s="43">
        <v>-1.3626999999999999E-4</v>
      </c>
      <c r="D58" s="43">
        <v>4.2719999999999998E-4</v>
      </c>
      <c r="E58" s="43">
        <v>2.5998000000000001E-20</v>
      </c>
      <c r="F58" s="43">
        <v>-4.5776000000000002E-20</v>
      </c>
      <c r="G58" s="43">
        <v>-2.4918999999999999E-4</v>
      </c>
      <c r="H58" s="48">
        <v>0.35</v>
      </c>
      <c r="I58" s="28"/>
      <c r="J58" s="44">
        <v>9</v>
      </c>
      <c r="K58" s="43">
        <v>-2.0704E-4</v>
      </c>
      <c r="L58" s="43">
        <v>-1.3626999999999999E-4</v>
      </c>
      <c r="M58" s="43">
        <v>4.2719999999999998E-4</v>
      </c>
      <c r="N58" s="43">
        <v>8.6661000000000004E-21</v>
      </c>
      <c r="O58" s="43">
        <v>1.5259000000000001E-20</v>
      </c>
      <c r="P58" s="43">
        <v>2.4918999999999999E-4</v>
      </c>
      <c r="Q58" s="48">
        <v>0.35</v>
      </c>
    </row>
    <row r="59" spans="1:17" x14ac:dyDescent="0.3">
      <c r="A59" s="42">
        <v>40</v>
      </c>
      <c r="B59" s="43">
        <v>-1.9825999999999999E-4</v>
      </c>
      <c r="C59" s="43">
        <v>-1.3682000000000001E-4</v>
      </c>
      <c r="D59" s="43">
        <v>3.8023000000000001E-4</v>
      </c>
      <c r="E59" s="43">
        <v>2.2572999999999998E-20</v>
      </c>
      <c r="F59" s="43">
        <v>-3.7610000000000002E-20</v>
      </c>
      <c r="G59" s="43">
        <v>-2.0473999999999999E-4</v>
      </c>
      <c r="H59" s="48">
        <v>0.4</v>
      </c>
      <c r="I59" s="28"/>
      <c r="J59" s="44">
        <v>10</v>
      </c>
      <c r="K59" s="43">
        <v>-1.9825999999999999E-4</v>
      </c>
      <c r="L59" s="43">
        <v>-1.3682000000000001E-4</v>
      </c>
      <c r="M59" s="43">
        <v>3.8023000000000001E-4</v>
      </c>
      <c r="N59" s="43">
        <v>7.5242999999999996E-21</v>
      </c>
      <c r="O59" s="43">
        <v>1.2537E-20</v>
      </c>
      <c r="P59" s="43">
        <v>2.0473999999999999E-4</v>
      </c>
      <c r="Q59" s="48">
        <v>0.4</v>
      </c>
    </row>
    <row r="60" spans="1:17" x14ac:dyDescent="0.3">
      <c r="A60" s="42">
        <v>41</v>
      </c>
      <c r="B60" s="43">
        <v>-2.097E-4</v>
      </c>
      <c r="C60" s="43">
        <v>-1.4935999999999999E-4</v>
      </c>
      <c r="D60" s="43">
        <v>3.5183000000000002E-4</v>
      </c>
      <c r="E60" s="43">
        <v>2.2167000000000001E-20</v>
      </c>
      <c r="F60" s="43">
        <v>-2.4146000000000001E-20</v>
      </c>
      <c r="G60" s="43">
        <v>-1.3144E-4</v>
      </c>
      <c r="H60" s="54">
        <v>0.47</v>
      </c>
      <c r="I60" s="28"/>
      <c r="J60" s="44">
        <v>11</v>
      </c>
      <c r="K60" s="43">
        <v>-2.097E-4</v>
      </c>
      <c r="L60" s="43">
        <v>-1.4935999999999999E-4</v>
      </c>
      <c r="M60" s="43">
        <v>3.5183000000000002E-4</v>
      </c>
      <c r="N60" s="43">
        <v>7.3890000000000005E-21</v>
      </c>
      <c r="O60" s="43">
        <v>8.0486000000000001E-21</v>
      </c>
      <c r="P60" s="43">
        <v>1.3144E-4</v>
      </c>
      <c r="Q60" s="54">
        <v>0.47</v>
      </c>
    </row>
    <row r="61" spans="1:17" x14ac:dyDescent="0.3">
      <c r="A61" s="42">
        <v>42</v>
      </c>
      <c r="B61" s="43">
        <v>-1.9252000000000001E-4</v>
      </c>
      <c r="C61" s="43">
        <v>-1.4014999999999999E-4</v>
      </c>
      <c r="D61" s="43">
        <v>4.5325999999999998E-4</v>
      </c>
      <c r="E61" s="43">
        <v>1.9243E-20</v>
      </c>
      <c r="F61" s="43">
        <v>-4.1125999999999998E-20</v>
      </c>
      <c r="G61" s="43">
        <v>-2.2388E-4</v>
      </c>
      <c r="H61" s="48">
        <v>0.5</v>
      </c>
      <c r="I61" s="28"/>
      <c r="J61" s="44">
        <v>12</v>
      </c>
      <c r="K61" s="43">
        <v>-1.9252000000000001E-4</v>
      </c>
      <c r="L61" s="43">
        <v>-1.4014999999999999E-4</v>
      </c>
      <c r="M61" s="43">
        <v>4.5325999999999998E-4</v>
      </c>
      <c r="N61" s="43">
        <v>6.4141999999999997E-21</v>
      </c>
      <c r="O61" s="43">
        <v>1.3709E-20</v>
      </c>
      <c r="P61" s="43">
        <v>2.2388E-4</v>
      </c>
      <c r="Q61" s="48">
        <v>0.5</v>
      </c>
    </row>
    <row r="62" spans="1:17" x14ac:dyDescent="0.3">
      <c r="A62" s="42">
        <v>43</v>
      </c>
      <c r="B62" s="43">
        <v>-1.6805999999999999E-4</v>
      </c>
      <c r="C62" s="43">
        <v>-1.2645000000000001E-4</v>
      </c>
      <c r="D62" s="43">
        <v>3.9975999999999998E-4</v>
      </c>
      <c r="E62" s="43">
        <v>1.5286999999999999E-20</v>
      </c>
      <c r="F62" s="43">
        <v>-3.5106E-20</v>
      </c>
      <c r="G62" s="43">
        <v>-1.9111E-4</v>
      </c>
      <c r="H62" s="48">
        <v>0.55000000000000004</v>
      </c>
      <c r="I62" s="28"/>
      <c r="J62" s="44">
        <v>13</v>
      </c>
      <c r="K62" s="43">
        <v>-1.6805999999999999E-4</v>
      </c>
      <c r="L62" s="43">
        <v>-1.2645000000000001E-4</v>
      </c>
      <c r="M62" s="43">
        <v>3.9975999999999998E-4</v>
      </c>
      <c r="N62" s="43">
        <v>5.0955999999999998E-21</v>
      </c>
      <c r="O62" s="43">
        <v>1.1702E-20</v>
      </c>
      <c r="P62" s="43">
        <v>1.9111E-4</v>
      </c>
      <c r="Q62" s="48">
        <v>0.55000000000000004</v>
      </c>
    </row>
    <row r="63" spans="1:17" x14ac:dyDescent="0.3">
      <c r="A63" s="42">
        <v>44</v>
      </c>
      <c r="B63" s="43">
        <v>-1.4781000000000001E-4</v>
      </c>
      <c r="C63" s="43">
        <v>-1.145E-4</v>
      </c>
      <c r="D63" s="43">
        <v>3.5492999999999999E-4</v>
      </c>
      <c r="E63" s="43">
        <v>1.2236E-20</v>
      </c>
      <c r="F63" s="43">
        <v>-3.0065E-20</v>
      </c>
      <c r="G63" s="43">
        <v>-1.6367000000000001E-4</v>
      </c>
      <c r="H63" s="48">
        <v>0.6</v>
      </c>
      <c r="I63" s="28"/>
      <c r="J63" s="44">
        <v>14</v>
      </c>
      <c r="K63" s="43">
        <v>-1.4781000000000001E-4</v>
      </c>
      <c r="L63" s="43">
        <v>-1.145E-4</v>
      </c>
      <c r="M63" s="43">
        <v>3.5492999999999999E-4</v>
      </c>
      <c r="N63" s="43">
        <v>4.0786999999999997E-21</v>
      </c>
      <c r="O63" s="43">
        <v>1.0021999999999999E-20</v>
      </c>
      <c r="P63" s="43">
        <v>1.6367000000000001E-4</v>
      </c>
      <c r="Q63" s="48">
        <v>0.6</v>
      </c>
    </row>
    <row r="64" spans="1:17" x14ac:dyDescent="0.3">
      <c r="A64" s="42">
        <v>45</v>
      </c>
      <c r="B64" s="43">
        <v>-1.3087E-4</v>
      </c>
      <c r="C64" s="43">
        <v>-1.0401E-4</v>
      </c>
      <c r="D64" s="43">
        <v>3.1700000000000001E-4</v>
      </c>
      <c r="E64" s="43">
        <v>9.8703000000000006E-21</v>
      </c>
      <c r="F64" s="43">
        <v>-2.5851E-20</v>
      </c>
      <c r="G64" s="43">
        <v>-1.4072999999999999E-4</v>
      </c>
      <c r="H64" s="48">
        <v>0.65</v>
      </c>
      <c r="I64" s="28"/>
      <c r="J64" s="44">
        <v>15</v>
      </c>
      <c r="K64" s="43">
        <v>-1.3087E-4</v>
      </c>
      <c r="L64" s="43">
        <v>-1.0401E-4</v>
      </c>
      <c r="M64" s="43">
        <v>3.1700000000000001E-4</v>
      </c>
      <c r="N64" s="43">
        <v>3.2900999999999998E-21</v>
      </c>
      <c r="O64" s="43">
        <v>8.6169999999999999E-21</v>
      </c>
      <c r="P64" s="43">
        <v>1.4072999999999999E-4</v>
      </c>
      <c r="Q64" s="48">
        <v>0.65</v>
      </c>
    </row>
    <row r="65" spans="1:17" x14ac:dyDescent="0.3">
      <c r="A65" s="42">
        <v>46</v>
      </c>
      <c r="B65" s="43">
        <v>-1.1658999999999999E-4</v>
      </c>
      <c r="C65" s="43">
        <v>-9.4753000000000006E-5</v>
      </c>
      <c r="D65" s="43">
        <v>2.8465000000000001E-4</v>
      </c>
      <c r="E65" s="43">
        <v>8.0235999999999992E-21</v>
      </c>
      <c r="F65" s="43">
        <v>-2.2323999999999999E-20</v>
      </c>
      <c r="G65" s="43">
        <v>-1.2153E-4</v>
      </c>
      <c r="H65" s="48">
        <v>0.7</v>
      </c>
      <c r="I65" s="28"/>
      <c r="J65" s="44">
        <v>16</v>
      </c>
      <c r="K65" s="43">
        <v>-1.1658999999999999E-4</v>
      </c>
      <c r="L65" s="43">
        <v>-9.4753000000000006E-5</v>
      </c>
      <c r="M65" s="43">
        <v>2.8465000000000001E-4</v>
      </c>
      <c r="N65" s="43">
        <v>2.6745E-21</v>
      </c>
      <c r="O65" s="43">
        <v>7.4412999999999996E-21</v>
      </c>
      <c r="P65" s="43">
        <v>1.2153E-4</v>
      </c>
      <c r="Q65" s="48">
        <v>0.7</v>
      </c>
    </row>
    <row r="66" spans="1:17" x14ac:dyDescent="0.3">
      <c r="A66" s="42">
        <v>47</v>
      </c>
      <c r="B66" s="43">
        <v>-1.0445E-4</v>
      </c>
      <c r="C66" s="43">
        <v>-8.6562000000000002E-5</v>
      </c>
      <c r="D66" s="43">
        <v>2.5683999999999999E-4</v>
      </c>
      <c r="E66" s="43">
        <v>6.5721000000000003E-21</v>
      </c>
      <c r="F66" s="43">
        <v>-1.9365999999999999E-20</v>
      </c>
      <c r="G66" s="43">
        <v>-1.0542E-4</v>
      </c>
      <c r="H66" s="48">
        <v>0.75</v>
      </c>
      <c r="I66" s="28"/>
      <c r="J66" s="44">
        <v>17</v>
      </c>
      <c r="K66" s="43">
        <v>-1.0445E-4</v>
      </c>
      <c r="L66" s="43">
        <v>-8.6562000000000002E-5</v>
      </c>
      <c r="M66" s="43">
        <v>2.5683999999999999E-4</v>
      </c>
      <c r="N66" s="43">
        <v>2.1906999999999998E-21</v>
      </c>
      <c r="O66" s="43">
        <v>6.4552E-21</v>
      </c>
      <c r="P66" s="43">
        <v>1.0542E-4</v>
      </c>
      <c r="Q66" s="48">
        <v>0.75</v>
      </c>
    </row>
    <row r="67" spans="1:17" x14ac:dyDescent="0.3">
      <c r="A67" s="42">
        <v>48</v>
      </c>
      <c r="B67" s="43">
        <v>-9.4050999999999998E-5</v>
      </c>
      <c r="C67" s="43">
        <v>-7.9290999999999997E-5</v>
      </c>
      <c r="D67" s="43">
        <v>2.3278E-4</v>
      </c>
      <c r="E67" s="43">
        <v>5.4228999999999998E-21</v>
      </c>
      <c r="F67" s="43">
        <v>-1.6876E-20</v>
      </c>
      <c r="G67" s="43">
        <v>-9.1871000000000002E-5</v>
      </c>
      <c r="H67" s="48">
        <v>0.8</v>
      </c>
      <c r="I67" s="28"/>
      <c r="J67" s="44">
        <v>18</v>
      </c>
      <c r="K67" s="43">
        <v>-9.4050999999999998E-5</v>
      </c>
      <c r="L67" s="43">
        <v>-7.9290999999999997E-5</v>
      </c>
      <c r="M67" s="43">
        <v>2.3278E-4</v>
      </c>
      <c r="N67" s="43">
        <v>1.8076000000000001E-21</v>
      </c>
      <c r="O67" s="43">
        <v>5.6254999999999998E-21</v>
      </c>
      <c r="P67" s="43">
        <v>9.1871000000000002E-5</v>
      </c>
      <c r="Q67" s="48">
        <v>0.8</v>
      </c>
    </row>
    <row r="68" spans="1:17" x14ac:dyDescent="0.3">
      <c r="A68" s="42">
        <v>49</v>
      </c>
      <c r="B68" s="43">
        <v>-8.5081999999999996E-5</v>
      </c>
      <c r="C68" s="43">
        <v>-7.2816000000000002E-5</v>
      </c>
      <c r="D68" s="43">
        <v>2.1184E-4</v>
      </c>
      <c r="E68" s="43">
        <v>4.5064000000000001E-21</v>
      </c>
      <c r="F68" s="43">
        <v>-1.4774000000000001E-20</v>
      </c>
      <c r="G68" s="43">
        <v>-8.0426000000000006E-5</v>
      </c>
      <c r="H68" s="48">
        <v>0.85</v>
      </c>
      <c r="I68" s="28"/>
      <c r="J68" s="44">
        <v>19</v>
      </c>
      <c r="K68" s="43">
        <v>-8.5081999999999996E-5</v>
      </c>
      <c r="L68" s="43">
        <v>-7.2816000000000002E-5</v>
      </c>
      <c r="M68" s="43">
        <v>2.1184E-4</v>
      </c>
      <c r="N68" s="43">
        <v>1.5021000000000001E-21</v>
      </c>
      <c r="O68" s="43">
        <v>4.9246999999999999E-21</v>
      </c>
      <c r="P68" s="43">
        <v>8.0426000000000006E-5</v>
      </c>
      <c r="Q68" s="48">
        <v>0.85</v>
      </c>
    </row>
    <row r="69" spans="1:17" x14ac:dyDescent="0.3">
      <c r="A69" s="42">
        <v>50</v>
      </c>
      <c r="B69" s="43">
        <v>-7.7296E-5</v>
      </c>
      <c r="C69" s="43">
        <v>-6.7033999999999995E-5</v>
      </c>
      <c r="D69" s="43">
        <v>1.9349999999999999E-4</v>
      </c>
      <c r="E69" s="43">
        <v>3.7702000000000001E-21</v>
      </c>
      <c r="F69" s="43">
        <v>-1.2991E-20</v>
      </c>
      <c r="G69" s="43">
        <v>-7.0718999999999998E-5</v>
      </c>
      <c r="H69" s="48">
        <v>0.9</v>
      </c>
      <c r="I69" s="28"/>
      <c r="J69" s="44">
        <v>20</v>
      </c>
      <c r="K69" s="43">
        <v>-7.7296E-5</v>
      </c>
      <c r="L69" s="43">
        <v>-6.7033999999999995E-5</v>
      </c>
      <c r="M69" s="43">
        <v>1.9349999999999999E-4</v>
      </c>
      <c r="N69" s="43">
        <v>1.2567E-21</v>
      </c>
      <c r="O69" s="43">
        <v>4.3302999999999998E-21</v>
      </c>
      <c r="P69" s="43">
        <v>7.0718999999999998E-5</v>
      </c>
      <c r="Q69" s="48">
        <v>0.9</v>
      </c>
    </row>
    <row r="70" spans="1:17" x14ac:dyDescent="0.3">
      <c r="A70" s="42">
        <v>51</v>
      </c>
      <c r="B70" s="43">
        <v>-7.0496999999999999E-5</v>
      </c>
      <c r="C70" s="43">
        <v>-6.1855999999999999E-5</v>
      </c>
      <c r="D70" s="43">
        <v>1.7736E-4</v>
      </c>
      <c r="E70" s="43">
        <v>3.1746000000000001E-21</v>
      </c>
      <c r="F70" s="43">
        <v>-1.1471999999999999E-20</v>
      </c>
      <c r="G70" s="43">
        <v>-6.2452000000000004E-5</v>
      </c>
      <c r="H70" s="48">
        <v>0.95</v>
      </c>
      <c r="I70" s="28"/>
      <c r="J70" s="44">
        <v>21</v>
      </c>
      <c r="K70" s="43">
        <v>-7.0496999999999999E-5</v>
      </c>
      <c r="L70" s="43">
        <v>-6.1855999999999999E-5</v>
      </c>
      <c r="M70" s="43">
        <v>1.7736E-4</v>
      </c>
      <c r="N70" s="43">
        <v>1.0582E-21</v>
      </c>
      <c r="O70" s="43">
        <v>3.8241000000000002E-21</v>
      </c>
      <c r="P70" s="43">
        <v>6.2452000000000004E-5</v>
      </c>
      <c r="Q70" s="48">
        <v>0.95</v>
      </c>
    </row>
    <row r="71" spans="1:17" x14ac:dyDescent="0.3">
      <c r="A71" s="42">
        <v>52</v>
      </c>
      <c r="B71" s="43">
        <v>-6.4525999999999999E-5</v>
      </c>
      <c r="C71" s="43">
        <v>-5.7204999999999999E-5</v>
      </c>
      <c r="D71" s="43">
        <v>1.6310000000000001E-4</v>
      </c>
      <c r="E71" s="43">
        <v>2.6894999999999998E-21</v>
      </c>
      <c r="F71" s="43">
        <v>-1.0173000000000001E-20</v>
      </c>
      <c r="G71" s="43">
        <v>-5.5380000000000002E-5</v>
      </c>
      <c r="H71" s="48">
        <v>1</v>
      </c>
      <c r="I71" s="28"/>
      <c r="J71" s="44">
        <v>22</v>
      </c>
      <c r="K71" s="43">
        <v>-6.4525999999999999E-5</v>
      </c>
      <c r="L71" s="43">
        <v>-5.7204999999999999E-5</v>
      </c>
      <c r="M71" s="43">
        <v>1.6310000000000001E-4</v>
      </c>
      <c r="N71" s="43">
        <v>8.9649000000000001E-22</v>
      </c>
      <c r="O71" s="43">
        <v>3.3910000000000002E-21</v>
      </c>
      <c r="P71" s="43">
        <v>5.5380000000000002E-5</v>
      </c>
      <c r="Q71" s="48">
        <v>1</v>
      </c>
    </row>
    <row r="72" spans="1:17" x14ac:dyDescent="0.3">
      <c r="A72" s="42">
        <v>53</v>
      </c>
      <c r="B72" s="43">
        <v>-3.0852000000000002E-5</v>
      </c>
      <c r="C72" s="43">
        <v>-2.902E-5</v>
      </c>
      <c r="D72" s="43">
        <v>8.0830999999999999E-5</v>
      </c>
      <c r="E72" s="43">
        <v>6.7308999999999998E-22</v>
      </c>
      <c r="F72" s="43">
        <v>-3.6978999999999997E-21</v>
      </c>
      <c r="G72" s="43">
        <v>-2.0131000000000001E-5</v>
      </c>
      <c r="H72" s="48">
        <v>1.5</v>
      </c>
      <c r="I72" s="28"/>
      <c r="J72" s="44">
        <v>23</v>
      </c>
      <c r="K72" s="43">
        <v>-3.0852000000000002E-5</v>
      </c>
      <c r="L72" s="43">
        <v>-2.902E-5</v>
      </c>
      <c r="M72" s="43">
        <v>8.0830999999999999E-5</v>
      </c>
      <c r="N72" s="43">
        <v>2.2436000000000002E-22</v>
      </c>
      <c r="O72" s="43">
        <v>1.2326E-21</v>
      </c>
      <c r="P72" s="43">
        <v>2.0131000000000001E-5</v>
      </c>
      <c r="Q72" s="48">
        <v>1.5</v>
      </c>
    </row>
    <row r="73" spans="1:17" x14ac:dyDescent="0.3">
      <c r="A73" s="42">
        <v>54</v>
      </c>
      <c r="B73" s="43">
        <v>-1.7867E-5</v>
      </c>
      <c r="C73" s="43">
        <v>-1.7218999999999999E-5</v>
      </c>
      <c r="D73" s="43">
        <v>4.8083E-5</v>
      </c>
      <c r="E73" s="43">
        <v>2.3821E-22</v>
      </c>
      <c r="F73" s="43">
        <v>-1.7205000000000002E-21</v>
      </c>
      <c r="G73" s="43">
        <v>-9.3659999999999998E-6</v>
      </c>
      <c r="H73" s="48">
        <v>2</v>
      </c>
      <c r="I73" s="28"/>
      <c r="J73" s="44">
        <v>24</v>
      </c>
      <c r="K73" s="43">
        <v>-1.7867E-5</v>
      </c>
      <c r="L73" s="43">
        <v>-1.7218999999999999E-5</v>
      </c>
      <c r="M73" s="43">
        <v>4.8083E-5</v>
      </c>
      <c r="N73" s="43">
        <v>7.9402999999999998E-23</v>
      </c>
      <c r="O73" s="43">
        <v>5.735E-22</v>
      </c>
      <c r="P73" s="43">
        <v>9.3659999999999998E-6</v>
      </c>
      <c r="Q73" s="48">
        <v>2</v>
      </c>
    </row>
    <row r="74" spans="1:17" x14ac:dyDescent="0.3">
      <c r="A74" s="42">
        <v>55</v>
      </c>
      <c r="B74" s="43">
        <v>-1.201E-5</v>
      </c>
      <c r="C74" s="43">
        <v>-1.1725999999999999E-5</v>
      </c>
      <c r="D74" s="43">
        <v>3.2777999999999997E-5</v>
      </c>
      <c r="E74" s="43">
        <v>1.0427E-22</v>
      </c>
      <c r="F74" s="43">
        <v>-9.3531999999999999E-22</v>
      </c>
      <c r="G74" s="43">
        <v>-5.0916999999999999E-6</v>
      </c>
      <c r="H74" s="48">
        <v>2.5</v>
      </c>
      <c r="I74" s="28"/>
      <c r="J74" s="44">
        <v>25</v>
      </c>
      <c r="K74" s="43">
        <v>-1.201E-5</v>
      </c>
      <c r="L74" s="43">
        <v>-1.1725999999999999E-5</v>
      </c>
      <c r="M74" s="43">
        <v>3.2777999999999997E-5</v>
      </c>
      <c r="N74" s="43">
        <v>3.4756000000000002E-23</v>
      </c>
      <c r="O74" s="43">
        <v>3.1177000000000002E-22</v>
      </c>
      <c r="P74" s="43">
        <v>5.0916999999999999E-6</v>
      </c>
      <c r="Q74" s="48">
        <v>2.5</v>
      </c>
    </row>
    <row r="75" spans="1:17" x14ac:dyDescent="0.3">
      <c r="A75" s="42">
        <v>56</v>
      </c>
      <c r="B75" s="43">
        <v>-9.0126000000000008E-6</v>
      </c>
      <c r="C75" s="43">
        <v>-8.8692999999999999E-6</v>
      </c>
      <c r="D75" s="43">
        <v>2.4587E-5</v>
      </c>
      <c r="E75" s="43">
        <v>5.2649000000000002E-23</v>
      </c>
      <c r="F75" s="43">
        <v>-5.6515000000000003E-22</v>
      </c>
      <c r="G75" s="43">
        <v>-3.0765000000000001E-6</v>
      </c>
      <c r="H75" s="48">
        <v>3</v>
      </c>
      <c r="I75" s="28"/>
      <c r="J75" s="44">
        <v>26</v>
      </c>
      <c r="K75" s="43">
        <v>-9.0126000000000008E-6</v>
      </c>
      <c r="L75" s="43">
        <v>-8.8692999999999999E-6</v>
      </c>
      <c r="M75" s="43">
        <v>2.4587E-5</v>
      </c>
      <c r="N75" s="43">
        <v>1.755E-23</v>
      </c>
      <c r="O75" s="43">
        <v>1.8837999999999999E-22</v>
      </c>
      <c r="P75" s="43">
        <v>3.0765000000000001E-6</v>
      </c>
      <c r="Q75" s="48">
        <v>3</v>
      </c>
    </row>
    <row r="76" spans="1:17" x14ac:dyDescent="0.3">
      <c r="A76" s="42">
        <v>57</v>
      </c>
      <c r="B76" s="43">
        <v>-7.2255999999999999E-6</v>
      </c>
      <c r="C76" s="43">
        <v>-7.1451999999999998E-6</v>
      </c>
      <c r="D76" s="43">
        <v>1.9527000000000001E-5</v>
      </c>
      <c r="E76" s="43">
        <v>2.9550999999999998E-23</v>
      </c>
      <c r="F76" s="43">
        <v>-3.6790000000000001E-22</v>
      </c>
      <c r="G76" s="43">
        <v>-2.0028000000000001E-6</v>
      </c>
      <c r="H76" s="48">
        <v>3.5</v>
      </c>
      <c r="I76" s="28"/>
      <c r="J76" s="44">
        <v>27</v>
      </c>
      <c r="K76" s="43">
        <v>-7.2255999999999999E-6</v>
      </c>
      <c r="L76" s="43">
        <v>-7.1451999999999998E-6</v>
      </c>
      <c r="M76" s="43">
        <v>1.9527000000000001E-5</v>
      </c>
      <c r="N76" s="43">
        <v>9.8502999999999996E-24</v>
      </c>
      <c r="O76" s="43">
        <v>1.2262999999999999E-22</v>
      </c>
      <c r="P76" s="43">
        <v>2.0028000000000001E-6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3.6091999999999997E-21</v>
      </c>
      <c r="C81" s="43">
        <v>1.9647999999999999E-5</v>
      </c>
      <c r="D81" s="43">
        <v>6.0952999999999995E-4</v>
      </c>
      <c r="E81" s="23">
        <f>+D81*1000</f>
        <v>0.60952999999999991</v>
      </c>
      <c r="F81" s="23">
        <v>0</v>
      </c>
      <c r="G81" s="24"/>
      <c r="H81" s="25"/>
      <c r="I81" s="28"/>
      <c r="J81" s="44">
        <v>1</v>
      </c>
      <c r="K81" s="43">
        <v>-1.2031E-21</v>
      </c>
      <c r="L81" s="43">
        <v>-1.9647999999999999E-5</v>
      </c>
      <c r="M81" s="43">
        <v>6.0952999999999995E-4</v>
      </c>
      <c r="N81" s="23">
        <f>+M81*1000</f>
        <v>0.60952999999999991</v>
      </c>
      <c r="O81" s="23">
        <v>0</v>
      </c>
      <c r="P81" s="24"/>
      <c r="Q81" s="25"/>
    </row>
    <row r="82" spans="1:23" x14ac:dyDescent="0.3">
      <c r="A82" s="42">
        <v>32</v>
      </c>
      <c r="B82" s="43">
        <v>-6.8395000000000003E-22</v>
      </c>
      <c r="C82" s="43">
        <v>-3.7233E-6</v>
      </c>
      <c r="D82" s="43">
        <v>6.0875000000000002E-4</v>
      </c>
      <c r="E82" s="23">
        <f t="shared" ref="E82:E110" si="0">+D82*1000</f>
        <v>0.60875000000000001</v>
      </c>
      <c r="F82" s="23">
        <v>0.05</v>
      </c>
      <c r="G82" s="24"/>
      <c r="H82" s="25"/>
      <c r="I82" s="28"/>
      <c r="J82" s="44">
        <v>2</v>
      </c>
      <c r="K82" s="43">
        <v>2.2798E-22</v>
      </c>
      <c r="L82" s="43">
        <v>3.7233E-6</v>
      </c>
      <c r="M82" s="43">
        <v>6.0875000000000002E-4</v>
      </c>
      <c r="N82" s="23">
        <f t="shared" ref="N82:N110" si="1">+M82*1000</f>
        <v>0.60875000000000001</v>
      </c>
      <c r="O82" s="23">
        <v>0.05</v>
      </c>
      <c r="P82" s="24"/>
      <c r="Q82" s="25"/>
    </row>
    <row r="83" spans="1:23" x14ac:dyDescent="0.3">
      <c r="A83" s="42">
        <v>33</v>
      </c>
      <c r="B83" s="43">
        <v>-2.3823999999999999E-21</v>
      </c>
      <c r="C83" s="43">
        <v>-1.2969000000000001E-5</v>
      </c>
      <c r="D83" s="43">
        <v>6.0384000000000002E-4</v>
      </c>
      <c r="E83" s="23">
        <f t="shared" si="0"/>
        <v>0.60384000000000004</v>
      </c>
      <c r="F83" s="168">
        <v>7.0000000000000007E-2</v>
      </c>
      <c r="G83" s="24"/>
      <c r="H83" s="25"/>
      <c r="I83" s="28"/>
      <c r="J83" s="44">
        <v>3</v>
      </c>
      <c r="K83" s="43">
        <v>7.9415000000000004E-22</v>
      </c>
      <c r="L83" s="43">
        <v>1.2969000000000001E-5</v>
      </c>
      <c r="M83" s="43">
        <v>6.0384000000000002E-4</v>
      </c>
      <c r="N83" s="23">
        <f t="shared" si="1"/>
        <v>0.60384000000000004</v>
      </c>
      <c r="O83" s="168">
        <v>7.0000000000000007E-2</v>
      </c>
      <c r="Q83" s="25"/>
    </row>
    <row r="84" spans="1:23" x14ac:dyDescent="0.3">
      <c r="A84" s="42">
        <v>34</v>
      </c>
      <c r="B84" s="43">
        <v>-3.2319999999999999E-21</v>
      </c>
      <c r="C84" s="43">
        <v>-1.7594000000000001E-5</v>
      </c>
      <c r="D84" s="43">
        <v>5.6798999999999999E-4</v>
      </c>
      <c r="E84" s="23">
        <f t="shared" si="0"/>
        <v>0.56798999999999999</v>
      </c>
      <c r="F84" s="23">
        <v>0.1</v>
      </c>
      <c r="G84" s="24"/>
      <c r="H84" s="25"/>
      <c r="I84" s="28"/>
      <c r="J84" s="44">
        <v>4</v>
      </c>
      <c r="K84" s="43">
        <v>1.0772999999999999E-21</v>
      </c>
      <c r="L84" s="43">
        <v>1.7594000000000001E-5</v>
      </c>
      <c r="M84" s="43">
        <v>5.6798999999999999E-4</v>
      </c>
      <c r="N84" s="23">
        <f t="shared" si="1"/>
        <v>0.56798999999999999</v>
      </c>
      <c r="O84" s="23">
        <v>0.1</v>
      </c>
      <c r="P84" s="24"/>
      <c r="Q84" s="25"/>
    </row>
    <row r="85" spans="1:23" x14ac:dyDescent="0.3">
      <c r="A85" s="42">
        <v>35</v>
      </c>
      <c r="B85" s="43">
        <v>-4.0761999999999999E-21</v>
      </c>
      <c r="C85" s="43">
        <v>-2.2189999999999999E-5</v>
      </c>
      <c r="D85" s="43">
        <v>5.1800000000000001E-4</v>
      </c>
      <c r="E85" s="23">
        <f t="shared" si="0"/>
        <v>0.51800000000000002</v>
      </c>
      <c r="F85" s="23">
        <v>0.15</v>
      </c>
      <c r="G85" s="24"/>
      <c r="H85" s="25"/>
      <c r="I85" s="28"/>
      <c r="J85" s="44">
        <v>5</v>
      </c>
      <c r="K85" s="43">
        <v>1.3587E-21</v>
      </c>
      <c r="L85" s="43">
        <v>2.2189999999999999E-5</v>
      </c>
      <c r="M85" s="43">
        <v>5.1800000000000001E-4</v>
      </c>
      <c r="N85" s="23">
        <f t="shared" si="1"/>
        <v>0.51800000000000002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-4.4323999999999999E-21</v>
      </c>
      <c r="C86" s="43">
        <v>-2.4128999999999999E-5</v>
      </c>
      <c r="D86" s="43">
        <v>4.7810000000000002E-4</v>
      </c>
      <c r="E86" s="23">
        <f t="shared" si="0"/>
        <v>0.47810000000000002</v>
      </c>
      <c r="F86" s="23">
        <v>0.2</v>
      </c>
      <c r="G86" s="24"/>
      <c r="H86" s="25"/>
      <c r="I86" s="28"/>
      <c r="J86" s="44">
        <v>6</v>
      </c>
      <c r="K86" s="43">
        <v>1.4775E-21</v>
      </c>
      <c r="L86" s="43">
        <v>2.4128999999999999E-5</v>
      </c>
      <c r="M86" s="43">
        <v>4.7810000000000002E-4</v>
      </c>
      <c r="N86" s="23">
        <f t="shared" si="1"/>
        <v>0.47810000000000002</v>
      </c>
      <c r="O86" s="23">
        <v>0.2</v>
      </c>
      <c r="P86" s="24"/>
      <c r="Q86" s="25"/>
    </row>
    <row r="87" spans="1:23" x14ac:dyDescent="0.3">
      <c r="A87" s="42">
        <v>37</v>
      </c>
      <c r="B87" s="43">
        <v>-4.5141000000000002E-21</v>
      </c>
      <c r="C87" s="43">
        <v>-2.4573999999999999E-5</v>
      </c>
      <c r="D87" s="43">
        <v>4.3427E-4</v>
      </c>
      <c r="E87" s="23">
        <f t="shared" si="0"/>
        <v>0.43426999999999999</v>
      </c>
      <c r="F87" s="168">
        <v>0.27</v>
      </c>
      <c r="G87" s="24"/>
      <c r="H87" s="25"/>
      <c r="I87" s="28"/>
      <c r="J87" s="44">
        <v>7</v>
      </c>
      <c r="K87" s="43">
        <v>1.5047000000000001E-21</v>
      </c>
      <c r="L87" s="43">
        <v>2.4573999999999999E-5</v>
      </c>
      <c r="M87" s="43">
        <v>4.3427E-4</v>
      </c>
      <c r="N87" s="23">
        <f t="shared" si="1"/>
        <v>0.43426999999999999</v>
      </c>
      <c r="O87" s="168">
        <v>0.27</v>
      </c>
      <c r="P87" s="24"/>
      <c r="Q87" s="25"/>
    </row>
    <row r="88" spans="1:23" x14ac:dyDescent="0.3">
      <c r="A88" s="42">
        <v>38</v>
      </c>
      <c r="B88" s="43">
        <v>-4.4932999999999996E-21</v>
      </c>
      <c r="C88" s="43">
        <v>-2.4460999999999998E-5</v>
      </c>
      <c r="D88" s="43">
        <v>4.1863000000000002E-4</v>
      </c>
      <c r="E88" s="23">
        <f t="shared" si="0"/>
        <v>0.41863</v>
      </c>
      <c r="F88" s="23">
        <v>0.3</v>
      </c>
      <c r="G88" s="24"/>
      <c r="H88" s="25"/>
      <c r="I88" s="28"/>
      <c r="J88" s="44">
        <v>8</v>
      </c>
      <c r="K88" s="43">
        <v>1.4978E-21</v>
      </c>
      <c r="L88" s="43">
        <v>2.4460999999999998E-5</v>
      </c>
      <c r="M88" s="43">
        <v>4.1863000000000002E-4</v>
      </c>
      <c r="N88" s="23">
        <f t="shared" si="1"/>
        <v>0.41863</v>
      </c>
      <c r="O88" s="23">
        <v>0.3</v>
      </c>
      <c r="P88" s="24"/>
      <c r="Q88" s="25"/>
    </row>
    <row r="89" spans="1:23" x14ac:dyDescent="0.3">
      <c r="A89" s="42">
        <v>39</v>
      </c>
      <c r="B89" s="43">
        <v>-4.4744999999999999E-21</v>
      </c>
      <c r="C89" s="43">
        <v>-2.4358E-5</v>
      </c>
      <c r="D89" s="43">
        <v>3.9565999999999999E-4</v>
      </c>
      <c r="E89" s="23">
        <f t="shared" si="0"/>
        <v>0.39566000000000001</v>
      </c>
      <c r="F89" s="23">
        <v>0.35</v>
      </c>
      <c r="G89" s="24"/>
      <c r="H89" s="25"/>
      <c r="I89" s="28"/>
      <c r="J89" s="44">
        <v>9</v>
      </c>
      <c r="K89" s="43">
        <v>1.4915E-21</v>
      </c>
      <c r="L89" s="43">
        <v>2.4358E-5</v>
      </c>
      <c r="M89" s="43">
        <v>3.9565999999999999E-4</v>
      </c>
      <c r="N89" s="23">
        <f t="shared" si="1"/>
        <v>0.39566000000000001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-4.5534E-21</v>
      </c>
      <c r="C90" s="43">
        <v>-2.4788000000000001E-5</v>
      </c>
      <c r="D90" s="43">
        <v>3.7555999999999999E-4</v>
      </c>
      <c r="E90" s="23">
        <f t="shared" si="0"/>
        <v>0.37556</v>
      </c>
      <c r="F90" s="23">
        <v>0.4</v>
      </c>
      <c r="G90" s="24"/>
      <c r="H90" s="25"/>
      <c r="I90" s="28"/>
      <c r="J90" s="44">
        <v>10</v>
      </c>
      <c r="K90" s="43">
        <v>1.5178E-21</v>
      </c>
      <c r="L90" s="43">
        <v>2.4788000000000001E-5</v>
      </c>
      <c r="M90" s="43">
        <v>3.7555999999999999E-4</v>
      </c>
      <c r="N90" s="23">
        <f t="shared" si="1"/>
        <v>0.37556</v>
      </c>
      <c r="O90" s="23">
        <v>0.4</v>
      </c>
      <c r="P90" s="24"/>
      <c r="Q90" s="25"/>
    </row>
    <row r="91" spans="1:23" x14ac:dyDescent="0.3">
      <c r="A91" s="42">
        <v>41</v>
      </c>
      <c r="B91" s="43">
        <v>-4.9938000000000001E-21</v>
      </c>
      <c r="C91" s="43">
        <v>-2.7185000000000001E-5</v>
      </c>
      <c r="D91" s="43">
        <v>3.5021E-4</v>
      </c>
      <c r="E91" s="23">
        <f t="shared" si="0"/>
        <v>0.35021000000000002</v>
      </c>
      <c r="F91" s="168">
        <v>0.47</v>
      </c>
      <c r="G91" s="24"/>
      <c r="H91" s="25"/>
      <c r="I91" s="28"/>
      <c r="J91" s="44">
        <v>11</v>
      </c>
      <c r="K91" s="43">
        <v>1.6646E-21</v>
      </c>
      <c r="L91" s="43">
        <v>2.7185000000000001E-5</v>
      </c>
      <c r="M91" s="43">
        <v>3.5021E-4</v>
      </c>
      <c r="N91" s="23">
        <f t="shared" si="1"/>
        <v>0.35021000000000002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-4.6754000000000002E-21</v>
      </c>
      <c r="C92" s="43">
        <v>-2.5452E-5</v>
      </c>
      <c r="D92" s="43">
        <v>3.3607E-4</v>
      </c>
      <c r="E92" s="23">
        <f t="shared" si="0"/>
        <v>0.33606999999999998</v>
      </c>
      <c r="F92" s="23">
        <v>0.5</v>
      </c>
      <c r="G92" s="24"/>
      <c r="H92" s="25"/>
      <c r="I92" s="28"/>
      <c r="J92" s="44">
        <v>12</v>
      </c>
      <c r="K92" s="43">
        <v>1.5585000000000001E-21</v>
      </c>
      <c r="L92" s="43">
        <v>2.5452E-5</v>
      </c>
      <c r="M92" s="43">
        <v>3.3607E-4</v>
      </c>
      <c r="N92" s="23">
        <f t="shared" si="1"/>
        <v>0.33606999999999998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-4.1956E-21</v>
      </c>
      <c r="C93" s="43">
        <v>-2.2840000000000002E-5</v>
      </c>
      <c r="D93" s="43">
        <v>3.1478000000000002E-4</v>
      </c>
      <c r="E93" s="23">
        <f t="shared" si="0"/>
        <v>0.31478</v>
      </c>
      <c r="F93" s="23">
        <v>0.55000000000000004</v>
      </c>
      <c r="G93" s="24"/>
      <c r="H93" s="25"/>
      <c r="I93" s="28"/>
      <c r="J93" s="44">
        <v>13</v>
      </c>
      <c r="K93" s="43">
        <v>1.3984999999999999E-21</v>
      </c>
      <c r="L93" s="43">
        <v>2.2840000000000002E-5</v>
      </c>
      <c r="M93" s="43">
        <v>3.1478000000000002E-4</v>
      </c>
      <c r="N93" s="23">
        <f t="shared" si="1"/>
        <v>0.31478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-3.7745999999999997E-21</v>
      </c>
      <c r="C94" s="43">
        <v>-2.0548E-5</v>
      </c>
      <c r="D94" s="43">
        <v>2.9595000000000001E-4</v>
      </c>
      <c r="E94" s="23">
        <f t="shared" si="0"/>
        <v>0.29594999999999999</v>
      </c>
      <c r="F94" s="23">
        <v>0.6</v>
      </c>
      <c r="G94" s="24"/>
      <c r="H94" s="25"/>
      <c r="I94" s="28"/>
      <c r="J94" s="44">
        <v>14</v>
      </c>
      <c r="K94" s="43">
        <v>1.2582000000000001E-21</v>
      </c>
      <c r="L94" s="43">
        <v>2.0548E-5</v>
      </c>
      <c r="M94" s="43">
        <v>2.9595000000000001E-4</v>
      </c>
      <c r="N94" s="23">
        <f t="shared" si="1"/>
        <v>0.29594999999999999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-3.4059999999999997E-21</v>
      </c>
      <c r="C95" s="43">
        <v>-1.8541000000000001E-5</v>
      </c>
      <c r="D95" s="43">
        <v>2.7917000000000003E-4</v>
      </c>
      <c r="E95" s="23">
        <f t="shared" si="0"/>
        <v>0.27917000000000003</v>
      </c>
      <c r="F95" s="23">
        <v>0.65</v>
      </c>
      <c r="G95" s="24"/>
      <c r="H95" s="25"/>
      <c r="I95" s="28"/>
      <c r="J95" s="44">
        <v>15</v>
      </c>
      <c r="K95" s="43">
        <v>1.1353E-21</v>
      </c>
      <c r="L95" s="43">
        <v>1.8541000000000001E-5</v>
      </c>
      <c r="M95" s="43">
        <v>2.7917000000000003E-4</v>
      </c>
      <c r="N95" s="23">
        <f t="shared" si="1"/>
        <v>0.27917000000000003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-3.0830999999999999E-21</v>
      </c>
      <c r="C96" s="43">
        <v>-1.6784000000000001E-5</v>
      </c>
      <c r="D96" s="43">
        <v>2.6415E-4</v>
      </c>
      <c r="E96" s="23">
        <f t="shared" si="0"/>
        <v>0.26415</v>
      </c>
      <c r="F96" s="23">
        <v>0.7</v>
      </c>
      <c r="G96" s="24"/>
      <c r="H96" s="25"/>
      <c r="I96" s="28"/>
      <c r="J96" s="44">
        <v>16</v>
      </c>
      <c r="K96" s="43">
        <v>1.0277E-21</v>
      </c>
      <c r="L96" s="43">
        <v>1.6784000000000001E-5</v>
      </c>
      <c r="M96" s="43">
        <v>2.6415E-4</v>
      </c>
      <c r="N96" s="23">
        <f t="shared" si="1"/>
        <v>0.26415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-2.8001E-21</v>
      </c>
      <c r="C97" s="43">
        <v>-1.5243E-5</v>
      </c>
      <c r="D97" s="43">
        <v>2.5063E-4</v>
      </c>
      <c r="E97" s="23">
        <f t="shared" si="0"/>
        <v>0.25063000000000002</v>
      </c>
      <c r="F97" s="23">
        <v>0.75</v>
      </c>
      <c r="G97" s="24"/>
      <c r="H97" s="25"/>
      <c r="I97" s="28"/>
      <c r="J97" s="44">
        <v>17</v>
      </c>
      <c r="K97" s="43">
        <v>9.3335999999999994E-22</v>
      </c>
      <c r="L97" s="43">
        <v>1.5243E-5</v>
      </c>
      <c r="M97" s="43">
        <v>2.5063E-4</v>
      </c>
      <c r="N97" s="23">
        <f t="shared" si="1"/>
        <v>0.25063000000000002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-2.5514000000000001E-21</v>
      </c>
      <c r="C98" s="43">
        <v>-1.3889E-5</v>
      </c>
      <c r="D98" s="43">
        <v>2.3840999999999999E-4</v>
      </c>
      <c r="E98" s="23">
        <f t="shared" si="0"/>
        <v>0.23840999999999998</v>
      </c>
      <c r="F98" s="23">
        <v>0.8</v>
      </c>
      <c r="G98" s="24"/>
      <c r="H98" s="25"/>
      <c r="I98" s="28"/>
      <c r="J98" s="44">
        <v>18</v>
      </c>
      <c r="K98" s="43">
        <v>8.5045999999999996E-22</v>
      </c>
      <c r="L98" s="43">
        <v>1.3889E-5</v>
      </c>
      <c r="M98" s="43">
        <v>2.3840999999999999E-4</v>
      </c>
      <c r="N98" s="23">
        <f t="shared" si="1"/>
        <v>0.23840999999999998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-2.3323000000000002E-21</v>
      </c>
      <c r="C99" s="43">
        <v>-1.2696E-5</v>
      </c>
      <c r="D99" s="43">
        <v>2.273E-4</v>
      </c>
      <c r="E99" s="23">
        <f t="shared" si="0"/>
        <v>0.2273</v>
      </c>
      <c r="F99" s="23">
        <v>0.85</v>
      </c>
      <c r="G99" s="24"/>
      <c r="H99" s="25"/>
      <c r="I99" s="28"/>
      <c r="J99" s="44">
        <v>19</v>
      </c>
      <c r="K99" s="43">
        <v>7.7741999999999996E-22</v>
      </c>
      <c r="L99" s="43">
        <v>1.2696E-5</v>
      </c>
      <c r="M99" s="43">
        <v>2.273E-4</v>
      </c>
      <c r="N99" s="23">
        <f t="shared" si="1"/>
        <v>0.2273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-2.1386999999999999E-21</v>
      </c>
      <c r="C100" s="43">
        <v>-1.1642E-5</v>
      </c>
      <c r="D100" s="43">
        <v>2.1718E-4</v>
      </c>
      <c r="E100" s="23">
        <f t="shared" si="0"/>
        <v>0.21718000000000001</v>
      </c>
      <c r="F100" s="23">
        <v>0.9</v>
      </c>
      <c r="G100" s="24"/>
      <c r="H100" s="25"/>
      <c r="I100" s="28"/>
      <c r="J100" s="44">
        <v>20</v>
      </c>
      <c r="K100" s="43">
        <v>7.1288000000000004E-22</v>
      </c>
      <c r="L100" s="43">
        <v>1.1642E-5</v>
      </c>
      <c r="M100" s="43">
        <v>2.1718E-4</v>
      </c>
      <c r="N100" s="23">
        <f t="shared" si="1"/>
        <v>0.21718000000000001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-1.967E-21</v>
      </c>
      <c r="C101" s="43">
        <v>-1.0708E-5</v>
      </c>
      <c r="D101" s="43">
        <v>2.0792E-4</v>
      </c>
      <c r="E101" s="23">
        <f t="shared" si="0"/>
        <v>0.20791999999999999</v>
      </c>
      <c r="F101" s="23">
        <v>0.95</v>
      </c>
      <c r="G101" s="24"/>
      <c r="H101" s="25"/>
      <c r="I101" s="28"/>
      <c r="J101" s="44">
        <v>21</v>
      </c>
      <c r="K101" s="43">
        <v>6.5566999999999997E-22</v>
      </c>
      <c r="L101" s="43">
        <v>1.0708E-5</v>
      </c>
      <c r="M101" s="43">
        <v>2.0792E-4</v>
      </c>
      <c r="N101" s="23">
        <f t="shared" si="1"/>
        <v>0.20791999999999999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-1.8144000000000001E-21</v>
      </c>
      <c r="C102" s="43">
        <v>-9.8771000000000007E-6</v>
      </c>
      <c r="D102" s="43">
        <v>1.9940999999999999E-4</v>
      </c>
      <c r="E102" s="23">
        <f t="shared" si="0"/>
        <v>0.19940999999999998</v>
      </c>
      <c r="F102" s="23">
        <v>1</v>
      </c>
      <c r="G102" s="24"/>
      <c r="H102" s="25"/>
      <c r="I102" s="28"/>
      <c r="J102" s="44">
        <v>22</v>
      </c>
      <c r="K102" s="43">
        <v>6.048E-22</v>
      </c>
      <c r="L102" s="43">
        <v>9.8771000000000007E-6</v>
      </c>
      <c r="M102" s="43">
        <v>1.9940999999999999E-4</v>
      </c>
      <c r="N102" s="23">
        <f t="shared" si="1"/>
        <v>0.19940999999999998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-9.2137000000000005E-22</v>
      </c>
      <c r="C103" s="43">
        <v>-5.0157000000000001E-6</v>
      </c>
      <c r="D103" s="43">
        <v>1.4187999999999999E-4</v>
      </c>
      <c r="E103" s="23">
        <f t="shared" si="0"/>
        <v>0.14187999999999998</v>
      </c>
      <c r="F103" s="23">
        <v>1.5</v>
      </c>
      <c r="G103" s="24"/>
      <c r="H103" s="25"/>
      <c r="I103" s="28"/>
      <c r="J103" s="44">
        <v>23</v>
      </c>
      <c r="K103" s="43">
        <v>3.0712000000000001E-22</v>
      </c>
      <c r="L103" s="43">
        <v>5.0157000000000001E-6</v>
      </c>
      <c r="M103" s="43">
        <v>1.4187999999999999E-4</v>
      </c>
      <c r="N103" s="23">
        <f t="shared" si="1"/>
        <v>0.14187999999999998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-5.5238000000000003E-22</v>
      </c>
      <c r="C104" s="43">
        <v>-3.0070000000000002E-6</v>
      </c>
      <c r="D104" s="43">
        <v>1.1076E-4</v>
      </c>
      <c r="E104" s="23">
        <f t="shared" si="0"/>
        <v>0.11076</v>
      </c>
      <c r="F104" s="23">
        <v>2</v>
      </c>
      <c r="G104" s="24"/>
      <c r="H104" s="25"/>
      <c r="I104" s="28"/>
      <c r="J104" s="44">
        <v>24</v>
      </c>
      <c r="K104" s="43">
        <v>1.8413E-22</v>
      </c>
      <c r="L104" s="43">
        <v>3.0070000000000002E-6</v>
      </c>
      <c r="M104" s="43">
        <v>1.1076E-4</v>
      </c>
      <c r="N104" s="23">
        <f t="shared" si="1"/>
        <v>0.11076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-3.6659E-22</v>
      </c>
      <c r="C105" s="43">
        <v>-1.9956E-6</v>
      </c>
      <c r="D105" s="43">
        <v>9.0981000000000002E-5</v>
      </c>
      <c r="E105" s="23">
        <f t="shared" si="0"/>
        <v>9.0981000000000006E-2</v>
      </c>
      <c r="F105" s="23">
        <v>2.5</v>
      </c>
      <c r="G105" s="24"/>
      <c r="H105" s="25"/>
      <c r="I105" s="28"/>
      <c r="J105" s="44">
        <v>25</v>
      </c>
      <c r="K105" s="43">
        <v>1.222E-22</v>
      </c>
      <c r="L105" s="43">
        <v>1.9956E-6</v>
      </c>
      <c r="M105" s="43">
        <v>9.0981000000000002E-5</v>
      </c>
      <c r="N105" s="23">
        <f t="shared" si="1"/>
        <v>9.0981000000000006E-2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-2.5977999999999999E-22</v>
      </c>
      <c r="C106" s="43">
        <v>-1.4141999999999999E-6</v>
      </c>
      <c r="D106" s="43">
        <v>7.6825999999999999E-5</v>
      </c>
      <c r="E106" s="23">
        <f t="shared" si="0"/>
        <v>7.6826000000000005E-2</v>
      </c>
      <c r="F106" s="23">
        <v>3</v>
      </c>
      <c r="G106" s="24"/>
      <c r="H106" s="25"/>
      <c r="I106" s="28"/>
      <c r="J106" s="44">
        <v>26</v>
      </c>
      <c r="K106" s="43">
        <v>8.6592999999999999E-23</v>
      </c>
      <c r="L106" s="43">
        <v>1.4141999999999999E-6</v>
      </c>
      <c r="M106" s="43">
        <v>7.6825999999999999E-5</v>
      </c>
      <c r="N106" s="23">
        <f t="shared" si="1"/>
        <v>7.6826000000000005E-2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-1.9229999999999999E-22</v>
      </c>
      <c r="C107" s="43">
        <v>-1.0468000000000001E-6</v>
      </c>
      <c r="D107" s="43">
        <v>6.5883999999999995E-5</v>
      </c>
      <c r="E107" s="23">
        <f t="shared" si="0"/>
        <v>6.5883999999999998E-2</v>
      </c>
      <c r="F107" s="23">
        <v>3.5</v>
      </c>
      <c r="G107" s="24"/>
      <c r="H107" s="25"/>
      <c r="I107" s="28"/>
      <c r="J107" s="44">
        <v>27</v>
      </c>
      <c r="K107" s="43">
        <v>6.4099000000000004E-23</v>
      </c>
      <c r="L107" s="43">
        <v>1.0468000000000001E-6</v>
      </c>
      <c r="M107" s="43">
        <v>6.5883999999999995E-5</v>
      </c>
      <c r="N107" s="23">
        <f t="shared" si="1"/>
        <v>6.5883999999999998E-2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-1.4674000000000001E-22</v>
      </c>
      <c r="C108" s="43">
        <v>-7.9882999999999996E-7</v>
      </c>
      <c r="D108" s="43">
        <v>5.7049999999999998E-5</v>
      </c>
      <c r="E108" s="23">
        <f t="shared" si="0"/>
        <v>5.7049999999999997E-2</v>
      </c>
      <c r="F108" s="23">
        <v>4</v>
      </c>
      <c r="G108" s="24"/>
      <c r="H108" s="25"/>
      <c r="I108" s="28"/>
      <c r="J108" s="44">
        <v>28</v>
      </c>
      <c r="K108" s="43">
        <v>4.8914E-23</v>
      </c>
      <c r="L108" s="43">
        <v>7.9882999999999996E-7</v>
      </c>
      <c r="M108" s="43">
        <v>5.7049999999999998E-5</v>
      </c>
      <c r="N108" s="23">
        <f t="shared" si="1"/>
        <v>5.7049999999999997E-2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6EDE-19AE-4F88-A7EC-C130BB1B8131}">
  <dimension ref="B1:I110"/>
  <sheetViews>
    <sheetView workbookViewId="0"/>
  </sheetViews>
  <sheetFormatPr baseColWidth="10" defaultRowHeight="14.4" x14ac:dyDescent="0.3"/>
  <cols>
    <col min="10" max="10" width="17.109375" customWidth="1"/>
  </cols>
  <sheetData>
    <row r="1" spans="2:9" ht="15" thickBot="1" x14ac:dyDescent="0.35">
      <c r="B1">
        <v>320</v>
      </c>
    </row>
    <row r="2" spans="2:9" s="1" customFormat="1" ht="20.399999999999999" thickBot="1" x14ac:dyDescent="0.35">
      <c r="B2" s="197" t="s">
        <v>106</v>
      </c>
      <c r="C2" s="198" t="s">
        <v>107</v>
      </c>
      <c r="D2" s="198" t="s">
        <v>108</v>
      </c>
      <c r="E2" s="199" t="s">
        <v>109</v>
      </c>
      <c r="F2" s="148" t="s">
        <v>83</v>
      </c>
      <c r="G2" s="149" t="s">
        <v>84</v>
      </c>
      <c r="H2" s="150" t="s">
        <v>85</v>
      </c>
      <c r="I2" s="203"/>
    </row>
    <row r="3" spans="2:9" x14ac:dyDescent="0.3">
      <c r="B3" s="194">
        <v>3250</v>
      </c>
      <c r="C3" s="195">
        <v>250</v>
      </c>
      <c r="D3" s="195">
        <v>200</v>
      </c>
      <c r="E3" s="196" t="s">
        <v>110</v>
      </c>
      <c r="F3" s="63">
        <v>0.42091999999999996</v>
      </c>
      <c r="G3" s="8">
        <v>2.2817000000000001E-4</v>
      </c>
      <c r="H3" s="77">
        <v>1.8532999999999999E-4</v>
      </c>
      <c r="I3" s="1">
        <v>1</v>
      </c>
    </row>
    <row r="4" spans="2:9" x14ac:dyDescent="0.3">
      <c r="B4" s="181">
        <v>3250</v>
      </c>
      <c r="C4" s="177">
        <v>250</v>
      </c>
      <c r="D4" s="177">
        <v>150</v>
      </c>
      <c r="E4" s="182" t="s">
        <v>110</v>
      </c>
      <c r="F4" s="64">
        <v>0.43895000000000001</v>
      </c>
      <c r="G4" s="1">
        <v>2.321E-4</v>
      </c>
      <c r="H4" s="75">
        <v>2.1379999999999999E-4</v>
      </c>
      <c r="I4" s="1">
        <v>2</v>
      </c>
    </row>
    <row r="5" spans="2:9" x14ac:dyDescent="0.3">
      <c r="B5" s="181">
        <v>3250</v>
      </c>
      <c r="C5" s="177">
        <v>250</v>
      </c>
      <c r="D5" s="177">
        <v>100</v>
      </c>
      <c r="E5" s="182" t="s">
        <v>110</v>
      </c>
      <c r="F5" s="64">
        <v>0.46741000000000005</v>
      </c>
      <c r="G5" s="1">
        <v>2.3781E-4</v>
      </c>
      <c r="H5" s="75">
        <v>2.6307000000000001E-4</v>
      </c>
      <c r="I5" s="1">
        <v>3</v>
      </c>
    </row>
    <row r="6" spans="2:9" x14ac:dyDescent="0.3">
      <c r="B6" s="181">
        <v>3250</v>
      </c>
      <c r="C6" s="177">
        <v>200</v>
      </c>
      <c r="D6" s="177">
        <v>200</v>
      </c>
      <c r="E6" s="182" t="s">
        <v>110</v>
      </c>
      <c r="F6" s="64">
        <v>0.44618000000000002</v>
      </c>
      <c r="G6" s="1">
        <v>2.5382999999999997E-4</v>
      </c>
      <c r="H6" s="75">
        <v>1.9241000000000001E-4</v>
      </c>
      <c r="I6" s="1">
        <v>4</v>
      </c>
    </row>
    <row r="7" spans="2:9" x14ac:dyDescent="0.3">
      <c r="B7" s="181">
        <v>3250</v>
      </c>
      <c r="C7" s="177">
        <v>200</v>
      </c>
      <c r="D7" s="177">
        <v>150</v>
      </c>
      <c r="E7" s="182" t="s">
        <v>110</v>
      </c>
      <c r="F7" s="64">
        <v>0.46487999999999996</v>
      </c>
      <c r="G7" s="1">
        <v>2.5823000000000003E-4</v>
      </c>
      <c r="H7" s="75">
        <v>2.2274E-4</v>
      </c>
      <c r="I7" s="1">
        <v>5</v>
      </c>
    </row>
    <row r="8" spans="2:9" x14ac:dyDescent="0.3">
      <c r="B8" s="181">
        <v>3250</v>
      </c>
      <c r="C8" s="177">
        <v>200</v>
      </c>
      <c r="D8" s="177">
        <v>100</v>
      </c>
      <c r="E8" s="182" t="s">
        <v>110</v>
      </c>
      <c r="F8" s="64">
        <v>0.49494000000000005</v>
      </c>
      <c r="G8" s="1">
        <v>2.6483000000000002E-4</v>
      </c>
      <c r="H8" s="75">
        <v>2.7556999999999999E-4</v>
      </c>
      <c r="I8" s="1">
        <v>6</v>
      </c>
    </row>
    <row r="9" spans="2:9" x14ac:dyDescent="0.3">
      <c r="B9" s="181">
        <v>3250</v>
      </c>
      <c r="C9" s="177">
        <v>150</v>
      </c>
      <c r="D9" s="177">
        <v>200</v>
      </c>
      <c r="E9" s="182" t="s">
        <v>110</v>
      </c>
      <c r="F9" s="64">
        <v>0.48233999999999999</v>
      </c>
      <c r="G9" s="1">
        <v>2.8708E-4</v>
      </c>
      <c r="H9" s="75">
        <v>2.0012E-4</v>
      </c>
      <c r="I9" s="1">
        <v>7</v>
      </c>
    </row>
    <row r="10" spans="2:9" x14ac:dyDescent="0.3">
      <c r="B10" s="181">
        <v>3250</v>
      </c>
      <c r="C10" s="177">
        <v>150</v>
      </c>
      <c r="D10" s="177">
        <v>150</v>
      </c>
      <c r="E10" s="182" t="s">
        <v>110</v>
      </c>
      <c r="F10" s="64">
        <v>0.50149999999999995</v>
      </c>
      <c r="G10" s="1">
        <v>2.9191999999999998E-4</v>
      </c>
      <c r="H10" s="75">
        <v>2.3261000000000001E-4</v>
      </c>
      <c r="I10" s="1">
        <v>8</v>
      </c>
    </row>
    <row r="11" spans="2:9" x14ac:dyDescent="0.3">
      <c r="B11" s="181">
        <v>3250</v>
      </c>
      <c r="C11" s="177">
        <v>150</v>
      </c>
      <c r="D11" s="177">
        <v>100</v>
      </c>
      <c r="E11" s="182" t="s">
        <v>110</v>
      </c>
      <c r="F11" s="64">
        <v>0.53302000000000005</v>
      </c>
      <c r="G11" s="1">
        <v>2.9941000000000001E-4</v>
      </c>
      <c r="H11" s="75">
        <v>2.8970999999999999E-4</v>
      </c>
      <c r="I11" s="1">
        <v>9</v>
      </c>
    </row>
    <row r="12" spans="2:9" x14ac:dyDescent="0.3">
      <c r="B12" s="181">
        <v>2500</v>
      </c>
      <c r="C12" s="177">
        <v>250</v>
      </c>
      <c r="D12" s="177">
        <v>200</v>
      </c>
      <c r="E12" s="182" t="s">
        <v>110</v>
      </c>
      <c r="F12" s="64">
        <v>0.43839</v>
      </c>
      <c r="G12" s="1">
        <v>2.5420999999999999E-4</v>
      </c>
      <c r="H12" s="75">
        <v>1.9091E-4</v>
      </c>
      <c r="I12" s="1">
        <v>10</v>
      </c>
    </row>
    <row r="13" spans="2:9" x14ac:dyDescent="0.3">
      <c r="B13" s="181">
        <v>2500</v>
      </c>
      <c r="C13" s="177">
        <v>250</v>
      </c>
      <c r="D13" s="177">
        <v>150</v>
      </c>
      <c r="E13" s="182" t="s">
        <v>110</v>
      </c>
      <c r="F13" s="64">
        <v>0.45709</v>
      </c>
      <c r="G13" s="1">
        <v>2.5816000000000001E-4</v>
      </c>
      <c r="H13" s="75">
        <v>2.2047000000000001E-4</v>
      </c>
      <c r="I13" s="1">
        <v>11</v>
      </c>
    </row>
    <row r="14" spans="2:9" x14ac:dyDescent="0.3">
      <c r="B14" s="181">
        <v>2500</v>
      </c>
      <c r="C14" s="177">
        <v>250</v>
      </c>
      <c r="D14" s="177">
        <v>100</v>
      </c>
      <c r="E14" s="182" t="s">
        <v>110</v>
      </c>
      <c r="F14" s="64">
        <v>0.48666999999999999</v>
      </c>
      <c r="G14" s="1">
        <v>2.6389000000000002E-4</v>
      </c>
      <c r="H14" s="75">
        <v>2.7165000000000002E-4</v>
      </c>
      <c r="I14" s="1">
        <v>12</v>
      </c>
    </row>
    <row r="15" spans="2:9" x14ac:dyDescent="0.3">
      <c r="B15" s="181">
        <v>2500</v>
      </c>
      <c r="C15" s="177">
        <v>200</v>
      </c>
      <c r="D15" s="177">
        <v>200</v>
      </c>
      <c r="E15" s="182" t="s">
        <v>110</v>
      </c>
      <c r="F15" s="64">
        <v>0.46578999999999998</v>
      </c>
      <c r="G15" s="1">
        <v>2.8620000000000002E-4</v>
      </c>
      <c r="H15" s="75">
        <v>1.9854000000000001E-4</v>
      </c>
      <c r="I15" s="1">
        <v>13</v>
      </c>
    </row>
    <row r="16" spans="2:9" x14ac:dyDescent="0.3">
      <c r="B16" s="181">
        <v>2500</v>
      </c>
      <c r="C16" s="177">
        <v>200</v>
      </c>
      <c r="D16" s="177">
        <v>150</v>
      </c>
      <c r="E16" s="182" t="s">
        <v>110</v>
      </c>
      <c r="F16" s="64">
        <v>0.48525000000000001</v>
      </c>
      <c r="G16" s="1">
        <v>2.9075999999999999E-4</v>
      </c>
      <c r="H16" s="75">
        <v>2.3007999999999999E-4</v>
      </c>
      <c r="I16" s="1">
        <v>14</v>
      </c>
    </row>
    <row r="17" spans="2:9" x14ac:dyDescent="0.3">
      <c r="B17" s="181">
        <v>2500</v>
      </c>
      <c r="C17" s="177">
        <v>200</v>
      </c>
      <c r="D17" s="177">
        <v>100</v>
      </c>
      <c r="E17" s="182" t="s">
        <v>110</v>
      </c>
      <c r="F17" s="64">
        <v>0.51659999999999995</v>
      </c>
      <c r="G17" s="1">
        <v>2.9756999999999999E-4</v>
      </c>
      <c r="H17" s="75">
        <v>2.8500999999999998E-4</v>
      </c>
      <c r="I17" s="1">
        <v>15</v>
      </c>
    </row>
    <row r="18" spans="2:9" x14ac:dyDescent="0.3">
      <c r="B18" s="181">
        <v>2500</v>
      </c>
      <c r="C18" s="177">
        <v>150</v>
      </c>
      <c r="D18" s="177">
        <v>200</v>
      </c>
      <c r="E18" s="182" t="s">
        <v>110</v>
      </c>
      <c r="F18" s="64">
        <v>0.5053399999999999</v>
      </c>
      <c r="G18" s="1">
        <v>3.2814999999999998E-4</v>
      </c>
      <c r="H18" s="75">
        <v>2.0712000000000001E-4</v>
      </c>
      <c r="I18" s="1">
        <v>16</v>
      </c>
    </row>
    <row r="19" spans="2:9" x14ac:dyDescent="0.3">
      <c r="B19" s="181">
        <v>2500</v>
      </c>
      <c r="C19" s="177">
        <v>150</v>
      </c>
      <c r="D19" s="177">
        <v>150</v>
      </c>
      <c r="E19" s="182" t="s">
        <v>110</v>
      </c>
      <c r="F19" s="64">
        <v>0.52539999999999998</v>
      </c>
      <c r="G19" s="1">
        <v>3.3331000000000002E-4</v>
      </c>
      <c r="H19" s="75">
        <v>2.4099000000000001E-4</v>
      </c>
      <c r="I19" s="1">
        <v>17</v>
      </c>
    </row>
    <row r="20" spans="2:9" x14ac:dyDescent="0.3">
      <c r="B20" s="181">
        <v>2500</v>
      </c>
      <c r="C20" s="177">
        <v>150</v>
      </c>
      <c r="D20" s="177">
        <v>100</v>
      </c>
      <c r="E20" s="182" t="s">
        <v>110</v>
      </c>
      <c r="F20" s="64">
        <v>0.55847000000000002</v>
      </c>
      <c r="G20" s="1">
        <v>3.4131E-4</v>
      </c>
      <c r="H20" s="75">
        <v>3.0050999999999998E-4</v>
      </c>
      <c r="I20" s="1">
        <v>18</v>
      </c>
    </row>
    <row r="21" spans="2:9" x14ac:dyDescent="0.3">
      <c r="B21" s="181">
        <v>1500</v>
      </c>
      <c r="C21" s="177">
        <v>250</v>
      </c>
      <c r="D21" s="177">
        <v>200</v>
      </c>
      <c r="E21" s="182" t="s">
        <v>110</v>
      </c>
      <c r="F21" s="64">
        <v>0.47574</v>
      </c>
      <c r="G21" s="1">
        <v>3.0278E-4</v>
      </c>
      <c r="H21" s="75">
        <v>2.0099000000000001E-4</v>
      </c>
      <c r="I21" s="1">
        <v>19</v>
      </c>
    </row>
    <row r="22" spans="2:9" x14ac:dyDescent="0.3">
      <c r="B22" s="181">
        <v>1500</v>
      </c>
      <c r="C22" s="177">
        <v>250</v>
      </c>
      <c r="D22" s="177">
        <v>150</v>
      </c>
      <c r="E22" s="182" t="s">
        <v>110</v>
      </c>
      <c r="F22" s="64">
        <v>0.49559999999999998</v>
      </c>
      <c r="G22" s="1">
        <v>3.0624999999999999E-4</v>
      </c>
      <c r="H22" s="75">
        <v>2.3263E-4</v>
      </c>
      <c r="I22" s="1">
        <v>20</v>
      </c>
    </row>
    <row r="23" spans="2:9" x14ac:dyDescent="0.3">
      <c r="B23" s="181">
        <v>1500</v>
      </c>
      <c r="C23" s="177">
        <v>250</v>
      </c>
      <c r="D23" s="177">
        <v>100</v>
      </c>
      <c r="E23" s="182" t="s">
        <v>110</v>
      </c>
      <c r="F23" s="64">
        <v>0.52718999999999994</v>
      </c>
      <c r="G23" s="1">
        <v>3.1126E-4</v>
      </c>
      <c r="H23" s="75">
        <v>2.8750999999999999E-4</v>
      </c>
      <c r="I23" s="1">
        <v>21</v>
      </c>
    </row>
    <row r="24" spans="2:9" x14ac:dyDescent="0.3">
      <c r="B24" s="181">
        <v>1500</v>
      </c>
      <c r="C24" s="177">
        <v>200</v>
      </c>
      <c r="D24" s="177">
        <v>200</v>
      </c>
      <c r="E24" s="182" t="s">
        <v>110</v>
      </c>
      <c r="F24" s="64">
        <v>0.50727</v>
      </c>
      <c r="G24" s="1">
        <v>3.5016000000000002E-4</v>
      </c>
      <c r="H24" s="75">
        <v>2.0929999999999999E-4</v>
      </c>
      <c r="I24" s="1">
        <v>22</v>
      </c>
    </row>
    <row r="25" spans="2:9" x14ac:dyDescent="0.3">
      <c r="B25" s="181">
        <v>1500</v>
      </c>
      <c r="C25" s="177">
        <v>200</v>
      </c>
      <c r="D25" s="177">
        <v>150</v>
      </c>
      <c r="E25" s="182" t="s">
        <v>110</v>
      </c>
      <c r="F25" s="64">
        <v>0.52803</v>
      </c>
      <c r="G25" s="1">
        <v>3.5452999999999998E-4</v>
      </c>
      <c r="H25" s="75">
        <v>2.4306999999999999E-4</v>
      </c>
      <c r="I25" s="1">
        <v>23</v>
      </c>
    </row>
    <row r="26" spans="2:9" x14ac:dyDescent="0.3">
      <c r="B26" s="181">
        <v>1500</v>
      </c>
      <c r="C26" s="177">
        <v>200</v>
      </c>
      <c r="D26" s="177">
        <v>100</v>
      </c>
      <c r="E26" s="182" t="s">
        <v>110</v>
      </c>
      <c r="F26" s="64">
        <v>0.56163999999999992</v>
      </c>
      <c r="G26" s="1">
        <v>3.6102999999999998E-4</v>
      </c>
      <c r="H26" s="75">
        <v>3.0194999999999999E-4</v>
      </c>
      <c r="I26" s="1">
        <v>24</v>
      </c>
    </row>
    <row r="27" spans="2:9" x14ac:dyDescent="0.3">
      <c r="B27" s="181">
        <v>1500</v>
      </c>
      <c r="C27" s="177">
        <v>150</v>
      </c>
      <c r="D27" s="177">
        <v>200</v>
      </c>
      <c r="E27" s="182" t="s">
        <v>110</v>
      </c>
      <c r="F27" s="64">
        <v>0.55354000000000003</v>
      </c>
      <c r="G27" s="1">
        <v>4.1397E-4</v>
      </c>
      <c r="H27" s="75">
        <v>2.1917E-4</v>
      </c>
      <c r="I27" s="1">
        <v>25</v>
      </c>
    </row>
    <row r="28" spans="2:9" x14ac:dyDescent="0.3">
      <c r="B28" s="181">
        <v>1500</v>
      </c>
      <c r="C28" s="177">
        <v>150</v>
      </c>
      <c r="D28" s="177">
        <v>150</v>
      </c>
      <c r="E28" s="182" t="s">
        <v>110</v>
      </c>
      <c r="F28" s="64">
        <v>0.57513999999999998</v>
      </c>
      <c r="G28" s="1">
        <v>4.1932999999999998E-4</v>
      </c>
      <c r="H28" s="75">
        <v>2.5552000000000002E-4</v>
      </c>
      <c r="I28" s="1">
        <v>26</v>
      </c>
    </row>
    <row r="29" spans="2:9" ht="15" thickBot="1" x14ac:dyDescent="0.35">
      <c r="B29" s="183">
        <v>1500</v>
      </c>
      <c r="C29" s="184">
        <v>150</v>
      </c>
      <c r="D29" s="184">
        <v>100</v>
      </c>
      <c r="E29" s="185" t="s">
        <v>110</v>
      </c>
      <c r="F29" s="65">
        <v>0.61087999999999998</v>
      </c>
      <c r="G29" s="9">
        <v>4.2763000000000002E-4</v>
      </c>
      <c r="H29" s="76">
        <v>3.1943999999999999E-4</v>
      </c>
      <c r="I29" s="1">
        <v>27</v>
      </c>
    </row>
    <row r="30" spans="2:9" x14ac:dyDescent="0.3">
      <c r="B30" s="178">
        <v>3250</v>
      </c>
      <c r="C30" s="179">
        <v>250</v>
      </c>
      <c r="D30" s="179">
        <v>200</v>
      </c>
      <c r="E30" s="180" t="s">
        <v>111</v>
      </c>
      <c r="F30" s="63">
        <v>0.50917000000000001</v>
      </c>
      <c r="G30" s="8">
        <v>2.7896000000000003E-4</v>
      </c>
      <c r="H30" s="77">
        <v>2.787E-4</v>
      </c>
      <c r="I30" s="1">
        <v>28</v>
      </c>
    </row>
    <row r="31" spans="2:9" x14ac:dyDescent="0.3">
      <c r="B31" s="181">
        <v>3250</v>
      </c>
      <c r="C31" s="177">
        <v>250</v>
      </c>
      <c r="D31" s="177">
        <v>150</v>
      </c>
      <c r="E31" s="182" t="s">
        <v>111</v>
      </c>
      <c r="F31" s="64">
        <v>0.53182999999999991</v>
      </c>
      <c r="G31" s="1">
        <v>2.8462000000000002E-4</v>
      </c>
      <c r="H31" s="75">
        <v>3.2242000000000002E-4</v>
      </c>
      <c r="I31" s="1">
        <v>29</v>
      </c>
    </row>
    <row r="32" spans="2:9" x14ac:dyDescent="0.3">
      <c r="B32" s="181">
        <v>3250</v>
      </c>
      <c r="C32" s="177">
        <v>250</v>
      </c>
      <c r="D32" s="177">
        <v>100</v>
      </c>
      <c r="E32" s="182" t="s">
        <v>111</v>
      </c>
      <c r="F32" s="64">
        <v>0.56764999999999999</v>
      </c>
      <c r="G32" s="1">
        <v>2.9284999999999999E-4</v>
      </c>
      <c r="H32" s="75">
        <v>3.9855000000000001E-4</v>
      </c>
      <c r="I32" s="1">
        <v>30</v>
      </c>
    </row>
    <row r="33" spans="2:9" x14ac:dyDescent="0.3">
      <c r="B33" s="181">
        <v>3250</v>
      </c>
      <c r="C33" s="177">
        <v>200</v>
      </c>
      <c r="D33" s="177">
        <v>200</v>
      </c>
      <c r="E33" s="182" t="s">
        <v>111</v>
      </c>
      <c r="F33" s="64">
        <v>0.54031999999999991</v>
      </c>
      <c r="G33" s="1">
        <v>3.1744999999999999E-4</v>
      </c>
      <c r="H33" s="75">
        <v>2.8955000000000002E-4</v>
      </c>
      <c r="I33" s="1">
        <v>31</v>
      </c>
    </row>
    <row r="34" spans="2:9" x14ac:dyDescent="0.3">
      <c r="B34" s="181">
        <v>3250</v>
      </c>
      <c r="C34" s="177">
        <v>200</v>
      </c>
      <c r="D34" s="177">
        <v>150</v>
      </c>
      <c r="E34" s="182" t="s">
        <v>111</v>
      </c>
      <c r="F34" s="64">
        <v>0.56384000000000001</v>
      </c>
      <c r="G34" s="1">
        <v>3.2393999999999999E-4</v>
      </c>
      <c r="H34" s="75">
        <v>3.3613000000000002E-4</v>
      </c>
      <c r="I34" s="1">
        <v>32</v>
      </c>
    </row>
    <row r="35" spans="2:9" x14ac:dyDescent="0.3">
      <c r="B35" s="181">
        <v>3250</v>
      </c>
      <c r="C35" s="177">
        <v>200</v>
      </c>
      <c r="D35" s="177">
        <v>100</v>
      </c>
      <c r="E35" s="182" t="s">
        <v>111</v>
      </c>
      <c r="F35" s="64">
        <v>0.60168999999999995</v>
      </c>
      <c r="G35" s="1">
        <v>3.3366E-4</v>
      </c>
      <c r="H35" s="75">
        <v>4.1769000000000002E-4</v>
      </c>
      <c r="I35" s="1">
        <v>33</v>
      </c>
    </row>
    <row r="36" spans="2:9" x14ac:dyDescent="0.3">
      <c r="B36" s="181">
        <v>3250</v>
      </c>
      <c r="C36" s="177">
        <v>150</v>
      </c>
      <c r="D36" s="177">
        <v>200</v>
      </c>
      <c r="E36" s="182" t="s">
        <v>111</v>
      </c>
      <c r="F36" s="64">
        <v>0.58531999999999995</v>
      </c>
      <c r="G36" s="1">
        <v>3.6849000000000002E-4</v>
      </c>
      <c r="H36" s="75">
        <v>3.0189000000000003E-4</v>
      </c>
      <c r="I36" s="1">
        <v>34</v>
      </c>
    </row>
    <row r="37" spans="2:9" x14ac:dyDescent="0.3">
      <c r="B37" s="181">
        <v>3250</v>
      </c>
      <c r="C37" s="177">
        <v>150</v>
      </c>
      <c r="D37" s="177">
        <v>150</v>
      </c>
      <c r="E37" s="182" t="s">
        <v>111</v>
      </c>
      <c r="F37" s="64">
        <v>0.60952999999999991</v>
      </c>
      <c r="G37" s="1">
        <v>3.7578999999999998E-4</v>
      </c>
      <c r="H37" s="75">
        <v>3.5183000000000002E-4</v>
      </c>
      <c r="I37" s="1">
        <v>35</v>
      </c>
    </row>
    <row r="38" spans="2:9" x14ac:dyDescent="0.3">
      <c r="B38" s="181">
        <v>3250</v>
      </c>
      <c r="C38" s="177">
        <v>150</v>
      </c>
      <c r="D38" s="177">
        <v>100</v>
      </c>
      <c r="E38" s="182" t="s">
        <v>111</v>
      </c>
      <c r="F38" s="64">
        <v>0.64935999999999994</v>
      </c>
      <c r="G38" s="1">
        <v>3.8715E-4</v>
      </c>
      <c r="H38" s="75">
        <v>4.4002000000000001E-4</v>
      </c>
      <c r="I38" s="1">
        <v>36</v>
      </c>
    </row>
    <row r="39" spans="2:9" x14ac:dyDescent="0.3">
      <c r="B39" s="181">
        <v>2500</v>
      </c>
      <c r="C39" s="177">
        <v>250</v>
      </c>
      <c r="D39" s="177">
        <v>200</v>
      </c>
      <c r="E39" s="182" t="s">
        <v>111</v>
      </c>
      <c r="F39" s="64">
        <v>0.52639999999999998</v>
      </c>
      <c r="G39" s="1">
        <v>3.0152999999999999E-4</v>
      </c>
      <c r="H39" s="75">
        <v>2.8519999999999999E-4</v>
      </c>
      <c r="I39" s="1">
        <v>37</v>
      </c>
    </row>
    <row r="40" spans="2:9" x14ac:dyDescent="0.3">
      <c r="B40" s="181">
        <v>2500</v>
      </c>
      <c r="C40" s="177">
        <v>250</v>
      </c>
      <c r="D40" s="177">
        <v>150</v>
      </c>
      <c r="E40" s="182" t="s">
        <v>111</v>
      </c>
      <c r="F40" s="64">
        <v>0.54965000000000008</v>
      </c>
      <c r="G40" s="1">
        <v>3.0704000000000001E-4</v>
      </c>
      <c r="H40" s="75">
        <v>3.3029000000000001E-4</v>
      </c>
      <c r="I40" s="1">
        <v>38</v>
      </c>
    </row>
    <row r="41" spans="2:9" x14ac:dyDescent="0.3">
      <c r="B41" s="181">
        <v>2500</v>
      </c>
      <c r="C41" s="177">
        <v>250</v>
      </c>
      <c r="D41" s="177">
        <v>100</v>
      </c>
      <c r="E41" s="182" t="s">
        <v>111</v>
      </c>
      <c r="F41" s="64">
        <v>0.58653</v>
      </c>
      <c r="G41" s="1">
        <v>3.1503E-4</v>
      </c>
      <c r="H41" s="75">
        <v>4.0884E-4</v>
      </c>
      <c r="I41" s="1">
        <v>39</v>
      </c>
    </row>
    <row r="42" spans="2:9" x14ac:dyDescent="0.3">
      <c r="B42" s="181">
        <v>2500</v>
      </c>
      <c r="C42" s="177">
        <v>200</v>
      </c>
      <c r="D42" s="177">
        <v>200</v>
      </c>
      <c r="E42" s="182" t="s">
        <v>111</v>
      </c>
      <c r="F42" s="64">
        <v>0.55981000000000003</v>
      </c>
      <c r="G42" s="1">
        <v>3.4822999999999999E-4</v>
      </c>
      <c r="H42" s="75">
        <v>2.9659E-4</v>
      </c>
      <c r="I42" s="1">
        <v>40</v>
      </c>
    </row>
    <row r="43" spans="2:9" x14ac:dyDescent="0.3">
      <c r="B43" s="181">
        <v>2500</v>
      </c>
      <c r="C43" s="177">
        <v>200</v>
      </c>
      <c r="D43" s="177">
        <v>150</v>
      </c>
      <c r="E43" s="182" t="s">
        <v>111</v>
      </c>
      <c r="F43" s="64">
        <v>0.58401999999999998</v>
      </c>
      <c r="G43" s="1">
        <v>3.5474999999999998E-4</v>
      </c>
      <c r="H43" s="75">
        <v>3.4464000000000001E-4</v>
      </c>
      <c r="I43" s="1">
        <v>41</v>
      </c>
    </row>
    <row r="44" spans="2:9" x14ac:dyDescent="0.3">
      <c r="B44" s="181">
        <v>2500</v>
      </c>
      <c r="C44" s="177">
        <v>200</v>
      </c>
      <c r="D44" s="177">
        <v>100</v>
      </c>
      <c r="E44" s="182" t="s">
        <v>111</v>
      </c>
      <c r="F44" s="64">
        <v>0.62308000000000008</v>
      </c>
      <c r="G44" s="1">
        <v>3.6451000000000002E-4</v>
      </c>
      <c r="H44" s="75">
        <v>4.2883999999999999E-4</v>
      </c>
      <c r="I44" s="1">
        <v>42</v>
      </c>
    </row>
    <row r="45" spans="2:9" x14ac:dyDescent="0.3">
      <c r="B45" s="181">
        <v>2500</v>
      </c>
      <c r="C45" s="177">
        <v>150</v>
      </c>
      <c r="D45" s="177">
        <v>200</v>
      </c>
      <c r="E45" s="182" t="s">
        <v>111</v>
      </c>
      <c r="F45" s="64">
        <v>0.60846</v>
      </c>
      <c r="G45" s="1">
        <v>4.1096999999999998E-4</v>
      </c>
      <c r="H45" s="75">
        <v>3.0985000000000002E-4</v>
      </c>
      <c r="I45" s="1">
        <v>43</v>
      </c>
    </row>
    <row r="46" spans="2:9" x14ac:dyDescent="0.3">
      <c r="B46" s="181">
        <v>2500</v>
      </c>
      <c r="C46" s="177">
        <v>150</v>
      </c>
      <c r="D46" s="177">
        <v>150</v>
      </c>
      <c r="E46" s="182" t="s">
        <v>111</v>
      </c>
      <c r="F46" s="64">
        <v>0.63349</v>
      </c>
      <c r="G46" s="1">
        <v>4.1855000000000001E-4</v>
      </c>
      <c r="H46" s="75">
        <v>3.6147000000000002E-4</v>
      </c>
      <c r="I46" s="1">
        <v>44</v>
      </c>
    </row>
    <row r="47" spans="2:9" x14ac:dyDescent="0.3">
      <c r="B47" s="181">
        <v>2500</v>
      </c>
      <c r="C47" s="177">
        <v>150</v>
      </c>
      <c r="D47" s="177">
        <v>100</v>
      </c>
      <c r="E47" s="182" t="s">
        <v>111</v>
      </c>
      <c r="F47" s="64">
        <v>0.67480000000000007</v>
      </c>
      <c r="G47" s="1">
        <v>4.3035000000000003E-4</v>
      </c>
      <c r="H47" s="75">
        <v>4.5267000000000001E-4</v>
      </c>
      <c r="I47" s="1">
        <v>45</v>
      </c>
    </row>
    <row r="48" spans="2:9" x14ac:dyDescent="0.3">
      <c r="B48" s="181">
        <v>1500</v>
      </c>
      <c r="C48" s="177">
        <v>250</v>
      </c>
      <c r="D48" s="177">
        <v>200</v>
      </c>
      <c r="E48" s="182" t="s">
        <v>111</v>
      </c>
      <c r="F48" s="64">
        <v>0.56203000000000003</v>
      </c>
      <c r="G48" s="1">
        <v>3.3575E-4</v>
      </c>
      <c r="H48" s="75">
        <v>2.9713999999999999E-4</v>
      </c>
      <c r="I48" s="1">
        <v>46</v>
      </c>
    </row>
    <row r="49" spans="2:9" x14ac:dyDescent="0.3">
      <c r="B49" s="181">
        <v>1500</v>
      </c>
      <c r="C49" s="177">
        <v>250</v>
      </c>
      <c r="D49" s="177">
        <v>150</v>
      </c>
      <c r="E49" s="182" t="s">
        <v>111</v>
      </c>
      <c r="F49" s="64">
        <v>0.58631999999999995</v>
      </c>
      <c r="G49" s="1">
        <v>3.4022000000000002E-4</v>
      </c>
      <c r="H49" s="75">
        <v>3.4484000000000001E-4</v>
      </c>
      <c r="I49" s="1">
        <v>47</v>
      </c>
    </row>
    <row r="50" spans="2:9" x14ac:dyDescent="0.3">
      <c r="B50" s="181">
        <v>1500</v>
      </c>
      <c r="C50" s="177">
        <v>250</v>
      </c>
      <c r="D50" s="177">
        <v>100</v>
      </c>
      <c r="E50" s="182" t="s">
        <v>111</v>
      </c>
      <c r="F50" s="64">
        <v>0.62504999999999999</v>
      </c>
      <c r="G50" s="1">
        <v>3.4660000000000002E-4</v>
      </c>
      <c r="H50" s="75">
        <v>4.2816000000000002E-4</v>
      </c>
      <c r="I50" s="1">
        <v>48</v>
      </c>
    </row>
    <row r="51" spans="2:9" x14ac:dyDescent="0.3">
      <c r="B51" s="181">
        <v>1500</v>
      </c>
      <c r="C51" s="177">
        <v>200</v>
      </c>
      <c r="D51" s="177">
        <v>200</v>
      </c>
      <c r="E51" s="182" t="s">
        <v>111</v>
      </c>
      <c r="F51" s="64">
        <v>0.59986000000000006</v>
      </c>
      <c r="G51" s="1">
        <v>4.0108E-4</v>
      </c>
      <c r="H51" s="75">
        <v>3.0906E-4</v>
      </c>
      <c r="I51" s="1">
        <v>49</v>
      </c>
    </row>
    <row r="52" spans="2:9" x14ac:dyDescent="0.3">
      <c r="B52" s="181">
        <v>1500</v>
      </c>
      <c r="C52" s="177">
        <v>200</v>
      </c>
      <c r="D52" s="177">
        <v>150</v>
      </c>
      <c r="E52" s="182" t="s">
        <v>111</v>
      </c>
      <c r="F52" s="64">
        <v>0.62522</v>
      </c>
      <c r="G52" s="1">
        <v>4.0692000000000001E-4</v>
      </c>
      <c r="H52" s="75">
        <v>3.5984999999999999E-4</v>
      </c>
      <c r="I52" s="1">
        <v>50</v>
      </c>
    </row>
    <row r="53" spans="2:9" x14ac:dyDescent="0.3">
      <c r="B53" s="181">
        <v>1500</v>
      </c>
      <c r="C53" s="177">
        <v>200</v>
      </c>
      <c r="D53" s="177">
        <v>100</v>
      </c>
      <c r="E53" s="182" t="s">
        <v>111</v>
      </c>
      <c r="F53" s="64">
        <v>0.66635</v>
      </c>
      <c r="G53" s="1">
        <v>4.1559000000000002E-4</v>
      </c>
      <c r="H53" s="75">
        <v>4.4903E-4</v>
      </c>
      <c r="I53" s="1">
        <v>51</v>
      </c>
    </row>
    <row r="54" spans="2:9" x14ac:dyDescent="0.3">
      <c r="B54" s="181">
        <v>1500</v>
      </c>
      <c r="C54" s="177">
        <v>150</v>
      </c>
      <c r="D54" s="177">
        <v>200</v>
      </c>
      <c r="E54" s="182" t="s">
        <v>111</v>
      </c>
      <c r="F54" s="64">
        <v>0.65578999999999998</v>
      </c>
      <c r="G54" s="1">
        <v>4.9149000000000003E-4</v>
      </c>
      <c r="H54" s="75">
        <v>3.235E-4</v>
      </c>
      <c r="I54" s="1">
        <v>52</v>
      </c>
    </row>
    <row r="55" spans="2:9" x14ac:dyDescent="0.3">
      <c r="B55" s="181">
        <v>1500</v>
      </c>
      <c r="C55" s="177">
        <v>150</v>
      </c>
      <c r="D55" s="177">
        <v>150</v>
      </c>
      <c r="E55" s="182" t="s">
        <v>111</v>
      </c>
      <c r="F55" s="64">
        <v>0.68216999999999994</v>
      </c>
      <c r="G55" s="1">
        <v>4.9892000000000003E-4</v>
      </c>
      <c r="H55" s="75">
        <v>3.7811000000000002E-4</v>
      </c>
      <c r="I55" s="1">
        <v>53</v>
      </c>
    </row>
    <row r="56" spans="2:9" ht="15" thickBot="1" x14ac:dyDescent="0.35">
      <c r="B56" s="183">
        <v>1500</v>
      </c>
      <c r="C56" s="184">
        <v>150</v>
      </c>
      <c r="D56" s="184">
        <v>100</v>
      </c>
      <c r="E56" s="185" t="s">
        <v>111</v>
      </c>
      <c r="F56" s="65">
        <v>0.72594000000000003</v>
      </c>
      <c r="G56" s="9">
        <v>5.1044999999999997E-4</v>
      </c>
      <c r="H56" s="76">
        <v>4.7475000000000002E-4</v>
      </c>
      <c r="I56" s="1">
        <v>54</v>
      </c>
    </row>
    <row r="57" spans="2:9" x14ac:dyDescent="0.3">
      <c r="B57" s="178">
        <v>3250</v>
      </c>
      <c r="C57" s="179">
        <v>250</v>
      </c>
      <c r="D57" s="179">
        <v>200</v>
      </c>
      <c r="E57" s="180" t="s">
        <v>112</v>
      </c>
      <c r="F57" s="64">
        <v>0.61249999999999993</v>
      </c>
      <c r="G57" s="1">
        <v>3.0320999999999999E-4</v>
      </c>
      <c r="H57" s="75">
        <v>4.3081E-4</v>
      </c>
      <c r="I57" s="1">
        <v>55</v>
      </c>
    </row>
    <row r="58" spans="2:9" x14ac:dyDescent="0.3">
      <c r="B58" s="181">
        <v>3250</v>
      </c>
      <c r="C58" s="177">
        <v>250</v>
      </c>
      <c r="D58" s="177">
        <v>150</v>
      </c>
      <c r="E58" s="182" t="s">
        <v>112</v>
      </c>
      <c r="F58" s="64">
        <v>0.63929000000000002</v>
      </c>
      <c r="G58" s="1">
        <v>3.1174000000000002E-4</v>
      </c>
      <c r="H58" s="75">
        <v>4.996E-4</v>
      </c>
      <c r="I58" s="1">
        <v>56</v>
      </c>
    </row>
    <row r="59" spans="2:9" x14ac:dyDescent="0.3">
      <c r="B59" s="181">
        <v>3250</v>
      </c>
      <c r="C59" s="177">
        <v>250</v>
      </c>
      <c r="D59" s="177">
        <v>100</v>
      </c>
      <c r="E59" s="182" t="s">
        <v>112</v>
      </c>
      <c r="F59" s="64">
        <v>0.68181999999999998</v>
      </c>
      <c r="G59" s="1">
        <v>3.2415999999999999E-4</v>
      </c>
      <c r="H59" s="75">
        <v>6.2045999999999998E-4</v>
      </c>
      <c r="I59" s="1">
        <v>57</v>
      </c>
    </row>
    <row r="60" spans="2:9" x14ac:dyDescent="0.3">
      <c r="B60" s="181">
        <v>3250</v>
      </c>
      <c r="C60" s="177">
        <v>200</v>
      </c>
      <c r="D60" s="177">
        <v>200</v>
      </c>
      <c r="E60" s="182" t="s">
        <v>112</v>
      </c>
      <c r="F60" s="64">
        <v>0.64802999999999999</v>
      </c>
      <c r="G60" s="1">
        <v>3.5499000000000001E-4</v>
      </c>
      <c r="H60" s="75">
        <v>4.4638000000000002E-4</v>
      </c>
      <c r="I60" s="1">
        <v>58</v>
      </c>
    </row>
    <row r="61" spans="2:9" x14ac:dyDescent="0.3">
      <c r="B61" s="181">
        <v>3250</v>
      </c>
      <c r="C61" s="177">
        <v>200</v>
      </c>
      <c r="D61" s="177">
        <v>150</v>
      </c>
      <c r="E61" s="182" t="s">
        <v>112</v>
      </c>
      <c r="F61" s="64">
        <v>0.67575999999999992</v>
      </c>
      <c r="G61" s="1">
        <v>3.6481000000000003E-4</v>
      </c>
      <c r="H61" s="75">
        <v>5.1944000000000003E-4</v>
      </c>
      <c r="I61" s="1">
        <v>59</v>
      </c>
    </row>
    <row r="62" spans="2:9" x14ac:dyDescent="0.3">
      <c r="B62" s="181">
        <v>3250</v>
      </c>
      <c r="C62" s="177">
        <v>200</v>
      </c>
      <c r="D62" s="177">
        <v>100</v>
      </c>
      <c r="E62" s="182" t="s">
        <v>112</v>
      </c>
      <c r="F62" s="64">
        <v>0.72058</v>
      </c>
      <c r="G62" s="1">
        <v>3.7955999999999998E-4</v>
      </c>
      <c r="H62" s="75">
        <v>6.4849999999999999E-4</v>
      </c>
      <c r="I62" s="1">
        <v>60</v>
      </c>
    </row>
    <row r="63" spans="2:9" x14ac:dyDescent="0.3">
      <c r="B63" s="181">
        <v>3250</v>
      </c>
      <c r="C63" s="177">
        <v>150</v>
      </c>
      <c r="D63" s="177">
        <v>200</v>
      </c>
      <c r="E63" s="182" t="s">
        <v>112</v>
      </c>
      <c r="F63" s="64">
        <v>0.69954000000000005</v>
      </c>
      <c r="G63" s="1">
        <v>4.2513000000000002E-4</v>
      </c>
      <c r="H63" s="75">
        <v>4.6407000000000002E-4</v>
      </c>
      <c r="I63" s="1">
        <v>61</v>
      </c>
    </row>
    <row r="64" spans="2:9" x14ac:dyDescent="0.3">
      <c r="B64" s="181">
        <v>3250</v>
      </c>
      <c r="C64" s="177">
        <v>150</v>
      </c>
      <c r="D64" s="177">
        <v>150</v>
      </c>
      <c r="E64" s="182" t="s">
        <v>112</v>
      </c>
      <c r="F64" s="64">
        <v>0.72800999999999993</v>
      </c>
      <c r="G64" s="1">
        <v>4.3625000000000001E-4</v>
      </c>
      <c r="H64" s="75">
        <v>5.4217999999999996E-4</v>
      </c>
      <c r="I64" s="1">
        <v>62</v>
      </c>
    </row>
    <row r="65" spans="2:9" x14ac:dyDescent="0.3">
      <c r="B65" s="181">
        <v>3250</v>
      </c>
      <c r="C65" s="177">
        <v>150</v>
      </c>
      <c r="D65" s="177">
        <v>100</v>
      </c>
      <c r="E65" s="182" t="s">
        <v>112</v>
      </c>
      <c r="F65" s="64">
        <v>0.77506000000000008</v>
      </c>
      <c r="G65" s="1">
        <v>4.5357999999999998E-4</v>
      </c>
      <c r="H65" s="75">
        <v>6.8126999999999999E-4</v>
      </c>
      <c r="I65" s="1">
        <v>63</v>
      </c>
    </row>
    <row r="66" spans="2:9" x14ac:dyDescent="0.3">
      <c r="B66" s="181">
        <v>2500</v>
      </c>
      <c r="C66" s="177">
        <v>250</v>
      </c>
      <c r="D66" s="177">
        <v>200</v>
      </c>
      <c r="E66" s="182" t="s">
        <v>112</v>
      </c>
      <c r="F66" s="64">
        <v>0.62909999999999999</v>
      </c>
      <c r="G66" s="1">
        <v>3.1370999999999998E-4</v>
      </c>
      <c r="H66" s="75">
        <v>4.3960000000000001E-4</v>
      </c>
      <c r="I66" s="1">
        <v>64</v>
      </c>
    </row>
    <row r="67" spans="2:9" x14ac:dyDescent="0.3">
      <c r="B67" s="181">
        <v>2500</v>
      </c>
      <c r="C67" s="177">
        <v>250</v>
      </c>
      <c r="D67" s="177">
        <v>150</v>
      </c>
      <c r="E67" s="182" t="s">
        <v>112</v>
      </c>
      <c r="F67" s="64">
        <v>0.65642</v>
      </c>
      <c r="G67" s="1">
        <v>3.2194E-4</v>
      </c>
      <c r="H67" s="75">
        <v>5.1029000000000005E-4</v>
      </c>
      <c r="I67" s="1">
        <v>65</v>
      </c>
    </row>
    <row r="68" spans="2:9" x14ac:dyDescent="0.3">
      <c r="B68" s="181">
        <v>2500</v>
      </c>
      <c r="C68" s="177">
        <v>250</v>
      </c>
      <c r="D68" s="177">
        <v>100</v>
      </c>
      <c r="E68" s="182" t="s">
        <v>112</v>
      </c>
      <c r="F68" s="64">
        <v>0.69996000000000003</v>
      </c>
      <c r="G68" s="1">
        <v>3.3385000000000001E-4</v>
      </c>
      <c r="H68" s="75">
        <v>6.3456999999999999E-4</v>
      </c>
      <c r="I68" s="1">
        <v>66</v>
      </c>
    </row>
    <row r="69" spans="2:9" x14ac:dyDescent="0.3">
      <c r="B69" s="181">
        <v>2500</v>
      </c>
      <c r="C69" s="177">
        <v>200</v>
      </c>
      <c r="D69" s="177">
        <v>200</v>
      </c>
      <c r="E69" s="182" t="s">
        <v>112</v>
      </c>
      <c r="F69" s="64">
        <v>0.66703000000000001</v>
      </c>
      <c r="G69" s="1">
        <v>3.7474999999999997E-4</v>
      </c>
      <c r="H69" s="75">
        <v>4.5582000000000001E-4</v>
      </c>
      <c r="I69" s="1">
        <v>67</v>
      </c>
    </row>
    <row r="70" spans="2:9" x14ac:dyDescent="0.3">
      <c r="B70" s="181">
        <v>2500</v>
      </c>
      <c r="C70" s="177">
        <v>200</v>
      </c>
      <c r="D70" s="177">
        <v>150</v>
      </c>
      <c r="E70" s="182" t="s">
        <v>112</v>
      </c>
      <c r="F70" s="64">
        <v>0.69539000000000006</v>
      </c>
      <c r="G70" s="1">
        <v>3.8453000000000001E-4</v>
      </c>
      <c r="H70" s="75">
        <v>5.3091E-4</v>
      </c>
      <c r="I70" s="1">
        <v>68</v>
      </c>
    </row>
    <row r="71" spans="2:9" x14ac:dyDescent="0.3">
      <c r="B71" s="181">
        <v>2500</v>
      </c>
      <c r="C71" s="177">
        <v>200</v>
      </c>
      <c r="D71" s="177">
        <v>100</v>
      </c>
      <c r="E71" s="182" t="s">
        <v>112</v>
      </c>
      <c r="F71" s="64">
        <v>0.74136000000000002</v>
      </c>
      <c r="G71" s="1">
        <v>3.9916000000000002E-4</v>
      </c>
      <c r="H71" s="75">
        <v>6.6363000000000001E-4</v>
      </c>
      <c r="I71" s="1">
        <v>69</v>
      </c>
    </row>
    <row r="72" spans="2:9" x14ac:dyDescent="0.3">
      <c r="B72" s="181">
        <v>2500</v>
      </c>
      <c r="C72" s="177">
        <v>150</v>
      </c>
      <c r="D72" s="177">
        <v>200</v>
      </c>
      <c r="E72" s="182" t="s">
        <v>112</v>
      </c>
      <c r="F72" s="64">
        <v>0.72247000000000006</v>
      </c>
      <c r="G72" s="1">
        <v>4.5870999999999998E-4</v>
      </c>
      <c r="H72" s="75">
        <v>4.7466000000000001E-4</v>
      </c>
      <c r="I72" s="1">
        <v>70</v>
      </c>
    </row>
    <row r="73" spans="2:9" x14ac:dyDescent="0.3">
      <c r="B73" s="181">
        <v>2500</v>
      </c>
      <c r="C73" s="177">
        <v>150</v>
      </c>
      <c r="D73" s="177">
        <v>150</v>
      </c>
      <c r="E73" s="182" t="s">
        <v>112</v>
      </c>
      <c r="F73" s="64">
        <v>0.75170000000000003</v>
      </c>
      <c r="G73" s="1">
        <v>4.7014000000000002E-4</v>
      </c>
      <c r="H73" s="75">
        <v>5.5504000000000003E-4</v>
      </c>
      <c r="I73" s="1">
        <v>71</v>
      </c>
    </row>
    <row r="74" spans="2:9" x14ac:dyDescent="0.3">
      <c r="B74" s="181">
        <v>2500</v>
      </c>
      <c r="C74" s="177">
        <v>150</v>
      </c>
      <c r="D74" s="177">
        <v>100</v>
      </c>
      <c r="E74" s="182" t="s">
        <v>112</v>
      </c>
      <c r="F74" s="64">
        <v>0.80015999999999998</v>
      </c>
      <c r="G74" s="1">
        <v>4.8791999999999998E-4</v>
      </c>
      <c r="H74" s="75">
        <v>6.9824000000000004E-4</v>
      </c>
      <c r="I74" s="1">
        <v>72</v>
      </c>
    </row>
    <row r="75" spans="2:9" x14ac:dyDescent="0.3">
      <c r="B75" s="181">
        <v>1500</v>
      </c>
      <c r="C75" s="177">
        <v>250</v>
      </c>
      <c r="D75" s="177">
        <v>200</v>
      </c>
      <c r="E75" s="182" t="s">
        <v>112</v>
      </c>
      <c r="F75" s="64">
        <v>0.66184999999999994</v>
      </c>
      <c r="G75" s="1">
        <v>3.1503999999999999E-4</v>
      </c>
      <c r="H75" s="75">
        <v>4.5587999999999998E-4</v>
      </c>
      <c r="I75" s="1">
        <v>73</v>
      </c>
    </row>
    <row r="76" spans="2:9" x14ac:dyDescent="0.3">
      <c r="B76" s="181">
        <v>1500</v>
      </c>
      <c r="C76" s="177">
        <v>250</v>
      </c>
      <c r="D76" s="177">
        <v>150</v>
      </c>
      <c r="E76" s="182" t="s">
        <v>112</v>
      </c>
      <c r="F76" s="64">
        <v>0.69011</v>
      </c>
      <c r="G76" s="1">
        <v>3.2155999999999998E-4</v>
      </c>
      <c r="H76" s="75">
        <v>5.3027E-4</v>
      </c>
      <c r="I76" s="1">
        <v>74</v>
      </c>
    </row>
    <row r="77" spans="2:9" x14ac:dyDescent="0.3">
      <c r="B77" s="181">
        <v>1500</v>
      </c>
      <c r="C77" s="177">
        <v>250</v>
      </c>
      <c r="D77" s="177">
        <v>100</v>
      </c>
      <c r="E77" s="182" t="s">
        <v>112</v>
      </c>
      <c r="F77" s="64">
        <v>0.73543000000000003</v>
      </c>
      <c r="G77" s="1">
        <v>3.3075999999999998E-4</v>
      </c>
      <c r="H77" s="75">
        <v>6.6136000000000005E-4</v>
      </c>
      <c r="I77" s="1">
        <v>75</v>
      </c>
    </row>
    <row r="78" spans="2:9" x14ac:dyDescent="0.3">
      <c r="B78" s="181">
        <v>1500</v>
      </c>
      <c r="C78" s="177">
        <v>200</v>
      </c>
      <c r="D78" s="177">
        <v>200</v>
      </c>
      <c r="E78" s="182" t="s">
        <v>112</v>
      </c>
      <c r="F78" s="64">
        <v>0.70428999999999997</v>
      </c>
      <c r="G78" s="1">
        <v>3.9502E-4</v>
      </c>
      <c r="H78" s="75">
        <v>4.7269E-4</v>
      </c>
      <c r="I78" s="1">
        <v>76</v>
      </c>
    </row>
    <row r="79" spans="2:9" x14ac:dyDescent="0.3">
      <c r="B79" s="181">
        <v>1500</v>
      </c>
      <c r="C79" s="177">
        <v>200</v>
      </c>
      <c r="D79" s="177">
        <v>150</v>
      </c>
      <c r="E79" s="182" t="s">
        <v>112</v>
      </c>
      <c r="F79" s="64">
        <v>0.73368</v>
      </c>
      <c r="G79" s="1">
        <v>4.0360999999999999E-4</v>
      </c>
      <c r="H79" s="75">
        <v>5.5159999999999996E-4</v>
      </c>
      <c r="I79" s="1">
        <v>77</v>
      </c>
    </row>
    <row r="80" spans="2:9" x14ac:dyDescent="0.3">
      <c r="B80" s="181">
        <v>1500</v>
      </c>
      <c r="C80" s="177">
        <v>200</v>
      </c>
      <c r="D80" s="177">
        <v>100</v>
      </c>
      <c r="E80" s="182" t="s">
        <v>112</v>
      </c>
      <c r="F80" s="64">
        <v>0.78160999999999992</v>
      </c>
      <c r="G80" s="1">
        <v>4.1627999999999999E-4</v>
      </c>
      <c r="H80" s="75">
        <v>6.9132999999999998E-4</v>
      </c>
      <c r="I80" s="1">
        <v>78</v>
      </c>
    </row>
    <row r="81" spans="2:9" x14ac:dyDescent="0.3">
      <c r="B81" s="181">
        <v>1500</v>
      </c>
      <c r="C81" s="177">
        <v>150</v>
      </c>
      <c r="D81" s="177">
        <v>200</v>
      </c>
      <c r="E81" s="182" t="s">
        <v>112</v>
      </c>
      <c r="F81" s="64">
        <v>0.76744000000000001</v>
      </c>
      <c r="G81" s="1">
        <v>5.0898999999999996E-4</v>
      </c>
      <c r="H81" s="75">
        <v>4.9297000000000002E-4</v>
      </c>
      <c r="I81" s="1">
        <v>79</v>
      </c>
    </row>
    <row r="82" spans="2:9" x14ac:dyDescent="0.3">
      <c r="B82" s="181">
        <v>1500</v>
      </c>
      <c r="C82" s="177">
        <v>150</v>
      </c>
      <c r="D82" s="177">
        <v>150</v>
      </c>
      <c r="E82" s="182" t="s">
        <v>112</v>
      </c>
      <c r="F82" s="64">
        <v>0.79790000000000005</v>
      </c>
      <c r="G82" s="1">
        <v>5.1997999999999996E-4</v>
      </c>
      <c r="H82" s="75">
        <v>5.7744000000000003E-4</v>
      </c>
      <c r="I82" s="1">
        <v>80</v>
      </c>
    </row>
    <row r="83" spans="2:9" ht="15" thickBot="1" x14ac:dyDescent="0.35">
      <c r="B83" s="183">
        <v>1500</v>
      </c>
      <c r="C83" s="184">
        <v>150</v>
      </c>
      <c r="D83" s="184">
        <v>100</v>
      </c>
      <c r="E83" s="185" t="s">
        <v>112</v>
      </c>
      <c r="F83" s="64">
        <v>0.84867000000000004</v>
      </c>
      <c r="G83" s="1">
        <v>5.3698000000000005E-4</v>
      </c>
      <c r="H83" s="75">
        <v>7.2815E-4</v>
      </c>
      <c r="I83" s="1">
        <v>81</v>
      </c>
    </row>
    <row r="84" spans="2:9" x14ac:dyDescent="0.3">
      <c r="B84" s="178">
        <v>3250</v>
      </c>
      <c r="C84" s="179">
        <v>250</v>
      </c>
      <c r="D84" s="179">
        <v>200</v>
      </c>
      <c r="E84" s="180" t="s">
        <v>113</v>
      </c>
      <c r="F84" s="64">
        <v>0.77307999999999999</v>
      </c>
      <c r="G84" s="1">
        <v>2.4515000000000002E-4</v>
      </c>
      <c r="H84" s="75">
        <v>7.7820000000000005E-4</v>
      </c>
      <c r="I84" s="1">
        <v>82</v>
      </c>
    </row>
    <row r="85" spans="2:9" x14ac:dyDescent="0.3">
      <c r="B85" s="181">
        <v>3250</v>
      </c>
      <c r="C85" s="177">
        <v>250</v>
      </c>
      <c r="D85" s="177">
        <v>150</v>
      </c>
      <c r="E85" s="182" t="s">
        <v>113</v>
      </c>
      <c r="F85" s="64">
        <v>0.8054</v>
      </c>
      <c r="G85" s="1">
        <v>2.5891E-4</v>
      </c>
      <c r="H85" s="75">
        <v>9.0386999999999998E-4</v>
      </c>
      <c r="I85" s="1">
        <v>83</v>
      </c>
    </row>
    <row r="86" spans="2:9" x14ac:dyDescent="0.3">
      <c r="B86" s="181">
        <v>3250</v>
      </c>
      <c r="C86" s="177">
        <v>250</v>
      </c>
      <c r="D86" s="177">
        <v>100</v>
      </c>
      <c r="E86" s="182" t="s">
        <v>113</v>
      </c>
      <c r="F86" s="64">
        <v>0.85711000000000004</v>
      </c>
      <c r="G86" s="1">
        <v>2.7882999999999998E-4</v>
      </c>
      <c r="H86" s="75">
        <v>1.1263E-3</v>
      </c>
      <c r="I86" s="1">
        <v>84</v>
      </c>
    </row>
    <row r="87" spans="2:9" x14ac:dyDescent="0.3">
      <c r="B87" s="181">
        <v>3250</v>
      </c>
      <c r="C87" s="177">
        <v>200</v>
      </c>
      <c r="D87" s="177">
        <v>200</v>
      </c>
      <c r="E87" s="182" t="s">
        <v>113</v>
      </c>
      <c r="F87" s="64">
        <v>0.81514999999999993</v>
      </c>
      <c r="G87" s="1">
        <v>3.1061000000000001E-4</v>
      </c>
      <c r="H87" s="75">
        <v>8.0552E-4</v>
      </c>
      <c r="I87" s="1">
        <v>85</v>
      </c>
    </row>
    <row r="88" spans="2:9" x14ac:dyDescent="0.3">
      <c r="B88" s="181">
        <v>3250</v>
      </c>
      <c r="C88" s="177">
        <v>200</v>
      </c>
      <c r="D88" s="177">
        <v>150</v>
      </c>
      <c r="E88" s="182" t="s">
        <v>113</v>
      </c>
      <c r="F88" s="64">
        <v>0.84855000000000003</v>
      </c>
      <c r="G88" s="1">
        <v>3.2663000000000001E-4</v>
      </c>
      <c r="H88" s="75">
        <v>9.3868E-4</v>
      </c>
      <c r="I88" s="1">
        <v>86</v>
      </c>
    </row>
    <row r="89" spans="2:9" x14ac:dyDescent="0.3">
      <c r="B89" s="181">
        <v>3250</v>
      </c>
      <c r="C89" s="177">
        <v>200</v>
      </c>
      <c r="D89" s="177">
        <v>100</v>
      </c>
      <c r="E89" s="182" t="s">
        <v>113</v>
      </c>
      <c r="F89" s="64">
        <v>0.90286</v>
      </c>
      <c r="G89" s="1">
        <v>3.5059000000000002E-4</v>
      </c>
      <c r="H89" s="75">
        <v>1.1753E-3</v>
      </c>
      <c r="I89" s="1">
        <v>87</v>
      </c>
    </row>
    <row r="90" spans="2:9" x14ac:dyDescent="0.3">
      <c r="B90" s="181">
        <v>3250</v>
      </c>
      <c r="C90" s="177">
        <v>150</v>
      </c>
      <c r="D90" s="177">
        <v>200</v>
      </c>
      <c r="E90" s="182" t="s">
        <v>113</v>
      </c>
      <c r="F90" s="64">
        <v>0.87736000000000003</v>
      </c>
      <c r="G90" s="1">
        <v>4.0389000000000001E-4</v>
      </c>
      <c r="H90" s="75">
        <v>8.3659000000000001E-4</v>
      </c>
      <c r="I90" s="1">
        <v>88</v>
      </c>
    </row>
    <row r="91" spans="2:9" x14ac:dyDescent="0.3">
      <c r="B91" s="181">
        <v>3250</v>
      </c>
      <c r="C91" s="177">
        <v>150</v>
      </c>
      <c r="D91" s="177">
        <v>150</v>
      </c>
      <c r="E91" s="182" t="s">
        <v>113</v>
      </c>
      <c r="F91" s="64">
        <v>0.91160000000000008</v>
      </c>
      <c r="G91" s="1">
        <v>4.2224999999999999E-4</v>
      </c>
      <c r="H91" s="75">
        <v>9.7871999999999998E-4</v>
      </c>
      <c r="I91" s="1">
        <v>89</v>
      </c>
    </row>
    <row r="92" spans="2:9" x14ac:dyDescent="0.3">
      <c r="B92" s="181">
        <v>3250</v>
      </c>
      <c r="C92" s="177">
        <v>150</v>
      </c>
      <c r="D92" s="177">
        <v>100</v>
      </c>
      <c r="E92" s="182" t="s">
        <v>113</v>
      </c>
      <c r="F92" s="64">
        <v>0.96848000000000001</v>
      </c>
      <c r="G92" s="1">
        <v>4.5079000000000001E-4</v>
      </c>
      <c r="H92" s="75">
        <v>1.2329000000000001E-3</v>
      </c>
      <c r="I92" s="1">
        <v>90</v>
      </c>
    </row>
    <row r="93" spans="2:9" x14ac:dyDescent="0.3">
      <c r="B93" s="181">
        <v>2500</v>
      </c>
      <c r="C93" s="177">
        <v>250</v>
      </c>
      <c r="D93" s="177">
        <v>200</v>
      </c>
      <c r="E93" s="182" t="s">
        <v>113</v>
      </c>
      <c r="F93" s="64">
        <v>0.78588000000000002</v>
      </c>
      <c r="G93" s="1">
        <v>2.2301999999999999E-4</v>
      </c>
      <c r="H93" s="75">
        <v>7.9135000000000002E-4</v>
      </c>
      <c r="I93" s="1">
        <v>91</v>
      </c>
    </row>
    <row r="94" spans="2:9" x14ac:dyDescent="0.3">
      <c r="B94" s="181">
        <v>2500</v>
      </c>
      <c r="C94" s="177">
        <v>250</v>
      </c>
      <c r="D94" s="177">
        <v>150</v>
      </c>
      <c r="E94" s="182" t="s">
        <v>113</v>
      </c>
      <c r="F94" s="64">
        <v>0.81868999999999992</v>
      </c>
      <c r="G94" s="1">
        <v>2.3602000000000001E-4</v>
      </c>
      <c r="H94" s="75">
        <v>9.2002000000000002E-4</v>
      </c>
      <c r="I94" s="1">
        <v>92</v>
      </c>
    </row>
    <row r="95" spans="2:9" x14ac:dyDescent="0.3">
      <c r="B95" s="181">
        <v>2500</v>
      </c>
      <c r="C95" s="177">
        <v>250</v>
      </c>
      <c r="D95" s="177">
        <v>100</v>
      </c>
      <c r="E95" s="182" t="s">
        <v>113</v>
      </c>
      <c r="F95" s="64">
        <v>0.87134</v>
      </c>
      <c r="G95" s="1">
        <v>2.5465999999999998E-4</v>
      </c>
      <c r="H95" s="75">
        <v>1.1478E-3</v>
      </c>
      <c r="I95" s="1">
        <v>93</v>
      </c>
    </row>
    <row r="96" spans="2:9" x14ac:dyDescent="0.3">
      <c r="B96" s="181">
        <v>2500</v>
      </c>
      <c r="C96" s="177">
        <v>200</v>
      </c>
      <c r="D96" s="177">
        <v>200</v>
      </c>
      <c r="E96" s="182" t="s">
        <v>113</v>
      </c>
      <c r="F96" s="64">
        <v>0.82981000000000005</v>
      </c>
      <c r="G96" s="1">
        <v>2.9506999999999998E-4</v>
      </c>
      <c r="H96" s="75">
        <v>8.1974000000000001E-4</v>
      </c>
      <c r="I96" s="1">
        <v>94</v>
      </c>
    </row>
    <row r="97" spans="2:9" x14ac:dyDescent="0.3">
      <c r="B97" s="181">
        <v>2500</v>
      </c>
      <c r="C97" s="177">
        <v>200</v>
      </c>
      <c r="D97" s="177">
        <v>150</v>
      </c>
      <c r="E97" s="182" t="s">
        <v>113</v>
      </c>
      <c r="F97" s="64">
        <v>0.86377999999999999</v>
      </c>
      <c r="G97" s="1">
        <v>3.1072000000000001E-4</v>
      </c>
      <c r="H97" s="75">
        <v>9.5609000000000004E-4</v>
      </c>
      <c r="I97" s="1">
        <v>95</v>
      </c>
    </row>
    <row r="98" spans="2:9" x14ac:dyDescent="0.3">
      <c r="B98" s="181">
        <v>2500</v>
      </c>
      <c r="C98" s="177">
        <v>200</v>
      </c>
      <c r="D98" s="177">
        <v>100</v>
      </c>
      <c r="E98" s="182" t="s">
        <v>113</v>
      </c>
      <c r="F98" s="64">
        <v>0.91920000000000002</v>
      </c>
      <c r="G98" s="1">
        <v>3.3399999999999999E-4</v>
      </c>
      <c r="H98" s="75">
        <v>1.1984000000000001E-3</v>
      </c>
      <c r="I98" s="1">
        <v>96</v>
      </c>
    </row>
    <row r="99" spans="2:9" x14ac:dyDescent="0.3">
      <c r="B99" s="181">
        <v>2500</v>
      </c>
      <c r="C99" s="177">
        <v>150</v>
      </c>
      <c r="D99" s="177">
        <v>200</v>
      </c>
      <c r="E99" s="182" t="s">
        <v>113</v>
      </c>
      <c r="F99" s="64">
        <v>0.89551999999999998</v>
      </c>
      <c r="G99" s="1">
        <v>3.9973E-4</v>
      </c>
      <c r="H99" s="75">
        <v>8.5282999999999995E-4</v>
      </c>
      <c r="I99" s="1">
        <v>97</v>
      </c>
    </row>
    <row r="100" spans="2:9" x14ac:dyDescent="0.3">
      <c r="B100" s="181">
        <v>2500</v>
      </c>
      <c r="C100" s="177">
        <v>150</v>
      </c>
      <c r="D100" s="177">
        <v>150</v>
      </c>
      <c r="E100" s="182" t="s">
        <v>113</v>
      </c>
      <c r="F100" s="64">
        <v>0.93048999999999993</v>
      </c>
      <c r="G100" s="1">
        <v>4.1826999999999999E-4</v>
      </c>
      <c r="H100" s="75">
        <v>9.9851999999999992E-4</v>
      </c>
      <c r="I100" s="1">
        <v>98</v>
      </c>
    </row>
    <row r="101" spans="2:9" x14ac:dyDescent="0.3">
      <c r="B101" s="181">
        <v>2500</v>
      </c>
      <c r="C101" s="177">
        <v>150</v>
      </c>
      <c r="D101" s="177">
        <v>100</v>
      </c>
      <c r="E101" s="182" t="s">
        <v>113</v>
      </c>
      <c r="F101" s="64">
        <v>0.98874000000000006</v>
      </c>
      <c r="G101" s="1">
        <v>4.4700000000000002E-4</v>
      </c>
      <c r="H101" s="75">
        <v>1.2589999999999999E-3</v>
      </c>
      <c r="I101" s="1">
        <v>99</v>
      </c>
    </row>
    <row r="102" spans="2:9" x14ac:dyDescent="0.3">
      <c r="B102" s="181">
        <v>1500</v>
      </c>
      <c r="C102" s="177">
        <v>250</v>
      </c>
      <c r="D102" s="177">
        <v>200</v>
      </c>
      <c r="E102" s="182" t="s">
        <v>113</v>
      </c>
      <c r="F102" s="64">
        <v>0.80979000000000001</v>
      </c>
      <c r="G102" s="1">
        <v>1.6796000000000001E-4</v>
      </c>
      <c r="H102" s="75">
        <v>8.1559999999999998E-4</v>
      </c>
      <c r="I102" s="1">
        <v>100</v>
      </c>
    </row>
    <row r="103" spans="2:9" x14ac:dyDescent="0.3">
      <c r="B103" s="181">
        <v>1500</v>
      </c>
      <c r="C103" s="177">
        <v>250</v>
      </c>
      <c r="D103" s="177">
        <v>150</v>
      </c>
      <c r="E103" s="182" t="s">
        <v>113</v>
      </c>
      <c r="F103" s="64">
        <v>0.84343999999999997</v>
      </c>
      <c r="G103" s="1">
        <v>1.7522999999999999E-4</v>
      </c>
      <c r="H103" s="75">
        <v>9.5018999999999995E-4</v>
      </c>
      <c r="I103" s="1">
        <v>101</v>
      </c>
    </row>
    <row r="104" spans="2:9" x14ac:dyDescent="0.3">
      <c r="B104" s="181">
        <v>1500</v>
      </c>
      <c r="C104" s="177">
        <v>250</v>
      </c>
      <c r="D104" s="177">
        <v>100</v>
      </c>
      <c r="E104" s="182" t="s">
        <v>113</v>
      </c>
      <c r="F104" s="64">
        <v>0.89778999999999998</v>
      </c>
      <c r="G104" s="1">
        <v>1.8515E-4</v>
      </c>
      <c r="H104" s="75">
        <v>1.1888999999999999E-3</v>
      </c>
      <c r="I104" s="1">
        <v>102</v>
      </c>
    </row>
    <row r="105" spans="2:9" x14ac:dyDescent="0.3">
      <c r="B105" s="181">
        <v>1500</v>
      </c>
      <c r="C105" s="177">
        <v>200</v>
      </c>
      <c r="D105" s="177">
        <v>200</v>
      </c>
      <c r="E105" s="182" t="s">
        <v>113</v>
      </c>
      <c r="F105" s="64">
        <v>0.85640000000000005</v>
      </c>
      <c r="G105" s="1">
        <v>2.3985E-4</v>
      </c>
      <c r="H105" s="75">
        <v>8.4482999999999997E-4</v>
      </c>
      <c r="I105" s="1">
        <v>103</v>
      </c>
    </row>
    <row r="106" spans="2:9" x14ac:dyDescent="0.3">
      <c r="B106" s="181">
        <v>1500</v>
      </c>
      <c r="C106" s="177">
        <v>200</v>
      </c>
      <c r="D106" s="177">
        <v>150</v>
      </c>
      <c r="E106" s="182" t="s">
        <v>113</v>
      </c>
      <c r="F106" s="64">
        <v>0.89132</v>
      </c>
      <c r="G106" s="1">
        <v>2.5008000000000002E-4</v>
      </c>
      <c r="H106" s="75">
        <v>9.8722999999999997E-4</v>
      </c>
      <c r="I106" s="1">
        <v>104</v>
      </c>
    </row>
    <row r="107" spans="2:9" x14ac:dyDescent="0.3">
      <c r="B107" s="181">
        <v>1500</v>
      </c>
      <c r="C107" s="177">
        <v>200</v>
      </c>
      <c r="D107" s="177">
        <v>100</v>
      </c>
      <c r="E107" s="182" t="s">
        <v>113</v>
      </c>
      <c r="F107" s="64">
        <v>0.94859000000000004</v>
      </c>
      <c r="G107" s="1">
        <v>2.6919999999999998E-4</v>
      </c>
      <c r="H107" s="75">
        <v>1.2407E-3</v>
      </c>
      <c r="I107" s="1">
        <v>105</v>
      </c>
    </row>
    <row r="108" spans="2:9" x14ac:dyDescent="0.3">
      <c r="B108" s="181">
        <v>1500</v>
      </c>
      <c r="C108" s="177">
        <v>150</v>
      </c>
      <c r="D108" s="177">
        <v>200</v>
      </c>
      <c r="E108" s="182" t="s">
        <v>113</v>
      </c>
      <c r="F108" s="64">
        <v>0.92765999999999993</v>
      </c>
      <c r="G108" s="1">
        <v>3.6034000000000001E-4</v>
      </c>
      <c r="H108" s="75">
        <v>8.8031999999999997E-4</v>
      </c>
      <c r="I108" s="1">
        <v>106</v>
      </c>
    </row>
    <row r="109" spans="2:9" x14ac:dyDescent="0.3">
      <c r="B109" s="181">
        <v>1500</v>
      </c>
      <c r="C109" s="177">
        <v>150</v>
      </c>
      <c r="D109" s="177">
        <v>150</v>
      </c>
      <c r="E109" s="182" t="s">
        <v>113</v>
      </c>
      <c r="F109" s="64">
        <v>0.96379999999999999</v>
      </c>
      <c r="G109" s="1">
        <v>3.7752E-4</v>
      </c>
      <c r="H109" s="75">
        <v>1.0325E-3</v>
      </c>
      <c r="I109" s="1">
        <v>107</v>
      </c>
    </row>
    <row r="110" spans="2:9" ht="15" thickBot="1" x14ac:dyDescent="0.35">
      <c r="B110" s="183">
        <v>1500</v>
      </c>
      <c r="C110" s="184">
        <v>150</v>
      </c>
      <c r="D110" s="184">
        <v>100</v>
      </c>
      <c r="E110" s="185" t="s">
        <v>113</v>
      </c>
      <c r="F110" s="65">
        <v>1.0243</v>
      </c>
      <c r="G110" s="9">
        <v>4.0389000000000001E-4</v>
      </c>
      <c r="H110" s="76">
        <v>1.3048000000000001E-3</v>
      </c>
      <c r="I110" s="1">
        <v>108</v>
      </c>
    </row>
  </sheetData>
  <phoneticPr fontId="25" type="noConversion"/>
  <pageMargins left="0.7" right="0.7" top="0.75" bottom="0.75" header="0.3" footer="0.3"/>
  <legacy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ADD8-D1C7-4F8C-8AAC-B7A8F8639FB7}">
  <sheetPr codeName="Hoja20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2086500</v>
      </c>
      <c r="C19" s="43">
        <v>1755200</v>
      </c>
      <c r="D19" s="43">
        <v>562470</v>
      </c>
      <c r="E19" s="43">
        <v>-6.0864000000000006E-11</v>
      </c>
      <c r="F19" s="43">
        <v>-1.3807E-26</v>
      </c>
      <c r="G19" s="43">
        <v>-7.5160000000000002E-11</v>
      </c>
      <c r="H19" s="48">
        <v>0</v>
      </c>
      <c r="I19" s="28"/>
      <c r="J19" s="44">
        <v>1</v>
      </c>
      <c r="K19" s="43">
        <v>2086500</v>
      </c>
      <c r="L19" s="43">
        <v>1755200</v>
      </c>
      <c r="M19" s="43">
        <v>562470</v>
      </c>
      <c r="N19" s="43">
        <v>-2.0288000000000001E-11</v>
      </c>
      <c r="O19" s="43">
        <v>4.6021999999999999E-27</v>
      </c>
      <c r="P19" s="43">
        <v>7.5160000000000002E-11</v>
      </c>
      <c r="Q19" s="25">
        <v>0</v>
      </c>
    </row>
    <row r="20" spans="1:17" x14ac:dyDescent="0.3">
      <c r="A20" s="42">
        <v>32</v>
      </c>
      <c r="B20" s="43">
        <v>-514670</v>
      </c>
      <c r="C20" s="43">
        <v>-398020</v>
      </c>
      <c r="D20" s="43">
        <v>300910</v>
      </c>
      <c r="E20" s="43">
        <v>2.1428999999999998E-11</v>
      </c>
      <c r="F20" s="43">
        <v>-3.713E-12</v>
      </c>
      <c r="G20" s="43">
        <v>-20213</v>
      </c>
      <c r="H20" s="48">
        <v>0.05</v>
      </c>
      <c r="I20" s="28"/>
      <c r="J20" s="44">
        <v>2</v>
      </c>
      <c r="K20" s="43">
        <v>-514670</v>
      </c>
      <c r="L20" s="43">
        <v>-398020</v>
      </c>
      <c r="M20" s="43">
        <v>300910</v>
      </c>
      <c r="N20" s="43">
        <v>7.1429000000000002E-12</v>
      </c>
      <c r="O20" s="43">
        <v>1.2377000000000001E-12</v>
      </c>
      <c r="P20" s="43">
        <v>20213</v>
      </c>
      <c r="Q20" s="25">
        <v>0.05</v>
      </c>
    </row>
    <row r="21" spans="1:17" x14ac:dyDescent="0.3">
      <c r="A21" s="42">
        <v>33</v>
      </c>
      <c r="B21" s="43">
        <v>-1577000</v>
      </c>
      <c r="C21" s="43">
        <v>-1281900</v>
      </c>
      <c r="D21" s="43">
        <v>219330</v>
      </c>
      <c r="E21" s="43">
        <v>5.4218999999999999E-11</v>
      </c>
      <c r="F21" s="43">
        <v>-3.3493999999999998E-12</v>
      </c>
      <c r="G21" s="43">
        <v>-18233</v>
      </c>
      <c r="H21" s="54">
        <v>7.0000000000000007E-2</v>
      </c>
      <c r="I21" s="28"/>
      <c r="J21" s="44">
        <v>3</v>
      </c>
      <c r="K21" s="43">
        <v>-1577000</v>
      </c>
      <c r="L21" s="43">
        <v>-1281900</v>
      </c>
      <c r="M21" s="43">
        <v>219330</v>
      </c>
      <c r="N21" s="43">
        <v>1.8072999999999999E-11</v>
      </c>
      <c r="O21" s="43">
        <v>1.1164999999999999E-12</v>
      </c>
      <c r="P21" s="43">
        <v>18233</v>
      </c>
      <c r="Q21" s="55">
        <v>7.0000000000000007E-2</v>
      </c>
    </row>
    <row r="22" spans="1:17" x14ac:dyDescent="0.3">
      <c r="A22" s="42">
        <v>34</v>
      </c>
      <c r="B22" s="43">
        <v>17340</v>
      </c>
      <c r="C22" s="43">
        <v>32338</v>
      </c>
      <c r="D22" s="43">
        <v>184110</v>
      </c>
      <c r="E22" s="43">
        <v>2.7548999999999999E-12</v>
      </c>
      <c r="F22" s="43">
        <v>-3.6281999999999998E-12</v>
      </c>
      <c r="G22" s="43">
        <v>-19751</v>
      </c>
      <c r="H22" s="48">
        <v>0.1</v>
      </c>
      <c r="I22" s="28"/>
      <c r="J22" s="44">
        <v>4</v>
      </c>
      <c r="K22" s="43">
        <v>17340</v>
      </c>
      <c r="L22" s="43">
        <v>32338</v>
      </c>
      <c r="M22" s="43">
        <v>184110</v>
      </c>
      <c r="N22" s="43">
        <v>9.1830999999999995E-13</v>
      </c>
      <c r="O22" s="43">
        <v>1.2094000000000001E-12</v>
      </c>
      <c r="P22" s="43">
        <v>19751</v>
      </c>
      <c r="Q22" s="25">
        <v>0.1</v>
      </c>
    </row>
    <row r="23" spans="1:17" x14ac:dyDescent="0.3">
      <c r="A23" s="42">
        <v>35</v>
      </c>
      <c r="B23" s="43">
        <v>-155.41</v>
      </c>
      <c r="C23" s="43">
        <v>15345</v>
      </c>
      <c r="D23" s="43">
        <v>137760</v>
      </c>
      <c r="E23" s="43">
        <v>2.8473000000000002E-12</v>
      </c>
      <c r="F23" s="43">
        <v>-3.7611000000000002E-12</v>
      </c>
      <c r="G23" s="43">
        <v>-20474</v>
      </c>
      <c r="H23" s="48">
        <v>0.15</v>
      </c>
      <c r="I23" s="28"/>
      <c r="J23" s="44">
        <v>5</v>
      </c>
      <c r="K23" s="43">
        <v>-155.41</v>
      </c>
      <c r="L23" s="43">
        <v>15345</v>
      </c>
      <c r="M23" s="43">
        <v>137760</v>
      </c>
      <c r="N23" s="43">
        <v>9.491200000000001E-13</v>
      </c>
      <c r="O23" s="43">
        <v>1.2537E-12</v>
      </c>
      <c r="P23" s="43">
        <v>20474</v>
      </c>
      <c r="Q23" s="25">
        <v>0.15</v>
      </c>
    </row>
    <row r="24" spans="1:17" x14ac:dyDescent="0.3">
      <c r="A24" s="42">
        <v>36</v>
      </c>
      <c r="B24" s="43">
        <v>-11681</v>
      </c>
      <c r="C24" s="43">
        <v>3011.4</v>
      </c>
      <c r="D24" s="43">
        <v>105190</v>
      </c>
      <c r="E24" s="43">
        <v>2.6989000000000001E-12</v>
      </c>
      <c r="F24" s="43">
        <v>-3.5240999999999999E-12</v>
      </c>
      <c r="G24" s="43">
        <v>-19184</v>
      </c>
      <c r="H24" s="48">
        <v>0.2</v>
      </c>
      <c r="I24" s="28"/>
      <c r="J24" s="44">
        <v>6</v>
      </c>
      <c r="K24" s="43">
        <v>-11681</v>
      </c>
      <c r="L24" s="43">
        <v>3011.4</v>
      </c>
      <c r="M24" s="43">
        <v>105190</v>
      </c>
      <c r="N24" s="43">
        <v>8.9962999999999997E-13</v>
      </c>
      <c r="O24" s="43">
        <v>1.1747E-12</v>
      </c>
      <c r="P24" s="43">
        <v>19184</v>
      </c>
      <c r="Q24" s="25">
        <v>0.2</v>
      </c>
    </row>
    <row r="25" spans="1:17" x14ac:dyDescent="0.3">
      <c r="A25" s="42">
        <v>37</v>
      </c>
      <c r="B25" s="43">
        <v>-28439</v>
      </c>
      <c r="C25" s="43">
        <v>-13950</v>
      </c>
      <c r="D25" s="43">
        <v>76017</v>
      </c>
      <c r="E25" s="43">
        <v>2.6615999999999999E-12</v>
      </c>
      <c r="F25" s="43">
        <v>-2.6997999999999999E-12</v>
      </c>
      <c r="G25" s="43">
        <v>-14697</v>
      </c>
      <c r="H25" s="54">
        <v>0.27</v>
      </c>
      <c r="I25" s="28"/>
      <c r="J25" s="44">
        <v>7</v>
      </c>
      <c r="K25" s="43">
        <v>-28439</v>
      </c>
      <c r="L25" s="43">
        <v>-13950</v>
      </c>
      <c r="M25" s="43">
        <v>76017</v>
      </c>
      <c r="N25" s="43">
        <v>8.8718999999999998E-13</v>
      </c>
      <c r="O25" s="43">
        <v>8.9991999999999997E-13</v>
      </c>
      <c r="P25" s="43">
        <v>14697</v>
      </c>
      <c r="Q25" s="55">
        <v>0.27</v>
      </c>
    </row>
    <row r="26" spans="1:17" x14ac:dyDescent="0.3">
      <c r="A26" s="42">
        <v>38</v>
      </c>
      <c r="B26" s="43">
        <v>-5696.7</v>
      </c>
      <c r="C26" s="43">
        <v>2747.5</v>
      </c>
      <c r="D26" s="43">
        <v>67809</v>
      </c>
      <c r="E26" s="43">
        <v>1.5512000000000001E-12</v>
      </c>
      <c r="F26" s="43">
        <v>-2.4941E-12</v>
      </c>
      <c r="G26" s="43">
        <v>-13577</v>
      </c>
      <c r="H26" s="48">
        <v>0.3</v>
      </c>
      <c r="I26" s="28"/>
      <c r="J26" s="44">
        <v>8</v>
      </c>
      <c r="K26" s="43">
        <v>-5696.7</v>
      </c>
      <c r="L26" s="43">
        <v>2747.5</v>
      </c>
      <c r="M26" s="43">
        <v>67809</v>
      </c>
      <c r="N26" s="43">
        <v>5.1706000000000002E-13</v>
      </c>
      <c r="O26" s="43">
        <v>8.3138000000000004E-13</v>
      </c>
      <c r="P26" s="43">
        <v>13577</v>
      </c>
      <c r="Q26" s="25">
        <v>0.3</v>
      </c>
    </row>
    <row r="27" spans="1:17" x14ac:dyDescent="0.3">
      <c r="A27" s="42">
        <v>39</v>
      </c>
      <c r="B27" s="43">
        <v>-6343.4</v>
      </c>
      <c r="C27" s="43">
        <v>410.83</v>
      </c>
      <c r="D27" s="43">
        <v>56752</v>
      </c>
      <c r="E27" s="43">
        <v>1.2407E-12</v>
      </c>
      <c r="F27" s="43">
        <v>-2.1505000000000002E-12</v>
      </c>
      <c r="G27" s="43">
        <v>-11707</v>
      </c>
      <c r="H27" s="48">
        <v>0.35</v>
      </c>
      <c r="I27" s="28"/>
      <c r="J27" s="44">
        <v>9</v>
      </c>
      <c r="K27" s="43">
        <v>-6343.4</v>
      </c>
      <c r="L27" s="43">
        <v>410.83</v>
      </c>
      <c r="M27" s="43">
        <v>56752</v>
      </c>
      <c r="N27" s="43">
        <v>4.1357999999999999E-13</v>
      </c>
      <c r="O27" s="43">
        <v>7.1684E-13</v>
      </c>
      <c r="P27" s="43">
        <v>11707</v>
      </c>
      <c r="Q27" s="25">
        <v>0.35</v>
      </c>
    </row>
    <row r="28" spans="1:17" x14ac:dyDescent="0.3">
      <c r="A28" s="42">
        <v>40</v>
      </c>
      <c r="B28" s="43">
        <v>-7195.3</v>
      </c>
      <c r="C28" s="43">
        <v>-1701.6</v>
      </c>
      <c r="D28" s="43">
        <v>48139</v>
      </c>
      <c r="E28" s="43">
        <v>1.0092E-12</v>
      </c>
      <c r="F28" s="43">
        <v>-1.8169000000000001E-12</v>
      </c>
      <c r="G28" s="43">
        <v>-9890.7000000000007</v>
      </c>
      <c r="H28" s="48">
        <v>0.4</v>
      </c>
      <c r="I28" s="28"/>
      <c r="J28" s="44">
        <v>10</v>
      </c>
      <c r="K28" s="43">
        <v>-7195.3</v>
      </c>
      <c r="L28" s="43">
        <v>-1701.6</v>
      </c>
      <c r="M28" s="43">
        <v>48139</v>
      </c>
      <c r="N28" s="43">
        <v>3.3638999999999999E-13</v>
      </c>
      <c r="O28" s="43">
        <v>6.0563000000000002E-13</v>
      </c>
      <c r="P28" s="43">
        <v>9890.7000000000007</v>
      </c>
      <c r="Q28" s="25">
        <v>0.4</v>
      </c>
    </row>
    <row r="29" spans="1:17" x14ac:dyDescent="0.3">
      <c r="A29" s="42">
        <v>41</v>
      </c>
      <c r="B29" s="43">
        <v>-9138.5</v>
      </c>
      <c r="C29" s="43">
        <v>-4679.7</v>
      </c>
      <c r="D29" s="43">
        <v>39166</v>
      </c>
      <c r="E29" s="43">
        <v>8.1906999999999996E-13</v>
      </c>
      <c r="F29" s="43">
        <v>-1.3619000000000001E-12</v>
      </c>
      <c r="G29" s="43">
        <v>-7414</v>
      </c>
      <c r="H29" s="54">
        <v>0.47</v>
      </c>
      <c r="I29" s="28"/>
      <c r="J29" s="44">
        <v>11</v>
      </c>
      <c r="K29" s="43">
        <v>-9138.5</v>
      </c>
      <c r="L29" s="43">
        <v>-4679.7</v>
      </c>
      <c r="M29" s="43">
        <v>39166</v>
      </c>
      <c r="N29" s="43">
        <v>2.7301999999999998E-13</v>
      </c>
      <c r="O29" s="43">
        <v>4.5396999999999998E-13</v>
      </c>
      <c r="P29" s="43">
        <v>7414</v>
      </c>
      <c r="Q29" s="55">
        <v>0.47</v>
      </c>
    </row>
    <row r="30" spans="1:17" x14ac:dyDescent="0.3">
      <c r="A30" s="42">
        <v>42</v>
      </c>
      <c r="B30" s="43">
        <v>-2864.9</v>
      </c>
      <c r="C30" s="43">
        <v>238.16</v>
      </c>
      <c r="D30" s="43">
        <v>36178</v>
      </c>
      <c r="E30" s="43">
        <v>5.7002000000000003E-13</v>
      </c>
      <c r="F30" s="43">
        <v>-1.2391E-12</v>
      </c>
      <c r="G30" s="43">
        <v>-6745.4</v>
      </c>
      <c r="H30" s="48">
        <v>0.5</v>
      </c>
      <c r="I30" s="28"/>
      <c r="J30" s="44">
        <v>12</v>
      </c>
      <c r="K30" s="43">
        <v>-2864.9</v>
      </c>
      <c r="L30" s="43">
        <v>238.16</v>
      </c>
      <c r="M30" s="43">
        <v>36178</v>
      </c>
      <c r="N30" s="43">
        <v>1.9000999999999999E-13</v>
      </c>
      <c r="O30" s="43">
        <v>4.1303999999999997E-13</v>
      </c>
      <c r="P30" s="43">
        <v>6745.4</v>
      </c>
      <c r="Q30" s="25">
        <v>0.5</v>
      </c>
    </row>
    <row r="31" spans="1:17" x14ac:dyDescent="0.3">
      <c r="A31" s="42">
        <v>43</v>
      </c>
      <c r="B31" s="43">
        <v>-2529.6999999999998</v>
      </c>
      <c r="C31" s="43">
        <v>-55.966000000000001</v>
      </c>
      <c r="D31" s="43">
        <v>31890</v>
      </c>
      <c r="E31" s="43">
        <v>4.5440999999999998E-13</v>
      </c>
      <c r="F31" s="43">
        <v>-1.0604E-12</v>
      </c>
      <c r="G31" s="43">
        <v>-5772.8</v>
      </c>
      <c r="H31" s="48">
        <v>0.55000000000000004</v>
      </c>
      <c r="I31" s="28"/>
      <c r="J31" s="44">
        <v>13</v>
      </c>
      <c r="K31" s="43">
        <v>-2529.6999999999998</v>
      </c>
      <c r="L31" s="43">
        <v>-55.966000000000001</v>
      </c>
      <c r="M31" s="43">
        <v>31890</v>
      </c>
      <c r="N31" s="43">
        <v>1.5147000000000001E-13</v>
      </c>
      <c r="O31" s="43">
        <v>3.5348000000000002E-13</v>
      </c>
      <c r="P31" s="43">
        <v>5772.8</v>
      </c>
      <c r="Q31" s="25">
        <v>0.55000000000000004</v>
      </c>
    </row>
    <row r="32" spans="1:17" x14ac:dyDescent="0.3">
      <c r="A32" s="42">
        <v>44</v>
      </c>
      <c r="B32" s="43">
        <v>-2243.1</v>
      </c>
      <c r="C32" s="43">
        <v>-256.41000000000003</v>
      </c>
      <c r="D32" s="43">
        <v>28302</v>
      </c>
      <c r="E32" s="43">
        <v>3.6495000000000003E-13</v>
      </c>
      <c r="F32" s="43">
        <v>-9.1040999999999995E-13</v>
      </c>
      <c r="G32" s="43">
        <v>-4956</v>
      </c>
      <c r="H32" s="48">
        <v>0.6</v>
      </c>
      <c r="I32" s="28"/>
      <c r="J32" s="44">
        <v>14</v>
      </c>
      <c r="K32" s="43">
        <v>-2243.1</v>
      </c>
      <c r="L32" s="43">
        <v>-256.41000000000003</v>
      </c>
      <c r="M32" s="43">
        <v>28302</v>
      </c>
      <c r="N32" s="43">
        <v>1.2164999999999999E-13</v>
      </c>
      <c r="O32" s="43">
        <v>3.0347000000000002E-13</v>
      </c>
      <c r="P32" s="43">
        <v>4956</v>
      </c>
      <c r="Q32" s="25">
        <v>0.6</v>
      </c>
    </row>
    <row r="33" spans="1:17" x14ac:dyDescent="0.3">
      <c r="A33" s="42">
        <v>45</v>
      </c>
      <c r="B33" s="43">
        <v>-1997.4</v>
      </c>
      <c r="C33" s="43">
        <v>-389.65</v>
      </c>
      <c r="D33" s="43">
        <v>25271</v>
      </c>
      <c r="E33" s="43">
        <v>2.9533999999999998E-13</v>
      </c>
      <c r="F33" s="43">
        <v>-7.8457999999999997E-13</v>
      </c>
      <c r="G33" s="43">
        <v>-4271.1000000000004</v>
      </c>
      <c r="H33" s="48">
        <v>0.65</v>
      </c>
      <c r="I33" s="28"/>
      <c r="J33" s="44">
        <v>15</v>
      </c>
      <c r="K33" s="43">
        <v>-1997.4</v>
      </c>
      <c r="L33" s="43">
        <v>-389.65</v>
      </c>
      <c r="M33" s="43">
        <v>25271</v>
      </c>
      <c r="N33" s="43">
        <v>9.8445000000000004E-14</v>
      </c>
      <c r="O33" s="43">
        <v>2.6153E-13</v>
      </c>
      <c r="P33" s="43">
        <v>4271.1000000000004</v>
      </c>
      <c r="Q33" s="25">
        <v>0.65</v>
      </c>
    </row>
    <row r="34" spans="1:17" x14ac:dyDescent="0.3">
      <c r="A34" s="42">
        <v>46</v>
      </c>
      <c r="B34" s="43">
        <v>-1785.9</v>
      </c>
      <c r="C34" s="43">
        <v>-474.9</v>
      </c>
      <c r="D34" s="43">
        <v>22687</v>
      </c>
      <c r="E34" s="43">
        <v>2.4082999999999999E-13</v>
      </c>
      <c r="F34" s="43">
        <v>-6.7898E-13</v>
      </c>
      <c r="G34" s="43">
        <v>-3696.2</v>
      </c>
      <c r="H34" s="48">
        <v>0.7</v>
      </c>
      <c r="I34" s="28"/>
      <c r="J34" s="44">
        <v>16</v>
      </c>
      <c r="K34" s="43">
        <v>-1785.9</v>
      </c>
      <c r="L34" s="43">
        <v>-474.9</v>
      </c>
      <c r="M34" s="43">
        <v>22687</v>
      </c>
      <c r="N34" s="43">
        <v>8.0276E-14</v>
      </c>
      <c r="O34" s="43">
        <v>2.2633000000000001E-13</v>
      </c>
      <c r="P34" s="43">
        <v>3696.2</v>
      </c>
      <c r="Q34" s="25">
        <v>0.7</v>
      </c>
    </row>
    <row r="35" spans="1:17" x14ac:dyDescent="0.3">
      <c r="A35" s="42">
        <v>47</v>
      </c>
      <c r="B35" s="43">
        <v>-1603</v>
      </c>
      <c r="C35" s="43">
        <v>-525.92999999999995</v>
      </c>
      <c r="D35" s="43">
        <v>20468</v>
      </c>
      <c r="E35" s="43">
        <v>1.9785000000000001E-13</v>
      </c>
      <c r="F35" s="43">
        <v>-5.9017E-13</v>
      </c>
      <c r="G35" s="43">
        <v>-3212.7</v>
      </c>
      <c r="H35" s="48">
        <v>0.75</v>
      </c>
      <c r="I35" s="28"/>
      <c r="J35" s="44">
        <v>17</v>
      </c>
      <c r="K35" s="43">
        <v>-1603</v>
      </c>
      <c r="L35" s="43">
        <v>-525.92999999999995</v>
      </c>
      <c r="M35" s="43">
        <v>20468</v>
      </c>
      <c r="N35" s="43">
        <v>6.5949999999999999E-14</v>
      </c>
      <c r="O35" s="43">
        <v>1.9671999999999999E-13</v>
      </c>
      <c r="P35" s="43">
        <v>3212.7</v>
      </c>
      <c r="Q35" s="25">
        <v>0.75</v>
      </c>
    </row>
    <row r="36" spans="1:17" x14ac:dyDescent="0.3">
      <c r="A36" s="42">
        <v>48</v>
      </c>
      <c r="B36" s="43">
        <v>-1443.9</v>
      </c>
      <c r="C36" s="43">
        <v>-552.64</v>
      </c>
      <c r="D36" s="43">
        <v>18548</v>
      </c>
      <c r="E36" s="43">
        <v>1.6372000000000001E-13</v>
      </c>
      <c r="F36" s="43">
        <v>-5.1523000000000002E-13</v>
      </c>
      <c r="G36" s="43">
        <v>-2804.8</v>
      </c>
      <c r="H36" s="48">
        <v>0.8</v>
      </c>
      <c r="I36" s="28"/>
      <c r="J36" s="44">
        <v>18</v>
      </c>
      <c r="K36" s="43">
        <v>-1443.9</v>
      </c>
      <c r="L36" s="43">
        <v>-552.64</v>
      </c>
      <c r="M36" s="43">
        <v>18548</v>
      </c>
      <c r="N36" s="43">
        <v>5.4572000000000001E-14</v>
      </c>
      <c r="O36" s="43">
        <v>1.7174000000000001E-13</v>
      </c>
      <c r="P36" s="43">
        <v>2804.8</v>
      </c>
      <c r="Q36" s="25">
        <v>0.8</v>
      </c>
    </row>
    <row r="37" spans="1:17" x14ac:dyDescent="0.3">
      <c r="A37" s="42">
        <v>49</v>
      </c>
      <c r="B37" s="43">
        <v>-1304.7</v>
      </c>
      <c r="C37" s="43">
        <v>-562.08000000000004</v>
      </c>
      <c r="D37" s="43">
        <v>16878</v>
      </c>
      <c r="E37" s="43">
        <v>1.3641E-13</v>
      </c>
      <c r="F37" s="43">
        <v>-4.5178000000000002E-13</v>
      </c>
      <c r="G37" s="43">
        <v>-2459.4</v>
      </c>
      <c r="H37" s="48">
        <v>0.85</v>
      </c>
      <c r="I37" s="28"/>
      <c r="J37" s="44">
        <v>19</v>
      </c>
      <c r="K37" s="43">
        <v>-1304.7</v>
      </c>
      <c r="L37" s="43">
        <v>-562.08000000000004</v>
      </c>
      <c r="M37" s="43">
        <v>16878</v>
      </c>
      <c r="N37" s="43">
        <v>4.5470000000000001E-14</v>
      </c>
      <c r="O37" s="43">
        <v>1.5058999999999999E-13</v>
      </c>
      <c r="P37" s="43">
        <v>2459.4</v>
      </c>
      <c r="Q37" s="25">
        <v>0.85</v>
      </c>
    </row>
    <row r="38" spans="1:17" x14ac:dyDescent="0.3">
      <c r="A38" s="42">
        <v>50</v>
      </c>
      <c r="B38" s="43">
        <v>-1182.2</v>
      </c>
      <c r="C38" s="43">
        <v>-559.35</v>
      </c>
      <c r="D38" s="43">
        <v>15417</v>
      </c>
      <c r="E38" s="43">
        <v>1.1440999999999999E-13</v>
      </c>
      <c r="F38" s="43">
        <v>-3.9784E-13</v>
      </c>
      <c r="G38" s="43">
        <v>-2165.6999999999998</v>
      </c>
      <c r="H38" s="48">
        <v>0.9</v>
      </c>
      <c r="I38" s="28"/>
      <c r="J38" s="44">
        <v>20</v>
      </c>
      <c r="K38" s="43">
        <v>-1182.2</v>
      </c>
      <c r="L38" s="43">
        <v>-559.35</v>
      </c>
      <c r="M38" s="43">
        <v>15417</v>
      </c>
      <c r="N38" s="43">
        <v>3.8136999999999999E-14</v>
      </c>
      <c r="O38" s="43">
        <v>1.3261E-13</v>
      </c>
      <c r="P38" s="43">
        <v>2165.6999999999998</v>
      </c>
      <c r="Q38" s="25">
        <v>0.9</v>
      </c>
    </row>
    <row r="39" spans="1:17" x14ac:dyDescent="0.3">
      <c r="A39" s="42">
        <v>51</v>
      </c>
      <c r="B39" s="43">
        <v>-1073.8</v>
      </c>
      <c r="C39" s="43">
        <v>-548.09</v>
      </c>
      <c r="D39" s="43">
        <v>14131</v>
      </c>
      <c r="E39" s="43">
        <v>9.6562999999999997E-14</v>
      </c>
      <c r="F39" s="43">
        <v>-3.5179000000000001E-13</v>
      </c>
      <c r="G39" s="43">
        <v>-1915</v>
      </c>
      <c r="H39" s="48">
        <v>0.95</v>
      </c>
      <c r="I39" s="28"/>
      <c r="J39" s="44">
        <v>21</v>
      </c>
      <c r="K39" s="43">
        <v>-1073.8</v>
      </c>
      <c r="L39" s="43">
        <v>-548.09</v>
      </c>
      <c r="M39" s="43">
        <v>14131</v>
      </c>
      <c r="N39" s="43">
        <v>3.2188E-14</v>
      </c>
      <c r="O39" s="43">
        <v>1.1726E-13</v>
      </c>
      <c r="P39" s="43">
        <v>1915</v>
      </c>
      <c r="Q39" s="25">
        <v>0.95</v>
      </c>
    </row>
    <row r="40" spans="1:17" x14ac:dyDescent="0.3">
      <c r="A40" s="42">
        <v>52</v>
      </c>
      <c r="B40" s="43">
        <v>-977.25</v>
      </c>
      <c r="C40" s="43">
        <v>-530.92999999999995</v>
      </c>
      <c r="D40" s="43">
        <v>12994</v>
      </c>
      <c r="E40" s="43">
        <v>8.1986E-14</v>
      </c>
      <c r="F40" s="43">
        <v>-3.1231000000000001E-13</v>
      </c>
      <c r="G40" s="43">
        <v>-1700.1</v>
      </c>
      <c r="H40" s="48">
        <v>1</v>
      </c>
      <c r="I40" s="28"/>
      <c r="J40" s="44">
        <v>22</v>
      </c>
      <c r="K40" s="43">
        <v>-977.25</v>
      </c>
      <c r="L40" s="43">
        <v>-530.92999999999995</v>
      </c>
      <c r="M40" s="43">
        <v>12994</v>
      </c>
      <c r="N40" s="43">
        <v>2.7328999999999999E-14</v>
      </c>
      <c r="O40" s="43">
        <v>1.0410000000000001E-13</v>
      </c>
      <c r="P40" s="43">
        <v>1700.1</v>
      </c>
      <c r="Q40" s="25">
        <v>1</v>
      </c>
    </row>
    <row r="41" spans="1:17" x14ac:dyDescent="0.3">
      <c r="A41" s="42">
        <v>53</v>
      </c>
      <c r="B41" s="43">
        <v>-400.42</v>
      </c>
      <c r="C41" s="43">
        <v>-287.20999999999998</v>
      </c>
      <c r="D41" s="43">
        <v>6446.3</v>
      </c>
      <c r="E41" s="43">
        <v>2.0798000000000001E-14</v>
      </c>
      <c r="F41" s="43">
        <v>-1.1406E-13</v>
      </c>
      <c r="G41" s="43">
        <v>-620.9</v>
      </c>
      <c r="H41" s="48">
        <v>1.5</v>
      </c>
      <c r="I41" s="28"/>
      <c r="J41" s="44">
        <v>23</v>
      </c>
      <c r="K41" s="43">
        <v>-400.42</v>
      </c>
      <c r="L41" s="43">
        <v>-287.20999999999998</v>
      </c>
      <c r="M41" s="43">
        <v>6446.3</v>
      </c>
      <c r="N41" s="43">
        <v>6.9325999999999999E-15</v>
      </c>
      <c r="O41" s="43">
        <v>3.8019000000000002E-14</v>
      </c>
      <c r="P41" s="43">
        <v>620.9</v>
      </c>
      <c r="Q41" s="25">
        <v>1.5</v>
      </c>
    </row>
    <row r="42" spans="1:17" x14ac:dyDescent="0.3">
      <c r="A42" s="42">
        <v>54</v>
      </c>
      <c r="B42" s="43">
        <v>-171.12</v>
      </c>
      <c r="C42" s="43">
        <v>-130.94</v>
      </c>
      <c r="D42" s="43">
        <v>3842</v>
      </c>
      <c r="E42" s="43">
        <v>7.3815999999999999E-15</v>
      </c>
      <c r="F42" s="43">
        <v>-5.2941000000000003E-14</v>
      </c>
      <c r="G42" s="43">
        <v>-288.2</v>
      </c>
      <c r="H42" s="48">
        <v>2</v>
      </c>
      <c r="I42" s="28"/>
      <c r="J42" s="44">
        <v>24</v>
      </c>
      <c r="K42" s="43">
        <v>-171.12</v>
      </c>
      <c r="L42" s="43">
        <v>-130.94</v>
      </c>
      <c r="M42" s="43">
        <v>3842</v>
      </c>
      <c r="N42" s="43">
        <v>2.4605E-15</v>
      </c>
      <c r="O42" s="43">
        <v>1.7647E-14</v>
      </c>
      <c r="P42" s="43">
        <v>288.2</v>
      </c>
      <c r="Q42" s="25">
        <v>2</v>
      </c>
    </row>
    <row r="43" spans="1:17" x14ac:dyDescent="0.3">
      <c r="A43" s="42">
        <v>55</v>
      </c>
      <c r="B43" s="43">
        <v>-90.903000000000006</v>
      </c>
      <c r="C43" s="43">
        <v>-73.352000000000004</v>
      </c>
      <c r="D43" s="43">
        <v>2613.6</v>
      </c>
      <c r="E43" s="43">
        <v>3.2239999999999999E-15</v>
      </c>
      <c r="F43" s="43">
        <v>-2.8641999999999998E-14</v>
      </c>
      <c r="G43" s="43">
        <v>-155.91999999999999</v>
      </c>
      <c r="H43" s="48">
        <v>2.5</v>
      </c>
      <c r="I43" s="28"/>
      <c r="J43" s="44">
        <v>25</v>
      </c>
      <c r="K43" s="43">
        <v>-90.903000000000006</v>
      </c>
      <c r="L43" s="43">
        <v>-73.352000000000004</v>
      </c>
      <c r="M43" s="43">
        <v>2613.6</v>
      </c>
      <c r="N43" s="43">
        <v>1.0747000000000001E-15</v>
      </c>
      <c r="O43" s="43">
        <v>9.5474999999999998E-15</v>
      </c>
      <c r="P43" s="43">
        <v>155.91999999999999</v>
      </c>
      <c r="Q43" s="25">
        <v>2.5</v>
      </c>
    </row>
    <row r="44" spans="1:17" x14ac:dyDescent="0.3">
      <c r="A44" s="42">
        <v>56</v>
      </c>
      <c r="B44" s="43">
        <v>-71.972999999999999</v>
      </c>
      <c r="C44" s="43">
        <v>-63.151000000000003</v>
      </c>
      <c r="D44" s="43">
        <v>1945.9</v>
      </c>
      <c r="E44" s="43">
        <v>1.6205999999999999E-15</v>
      </c>
      <c r="F44" s="43">
        <v>-1.7217999999999999E-14</v>
      </c>
      <c r="G44" s="43">
        <v>-93.731999999999999</v>
      </c>
      <c r="H44" s="48">
        <v>3</v>
      </c>
      <c r="I44" s="28"/>
      <c r="J44" s="44">
        <v>26</v>
      </c>
      <c r="K44" s="43">
        <v>-71.972999999999999</v>
      </c>
      <c r="L44" s="43">
        <v>-63.151000000000003</v>
      </c>
      <c r="M44" s="43">
        <v>1945.9</v>
      </c>
      <c r="N44" s="43">
        <v>5.4019000000000001E-16</v>
      </c>
      <c r="O44" s="43">
        <v>5.7394000000000001E-15</v>
      </c>
      <c r="P44" s="43">
        <v>93.731999999999999</v>
      </c>
      <c r="Q44" s="25">
        <v>3</v>
      </c>
    </row>
    <row r="45" spans="1:17" x14ac:dyDescent="0.3">
      <c r="A45" s="42">
        <v>57</v>
      </c>
      <c r="B45" s="43">
        <v>-72.212000000000003</v>
      </c>
      <c r="C45" s="43">
        <v>-67.287000000000006</v>
      </c>
      <c r="D45" s="43">
        <v>1529.3</v>
      </c>
      <c r="E45" s="43">
        <v>9.0479000000000006E-16</v>
      </c>
      <c r="F45" s="43">
        <v>-1.116E-14</v>
      </c>
      <c r="G45" s="43">
        <v>-60.752000000000002</v>
      </c>
      <c r="H45" s="48">
        <v>3.5</v>
      </c>
      <c r="I45" s="28"/>
      <c r="J45" s="44">
        <v>27</v>
      </c>
      <c r="K45" s="43">
        <v>-72.212000000000003</v>
      </c>
      <c r="L45" s="43">
        <v>-67.287000000000006</v>
      </c>
      <c r="M45" s="43">
        <v>1529.3</v>
      </c>
      <c r="N45" s="43">
        <v>3.0160000000000001E-16</v>
      </c>
      <c r="O45" s="43">
        <v>3.7199999999999997E-15</v>
      </c>
      <c r="P45" s="43">
        <v>60.752000000000002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4.2807000000000001E-4</v>
      </c>
      <c r="C50" s="43">
        <v>2.9553000000000001E-4</v>
      </c>
      <c r="D50" s="43">
        <v>-1.8154999999999999E-4</v>
      </c>
      <c r="E50" s="43">
        <v>-4.8691999999999997E-20</v>
      </c>
      <c r="F50" s="43">
        <v>-1.1045E-35</v>
      </c>
      <c r="G50" s="43">
        <v>-6.0128000000000002E-20</v>
      </c>
      <c r="H50" s="48">
        <v>0</v>
      </c>
      <c r="I50" s="28"/>
      <c r="J50" s="44">
        <v>1</v>
      </c>
      <c r="K50" s="43">
        <v>4.2807000000000001E-4</v>
      </c>
      <c r="L50" s="43">
        <v>2.9553000000000001E-4</v>
      </c>
      <c r="M50" s="43">
        <v>-1.8154999999999999E-4</v>
      </c>
      <c r="N50" s="43">
        <v>-1.6230999999999999E-20</v>
      </c>
      <c r="O50" s="43">
        <v>3.6817999999999997E-36</v>
      </c>
      <c r="P50" s="43">
        <v>6.0128000000000002E-20</v>
      </c>
      <c r="Q50" s="48">
        <v>0</v>
      </c>
    </row>
    <row r="51" spans="1:17" x14ac:dyDescent="0.3">
      <c r="A51" s="42">
        <v>32</v>
      </c>
      <c r="B51" s="43">
        <v>-1.494E-4</v>
      </c>
      <c r="C51" s="43">
        <v>-1.0274E-4</v>
      </c>
      <c r="D51" s="43">
        <v>1.7683999999999999E-4</v>
      </c>
      <c r="E51" s="43">
        <v>1.7142999999999999E-20</v>
      </c>
      <c r="F51" s="43">
        <v>-2.9703999999999999E-21</v>
      </c>
      <c r="G51" s="43">
        <v>-1.6169999999999999E-5</v>
      </c>
      <c r="H51" s="48">
        <v>0.05</v>
      </c>
      <c r="I51" s="28"/>
      <c r="J51" s="44">
        <v>2</v>
      </c>
      <c r="K51" s="43">
        <v>-1.494E-4</v>
      </c>
      <c r="L51" s="43">
        <v>-1.0274E-4</v>
      </c>
      <c r="M51" s="43">
        <v>1.7683999999999999E-4</v>
      </c>
      <c r="N51" s="43">
        <v>5.7143000000000002E-21</v>
      </c>
      <c r="O51" s="43">
        <v>9.9013999999999992E-22</v>
      </c>
      <c r="P51" s="43">
        <v>1.6169999999999999E-5</v>
      </c>
      <c r="Q51" s="48">
        <v>0.05</v>
      </c>
    </row>
    <row r="52" spans="1:17" x14ac:dyDescent="0.3">
      <c r="A52" s="42">
        <v>33</v>
      </c>
      <c r="B52" s="43">
        <v>-3.8715E-4</v>
      </c>
      <c r="C52" s="43">
        <v>-2.6908999999999999E-4</v>
      </c>
      <c r="D52" s="43">
        <v>3.3137999999999999E-4</v>
      </c>
      <c r="E52" s="43">
        <v>4.3375000000000002E-20</v>
      </c>
      <c r="F52" s="43">
        <v>-2.6794999999999999E-21</v>
      </c>
      <c r="G52" s="43">
        <v>-1.4586999999999999E-5</v>
      </c>
      <c r="H52" s="54">
        <v>7.0000000000000007E-2</v>
      </c>
      <c r="I52" s="28"/>
      <c r="J52" s="44">
        <v>3</v>
      </c>
      <c r="K52" s="43">
        <v>-3.8715E-4</v>
      </c>
      <c r="L52" s="43">
        <v>-2.6908999999999999E-4</v>
      </c>
      <c r="M52" s="43">
        <v>3.3137999999999999E-4</v>
      </c>
      <c r="N52" s="43">
        <v>1.4457999999999999E-20</v>
      </c>
      <c r="O52" s="43">
        <v>8.9318000000000007E-22</v>
      </c>
      <c r="P52" s="43">
        <v>1.4586999999999999E-5</v>
      </c>
      <c r="Q52" s="54">
        <v>7.0000000000000007E-2</v>
      </c>
    </row>
    <row r="53" spans="1:17" x14ac:dyDescent="0.3">
      <c r="A53" s="42">
        <v>34</v>
      </c>
      <c r="B53" s="43">
        <v>-3.8944000000000001E-4</v>
      </c>
      <c r="C53" s="43">
        <v>-2.5446000000000003E-4</v>
      </c>
      <c r="D53" s="43">
        <v>1.1115000000000001E-3</v>
      </c>
      <c r="E53" s="43">
        <v>4.9588999999999999E-20</v>
      </c>
      <c r="F53" s="43">
        <v>-6.5307000000000002E-20</v>
      </c>
      <c r="G53" s="43">
        <v>-3.5551000000000002E-4</v>
      </c>
      <c r="H53" s="48">
        <v>0.1</v>
      </c>
      <c r="I53" s="28"/>
      <c r="J53" s="44">
        <v>4</v>
      </c>
      <c r="K53" s="43">
        <v>-3.8944000000000001E-4</v>
      </c>
      <c r="L53" s="43">
        <v>-2.5446000000000003E-4</v>
      </c>
      <c r="M53" s="43">
        <v>1.1115000000000001E-3</v>
      </c>
      <c r="N53" s="43">
        <v>1.653E-20</v>
      </c>
      <c r="O53" s="43">
        <v>2.1768999999999999E-20</v>
      </c>
      <c r="P53" s="43">
        <v>3.5551000000000002E-4</v>
      </c>
      <c r="Q53" s="48">
        <v>0.1</v>
      </c>
    </row>
    <row r="54" spans="1:17" x14ac:dyDescent="0.3">
      <c r="A54" s="42">
        <v>35</v>
      </c>
      <c r="B54" s="43">
        <v>-3.5827999999999999E-4</v>
      </c>
      <c r="C54" s="43">
        <v>-2.1877999999999999E-4</v>
      </c>
      <c r="D54" s="43">
        <v>8.8294999999999997E-4</v>
      </c>
      <c r="E54" s="43">
        <v>5.1252000000000003E-20</v>
      </c>
      <c r="F54" s="43">
        <v>-6.7699000000000003E-20</v>
      </c>
      <c r="G54" s="43">
        <v>-3.6853999999999999E-4</v>
      </c>
      <c r="H54" s="48">
        <v>0.15</v>
      </c>
      <c r="I54" s="28"/>
      <c r="J54" s="44">
        <v>5</v>
      </c>
      <c r="K54" s="43">
        <v>-3.5827999999999999E-4</v>
      </c>
      <c r="L54" s="43">
        <v>-2.1877999999999999E-4</v>
      </c>
      <c r="M54" s="43">
        <v>8.8294999999999997E-4</v>
      </c>
      <c r="N54" s="43">
        <v>1.7084000000000001E-20</v>
      </c>
      <c r="O54" s="43">
        <v>2.2566E-20</v>
      </c>
      <c r="P54" s="43">
        <v>3.6853999999999999E-4</v>
      </c>
      <c r="Q54" s="48">
        <v>0.15</v>
      </c>
    </row>
    <row r="55" spans="1:17" x14ac:dyDescent="0.3">
      <c r="A55" s="42">
        <v>36</v>
      </c>
      <c r="B55" s="43">
        <v>-3.3033999999999998E-4</v>
      </c>
      <c r="C55" s="43">
        <v>-1.9811000000000001E-4</v>
      </c>
      <c r="D55" s="43">
        <v>7.2148999999999998E-4</v>
      </c>
      <c r="E55" s="43">
        <v>4.8580000000000002E-20</v>
      </c>
      <c r="F55" s="43">
        <v>-6.3433999999999999E-20</v>
      </c>
      <c r="G55" s="43">
        <v>-3.4531999999999998E-4</v>
      </c>
      <c r="H55" s="48">
        <v>0.2</v>
      </c>
      <c r="I55" s="28"/>
      <c r="J55" s="44">
        <v>6</v>
      </c>
      <c r="K55" s="43">
        <v>-3.3033999999999998E-4</v>
      </c>
      <c r="L55" s="43">
        <v>-1.9811000000000001E-4</v>
      </c>
      <c r="M55" s="43">
        <v>7.2148999999999998E-4</v>
      </c>
      <c r="N55" s="43">
        <v>1.6193000000000001E-20</v>
      </c>
      <c r="O55" s="43">
        <v>2.1145000000000001E-20</v>
      </c>
      <c r="P55" s="43">
        <v>3.4531999999999998E-4</v>
      </c>
      <c r="Q55" s="48">
        <v>0.2</v>
      </c>
    </row>
    <row r="56" spans="1:17" x14ac:dyDescent="0.3">
      <c r="A56" s="42">
        <v>37</v>
      </c>
      <c r="B56" s="43">
        <v>-3.3441999999999999E-4</v>
      </c>
      <c r="C56" s="43">
        <v>-2.0401999999999999E-4</v>
      </c>
      <c r="D56" s="43">
        <v>6.0568999999999998E-4</v>
      </c>
      <c r="E56" s="43">
        <v>4.7908000000000002E-20</v>
      </c>
      <c r="F56" s="43">
        <v>-4.8595999999999997E-20</v>
      </c>
      <c r="G56" s="43">
        <v>-2.6454000000000001E-4</v>
      </c>
      <c r="H56" s="54">
        <v>0.27</v>
      </c>
      <c r="I56" s="28"/>
      <c r="J56" s="44">
        <v>7</v>
      </c>
      <c r="K56" s="43">
        <v>-3.3441999999999999E-4</v>
      </c>
      <c r="L56" s="43">
        <v>-2.0401999999999999E-4</v>
      </c>
      <c r="M56" s="43">
        <v>6.0568999999999998E-4</v>
      </c>
      <c r="N56" s="43">
        <v>1.5968999999999999E-20</v>
      </c>
      <c r="O56" s="43">
        <v>1.6199E-20</v>
      </c>
      <c r="P56" s="43">
        <v>2.6454000000000001E-4</v>
      </c>
      <c r="Q56" s="54">
        <v>0.27</v>
      </c>
    </row>
    <row r="57" spans="1:17" x14ac:dyDescent="0.3">
      <c r="A57" s="42">
        <v>38</v>
      </c>
      <c r="B57" s="43">
        <v>-3.0392E-4</v>
      </c>
      <c r="C57" s="43">
        <v>-1.8992E-4</v>
      </c>
      <c r="D57" s="43">
        <v>6.8842000000000003E-4</v>
      </c>
      <c r="E57" s="43">
        <v>4.1882000000000001E-20</v>
      </c>
      <c r="F57" s="43">
        <v>-6.7342000000000002E-20</v>
      </c>
      <c r="G57" s="43">
        <v>-3.6659000000000003E-4</v>
      </c>
      <c r="H57" s="48">
        <v>0.3</v>
      </c>
      <c r="I57" s="28"/>
      <c r="J57" s="44">
        <v>8</v>
      </c>
      <c r="K57" s="43">
        <v>-3.0392E-4</v>
      </c>
      <c r="L57" s="43">
        <v>-1.8992E-4</v>
      </c>
      <c r="M57" s="43">
        <v>6.8842000000000003E-4</v>
      </c>
      <c r="N57" s="43">
        <v>1.3961000000000001E-20</v>
      </c>
      <c r="O57" s="43">
        <v>2.2447000000000001E-20</v>
      </c>
      <c r="P57" s="43">
        <v>3.6659000000000003E-4</v>
      </c>
      <c r="Q57" s="48">
        <v>0.3</v>
      </c>
    </row>
    <row r="58" spans="1:17" x14ac:dyDescent="0.3">
      <c r="A58" s="42">
        <v>39</v>
      </c>
      <c r="B58" s="43">
        <v>-2.6350000000000001E-4</v>
      </c>
      <c r="C58" s="43">
        <v>-1.7232E-4</v>
      </c>
      <c r="D58" s="43">
        <v>5.8828000000000005E-4</v>
      </c>
      <c r="E58" s="43">
        <v>3.3499999999999999E-20</v>
      </c>
      <c r="F58" s="43">
        <v>-5.8064000000000004E-20</v>
      </c>
      <c r="G58" s="43">
        <v>-3.1608999999999999E-4</v>
      </c>
      <c r="H58" s="48">
        <v>0.35</v>
      </c>
      <c r="I58" s="28"/>
      <c r="J58" s="44">
        <v>9</v>
      </c>
      <c r="K58" s="43">
        <v>-2.6350000000000001E-4</v>
      </c>
      <c r="L58" s="43">
        <v>-1.7232E-4</v>
      </c>
      <c r="M58" s="43">
        <v>5.8828000000000005E-4</v>
      </c>
      <c r="N58" s="43">
        <v>1.1167E-20</v>
      </c>
      <c r="O58" s="43">
        <v>1.9355000000000001E-20</v>
      </c>
      <c r="P58" s="43">
        <v>3.1608999999999999E-4</v>
      </c>
      <c r="Q58" s="48">
        <v>0.35</v>
      </c>
    </row>
    <row r="59" spans="1:17" x14ac:dyDescent="0.3">
      <c r="A59" s="42">
        <v>40</v>
      </c>
      <c r="B59" s="43">
        <v>-2.3447999999999999E-4</v>
      </c>
      <c r="C59" s="43">
        <v>-1.6032000000000001E-4</v>
      </c>
      <c r="D59" s="43">
        <v>5.1252999999999997E-4</v>
      </c>
      <c r="E59" s="43">
        <v>2.7247999999999997E-20</v>
      </c>
      <c r="F59" s="43">
        <v>-4.9055999999999999E-20</v>
      </c>
      <c r="G59" s="43">
        <v>-2.6705000000000001E-4</v>
      </c>
      <c r="H59" s="48">
        <v>0.4</v>
      </c>
      <c r="I59" s="28"/>
      <c r="J59" s="44">
        <v>10</v>
      </c>
      <c r="K59" s="43">
        <v>-2.3447999999999999E-4</v>
      </c>
      <c r="L59" s="43">
        <v>-1.6032000000000001E-4</v>
      </c>
      <c r="M59" s="43">
        <v>5.1252999999999997E-4</v>
      </c>
      <c r="N59" s="43">
        <v>9.0825999999999993E-21</v>
      </c>
      <c r="O59" s="43">
        <v>1.6352E-20</v>
      </c>
      <c r="P59" s="43">
        <v>2.6705000000000001E-4</v>
      </c>
      <c r="Q59" s="48">
        <v>0.4</v>
      </c>
    </row>
    <row r="60" spans="1:17" x14ac:dyDescent="0.3">
      <c r="A60" s="42">
        <v>41</v>
      </c>
      <c r="B60" s="43">
        <v>-2.1209000000000001E-4</v>
      </c>
      <c r="C60" s="43">
        <v>-1.5189000000000001E-4</v>
      </c>
      <c r="D60" s="43">
        <v>4.4002000000000001E-4</v>
      </c>
      <c r="E60" s="43">
        <v>2.2115000000000001E-20</v>
      </c>
      <c r="F60" s="43">
        <v>-3.6772000000000001E-20</v>
      </c>
      <c r="G60" s="43">
        <v>-2.0018E-4</v>
      </c>
      <c r="H60" s="54">
        <v>0.47</v>
      </c>
      <c r="I60" s="28"/>
      <c r="J60" s="44">
        <v>11</v>
      </c>
      <c r="K60" s="43">
        <v>-2.1209000000000001E-4</v>
      </c>
      <c r="L60" s="43">
        <v>-1.5189000000000001E-4</v>
      </c>
      <c r="M60" s="43">
        <v>4.4002000000000001E-4</v>
      </c>
      <c r="N60" s="43">
        <v>7.3716000000000001E-21</v>
      </c>
      <c r="O60" s="43">
        <v>1.2257E-20</v>
      </c>
      <c r="P60" s="43">
        <v>2.0018E-4</v>
      </c>
      <c r="Q60" s="54">
        <v>0.47</v>
      </c>
    </row>
    <row r="61" spans="1:17" x14ac:dyDescent="0.3">
      <c r="A61" s="42">
        <v>42</v>
      </c>
      <c r="B61" s="43">
        <v>-1.9513000000000001E-4</v>
      </c>
      <c r="C61" s="43">
        <v>-1.4276999999999999E-4</v>
      </c>
      <c r="D61" s="43">
        <v>4.6370999999999999E-4</v>
      </c>
      <c r="E61" s="43">
        <v>1.9238E-20</v>
      </c>
      <c r="F61" s="43">
        <v>-4.1820000000000002E-20</v>
      </c>
      <c r="G61" s="43">
        <v>-2.2766E-4</v>
      </c>
      <c r="H61" s="48">
        <v>0.5</v>
      </c>
      <c r="I61" s="28"/>
      <c r="J61" s="44">
        <v>12</v>
      </c>
      <c r="K61" s="43">
        <v>-1.9513000000000001E-4</v>
      </c>
      <c r="L61" s="43">
        <v>-1.4276999999999999E-4</v>
      </c>
      <c r="M61" s="43">
        <v>4.6370999999999999E-4</v>
      </c>
      <c r="N61" s="43">
        <v>6.4128000000000004E-21</v>
      </c>
      <c r="O61" s="43">
        <v>1.3940000000000001E-20</v>
      </c>
      <c r="P61" s="43">
        <v>2.2766E-4</v>
      </c>
      <c r="Q61" s="48">
        <v>0.5</v>
      </c>
    </row>
    <row r="62" spans="1:17" x14ac:dyDescent="0.3">
      <c r="A62" s="42">
        <v>43</v>
      </c>
      <c r="B62" s="43">
        <v>-1.7089000000000001E-4</v>
      </c>
      <c r="C62" s="43">
        <v>-1.2915E-4</v>
      </c>
      <c r="D62" s="43">
        <v>4.0992999999999997E-4</v>
      </c>
      <c r="E62" s="43">
        <v>1.5335999999999999E-20</v>
      </c>
      <c r="F62" s="43">
        <v>-3.5789999999999998E-20</v>
      </c>
      <c r="G62" s="43">
        <v>-1.9483E-4</v>
      </c>
      <c r="H62" s="48">
        <v>0.55000000000000004</v>
      </c>
      <c r="I62" s="28"/>
      <c r="J62" s="44">
        <v>13</v>
      </c>
      <c r="K62" s="43">
        <v>-1.7089000000000001E-4</v>
      </c>
      <c r="L62" s="43">
        <v>-1.2915E-4</v>
      </c>
      <c r="M62" s="43">
        <v>4.0992999999999997E-4</v>
      </c>
      <c r="N62" s="43">
        <v>5.1120999999999997E-21</v>
      </c>
      <c r="O62" s="43">
        <v>1.193E-20</v>
      </c>
      <c r="P62" s="43">
        <v>1.9483E-4</v>
      </c>
      <c r="Q62" s="48">
        <v>0.55000000000000004</v>
      </c>
    </row>
    <row r="63" spans="1:17" x14ac:dyDescent="0.3">
      <c r="A63" s="42">
        <v>44</v>
      </c>
      <c r="B63" s="43">
        <v>-1.5074000000000001E-4</v>
      </c>
      <c r="C63" s="43">
        <v>-1.1721E-4</v>
      </c>
      <c r="D63" s="43">
        <v>3.6471000000000002E-4</v>
      </c>
      <c r="E63" s="43">
        <v>1.2316999999999999E-20</v>
      </c>
      <c r="F63" s="43">
        <v>-3.0726000000000002E-20</v>
      </c>
      <c r="G63" s="43">
        <v>-1.6726999999999999E-4</v>
      </c>
      <c r="H63" s="48">
        <v>0.6</v>
      </c>
      <c r="I63" s="28"/>
      <c r="J63" s="44">
        <v>14</v>
      </c>
      <c r="K63" s="43">
        <v>-1.5074000000000001E-4</v>
      </c>
      <c r="L63" s="43">
        <v>-1.1721E-4</v>
      </c>
      <c r="M63" s="43">
        <v>3.6471000000000002E-4</v>
      </c>
      <c r="N63" s="43">
        <v>4.1056000000000003E-21</v>
      </c>
      <c r="O63" s="43">
        <v>1.0242E-20</v>
      </c>
      <c r="P63" s="43">
        <v>1.6726999999999999E-4</v>
      </c>
      <c r="Q63" s="48">
        <v>0.6</v>
      </c>
    </row>
    <row r="64" spans="1:17" x14ac:dyDescent="0.3">
      <c r="A64" s="42">
        <v>45</v>
      </c>
      <c r="B64" s="43">
        <v>-1.3381999999999999E-4</v>
      </c>
      <c r="C64" s="43">
        <v>-1.0669E-4</v>
      </c>
      <c r="D64" s="43">
        <v>3.2633E-4</v>
      </c>
      <c r="E64" s="43">
        <v>9.9676000000000004E-21</v>
      </c>
      <c r="F64" s="43">
        <v>-2.648E-20</v>
      </c>
      <c r="G64" s="43">
        <v>-1.4415000000000001E-4</v>
      </c>
      <c r="H64" s="48">
        <v>0.65</v>
      </c>
      <c r="I64" s="28"/>
      <c r="J64" s="44">
        <v>15</v>
      </c>
      <c r="K64" s="43">
        <v>-1.3381999999999999E-4</v>
      </c>
      <c r="L64" s="43">
        <v>-1.0669E-4</v>
      </c>
      <c r="M64" s="43">
        <v>3.2633E-4</v>
      </c>
      <c r="N64" s="43">
        <v>3.3225E-21</v>
      </c>
      <c r="O64" s="43">
        <v>8.8265E-21</v>
      </c>
      <c r="P64" s="43">
        <v>1.4415000000000001E-4</v>
      </c>
      <c r="Q64" s="48">
        <v>0.65</v>
      </c>
    </row>
    <row r="65" spans="1:17" x14ac:dyDescent="0.3">
      <c r="A65" s="42">
        <v>46</v>
      </c>
      <c r="B65" s="43">
        <v>-1.195E-4</v>
      </c>
      <c r="C65" s="43">
        <v>-9.7378000000000002E-5</v>
      </c>
      <c r="D65" s="43">
        <v>2.9347999999999999E-4</v>
      </c>
      <c r="E65" s="43">
        <v>8.1279999999999998E-21</v>
      </c>
      <c r="F65" s="43">
        <v>-2.2916E-20</v>
      </c>
      <c r="G65" s="43">
        <v>-1.2475E-4</v>
      </c>
      <c r="H65" s="48">
        <v>0.7</v>
      </c>
      <c r="I65" s="28"/>
      <c r="J65" s="44">
        <v>16</v>
      </c>
      <c r="K65" s="43">
        <v>-1.195E-4</v>
      </c>
      <c r="L65" s="43">
        <v>-9.7378000000000002E-5</v>
      </c>
      <c r="M65" s="43">
        <v>2.9347999999999999E-4</v>
      </c>
      <c r="N65" s="43">
        <v>2.7092999999999999E-21</v>
      </c>
      <c r="O65" s="43">
        <v>7.6385000000000001E-21</v>
      </c>
      <c r="P65" s="43">
        <v>1.2475E-4</v>
      </c>
      <c r="Q65" s="48">
        <v>0.7</v>
      </c>
    </row>
    <row r="66" spans="1:17" x14ac:dyDescent="0.3">
      <c r="A66" s="42">
        <v>47</v>
      </c>
      <c r="B66" s="43">
        <v>-1.0728E-4</v>
      </c>
      <c r="C66" s="43">
        <v>-8.9106999999999999E-5</v>
      </c>
      <c r="D66" s="43">
        <v>2.6516000000000002E-4</v>
      </c>
      <c r="E66" s="43">
        <v>6.6773999999999998E-21</v>
      </c>
      <c r="F66" s="43">
        <v>-1.9918000000000001E-20</v>
      </c>
      <c r="G66" s="43">
        <v>-1.0843E-4</v>
      </c>
      <c r="H66" s="48">
        <v>0.75</v>
      </c>
      <c r="I66" s="28"/>
      <c r="J66" s="44">
        <v>17</v>
      </c>
      <c r="K66" s="43">
        <v>-1.0728E-4</v>
      </c>
      <c r="L66" s="43">
        <v>-8.9106999999999999E-5</v>
      </c>
      <c r="M66" s="43">
        <v>2.6516000000000002E-4</v>
      </c>
      <c r="N66" s="43">
        <v>2.2257999999999998E-21</v>
      </c>
      <c r="O66" s="43">
        <v>6.6393999999999997E-21</v>
      </c>
      <c r="P66" s="43">
        <v>1.0843E-4</v>
      </c>
      <c r="Q66" s="48">
        <v>0.75</v>
      </c>
    </row>
    <row r="67" spans="1:17" x14ac:dyDescent="0.3">
      <c r="A67" s="42">
        <v>48</v>
      </c>
      <c r="B67" s="43">
        <v>-9.6779000000000003E-5</v>
      </c>
      <c r="C67" s="43">
        <v>-8.174E-5</v>
      </c>
      <c r="D67" s="43">
        <v>2.4059E-4</v>
      </c>
      <c r="E67" s="43">
        <v>5.5253999999999999E-21</v>
      </c>
      <c r="F67" s="43">
        <v>-1.7389000000000001E-20</v>
      </c>
      <c r="G67" s="43">
        <v>-9.4661999999999996E-5</v>
      </c>
      <c r="H67" s="48">
        <v>0.8</v>
      </c>
      <c r="I67" s="28"/>
      <c r="J67" s="44">
        <v>18</v>
      </c>
      <c r="K67" s="43">
        <v>-9.6779000000000003E-5</v>
      </c>
      <c r="L67" s="43">
        <v>-8.174E-5</v>
      </c>
      <c r="M67" s="43">
        <v>2.4059E-4</v>
      </c>
      <c r="N67" s="43">
        <v>1.8418E-21</v>
      </c>
      <c r="O67" s="43">
        <v>5.7963999999999997E-21</v>
      </c>
      <c r="P67" s="43">
        <v>9.4661999999999996E-5</v>
      </c>
      <c r="Q67" s="48">
        <v>0.8</v>
      </c>
    </row>
    <row r="68" spans="1:17" x14ac:dyDescent="0.3">
      <c r="A68" s="42">
        <v>49</v>
      </c>
      <c r="B68" s="43">
        <v>-8.7690999999999998E-5</v>
      </c>
      <c r="C68" s="43">
        <v>-7.5160000000000005E-5</v>
      </c>
      <c r="D68" s="43">
        <v>2.1913999999999999E-4</v>
      </c>
      <c r="E68" s="43">
        <v>4.6038000000000002E-21</v>
      </c>
      <c r="F68" s="43">
        <v>-1.5247999999999999E-20</v>
      </c>
      <c r="G68" s="43">
        <v>-8.3003999999999993E-5</v>
      </c>
      <c r="H68" s="48">
        <v>0.85</v>
      </c>
      <c r="I68" s="28"/>
      <c r="J68" s="44">
        <v>19</v>
      </c>
      <c r="K68" s="43">
        <v>-8.7690999999999998E-5</v>
      </c>
      <c r="L68" s="43">
        <v>-7.5160000000000005E-5</v>
      </c>
      <c r="M68" s="43">
        <v>2.1913999999999999E-4</v>
      </c>
      <c r="N68" s="43">
        <v>1.5346000000000001E-21</v>
      </c>
      <c r="O68" s="43">
        <v>5.0825000000000001E-21</v>
      </c>
      <c r="P68" s="43">
        <v>8.3003999999999993E-5</v>
      </c>
      <c r="Q68" s="48">
        <v>0.85</v>
      </c>
    </row>
    <row r="69" spans="1:17" x14ac:dyDescent="0.3">
      <c r="A69" s="42">
        <v>50</v>
      </c>
      <c r="B69" s="43">
        <v>-7.9777000000000005E-5</v>
      </c>
      <c r="C69" s="43">
        <v>-6.9266999999999999E-5</v>
      </c>
      <c r="D69" s="43">
        <v>2.0033E-4</v>
      </c>
      <c r="E69" s="43">
        <v>3.8613999999999999E-21</v>
      </c>
      <c r="F69" s="43">
        <v>-1.3427E-20</v>
      </c>
      <c r="G69" s="43">
        <v>-7.3093E-5</v>
      </c>
      <c r="H69" s="48">
        <v>0.9</v>
      </c>
      <c r="I69" s="28"/>
      <c r="J69" s="44">
        <v>20</v>
      </c>
      <c r="K69" s="43">
        <v>-7.9777000000000005E-5</v>
      </c>
      <c r="L69" s="43">
        <v>-6.9266999999999999E-5</v>
      </c>
      <c r="M69" s="43">
        <v>2.0033E-4</v>
      </c>
      <c r="N69" s="43">
        <v>1.2871E-21</v>
      </c>
      <c r="O69" s="43">
        <v>4.4757E-21</v>
      </c>
      <c r="P69" s="43">
        <v>7.3093E-5</v>
      </c>
      <c r="Q69" s="48">
        <v>0.9</v>
      </c>
    </row>
    <row r="70" spans="1:17" x14ac:dyDescent="0.3">
      <c r="A70" s="42">
        <v>51</v>
      </c>
      <c r="B70" s="43">
        <v>-7.2844999999999998E-5</v>
      </c>
      <c r="C70" s="43">
        <v>-6.3974999999999996E-5</v>
      </c>
      <c r="D70" s="43">
        <v>1.8373E-4</v>
      </c>
      <c r="E70" s="43">
        <v>3.2590000000000001E-21</v>
      </c>
      <c r="F70" s="43">
        <v>-1.1873E-20</v>
      </c>
      <c r="G70" s="43">
        <v>-6.4632000000000001E-5</v>
      </c>
      <c r="H70" s="48">
        <v>0.95</v>
      </c>
      <c r="I70" s="28"/>
      <c r="J70" s="44">
        <v>21</v>
      </c>
      <c r="K70" s="43">
        <v>-7.2844999999999998E-5</v>
      </c>
      <c r="L70" s="43">
        <v>-6.3974999999999996E-5</v>
      </c>
      <c r="M70" s="43">
        <v>1.8373E-4</v>
      </c>
      <c r="N70" s="43">
        <v>1.0862999999999999E-21</v>
      </c>
      <c r="O70" s="43">
        <v>3.9576E-21</v>
      </c>
      <c r="P70" s="43">
        <v>6.4632000000000001E-5</v>
      </c>
      <c r="Q70" s="48">
        <v>0.95</v>
      </c>
    </row>
    <row r="71" spans="1:17" x14ac:dyDescent="0.3">
      <c r="A71" s="42">
        <v>52</v>
      </c>
      <c r="B71" s="43">
        <v>-6.6740000000000001E-5</v>
      </c>
      <c r="C71" s="43">
        <v>-5.9208E-5</v>
      </c>
      <c r="D71" s="43">
        <v>1.6902E-4</v>
      </c>
      <c r="E71" s="43">
        <v>2.7669999999999998E-21</v>
      </c>
      <c r="F71" s="43">
        <v>-1.0540000000000001E-20</v>
      </c>
      <c r="G71" s="43">
        <v>-5.7379000000000001E-5</v>
      </c>
      <c r="H71" s="48">
        <v>1</v>
      </c>
      <c r="I71" s="28"/>
      <c r="J71" s="44">
        <v>22</v>
      </c>
      <c r="K71" s="43">
        <v>-6.6740000000000001E-5</v>
      </c>
      <c r="L71" s="43">
        <v>-5.9208E-5</v>
      </c>
      <c r="M71" s="43">
        <v>1.6902E-4</v>
      </c>
      <c r="N71" s="43">
        <v>9.2235000000000007E-22</v>
      </c>
      <c r="O71" s="43">
        <v>3.5133999999999997E-21</v>
      </c>
      <c r="P71" s="43">
        <v>5.7379000000000001E-5</v>
      </c>
      <c r="Q71" s="48">
        <v>1</v>
      </c>
    </row>
    <row r="72" spans="1:17" x14ac:dyDescent="0.3">
      <c r="A72" s="42">
        <v>53</v>
      </c>
      <c r="B72" s="43">
        <v>-3.1951E-5</v>
      </c>
      <c r="C72" s="43">
        <v>-3.0040999999999999E-5</v>
      </c>
      <c r="D72" s="43">
        <v>8.3586999999999998E-5</v>
      </c>
      <c r="E72" s="43">
        <v>7.0191999999999998E-22</v>
      </c>
      <c r="F72" s="43">
        <v>-3.8493999999999999E-21</v>
      </c>
      <c r="G72" s="43">
        <v>-2.0954999999999998E-5</v>
      </c>
      <c r="H72" s="48">
        <v>1.5</v>
      </c>
      <c r="I72" s="28"/>
      <c r="J72" s="44">
        <v>23</v>
      </c>
      <c r="K72" s="43">
        <v>-3.1951E-5</v>
      </c>
      <c r="L72" s="43">
        <v>-3.0040999999999999E-5</v>
      </c>
      <c r="M72" s="43">
        <v>8.3586999999999998E-5</v>
      </c>
      <c r="N72" s="43">
        <v>2.3396999999999999E-22</v>
      </c>
      <c r="O72" s="43">
        <v>1.2831E-21</v>
      </c>
      <c r="P72" s="43">
        <v>2.0954999999999998E-5</v>
      </c>
      <c r="Q72" s="48">
        <v>1.5</v>
      </c>
    </row>
    <row r="73" spans="1:17" x14ac:dyDescent="0.3">
      <c r="A73" s="42">
        <v>54</v>
      </c>
      <c r="B73" s="43">
        <v>-1.8374999999999999E-5</v>
      </c>
      <c r="C73" s="43">
        <v>-1.7697E-5</v>
      </c>
      <c r="D73" s="43">
        <v>4.9345999999999998E-5</v>
      </c>
      <c r="E73" s="43">
        <v>2.4912999999999998E-22</v>
      </c>
      <c r="F73" s="43">
        <v>-1.7867999999999999E-21</v>
      </c>
      <c r="G73" s="43">
        <v>-9.7267999999999998E-6</v>
      </c>
      <c r="H73" s="48">
        <v>2</v>
      </c>
      <c r="I73" s="28"/>
      <c r="J73" s="44">
        <v>24</v>
      </c>
      <c r="K73" s="43">
        <v>-1.8374999999999999E-5</v>
      </c>
      <c r="L73" s="43">
        <v>-1.7697E-5</v>
      </c>
      <c r="M73" s="43">
        <v>4.9345999999999998E-5</v>
      </c>
      <c r="N73" s="43">
        <v>8.3042999999999998E-23</v>
      </c>
      <c r="O73" s="43">
        <v>5.9558999999999997E-22</v>
      </c>
      <c r="P73" s="43">
        <v>9.7267999999999998E-6</v>
      </c>
      <c r="Q73" s="48">
        <v>2</v>
      </c>
    </row>
    <row r="74" spans="1:17" x14ac:dyDescent="0.3">
      <c r="A74" s="42">
        <v>55</v>
      </c>
      <c r="B74" s="43">
        <v>-1.225E-5</v>
      </c>
      <c r="C74" s="43">
        <v>-1.1953999999999999E-5</v>
      </c>
      <c r="D74" s="43">
        <v>3.3389000000000002E-5</v>
      </c>
      <c r="E74" s="43">
        <v>1.0880999999999999E-22</v>
      </c>
      <c r="F74" s="43">
        <v>-9.6668000000000002E-22</v>
      </c>
      <c r="G74" s="43">
        <v>-5.2623999999999998E-6</v>
      </c>
      <c r="H74" s="48">
        <v>2.5</v>
      </c>
      <c r="I74" s="28"/>
      <c r="J74" s="44">
        <v>25</v>
      </c>
      <c r="K74" s="43">
        <v>-1.225E-5</v>
      </c>
      <c r="L74" s="43">
        <v>-1.1953999999999999E-5</v>
      </c>
      <c r="M74" s="43">
        <v>3.3389000000000002E-5</v>
      </c>
      <c r="N74" s="43">
        <v>3.627E-23</v>
      </c>
      <c r="O74" s="43">
        <v>3.2223E-22</v>
      </c>
      <c r="P74" s="43">
        <v>5.2623999999999998E-6</v>
      </c>
      <c r="Q74" s="48">
        <v>2.5</v>
      </c>
    </row>
    <row r="75" spans="1:17" x14ac:dyDescent="0.3">
      <c r="A75" s="42">
        <v>56</v>
      </c>
      <c r="B75" s="43">
        <v>-9.1365999999999999E-6</v>
      </c>
      <c r="C75" s="43">
        <v>-8.9878000000000006E-6</v>
      </c>
      <c r="D75" s="43">
        <v>2.4915000000000001E-5</v>
      </c>
      <c r="E75" s="43">
        <v>5.4693999999999999E-23</v>
      </c>
      <c r="F75" s="43">
        <v>-5.8111999999999995E-22</v>
      </c>
      <c r="G75" s="43">
        <v>-3.1634999999999999E-6</v>
      </c>
      <c r="H75" s="48">
        <v>3</v>
      </c>
      <c r="I75" s="28"/>
      <c r="J75" s="44">
        <v>26</v>
      </c>
      <c r="K75" s="43">
        <v>-9.1365999999999999E-6</v>
      </c>
      <c r="L75" s="43">
        <v>-8.9878000000000006E-6</v>
      </c>
      <c r="M75" s="43">
        <v>2.4915000000000001E-5</v>
      </c>
      <c r="N75" s="43">
        <v>1.8231E-23</v>
      </c>
      <c r="O75" s="43">
        <v>1.9371000000000001E-22</v>
      </c>
      <c r="P75" s="43">
        <v>3.1634999999999999E-6</v>
      </c>
      <c r="Q75" s="48">
        <v>3</v>
      </c>
    </row>
    <row r="76" spans="1:17" x14ac:dyDescent="0.3">
      <c r="A76" s="42">
        <v>57</v>
      </c>
      <c r="B76" s="43">
        <v>-7.2988000000000003E-6</v>
      </c>
      <c r="C76" s="43">
        <v>-7.2157000000000002E-6</v>
      </c>
      <c r="D76" s="43">
        <v>1.9726000000000001E-5</v>
      </c>
      <c r="E76" s="43">
        <v>3.0537E-23</v>
      </c>
      <c r="F76" s="43">
        <v>-3.7665E-22</v>
      </c>
      <c r="G76" s="43">
        <v>-2.0503999999999999E-6</v>
      </c>
      <c r="H76" s="48">
        <v>3.5</v>
      </c>
      <c r="I76" s="28"/>
      <c r="J76" s="44">
        <v>27</v>
      </c>
      <c r="K76" s="43">
        <v>-7.2988000000000003E-6</v>
      </c>
      <c r="L76" s="43">
        <v>-7.2157000000000002E-6</v>
      </c>
      <c r="M76" s="43">
        <v>1.9726000000000001E-5</v>
      </c>
      <c r="N76" s="43">
        <v>1.0179E-23</v>
      </c>
      <c r="O76" s="43">
        <v>1.2555E-22</v>
      </c>
      <c r="P76" s="43">
        <v>2.0503999999999999E-6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3.9244000000000001E-21</v>
      </c>
      <c r="C81" s="43">
        <v>2.1364000000000001E-5</v>
      </c>
      <c r="D81" s="43">
        <v>6.4935999999999998E-4</v>
      </c>
      <c r="E81" s="23">
        <f>+D81*1000</f>
        <v>0.64935999999999994</v>
      </c>
      <c r="F81" s="23">
        <v>0</v>
      </c>
      <c r="G81" s="24"/>
      <c r="H81" s="25"/>
      <c r="I81" s="28"/>
      <c r="J81" s="44">
        <v>1</v>
      </c>
      <c r="K81" s="43">
        <v>-1.3081E-21</v>
      </c>
      <c r="L81" s="43">
        <v>-2.1364000000000001E-5</v>
      </c>
      <c r="M81" s="43">
        <v>6.4935999999999998E-4</v>
      </c>
      <c r="N81" s="23">
        <f>+M81*1000</f>
        <v>0.64935999999999994</v>
      </c>
      <c r="O81" s="23">
        <v>0</v>
      </c>
      <c r="P81" s="24"/>
      <c r="Q81" s="25"/>
    </row>
    <row r="82" spans="1:23" x14ac:dyDescent="0.3">
      <c r="A82" s="42">
        <v>32</v>
      </c>
      <c r="B82" s="43">
        <v>-7.7446999999999997E-22</v>
      </c>
      <c r="C82" s="43">
        <v>-4.216E-6</v>
      </c>
      <c r="D82" s="43">
        <v>6.4877999999999995E-4</v>
      </c>
      <c r="E82" s="23">
        <f t="shared" ref="E82:E110" si="0">+D82*1000</f>
        <v>0.64877999999999991</v>
      </c>
      <c r="F82" s="23">
        <v>0.05</v>
      </c>
      <c r="G82" s="24"/>
      <c r="H82" s="25"/>
      <c r="I82" s="28"/>
      <c r="J82" s="44">
        <v>2</v>
      </c>
      <c r="K82" s="43">
        <v>2.5815999999999999E-22</v>
      </c>
      <c r="L82" s="43">
        <v>4.216E-6</v>
      </c>
      <c r="M82" s="43">
        <v>6.4877999999999995E-4</v>
      </c>
      <c r="N82" s="23">
        <f t="shared" ref="N82:N110" si="1">+M82*1000</f>
        <v>0.64877999999999991</v>
      </c>
      <c r="O82" s="23">
        <v>0.05</v>
      </c>
      <c r="P82" s="24"/>
      <c r="Q82" s="25"/>
    </row>
    <row r="83" spans="1:23" x14ac:dyDescent="0.3">
      <c r="A83" s="42">
        <v>33</v>
      </c>
      <c r="B83" s="43">
        <v>-2.6349000000000001E-21</v>
      </c>
      <c r="C83" s="43">
        <v>-1.4344E-5</v>
      </c>
      <c r="D83" s="43">
        <v>6.4378000000000005E-4</v>
      </c>
      <c r="E83" s="23">
        <f t="shared" si="0"/>
        <v>0.64378000000000002</v>
      </c>
      <c r="F83" s="168">
        <v>7.0000000000000007E-2</v>
      </c>
      <c r="G83" s="24"/>
      <c r="H83" s="25"/>
      <c r="I83" s="28"/>
      <c r="J83" s="44">
        <v>3</v>
      </c>
      <c r="K83" s="43">
        <v>8.7831000000000003E-22</v>
      </c>
      <c r="L83" s="43">
        <v>1.4344E-5</v>
      </c>
      <c r="M83" s="43">
        <v>6.4378000000000005E-4</v>
      </c>
      <c r="N83" s="23">
        <f t="shared" si="1"/>
        <v>0.64378000000000002</v>
      </c>
      <c r="O83" s="168">
        <v>7.0000000000000007E-2</v>
      </c>
      <c r="Q83" s="25"/>
    </row>
    <row r="84" spans="1:23" x14ac:dyDescent="0.3">
      <c r="A84" s="42">
        <v>34</v>
      </c>
      <c r="B84" s="43">
        <v>-3.5627999999999998E-21</v>
      </c>
      <c r="C84" s="43">
        <v>-1.9395E-5</v>
      </c>
      <c r="D84" s="43">
        <v>6.0813000000000002E-4</v>
      </c>
      <c r="E84" s="23">
        <f t="shared" si="0"/>
        <v>0.60813000000000006</v>
      </c>
      <c r="F84" s="23">
        <v>0.1</v>
      </c>
      <c r="G84" s="24"/>
      <c r="H84" s="25"/>
      <c r="I84" s="28"/>
      <c r="J84" s="44">
        <v>4</v>
      </c>
      <c r="K84" s="43">
        <v>1.1875999999999999E-21</v>
      </c>
      <c r="L84" s="43">
        <v>1.9395E-5</v>
      </c>
      <c r="M84" s="43">
        <v>6.0813000000000002E-4</v>
      </c>
      <c r="N84" s="23">
        <f t="shared" si="1"/>
        <v>0.60813000000000006</v>
      </c>
      <c r="O84" s="23">
        <v>0.1</v>
      </c>
      <c r="P84" s="24"/>
      <c r="Q84" s="25"/>
    </row>
    <row r="85" spans="1:23" x14ac:dyDescent="0.3">
      <c r="A85" s="42">
        <v>35</v>
      </c>
      <c r="B85" s="43">
        <v>-4.6264999999999998E-21</v>
      </c>
      <c r="C85" s="43">
        <v>-2.5185E-5</v>
      </c>
      <c r="D85" s="43">
        <v>5.5851999999999996E-4</v>
      </c>
      <c r="E85" s="23">
        <f t="shared" si="0"/>
        <v>0.55851999999999991</v>
      </c>
      <c r="F85" s="23">
        <v>0.15</v>
      </c>
      <c r="G85" s="24"/>
      <c r="H85" s="25"/>
      <c r="I85" s="28"/>
      <c r="J85" s="44">
        <v>5</v>
      </c>
      <c r="K85" s="43">
        <v>1.5422E-21</v>
      </c>
      <c r="L85" s="43">
        <v>2.5185E-5</v>
      </c>
      <c r="M85" s="43">
        <v>5.5851999999999996E-4</v>
      </c>
      <c r="N85" s="23">
        <f t="shared" si="1"/>
        <v>0.55851999999999991</v>
      </c>
      <c r="O85" s="23">
        <v>0.15</v>
      </c>
      <c r="P85" s="24"/>
      <c r="Q85" s="25"/>
    </row>
    <row r="86" spans="1:23" x14ac:dyDescent="0.3">
      <c r="A86" s="42">
        <v>36</v>
      </c>
      <c r="B86" s="43">
        <v>-5.3502999999999997E-21</v>
      </c>
      <c r="C86" s="43">
        <v>-2.9125999999999999E-5</v>
      </c>
      <c r="D86" s="43">
        <v>5.1869000000000004E-4</v>
      </c>
      <c r="E86" s="23">
        <f t="shared" si="0"/>
        <v>0.51868999999999998</v>
      </c>
      <c r="F86" s="23">
        <v>0.2</v>
      </c>
      <c r="G86" s="24"/>
      <c r="H86" s="25"/>
      <c r="I86" s="28"/>
      <c r="J86" s="44">
        <v>6</v>
      </c>
      <c r="K86" s="43">
        <v>1.7834E-21</v>
      </c>
      <c r="L86" s="43">
        <v>2.9125999999999999E-5</v>
      </c>
      <c r="M86" s="43">
        <v>5.1869000000000004E-4</v>
      </c>
      <c r="N86" s="23">
        <f t="shared" si="1"/>
        <v>0.51868999999999998</v>
      </c>
      <c r="O86" s="23">
        <v>0.2</v>
      </c>
      <c r="P86" s="24"/>
      <c r="Q86" s="25"/>
    </row>
    <row r="87" spans="1:23" x14ac:dyDescent="0.3">
      <c r="A87" s="42">
        <v>37</v>
      </c>
      <c r="B87" s="43">
        <v>-6.3223000000000003E-21</v>
      </c>
      <c r="C87" s="43">
        <v>-3.4416999999999999E-5</v>
      </c>
      <c r="D87" s="43">
        <v>4.73E-4</v>
      </c>
      <c r="E87" s="23">
        <f t="shared" si="0"/>
        <v>0.47300000000000003</v>
      </c>
      <c r="F87" s="168">
        <v>0.27</v>
      </c>
      <c r="G87" s="24"/>
      <c r="H87" s="25"/>
      <c r="I87" s="28"/>
      <c r="J87" s="44">
        <v>7</v>
      </c>
      <c r="K87" s="43">
        <v>2.1073999999999998E-21</v>
      </c>
      <c r="L87" s="43">
        <v>3.4416999999999999E-5</v>
      </c>
      <c r="M87" s="43">
        <v>4.73E-4</v>
      </c>
      <c r="N87" s="23">
        <f t="shared" si="1"/>
        <v>0.47300000000000003</v>
      </c>
      <c r="O87" s="168">
        <v>0.27</v>
      </c>
      <c r="P87" s="24"/>
      <c r="Q87" s="25"/>
    </row>
    <row r="88" spans="1:23" x14ac:dyDescent="0.3">
      <c r="A88" s="42">
        <v>38</v>
      </c>
      <c r="B88" s="43">
        <v>-6.0786000000000003E-21</v>
      </c>
      <c r="C88" s="43">
        <v>-3.3090000000000003E-5</v>
      </c>
      <c r="D88" s="43">
        <v>4.5125999999999999E-4</v>
      </c>
      <c r="E88" s="23">
        <f t="shared" si="0"/>
        <v>0.45125999999999999</v>
      </c>
      <c r="F88" s="23">
        <v>0.3</v>
      </c>
      <c r="G88" s="24"/>
      <c r="H88" s="25"/>
      <c r="I88" s="28"/>
      <c r="J88" s="44">
        <v>8</v>
      </c>
      <c r="K88" s="43">
        <v>2.0262E-21</v>
      </c>
      <c r="L88" s="43">
        <v>3.3090000000000003E-5</v>
      </c>
      <c r="M88" s="43">
        <v>4.5125999999999999E-4</v>
      </c>
      <c r="N88" s="23">
        <f t="shared" si="1"/>
        <v>0.45125999999999999</v>
      </c>
      <c r="O88" s="23">
        <v>0.3</v>
      </c>
      <c r="P88" s="24"/>
      <c r="Q88" s="25"/>
    </row>
    <row r="89" spans="1:23" x14ac:dyDescent="0.3">
      <c r="A89" s="42">
        <v>39</v>
      </c>
      <c r="B89" s="43">
        <v>-5.6809000000000003E-21</v>
      </c>
      <c r="C89" s="43">
        <v>-3.0925E-5</v>
      </c>
      <c r="D89" s="43">
        <v>4.1944999999999998E-4</v>
      </c>
      <c r="E89" s="23">
        <f t="shared" si="0"/>
        <v>0.41944999999999999</v>
      </c>
      <c r="F89" s="23">
        <v>0.35</v>
      </c>
      <c r="G89" s="24"/>
      <c r="H89" s="25"/>
      <c r="I89" s="28"/>
      <c r="J89" s="44">
        <v>9</v>
      </c>
      <c r="K89" s="43">
        <v>1.8935999999999999E-21</v>
      </c>
      <c r="L89" s="43">
        <v>3.0925E-5</v>
      </c>
      <c r="M89" s="43">
        <v>4.1944999999999998E-4</v>
      </c>
      <c r="N89" s="23">
        <f t="shared" si="1"/>
        <v>0.41944999999999999</v>
      </c>
      <c r="O89" s="23">
        <v>0.35</v>
      </c>
      <c r="P89" s="24"/>
      <c r="Q89" s="25"/>
    </row>
    <row r="90" spans="1:23" x14ac:dyDescent="0.3">
      <c r="A90" s="42">
        <v>40</v>
      </c>
      <c r="B90" s="43">
        <v>-5.3465999999999998E-21</v>
      </c>
      <c r="C90" s="43">
        <v>-2.9105E-5</v>
      </c>
      <c r="D90" s="43">
        <v>3.9201999999999998E-4</v>
      </c>
      <c r="E90" s="23">
        <f t="shared" si="0"/>
        <v>0.39201999999999998</v>
      </c>
      <c r="F90" s="23">
        <v>0.4</v>
      </c>
      <c r="G90" s="24"/>
      <c r="H90" s="25"/>
      <c r="I90" s="28"/>
      <c r="J90" s="44">
        <v>10</v>
      </c>
      <c r="K90" s="43">
        <v>1.7821999999999999E-21</v>
      </c>
      <c r="L90" s="43">
        <v>2.9105E-5</v>
      </c>
      <c r="M90" s="43">
        <v>3.9201999999999998E-4</v>
      </c>
      <c r="N90" s="23">
        <f t="shared" si="1"/>
        <v>0.39201999999999998</v>
      </c>
      <c r="O90" s="23">
        <v>0.4</v>
      </c>
      <c r="P90" s="24"/>
      <c r="Q90" s="25"/>
    </row>
    <row r="91" spans="1:23" x14ac:dyDescent="0.3">
      <c r="A91" s="42">
        <v>41</v>
      </c>
      <c r="B91" s="43">
        <v>-5.0752E-21</v>
      </c>
      <c r="C91" s="43">
        <v>-2.7628E-5</v>
      </c>
      <c r="D91" s="43">
        <v>3.589E-4</v>
      </c>
      <c r="E91" s="23">
        <f t="shared" si="0"/>
        <v>0.3589</v>
      </c>
      <c r="F91" s="168">
        <v>0.47</v>
      </c>
      <c r="G91" s="24"/>
      <c r="H91" s="25"/>
      <c r="I91" s="28"/>
      <c r="J91" s="44">
        <v>11</v>
      </c>
      <c r="K91" s="43">
        <v>1.6917000000000001E-21</v>
      </c>
      <c r="L91" s="43">
        <v>2.7628E-5</v>
      </c>
      <c r="M91" s="43">
        <v>3.589E-4</v>
      </c>
      <c r="N91" s="23">
        <f t="shared" si="1"/>
        <v>0.3589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-4.7586999999999999E-21</v>
      </c>
      <c r="C92" s="43">
        <v>-2.5905E-5</v>
      </c>
      <c r="D92" s="43">
        <v>3.4444E-4</v>
      </c>
      <c r="E92" s="23">
        <f t="shared" si="0"/>
        <v>0.34444000000000002</v>
      </c>
      <c r="F92" s="23">
        <v>0.5</v>
      </c>
      <c r="G92" s="24"/>
      <c r="H92" s="25"/>
      <c r="I92" s="28"/>
      <c r="J92" s="44">
        <v>12</v>
      </c>
      <c r="K92" s="43">
        <v>1.5862E-21</v>
      </c>
      <c r="L92" s="43">
        <v>2.5905E-5</v>
      </c>
      <c r="M92" s="43">
        <v>3.4444E-4</v>
      </c>
      <c r="N92" s="23">
        <f t="shared" si="1"/>
        <v>0.34444000000000002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-4.2802000000000001E-21</v>
      </c>
      <c r="C93" s="43">
        <v>-2.3300000000000001E-5</v>
      </c>
      <c r="D93" s="43">
        <v>3.2264000000000001E-4</v>
      </c>
      <c r="E93" s="23">
        <f t="shared" si="0"/>
        <v>0.32264000000000004</v>
      </c>
      <c r="F93" s="23">
        <v>0.55000000000000004</v>
      </c>
      <c r="G93" s="24"/>
      <c r="H93" s="25"/>
      <c r="I93" s="28"/>
      <c r="J93" s="44">
        <v>13</v>
      </c>
      <c r="K93" s="43">
        <v>1.4267E-21</v>
      </c>
      <c r="L93" s="43">
        <v>2.3300000000000001E-5</v>
      </c>
      <c r="M93" s="43">
        <v>3.2264000000000001E-4</v>
      </c>
      <c r="N93" s="23">
        <f t="shared" si="1"/>
        <v>0.32264000000000004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-3.8585999999999997E-21</v>
      </c>
      <c r="C94" s="43">
        <v>-2.1005E-5</v>
      </c>
      <c r="D94" s="43">
        <v>3.0330999999999999E-4</v>
      </c>
      <c r="E94" s="23">
        <f t="shared" si="0"/>
        <v>0.30330999999999997</v>
      </c>
      <c r="F94" s="23">
        <v>0.6</v>
      </c>
      <c r="G94" s="24"/>
      <c r="H94" s="25"/>
      <c r="I94" s="28"/>
      <c r="J94" s="44">
        <v>14</v>
      </c>
      <c r="K94" s="43">
        <v>1.2862E-21</v>
      </c>
      <c r="L94" s="43">
        <v>2.1005E-5</v>
      </c>
      <c r="M94" s="43">
        <v>3.0330999999999999E-4</v>
      </c>
      <c r="N94" s="23">
        <f t="shared" si="1"/>
        <v>0.30330999999999997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-3.4880000000000003E-21</v>
      </c>
      <c r="C95" s="43">
        <v>-1.8987999999999998E-5</v>
      </c>
      <c r="D95" s="43">
        <v>2.8604999999999999E-4</v>
      </c>
      <c r="E95" s="23">
        <f t="shared" si="0"/>
        <v>0.28604999999999997</v>
      </c>
      <c r="F95" s="23">
        <v>0.65</v>
      </c>
      <c r="G95" s="24"/>
      <c r="H95" s="25"/>
      <c r="I95" s="28"/>
      <c r="J95" s="44">
        <v>15</v>
      </c>
      <c r="K95" s="43">
        <v>1.1627E-21</v>
      </c>
      <c r="L95" s="43">
        <v>1.8987999999999998E-5</v>
      </c>
      <c r="M95" s="43">
        <v>2.8604999999999999E-4</v>
      </c>
      <c r="N95" s="23">
        <f t="shared" si="1"/>
        <v>0.28604999999999997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-3.1625E-21</v>
      </c>
      <c r="C96" s="43">
        <v>-1.7215999999999999E-5</v>
      </c>
      <c r="D96" s="43">
        <v>2.7057999999999997E-4</v>
      </c>
      <c r="E96" s="23">
        <f t="shared" si="0"/>
        <v>0.27057999999999999</v>
      </c>
      <c r="F96" s="23">
        <v>0.7</v>
      </c>
      <c r="G96" s="24"/>
      <c r="H96" s="25"/>
      <c r="I96" s="28"/>
      <c r="J96" s="44">
        <v>16</v>
      </c>
      <c r="K96" s="43">
        <v>1.0542E-21</v>
      </c>
      <c r="L96" s="43">
        <v>1.7215999999999999E-5</v>
      </c>
      <c r="M96" s="43">
        <v>2.7057999999999997E-4</v>
      </c>
      <c r="N96" s="23">
        <f t="shared" si="1"/>
        <v>0.27057999999999999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-2.8761E-21</v>
      </c>
      <c r="C97" s="43">
        <v>-1.5656999999999999E-5</v>
      </c>
      <c r="D97" s="43">
        <v>2.5662999999999999E-4</v>
      </c>
      <c r="E97" s="23">
        <f t="shared" si="0"/>
        <v>0.25662999999999997</v>
      </c>
      <c r="F97" s="23">
        <v>0.75</v>
      </c>
      <c r="G97" s="24"/>
      <c r="H97" s="25"/>
      <c r="I97" s="28"/>
      <c r="J97" s="44">
        <v>17</v>
      </c>
      <c r="K97" s="43">
        <v>9.5869E-22</v>
      </c>
      <c r="L97" s="43">
        <v>1.5656999999999999E-5</v>
      </c>
      <c r="M97" s="43">
        <v>2.5662999999999999E-4</v>
      </c>
      <c r="N97" s="23">
        <f t="shared" si="1"/>
        <v>0.25662999999999997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-2.6237000000000002E-21</v>
      </c>
      <c r="C98" s="43">
        <v>-1.4283E-5</v>
      </c>
      <c r="D98" s="43">
        <v>2.4399999999999999E-4</v>
      </c>
      <c r="E98" s="23">
        <f t="shared" si="0"/>
        <v>0.24399999999999999</v>
      </c>
      <c r="F98" s="23">
        <v>0.8</v>
      </c>
      <c r="G98" s="24"/>
      <c r="H98" s="25"/>
      <c r="I98" s="28"/>
      <c r="J98" s="44">
        <v>18</v>
      </c>
      <c r="K98" s="43">
        <v>8.7456999999999991E-22</v>
      </c>
      <c r="L98" s="43">
        <v>1.4283E-5</v>
      </c>
      <c r="M98" s="43">
        <v>2.4399999999999999E-4</v>
      </c>
      <c r="N98" s="23">
        <f t="shared" si="1"/>
        <v>0.24399999999999999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-2.4008E-21</v>
      </c>
      <c r="C99" s="43">
        <v>-1.3069E-5</v>
      </c>
      <c r="D99" s="43">
        <v>2.3252E-4</v>
      </c>
      <c r="E99" s="23">
        <f t="shared" si="0"/>
        <v>0.23252</v>
      </c>
      <c r="F99" s="23">
        <v>0.85</v>
      </c>
      <c r="G99" s="24"/>
      <c r="H99" s="25"/>
      <c r="I99" s="28"/>
      <c r="J99" s="44">
        <v>19</v>
      </c>
      <c r="K99" s="43">
        <v>8.0025999999999998E-22</v>
      </c>
      <c r="L99" s="43">
        <v>1.3069E-5</v>
      </c>
      <c r="M99" s="43">
        <v>2.3252E-4</v>
      </c>
      <c r="N99" s="23">
        <f t="shared" si="1"/>
        <v>0.23252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-2.2032999999999999E-21</v>
      </c>
      <c r="C100" s="43">
        <v>-1.1994000000000001E-5</v>
      </c>
      <c r="D100" s="43">
        <v>2.2204000000000001E-4</v>
      </c>
      <c r="E100" s="23">
        <f t="shared" si="0"/>
        <v>0.22204000000000002</v>
      </c>
      <c r="F100" s="23">
        <v>0.9</v>
      </c>
      <c r="G100" s="24"/>
      <c r="H100" s="25"/>
      <c r="I100" s="28"/>
      <c r="J100" s="44">
        <v>20</v>
      </c>
      <c r="K100" s="43">
        <v>7.3442999999999999E-22</v>
      </c>
      <c r="L100" s="43">
        <v>1.1994000000000001E-5</v>
      </c>
      <c r="M100" s="43">
        <v>2.2204000000000001E-4</v>
      </c>
      <c r="N100" s="23">
        <f t="shared" si="1"/>
        <v>0.22204000000000002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-2.0278000000000001E-21</v>
      </c>
      <c r="C101" s="43">
        <v>-1.1039000000000001E-5</v>
      </c>
      <c r="D101" s="43">
        <v>2.1244999999999999E-4</v>
      </c>
      <c r="E101" s="23">
        <f t="shared" si="0"/>
        <v>0.21245</v>
      </c>
      <c r="F101" s="23">
        <v>0.95</v>
      </c>
      <c r="G101" s="24"/>
      <c r="H101" s="25"/>
      <c r="I101" s="28"/>
      <c r="J101" s="44">
        <v>21</v>
      </c>
      <c r="K101" s="43">
        <v>6.7593999999999997E-22</v>
      </c>
      <c r="L101" s="43">
        <v>1.1039000000000001E-5</v>
      </c>
      <c r="M101" s="43">
        <v>2.1244999999999999E-4</v>
      </c>
      <c r="N101" s="23">
        <f t="shared" si="1"/>
        <v>0.21245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-1.8715E-21</v>
      </c>
      <c r="C102" s="43">
        <v>-1.0188E-5</v>
      </c>
      <c r="D102" s="43">
        <v>2.0364E-4</v>
      </c>
      <c r="E102" s="23">
        <f t="shared" si="0"/>
        <v>0.20363999999999999</v>
      </c>
      <c r="F102" s="23">
        <v>1</v>
      </c>
      <c r="G102" s="24"/>
      <c r="H102" s="25"/>
      <c r="I102" s="28"/>
      <c r="J102" s="44">
        <v>22</v>
      </c>
      <c r="K102" s="43">
        <v>6.2382000000000002E-22</v>
      </c>
      <c r="L102" s="43">
        <v>1.0188E-5</v>
      </c>
      <c r="M102" s="43">
        <v>2.0364E-4</v>
      </c>
      <c r="N102" s="23">
        <f t="shared" si="1"/>
        <v>0.20363999999999999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-9.5042E-22</v>
      </c>
      <c r="C103" s="43">
        <v>-5.1738999999999997E-6</v>
      </c>
      <c r="D103" s="43">
        <v>1.4402999999999999E-4</v>
      </c>
      <c r="E103" s="23">
        <f t="shared" si="0"/>
        <v>0.14402999999999999</v>
      </c>
      <c r="F103" s="23">
        <v>1.5</v>
      </c>
      <c r="G103" s="24"/>
      <c r="H103" s="25"/>
      <c r="I103" s="28"/>
      <c r="J103" s="44">
        <v>23</v>
      </c>
      <c r="K103" s="43">
        <v>3.1680999999999999E-22</v>
      </c>
      <c r="L103" s="43">
        <v>5.1738999999999997E-6</v>
      </c>
      <c r="M103" s="43">
        <v>1.4402999999999999E-4</v>
      </c>
      <c r="N103" s="23">
        <f t="shared" si="1"/>
        <v>0.14402999999999999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-5.6747000000000003E-22</v>
      </c>
      <c r="C104" s="43">
        <v>-3.0891000000000002E-6</v>
      </c>
      <c r="D104" s="43">
        <v>1.1195E-4</v>
      </c>
      <c r="E104" s="23">
        <f t="shared" si="0"/>
        <v>0.11194999999999999</v>
      </c>
      <c r="F104" s="23">
        <v>2</v>
      </c>
      <c r="G104" s="24"/>
      <c r="H104" s="25"/>
      <c r="I104" s="28"/>
      <c r="J104" s="44">
        <v>24</v>
      </c>
      <c r="K104" s="43">
        <v>1.8916E-22</v>
      </c>
      <c r="L104" s="43">
        <v>3.0891000000000002E-6</v>
      </c>
      <c r="M104" s="43">
        <v>1.1195E-4</v>
      </c>
      <c r="N104" s="23">
        <f t="shared" si="1"/>
        <v>0.11194999999999999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-3.7491E-22</v>
      </c>
      <c r="C105" s="43">
        <v>-2.0408999999999998E-6</v>
      </c>
      <c r="D105" s="43">
        <v>9.1729000000000002E-5</v>
      </c>
      <c r="E105" s="23">
        <f t="shared" si="0"/>
        <v>9.1729000000000005E-2</v>
      </c>
      <c r="F105" s="23">
        <v>2.5</v>
      </c>
      <c r="G105" s="24"/>
      <c r="H105" s="25"/>
      <c r="I105" s="28"/>
      <c r="J105" s="44">
        <v>25</v>
      </c>
      <c r="K105" s="43">
        <v>1.2497E-22</v>
      </c>
      <c r="L105" s="43">
        <v>2.0408999999999998E-6</v>
      </c>
      <c r="M105" s="43">
        <v>9.1729000000000002E-5</v>
      </c>
      <c r="N105" s="23">
        <f t="shared" si="1"/>
        <v>9.1729000000000005E-2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-2.6468000000000002E-22</v>
      </c>
      <c r="C106" s="43">
        <v>-1.4408E-6</v>
      </c>
      <c r="D106" s="43">
        <v>7.7348999999999994E-5</v>
      </c>
      <c r="E106" s="23">
        <f t="shared" si="0"/>
        <v>7.7349000000000001E-2</v>
      </c>
      <c r="F106" s="23">
        <v>3</v>
      </c>
      <c r="G106" s="24"/>
      <c r="H106" s="25"/>
      <c r="I106" s="28"/>
      <c r="J106" s="44">
        <v>26</v>
      </c>
      <c r="K106" s="43">
        <v>8.8225999999999997E-23</v>
      </c>
      <c r="L106" s="43">
        <v>1.4408E-6</v>
      </c>
      <c r="M106" s="43">
        <v>7.7348999999999994E-5</v>
      </c>
      <c r="N106" s="23">
        <f t="shared" si="1"/>
        <v>7.7349000000000001E-2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-1.9539E-22</v>
      </c>
      <c r="C107" s="43">
        <v>-1.0636000000000001E-6</v>
      </c>
      <c r="D107" s="43">
        <v>6.6278999999999993E-5</v>
      </c>
      <c r="E107" s="23">
        <f t="shared" si="0"/>
        <v>6.6278999999999991E-2</v>
      </c>
      <c r="F107" s="23">
        <v>3.5</v>
      </c>
      <c r="G107" s="24"/>
      <c r="H107" s="25"/>
      <c r="I107" s="28"/>
      <c r="J107" s="44">
        <v>27</v>
      </c>
      <c r="K107" s="43">
        <v>6.5128999999999997E-23</v>
      </c>
      <c r="L107" s="43">
        <v>1.0636000000000001E-6</v>
      </c>
      <c r="M107" s="43">
        <v>6.6278999999999993E-5</v>
      </c>
      <c r="N107" s="23">
        <f t="shared" si="1"/>
        <v>6.6278999999999991E-2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-1.4879999999999999E-22</v>
      </c>
      <c r="C108" s="43">
        <v>-8.1006000000000004E-7</v>
      </c>
      <c r="D108" s="43">
        <v>5.7362999999999999E-5</v>
      </c>
      <c r="E108" s="23">
        <f t="shared" si="0"/>
        <v>5.7362999999999997E-2</v>
      </c>
      <c r="F108" s="23">
        <v>4</v>
      </c>
      <c r="G108" s="24"/>
      <c r="H108" s="25"/>
      <c r="I108" s="28"/>
      <c r="J108" s="44">
        <v>28</v>
      </c>
      <c r="K108" s="43">
        <v>4.9602000000000001E-23</v>
      </c>
      <c r="L108" s="43">
        <v>8.1006000000000004E-7</v>
      </c>
      <c r="M108" s="43">
        <v>5.7362999999999999E-5</v>
      </c>
      <c r="N108" s="23">
        <f t="shared" si="1"/>
        <v>5.7362999999999997E-2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F5FB-793B-418E-8A7B-B2438183ED99}">
  <sheetPr codeName="Hoja19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1509000</v>
      </c>
      <c r="C19" s="43">
        <v>1318900</v>
      </c>
      <c r="D19" s="43">
        <v>562470</v>
      </c>
      <c r="E19" s="43">
        <v>-3.4903999999999999E-11</v>
      </c>
      <c r="F19" s="43">
        <v>8.7325999999999997E-27</v>
      </c>
      <c r="G19" s="43">
        <v>4.7538E-11</v>
      </c>
      <c r="H19" s="48">
        <v>0</v>
      </c>
      <c r="I19" s="28"/>
      <c r="J19" s="44">
        <v>1</v>
      </c>
      <c r="K19" s="43">
        <v>1509000</v>
      </c>
      <c r="L19" s="43">
        <v>1318900</v>
      </c>
      <c r="M19" s="43">
        <v>562470</v>
      </c>
      <c r="N19" s="43">
        <v>-1.1635E-11</v>
      </c>
      <c r="O19" s="43">
        <v>-2.9109E-27</v>
      </c>
      <c r="P19" s="43">
        <v>-4.7538E-11</v>
      </c>
      <c r="Q19" s="25">
        <v>0</v>
      </c>
    </row>
    <row r="20" spans="1:17" x14ac:dyDescent="0.3">
      <c r="A20" s="42">
        <v>32</v>
      </c>
      <c r="B20" s="43">
        <v>-206690</v>
      </c>
      <c r="C20" s="43">
        <v>-154880</v>
      </c>
      <c r="D20" s="43">
        <v>363780</v>
      </c>
      <c r="E20" s="43">
        <v>9.5183000000000008E-12</v>
      </c>
      <c r="F20" s="43">
        <v>-2.0448999999999999E-12</v>
      </c>
      <c r="G20" s="43">
        <v>-11132</v>
      </c>
      <c r="H20" s="48">
        <v>0.05</v>
      </c>
      <c r="I20" s="28"/>
      <c r="J20" s="44">
        <v>2</v>
      </c>
      <c r="K20" s="43">
        <v>-206690</v>
      </c>
      <c r="L20" s="43">
        <v>-154880</v>
      </c>
      <c r="M20" s="43">
        <v>363780</v>
      </c>
      <c r="N20" s="43">
        <v>3.1728E-12</v>
      </c>
      <c r="O20" s="43">
        <v>6.8164000000000001E-13</v>
      </c>
      <c r="P20" s="43">
        <v>11132</v>
      </c>
      <c r="Q20" s="25">
        <v>0.05</v>
      </c>
    </row>
    <row r="21" spans="1:17" x14ac:dyDescent="0.3">
      <c r="A21" s="42">
        <v>33</v>
      </c>
      <c r="B21" s="43">
        <v>-890070</v>
      </c>
      <c r="C21" s="43">
        <v>-744350</v>
      </c>
      <c r="D21" s="43">
        <v>290190</v>
      </c>
      <c r="E21" s="43">
        <v>2.6766999999999999E-11</v>
      </c>
      <c r="F21" s="43">
        <v>-3.3075000000000002E-12</v>
      </c>
      <c r="G21" s="43">
        <v>-18005</v>
      </c>
      <c r="H21" s="54">
        <v>7.0000000000000007E-2</v>
      </c>
      <c r="I21" s="28"/>
      <c r="J21" s="44">
        <v>3</v>
      </c>
      <c r="K21" s="43">
        <v>-890070</v>
      </c>
      <c r="L21" s="43">
        <v>-744350</v>
      </c>
      <c r="M21" s="43">
        <v>290190</v>
      </c>
      <c r="N21" s="43">
        <v>8.9225000000000004E-12</v>
      </c>
      <c r="O21" s="43">
        <v>1.1025E-12</v>
      </c>
      <c r="P21" s="43">
        <v>18005</v>
      </c>
      <c r="Q21" s="55">
        <v>7.0000000000000007E-2</v>
      </c>
    </row>
    <row r="22" spans="1:17" x14ac:dyDescent="0.3">
      <c r="A22" s="42">
        <v>34</v>
      </c>
      <c r="B22" s="43">
        <v>21975</v>
      </c>
      <c r="C22" s="43">
        <v>38990</v>
      </c>
      <c r="D22" s="43">
        <v>237880</v>
      </c>
      <c r="E22" s="43">
        <v>3.1256999999999999E-12</v>
      </c>
      <c r="F22" s="43">
        <v>-3.7524E-12</v>
      </c>
      <c r="G22" s="43">
        <v>-20427</v>
      </c>
      <c r="H22" s="48">
        <v>0.1</v>
      </c>
      <c r="I22" s="28"/>
      <c r="J22" s="44">
        <v>4</v>
      </c>
      <c r="K22" s="43">
        <v>21975</v>
      </c>
      <c r="L22" s="43">
        <v>38990</v>
      </c>
      <c r="M22" s="43">
        <v>237880</v>
      </c>
      <c r="N22" s="43">
        <v>1.0419E-12</v>
      </c>
      <c r="O22" s="43">
        <v>1.2508000000000001E-12</v>
      </c>
      <c r="P22" s="43">
        <v>20427</v>
      </c>
      <c r="Q22" s="25">
        <v>0.1</v>
      </c>
    </row>
    <row r="23" spans="1:17" x14ac:dyDescent="0.3">
      <c r="A23" s="42">
        <v>35</v>
      </c>
      <c r="B23" s="43">
        <v>100.31</v>
      </c>
      <c r="C23" s="43">
        <v>18269</v>
      </c>
      <c r="D23" s="43">
        <v>169920</v>
      </c>
      <c r="E23" s="43">
        <v>3.3374999999999999E-12</v>
      </c>
      <c r="F23" s="43">
        <v>-4.1421000000000003E-12</v>
      </c>
      <c r="G23" s="43">
        <v>-22549</v>
      </c>
      <c r="H23" s="48">
        <v>0.15</v>
      </c>
      <c r="I23" s="28"/>
      <c r="J23" s="44">
        <v>5</v>
      </c>
      <c r="K23" s="43">
        <v>100.31</v>
      </c>
      <c r="L23" s="43">
        <v>18269</v>
      </c>
      <c r="M23" s="43">
        <v>169920</v>
      </c>
      <c r="N23" s="43">
        <v>1.1125E-12</v>
      </c>
      <c r="O23" s="43">
        <v>1.3807E-12</v>
      </c>
      <c r="P23" s="43">
        <v>22549</v>
      </c>
      <c r="Q23" s="25">
        <v>0.15</v>
      </c>
    </row>
    <row r="24" spans="1:17" x14ac:dyDescent="0.3">
      <c r="A24" s="42">
        <v>36</v>
      </c>
      <c r="B24" s="43">
        <v>-12342</v>
      </c>
      <c r="C24" s="43">
        <v>4663.3999999999996</v>
      </c>
      <c r="D24" s="43">
        <v>123780</v>
      </c>
      <c r="E24" s="43">
        <v>3.1239E-12</v>
      </c>
      <c r="F24" s="43">
        <v>-4.0944E-12</v>
      </c>
      <c r="G24" s="43">
        <v>-22289</v>
      </c>
      <c r="H24" s="48">
        <v>0.2</v>
      </c>
      <c r="I24" s="28"/>
      <c r="J24" s="44">
        <v>6</v>
      </c>
      <c r="K24" s="43">
        <v>-12342</v>
      </c>
      <c r="L24" s="43">
        <v>4663.3999999999996</v>
      </c>
      <c r="M24" s="43">
        <v>123780</v>
      </c>
      <c r="N24" s="43">
        <v>1.0413E-12</v>
      </c>
      <c r="O24" s="43">
        <v>1.3648E-12</v>
      </c>
      <c r="P24" s="43">
        <v>22289</v>
      </c>
      <c r="Q24" s="25">
        <v>0.2</v>
      </c>
    </row>
    <row r="25" spans="1:17" x14ac:dyDescent="0.3">
      <c r="A25" s="42">
        <v>37</v>
      </c>
      <c r="B25" s="43">
        <v>-28454</v>
      </c>
      <c r="C25" s="43">
        <v>-13114</v>
      </c>
      <c r="D25" s="43">
        <v>83060</v>
      </c>
      <c r="E25" s="43">
        <v>2.8178999999999999E-12</v>
      </c>
      <c r="F25" s="43">
        <v>-3.4602000000000001E-12</v>
      </c>
      <c r="G25" s="43">
        <v>-18837</v>
      </c>
      <c r="H25" s="54">
        <v>0.27</v>
      </c>
      <c r="I25" s="28"/>
      <c r="J25" s="44">
        <v>7</v>
      </c>
      <c r="K25" s="43">
        <v>-28454</v>
      </c>
      <c r="L25" s="43">
        <v>-13114</v>
      </c>
      <c r="M25" s="43">
        <v>83060</v>
      </c>
      <c r="N25" s="43">
        <v>9.3930000000000005E-13</v>
      </c>
      <c r="O25" s="43">
        <v>1.1533999999999999E-12</v>
      </c>
      <c r="P25" s="43">
        <v>18837</v>
      </c>
      <c r="Q25" s="55">
        <v>0.27</v>
      </c>
    </row>
    <row r="26" spans="1:17" x14ac:dyDescent="0.3">
      <c r="A26" s="42">
        <v>38</v>
      </c>
      <c r="B26" s="43">
        <v>-15718</v>
      </c>
      <c r="C26" s="43">
        <v>-4944.5</v>
      </c>
      <c r="D26" s="43">
        <v>71322</v>
      </c>
      <c r="E26" s="43">
        <v>1.9790999999999999E-12</v>
      </c>
      <c r="F26" s="43">
        <v>-3.2023000000000002E-12</v>
      </c>
      <c r="G26" s="43">
        <v>-17432</v>
      </c>
      <c r="H26" s="48">
        <v>0.3</v>
      </c>
      <c r="I26" s="28"/>
      <c r="J26" s="44">
        <v>8</v>
      </c>
      <c r="K26" s="43">
        <v>-15718</v>
      </c>
      <c r="L26" s="43">
        <v>-4944.5</v>
      </c>
      <c r="M26" s="43">
        <v>71322</v>
      </c>
      <c r="N26" s="43">
        <v>6.5971000000000002E-13</v>
      </c>
      <c r="O26" s="43">
        <v>1.0674000000000001E-12</v>
      </c>
      <c r="P26" s="43">
        <v>17432</v>
      </c>
      <c r="Q26" s="25">
        <v>0.3</v>
      </c>
    </row>
    <row r="27" spans="1:17" x14ac:dyDescent="0.3">
      <c r="A27" s="42">
        <v>39</v>
      </c>
      <c r="B27" s="43">
        <v>-19612</v>
      </c>
      <c r="C27" s="43">
        <v>-10772</v>
      </c>
      <c r="D27" s="43">
        <v>55883</v>
      </c>
      <c r="E27" s="43">
        <v>1.6238E-12</v>
      </c>
      <c r="F27" s="43">
        <v>-2.7162000000000001E-12</v>
      </c>
      <c r="G27" s="43">
        <v>-14786</v>
      </c>
      <c r="H27" s="48">
        <v>0.35</v>
      </c>
      <c r="I27" s="28"/>
      <c r="J27" s="44">
        <v>9</v>
      </c>
      <c r="K27" s="43">
        <v>-19612</v>
      </c>
      <c r="L27" s="43">
        <v>-10772</v>
      </c>
      <c r="M27" s="43">
        <v>55883</v>
      </c>
      <c r="N27" s="43">
        <v>5.4127999999999999E-13</v>
      </c>
      <c r="O27" s="43">
        <v>9.0539000000000004E-13</v>
      </c>
      <c r="P27" s="43">
        <v>14786</v>
      </c>
      <c r="Q27" s="25">
        <v>0.35</v>
      </c>
    </row>
    <row r="28" spans="1:17" x14ac:dyDescent="0.3">
      <c r="A28" s="42">
        <v>40</v>
      </c>
      <c r="B28" s="43">
        <v>-25009</v>
      </c>
      <c r="C28" s="43">
        <v>-17234</v>
      </c>
      <c r="D28" s="43">
        <v>44406</v>
      </c>
      <c r="E28" s="43">
        <v>1.4283000000000001E-12</v>
      </c>
      <c r="F28" s="43">
        <v>-2.1604999999999999E-12</v>
      </c>
      <c r="G28" s="43">
        <v>-11761</v>
      </c>
      <c r="H28" s="48">
        <v>0.4</v>
      </c>
      <c r="I28" s="28"/>
      <c r="J28" s="44">
        <v>10</v>
      </c>
      <c r="K28" s="43">
        <v>-25009</v>
      </c>
      <c r="L28" s="43">
        <v>-17234</v>
      </c>
      <c r="M28" s="43">
        <v>44406</v>
      </c>
      <c r="N28" s="43">
        <v>4.7611999999999999E-13</v>
      </c>
      <c r="O28" s="43">
        <v>7.2015000000000002E-13</v>
      </c>
      <c r="P28" s="43">
        <v>11761</v>
      </c>
      <c r="Q28" s="25">
        <v>0.4</v>
      </c>
    </row>
    <row r="29" spans="1:17" x14ac:dyDescent="0.3">
      <c r="A29" s="42">
        <v>41</v>
      </c>
      <c r="B29" s="43">
        <v>-36869</v>
      </c>
      <c r="C29" s="43">
        <v>-28604</v>
      </c>
      <c r="D29" s="43">
        <v>34125</v>
      </c>
      <c r="E29" s="43">
        <v>1.5182999999999999E-12</v>
      </c>
      <c r="F29" s="43">
        <v>-1.1983000000000001E-12</v>
      </c>
      <c r="G29" s="43">
        <v>-6523.2</v>
      </c>
      <c r="H29" s="54">
        <v>0.47</v>
      </c>
      <c r="I29" s="28"/>
      <c r="J29" s="44">
        <v>11</v>
      </c>
      <c r="K29" s="43">
        <v>-36869</v>
      </c>
      <c r="L29" s="43">
        <v>-28604</v>
      </c>
      <c r="M29" s="43">
        <v>34125</v>
      </c>
      <c r="N29" s="43">
        <v>5.0609000000000002E-13</v>
      </c>
      <c r="O29" s="43">
        <v>3.9943E-13</v>
      </c>
      <c r="P29" s="43">
        <v>6523.2</v>
      </c>
      <c r="Q29" s="55">
        <v>0.47</v>
      </c>
    </row>
    <row r="30" spans="1:17" x14ac:dyDescent="0.3">
      <c r="A30" s="42">
        <v>42</v>
      </c>
      <c r="B30" s="43">
        <v>-3322.3</v>
      </c>
      <c r="C30" s="43">
        <v>-480.71</v>
      </c>
      <c r="D30" s="43">
        <v>31428</v>
      </c>
      <c r="E30" s="43">
        <v>5.2197999999999996E-13</v>
      </c>
      <c r="F30" s="43">
        <v>-1.0838000000000001E-12</v>
      </c>
      <c r="G30" s="43">
        <v>-5900.2</v>
      </c>
      <c r="H30" s="48">
        <v>0.5</v>
      </c>
      <c r="I30" s="28"/>
      <c r="J30" s="44">
        <v>12</v>
      </c>
      <c r="K30" s="43">
        <v>-3322.3</v>
      </c>
      <c r="L30" s="43">
        <v>-480.71</v>
      </c>
      <c r="M30" s="43">
        <v>31428</v>
      </c>
      <c r="N30" s="43">
        <v>1.7399E-13</v>
      </c>
      <c r="O30" s="43">
        <v>3.6128E-13</v>
      </c>
      <c r="P30" s="43">
        <v>5900.2</v>
      </c>
      <c r="Q30" s="25">
        <v>0.5</v>
      </c>
    </row>
    <row r="31" spans="1:17" x14ac:dyDescent="0.3">
      <c r="A31" s="42">
        <v>43</v>
      </c>
      <c r="B31" s="43">
        <v>-2777.9</v>
      </c>
      <c r="C31" s="43">
        <v>-553.28</v>
      </c>
      <c r="D31" s="43">
        <v>27613</v>
      </c>
      <c r="E31" s="43">
        <v>4.0864999999999998E-13</v>
      </c>
      <c r="F31" s="43">
        <v>-9.1957000000000009E-13</v>
      </c>
      <c r="G31" s="43">
        <v>-5005.8999999999996</v>
      </c>
      <c r="H31" s="48">
        <v>0.55000000000000004</v>
      </c>
      <c r="I31" s="28"/>
      <c r="J31" s="44">
        <v>13</v>
      </c>
      <c r="K31" s="43">
        <v>-2777.9</v>
      </c>
      <c r="L31" s="43">
        <v>-553.28</v>
      </c>
      <c r="M31" s="43">
        <v>27613</v>
      </c>
      <c r="N31" s="43">
        <v>1.3622E-13</v>
      </c>
      <c r="O31" s="43">
        <v>3.0651999999999999E-13</v>
      </c>
      <c r="P31" s="43">
        <v>5005.8999999999996</v>
      </c>
      <c r="Q31" s="25">
        <v>0.55000000000000004</v>
      </c>
    </row>
    <row r="32" spans="1:17" x14ac:dyDescent="0.3">
      <c r="A32" s="42">
        <v>44</v>
      </c>
      <c r="B32" s="43">
        <v>-2350.6</v>
      </c>
      <c r="C32" s="43">
        <v>-591.95000000000005</v>
      </c>
      <c r="D32" s="43">
        <v>24465</v>
      </c>
      <c r="E32" s="43">
        <v>3.2305999999999999E-13</v>
      </c>
      <c r="F32" s="43">
        <v>-7.8373999999999995E-13</v>
      </c>
      <c r="G32" s="43">
        <v>-4266.5</v>
      </c>
      <c r="H32" s="48">
        <v>0.6</v>
      </c>
      <c r="I32" s="28"/>
      <c r="J32" s="44">
        <v>14</v>
      </c>
      <c r="K32" s="43">
        <v>-2350.6</v>
      </c>
      <c r="L32" s="43">
        <v>-591.95000000000005</v>
      </c>
      <c r="M32" s="43">
        <v>24465</v>
      </c>
      <c r="N32" s="43">
        <v>1.0769000000000001E-13</v>
      </c>
      <c r="O32" s="43">
        <v>2.6125000000000002E-13</v>
      </c>
      <c r="P32" s="43">
        <v>4266.5</v>
      </c>
      <c r="Q32" s="25">
        <v>0.6</v>
      </c>
    </row>
    <row r="33" spans="1:17" x14ac:dyDescent="0.3">
      <c r="A33" s="42">
        <v>45</v>
      </c>
      <c r="B33" s="43">
        <v>-2010</v>
      </c>
      <c r="C33" s="43">
        <v>-606.11</v>
      </c>
      <c r="D33" s="43">
        <v>21833</v>
      </c>
      <c r="E33" s="43">
        <v>2.5789000000000002E-13</v>
      </c>
      <c r="F33" s="43">
        <v>-6.7141999999999998E-13</v>
      </c>
      <c r="G33" s="43">
        <v>-3655.1</v>
      </c>
      <c r="H33" s="48">
        <v>0.65</v>
      </c>
      <c r="I33" s="28"/>
      <c r="J33" s="44">
        <v>15</v>
      </c>
      <c r="K33" s="43">
        <v>-2010</v>
      </c>
      <c r="L33" s="43">
        <v>-606.11</v>
      </c>
      <c r="M33" s="43">
        <v>21833</v>
      </c>
      <c r="N33" s="43">
        <v>8.5962E-14</v>
      </c>
      <c r="O33" s="43">
        <v>2.2381000000000001E-13</v>
      </c>
      <c r="P33" s="43">
        <v>3655.1</v>
      </c>
      <c r="Q33" s="25">
        <v>0.65</v>
      </c>
    </row>
    <row r="34" spans="1:17" x14ac:dyDescent="0.3">
      <c r="A34" s="42">
        <v>46</v>
      </c>
      <c r="B34" s="43">
        <v>-1734.6</v>
      </c>
      <c r="C34" s="43">
        <v>-603.23</v>
      </c>
      <c r="D34" s="43">
        <v>19609</v>
      </c>
      <c r="E34" s="43">
        <v>2.0784E-13</v>
      </c>
      <c r="F34" s="43">
        <v>-5.7832E-13</v>
      </c>
      <c r="G34" s="43">
        <v>-3148.2</v>
      </c>
      <c r="H34" s="48">
        <v>0.7</v>
      </c>
      <c r="I34" s="28"/>
      <c r="J34" s="44">
        <v>16</v>
      </c>
      <c r="K34" s="43">
        <v>-1734.6</v>
      </c>
      <c r="L34" s="43">
        <v>-603.23</v>
      </c>
      <c r="M34" s="43">
        <v>19609</v>
      </c>
      <c r="N34" s="43">
        <v>6.9278999999999999E-14</v>
      </c>
      <c r="O34" s="43">
        <v>1.9277E-13</v>
      </c>
      <c r="P34" s="43">
        <v>3148.2</v>
      </c>
      <c r="Q34" s="25">
        <v>0.7</v>
      </c>
    </row>
    <row r="35" spans="1:17" x14ac:dyDescent="0.3">
      <c r="A35" s="42">
        <v>47</v>
      </c>
      <c r="B35" s="43">
        <v>-1509.1</v>
      </c>
      <c r="C35" s="43">
        <v>-588.88</v>
      </c>
      <c r="D35" s="43">
        <v>17710</v>
      </c>
      <c r="E35" s="43">
        <v>1.6905E-13</v>
      </c>
      <c r="F35" s="43">
        <v>-5.0086000000000005E-13</v>
      </c>
      <c r="G35" s="43">
        <v>-2726.6</v>
      </c>
      <c r="H35" s="48">
        <v>0.75</v>
      </c>
      <c r="I35" s="28"/>
      <c r="J35" s="44">
        <v>17</v>
      </c>
      <c r="K35" s="43">
        <v>-1509.1</v>
      </c>
      <c r="L35" s="43">
        <v>-588.88</v>
      </c>
      <c r="M35" s="43">
        <v>17710</v>
      </c>
      <c r="N35" s="43">
        <v>5.6350000000000001E-14</v>
      </c>
      <c r="O35" s="43">
        <v>1.6695000000000001E-13</v>
      </c>
      <c r="P35" s="43">
        <v>2726.6</v>
      </c>
      <c r="Q35" s="25">
        <v>0.75</v>
      </c>
    </row>
    <row r="36" spans="1:17" x14ac:dyDescent="0.3">
      <c r="A36" s="42">
        <v>48</v>
      </c>
      <c r="B36" s="43">
        <v>-1322.2</v>
      </c>
      <c r="C36" s="43">
        <v>-567.09</v>
      </c>
      <c r="D36" s="43">
        <v>16075</v>
      </c>
      <c r="E36" s="43">
        <v>1.3871E-13</v>
      </c>
      <c r="F36" s="43">
        <v>-4.3612999999999998E-13</v>
      </c>
      <c r="G36" s="43">
        <v>-2374.1999999999998</v>
      </c>
      <c r="H36" s="48">
        <v>0.8</v>
      </c>
      <c r="I36" s="28"/>
      <c r="J36" s="44">
        <v>18</v>
      </c>
      <c r="K36" s="43">
        <v>-1322.2</v>
      </c>
      <c r="L36" s="43">
        <v>-567.09</v>
      </c>
      <c r="M36" s="43">
        <v>16075</v>
      </c>
      <c r="N36" s="43">
        <v>4.6236999999999998E-14</v>
      </c>
      <c r="O36" s="43">
        <v>1.4538000000000001E-13</v>
      </c>
      <c r="P36" s="43">
        <v>2374.1999999999998</v>
      </c>
      <c r="Q36" s="25">
        <v>0.8</v>
      </c>
    </row>
    <row r="37" spans="1:17" x14ac:dyDescent="0.3">
      <c r="A37" s="42">
        <v>49</v>
      </c>
      <c r="B37" s="43">
        <v>-1165.5</v>
      </c>
      <c r="C37" s="43">
        <v>-540.71</v>
      </c>
      <c r="D37" s="43">
        <v>14657</v>
      </c>
      <c r="E37" s="43">
        <v>1.1477E-13</v>
      </c>
      <c r="F37" s="43">
        <v>-3.8177E-13</v>
      </c>
      <c r="G37" s="43">
        <v>-2078.1999999999998</v>
      </c>
      <c r="H37" s="48">
        <v>0.85</v>
      </c>
      <c r="I37" s="28"/>
      <c r="J37" s="44">
        <v>19</v>
      </c>
      <c r="K37" s="43">
        <v>-1165.5</v>
      </c>
      <c r="L37" s="43">
        <v>-540.71</v>
      </c>
      <c r="M37" s="43">
        <v>14657</v>
      </c>
      <c r="N37" s="43">
        <v>3.8258E-14</v>
      </c>
      <c r="O37" s="43">
        <v>1.2726000000000001E-13</v>
      </c>
      <c r="P37" s="43">
        <v>2078.1999999999998</v>
      </c>
      <c r="Q37" s="25">
        <v>0.85</v>
      </c>
    </row>
    <row r="38" spans="1:17" x14ac:dyDescent="0.3">
      <c r="A38" s="42">
        <v>50</v>
      </c>
      <c r="B38" s="43">
        <v>-1032.8</v>
      </c>
      <c r="C38" s="43">
        <v>-511.71</v>
      </c>
      <c r="D38" s="43">
        <v>13419</v>
      </c>
      <c r="E38" s="43">
        <v>9.5714999999999999E-14</v>
      </c>
      <c r="F38" s="43">
        <v>-3.3587000000000001E-13</v>
      </c>
      <c r="G38" s="43">
        <v>-1828.4</v>
      </c>
      <c r="H38" s="48">
        <v>0.9</v>
      </c>
      <c r="I38" s="28"/>
      <c r="J38" s="44">
        <v>20</v>
      </c>
      <c r="K38" s="43">
        <v>-1032.8</v>
      </c>
      <c r="L38" s="43">
        <v>-511.71</v>
      </c>
      <c r="M38" s="43">
        <v>13419</v>
      </c>
      <c r="N38" s="43">
        <v>3.1904999999999998E-14</v>
      </c>
      <c r="O38" s="43">
        <v>1.1196E-13</v>
      </c>
      <c r="P38" s="43">
        <v>1828.4</v>
      </c>
      <c r="Q38" s="25">
        <v>0.9</v>
      </c>
    </row>
    <row r="39" spans="1:17" x14ac:dyDescent="0.3">
      <c r="A39" s="42">
        <v>51</v>
      </c>
      <c r="B39" s="43">
        <v>-919.22</v>
      </c>
      <c r="C39" s="43">
        <v>-481.46</v>
      </c>
      <c r="D39" s="43">
        <v>12332</v>
      </c>
      <c r="E39" s="43">
        <v>8.0416E-14</v>
      </c>
      <c r="F39" s="43">
        <v>-2.9692000000000001E-13</v>
      </c>
      <c r="G39" s="43">
        <v>-1616.3</v>
      </c>
      <c r="H39" s="48">
        <v>0.95</v>
      </c>
      <c r="I39" s="28"/>
      <c r="J39" s="44">
        <v>21</v>
      </c>
      <c r="K39" s="43">
        <v>-919.22</v>
      </c>
      <c r="L39" s="43">
        <v>-481.46</v>
      </c>
      <c r="M39" s="43">
        <v>12332</v>
      </c>
      <c r="N39" s="43">
        <v>2.6804999999999999E-14</v>
      </c>
      <c r="O39" s="43">
        <v>9.8972E-14</v>
      </c>
      <c r="P39" s="43">
        <v>1616.3</v>
      </c>
      <c r="Q39" s="25">
        <v>0.95</v>
      </c>
    </row>
    <row r="40" spans="1:17" x14ac:dyDescent="0.3">
      <c r="A40" s="42">
        <v>52</v>
      </c>
      <c r="B40" s="43">
        <v>-821.25</v>
      </c>
      <c r="C40" s="43">
        <v>-450.89</v>
      </c>
      <c r="D40" s="43">
        <v>11371</v>
      </c>
      <c r="E40" s="43">
        <v>6.8034999999999997E-14</v>
      </c>
      <c r="F40" s="43">
        <v>-2.6367999999999999E-13</v>
      </c>
      <c r="G40" s="43">
        <v>-1435.4</v>
      </c>
      <c r="H40" s="48">
        <v>1</v>
      </c>
      <c r="I40" s="28"/>
      <c r="J40" s="44">
        <v>22</v>
      </c>
      <c r="K40" s="43">
        <v>-821.25</v>
      </c>
      <c r="L40" s="43">
        <v>-450.89</v>
      </c>
      <c r="M40" s="43">
        <v>11371</v>
      </c>
      <c r="N40" s="43">
        <v>2.2678000000000001E-14</v>
      </c>
      <c r="O40" s="43">
        <v>8.7894000000000004E-14</v>
      </c>
      <c r="P40" s="43">
        <v>1435.4</v>
      </c>
      <c r="Q40" s="25">
        <v>1</v>
      </c>
    </row>
    <row r="41" spans="1:17" x14ac:dyDescent="0.3">
      <c r="A41" s="42">
        <v>53</v>
      </c>
      <c r="B41" s="43">
        <v>-295.38</v>
      </c>
      <c r="C41" s="43">
        <v>-201.45</v>
      </c>
      <c r="D41" s="43">
        <v>5830.2</v>
      </c>
      <c r="E41" s="43">
        <v>1.7255000000000001E-14</v>
      </c>
      <c r="F41" s="43">
        <v>-9.8362000000000003E-14</v>
      </c>
      <c r="G41" s="43">
        <v>-535.46</v>
      </c>
      <c r="H41" s="48">
        <v>1.5</v>
      </c>
      <c r="I41" s="28"/>
      <c r="J41" s="44">
        <v>23</v>
      </c>
      <c r="K41" s="43">
        <v>-295.38</v>
      </c>
      <c r="L41" s="43">
        <v>-201.45</v>
      </c>
      <c r="M41" s="43">
        <v>5830.2</v>
      </c>
      <c r="N41" s="43">
        <v>5.7515999999999998E-15</v>
      </c>
      <c r="O41" s="43">
        <v>3.2787000000000002E-14</v>
      </c>
      <c r="P41" s="43">
        <v>535.46</v>
      </c>
      <c r="Q41" s="25">
        <v>1.5</v>
      </c>
    </row>
    <row r="42" spans="1:17" x14ac:dyDescent="0.3">
      <c r="A42" s="42">
        <v>54</v>
      </c>
      <c r="B42" s="43">
        <v>-117.86</v>
      </c>
      <c r="C42" s="43">
        <v>-83.668999999999997</v>
      </c>
      <c r="D42" s="43">
        <v>3591.5</v>
      </c>
      <c r="E42" s="43">
        <v>6.2815E-15</v>
      </c>
      <c r="F42" s="43">
        <v>-4.7038000000000001E-14</v>
      </c>
      <c r="G42" s="43">
        <v>-256.06</v>
      </c>
      <c r="H42" s="48">
        <v>2</v>
      </c>
      <c r="I42" s="28"/>
      <c r="J42" s="44">
        <v>24</v>
      </c>
      <c r="K42" s="43">
        <v>-117.86</v>
      </c>
      <c r="L42" s="43">
        <v>-83.668999999999997</v>
      </c>
      <c r="M42" s="43">
        <v>3591.5</v>
      </c>
      <c r="N42" s="43">
        <v>2.0937999999999998E-15</v>
      </c>
      <c r="O42" s="43">
        <v>1.5678999999999999E-14</v>
      </c>
      <c r="P42" s="43">
        <v>256.06</v>
      </c>
      <c r="Q42" s="25">
        <v>2</v>
      </c>
    </row>
    <row r="43" spans="1:17" x14ac:dyDescent="0.3">
      <c r="A43" s="42">
        <v>55</v>
      </c>
      <c r="B43" s="43">
        <v>-66.125</v>
      </c>
      <c r="C43" s="43">
        <v>-50.767000000000003</v>
      </c>
      <c r="D43" s="43">
        <v>2506.6999999999998</v>
      </c>
      <c r="E43" s="43">
        <v>2.8212000000000002E-15</v>
      </c>
      <c r="F43" s="43">
        <v>-2.6138E-14</v>
      </c>
      <c r="G43" s="43">
        <v>-142.29</v>
      </c>
      <c r="H43" s="48">
        <v>2.5</v>
      </c>
      <c r="I43" s="28"/>
      <c r="J43" s="44">
        <v>25</v>
      </c>
      <c r="K43" s="43">
        <v>-66.125</v>
      </c>
      <c r="L43" s="43">
        <v>-50.767000000000003</v>
      </c>
      <c r="M43" s="43">
        <v>2506.6999999999998</v>
      </c>
      <c r="N43" s="43">
        <v>9.4041000000000003E-16</v>
      </c>
      <c r="O43" s="43">
        <v>8.7128000000000007E-15</v>
      </c>
      <c r="P43" s="43">
        <v>142.29</v>
      </c>
      <c r="Q43" s="25">
        <v>2.5</v>
      </c>
    </row>
    <row r="44" spans="1:17" x14ac:dyDescent="0.3">
      <c r="A44" s="42">
        <v>56</v>
      </c>
      <c r="B44" s="43">
        <v>-60.523000000000003</v>
      </c>
      <c r="C44" s="43">
        <v>-52.601999999999997</v>
      </c>
      <c r="D44" s="43">
        <v>1897.1</v>
      </c>
      <c r="E44" s="43">
        <v>1.455E-15</v>
      </c>
      <c r="F44" s="43">
        <v>-1.6059E-14</v>
      </c>
      <c r="G44" s="43">
        <v>-87.421000000000006</v>
      </c>
      <c r="H44" s="48">
        <v>3</v>
      </c>
      <c r="I44" s="28"/>
      <c r="J44" s="44">
        <v>26</v>
      </c>
      <c r="K44" s="43">
        <v>-60.523000000000003</v>
      </c>
      <c r="L44" s="43">
        <v>-52.601999999999997</v>
      </c>
      <c r="M44" s="43">
        <v>1897.1</v>
      </c>
      <c r="N44" s="43">
        <v>4.8499000000000002E-16</v>
      </c>
      <c r="O44" s="43">
        <v>5.353E-15</v>
      </c>
      <c r="P44" s="43">
        <v>87.421000000000006</v>
      </c>
      <c r="Q44" s="25">
        <v>3</v>
      </c>
    </row>
    <row r="45" spans="1:17" x14ac:dyDescent="0.3">
      <c r="A45" s="42">
        <v>57</v>
      </c>
      <c r="B45" s="43">
        <v>-66.593999999999994</v>
      </c>
      <c r="C45" s="43">
        <v>-62.07</v>
      </c>
      <c r="D45" s="43">
        <v>1504.9</v>
      </c>
      <c r="E45" s="43">
        <v>8.3106000000000004E-16</v>
      </c>
      <c r="F45" s="43">
        <v>-1.0583E-14</v>
      </c>
      <c r="G45" s="43">
        <v>-57.612000000000002</v>
      </c>
      <c r="H45" s="48">
        <v>3.5</v>
      </c>
      <c r="I45" s="28"/>
      <c r="J45" s="44">
        <v>27</v>
      </c>
      <c r="K45" s="43">
        <v>-66.593999999999994</v>
      </c>
      <c r="L45" s="43">
        <v>-62.07</v>
      </c>
      <c r="M45" s="43">
        <v>1504.9</v>
      </c>
      <c r="N45" s="43">
        <v>2.7702000000000001E-16</v>
      </c>
      <c r="O45" s="43">
        <v>3.5277000000000001E-15</v>
      </c>
      <c r="P45" s="43">
        <v>57.612000000000002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3.7781000000000002E-4</v>
      </c>
      <c r="C50" s="43">
        <v>2.7901E-4</v>
      </c>
      <c r="D50" s="43">
        <v>-1.1436E-4</v>
      </c>
      <c r="E50" s="43">
        <v>-3.6300000000000001E-20</v>
      </c>
      <c r="F50" s="43">
        <v>9.0819000000000001E-36</v>
      </c>
      <c r="G50" s="43">
        <v>4.9439999999999999E-20</v>
      </c>
      <c r="H50" s="48">
        <v>0</v>
      </c>
      <c r="I50" s="28"/>
      <c r="J50" s="44">
        <v>1</v>
      </c>
      <c r="K50" s="43">
        <v>3.7781000000000002E-4</v>
      </c>
      <c r="L50" s="43">
        <v>2.7901E-4</v>
      </c>
      <c r="M50" s="43">
        <v>-1.1436E-4</v>
      </c>
      <c r="N50" s="43">
        <v>-1.21E-20</v>
      </c>
      <c r="O50" s="43">
        <v>-3.0273000000000003E-36</v>
      </c>
      <c r="P50" s="43">
        <v>-4.9439999999999999E-20</v>
      </c>
      <c r="Q50" s="48">
        <v>0</v>
      </c>
    </row>
    <row r="51" spans="1:17" x14ac:dyDescent="0.3">
      <c r="A51" s="42">
        <v>32</v>
      </c>
      <c r="B51" s="43">
        <v>-1.0775E-4</v>
      </c>
      <c r="C51" s="43">
        <v>-8.0802000000000003E-5</v>
      </c>
      <c r="D51" s="43">
        <v>1.8890000000000001E-4</v>
      </c>
      <c r="E51" s="43">
        <v>9.8989999999999998E-21</v>
      </c>
      <c r="F51" s="43">
        <v>-2.1266999999999999E-21</v>
      </c>
      <c r="G51" s="43">
        <v>-1.1576999999999999E-5</v>
      </c>
      <c r="H51" s="48">
        <v>0.05</v>
      </c>
      <c r="I51" s="28"/>
      <c r="J51" s="44">
        <v>2</v>
      </c>
      <c r="K51" s="43">
        <v>-1.0775E-4</v>
      </c>
      <c r="L51" s="43">
        <v>-8.0802000000000003E-5</v>
      </c>
      <c r="M51" s="43">
        <v>1.8890000000000001E-4</v>
      </c>
      <c r="N51" s="43">
        <v>3.2997000000000001E-21</v>
      </c>
      <c r="O51" s="43">
        <v>7.0890000000000001E-22</v>
      </c>
      <c r="P51" s="43">
        <v>1.1576999999999999E-5</v>
      </c>
      <c r="Q51" s="48">
        <v>0.05</v>
      </c>
    </row>
    <row r="52" spans="1:17" x14ac:dyDescent="0.3">
      <c r="A52" s="42">
        <v>33</v>
      </c>
      <c r="B52" s="43">
        <v>-3.0152999999999999E-4</v>
      </c>
      <c r="C52" s="43">
        <v>-2.2576000000000001E-4</v>
      </c>
      <c r="D52" s="43">
        <v>3.1220999999999999E-4</v>
      </c>
      <c r="E52" s="43">
        <v>2.7838E-20</v>
      </c>
      <c r="F52" s="43">
        <v>-3.4398000000000003E-21</v>
      </c>
      <c r="G52" s="43">
        <v>-1.8725000000000001E-5</v>
      </c>
      <c r="H52" s="54">
        <v>7.0000000000000007E-2</v>
      </c>
      <c r="I52" s="28"/>
      <c r="J52" s="44">
        <v>3</v>
      </c>
      <c r="K52" s="43">
        <v>-3.0152999999999999E-4</v>
      </c>
      <c r="L52" s="43">
        <v>-2.2576000000000001E-4</v>
      </c>
      <c r="M52" s="43">
        <v>3.1220999999999999E-4</v>
      </c>
      <c r="N52" s="43">
        <v>9.2793999999999997E-21</v>
      </c>
      <c r="O52" s="43">
        <v>1.1466E-21</v>
      </c>
      <c r="P52" s="43">
        <v>1.8725000000000001E-5</v>
      </c>
      <c r="Q52" s="54">
        <v>7.0000000000000007E-2</v>
      </c>
    </row>
    <row r="53" spans="1:17" x14ac:dyDescent="0.3">
      <c r="A53" s="42">
        <v>34</v>
      </c>
      <c r="B53" s="43">
        <v>-2.9972000000000001E-4</v>
      </c>
      <c r="C53" s="43">
        <v>-2.0782999999999999E-4</v>
      </c>
      <c r="D53" s="43">
        <v>8.6616000000000004E-4</v>
      </c>
      <c r="E53" s="43">
        <v>3.3757000000000002E-20</v>
      </c>
      <c r="F53" s="43">
        <v>-4.0526000000000003E-20</v>
      </c>
      <c r="G53" s="43">
        <v>-2.2062000000000001E-4</v>
      </c>
      <c r="H53" s="48">
        <v>0.1</v>
      </c>
      <c r="I53" s="28"/>
      <c r="J53" s="44">
        <v>4</v>
      </c>
      <c r="K53" s="43">
        <v>-2.9972000000000001E-4</v>
      </c>
      <c r="L53" s="43">
        <v>-2.0782999999999999E-4</v>
      </c>
      <c r="M53" s="43">
        <v>8.6616000000000004E-4</v>
      </c>
      <c r="N53" s="43">
        <v>1.1252E-20</v>
      </c>
      <c r="O53" s="43">
        <v>1.3509E-20</v>
      </c>
      <c r="P53" s="43">
        <v>2.2062000000000001E-4</v>
      </c>
      <c r="Q53" s="48">
        <v>0.1</v>
      </c>
    </row>
    <row r="54" spans="1:17" x14ac:dyDescent="0.3">
      <c r="A54" s="42">
        <v>35</v>
      </c>
      <c r="B54" s="43">
        <v>-2.6307000000000001E-4</v>
      </c>
      <c r="C54" s="43">
        <v>-1.6495999999999999E-4</v>
      </c>
      <c r="D54" s="43">
        <v>6.5397000000000003E-4</v>
      </c>
      <c r="E54" s="43">
        <v>3.6045000000000003E-20</v>
      </c>
      <c r="F54" s="43">
        <v>-4.4734999999999997E-20</v>
      </c>
      <c r="G54" s="43">
        <v>-2.4352999999999999E-4</v>
      </c>
      <c r="H54" s="48">
        <v>0.15</v>
      </c>
      <c r="I54" s="28"/>
      <c r="J54" s="44">
        <v>5</v>
      </c>
      <c r="K54" s="43">
        <v>-2.6307000000000001E-4</v>
      </c>
      <c r="L54" s="43">
        <v>-1.6495999999999999E-4</v>
      </c>
      <c r="M54" s="43">
        <v>6.5397000000000003E-4</v>
      </c>
      <c r="N54" s="43">
        <v>1.2015E-20</v>
      </c>
      <c r="O54" s="43">
        <v>1.4911999999999999E-20</v>
      </c>
      <c r="P54" s="43">
        <v>2.4352999999999999E-4</v>
      </c>
      <c r="Q54" s="48">
        <v>0.15</v>
      </c>
    </row>
    <row r="55" spans="1:17" x14ac:dyDescent="0.3">
      <c r="A55" s="42">
        <v>36</v>
      </c>
      <c r="B55" s="43">
        <v>-2.2918999999999999E-4</v>
      </c>
      <c r="C55" s="43">
        <v>-1.3736E-4</v>
      </c>
      <c r="D55" s="43">
        <v>5.0586000000000001E-4</v>
      </c>
      <c r="E55" s="43">
        <v>3.3737999999999997E-20</v>
      </c>
      <c r="F55" s="43">
        <v>-4.4218999999999998E-20</v>
      </c>
      <c r="G55" s="43">
        <v>-2.4072000000000001E-4</v>
      </c>
      <c r="H55" s="48">
        <v>0.2</v>
      </c>
      <c r="I55" s="28"/>
      <c r="J55" s="44">
        <v>6</v>
      </c>
      <c r="K55" s="43">
        <v>-2.2918999999999999E-4</v>
      </c>
      <c r="L55" s="43">
        <v>-1.3736E-4</v>
      </c>
      <c r="M55" s="43">
        <v>5.0586000000000001E-4</v>
      </c>
      <c r="N55" s="43">
        <v>1.1246E-20</v>
      </c>
      <c r="O55" s="43">
        <v>1.474E-20</v>
      </c>
      <c r="P55" s="43">
        <v>2.4072000000000001E-4</v>
      </c>
      <c r="Q55" s="48">
        <v>0.2</v>
      </c>
    </row>
    <row r="56" spans="1:17" x14ac:dyDescent="0.3">
      <c r="A56" s="42">
        <v>37</v>
      </c>
      <c r="B56" s="43">
        <v>-2.1174E-4</v>
      </c>
      <c r="C56" s="43">
        <v>-1.2891000000000001E-4</v>
      </c>
      <c r="D56" s="43">
        <v>3.9043999999999998E-4</v>
      </c>
      <c r="E56" s="43">
        <v>3.0432999999999999E-20</v>
      </c>
      <c r="F56" s="43">
        <v>-3.7369999999999998E-20</v>
      </c>
      <c r="G56" s="43">
        <v>-2.0343999999999999E-4</v>
      </c>
      <c r="H56" s="54">
        <v>0.27</v>
      </c>
      <c r="I56" s="28"/>
      <c r="J56" s="44">
        <v>7</v>
      </c>
      <c r="K56" s="43">
        <v>-2.1174E-4</v>
      </c>
      <c r="L56" s="43">
        <v>-1.2891000000000001E-4</v>
      </c>
      <c r="M56" s="43">
        <v>3.9043999999999998E-4</v>
      </c>
      <c r="N56" s="43">
        <v>1.0144E-20</v>
      </c>
      <c r="O56" s="43">
        <v>1.2457000000000001E-20</v>
      </c>
      <c r="P56" s="43">
        <v>2.0343999999999999E-4</v>
      </c>
      <c r="Q56" s="54">
        <v>0.27</v>
      </c>
    </row>
    <row r="57" spans="1:17" x14ac:dyDescent="0.3">
      <c r="A57" s="42">
        <v>38</v>
      </c>
      <c r="B57" s="43">
        <v>-1.9474999999999999E-4</v>
      </c>
      <c r="C57" s="43">
        <v>-1.2203E-4</v>
      </c>
      <c r="D57" s="43">
        <v>3.9277000000000002E-4</v>
      </c>
      <c r="E57" s="43">
        <v>2.6718000000000001E-20</v>
      </c>
      <c r="F57" s="43">
        <v>-4.3230999999999998E-20</v>
      </c>
      <c r="G57" s="43">
        <v>-2.3534000000000001E-4</v>
      </c>
      <c r="H57" s="48">
        <v>0.3</v>
      </c>
      <c r="I57" s="28"/>
      <c r="J57" s="44">
        <v>8</v>
      </c>
      <c r="K57" s="43">
        <v>-1.9474999999999999E-4</v>
      </c>
      <c r="L57" s="43">
        <v>-1.2203E-4</v>
      </c>
      <c r="M57" s="43">
        <v>3.9277000000000002E-4</v>
      </c>
      <c r="N57" s="43">
        <v>8.9059999999999994E-21</v>
      </c>
      <c r="O57" s="43">
        <v>1.4409999999999999E-20</v>
      </c>
      <c r="P57" s="43">
        <v>2.3534000000000001E-4</v>
      </c>
      <c r="Q57" s="48">
        <v>0.3</v>
      </c>
    </row>
    <row r="58" spans="1:17" x14ac:dyDescent="0.3">
      <c r="A58" s="42">
        <v>39</v>
      </c>
      <c r="B58" s="43">
        <v>-1.7699999999999999E-4</v>
      </c>
      <c r="C58" s="43">
        <v>-1.1733E-4</v>
      </c>
      <c r="D58" s="43">
        <v>3.3259000000000001E-4</v>
      </c>
      <c r="E58" s="43">
        <v>2.1921999999999999E-20</v>
      </c>
      <c r="F58" s="43">
        <v>-3.6668000000000001E-20</v>
      </c>
      <c r="G58" s="43">
        <v>-1.9960999999999999E-4</v>
      </c>
      <c r="H58" s="48">
        <v>0.35</v>
      </c>
      <c r="I58" s="28"/>
      <c r="J58" s="44">
        <v>9</v>
      </c>
      <c r="K58" s="43">
        <v>-1.7699999999999999E-4</v>
      </c>
      <c r="L58" s="43">
        <v>-1.1733E-4</v>
      </c>
      <c r="M58" s="43">
        <v>3.3259000000000001E-4</v>
      </c>
      <c r="N58" s="43">
        <v>7.3072000000000006E-21</v>
      </c>
      <c r="O58" s="43">
        <v>1.2222999999999999E-20</v>
      </c>
      <c r="P58" s="43">
        <v>1.9960999999999999E-4</v>
      </c>
      <c r="Q58" s="48">
        <v>0.35</v>
      </c>
    </row>
    <row r="59" spans="1:17" x14ac:dyDescent="0.3">
      <c r="A59" s="42">
        <v>40</v>
      </c>
      <c r="B59" s="43">
        <v>-1.7259999999999999E-4</v>
      </c>
      <c r="C59" s="43">
        <v>-1.2011E-4</v>
      </c>
      <c r="D59" s="43">
        <v>2.9595000000000001E-4</v>
      </c>
      <c r="E59" s="43">
        <v>1.9282999999999999E-20</v>
      </c>
      <c r="F59" s="43">
        <v>-2.9166E-20</v>
      </c>
      <c r="G59" s="43">
        <v>-1.5877E-4</v>
      </c>
      <c r="H59" s="48">
        <v>0.4</v>
      </c>
      <c r="I59" s="28"/>
      <c r="J59" s="44">
        <v>10</v>
      </c>
      <c r="K59" s="43">
        <v>-1.7259999999999999E-4</v>
      </c>
      <c r="L59" s="43">
        <v>-1.2011E-4</v>
      </c>
      <c r="M59" s="43">
        <v>2.9595000000000001E-4</v>
      </c>
      <c r="N59" s="43">
        <v>6.4275999999999998E-21</v>
      </c>
      <c r="O59" s="43">
        <v>9.7219999999999999E-21</v>
      </c>
      <c r="P59" s="43">
        <v>1.5877E-4</v>
      </c>
      <c r="Q59" s="48">
        <v>0.4</v>
      </c>
    </row>
    <row r="60" spans="1:17" x14ac:dyDescent="0.3">
      <c r="A60" s="42">
        <v>41</v>
      </c>
      <c r="B60" s="43">
        <v>-1.9400999999999999E-4</v>
      </c>
      <c r="C60" s="43">
        <v>-1.3821999999999999E-4</v>
      </c>
      <c r="D60" s="43">
        <v>2.8519999999999999E-4</v>
      </c>
      <c r="E60" s="43">
        <v>2.0497E-20</v>
      </c>
      <c r="F60" s="43">
        <v>-1.6177E-20</v>
      </c>
      <c r="G60" s="43">
        <v>-8.8063E-5</v>
      </c>
      <c r="H60" s="54">
        <v>0.47</v>
      </c>
      <c r="I60" s="28"/>
      <c r="J60" s="44">
        <v>11</v>
      </c>
      <c r="K60" s="43">
        <v>-1.9400999999999999E-4</v>
      </c>
      <c r="L60" s="43">
        <v>-1.3821999999999999E-4</v>
      </c>
      <c r="M60" s="43">
        <v>2.8519999999999999E-4</v>
      </c>
      <c r="N60" s="43">
        <v>6.8321999999999998E-21</v>
      </c>
      <c r="O60" s="43">
        <v>5.3923000000000001E-21</v>
      </c>
      <c r="P60" s="43">
        <v>8.8063E-5</v>
      </c>
      <c r="Q60" s="54">
        <v>0.47</v>
      </c>
    </row>
    <row r="61" spans="1:17" x14ac:dyDescent="0.3">
      <c r="A61" s="42">
        <v>42</v>
      </c>
      <c r="B61" s="43">
        <v>-1.7692000000000001E-4</v>
      </c>
      <c r="C61" s="43">
        <v>-1.2897000000000001E-4</v>
      </c>
      <c r="D61" s="43">
        <v>4.0948999999999998E-4</v>
      </c>
      <c r="E61" s="43">
        <v>1.7617000000000001E-20</v>
      </c>
      <c r="F61" s="43">
        <v>-3.6580000000000001E-20</v>
      </c>
      <c r="G61" s="43">
        <v>-1.9913E-4</v>
      </c>
      <c r="H61" s="48">
        <v>0.5</v>
      </c>
      <c r="I61" s="28"/>
      <c r="J61" s="44">
        <v>12</v>
      </c>
      <c r="K61" s="43">
        <v>-1.7692000000000001E-4</v>
      </c>
      <c r="L61" s="43">
        <v>-1.2897000000000001E-4</v>
      </c>
      <c r="M61" s="43">
        <v>4.0948999999999998E-4</v>
      </c>
      <c r="N61" s="43">
        <v>5.8722999999999996E-21</v>
      </c>
      <c r="O61" s="43">
        <v>1.2193000000000001E-20</v>
      </c>
      <c r="P61" s="43">
        <v>1.9913E-4</v>
      </c>
      <c r="Q61" s="48">
        <v>0.5</v>
      </c>
    </row>
    <row r="62" spans="1:17" x14ac:dyDescent="0.3">
      <c r="A62" s="42">
        <v>43</v>
      </c>
      <c r="B62" s="43">
        <v>-1.5311E-4</v>
      </c>
      <c r="C62" s="43">
        <v>-1.1557000000000001E-4</v>
      </c>
      <c r="D62" s="43">
        <v>3.5973E-4</v>
      </c>
      <c r="E62" s="43">
        <v>1.3792E-20</v>
      </c>
      <c r="F62" s="43">
        <v>-3.1035E-20</v>
      </c>
      <c r="G62" s="43">
        <v>-1.6894999999999999E-4</v>
      </c>
      <c r="H62" s="48">
        <v>0.55000000000000004</v>
      </c>
      <c r="I62" s="28"/>
      <c r="J62" s="44">
        <v>13</v>
      </c>
      <c r="K62" s="43">
        <v>-1.5311E-4</v>
      </c>
      <c r="L62" s="43">
        <v>-1.1557000000000001E-4</v>
      </c>
      <c r="M62" s="43">
        <v>3.5973E-4</v>
      </c>
      <c r="N62" s="43">
        <v>4.5973000000000002E-21</v>
      </c>
      <c r="O62" s="43">
        <v>1.0344999999999999E-20</v>
      </c>
      <c r="P62" s="43">
        <v>1.6894999999999999E-4</v>
      </c>
      <c r="Q62" s="48">
        <v>0.55000000000000004</v>
      </c>
    </row>
    <row r="63" spans="1:17" x14ac:dyDescent="0.3">
      <c r="A63" s="42">
        <v>44</v>
      </c>
      <c r="B63" s="43">
        <v>-1.3383000000000001E-4</v>
      </c>
      <c r="C63" s="43">
        <v>-1.0415E-4</v>
      </c>
      <c r="D63" s="43">
        <v>3.1869E-4</v>
      </c>
      <c r="E63" s="43">
        <v>1.0903E-20</v>
      </c>
      <c r="F63" s="43">
        <v>-2.6450999999999999E-20</v>
      </c>
      <c r="G63" s="43">
        <v>-1.4399000000000001E-4</v>
      </c>
      <c r="H63" s="48">
        <v>0.6</v>
      </c>
      <c r="I63" s="28"/>
      <c r="J63" s="44">
        <v>14</v>
      </c>
      <c r="K63" s="43">
        <v>-1.3383000000000001E-4</v>
      </c>
      <c r="L63" s="43">
        <v>-1.0415E-4</v>
      </c>
      <c r="M63" s="43">
        <v>3.1869E-4</v>
      </c>
      <c r="N63" s="43">
        <v>3.6343999999999998E-21</v>
      </c>
      <c r="O63" s="43">
        <v>8.8171000000000002E-21</v>
      </c>
      <c r="P63" s="43">
        <v>1.4399000000000001E-4</v>
      </c>
      <c r="Q63" s="48">
        <v>0.6</v>
      </c>
    </row>
    <row r="64" spans="1:17" x14ac:dyDescent="0.3">
      <c r="A64" s="42">
        <v>45</v>
      </c>
      <c r="B64" s="43">
        <v>-1.1799E-4</v>
      </c>
      <c r="C64" s="43">
        <v>-9.4303999999999997E-5</v>
      </c>
      <c r="D64" s="43">
        <v>2.8435999999999999E-4</v>
      </c>
      <c r="E64" s="43">
        <v>8.7036999999999998E-21</v>
      </c>
      <c r="F64" s="43">
        <v>-2.2661000000000001E-20</v>
      </c>
      <c r="G64" s="43">
        <v>-1.2336000000000001E-4</v>
      </c>
      <c r="H64" s="48">
        <v>0.65</v>
      </c>
      <c r="I64" s="28"/>
      <c r="J64" s="44">
        <v>15</v>
      </c>
      <c r="K64" s="43">
        <v>-1.1799E-4</v>
      </c>
      <c r="L64" s="43">
        <v>-9.4303999999999997E-5</v>
      </c>
      <c r="M64" s="43">
        <v>2.8435999999999999E-4</v>
      </c>
      <c r="N64" s="43">
        <v>2.9012000000000001E-21</v>
      </c>
      <c r="O64" s="43">
        <v>7.5535E-21</v>
      </c>
      <c r="P64" s="43">
        <v>1.2336000000000001E-4</v>
      </c>
      <c r="Q64" s="48">
        <v>0.65</v>
      </c>
    </row>
    <row r="65" spans="1:17" x14ac:dyDescent="0.3">
      <c r="A65" s="42">
        <v>46</v>
      </c>
      <c r="B65" s="43">
        <v>-1.0483E-4</v>
      </c>
      <c r="C65" s="43">
        <v>-8.5739E-5</v>
      </c>
      <c r="D65" s="43">
        <v>2.5534E-4</v>
      </c>
      <c r="E65" s="43">
        <v>7.0144999999999997E-21</v>
      </c>
      <c r="F65" s="43">
        <v>-1.9518E-20</v>
      </c>
      <c r="G65" s="43">
        <v>-1.0624999999999999E-4</v>
      </c>
      <c r="H65" s="48">
        <v>0.7</v>
      </c>
      <c r="I65" s="28"/>
      <c r="J65" s="44">
        <v>16</v>
      </c>
      <c r="K65" s="43">
        <v>-1.0483E-4</v>
      </c>
      <c r="L65" s="43">
        <v>-8.5739E-5</v>
      </c>
      <c r="M65" s="43">
        <v>2.5534E-4</v>
      </c>
      <c r="N65" s="43">
        <v>2.3382000000000002E-21</v>
      </c>
      <c r="O65" s="43">
        <v>6.5060999999999999E-21</v>
      </c>
      <c r="P65" s="43">
        <v>1.0624999999999999E-4</v>
      </c>
      <c r="Q65" s="48">
        <v>0.7</v>
      </c>
    </row>
    <row r="66" spans="1:17" x14ac:dyDescent="0.3">
      <c r="A66" s="42">
        <v>47</v>
      </c>
      <c r="B66" s="43">
        <v>-9.3766999999999999E-5</v>
      </c>
      <c r="C66" s="43">
        <v>-7.8238000000000005E-5</v>
      </c>
      <c r="D66" s="43">
        <v>2.3054999999999999E-4</v>
      </c>
      <c r="E66" s="43">
        <v>5.7054E-21</v>
      </c>
      <c r="F66" s="43">
        <v>-1.6903999999999999E-20</v>
      </c>
      <c r="G66" s="43">
        <v>-9.2021999999999994E-5</v>
      </c>
      <c r="H66" s="48">
        <v>0.75</v>
      </c>
      <c r="I66" s="28"/>
      <c r="J66" s="44">
        <v>17</v>
      </c>
      <c r="K66" s="43">
        <v>-9.3766999999999999E-5</v>
      </c>
      <c r="L66" s="43">
        <v>-7.8238000000000005E-5</v>
      </c>
      <c r="M66" s="43">
        <v>2.3054999999999999E-4</v>
      </c>
      <c r="N66" s="43">
        <v>1.9018E-21</v>
      </c>
      <c r="O66" s="43">
        <v>5.6346999999999996E-21</v>
      </c>
      <c r="P66" s="43">
        <v>9.2021999999999994E-5</v>
      </c>
      <c r="Q66" s="48">
        <v>0.75</v>
      </c>
    </row>
    <row r="67" spans="1:17" x14ac:dyDescent="0.3">
      <c r="A67" s="42">
        <v>48</v>
      </c>
      <c r="B67" s="43">
        <v>-8.4374000000000002E-5</v>
      </c>
      <c r="C67" s="43">
        <v>-7.1631000000000006E-5</v>
      </c>
      <c r="D67" s="43">
        <v>2.0919999999999999E-4</v>
      </c>
      <c r="E67" s="43">
        <v>4.6815000000000003E-21</v>
      </c>
      <c r="F67" s="43">
        <v>-1.4718999999999999E-20</v>
      </c>
      <c r="G67" s="43">
        <v>-8.0129000000000005E-5</v>
      </c>
      <c r="H67" s="48">
        <v>0.8</v>
      </c>
      <c r="I67" s="28"/>
      <c r="J67" s="44">
        <v>18</v>
      </c>
      <c r="K67" s="43">
        <v>-8.4374000000000002E-5</v>
      </c>
      <c r="L67" s="43">
        <v>-7.1631000000000006E-5</v>
      </c>
      <c r="M67" s="43">
        <v>2.0919999999999999E-4</v>
      </c>
      <c r="N67" s="43">
        <v>1.5605E-21</v>
      </c>
      <c r="O67" s="43">
        <v>4.9065000000000002E-21</v>
      </c>
      <c r="P67" s="43">
        <v>8.0129000000000005E-5</v>
      </c>
      <c r="Q67" s="48">
        <v>0.8</v>
      </c>
    </row>
    <row r="68" spans="1:17" x14ac:dyDescent="0.3">
      <c r="A68" s="42">
        <v>49</v>
      </c>
      <c r="B68" s="43">
        <v>-7.6328000000000005E-5</v>
      </c>
      <c r="C68" s="43">
        <v>-6.5784000000000006E-5</v>
      </c>
      <c r="D68" s="43">
        <v>1.9068000000000001E-4</v>
      </c>
      <c r="E68" s="43">
        <v>3.8735999999999999E-21</v>
      </c>
      <c r="F68" s="43">
        <v>-1.2885000000000001E-20</v>
      </c>
      <c r="G68" s="43">
        <v>-7.0141000000000005E-5</v>
      </c>
      <c r="H68" s="48">
        <v>0.85</v>
      </c>
      <c r="I68" s="28"/>
      <c r="J68" s="44">
        <v>19</v>
      </c>
      <c r="K68" s="43">
        <v>-7.6328000000000005E-5</v>
      </c>
      <c r="L68" s="43">
        <v>-6.5784000000000006E-5</v>
      </c>
      <c r="M68" s="43">
        <v>1.9068000000000001E-4</v>
      </c>
      <c r="N68" s="43">
        <v>1.2912000000000001E-21</v>
      </c>
      <c r="O68" s="43">
        <v>4.2948999999999999E-21</v>
      </c>
      <c r="P68" s="43">
        <v>7.0141000000000005E-5</v>
      </c>
      <c r="Q68" s="48">
        <v>0.85</v>
      </c>
    </row>
    <row r="69" spans="1:17" x14ac:dyDescent="0.3">
      <c r="A69" s="42">
        <v>50</v>
      </c>
      <c r="B69" s="43">
        <v>-6.9379000000000001E-5</v>
      </c>
      <c r="C69" s="43">
        <v>-6.0585999999999999E-5</v>
      </c>
      <c r="D69" s="43">
        <v>1.7450000000000001E-4</v>
      </c>
      <c r="E69" s="43">
        <v>3.2303999999999998E-21</v>
      </c>
      <c r="F69" s="43">
        <v>-1.1336E-20</v>
      </c>
      <c r="G69" s="43">
        <v>-6.1707999999999999E-5</v>
      </c>
      <c r="H69" s="48">
        <v>0.9</v>
      </c>
      <c r="I69" s="28"/>
      <c r="J69" s="44">
        <v>20</v>
      </c>
      <c r="K69" s="43">
        <v>-6.9379000000000001E-5</v>
      </c>
      <c r="L69" s="43">
        <v>-6.0585999999999999E-5</v>
      </c>
      <c r="M69" s="43">
        <v>1.7450000000000001E-4</v>
      </c>
      <c r="N69" s="43">
        <v>1.0768000000000001E-21</v>
      </c>
      <c r="O69" s="43">
        <v>3.7785000000000003E-21</v>
      </c>
      <c r="P69" s="43">
        <v>6.1707999999999999E-5</v>
      </c>
      <c r="Q69" s="48">
        <v>0.9</v>
      </c>
    </row>
    <row r="70" spans="1:17" x14ac:dyDescent="0.3">
      <c r="A70" s="42">
        <v>51</v>
      </c>
      <c r="B70" s="43">
        <v>-6.3335000000000003E-5</v>
      </c>
      <c r="C70" s="43">
        <v>-5.5946999999999998E-5</v>
      </c>
      <c r="D70" s="43">
        <v>1.6027000000000001E-4</v>
      </c>
      <c r="E70" s="43">
        <v>2.7140999999999999E-21</v>
      </c>
      <c r="F70" s="43">
        <v>-1.0021E-20</v>
      </c>
      <c r="G70" s="43">
        <v>-5.4551E-5</v>
      </c>
      <c r="H70" s="48">
        <v>0.95</v>
      </c>
      <c r="I70" s="28"/>
      <c r="J70" s="44">
        <v>21</v>
      </c>
      <c r="K70" s="43">
        <v>-6.3335000000000003E-5</v>
      </c>
      <c r="L70" s="43">
        <v>-5.5946999999999998E-5</v>
      </c>
      <c r="M70" s="43">
        <v>1.6027000000000001E-4</v>
      </c>
      <c r="N70" s="43">
        <v>9.0468000000000004E-22</v>
      </c>
      <c r="O70" s="43">
        <v>3.3403E-21</v>
      </c>
      <c r="P70" s="43">
        <v>5.4551E-5</v>
      </c>
      <c r="Q70" s="48">
        <v>0.95</v>
      </c>
    </row>
    <row r="71" spans="1:17" x14ac:dyDescent="0.3">
      <c r="A71" s="42">
        <v>52</v>
      </c>
      <c r="B71" s="43">
        <v>-5.8041999999999998E-5</v>
      </c>
      <c r="C71" s="43">
        <v>-5.1792000000000002E-5</v>
      </c>
      <c r="D71" s="43">
        <v>1.4770000000000001E-4</v>
      </c>
      <c r="E71" s="43">
        <v>2.2962000000000001E-21</v>
      </c>
      <c r="F71" s="43">
        <v>-8.8992000000000005E-21</v>
      </c>
      <c r="G71" s="43">
        <v>-4.8445000000000001E-5</v>
      </c>
      <c r="H71" s="48">
        <v>1</v>
      </c>
      <c r="I71" s="28"/>
      <c r="J71" s="44">
        <v>22</v>
      </c>
      <c r="K71" s="43">
        <v>-5.8041999999999998E-5</v>
      </c>
      <c r="L71" s="43">
        <v>-5.1792000000000002E-5</v>
      </c>
      <c r="M71" s="43">
        <v>1.4770000000000001E-4</v>
      </c>
      <c r="N71" s="43">
        <v>7.6538999999999999E-22</v>
      </c>
      <c r="O71" s="43">
        <v>2.9664E-21</v>
      </c>
      <c r="P71" s="43">
        <v>4.8445000000000001E-5</v>
      </c>
      <c r="Q71" s="48">
        <v>1</v>
      </c>
    </row>
    <row r="72" spans="1:17" x14ac:dyDescent="0.3">
      <c r="A72" s="42">
        <v>53</v>
      </c>
      <c r="B72" s="43">
        <v>-2.8317999999999999E-5</v>
      </c>
      <c r="C72" s="43">
        <v>-2.6733E-5</v>
      </c>
      <c r="D72" s="43">
        <v>7.5050999999999997E-5</v>
      </c>
      <c r="E72" s="43">
        <v>5.8234999999999999E-22</v>
      </c>
      <c r="F72" s="43">
        <v>-3.3196999999999998E-21</v>
      </c>
      <c r="G72" s="43">
        <v>-1.8071999999999999E-5</v>
      </c>
      <c r="H72" s="48">
        <v>1.5</v>
      </c>
      <c r="I72" s="28"/>
      <c r="J72" s="44">
        <v>23</v>
      </c>
      <c r="K72" s="43">
        <v>-2.8317999999999999E-5</v>
      </c>
      <c r="L72" s="43">
        <v>-2.6733E-5</v>
      </c>
      <c r="M72" s="43">
        <v>7.5050999999999997E-5</v>
      </c>
      <c r="N72" s="43">
        <v>1.9412E-22</v>
      </c>
      <c r="O72" s="43">
        <v>1.1066000000000001E-21</v>
      </c>
      <c r="P72" s="43">
        <v>1.8071999999999999E-5</v>
      </c>
      <c r="Q72" s="48">
        <v>1.5</v>
      </c>
    </row>
    <row r="73" spans="1:17" x14ac:dyDescent="0.3">
      <c r="A73" s="42">
        <v>54</v>
      </c>
      <c r="B73" s="43">
        <v>-1.6820000000000002E-5</v>
      </c>
      <c r="C73" s="43">
        <v>-1.6243E-5</v>
      </c>
      <c r="D73" s="43">
        <v>4.5775000000000001E-5</v>
      </c>
      <c r="E73" s="43">
        <v>2.1200000000000002E-22</v>
      </c>
      <c r="F73" s="43">
        <v>-1.5875E-21</v>
      </c>
      <c r="G73" s="43">
        <v>-8.6420999999999998E-6</v>
      </c>
      <c r="H73" s="48">
        <v>2</v>
      </c>
      <c r="I73" s="28"/>
      <c r="J73" s="44">
        <v>24</v>
      </c>
      <c r="K73" s="43">
        <v>-1.6820000000000002E-5</v>
      </c>
      <c r="L73" s="43">
        <v>-1.6243E-5</v>
      </c>
      <c r="M73" s="43">
        <v>4.5775000000000001E-5</v>
      </c>
      <c r="N73" s="43">
        <v>7.0667000000000005E-23</v>
      </c>
      <c r="O73" s="43">
        <v>5.2917999999999998E-22</v>
      </c>
      <c r="P73" s="43">
        <v>8.6420999999999998E-6</v>
      </c>
      <c r="Q73" s="48">
        <v>2</v>
      </c>
    </row>
    <row r="74" spans="1:17" x14ac:dyDescent="0.3">
      <c r="A74" s="42">
        <v>55</v>
      </c>
      <c r="B74" s="43">
        <v>-1.1571E-5</v>
      </c>
      <c r="C74" s="43">
        <v>-1.1311999999999999E-5</v>
      </c>
      <c r="D74" s="43">
        <v>3.1844999999999997E-5</v>
      </c>
      <c r="E74" s="43">
        <v>9.5215999999999998E-23</v>
      </c>
      <c r="F74" s="43">
        <v>-8.8217000000000001E-22</v>
      </c>
      <c r="G74" s="43">
        <v>-4.8022999999999997E-6</v>
      </c>
      <c r="H74" s="48">
        <v>2.5</v>
      </c>
      <c r="I74" s="28"/>
      <c r="J74" s="44">
        <v>25</v>
      </c>
      <c r="K74" s="43">
        <v>-1.1571E-5</v>
      </c>
      <c r="L74" s="43">
        <v>-1.1311999999999999E-5</v>
      </c>
      <c r="M74" s="43">
        <v>3.1844999999999997E-5</v>
      </c>
      <c r="N74" s="43">
        <v>3.1739E-23</v>
      </c>
      <c r="O74" s="43">
        <v>2.9406000000000001E-22</v>
      </c>
      <c r="P74" s="43">
        <v>4.8022999999999997E-6</v>
      </c>
      <c r="Q74" s="48">
        <v>2.5</v>
      </c>
    </row>
    <row r="75" spans="1:17" x14ac:dyDescent="0.3">
      <c r="A75" s="42">
        <v>56</v>
      </c>
      <c r="B75" s="43">
        <v>-8.8261000000000001E-6</v>
      </c>
      <c r="C75" s="43">
        <v>-8.6925000000000002E-6</v>
      </c>
      <c r="D75" s="43">
        <v>2.4207999999999999E-5</v>
      </c>
      <c r="E75" s="43">
        <v>4.9105999999999999E-23</v>
      </c>
      <c r="F75" s="43">
        <v>-5.4198999999999996E-22</v>
      </c>
      <c r="G75" s="43">
        <v>-2.9505E-6</v>
      </c>
      <c r="H75" s="48">
        <v>3</v>
      </c>
      <c r="I75" s="28"/>
      <c r="J75" s="44">
        <v>26</v>
      </c>
      <c r="K75" s="43">
        <v>-8.8261000000000001E-6</v>
      </c>
      <c r="L75" s="43">
        <v>-8.6925000000000002E-6</v>
      </c>
      <c r="M75" s="43">
        <v>2.4207999999999999E-5</v>
      </c>
      <c r="N75" s="43">
        <v>1.6369000000000001E-23</v>
      </c>
      <c r="O75" s="43">
        <v>1.8066E-22</v>
      </c>
      <c r="P75" s="43">
        <v>2.9505E-6</v>
      </c>
      <c r="Q75" s="48">
        <v>3</v>
      </c>
    </row>
    <row r="76" spans="1:17" x14ac:dyDescent="0.3">
      <c r="A76" s="42">
        <v>57</v>
      </c>
      <c r="B76" s="43">
        <v>-7.1446000000000002E-6</v>
      </c>
      <c r="C76" s="43">
        <v>-7.0682999999999997E-6</v>
      </c>
      <c r="D76" s="43">
        <v>1.9374000000000001E-5</v>
      </c>
      <c r="E76" s="43">
        <v>2.8048E-23</v>
      </c>
      <c r="F76" s="43">
        <v>-3.5718E-22</v>
      </c>
      <c r="G76" s="43">
        <v>-1.9444E-6</v>
      </c>
      <c r="H76" s="48">
        <v>3.5</v>
      </c>
      <c r="I76" s="28"/>
      <c r="J76" s="44">
        <v>27</v>
      </c>
      <c r="K76" s="43">
        <v>-7.1446000000000002E-6</v>
      </c>
      <c r="L76" s="43">
        <v>-7.0682999999999997E-6</v>
      </c>
      <c r="M76" s="43">
        <v>1.9374000000000001E-5</v>
      </c>
      <c r="N76" s="43">
        <v>9.3494999999999995E-24</v>
      </c>
      <c r="O76" s="43">
        <v>1.1906000000000001E-22</v>
      </c>
      <c r="P76" s="43">
        <v>1.9444E-6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3.1071999999999999E-21</v>
      </c>
      <c r="C81" s="43">
        <v>1.6915E-5</v>
      </c>
      <c r="D81" s="43">
        <v>5.264E-4</v>
      </c>
      <c r="E81" s="23">
        <f>+D81*1000</f>
        <v>0.52639999999999998</v>
      </c>
      <c r="F81" s="23">
        <v>0</v>
      </c>
      <c r="G81" s="24"/>
      <c r="H81" s="25"/>
      <c r="I81" s="28"/>
      <c r="J81" s="44">
        <v>1</v>
      </c>
      <c r="K81" s="43">
        <v>-1.0356999999999999E-21</v>
      </c>
      <c r="L81" s="43">
        <v>-1.6915E-5</v>
      </c>
      <c r="M81" s="43">
        <v>5.264E-4</v>
      </c>
      <c r="N81" s="23">
        <f>+M81*1000</f>
        <v>0.52639999999999998</v>
      </c>
      <c r="O81" s="23">
        <v>0</v>
      </c>
      <c r="P81" s="24"/>
      <c r="Q81" s="25"/>
    </row>
    <row r="82" spans="1:23" x14ac:dyDescent="0.3">
      <c r="A82" s="42">
        <v>32</v>
      </c>
      <c r="B82" s="43">
        <v>5.5507999999999999E-23</v>
      </c>
      <c r="C82" s="43">
        <v>3.0217000000000001E-7</v>
      </c>
      <c r="D82" s="43">
        <v>5.2377999999999995E-4</v>
      </c>
      <c r="E82" s="23">
        <f t="shared" ref="E82:E110" si="0">+D82*1000</f>
        <v>0.52377999999999991</v>
      </c>
      <c r="F82" s="23">
        <v>0.05</v>
      </c>
      <c r="G82" s="24"/>
      <c r="H82" s="25"/>
      <c r="I82" s="28"/>
      <c r="J82" s="44">
        <v>2</v>
      </c>
      <c r="K82" s="43">
        <v>-1.8502999999999999E-23</v>
      </c>
      <c r="L82" s="43">
        <v>-3.0217000000000001E-7</v>
      </c>
      <c r="M82" s="43">
        <v>5.2377999999999995E-4</v>
      </c>
      <c r="N82" s="23">
        <f t="shared" ref="N82:N110" si="1">+M82*1000</f>
        <v>0.52377999999999991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-1.1315E-21</v>
      </c>
      <c r="C83" s="43">
        <v>-6.1596000000000003E-6</v>
      </c>
      <c r="D83" s="43">
        <v>5.1884000000000001E-4</v>
      </c>
      <c r="E83" s="23">
        <f t="shared" si="0"/>
        <v>0.51883999999999997</v>
      </c>
      <c r="F83" s="168">
        <v>7.0000000000000007E-2</v>
      </c>
      <c r="G83" s="24"/>
      <c r="H83" s="25"/>
      <c r="I83" s="28"/>
      <c r="J83" s="44">
        <v>3</v>
      </c>
      <c r="K83" s="43">
        <v>3.7716E-22</v>
      </c>
      <c r="L83" s="43">
        <v>6.1596000000000003E-6</v>
      </c>
      <c r="M83" s="43">
        <v>5.1884000000000001E-4</v>
      </c>
      <c r="N83" s="23">
        <f t="shared" si="1"/>
        <v>0.51883999999999997</v>
      </c>
      <c r="O83" s="168">
        <v>7.0000000000000007E-2</v>
      </c>
      <c r="Q83" s="25"/>
    </row>
    <row r="84" spans="1:23" x14ac:dyDescent="0.3">
      <c r="A84" s="42">
        <v>34</v>
      </c>
      <c r="B84" s="43">
        <v>-1.8293999999999999E-21</v>
      </c>
      <c r="C84" s="43">
        <v>-9.9589000000000005E-6</v>
      </c>
      <c r="D84" s="43">
        <v>4.9071E-4</v>
      </c>
      <c r="E84" s="23">
        <f t="shared" si="0"/>
        <v>0.49070999999999998</v>
      </c>
      <c r="F84" s="23">
        <v>0.1</v>
      </c>
      <c r="G84" s="24"/>
      <c r="H84" s="25"/>
      <c r="I84" s="28"/>
      <c r="J84" s="44">
        <v>4</v>
      </c>
      <c r="K84" s="43">
        <v>6.0980999999999996E-22</v>
      </c>
      <c r="L84" s="43">
        <v>9.9589000000000005E-6</v>
      </c>
      <c r="M84" s="43">
        <v>4.9071E-4</v>
      </c>
      <c r="N84" s="23">
        <f t="shared" si="1"/>
        <v>0.49070999999999998</v>
      </c>
      <c r="O84" s="23">
        <v>0.1</v>
      </c>
      <c r="P84" s="24"/>
      <c r="Q84" s="25"/>
    </row>
    <row r="85" spans="1:23" x14ac:dyDescent="0.3">
      <c r="A85" s="42">
        <v>35</v>
      </c>
      <c r="B85" s="43">
        <v>-2.6365999999999999E-21</v>
      </c>
      <c r="C85" s="43">
        <v>-1.4353E-5</v>
      </c>
      <c r="D85" s="43">
        <v>4.5295999999999997E-4</v>
      </c>
      <c r="E85" s="23">
        <f t="shared" si="0"/>
        <v>0.45295999999999997</v>
      </c>
      <c r="F85" s="23">
        <v>0.15</v>
      </c>
      <c r="G85" s="24"/>
      <c r="H85" s="25"/>
      <c r="I85" s="28"/>
      <c r="J85" s="44">
        <v>5</v>
      </c>
      <c r="K85" s="43">
        <v>8.7886999999999999E-22</v>
      </c>
      <c r="L85" s="43">
        <v>1.4353E-5</v>
      </c>
      <c r="M85" s="43">
        <v>4.5295999999999997E-4</v>
      </c>
      <c r="N85" s="23">
        <f t="shared" si="1"/>
        <v>0.45295999999999997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-3.1557E-21</v>
      </c>
      <c r="C86" s="43">
        <v>-1.7178999999999999E-5</v>
      </c>
      <c r="D86" s="43">
        <v>4.2422E-4</v>
      </c>
      <c r="E86" s="23">
        <f t="shared" si="0"/>
        <v>0.42421999999999999</v>
      </c>
      <c r="F86" s="23">
        <v>0.2</v>
      </c>
      <c r="G86" s="24"/>
      <c r="H86" s="25"/>
      <c r="I86" s="28"/>
      <c r="J86" s="44">
        <v>6</v>
      </c>
      <c r="K86" s="43">
        <v>1.0519E-21</v>
      </c>
      <c r="L86" s="43">
        <v>1.7178999999999999E-5</v>
      </c>
      <c r="M86" s="43">
        <v>4.2422E-4</v>
      </c>
      <c r="N86" s="23">
        <f t="shared" si="1"/>
        <v>0.42421999999999999</v>
      </c>
      <c r="O86" s="23">
        <v>0.2</v>
      </c>
      <c r="P86" s="24"/>
      <c r="Q86" s="25"/>
    </row>
    <row r="87" spans="1:23" x14ac:dyDescent="0.3">
      <c r="A87" s="42">
        <v>37</v>
      </c>
      <c r="B87" s="43">
        <v>-3.7385E-21</v>
      </c>
      <c r="C87" s="43">
        <v>-2.0352000000000001E-5</v>
      </c>
      <c r="D87" s="43">
        <v>3.9342000000000001E-4</v>
      </c>
      <c r="E87" s="23">
        <f t="shared" si="0"/>
        <v>0.39341999999999999</v>
      </c>
      <c r="F87" s="168">
        <v>0.27</v>
      </c>
      <c r="G87" s="24"/>
      <c r="H87" s="25"/>
      <c r="I87" s="28"/>
      <c r="J87" s="44">
        <v>7</v>
      </c>
      <c r="K87" s="43">
        <v>1.2462000000000001E-21</v>
      </c>
      <c r="L87" s="43">
        <v>2.0352000000000001E-5</v>
      </c>
      <c r="M87" s="43">
        <v>3.9342000000000001E-4</v>
      </c>
      <c r="N87" s="23">
        <f t="shared" si="1"/>
        <v>0.39341999999999999</v>
      </c>
      <c r="O87" s="168">
        <v>0.27</v>
      </c>
      <c r="P87" s="24"/>
      <c r="Q87" s="25"/>
    </row>
    <row r="88" spans="1:23" x14ac:dyDescent="0.3">
      <c r="A88" s="42">
        <v>38</v>
      </c>
      <c r="B88" s="43">
        <v>-3.7299999999999998E-21</v>
      </c>
      <c r="C88" s="43">
        <v>-2.0305E-5</v>
      </c>
      <c r="D88" s="43">
        <v>3.8091999999999998E-4</v>
      </c>
      <c r="E88" s="23">
        <f t="shared" si="0"/>
        <v>0.38091999999999998</v>
      </c>
      <c r="F88" s="23">
        <v>0.3</v>
      </c>
      <c r="G88" s="24"/>
      <c r="H88" s="25"/>
      <c r="I88" s="28"/>
      <c r="J88" s="44">
        <v>8</v>
      </c>
      <c r="K88" s="43">
        <v>1.2433000000000001E-21</v>
      </c>
      <c r="L88" s="43">
        <v>2.0305E-5</v>
      </c>
      <c r="M88" s="43">
        <v>3.8091999999999998E-4</v>
      </c>
      <c r="N88" s="23">
        <f t="shared" si="1"/>
        <v>0.38091999999999998</v>
      </c>
      <c r="O88" s="23">
        <v>0.3</v>
      </c>
      <c r="P88" s="24"/>
      <c r="Q88" s="25"/>
    </row>
    <row r="89" spans="1:23" x14ac:dyDescent="0.3">
      <c r="A89" s="42">
        <v>39</v>
      </c>
      <c r="B89" s="43">
        <v>-3.7704999999999998E-21</v>
      </c>
      <c r="C89" s="43">
        <v>-2.0525000000000001E-5</v>
      </c>
      <c r="D89" s="43">
        <v>3.6288999999999999E-4</v>
      </c>
      <c r="E89" s="23">
        <f t="shared" si="0"/>
        <v>0.36288999999999999</v>
      </c>
      <c r="F89" s="23">
        <v>0.35</v>
      </c>
      <c r="G89" s="24"/>
      <c r="H89" s="25"/>
      <c r="I89" s="28"/>
      <c r="J89" s="44">
        <v>9</v>
      </c>
      <c r="K89" s="43">
        <v>1.2568E-21</v>
      </c>
      <c r="L89" s="43">
        <v>2.0525000000000001E-5</v>
      </c>
      <c r="M89" s="43">
        <v>3.6288999999999999E-4</v>
      </c>
      <c r="N89" s="23">
        <f t="shared" si="1"/>
        <v>0.36288999999999999</v>
      </c>
      <c r="O89" s="23">
        <v>0.35</v>
      </c>
      <c r="P89" s="24"/>
      <c r="Q89" s="25"/>
    </row>
    <row r="90" spans="1:23" x14ac:dyDescent="0.3">
      <c r="A90" s="42">
        <v>40</v>
      </c>
      <c r="B90" s="43">
        <v>-3.9474000000000001E-21</v>
      </c>
      <c r="C90" s="43">
        <v>-2.1488000000000002E-5</v>
      </c>
      <c r="D90" s="43">
        <v>3.4728E-4</v>
      </c>
      <c r="E90" s="23">
        <f t="shared" si="0"/>
        <v>0.34727999999999998</v>
      </c>
      <c r="F90" s="23">
        <v>0.4</v>
      </c>
      <c r="G90" s="24"/>
      <c r="H90" s="25"/>
      <c r="I90" s="28"/>
      <c r="J90" s="44">
        <v>10</v>
      </c>
      <c r="K90" s="43">
        <v>1.3158E-21</v>
      </c>
      <c r="L90" s="43">
        <v>2.1488000000000002E-5</v>
      </c>
      <c r="M90" s="43">
        <v>3.4728E-4</v>
      </c>
      <c r="N90" s="23">
        <f t="shared" si="1"/>
        <v>0.34727999999999998</v>
      </c>
      <c r="O90" s="23">
        <v>0.4</v>
      </c>
      <c r="P90" s="24"/>
      <c r="Q90" s="25"/>
    </row>
    <row r="91" spans="1:23" x14ac:dyDescent="0.3">
      <c r="A91" s="42">
        <v>41</v>
      </c>
      <c r="B91" s="43">
        <v>-4.5841000000000001E-21</v>
      </c>
      <c r="C91" s="43">
        <v>-2.4955000000000001E-5</v>
      </c>
      <c r="D91" s="43">
        <v>3.2724000000000002E-4</v>
      </c>
      <c r="E91" s="23">
        <f t="shared" si="0"/>
        <v>0.32724000000000003</v>
      </c>
      <c r="F91" s="168">
        <v>0.47</v>
      </c>
      <c r="G91" s="24"/>
      <c r="H91" s="25"/>
      <c r="I91" s="28"/>
      <c r="J91" s="44">
        <v>11</v>
      </c>
      <c r="K91" s="43">
        <v>1.528E-21</v>
      </c>
      <c r="L91" s="43">
        <v>2.4955000000000001E-5</v>
      </c>
      <c r="M91" s="43">
        <v>3.2724000000000002E-4</v>
      </c>
      <c r="N91" s="23">
        <f t="shared" si="1"/>
        <v>0.32724000000000003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-4.2735E-21</v>
      </c>
      <c r="C92" s="43">
        <v>-2.3264E-5</v>
      </c>
      <c r="D92" s="43">
        <v>3.1443999999999998E-4</v>
      </c>
      <c r="E92" s="23">
        <f t="shared" si="0"/>
        <v>0.31444</v>
      </c>
      <c r="F92" s="23">
        <v>0.5</v>
      </c>
      <c r="G92" s="24"/>
      <c r="H92" s="25"/>
      <c r="I92" s="28"/>
      <c r="J92" s="44">
        <v>12</v>
      </c>
      <c r="K92" s="43">
        <v>1.4245000000000001E-21</v>
      </c>
      <c r="L92" s="43">
        <v>2.3264E-5</v>
      </c>
      <c r="M92" s="43">
        <v>3.1443999999999998E-4</v>
      </c>
      <c r="N92" s="23">
        <f t="shared" si="1"/>
        <v>0.31444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-3.8137000000000003E-21</v>
      </c>
      <c r="C93" s="43">
        <v>-2.0761E-5</v>
      </c>
      <c r="D93" s="43">
        <v>2.9524999999999999E-4</v>
      </c>
      <c r="E93" s="23">
        <f t="shared" si="0"/>
        <v>0.29525000000000001</v>
      </c>
      <c r="F93" s="23">
        <v>0.55000000000000004</v>
      </c>
      <c r="G93" s="24"/>
      <c r="H93" s="25"/>
      <c r="I93" s="28"/>
      <c r="J93" s="44">
        <v>13</v>
      </c>
      <c r="K93" s="43">
        <v>1.2712E-21</v>
      </c>
      <c r="L93" s="43">
        <v>2.0761E-5</v>
      </c>
      <c r="M93" s="43">
        <v>2.9524999999999999E-4</v>
      </c>
      <c r="N93" s="23">
        <f t="shared" si="1"/>
        <v>0.29525000000000001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-3.4175999999999996E-21</v>
      </c>
      <c r="C94" s="43">
        <v>-1.8604999999999999E-5</v>
      </c>
      <c r="D94" s="43">
        <v>2.7831999999999998E-4</v>
      </c>
      <c r="E94" s="23">
        <f t="shared" si="0"/>
        <v>0.27831999999999996</v>
      </c>
      <c r="F94" s="23">
        <v>0.6</v>
      </c>
      <c r="G94" s="24"/>
      <c r="H94" s="25"/>
      <c r="I94" s="28"/>
      <c r="J94" s="44">
        <v>14</v>
      </c>
      <c r="K94" s="43">
        <v>1.1392000000000001E-21</v>
      </c>
      <c r="L94" s="43">
        <v>1.8604999999999999E-5</v>
      </c>
      <c r="M94" s="43">
        <v>2.7831999999999998E-4</v>
      </c>
      <c r="N94" s="23">
        <f t="shared" si="1"/>
        <v>0.27831999999999996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-3.0759999999999998E-21</v>
      </c>
      <c r="C95" s="43">
        <v>-1.6745E-5</v>
      </c>
      <c r="D95" s="43">
        <v>2.6327000000000002E-4</v>
      </c>
      <c r="E95" s="23">
        <f t="shared" si="0"/>
        <v>0.26327</v>
      </c>
      <c r="F95" s="23">
        <v>0.65</v>
      </c>
      <c r="G95" s="24"/>
      <c r="H95" s="25"/>
      <c r="I95" s="28"/>
      <c r="J95" s="44">
        <v>15</v>
      </c>
      <c r="K95" s="43">
        <v>1.0253E-21</v>
      </c>
      <c r="L95" s="43">
        <v>1.6745E-5</v>
      </c>
      <c r="M95" s="43">
        <v>2.6327000000000002E-4</v>
      </c>
      <c r="N95" s="23">
        <f t="shared" si="1"/>
        <v>0.26327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-2.7803999999999999E-21</v>
      </c>
      <c r="C96" s="43">
        <v>-1.5136E-5</v>
      </c>
      <c r="D96" s="43">
        <v>2.4979000000000001E-4</v>
      </c>
      <c r="E96" s="23">
        <f t="shared" si="0"/>
        <v>0.24979000000000001</v>
      </c>
      <c r="F96" s="23">
        <v>0.7</v>
      </c>
      <c r="G96" s="24"/>
      <c r="H96" s="25"/>
      <c r="I96" s="28"/>
      <c r="J96" s="44">
        <v>16</v>
      </c>
      <c r="K96" s="43">
        <v>9.2679999999999998E-22</v>
      </c>
      <c r="L96" s="43">
        <v>1.5136E-5</v>
      </c>
      <c r="M96" s="43">
        <v>2.4979000000000001E-4</v>
      </c>
      <c r="N96" s="23">
        <f t="shared" si="1"/>
        <v>0.24979000000000001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-2.5237999999999999E-21</v>
      </c>
      <c r="C97" s="43">
        <v>-1.3739E-5</v>
      </c>
      <c r="D97" s="43">
        <v>2.3766E-4</v>
      </c>
      <c r="E97" s="23">
        <f t="shared" si="0"/>
        <v>0.23766000000000001</v>
      </c>
      <c r="F97" s="23">
        <v>0.75</v>
      </c>
      <c r="G97" s="24"/>
      <c r="H97" s="25"/>
      <c r="I97" s="28"/>
      <c r="J97" s="44">
        <v>17</v>
      </c>
      <c r="K97" s="43">
        <v>8.4126000000000004E-22</v>
      </c>
      <c r="L97" s="43">
        <v>1.3739E-5</v>
      </c>
      <c r="M97" s="43">
        <v>2.3766E-4</v>
      </c>
      <c r="N97" s="23">
        <f t="shared" si="1"/>
        <v>0.23766000000000001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-2.3001E-21</v>
      </c>
      <c r="C98" s="43">
        <v>-1.2520999999999999E-5</v>
      </c>
      <c r="D98" s="43">
        <v>2.2667999999999999E-4</v>
      </c>
      <c r="E98" s="23">
        <f t="shared" si="0"/>
        <v>0.22667999999999999</v>
      </c>
      <c r="F98" s="23">
        <v>0.8</v>
      </c>
      <c r="G98" s="24"/>
      <c r="H98" s="25"/>
      <c r="I98" s="28"/>
      <c r="J98" s="44">
        <v>18</v>
      </c>
      <c r="K98" s="43">
        <v>7.6667999999999996E-22</v>
      </c>
      <c r="L98" s="43">
        <v>1.2520999999999999E-5</v>
      </c>
      <c r="M98" s="43">
        <v>2.2667999999999999E-4</v>
      </c>
      <c r="N98" s="23">
        <f t="shared" si="1"/>
        <v>0.22667999999999999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-2.1042E-21</v>
      </c>
      <c r="C99" s="43">
        <v>-1.1455E-5</v>
      </c>
      <c r="D99" s="43">
        <v>2.1670000000000001E-4</v>
      </c>
      <c r="E99" s="23">
        <f t="shared" si="0"/>
        <v>0.2167</v>
      </c>
      <c r="F99" s="23">
        <v>0.85</v>
      </c>
      <c r="G99" s="24"/>
      <c r="H99" s="25"/>
      <c r="I99" s="28"/>
      <c r="J99" s="44">
        <v>19</v>
      </c>
      <c r="K99" s="43">
        <v>7.0138999999999999E-22</v>
      </c>
      <c r="L99" s="43">
        <v>1.1455E-5</v>
      </c>
      <c r="M99" s="43">
        <v>2.1670000000000001E-4</v>
      </c>
      <c r="N99" s="23">
        <f t="shared" si="1"/>
        <v>0.2167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-1.9319E-21</v>
      </c>
      <c r="C100" s="43">
        <v>-1.0516999999999999E-5</v>
      </c>
      <c r="D100" s="43">
        <v>2.0757999999999999E-4</v>
      </c>
      <c r="E100" s="23">
        <f t="shared" si="0"/>
        <v>0.20757999999999999</v>
      </c>
      <c r="F100" s="23">
        <v>0.9</v>
      </c>
      <c r="G100" s="24"/>
      <c r="H100" s="25"/>
      <c r="I100" s="28"/>
      <c r="J100" s="44">
        <v>20</v>
      </c>
      <c r="K100" s="43">
        <v>6.4396999999999998E-22</v>
      </c>
      <c r="L100" s="43">
        <v>1.0516999999999999E-5</v>
      </c>
      <c r="M100" s="43">
        <v>2.0757999999999999E-4</v>
      </c>
      <c r="N100" s="23">
        <f t="shared" si="1"/>
        <v>0.20757999999999999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-1.7798000000000002E-21</v>
      </c>
      <c r="C101" s="43">
        <v>-9.6886000000000007E-6</v>
      </c>
      <c r="D101" s="43">
        <v>1.9921000000000001E-4</v>
      </c>
      <c r="E101" s="23">
        <f t="shared" si="0"/>
        <v>0.19921</v>
      </c>
      <c r="F101" s="23">
        <v>0.95</v>
      </c>
      <c r="G101" s="24"/>
      <c r="H101" s="25"/>
      <c r="I101" s="28"/>
      <c r="J101" s="44">
        <v>21</v>
      </c>
      <c r="K101" s="43">
        <v>5.9326000000000004E-22</v>
      </c>
      <c r="L101" s="43">
        <v>9.6886000000000007E-6</v>
      </c>
      <c r="M101" s="43">
        <v>1.9921000000000001E-4</v>
      </c>
      <c r="N101" s="23">
        <f t="shared" si="1"/>
        <v>0.19921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-1.6448000000000001E-21</v>
      </c>
      <c r="C102" s="43">
        <v>-8.9539000000000008E-6</v>
      </c>
      <c r="D102" s="43">
        <v>1.9152000000000001E-4</v>
      </c>
      <c r="E102" s="23">
        <f t="shared" si="0"/>
        <v>0.19152</v>
      </c>
      <c r="F102" s="23">
        <v>1</v>
      </c>
      <c r="G102" s="24"/>
      <c r="H102" s="25"/>
      <c r="I102" s="28"/>
      <c r="J102" s="44">
        <v>22</v>
      </c>
      <c r="K102" s="43">
        <v>5.4827000000000004E-22</v>
      </c>
      <c r="L102" s="43">
        <v>8.9539000000000008E-6</v>
      </c>
      <c r="M102" s="43">
        <v>1.9152000000000001E-4</v>
      </c>
      <c r="N102" s="23">
        <f t="shared" si="1"/>
        <v>0.19152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-8.5602999999999997E-22</v>
      </c>
      <c r="C103" s="43">
        <v>-4.6600000000000003E-6</v>
      </c>
      <c r="D103" s="43">
        <v>1.3884999999999999E-4</v>
      </c>
      <c r="E103" s="23">
        <f t="shared" si="0"/>
        <v>0.13884999999999997</v>
      </c>
      <c r="F103" s="23">
        <v>1.5</v>
      </c>
      <c r="G103" s="24"/>
      <c r="H103" s="25"/>
      <c r="I103" s="28"/>
      <c r="J103" s="44">
        <v>23</v>
      </c>
      <c r="K103" s="43">
        <v>2.8533999999999998E-22</v>
      </c>
      <c r="L103" s="43">
        <v>4.6600000000000003E-6</v>
      </c>
      <c r="M103" s="43">
        <v>1.3884999999999999E-4</v>
      </c>
      <c r="N103" s="23">
        <f t="shared" si="1"/>
        <v>0.13884999999999997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-5.2452000000000004E-22</v>
      </c>
      <c r="C104" s="43">
        <v>-2.8553999999999998E-6</v>
      </c>
      <c r="D104" s="43">
        <v>1.0962E-4</v>
      </c>
      <c r="E104" s="23">
        <f t="shared" si="0"/>
        <v>0.10962</v>
      </c>
      <c r="F104" s="23">
        <v>2</v>
      </c>
      <c r="G104" s="24"/>
      <c r="H104" s="25"/>
      <c r="I104" s="28"/>
      <c r="J104" s="44">
        <v>24</v>
      </c>
      <c r="K104" s="43">
        <v>1.7484E-22</v>
      </c>
      <c r="L104" s="43">
        <v>2.8553999999999998E-6</v>
      </c>
      <c r="M104" s="43">
        <v>1.0962E-4</v>
      </c>
      <c r="N104" s="23">
        <f t="shared" si="1"/>
        <v>0.10962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-3.5366000000000002E-22</v>
      </c>
      <c r="C105" s="43">
        <v>-1.9253E-6</v>
      </c>
      <c r="D105" s="43">
        <v>9.0600000000000007E-5</v>
      </c>
      <c r="E105" s="23">
        <f t="shared" si="0"/>
        <v>9.06E-2</v>
      </c>
      <c r="F105" s="23">
        <v>2.5</v>
      </c>
      <c r="G105" s="24"/>
      <c r="H105" s="25"/>
      <c r="I105" s="28"/>
      <c r="J105" s="44">
        <v>25</v>
      </c>
      <c r="K105" s="43">
        <v>1.1788999999999999E-22</v>
      </c>
      <c r="L105" s="43">
        <v>1.9253E-6</v>
      </c>
      <c r="M105" s="43">
        <v>9.0600000000000007E-5</v>
      </c>
      <c r="N105" s="23">
        <f t="shared" si="1"/>
        <v>9.06E-2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-2.5335E-22</v>
      </c>
      <c r="C106" s="43">
        <v>-1.3792000000000001E-6</v>
      </c>
      <c r="D106" s="43">
        <v>7.6753000000000002E-5</v>
      </c>
      <c r="E106" s="23">
        <f t="shared" si="0"/>
        <v>7.6753000000000002E-2</v>
      </c>
      <c r="F106" s="23">
        <v>3</v>
      </c>
      <c r="G106" s="24"/>
      <c r="H106" s="25"/>
      <c r="I106" s="28"/>
      <c r="J106" s="44">
        <v>26</v>
      </c>
      <c r="K106" s="43">
        <v>8.4451000000000005E-23</v>
      </c>
      <c r="L106" s="43">
        <v>1.3792000000000001E-6</v>
      </c>
      <c r="M106" s="43">
        <v>7.6753000000000002E-5</v>
      </c>
      <c r="N106" s="23">
        <f t="shared" si="1"/>
        <v>7.6753000000000002E-2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-1.8888999999999999E-22</v>
      </c>
      <c r="C107" s="43">
        <v>-1.0283E-6</v>
      </c>
      <c r="D107" s="43">
        <v>6.5934999999999998E-5</v>
      </c>
      <c r="E107" s="23">
        <f t="shared" si="0"/>
        <v>6.5934999999999994E-2</v>
      </c>
      <c r="F107" s="23">
        <v>3.5</v>
      </c>
      <c r="G107" s="24"/>
      <c r="H107" s="25"/>
      <c r="I107" s="28"/>
      <c r="J107" s="44">
        <v>27</v>
      </c>
      <c r="K107" s="43">
        <v>6.2962999999999999E-23</v>
      </c>
      <c r="L107" s="43">
        <v>1.0283E-6</v>
      </c>
      <c r="M107" s="43">
        <v>6.5934999999999998E-5</v>
      </c>
      <c r="N107" s="23">
        <f t="shared" si="1"/>
        <v>6.5934999999999994E-2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-1.448E-22</v>
      </c>
      <c r="C108" s="43">
        <v>-7.8828000000000002E-7</v>
      </c>
      <c r="D108" s="43">
        <v>5.7151000000000002E-5</v>
      </c>
      <c r="E108" s="23">
        <f t="shared" si="0"/>
        <v>5.7151E-2</v>
      </c>
      <c r="F108" s="23">
        <v>4</v>
      </c>
      <c r="G108" s="24"/>
      <c r="H108" s="25"/>
      <c r="I108" s="28"/>
      <c r="J108" s="44">
        <v>28</v>
      </c>
      <c r="K108" s="43">
        <v>4.8268000000000001E-23</v>
      </c>
      <c r="L108" s="43">
        <v>7.8828000000000002E-7</v>
      </c>
      <c r="M108" s="43">
        <v>5.7151000000000002E-5</v>
      </c>
      <c r="N108" s="23">
        <f t="shared" si="1"/>
        <v>5.7151E-2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49AC-1367-4593-B308-87FB2B5C25AE}">
  <sheetPr codeName="Hoja18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1541800</v>
      </c>
      <c r="C19" s="43">
        <v>1343100</v>
      </c>
      <c r="D19" s="43">
        <v>562470</v>
      </c>
      <c r="E19" s="43">
        <v>-3.6496000000000001E-11</v>
      </c>
      <c r="F19" s="43">
        <v>-1.4875000000000001E-26</v>
      </c>
      <c r="G19" s="43">
        <v>-8.0973000000000006E-11</v>
      </c>
      <c r="H19" s="48">
        <v>0</v>
      </c>
      <c r="I19" s="28"/>
      <c r="J19" s="44">
        <v>1</v>
      </c>
      <c r="K19" s="43">
        <v>1541800</v>
      </c>
      <c r="L19" s="43">
        <v>1343100</v>
      </c>
      <c r="M19" s="43">
        <v>562470</v>
      </c>
      <c r="N19" s="43">
        <v>-1.2165000000000001E-11</v>
      </c>
      <c r="O19" s="43">
        <v>4.9581999999999997E-27</v>
      </c>
      <c r="P19" s="43">
        <v>8.0973000000000006E-11</v>
      </c>
      <c r="Q19" s="25">
        <v>0</v>
      </c>
    </row>
    <row r="20" spans="1:17" x14ac:dyDescent="0.3">
      <c r="A20" s="42">
        <v>32</v>
      </c>
      <c r="B20" s="43">
        <v>-211110</v>
      </c>
      <c r="C20" s="43">
        <v>-158980</v>
      </c>
      <c r="D20" s="43">
        <v>362240</v>
      </c>
      <c r="E20" s="43">
        <v>9.5752000000000006E-12</v>
      </c>
      <c r="F20" s="43">
        <v>-2.4548E-12</v>
      </c>
      <c r="G20" s="43">
        <v>-13363</v>
      </c>
      <c r="H20" s="48">
        <v>0.05</v>
      </c>
      <c r="I20" s="28"/>
      <c r="J20" s="44">
        <v>2</v>
      </c>
      <c r="K20" s="43">
        <v>-211110</v>
      </c>
      <c r="L20" s="43">
        <v>-158980</v>
      </c>
      <c r="M20" s="43">
        <v>362240</v>
      </c>
      <c r="N20" s="43">
        <v>3.1916999999999998E-12</v>
      </c>
      <c r="O20" s="43">
        <v>8.1828000000000002E-13</v>
      </c>
      <c r="P20" s="43">
        <v>13363</v>
      </c>
      <c r="Q20" s="25">
        <v>0.05</v>
      </c>
    </row>
    <row r="21" spans="1:17" x14ac:dyDescent="0.3">
      <c r="A21" s="42">
        <v>33</v>
      </c>
      <c r="B21" s="43">
        <v>-909140</v>
      </c>
      <c r="C21" s="43">
        <v>-759640</v>
      </c>
      <c r="D21" s="43">
        <v>287830</v>
      </c>
      <c r="E21" s="43">
        <v>2.7463000000000001E-11</v>
      </c>
      <c r="F21" s="43">
        <v>-3.6241999999999998E-12</v>
      </c>
      <c r="G21" s="43">
        <v>-19729</v>
      </c>
      <c r="H21" s="54">
        <v>7.0000000000000007E-2</v>
      </c>
      <c r="I21" s="28"/>
      <c r="J21" s="44">
        <v>3</v>
      </c>
      <c r="K21" s="43">
        <v>-909140</v>
      </c>
      <c r="L21" s="43">
        <v>-759640</v>
      </c>
      <c r="M21" s="43">
        <v>287830</v>
      </c>
      <c r="N21" s="43">
        <v>9.1544000000000007E-12</v>
      </c>
      <c r="O21" s="43">
        <v>1.2081000000000001E-12</v>
      </c>
      <c r="P21" s="43">
        <v>19729</v>
      </c>
      <c r="Q21" s="55">
        <v>7.0000000000000007E-2</v>
      </c>
    </row>
    <row r="22" spans="1:17" x14ac:dyDescent="0.3">
      <c r="A22" s="42">
        <v>34</v>
      </c>
      <c r="B22" s="43">
        <v>18011</v>
      </c>
      <c r="C22" s="43">
        <v>35266</v>
      </c>
      <c r="D22" s="43">
        <v>234550</v>
      </c>
      <c r="E22" s="43">
        <v>3.1697000000000001E-12</v>
      </c>
      <c r="F22" s="43">
        <v>-4.0258000000000001E-12</v>
      </c>
      <c r="G22" s="43">
        <v>-21915</v>
      </c>
      <c r="H22" s="48">
        <v>0.1</v>
      </c>
      <c r="I22" s="28"/>
      <c r="J22" s="44">
        <v>4</v>
      </c>
      <c r="K22" s="43">
        <v>18011</v>
      </c>
      <c r="L22" s="43">
        <v>35266</v>
      </c>
      <c r="M22" s="43">
        <v>234550</v>
      </c>
      <c r="N22" s="43">
        <v>1.0566E-12</v>
      </c>
      <c r="O22" s="43">
        <v>1.3419E-12</v>
      </c>
      <c r="P22" s="43">
        <v>21915</v>
      </c>
      <c r="Q22" s="25">
        <v>0.1</v>
      </c>
    </row>
    <row r="23" spans="1:17" x14ac:dyDescent="0.3">
      <c r="A23" s="42">
        <v>35</v>
      </c>
      <c r="B23" s="43">
        <v>-6068.3</v>
      </c>
      <c r="C23" s="43">
        <v>12465</v>
      </c>
      <c r="D23" s="43">
        <v>165270</v>
      </c>
      <c r="E23" s="43">
        <v>3.4043999999999999E-12</v>
      </c>
      <c r="F23" s="43">
        <v>-4.3111999999999996E-12</v>
      </c>
      <c r="G23" s="43">
        <v>-23469</v>
      </c>
      <c r="H23" s="48">
        <v>0.15</v>
      </c>
      <c r="I23" s="28"/>
      <c r="J23" s="44">
        <v>5</v>
      </c>
      <c r="K23" s="43">
        <v>-6068.3</v>
      </c>
      <c r="L23" s="43">
        <v>12465</v>
      </c>
      <c r="M23" s="43">
        <v>165270</v>
      </c>
      <c r="N23" s="43">
        <v>1.1348E-12</v>
      </c>
      <c r="O23" s="43">
        <v>1.4371E-12</v>
      </c>
      <c r="P23" s="43">
        <v>23469</v>
      </c>
      <c r="Q23" s="25">
        <v>0.15</v>
      </c>
    </row>
    <row r="24" spans="1:17" x14ac:dyDescent="0.3">
      <c r="A24" s="42">
        <v>36</v>
      </c>
      <c r="B24" s="43">
        <v>-22256</v>
      </c>
      <c r="C24" s="43">
        <v>-4220.8999999999996</v>
      </c>
      <c r="D24" s="43">
        <v>118280</v>
      </c>
      <c r="E24" s="43">
        <v>3.3130000000000001E-12</v>
      </c>
      <c r="F24" s="43">
        <v>-4.0986000000000003E-12</v>
      </c>
      <c r="G24" s="43">
        <v>-22312</v>
      </c>
      <c r="H24" s="48">
        <v>0.2</v>
      </c>
      <c r="I24" s="28"/>
      <c r="J24" s="44">
        <v>6</v>
      </c>
      <c r="K24" s="43">
        <v>-22256</v>
      </c>
      <c r="L24" s="43">
        <v>-4220.8999999999996</v>
      </c>
      <c r="M24" s="43">
        <v>118280</v>
      </c>
      <c r="N24" s="43">
        <v>1.1043000000000001E-12</v>
      </c>
      <c r="O24" s="43">
        <v>1.3662E-12</v>
      </c>
      <c r="P24" s="43">
        <v>22312</v>
      </c>
      <c r="Q24" s="25">
        <v>0.2</v>
      </c>
    </row>
    <row r="25" spans="1:17" x14ac:dyDescent="0.3">
      <c r="A25" s="42">
        <v>37</v>
      </c>
      <c r="B25" s="43">
        <v>-48531</v>
      </c>
      <c r="C25" s="43">
        <v>-29624</v>
      </c>
      <c r="D25" s="43">
        <v>78534</v>
      </c>
      <c r="E25" s="43">
        <v>3.4730999999999998E-12</v>
      </c>
      <c r="F25" s="43">
        <v>-3.0761000000000002E-12</v>
      </c>
      <c r="G25" s="43">
        <v>-16745</v>
      </c>
      <c r="H25" s="54">
        <v>0.27</v>
      </c>
      <c r="I25" s="28"/>
      <c r="J25" s="44">
        <v>7</v>
      </c>
      <c r="K25" s="43">
        <v>-48531</v>
      </c>
      <c r="L25" s="43">
        <v>-29624</v>
      </c>
      <c r="M25" s="43">
        <v>78534</v>
      </c>
      <c r="N25" s="43">
        <v>1.1577E-12</v>
      </c>
      <c r="O25" s="43">
        <v>1.0254000000000001E-12</v>
      </c>
      <c r="P25" s="43">
        <v>16745</v>
      </c>
      <c r="Q25" s="55">
        <v>0.27</v>
      </c>
    </row>
    <row r="26" spans="1:17" x14ac:dyDescent="0.3">
      <c r="A26" s="42">
        <v>38</v>
      </c>
      <c r="B26" s="43">
        <v>-12782</v>
      </c>
      <c r="C26" s="43">
        <v>-2935.1</v>
      </c>
      <c r="D26" s="43">
        <v>68220</v>
      </c>
      <c r="E26" s="43">
        <v>1.8089000000000001E-12</v>
      </c>
      <c r="F26" s="43">
        <v>-2.8308E-12</v>
      </c>
      <c r="G26" s="43">
        <v>-15410</v>
      </c>
      <c r="H26" s="48">
        <v>0.3</v>
      </c>
      <c r="I26" s="28"/>
      <c r="J26" s="44">
        <v>8</v>
      </c>
      <c r="K26" s="43">
        <v>-12782</v>
      </c>
      <c r="L26" s="43">
        <v>-2935.1</v>
      </c>
      <c r="M26" s="43">
        <v>68220</v>
      </c>
      <c r="N26" s="43">
        <v>6.0297E-13</v>
      </c>
      <c r="O26" s="43">
        <v>9.4359999999999994E-13</v>
      </c>
      <c r="P26" s="43">
        <v>15410</v>
      </c>
      <c r="Q26" s="25">
        <v>0.3</v>
      </c>
    </row>
    <row r="27" spans="1:17" x14ac:dyDescent="0.3">
      <c r="A27" s="42">
        <v>39</v>
      </c>
      <c r="B27" s="43">
        <v>-14409</v>
      </c>
      <c r="C27" s="43">
        <v>-6525.3</v>
      </c>
      <c r="D27" s="43">
        <v>54726</v>
      </c>
      <c r="E27" s="43">
        <v>1.4482E-12</v>
      </c>
      <c r="F27" s="43">
        <v>-2.4006000000000001E-12</v>
      </c>
      <c r="G27" s="43">
        <v>-13068</v>
      </c>
      <c r="H27" s="48">
        <v>0.35</v>
      </c>
      <c r="I27" s="28"/>
      <c r="J27" s="44">
        <v>9</v>
      </c>
      <c r="K27" s="43">
        <v>-14409</v>
      </c>
      <c r="L27" s="43">
        <v>-6525.3</v>
      </c>
      <c r="M27" s="43">
        <v>54726</v>
      </c>
      <c r="N27" s="43">
        <v>4.8275000000000004E-13</v>
      </c>
      <c r="O27" s="43">
        <v>8.0019999999999996E-13</v>
      </c>
      <c r="P27" s="43">
        <v>13068</v>
      </c>
      <c r="Q27" s="25">
        <v>0.35</v>
      </c>
    </row>
    <row r="28" spans="1:17" x14ac:dyDescent="0.3">
      <c r="A28" s="42">
        <v>40</v>
      </c>
      <c r="B28" s="43">
        <v>-17133</v>
      </c>
      <c r="C28" s="43">
        <v>-10495</v>
      </c>
      <c r="D28" s="43">
        <v>44652</v>
      </c>
      <c r="E28" s="43">
        <v>1.2195E-12</v>
      </c>
      <c r="F28" s="43">
        <v>-1.9473E-12</v>
      </c>
      <c r="G28" s="43">
        <v>-10600</v>
      </c>
      <c r="H28" s="48">
        <v>0.4</v>
      </c>
      <c r="I28" s="28"/>
      <c r="J28" s="44">
        <v>10</v>
      </c>
      <c r="K28" s="43">
        <v>-17133</v>
      </c>
      <c r="L28" s="43">
        <v>-10495</v>
      </c>
      <c r="M28" s="43">
        <v>44652</v>
      </c>
      <c r="N28" s="43">
        <v>4.0648E-13</v>
      </c>
      <c r="O28" s="43">
        <v>6.4909000000000001E-13</v>
      </c>
      <c r="P28" s="43">
        <v>10600</v>
      </c>
      <c r="Q28" s="25">
        <v>0.4</v>
      </c>
    </row>
    <row r="29" spans="1:17" x14ac:dyDescent="0.3">
      <c r="A29" s="42">
        <v>41</v>
      </c>
      <c r="B29" s="43">
        <v>-23721</v>
      </c>
      <c r="C29" s="43">
        <v>-17407</v>
      </c>
      <c r="D29" s="43">
        <v>35148</v>
      </c>
      <c r="E29" s="43">
        <v>1.1598999999999999E-12</v>
      </c>
      <c r="F29" s="43">
        <v>-1.2339E-12</v>
      </c>
      <c r="G29" s="43">
        <v>-6717</v>
      </c>
      <c r="H29" s="54">
        <v>0.47</v>
      </c>
      <c r="I29" s="28"/>
      <c r="J29" s="44">
        <v>11</v>
      </c>
      <c r="K29" s="43">
        <v>-23721</v>
      </c>
      <c r="L29" s="43">
        <v>-17407</v>
      </c>
      <c r="M29" s="43">
        <v>35148</v>
      </c>
      <c r="N29" s="43">
        <v>3.8662000000000002E-13</v>
      </c>
      <c r="O29" s="43">
        <v>4.1130000000000002E-13</v>
      </c>
      <c r="P29" s="43">
        <v>6717</v>
      </c>
      <c r="Q29" s="55">
        <v>0.47</v>
      </c>
    </row>
    <row r="30" spans="1:17" x14ac:dyDescent="0.3">
      <c r="A30" s="42">
        <v>42</v>
      </c>
      <c r="B30" s="43">
        <v>-3413.8</v>
      </c>
      <c r="C30" s="43">
        <v>-516.88</v>
      </c>
      <c r="D30" s="43">
        <v>32383</v>
      </c>
      <c r="E30" s="43">
        <v>5.3215000000000001E-13</v>
      </c>
      <c r="F30" s="43">
        <v>-1.1164999999999999E-12</v>
      </c>
      <c r="G30" s="43">
        <v>-6077.7</v>
      </c>
      <c r="H30" s="48">
        <v>0.5</v>
      </c>
      <c r="I30" s="28"/>
      <c r="J30" s="44">
        <v>12</v>
      </c>
      <c r="K30" s="43">
        <v>-3413.8</v>
      </c>
      <c r="L30" s="43">
        <v>-516.88</v>
      </c>
      <c r="M30" s="43">
        <v>32383</v>
      </c>
      <c r="N30" s="43">
        <v>1.7738E-13</v>
      </c>
      <c r="O30" s="43">
        <v>3.7214999999999998E-13</v>
      </c>
      <c r="P30" s="43">
        <v>6077.7</v>
      </c>
      <c r="Q30" s="25">
        <v>0.5</v>
      </c>
    </row>
    <row r="31" spans="1:17" x14ac:dyDescent="0.3">
      <c r="A31" s="42">
        <v>43</v>
      </c>
      <c r="B31" s="43">
        <v>-2862.6</v>
      </c>
      <c r="C31" s="43">
        <v>-591.21</v>
      </c>
      <c r="D31" s="43">
        <v>28466</v>
      </c>
      <c r="E31" s="43">
        <v>4.1724E-13</v>
      </c>
      <c r="F31" s="43">
        <v>-9.4785999999999996E-13</v>
      </c>
      <c r="G31" s="43">
        <v>-5159.8999999999996</v>
      </c>
      <c r="H31" s="48">
        <v>0.55000000000000004</v>
      </c>
      <c r="I31" s="28"/>
      <c r="J31" s="44">
        <v>13</v>
      </c>
      <c r="K31" s="43">
        <v>-2862.6</v>
      </c>
      <c r="L31" s="43">
        <v>-591.21</v>
      </c>
      <c r="M31" s="43">
        <v>28466</v>
      </c>
      <c r="N31" s="43">
        <v>1.3908E-13</v>
      </c>
      <c r="O31" s="43">
        <v>3.1594999999999998E-13</v>
      </c>
      <c r="P31" s="43">
        <v>5159.8999999999996</v>
      </c>
      <c r="Q31" s="25">
        <v>0.55000000000000004</v>
      </c>
    </row>
    <row r="32" spans="1:17" x14ac:dyDescent="0.3">
      <c r="A32" s="42">
        <v>44</v>
      </c>
      <c r="B32" s="43">
        <v>-2429.5</v>
      </c>
      <c r="C32" s="43">
        <v>-631.17999999999995</v>
      </c>
      <c r="D32" s="43">
        <v>25230</v>
      </c>
      <c r="E32" s="43">
        <v>3.3033999999999998E-13</v>
      </c>
      <c r="F32" s="43">
        <v>-8.0839999999999997E-13</v>
      </c>
      <c r="G32" s="43">
        <v>-4400.7</v>
      </c>
      <c r="H32" s="48">
        <v>0.6</v>
      </c>
      <c r="I32" s="28"/>
      <c r="J32" s="44">
        <v>14</v>
      </c>
      <c r="K32" s="43">
        <v>-2429.5</v>
      </c>
      <c r="L32" s="43">
        <v>-631.17999999999995</v>
      </c>
      <c r="M32" s="43">
        <v>25230</v>
      </c>
      <c r="N32" s="43">
        <v>1.1011E-13</v>
      </c>
      <c r="O32" s="43">
        <v>2.6947000000000001E-13</v>
      </c>
      <c r="P32" s="43">
        <v>4400.7</v>
      </c>
      <c r="Q32" s="25">
        <v>0.6</v>
      </c>
    </row>
    <row r="33" spans="1:17" x14ac:dyDescent="0.3">
      <c r="A33" s="42">
        <v>45</v>
      </c>
      <c r="B33" s="43">
        <v>-2083.9</v>
      </c>
      <c r="C33" s="43">
        <v>-646.21</v>
      </c>
      <c r="D33" s="43">
        <v>22521</v>
      </c>
      <c r="E33" s="43">
        <v>2.6408999999999999E-13</v>
      </c>
      <c r="F33" s="43">
        <v>-6.9298999999999996E-13</v>
      </c>
      <c r="G33" s="43">
        <v>-3772.5</v>
      </c>
      <c r="H33" s="48">
        <v>0.65</v>
      </c>
      <c r="I33" s="28"/>
      <c r="J33" s="44">
        <v>15</v>
      </c>
      <c r="K33" s="43">
        <v>-2083.9</v>
      </c>
      <c r="L33" s="43">
        <v>-646.21</v>
      </c>
      <c r="M33" s="43">
        <v>22521</v>
      </c>
      <c r="N33" s="43">
        <v>8.8030000000000005E-14</v>
      </c>
      <c r="O33" s="43">
        <v>2.3099999999999997E-13</v>
      </c>
      <c r="P33" s="43">
        <v>3772.5</v>
      </c>
      <c r="Q33" s="25">
        <v>0.65</v>
      </c>
    </row>
    <row r="34" spans="1:17" x14ac:dyDescent="0.3">
      <c r="A34" s="42">
        <v>46</v>
      </c>
      <c r="B34" s="43">
        <v>-1804.1</v>
      </c>
      <c r="C34" s="43">
        <v>-643.78</v>
      </c>
      <c r="D34" s="43">
        <v>20228</v>
      </c>
      <c r="E34" s="43">
        <v>2.1313999999999999E-13</v>
      </c>
      <c r="F34" s="43">
        <v>-5.9726000000000002E-13</v>
      </c>
      <c r="G34" s="43">
        <v>-3251.3</v>
      </c>
      <c r="H34" s="48">
        <v>0.7</v>
      </c>
      <c r="I34" s="28"/>
      <c r="J34" s="44">
        <v>16</v>
      </c>
      <c r="K34" s="43">
        <v>-1804.1</v>
      </c>
      <c r="L34" s="43">
        <v>-643.78</v>
      </c>
      <c r="M34" s="43">
        <v>20228</v>
      </c>
      <c r="N34" s="43">
        <v>7.1046999999999995E-14</v>
      </c>
      <c r="O34" s="43">
        <v>1.9908999999999999E-13</v>
      </c>
      <c r="P34" s="43">
        <v>3251.3</v>
      </c>
      <c r="Q34" s="25">
        <v>0.7</v>
      </c>
    </row>
    <row r="35" spans="1:17" x14ac:dyDescent="0.3">
      <c r="A35" s="42">
        <v>47</v>
      </c>
      <c r="B35" s="43">
        <v>-1574.5</v>
      </c>
      <c r="C35" s="43">
        <v>-629.5</v>
      </c>
      <c r="D35" s="43">
        <v>18269</v>
      </c>
      <c r="E35" s="43">
        <v>1.7360000000000001E-13</v>
      </c>
      <c r="F35" s="43">
        <v>-5.1754000000000003E-13</v>
      </c>
      <c r="G35" s="43">
        <v>-2817.4</v>
      </c>
      <c r="H35" s="48">
        <v>0.75</v>
      </c>
      <c r="I35" s="28"/>
      <c r="J35" s="44">
        <v>17</v>
      </c>
      <c r="K35" s="43">
        <v>-1574.5</v>
      </c>
      <c r="L35" s="43">
        <v>-629.5</v>
      </c>
      <c r="M35" s="43">
        <v>18269</v>
      </c>
      <c r="N35" s="43">
        <v>5.7866999999999995E-14</v>
      </c>
      <c r="O35" s="43">
        <v>1.7250999999999999E-13</v>
      </c>
      <c r="P35" s="43">
        <v>2817.4</v>
      </c>
      <c r="Q35" s="25">
        <v>0.75</v>
      </c>
    </row>
    <row r="36" spans="1:17" x14ac:dyDescent="0.3">
      <c r="A36" s="42">
        <v>48</v>
      </c>
      <c r="B36" s="43">
        <v>-1383.9</v>
      </c>
      <c r="C36" s="43">
        <v>-607.42999999999995</v>
      </c>
      <c r="D36" s="43">
        <v>16581</v>
      </c>
      <c r="E36" s="43">
        <v>1.4262999999999999E-13</v>
      </c>
      <c r="F36" s="43">
        <v>-4.5086000000000001E-13</v>
      </c>
      <c r="G36" s="43">
        <v>-2454.4</v>
      </c>
      <c r="H36" s="48">
        <v>0.8</v>
      </c>
      <c r="I36" s="28"/>
      <c r="J36" s="44">
        <v>18</v>
      </c>
      <c r="K36" s="43">
        <v>-1383.9</v>
      </c>
      <c r="L36" s="43">
        <v>-607.42999999999995</v>
      </c>
      <c r="M36" s="43">
        <v>16581</v>
      </c>
      <c r="N36" s="43">
        <v>4.7543999999999998E-14</v>
      </c>
      <c r="O36" s="43">
        <v>1.5029000000000001E-13</v>
      </c>
      <c r="P36" s="43">
        <v>2454.4</v>
      </c>
      <c r="Q36" s="25">
        <v>0.8</v>
      </c>
    </row>
    <row r="37" spans="1:17" x14ac:dyDescent="0.3">
      <c r="A37" s="42">
        <v>49</v>
      </c>
      <c r="B37" s="43">
        <v>-1223.7</v>
      </c>
      <c r="C37" s="43">
        <v>-580.47</v>
      </c>
      <c r="D37" s="43">
        <v>15115</v>
      </c>
      <c r="E37" s="43">
        <v>1.1816E-13</v>
      </c>
      <c r="F37" s="43">
        <v>-3.9481000000000001E-13</v>
      </c>
      <c r="G37" s="43">
        <v>-2149.3000000000002</v>
      </c>
      <c r="H37" s="48">
        <v>0.85</v>
      </c>
      <c r="I37" s="28"/>
      <c r="J37" s="44">
        <v>19</v>
      </c>
      <c r="K37" s="43">
        <v>-1223.7</v>
      </c>
      <c r="L37" s="43">
        <v>-580.47</v>
      </c>
      <c r="M37" s="43">
        <v>15115</v>
      </c>
      <c r="N37" s="43">
        <v>3.9387E-14</v>
      </c>
      <c r="O37" s="43">
        <v>1.3159999999999999E-13</v>
      </c>
      <c r="P37" s="43">
        <v>2149.3000000000002</v>
      </c>
      <c r="Q37" s="25">
        <v>0.85</v>
      </c>
    </row>
    <row r="38" spans="1:17" x14ac:dyDescent="0.3">
      <c r="A38" s="42">
        <v>50</v>
      </c>
      <c r="B38" s="43">
        <v>-1087.7</v>
      </c>
      <c r="C38" s="43">
        <v>-550.62</v>
      </c>
      <c r="D38" s="43">
        <v>13835</v>
      </c>
      <c r="E38" s="43">
        <v>9.8651999999999995E-14</v>
      </c>
      <c r="F38" s="43">
        <v>-3.4745E-13</v>
      </c>
      <c r="G38" s="43">
        <v>-1891.4</v>
      </c>
      <c r="H38" s="48">
        <v>0.9</v>
      </c>
      <c r="I38" s="28"/>
      <c r="J38" s="44">
        <v>20</v>
      </c>
      <c r="K38" s="43">
        <v>-1087.7</v>
      </c>
      <c r="L38" s="43">
        <v>-550.62</v>
      </c>
      <c r="M38" s="43">
        <v>13835</v>
      </c>
      <c r="N38" s="43">
        <v>3.2884E-14</v>
      </c>
      <c r="O38" s="43">
        <v>1.1582000000000001E-13</v>
      </c>
      <c r="P38" s="43">
        <v>1891.4</v>
      </c>
      <c r="Q38" s="25">
        <v>0.9</v>
      </c>
    </row>
    <row r="39" spans="1:17" x14ac:dyDescent="0.3">
      <c r="A39" s="42">
        <v>51</v>
      </c>
      <c r="B39" s="43">
        <v>-970.97</v>
      </c>
      <c r="C39" s="43">
        <v>-519.30999999999995</v>
      </c>
      <c r="D39" s="43">
        <v>12709</v>
      </c>
      <c r="E39" s="43">
        <v>8.2969000000000002E-14</v>
      </c>
      <c r="F39" s="43">
        <v>-3.0722999999999999E-13</v>
      </c>
      <c r="G39" s="43">
        <v>-1672.5</v>
      </c>
      <c r="H39" s="48">
        <v>0.95</v>
      </c>
      <c r="I39" s="28"/>
      <c r="J39" s="44">
        <v>21</v>
      </c>
      <c r="K39" s="43">
        <v>-970.97</v>
      </c>
      <c r="L39" s="43">
        <v>-519.30999999999995</v>
      </c>
      <c r="M39" s="43">
        <v>12709</v>
      </c>
      <c r="N39" s="43">
        <v>2.7656E-14</v>
      </c>
      <c r="O39" s="43">
        <v>1.0241E-13</v>
      </c>
      <c r="P39" s="43">
        <v>1672.5</v>
      </c>
      <c r="Q39" s="25">
        <v>0.95</v>
      </c>
    </row>
    <row r="40" spans="1:17" x14ac:dyDescent="0.3">
      <c r="A40" s="42">
        <v>52</v>
      </c>
      <c r="B40" s="43">
        <v>-869.97</v>
      </c>
      <c r="C40" s="43">
        <v>-487.49</v>
      </c>
      <c r="D40" s="43">
        <v>11714</v>
      </c>
      <c r="E40" s="43">
        <v>7.0259999999999995E-14</v>
      </c>
      <c r="F40" s="43">
        <v>-2.7287999999999999E-13</v>
      </c>
      <c r="G40" s="43">
        <v>-1485.5</v>
      </c>
      <c r="H40" s="48">
        <v>1</v>
      </c>
      <c r="I40" s="28"/>
      <c r="J40" s="44">
        <v>22</v>
      </c>
      <c r="K40" s="43">
        <v>-869.97</v>
      </c>
      <c r="L40" s="43">
        <v>-487.49</v>
      </c>
      <c r="M40" s="43">
        <v>11714</v>
      </c>
      <c r="N40" s="43">
        <v>2.342E-14</v>
      </c>
      <c r="O40" s="43">
        <v>9.0959000000000001E-14</v>
      </c>
      <c r="P40" s="43">
        <v>1485.5</v>
      </c>
      <c r="Q40" s="25">
        <v>1</v>
      </c>
    </row>
    <row r="41" spans="1:17" x14ac:dyDescent="0.3">
      <c r="A41" s="42">
        <v>53</v>
      </c>
      <c r="B41" s="43">
        <v>-319.94</v>
      </c>
      <c r="C41" s="43">
        <v>-222.52</v>
      </c>
      <c r="D41" s="43">
        <v>5969</v>
      </c>
      <c r="E41" s="43">
        <v>1.7896999999999999E-14</v>
      </c>
      <c r="F41" s="43">
        <v>-1.0162E-13</v>
      </c>
      <c r="G41" s="43">
        <v>-553.17999999999995</v>
      </c>
      <c r="H41" s="48">
        <v>1.5</v>
      </c>
      <c r="I41" s="28"/>
      <c r="J41" s="44">
        <v>23</v>
      </c>
      <c r="K41" s="43">
        <v>-319.94</v>
      </c>
      <c r="L41" s="43">
        <v>-222.52</v>
      </c>
      <c r="M41" s="43">
        <v>5969</v>
      </c>
      <c r="N41" s="43">
        <v>5.9655999999999997E-15</v>
      </c>
      <c r="O41" s="43">
        <v>3.3871999999999998E-14</v>
      </c>
      <c r="P41" s="43">
        <v>553.17999999999995</v>
      </c>
      <c r="Q41" s="25">
        <v>1.5</v>
      </c>
    </row>
    <row r="42" spans="1:17" x14ac:dyDescent="0.3">
      <c r="A42" s="42">
        <v>54</v>
      </c>
      <c r="B42" s="43">
        <v>-128.71</v>
      </c>
      <c r="C42" s="43">
        <v>-93.298000000000002</v>
      </c>
      <c r="D42" s="43">
        <v>3651.1</v>
      </c>
      <c r="E42" s="43">
        <v>6.5052000000000001E-15</v>
      </c>
      <c r="F42" s="43">
        <v>-4.8368999999999997E-14</v>
      </c>
      <c r="G42" s="43">
        <v>-263.31</v>
      </c>
      <c r="H42" s="48">
        <v>2</v>
      </c>
      <c r="I42" s="28"/>
      <c r="J42" s="44">
        <v>24</v>
      </c>
      <c r="K42" s="43">
        <v>-128.71</v>
      </c>
      <c r="L42" s="43">
        <v>-93.298000000000002</v>
      </c>
      <c r="M42" s="43">
        <v>3651.1</v>
      </c>
      <c r="N42" s="43">
        <v>2.1683999999999999E-15</v>
      </c>
      <c r="O42" s="43">
        <v>1.6123000000000001E-14</v>
      </c>
      <c r="P42" s="43">
        <v>263.31</v>
      </c>
      <c r="Q42" s="25">
        <v>2</v>
      </c>
    </row>
    <row r="43" spans="1:17" x14ac:dyDescent="0.3">
      <c r="A43" s="42">
        <v>55</v>
      </c>
      <c r="B43" s="43">
        <v>-70.516000000000005</v>
      </c>
      <c r="C43" s="43">
        <v>-54.673000000000002</v>
      </c>
      <c r="D43" s="43">
        <v>2534.3000000000002</v>
      </c>
      <c r="E43" s="43">
        <v>2.9103E-15</v>
      </c>
      <c r="F43" s="43">
        <v>-2.6740000000000001E-14</v>
      </c>
      <c r="G43" s="43">
        <v>-145.57</v>
      </c>
      <c r="H43" s="48">
        <v>2.5</v>
      </c>
      <c r="I43" s="28"/>
      <c r="J43" s="44">
        <v>25</v>
      </c>
      <c r="K43" s="43">
        <v>-70.516000000000005</v>
      </c>
      <c r="L43" s="43">
        <v>-54.673000000000002</v>
      </c>
      <c r="M43" s="43">
        <v>2534.3000000000002</v>
      </c>
      <c r="N43" s="43">
        <v>9.7008999999999995E-16</v>
      </c>
      <c r="O43" s="43">
        <v>8.9134999999999994E-15</v>
      </c>
      <c r="P43" s="43">
        <v>145.57</v>
      </c>
      <c r="Q43" s="25">
        <v>2.5</v>
      </c>
    </row>
    <row r="44" spans="1:17" x14ac:dyDescent="0.3">
      <c r="A44" s="42">
        <v>56</v>
      </c>
      <c r="B44" s="43">
        <v>-62.21</v>
      </c>
      <c r="C44" s="43">
        <v>-54.078000000000003</v>
      </c>
      <c r="D44" s="43">
        <v>1911.4</v>
      </c>
      <c r="E44" s="43">
        <v>1.4937999999999999E-15</v>
      </c>
      <c r="F44" s="43">
        <v>-1.6353E-14</v>
      </c>
      <c r="G44" s="43">
        <v>-89.022999999999996</v>
      </c>
      <c r="H44" s="48">
        <v>3</v>
      </c>
      <c r="I44" s="28"/>
      <c r="J44" s="44">
        <v>26</v>
      </c>
      <c r="K44" s="43">
        <v>-62.21</v>
      </c>
      <c r="L44" s="43">
        <v>-54.078000000000003</v>
      </c>
      <c r="M44" s="43">
        <v>1911.4</v>
      </c>
      <c r="N44" s="43">
        <v>4.9795000000000004E-16</v>
      </c>
      <c r="O44" s="43">
        <v>5.4510999999999998E-15</v>
      </c>
      <c r="P44" s="43">
        <v>89.022999999999996</v>
      </c>
      <c r="Q44" s="25">
        <v>3</v>
      </c>
    </row>
    <row r="45" spans="1:17" x14ac:dyDescent="0.3">
      <c r="A45" s="42">
        <v>57</v>
      </c>
      <c r="B45" s="43">
        <v>-67.236999999999995</v>
      </c>
      <c r="C45" s="43">
        <v>-62.613999999999997</v>
      </c>
      <c r="D45" s="43">
        <v>1513.3</v>
      </c>
      <c r="E45" s="43">
        <v>8.4921000000000005E-16</v>
      </c>
      <c r="F45" s="43">
        <v>-1.0738000000000001E-14</v>
      </c>
      <c r="G45" s="43">
        <v>-58.453000000000003</v>
      </c>
      <c r="H45" s="48">
        <v>3.5</v>
      </c>
      <c r="I45" s="28"/>
      <c r="J45" s="44">
        <v>27</v>
      </c>
      <c r="K45" s="43">
        <v>-67.236999999999995</v>
      </c>
      <c r="L45" s="43">
        <v>-62.613999999999997</v>
      </c>
      <c r="M45" s="43">
        <v>1513.3</v>
      </c>
      <c r="N45" s="43">
        <v>2.8306999999999998E-16</v>
      </c>
      <c r="O45" s="43">
        <v>3.5792000000000003E-15</v>
      </c>
      <c r="P45" s="43">
        <v>58.453000000000003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3.8805000000000003E-4</v>
      </c>
      <c r="C50" s="43">
        <v>2.8474000000000001E-4</v>
      </c>
      <c r="D50" s="43">
        <v>-1.2121E-4</v>
      </c>
      <c r="E50" s="43">
        <v>-3.7955999999999998E-20</v>
      </c>
      <c r="F50" s="43">
        <v>-1.5469000000000001E-35</v>
      </c>
      <c r="G50" s="43">
        <v>-8.4211999999999994E-20</v>
      </c>
      <c r="H50" s="48">
        <v>0</v>
      </c>
      <c r="I50" s="28"/>
      <c r="J50" s="44">
        <v>1</v>
      </c>
      <c r="K50" s="43">
        <v>3.8805000000000003E-4</v>
      </c>
      <c r="L50" s="43">
        <v>2.8474000000000001E-4</v>
      </c>
      <c r="M50" s="43">
        <v>-1.2121E-4</v>
      </c>
      <c r="N50" s="43">
        <v>-1.2652E-20</v>
      </c>
      <c r="O50" s="43">
        <v>5.1564999999999999E-36</v>
      </c>
      <c r="P50" s="43">
        <v>8.4211999999999994E-20</v>
      </c>
      <c r="Q50" s="48">
        <v>0</v>
      </c>
    </row>
    <row r="51" spans="1:17" x14ac:dyDescent="0.3">
      <c r="A51" s="42">
        <v>32</v>
      </c>
      <c r="B51" s="43">
        <v>-1.0883E-4</v>
      </c>
      <c r="C51" s="43">
        <v>-8.1729000000000003E-5</v>
      </c>
      <c r="D51" s="43">
        <v>1.8930999999999999E-4</v>
      </c>
      <c r="E51" s="43">
        <v>9.9582000000000006E-21</v>
      </c>
      <c r="F51" s="43">
        <v>-2.5529999999999998E-21</v>
      </c>
      <c r="G51" s="43">
        <v>-1.3898E-5</v>
      </c>
      <c r="H51" s="48">
        <v>0.05</v>
      </c>
      <c r="I51" s="28"/>
      <c r="J51" s="44">
        <v>2</v>
      </c>
      <c r="K51" s="43">
        <v>-1.0883E-4</v>
      </c>
      <c r="L51" s="43">
        <v>-8.1729000000000003E-5</v>
      </c>
      <c r="M51" s="43">
        <v>1.8930999999999999E-4</v>
      </c>
      <c r="N51" s="43">
        <v>3.3193999999999998E-21</v>
      </c>
      <c r="O51" s="43">
        <v>8.5100999999999999E-22</v>
      </c>
      <c r="P51" s="43">
        <v>1.3898E-5</v>
      </c>
      <c r="Q51" s="48">
        <v>0.05</v>
      </c>
    </row>
    <row r="52" spans="1:17" x14ac:dyDescent="0.3">
      <c r="A52" s="42">
        <v>33</v>
      </c>
      <c r="B52" s="43">
        <v>-3.0704000000000001E-4</v>
      </c>
      <c r="C52" s="43">
        <v>-2.2929999999999999E-4</v>
      </c>
      <c r="D52" s="43">
        <v>3.1538999999999997E-4</v>
      </c>
      <c r="E52" s="43">
        <v>2.8562000000000001E-20</v>
      </c>
      <c r="F52" s="43">
        <v>-3.7692000000000001E-21</v>
      </c>
      <c r="G52" s="43">
        <v>-2.0519000000000001E-5</v>
      </c>
      <c r="H52" s="54">
        <v>7.0000000000000007E-2</v>
      </c>
      <c r="I52" s="28"/>
      <c r="J52" s="44">
        <v>3</v>
      </c>
      <c r="K52" s="43">
        <v>-3.0704000000000001E-4</v>
      </c>
      <c r="L52" s="43">
        <v>-2.2929999999999999E-4</v>
      </c>
      <c r="M52" s="43">
        <v>3.1538999999999997E-4</v>
      </c>
      <c r="N52" s="43">
        <v>9.5206E-21</v>
      </c>
      <c r="O52" s="43">
        <v>1.2564E-21</v>
      </c>
      <c r="P52" s="43">
        <v>2.0519000000000001E-5</v>
      </c>
      <c r="Q52" s="54">
        <v>7.0000000000000007E-2</v>
      </c>
    </row>
    <row r="53" spans="1:17" x14ac:dyDescent="0.3">
      <c r="A53" s="42">
        <v>34</v>
      </c>
      <c r="B53" s="43">
        <v>-3.057E-4</v>
      </c>
      <c r="C53" s="43">
        <v>-2.1252E-4</v>
      </c>
      <c r="D53" s="43">
        <v>8.6361999999999995E-4</v>
      </c>
      <c r="E53" s="43">
        <v>3.4232999999999999E-20</v>
      </c>
      <c r="F53" s="43">
        <v>-4.3479000000000002E-20</v>
      </c>
      <c r="G53" s="43">
        <v>-2.3669000000000001E-4</v>
      </c>
      <c r="H53" s="48">
        <v>0.1</v>
      </c>
      <c r="I53" s="28"/>
      <c r="J53" s="44">
        <v>4</v>
      </c>
      <c r="K53" s="43">
        <v>-3.057E-4</v>
      </c>
      <c r="L53" s="43">
        <v>-2.1252E-4</v>
      </c>
      <c r="M53" s="43">
        <v>8.6361999999999995E-4</v>
      </c>
      <c r="N53" s="43">
        <v>1.1411000000000001E-20</v>
      </c>
      <c r="O53" s="43">
        <v>1.4492999999999999E-20</v>
      </c>
      <c r="P53" s="43">
        <v>2.3669000000000001E-4</v>
      </c>
      <c r="Q53" s="48">
        <v>0.1</v>
      </c>
    </row>
    <row r="54" spans="1:17" x14ac:dyDescent="0.3">
      <c r="A54" s="42">
        <v>35</v>
      </c>
      <c r="B54" s="43">
        <v>-2.7311000000000002E-4</v>
      </c>
      <c r="C54" s="43">
        <v>-1.7302999999999999E-4</v>
      </c>
      <c r="D54" s="43">
        <v>6.5213999999999995E-4</v>
      </c>
      <c r="E54" s="43">
        <v>3.6767999999999998E-20</v>
      </c>
      <c r="F54" s="43">
        <v>-4.6560999999999997E-20</v>
      </c>
      <c r="G54" s="43">
        <v>-2.5347E-4</v>
      </c>
      <c r="H54" s="48">
        <v>0.15</v>
      </c>
      <c r="I54" s="28"/>
      <c r="J54" s="44">
        <v>5</v>
      </c>
      <c r="K54" s="43">
        <v>-2.7311000000000002E-4</v>
      </c>
      <c r="L54" s="43">
        <v>-1.7302999999999999E-4</v>
      </c>
      <c r="M54" s="43">
        <v>6.5213999999999995E-4</v>
      </c>
      <c r="N54" s="43">
        <v>1.2255999999999999E-20</v>
      </c>
      <c r="O54" s="43">
        <v>1.5520000000000001E-20</v>
      </c>
      <c r="P54" s="43">
        <v>2.5347E-4</v>
      </c>
      <c r="Q54" s="48">
        <v>0.15</v>
      </c>
    </row>
    <row r="55" spans="1:17" x14ac:dyDescent="0.3">
      <c r="A55" s="42">
        <v>36</v>
      </c>
      <c r="B55" s="43">
        <v>-2.4871000000000002E-4</v>
      </c>
      <c r="C55" s="43">
        <v>-1.5132000000000001E-4</v>
      </c>
      <c r="D55" s="43">
        <v>5.1018999999999999E-4</v>
      </c>
      <c r="E55" s="43">
        <v>3.5779999999999999E-20</v>
      </c>
      <c r="F55" s="43">
        <v>-4.4265000000000002E-20</v>
      </c>
      <c r="G55" s="43">
        <v>-2.4096999999999999E-4</v>
      </c>
      <c r="H55" s="48">
        <v>0.2</v>
      </c>
      <c r="I55" s="28"/>
      <c r="J55" s="44">
        <v>6</v>
      </c>
      <c r="K55" s="43">
        <v>-2.4871000000000002E-4</v>
      </c>
      <c r="L55" s="43">
        <v>-1.5132000000000001E-4</v>
      </c>
      <c r="M55" s="43">
        <v>5.1018999999999999E-4</v>
      </c>
      <c r="N55" s="43">
        <v>1.1927E-20</v>
      </c>
      <c r="O55" s="43">
        <v>1.4754999999999999E-20</v>
      </c>
      <c r="P55" s="43">
        <v>2.4096999999999999E-4</v>
      </c>
      <c r="Q55" s="48">
        <v>0.2</v>
      </c>
    </row>
    <row r="56" spans="1:17" x14ac:dyDescent="0.3">
      <c r="A56" s="42">
        <v>37</v>
      </c>
      <c r="B56" s="43">
        <v>-2.6259999999999999E-4</v>
      </c>
      <c r="C56" s="43">
        <v>-1.605E-4</v>
      </c>
      <c r="D56" s="43">
        <v>4.2355000000000002E-4</v>
      </c>
      <c r="E56" s="43">
        <v>3.7509999999999998E-20</v>
      </c>
      <c r="F56" s="43">
        <v>-3.3220999999999998E-20</v>
      </c>
      <c r="G56" s="43">
        <v>-1.8085E-4</v>
      </c>
      <c r="H56" s="54">
        <v>0.27</v>
      </c>
      <c r="I56" s="28"/>
      <c r="J56" s="44">
        <v>7</v>
      </c>
      <c r="K56" s="43">
        <v>-2.6259999999999999E-4</v>
      </c>
      <c r="L56" s="43">
        <v>-1.605E-4</v>
      </c>
      <c r="M56" s="43">
        <v>4.2355000000000002E-4</v>
      </c>
      <c r="N56" s="43">
        <v>1.2503000000000001E-20</v>
      </c>
      <c r="O56" s="43">
        <v>1.1074E-20</v>
      </c>
      <c r="P56" s="43">
        <v>1.8085E-4</v>
      </c>
      <c r="Q56" s="54">
        <v>0.27</v>
      </c>
    </row>
    <row r="57" spans="1:17" x14ac:dyDescent="0.3">
      <c r="A57" s="42">
        <v>38</v>
      </c>
      <c r="B57" s="43">
        <v>-2.3755E-4</v>
      </c>
      <c r="C57" s="43">
        <v>-1.4892E-4</v>
      </c>
      <c r="D57" s="43">
        <v>4.9147999999999998E-4</v>
      </c>
      <c r="E57" s="43">
        <v>3.2561000000000002E-20</v>
      </c>
      <c r="F57" s="43">
        <v>-5.0953999999999997E-20</v>
      </c>
      <c r="G57" s="43">
        <v>-2.7737999999999998E-4</v>
      </c>
      <c r="H57" s="48">
        <v>0.3</v>
      </c>
      <c r="I57" s="28"/>
      <c r="J57" s="44">
        <v>8</v>
      </c>
      <c r="K57" s="43">
        <v>-2.3755E-4</v>
      </c>
      <c r="L57" s="43">
        <v>-1.4892E-4</v>
      </c>
      <c r="M57" s="43">
        <v>4.9147999999999998E-4</v>
      </c>
      <c r="N57" s="43">
        <v>1.0853999999999999E-20</v>
      </c>
      <c r="O57" s="43">
        <v>1.6985E-20</v>
      </c>
      <c r="P57" s="43">
        <v>2.7737999999999998E-4</v>
      </c>
      <c r="Q57" s="48">
        <v>0.3</v>
      </c>
    </row>
    <row r="58" spans="1:17" x14ac:dyDescent="0.3">
      <c r="A58" s="42">
        <v>39</v>
      </c>
      <c r="B58" s="43">
        <v>-2.0853000000000001E-4</v>
      </c>
      <c r="C58" s="43">
        <v>-1.3757E-4</v>
      </c>
      <c r="D58" s="43">
        <v>4.1368999999999998E-4</v>
      </c>
      <c r="E58" s="43">
        <v>2.6068000000000001E-20</v>
      </c>
      <c r="F58" s="43">
        <v>-4.3211E-20</v>
      </c>
      <c r="G58" s="43">
        <v>-2.3523000000000001E-4</v>
      </c>
      <c r="H58" s="48">
        <v>0.35</v>
      </c>
      <c r="I58" s="28"/>
      <c r="J58" s="44">
        <v>9</v>
      </c>
      <c r="K58" s="43">
        <v>-2.0853000000000001E-4</v>
      </c>
      <c r="L58" s="43">
        <v>-1.3757E-4</v>
      </c>
      <c r="M58" s="43">
        <v>4.1368999999999998E-4</v>
      </c>
      <c r="N58" s="43">
        <v>8.6894999999999996E-21</v>
      </c>
      <c r="O58" s="43">
        <v>1.4404E-20</v>
      </c>
      <c r="P58" s="43">
        <v>2.3523000000000001E-4</v>
      </c>
      <c r="Q58" s="48">
        <v>0.35</v>
      </c>
    </row>
    <row r="59" spans="1:17" x14ac:dyDescent="0.3">
      <c r="A59" s="42">
        <v>40</v>
      </c>
      <c r="B59" s="43">
        <v>-1.9391999999999999E-4</v>
      </c>
      <c r="C59" s="43">
        <v>-1.3417999999999999E-4</v>
      </c>
      <c r="D59" s="43">
        <v>3.6214999999999999E-4</v>
      </c>
      <c r="E59" s="43">
        <v>2.195E-20</v>
      </c>
      <c r="F59" s="43">
        <v>-3.5051000000000001E-20</v>
      </c>
      <c r="G59" s="43">
        <v>-1.9081E-4</v>
      </c>
      <c r="H59" s="48">
        <v>0.4</v>
      </c>
      <c r="I59" s="28"/>
      <c r="J59" s="44">
        <v>10</v>
      </c>
      <c r="K59" s="43">
        <v>-1.9391999999999999E-4</v>
      </c>
      <c r="L59" s="43">
        <v>-1.3417999999999999E-4</v>
      </c>
      <c r="M59" s="43">
        <v>3.6214999999999999E-4</v>
      </c>
      <c r="N59" s="43">
        <v>7.3167E-21</v>
      </c>
      <c r="O59" s="43">
        <v>1.1684000000000001E-20</v>
      </c>
      <c r="P59" s="43">
        <v>1.9081E-4</v>
      </c>
      <c r="Q59" s="48">
        <v>0.4</v>
      </c>
    </row>
    <row r="60" spans="1:17" x14ac:dyDescent="0.3">
      <c r="A60" s="42">
        <v>41</v>
      </c>
      <c r="B60" s="43">
        <v>-1.9954E-4</v>
      </c>
      <c r="C60" s="43">
        <v>-1.4270999999999999E-4</v>
      </c>
      <c r="D60" s="43">
        <v>3.3029000000000001E-4</v>
      </c>
      <c r="E60" s="43">
        <v>2.0877999999999999E-20</v>
      </c>
      <c r="F60" s="43">
        <v>-2.2209999999999999E-20</v>
      </c>
      <c r="G60" s="43">
        <v>-1.2091000000000001E-4</v>
      </c>
      <c r="H60" s="54">
        <v>0.47</v>
      </c>
      <c r="I60" s="28"/>
      <c r="J60" s="44">
        <v>11</v>
      </c>
      <c r="K60" s="43">
        <v>-1.9954E-4</v>
      </c>
      <c r="L60" s="43">
        <v>-1.4270999999999999E-4</v>
      </c>
      <c r="M60" s="43">
        <v>3.3029000000000001E-4</v>
      </c>
      <c r="N60" s="43">
        <v>6.9591999999999996E-21</v>
      </c>
      <c r="O60" s="43">
        <v>7.4033000000000002E-21</v>
      </c>
      <c r="P60" s="43">
        <v>1.2091000000000001E-4</v>
      </c>
      <c r="Q60" s="54">
        <v>0.47</v>
      </c>
    </row>
    <row r="61" spans="1:17" x14ac:dyDescent="0.3">
      <c r="A61" s="42">
        <v>42</v>
      </c>
      <c r="B61" s="43">
        <v>-1.8209000000000001E-4</v>
      </c>
      <c r="C61" s="43">
        <v>-1.3320000000000001E-4</v>
      </c>
      <c r="D61" s="43">
        <v>4.2199000000000002E-4</v>
      </c>
      <c r="E61" s="43">
        <v>1.7959999999999999E-20</v>
      </c>
      <c r="F61" s="43">
        <v>-3.7680000000000001E-20</v>
      </c>
      <c r="G61" s="43">
        <v>-2.0511999999999999E-4</v>
      </c>
      <c r="H61" s="48">
        <v>0.5</v>
      </c>
      <c r="I61" s="28"/>
      <c r="J61" s="44">
        <v>12</v>
      </c>
      <c r="K61" s="43">
        <v>-1.8209000000000001E-4</v>
      </c>
      <c r="L61" s="43">
        <v>-1.3320000000000001E-4</v>
      </c>
      <c r="M61" s="43">
        <v>4.2199000000000002E-4</v>
      </c>
      <c r="N61" s="43">
        <v>5.9867000000000001E-21</v>
      </c>
      <c r="O61" s="43">
        <v>1.256E-20</v>
      </c>
      <c r="P61" s="43">
        <v>2.0511999999999999E-4</v>
      </c>
      <c r="Q61" s="48">
        <v>0.5</v>
      </c>
    </row>
    <row r="62" spans="1:17" x14ac:dyDescent="0.3">
      <c r="A62" s="42">
        <v>43</v>
      </c>
      <c r="B62" s="43">
        <v>-1.5773999999999999E-4</v>
      </c>
      <c r="C62" s="43">
        <v>-1.1941E-4</v>
      </c>
      <c r="D62" s="43">
        <v>3.7094E-4</v>
      </c>
      <c r="E62" s="43">
        <v>1.4081999999999999E-20</v>
      </c>
      <c r="F62" s="43">
        <v>-3.1989999999999998E-20</v>
      </c>
      <c r="G62" s="43">
        <v>-1.7415E-4</v>
      </c>
      <c r="H62" s="48">
        <v>0.55000000000000004</v>
      </c>
      <c r="I62" s="28"/>
      <c r="J62" s="44">
        <v>13</v>
      </c>
      <c r="K62" s="43">
        <v>-1.5773999999999999E-4</v>
      </c>
      <c r="L62" s="43">
        <v>-1.1941E-4</v>
      </c>
      <c r="M62" s="43">
        <v>3.7094E-4</v>
      </c>
      <c r="N62" s="43">
        <v>4.6939999999999999E-21</v>
      </c>
      <c r="O62" s="43">
        <v>1.0663E-20</v>
      </c>
      <c r="P62" s="43">
        <v>1.7415E-4</v>
      </c>
      <c r="Q62" s="48">
        <v>0.55000000000000004</v>
      </c>
    </row>
    <row r="63" spans="1:17" x14ac:dyDescent="0.3">
      <c r="A63" s="42">
        <v>44</v>
      </c>
      <c r="B63" s="43">
        <v>-1.3799E-4</v>
      </c>
      <c r="C63" s="43">
        <v>-1.0764000000000001E-4</v>
      </c>
      <c r="D63" s="43">
        <v>3.2876999999999998E-4</v>
      </c>
      <c r="E63" s="43">
        <v>1.1149000000000001E-20</v>
      </c>
      <c r="F63" s="43">
        <v>-2.7282999999999997E-20</v>
      </c>
      <c r="G63" s="43">
        <v>-1.4851999999999999E-4</v>
      </c>
      <c r="H63" s="48">
        <v>0.6</v>
      </c>
      <c r="I63" s="28"/>
      <c r="J63" s="44">
        <v>14</v>
      </c>
      <c r="K63" s="43">
        <v>-1.3799E-4</v>
      </c>
      <c r="L63" s="43">
        <v>-1.0764000000000001E-4</v>
      </c>
      <c r="M63" s="43">
        <v>3.2876999999999998E-4</v>
      </c>
      <c r="N63" s="43">
        <v>3.7163000000000001E-21</v>
      </c>
      <c r="O63" s="43">
        <v>9.0945000000000004E-21</v>
      </c>
      <c r="P63" s="43">
        <v>1.4851999999999999E-4</v>
      </c>
      <c r="Q63" s="48">
        <v>0.6</v>
      </c>
    </row>
    <row r="64" spans="1:17" x14ac:dyDescent="0.3">
      <c r="A64" s="42">
        <v>45</v>
      </c>
      <c r="B64" s="43">
        <v>-1.2175E-4</v>
      </c>
      <c r="C64" s="43">
        <v>-9.7490000000000003E-5</v>
      </c>
      <c r="D64" s="43">
        <v>2.9346E-4</v>
      </c>
      <c r="E64" s="43">
        <v>8.9131000000000003E-21</v>
      </c>
      <c r="F64" s="43">
        <v>-2.3388E-20</v>
      </c>
      <c r="G64" s="43">
        <v>-1.2731999999999999E-4</v>
      </c>
      <c r="H64" s="48">
        <v>0.65</v>
      </c>
      <c r="I64" s="28"/>
      <c r="J64" s="44">
        <v>15</v>
      </c>
      <c r="K64" s="43">
        <v>-1.2175E-4</v>
      </c>
      <c r="L64" s="43">
        <v>-9.7490000000000003E-5</v>
      </c>
      <c r="M64" s="43">
        <v>2.9346E-4</v>
      </c>
      <c r="N64" s="43">
        <v>2.971E-21</v>
      </c>
      <c r="O64" s="43">
        <v>7.7960999999999995E-21</v>
      </c>
      <c r="P64" s="43">
        <v>1.2731999999999999E-4</v>
      </c>
      <c r="Q64" s="48">
        <v>0.65</v>
      </c>
    </row>
    <row r="65" spans="1:17" x14ac:dyDescent="0.3">
      <c r="A65" s="42">
        <v>46</v>
      </c>
      <c r="B65" s="43">
        <v>-1.0823E-4</v>
      </c>
      <c r="C65" s="43">
        <v>-8.8652000000000004E-5</v>
      </c>
      <c r="D65" s="43">
        <v>2.6355999999999998E-4</v>
      </c>
      <c r="E65" s="43">
        <v>7.1935999999999994E-21</v>
      </c>
      <c r="F65" s="43">
        <v>-2.0156999999999999E-20</v>
      </c>
      <c r="G65" s="43">
        <v>-1.0972999999999999E-4</v>
      </c>
      <c r="H65" s="48">
        <v>0.7</v>
      </c>
      <c r="I65" s="28"/>
      <c r="J65" s="44">
        <v>16</v>
      </c>
      <c r="K65" s="43">
        <v>-1.0823E-4</v>
      </c>
      <c r="L65" s="43">
        <v>-8.8652000000000004E-5</v>
      </c>
      <c r="M65" s="43">
        <v>2.6355999999999998E-4</v>
      </c>
      <c r="N65" s="43">
        <v>2.3979000000000002E-21</v>
      </c>
      <c r="O65" s="43">
        <v>6.7190999999999998E-21</v>
      </c>
      <c r="P65" s="43">
        <v>1.0972999999999999E-4</v>
      </c>
      <c r="Q65" s="48">
        <v>0.7</v>
      </c>
    </row>
    <row r="66" spans="1:17" x14ac:dyDescent="0.3">
      <c r="A66" s="42">
        <v>47</v>
      </c>
      <c r="B66" s="43">
        <v>-9.6853000000000003E-5</v>
      </c>
      <c r="C66" s="43">
        <v>-8.0906000000000001E-5</v>
      </c>
      <c r="D66" s="43">
        <v>2.3800000000000001E-4</v>
      </c>
      <c r="E66" s="43">
        <v>5.8591000000000003E-21</v>
      </c>
      <c r="F66" s="43">
        <v>-1.7466999999999999E-20</v>
      </c>
      <c r="G66" s="43">
        <v>-9.5086000000000004E-5</v>
      </c>
      <c r="H66" s="48">
        <v>0.75</v>
      </c>
      <c r="I66" s="28"/>
      <c r="J66" s="44">
        <v>17</v>
      </c>
      <c r="K66" s="43">
        <v>-9.6853000000000003E-5</v>
      </c>
      <c r="L66" s="43">
        <v>-8.0906000000000001E-5</v>
      </c>
      <c r="M66" s="43">
        <v>2.3800000000000001E-4</v>
      </c>
      <c r="N66" s="43">
        <v>1.9529999999999998E-21</v>
      </c>
      <c r="O66" s="43">
        <v>5.8223000000000002E-21</v>
      </c>
      <c r="P66" s="43">
        <v>9.5086000000000004E-5</v>
      </c>
      <c r="Q66" s="48">
        <v>0.75</v>
      </c>
    </row>
    <row r="67" spans="1:17" x14ac:dyDescent="0.3">
      <c r="A67" s="42">
        <v>48</v>
      </c>
      <c r="B67" s="43">
        <v>-8.7181000000000004E-5</v>
      </c>
      <c r="C67" s="43">
        <v>-7.4078000000000005E-5</v>
      </c>
      <c r="D67" s="43">
        <v>2.1597000000000001E-4</v>
      </c>
      <c r="E67" s="43">
        <v>4.8139000000000004E-21</v>
      </c>
      <c r="F67" s="43">
        <v>-1.5216999999999999E-20</v>
      </c>
      <c r="G67" s="43">
        <v>-8.2836000000000004E-5</v>
      </c>
      <c r="H67" s="48">
        <v>0.8</v>
      </c>
      <c r="I67" s="28"/>
      <c r="J67" s="44">
        <v>18</v>
      </c>
      <c r="K67" s="43">
        <v>-8.7181000000000004E-5</v>
      </c>
      <c r="L67" s="43">
        <v>-7.4078000000000005E-5</v>
      </c>
      <c r="M67" s="43">
        <v>2.1597000000000001E-4</v>
      </c>
      <c r="N67" s="43">
        <v>1.6046E-21</v>
      </c>
      <c r="O67" s="43">
        <v>5.0721999999999998E-21</v>
      </c>
      <c r="P67" s="43">
        <v>8.2836000000000004E-5</v>
      </c>
      <c r="Q67" s="48">
        <v>0.8</v>
      </c>
    </row>
    <row r="68" spans="1:17" x14ac:dyDescent="0.3">
      <c r="A68" s="42">
        <v>49</v>
      </c>
      <c r="B68" s="43">
        <v>-7.8885000000000001E-5</v>
      </c>
      <c r="C68" s="43">
        <v>-6.8031E-5</v>
      </c>
      <c r="D68" s="43">
        <v>1.9683E-4</v>
      </c>
      <c r="E68" s="43">
        <v>3.9879E-21</v>
      </c>
      <c r="F68" s="43">
        <v>-1.3325E-20</v>
      </c>
      <c r="G68" s="43">
        <v>-7.2538000000000002E-5</v>
      </c>
      <c r="H68" s="48">
        <v>0.85</v>
      </c>
      <c r="I68" s="28"/>
      <c r="J68" s="44">
        <v>19</v>
      </c>
      <c r="K68" s="43">
        <v>-7.8885000000000001E-5</v>
      </c>
      <c r="L68" s="43">
        <v>-6.8031E-5</v>
      </c>
      <c r="M68" s="43">
        <v>1.9683E-4</v>
      </c>
      <c r="N68" s="43">
        <v>1.3293000000000001E-21</v>
      </c>
      <c r="O68" s="43">
        <v>4.4417000000000001E-21</v>
      </c>
      <c r="P68" s="43">
        <v>7.2538000000000002E-5</v>
      </c>
      <c r="Q68" s="48">
        <v>0.85</v>
      </c>
    </row>
    <row r="69" spans="1:17" x14ac:dyDescent="0.3">
      <c r="A69" s="42">
        <v>50</v>
      </c>
      <c r="B69" s="43">
        <v>-7.1713999999999998E-5</v>
      </c>
      <c r="C69" s="43">
        <v>-6.2650999999999994E-5</v>
      </c>
      <c r="D69" s="43">
        <v>1.8009999999999999E-4</v>
      </c>
      <c r="E69" s="43">
        <v>3.3295000000000001E-21</v>
      </c>
      <c r="F69" s="43">
        <v>-1.1727E-20</v>
      </c>
      <c r="G69" s="43">
        <v>-6.3836000000000003E-5</v>
      </c>
      <c r="H69" s="48">
        <v>0.9</v>
      </c>
      <c r="I69" s="28"/>
      <c r="J69" s="44">
        <v>20</v>
      </c>
      <c r="K69" s="43">
        <v>-7.1713999999999998E-5</v>
      </c>
      <c r="L69" s="43">
        <v>-6.2650999999999994E-5</v>
      </c>
      <c r="M69" s="43">
        <v>1.8009999999999999E-4</v>
      </c>
      <c r="N69" s="43">
        <v>1.1098000000000001E-21</v>
      </c>
      <c r="O69" s="43">
        <v>3.9089000000000003E-21</v>
      </c>
      <c r="P69" s="43">
        <v>6.3836000000000003E-5</v>
      </c>
      <c r="Q69" s="48">
        <v>0.9</v>
      </c>
    </row>
    <row r="70" spans="1:17" x14ac:dyDescent="0.3">
      <c r="A70" s="42">
        <v>51</v>
      </c>
      <c r="B70" s="43">
        <v>-6.5468000000000004E-5</v>
      </c>
      <c r="C70" s="43">
        <v>-5.7846000000000001E-5</v>
      </c>
      <c r="D70" s="43">
        <v>1.6537999999999999E-4</v>
      </c>
      <c r="E70" s="43">
        <v>2.8002000000000001E-21</v>
      </c>
      <c r="F70" s="43">
        <v>-1.0368999999999999E-20</v>
      </c>
      <c r="G70" s="43">
        <v>-5.6444999999999999E-5</v>
      </c>
      <c r="H70" s="48">
        <v>0.95</v>
      </c>
      <c r="I70" s="28"/>
      <c r="J70" s="44">
        <v>21</v>
      </c>
      <c r="K70" s="43">
        <v>-6.5468000000000004E-5</v>
      </c>
      <c r="L70" s="43">
        <v>-5.7846000000000001E-5</v>
      </c>
      <c r="M70" s="43">
        <v>1.6537999999999999E-4</v>
      </c>
      <c r="N70" s="43">
        <v>9.3340000000000002E-22</v>
      </c>
      <c r="O70" s="43">
        <v>3.4563000000000002E-21</v>
      </c>
      <c r="P70" s="43">
        <v>5.6444999999999999E-5</v>
      </c>
      <c r="Q70" s="48">
        <v>0.95</v>
      </c>
    </row>
    <row r="71" spans="1:17" x14ac:dyDescent="0.3">
      <c r="A71" s="42">
        <v>52</v>
      </c>
      <c r="B71" s="43">
        <v>-5.9993E-5</v>
      </c>
      <c r="C71" s="43">
        <v>-5.3538000000000001E-5</v>
      </c>
      <c r="D71" s="43">
        <v>1.5237000000000001E-4</v>
      </c>
      <c r="E71" s="43">
        <v>2.3713E-21</v>
      </c>
      <c r="F71" s="43">
        <v>-9.2096000000000006E-21</v>
      </c>
      <c r="G71" s="43">
        <v>-5.0135E-5</v>
      </c>
      <c r="H71" s="48">
        <v>1</v>
      </c>
      <c r="I71" s="28"/>
      <c r="J71" s="44">
        <v>22</v>
      </c>
      <c r="K71" s="43">
        <v>-5.9993E-5</v>
      </c>
      <c r="L71" s="43">
        <v>-5.3538000000000001E-5</v>
      </c>
      <c r="M71" s="43">
        <v>1.5237000000000001E-4</v>
      </c>
      <c r="N71" s="43">
        <v>7.9042000000000003E-22</v>
      </c>
      <c r="O71" s="43">
        <v>3.0698999999999998E-21</v>
      </c>
      <c r="P71" s="43">
        <v>5.0135E-5</v>
      </c>
      <c r="Q71" s="48">
        <v>1</v>
      </c>
    </row>
    <row r="72" spans="1:17" x14ac:dyDescent="0.3">
      <c r="A72" s="42">
        <v>53</v>
      </c>
      <c r="B72" s="43">
        <v>-2.9139999999999999E-5</v>
      </c>
      <c r="C72" s="43">
        <v>-2.7495999999999999E-5</v>
      </c>
      <c r="D72" s="43">
        <v>7.6984999999999996E-5</v>
      </c>
      <c r="E72" s="43">
        <v>6.0401999999999999E-22</v>
      </c>
      <c r="F72" s="43">
        <v>-3.4295999999999996E-21</v>
      </c>
      <c r="G72" s="43">
        <v>-1.8669999999999999E-5</v>
      </c>
      <c r="H72" s="48">
        <v>1.5</v>
      </c>
      <c r="I72" s="28"/>
      <c r="J72" s="44">
        <v>23</v>
      </c>
      <c r="K72" s="43">
        <v>-2.9139999999999999E-5</v>
      </c>
      <c r="L72" s="43">
        <v>-2.7495999999999999E-5</v>
      </c>
      <c r="M72" s="43">
        <v>7.6984999999999996E-5</v>
      </c>
      <c r="N72" s="43">
        <v>2.0134000000000001E-22</v>
      </c>
      <c r="O72" s="43">
        <v>1.1431999999999999E-21</v>
      </c>
      <c r="P72" s="43">
        <v>1.8669999999999999E-5</v>
      </c>
      <c r="Q72" s="48">
        <v>1.5</v>
      </c>
    </row>
    <row r="73" spans="1:17" x14ac:dyDescent="0.3">
      <c r="A73" s="42">
        <v>54</v>
      </c>
      <c r="B73" s="43">
        <v>-1.7173999999999999E-5</v>
      </c>
      <c r="C73" s="43">
        <v>-1.6577000000000001E-5</v>
      </c>
      <c r="D73" s="43">
        <v>4.6610000000000003E-5</v>
      </c>
      <c r="E73" s="43">
        <v>2.1954999999999998E-22</v>
      </c>
      <c r="F73" s="43">
        <v>-1.6325000000000001E-21</v>
      </c>
      <c r="G73" s="43">
        <v>-8.8867000000000008E-6</v>
      </c>
      <c r="H73" s="48">
        <v>2</v>
      </c>
      <c r="I73" s="28"/>
      <c r="J73" s="44">
        <v>24</v>
      </c>
      <c r="K73" s="43">
        <v>-1.7173999999999999E-5</v>
      </c>
      <c r="L73" s="43">
        <v>-1.6577000000000001E-5</v>
      </c>
      <c r="M73" s="43">
        <v>4.6610000000000003E-5</v>
      </c>
      <c r="N73" s="43">
        <v>7.3183000000000001E-23</v>
      </c>
      <c r="O73" s="43">
        <v>5.4415000000000002E-22</v>
      </c>
      <c r="P73" s="43">
        <v>8.8867000000000008E-6</v>
      </c>
      <c r="Q73" s="48">
        <v>2</v>
      </c>
    </row>
    <row r="74" spans="1:17" x14ac:dyDescent="0.3">
      <c r="A74" s="42">
        <v>55</v>
      </c>
      <c r="B74" s="43">
        <v>-1.173E-5</v>
      </c>
      <c r="C74" s="43">
        <v>-1.1463E-5</v>
      </c>
      <c r="D74" s="43">
        <v>3.2227000000000002E-5</v>
      </c>
      <c r="E74" s="43">
        <v>9.8221999999999995E-23</v>
      </c>
      <c r="F74" s="43">
        <v>-9.0249000000000002E-22</v>
      </c>
      <c r="G74" s="43">
        <v>-4.9129E-6</v>
      </c>
      <c r="H74" s="48">
        <v>2.5</v>
      </c>
      <c r="I74" s="28"/>
      <c r="J74" s="44">
        <v>25</v>
      </c>
      <c r="K74" s="43">
        <v>-1.173E-5</v>
      </c>
      <c r="L74" s="43">
        <v>-1.1463E-5</v>
      </c>
      <c r="M74" s="43">
        <v>3.2227000000000002E-5</v>
      </c>
      <c r="N74" s="43">
        <v>3.2740999999999999E-23</v>
      </c>
      <c r="O74" s="43">
        <v>3.0083000000000001E-22</v>
      </c>
      <c r="P74" s="43">
        <v>4.9129E-6</v>
      </c>
      <c r="Q74" s="48">
        <v>2.5</v>
      </c>
    </row>
    <row r="75" spans="1:17" x14ac:dyDescent="0.3">
      <c r="A75" s="42">
        <v>56</v>
      </c>
      <c r="B75" s="43">
        <v>-8.9036000000000006E-6</v>
      </c>
      <c r="C75" s="43">
        <v>-8.7663999999999996E-6</v>
      </c>
      <c r="D75" s="43">
        <v>2.4402000000000001E-5</v>
      </c>
      <c r="E75" s="43">
        <v>5.0416999999999998E-23</v>
      </c>
      <c r="F75" s="43">
        <v>-5.5191999999999999E-22</v>
      </c>
      <c r="G75" s="43">
        <v>-3.0045000000000002E-6</v>
      </c>
      <c r="H75" s="48">
        <v>3</v>
      </c>
      <c r="I75" s="28"/>
      <c r="J75" s="44">
        <v>26</v>
      </c>
      <c r="K75" s="43">
        <v>-8.9036000000000006E-6</v>
      </c>
      <c r="L75" s="43">
        <v>-8.7663999999999996E-6</v>
      </c>
      <c r="M75" s="43">
        <v>2.4402000000000001E-5</v>
      </c>
      <c r="N75" s="43">
        <v>1.6806000000000001E-23</v>
      </c>
      <c r="O75" s="43">
        <v>1.8397E-22</v>
      </c>
      <c r="P75" s="43">
        <v>3.0045000000000002E-6</v>
      </c>
      <c r="Q75" s="48">
        <v>3</v>
      </c>
    </row>
    <row r="76" spans="1:17" x14ac:dyDescent="0.3">
      <c r="A76" s="42">
        <v>57</v>
      </c>
      <c r="B76" s="43">
        <v>-7.1872999999999998E-6</v>
      </c>
      <c r="C76" s="43">
        <v>-7.1092999999999998E-6</v>
      </c>
      <c r="D76" s="43">
        <v>1.9485000000000001E-5</v>
      </c>
      <c r="E76" s="43">
        <v>2.8661000000000002E-23</v>
      </c>
      <c r="F76" s="43">
        <v>-3.6239999999999999E-22</v>
      </c>
      <c r="G76" s="43">
        <v>-1.9728E-6</v>
      </c>
      <c r="H76" s="48">
        <v>3.5</v>
      </c>
      <c r="I76" s="28"/>
      <c r="J76" s="44">
        <v>27</v>
      </c>
      <c r="K76" s="43">
        <v>-7.1872999999999998E-6</v>
      </c>
      <c r="L76" s="43">
        <v>-7.1092999999999998E-6</v>
      </c>
      <c r="M76" s="43">
        <v>1.9485000000000001E-5</v>
      </c>
      <c r="N76" s="43">
        <v>9.5535999999999994E-24</v>
      </c>
      <c r="O76" s="43">
        <v>1.208E-22</v>
      </c>
      <c r="P76" s="43">
        <v>1.9728E-6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3.3098E-21</v>
      </c>
      <c r="C81" s="43">
        <v>1.8017999999999999E-5</v>
      </c>
      <c r="D81" s="43">
        <v>5.4965000000000005E-4</v>
      </c>
      <c r="E81" s="23">
        <f>+D81*1000</f>
        <v>0.54965000000000008</v>
      </c>
      <c r="F81" s="23">
        <v>0</v>
      </c>
      <c r="G81" s="24"/>
      <c r="H81" s="25"/>
      <c r="I81" s="28"/>
      <c r="J81" s="44">
        <v>1</v>
      </c>
      <c r="K81" s="43">
        <v>-1.1033000000000001E-21</v>
      </c>
      <c r="L81" s="43">
        <v>-1.8017999999999999E-5</v>
      </c>
      <c r="M81" s="43">
        <v>5.4965000000000005E-4</v>
      </c>
      <c r="N81" s="23">
        <f>+M81*1000</f>
        <v>0.54965000000000008</v>
      </c>
      <c r="O81" s="23">
        <v>0</v>
      </c>
      <c r="P81" s="24"/>
      <c r="Q81" s="25"/>
    </row>
    <row r="82" spans="1:23" x14ac:dyDescent="0.3">
      <c r="A82" s="42">
        <v>32</v>
      </c>
      <c r="B82" s="43">
        <v>2.5387000000000001E-23</v>
      </c>
      <c r="C82" s="43">
        <v>1.3820000000000001E-7</v>
      </c>
      <c r="D82" s="43">
        <v>5.4719000000000002E-4</v>
      </c>
      <c r="E82" s="23">
        <f t="shared" ref="E82:E110" si="0">+D82*1000</f>
        <v>0.54719000000000007</v>
      </c>
      <c r="F82" s="23">
        <v>0.05</v>
      </c>
      <c r="G82" s="24"/>
      <c r="H82" s="25"/>
      <c r="I82" s="28"/>
      <c r="J82" s="44">
        <v>2</v>
      </c>
      <c r="K82" s="43">
        <v>-8.4624999999999993E-24</v>
      </c>
      <c r="L82" s="43">
        <v>-1.3820000000000001E-7</v>
      </c>
      <c r="M82" s="43">
        <v>5.4719000000000002E-4</v>
      </c>
      <c r="N82" s="23">
        <f t="shared" ref="N82:N110" si="1">+M82*1000</f>
        <v>0.54719000000000007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-1.2530999999999999E-21</v>
      </c>
      <c r="C83" s="43">
        <v>-6.8217000000000003E-6</v>
      </c>
      <c r="D83" s="43">
        <v>5.4221E-4</v>
      </c>
      <c r="E83" s="23">
        <f t="shared" si="0"/>
        <v>0.54220999999999997</v>
      </c>
      <c r="F83" s="168">
        <v>7.0000000000000007E-2</v>
      </c>
      <c r="G83" s="24"/>
      <c r="H83" s="25"/>
      <c r="I83" s="28"/>
      <c r="J83" s="44">
        <v>3</v>
      </c>
      <c r="K83" s="43">
        <v>4.1770999999999998E-22</v>
      </c>
      <c r="L83" s="43">
        <v>6.8217000000000003E-6</v>
      </c>
      <c r="M83" s="43">
        <v>5.4221E-4</v>
      </c>
      <c r="N83" s="23">
        <f t="shared" si="1"/>
        <v>0.54220999999999997</v>
      </c>
      <c r="O83" s="168">
        <v>7.0000000000000007E-2</v>
      </c>
      <c r="Q83" s="25"/>
    </row>
    <row r="84" spans="1:23" x14ac:dyDescent="0.3">
      <c r="A84" s="42">
        <v>34</v>
      </c>
      <c r="B84" s="43">
        <v>-2.0042000000000001E-21</v>
      </c>
      <c r="C84" s="43">
        <v>-1.0910000000000001E-5</v>
      </c>
      <c r="D84" s="43">
        <v>5.1413999999999995E-4</v>
      </c>
      <c r="E84" s="23">
        <f t="shared" si="0"/>
        <v>0.51413999999999993</v>
      </c>
      <c r="F84" s="23">
        <v>0.1</v>
      </c>
      <c r="G84" s="24"/>
      <c r="H84" s="25"/>
      <c r="I84" s="28"/>
      <c r="J84" s="44">
        <v>4</v>
      </c>
      <c r="K84" s="43">
        <v>6.6807E-22</v>
      </c>
      <c r="L84" s="43">
        <v>1.0910000000000001E-5</v>
      </c>
      <c r="M84" s="43">
        <v>5.1413999999999995E-4</v>
      </c>
      <c r="N84" s="23">
        <f t="shared" si="1"/>
        <v>0.51413999999999993</v>
      </c>
      <c r="O84" s="23">
        <v>0.1</v>
      </c>
      <c r="P84" s="24"/>
      <c r="Q84" s="25"/>
    </row>
    <row r="85" spans="1:23" x14ac:dyDescent="0.3">
      <c r="A85" s="42">
        <v>35</v>
      </c>
      <c r="B85" s="43">
        <v>-2.9398999999999999E-21</v>
      </c>
      <c r="C85" s="43">
        <v>-1.6004000000000001E-5</v>
      </c>
      <c r="D85" s="43">
        <v>4.7650999999999998E-4</v>
      </c>
      <c r="E85" s="23">
        <f t="shared" si="0"/>
        <v>0.47650999999999999</v>
      </c>
      <c r="F85" s="23">
        <v>0.15</v>
      </c>
      <c r="G85" s="24"/>
      <c r="H85" s="25"/>
      <c r="I85" s="28"/>
      <c r="J85" s="44">
        <v>5</v>
      </c>
      <c r="K85" s="43">
        <v>9.7996999999999999E-22</v>
      </c>
      <c r="L85" s="43">
        <v>1.6004000000000001E-5</v>
      </c>
      <c r="M85" s="43">
        <v>4.7650999999999998E-4</v>
      </c>
      <c r="N85" s="23">
        <f t="shared" si="1"/>
        <v>0.47650999999999999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-3.6597000000000003E-21</v>
      </c>
      <c r="C86" s="43">
        <v>-1.9922999999999999E-5</v>
      </c>
      <c r="D86" s="43">
        <v>4.4774000000000002E-4</v>
      </c>
      <c r="E86" s="23">
        <f t="shared" si="0"/>
        <v>0.44774000000000003</v>
      </c>
      <c r="F86" s="23">
        <v>0.2</v>
      </c>
      <c r="G86" s="24"/>
      <c r="H86" s="25"/>
      <c r="I86" s="28"/>
      <c r="J86" s="44">
        <v>6</v>
      </c>
      <c r="K86" s="43">
        <v>1.2198999999999999E-21</v>
      </c>
      <c r="L86" s="43">
        <v>1.9922999999999999E-5</v>
      </c>
      <c r="M86" s="43">
        <v>4.4774000000000002E-4</v>
      </c>
      <c r="N86" s="23">
        <f t="shared" si="1"/>
        <v>0.44774000000000003</v>
      </c>
      <c r="O86" s="23">
        <v>0.2</v>
      </c>
      <c r="P86" s="24"/>
      <c r="Q86" s="25"/>
    </row>
    <row r="87" spans="1:23" x14ac:dyDescent="0.3">
      <c r="A87" s="42">
        <v>37</v>
      </c>
      <c r="B87" s="43">
        <v>-4.7124000000000003E-21</v>
      </c>
      <c r="C87" s="43">
        <v>-2.5653E-5</v>
      </c>
      <c r="D87" s="43">
        <v>4.1584E-4</v>
      </c>
      <c r="E87" s="23">
        <f t="shared" si="0"/>
        <v>0.41583999999999999</v>
      </c>
      <c r="F87" s="168">
        <v>0.27</v>
      </c>
      <c r="G87" s="24"/>
      <c r="H87" s="25"/>
      <c r="I87" s="28"/>
      <c r="J87" s="44">
        <v>7</v>
      </c>
      <c r="K87" s="43">
        <v>1.5707999999999999E-21</v>
      </c>
      <c r="L87" s="43">
        <v>2.5653E-5</v>
      </c>
      <c r="M87" s="43">
        <v>4.1584E-4</v>
      </c>
      <c r="N87" s="23">
        <f t="shared" si="1"/>
        <v>0.41583999999999999</v>
      </c>
      <c r="O87" s="168">
        <v>0.27</v>
      </c>
      <c r="P87" s="24"/>
      <c r="Q87" s="25"/>
    </row>
    <row r="88" spans="1:23" x14ac:dyDescent="0.3">
      <c r="A88" s="42">
        <v>38</v>
      </c>
      <c r="B88" s="43">
        <v>-4.5855000000000002E-21</v>
      </c>
      <c r="C88" s="43">
        <v>-2.4961999999999999E-5</v>
      </c>
      <c r="D88" s="43">
        <v>4.0018999999999997E-4</v>
      </c>
      <c r="E88" s="23">
        <f t="shared" si="0"/>
        <v>0.40018999999999999</v>
      </c>
      <c r="F88" s="23">
        <v>0.3</v>
      </c>
      <c r="G88" s="24"/>
      <c r="H88" s="25"/>
      <c r="I88" s="28"/>
      <c r="J88" s="44">
        <v>8</v>
      </c>
      <c r="K88" s="43">
        <v>1.5285000000000001E-21</v>
      </c>
      <c r="L88" s="43">
        <v>2.4961999999999999E-5</v>
      </c>
      <c r="M88" s="43">
        <v>4.0018999999999997E-4</v>
      </c>
      <c r="N88" s="23">
        <f t="shared" si="1"/>
        <v>0.40018999999999999</v>
      </c>
      <c r="O88" s="23">
        <v>0.3</v>
      </c>
      <c r="P88" s="24"/>
      <c r="Q88" s="25"/>
    </row>
    <row r="89" spans="1:23" x14ac:dyDescent="0.3">
      <c r="A89" s="42">
        <v>39</v>
      </c>
      <c r="B89" s="43">
        <v>-4.4338999999999996E-21</v>
      </c>
      <c r="C89" s="43">
        <v>-2.4136999999999999E-5</v>
      </c>
      <c r="D89" s="43">
        <v>3.7767999999999998E-4</v>
      </c>
      <c r="E89" s="23">
        <f t="shared" si="0"/>
        <v>0.37767999999999996</v>
      </c>
      <c r="F89" s="23">
        <v>0.35</v>
      </c>
      <c r="G89" s="24"/>
      <c r="H89" s="25"/>
      <c r="I89" s="28"/>
      <c r="J89" s="44">
        <v>9</v>
      </c>
      <c r="K89" s="43">
        <v>1.4780000000000001E-21</v>
      </c>
      <c r="L89" s="43">
        <v>2.4136999999999999E-5</v>
      </c>
      <c r="M89" s="43">
        <v>3.7767999999999998E-4</v>
      </c>
      <c r="N89" s="23">
        <f t="shared" si="1"/>
        <v>0.37767999999999996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-4.4134000000000002E-21</v>
      </c>
      <c r="C90" s="43">
        <v>-2.4026E-5</v>
      </c>
      <c r="D90" s="43">
        <v>3.5838999999999999E-4</v>
      </c>
      <c r="E90" s="23">
        <f t="shared" si="0"/>
        <v>0.35838999999999999</v>
      </c>
      <c r="F90" s="23">
        <v>0.4</v>
      </c>
      <c r="G90" s="24"/>
      <c r="H90" s="25"/>
      <c r="I90" s="28"/>
      <c r="J90" s="44">
        <v>10</v>
      </c>
      <c r="K90" s="43">
        <v>1.4711E-21</v>
      </c>
      <c r="L90" s="43">
        <v>2.4026E-5</v>
      </c>
      <c r="M90" s="43">
        <v>3.5838999999999999E-4</v>
      </c>
      <c r="N90" s="23">
        <f t="shared" si="1"/>
        <v>0.35838999999999999</v>
      </c>
      <c r="O90" s="23">
        <v>0.4</v>
      </c>
      <c r="P90" s="24"/>
      <c r="Q90" s="25"/>
    </row>
    <row r="91" spans="1:23" x14ac:dyDescent="0.3">
      <c r="A91" s="42">
        <v>41</v>
      </c>
      <c r="B91" s="43">
        <v>-4.7309000000000004E-21</v>
      </c>
      <c r="C91" s="43">
        <v>-2.5754000000000001E-5</v>
      </c>
      <c r="D91" s="43">
        <v>3.3443999999999998E-4</v>
      </c>
      <c r="E91" s="23">
        <f t="shared" si="0"/>
        <v>0.33443999999999996</v>
      </c>
      <c r="F91" s="168">
        <v>0.47</v>
      </c>
      <c r="G91" s="24"/>
      <c r="H91" s="25"/>
      <c r="I91" s="28"/>
      <c r="J91" s="44">
        <v>11</v>
      </c>
      <c r="K91" s="43">
        <v>1.5769999999999999E-21</v>
      </c>
      <c r="L91" s="43">
        <v>2.5754000000000001E-5</v>
      </c>
      <c r="M91" s="43">
        <v>3.3443999999999998E-4</v>
      </c>
      <c r="N91" s="23">
        <f t="shared" si="1"/>
        <v>0.33443999999999996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-4.4106999999999997E-21</v>
      </c>
      <c r="C92" s="43">
        <v>-2.4011000000000001E-5</v>
      </c>
      <c r="D92" s="43">
        <v>3.2124999999999998E-4</v>
      </c>
      <c r="E92" s="23">
        <f t="shared" si="0"/>
        <v>0.32124999999999998</v>
      </c>
      <c r="F92" s="23">
        <v>0.5</v>
      </c>
      <c r="G92" s="24"/>
      <c r="H92" s="25"/>
      <c r="I92" s="28"/>
      <c r="J92" s="44">
        <v>12</v>
      </c>
      <c r="K92" s="43">
        <v>1.4702E-21</v>
      </c>
      <c r="L92" s="43">
        <v>2.4011000000000001E-5</v>
      </c>
      <c r="M92" s="43">
        <v>3.2124999999999998E-4</v>
      </c>
      <c r="N92" s="23">
        <f t="shared" si="1"/>
        <v>0.32124999999999998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-3.9366000000000001E-21</v>
      </c>
      <c r="C93" s="43">
        <v>-2.143E-5</v>
      </c>
      <c r="D93" s="43">
        <v>3.0147000000000003E-4</v>
      </c>
      <c r="E93" s="23">
        <f t="shared" si="0"/>
        <v>0.30147000000000002</v>
      </c>
      <c r="F93" s="23">
        <v>0.55000000000000004</v>
      </c>
      <c r="G93" s="24"/>
      <c r="H93" s="25"/>
      <c r="I93" s="28"/>
      <c r="J93" s="44">
        <v>13</v>
      </c>
      <c r="K93" s="43">
        <v>1.3121999999999999E-21</v>
      </c>
      <c r="L93" s="43">
        <v>2.143E-5</v>
      </c>
      <c r="M93" s="43">
        <v>3.0147000000000003E-4</v>
      </c>
      <c r="N93" s="23">
        <f t="shared" si="1"/>
        <v>0.30147000000000002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-3.5281000000000002E-21</v>
      </c>
      <c r="C94" s="43">
        <v>-1.9205999999999999E-5</v>
      </c>
      <c r="D94" s="43">
        <v>2.8401000000000001E-4</v>
      </c>
      <c r="E94" s="23">
        <f t="shared" si="0"/>
        <v>0.28401000000000004</v>
      </c>
      <c r="F94" s="23">
        <v>0.6</v>
      </c>
      <c r="G94" s="24"/>
      <c r="H94" s="25"/>
      <c r="I94" s="28"/>
      <c r="J94" s="44">
        <v>14</v>
      </c>
      <c r="K94" s="43">
        <v>1.1759999999999999E-21</v>
      </c>
      <c r="L94" s="43">
        <v>1.9205999999999999E-5</v>
      </c>
      <c r="M94" s="43">
        <v>2.8401000000000001E-4</v>
      </c>
      <c r="N94" s="23">
        <f t="shared" si="1"/>
        <v>0.28401000000000004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-3.1754000000000001E-21</v>
      </c>
      <c r="C95" s="43">
        <v>-1.7286E-5</v>
      </c>
      <c r="D95" s="43">
        <v>2.6847999999999998E-4</v>
      </c>
      <c r="E95" s="23">
        <f t="shared" si="0"/>
        <v>0.26848</v>
      </c>
      <c r="F95" s="23">
        <v>0.65</v>
      </c>
      <c r="G95" s="24"/>
      <c r="H95" s="25"/>
      <c r="I95" s="28"/>
      <c r="J95" s="44">
        <v>15</v>
      </c>
      <c r="K95" s="43">
        <v>1.0585E-21</v>
      </c>
      <c r="L95" s="43">
        <v>1.7286E-5</v>
      </c>
      <c r="M95" s="43">
        <v>2.6847999999999998E-4</v>
      </c>
      <c r="N95" s="23">
        <f t="shared" si="1"/>
        <v>0.26848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-2.8702E-21</v>
      </c>
      <c r="C96" s="43">
        <v>-1.5625E-5</v>
      </c>
      <c r="D96" s="43">
        <v>2.5457000000000002E-4</v>
      </c>
      <c r="E96" s="23">
        <f t="shared" si="0"/>
        <v>0.25457000000000002</v>
      </c>
      <c r="F96" s="23">
        <v>0.7</v>
      </c>
      <c r="G96" s="24"/>
      <c r="H96" s="25"/>
      <c r="I96" s="28"/>
      <c r="J96" s="44">
        <v>16</v>
      </c>
      <c r="K96" s="43">
        <v>9.5674999999999999E-22</v>
      </c>
      <c r="L96" s="43">
        <v>1.5625E-5</v>
      </c>
      <c r="M96" s="43">
        <v>2.5457000000000002E-4</v>
      </c>
      <c r="N96" s="23">
        <f t="shared" si="1"/>
        <v>0.25457000000000002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-2.6051000000000001E-21</v>
      </c>
      <c r="C97" s="43">
        <v>-1.4181E-5</v>
      </c>
      <c r="D97" s="43">
        <v>2.4205E-4</v>
      </c>
      <c r="E97" s="23">
        <f t="shared" si="0"/>
        <v>0.24205000000000002</v>
      </c>
      <c r="F97" s="23">
        <v>0.75</v>
      </c>
      <c r="G97" s="24"/>
      <c r="H97" s="25"/>
      <c r="I97" s="28"/>
      <c r="J97" s="44">
        <v>17</v>
      </c>
      <c r="K97" s="43">
        <v>8.6837000000000008E-22</v>
      </c>
      <c r="L97" s="43">
        <v>1.4181E-5</v>
      </c>
      <c r="M97" s="43">
        <v>2.4205E-4</v>
      </c>
      <c r="N97" s="23">
        <f t="shared" si="1"/>
        <v>0.24205000000000002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-2.3738000000000002E-21</v>
      </c>
      <c r="C98" s="43">
        <v>-1.2921999999999999E-5</v>
      </c>
      <c r="D98" s="43">
        <v>2.3070999999999999E-4</v>
      </c>
      <c r="E98" s="23">
        <f t="shared" si="0"/>
        <v>0.23071</v>
      </c>
      <c r="F98" s="23">
        <v>0.8</v>
      </c>
      <c r="G98" s="24"/>
      <c r="H98" s="25"/>
      <c r="I98" s="28"/>
      <c r="J98" s="44">
        <v>18</v>
      </c>
      <c r="K98" s="43">
        <v>7.9126999999999999E-22</v>
      </c>
      <c r="L98" s="43">
        <v>1.2921999999999999E-5</v>
      </c>
      <c r="M98" s="43">
        <v>2.3070999999999999E-4</v>
      </c>
      <c r="N98" s="23">
        <f t="shared" si="1"/>
        <v>0.23071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-2.1712000000000001E-21</v>
      </c>
      <c r="C99" s="43">
        <v>-1.1819E-5</v>
      </c>
      <c r="D99" s="43">
        <v>2.2039999999999999E-4</v>
      </c>
      <c r="E99" s="23">
        <f t="shared" si="0"/>
        <v>0.22039999999999998</v>
      </c>
      <c r="F99" s="23">
        <v>0.85</v>
      </c>
      <c r="G99" s="24"/>
      <c r="H99" s="25"/>
      <c r="I99" s="28"/>
      <c r="J99" s="44">
        <v>19</v>
      </c>
      <c r="K99" s="43">
        <v>7.2372999999999997E-22</v>
      </c>
      <c r="L99" s="43">
        <v>1.1819E-5</v>
      </c>
      <c r="M99" s="43">
        <v>2.2039999999999999E-4</v>
      </c>
      <c r="N99" s="23">
        <f t="shared" si="1"/>
        <v>0.22039999999999998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-1.9929000000000001E-21</v>
      </c>
      <c r="C100" s="43">
        <v>-1.0849000000000001E-5</v>
      </c>
      <c r="D100" s="43">
        <v>2.1099000000000001E-4</v>
      </c>
      <c r="E100" s="23">
        <f t="shared" si="0"/>
        <v>0.21099000000000001</v>
      </c>
      <c r="F100" s="23">
        <v>0.9</v>
      </c>
      <c r="G100" s="24"/>
      <c r="H100" s="25"/>
      <c r="I100" s="28"/>
      <c r="J100" s="44">
        <v>20</v>
      </c>
      <c r="K100" s="43">
        <v>6.6431000000000003E-22</v>
      </c>
      <c r="L100" s="43">
        <v>1.0849000000000001E-5</v>
      </c>
      <c r="M100" s="43">
        <v>2.1099000000000001E-4</v>
      </c>
      <c r="N100" s="23">
        <f t="shared" si="1"/>
        <v>0.21099000000000001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-1.8353999999999999E-21</v>
      </c>
      <c r="C101" s="43">
        <v>-9.9915000000000008E-6</v>
      </c>
      <c r="D101" s="43">
        <v>2.0236000000000001E-4</v>
      </c>
      <c r="E101" s="23">
        <f t="shared" si="0"/>
        <v>0.20236000000000001</v>
      </c>
      <c r="F101" s="23">
        <v>0.95</v>
      </c>
      <c r="G101" s="24"/>
      <c r="H101" s="25"/>
      <c r="I101" s="28"/>
      <c r="J101" s="44">
        <v>21</v>
      </c>
      <c r="K101" s="43">
        <v>6.1179999999999998E-22</v>
      </c>
      <c r="L101" s="43">
        <v>9.9915000000000008E-6</v>
      </c>
      <c r="M101" s="43">
        <v>2.0236000000000001E-4</v>
      </c>
      <c r="N101" s="23">
        <f t="shared" si="1"/>
        <v>0.20236000000000001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-1.6956000000000001E-21</v>
      </c>
      <c r="C102" s="43">
        <v>-9.2305000000000008E-6</v>
      </c>
      <c r="D102" s="43">
        <v>1.9442E-4</v>
      </c>
      <c r="E102" s="23">
        <f t="shared" si="0"/>
        <v>0.19442000000000001</v>
      </c>
      <c r="F102" s="23">
        <v>1</v>
      </c>
      <c r="G102" s="24"/>
      <c r="H102" s="25"/>
      <c r="I102" s="28"/>
      <c r="J102" s="44">
        <v>22</v>
      </c>
      <c r="K102" s="43">
        <v>5.6520000000000004E-22</v>
      </c>
      <c r="L102" s="43">
        <v>9.2305000000000008E-6</v>
      </c>
      <c r="M102" s="43">
        <v>1.9442E-4</v>
      </c>
      <c r="N102" s="23">
        <f t="shared" si="1"/>
        <v>0.19442000000000001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-8.7798999999999997E-22</v>
      </c>
      <c r="C103" s="43">
        <v>-4.7795999999999999E-6</v>
      </c>
      <c r="D103" s="43">
        <v>1.4020999999999999E-4</v>
      </c>
      <c r="E103" s="23">
        <f t="shared" si="0"/>
        <v>0.14021</v>
      </c>
      <c r="F103" s="23">
        <v>1.5</v>
      </c>
      <c r="G103" s="24"/>
      <c r="H103" s="25"/>
      <c r="I103" s="28"/>
      <c r="J103" s="44">
        <v>23</v>
      </c>
      <c r="K103" s="43">
        <v>2.9266000000000002E-22</v>
      </c>
      <c r="L103" s="43">
        <v>4.7795999999999999E-6</v>
      </c>
      <c r="M103" s="43">
        <v>1.4020999999999999E-4</v>
      </c>
      <c r="N103" s="23">
        <f t="shared" si="1"/>
        <v>0.14021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-5.3501000000000003E-22</v>
      </c>
      <c r="C104" s="43">
        <v>-2.9125000000000001E-6</v>
      </c>
      <c r="D104" s="43">
        <v>1.1032E-4</v>
      </c>
      <c r="E104" s="23">
        <f t="shared" si="0"/>
        <v>0.11032</v>
      </c>
      <c r="F104" s="23">
        <v>2</v>
      </c>
      <c r="G104" s="24"/>
      <c r="H104" s="25"/>
      <c r="I104" s="28"/>
      <c r="J104" s="44">
        <v>24</v>
      </c>
      <c r="K104" s="43">
        <v>1.7834000000000001E-22</v>
      </c>
      <c r="L104" s="43">
        <v>2.9125000000000001E-6</v>
      </c>
      <c r="M104" s="43">
        <v>1.1032E-4</v>
      </c>
      <c r="N104" s="23">
        <f t="shared" si="1"/>
        <v>0.11032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-3.5907000000000001E-22</v>
      </c>
      <c r="C105" s="43">
        <v>-1.9547000000000001E-6</v>
      </c>
      <c r="D105" s="43">
        <v>9.1016999999999999E-5</v>
      </c>
      <c r="E105" s="23">
        <f t="shared" si="0"/>
        <v>9.1017000000000001E-2</v>
      </c>
      <c r="F105" s="23">
        <v>2.5</v>
      </c>
      <c r="G105" s="24"/>
      <c r="H105" s="25"/>
      <c r="I105" s="28"/>
      <c r="J105" s="44">
        <v>25</v>
      </c>
      <c r="K105" s="43">
        <v>1.1969000000000001E-22</v>
      </c>
      <c r="L105" s="43">
        <v>1.9547000000000001E-6</v>
      </c>
      <c r="M105" s="43">
        <v>9.1016999999999999E-5</v>
      </c>
      <c r="N105" s="23">
        <f t="shared" si="1"/>
        <v>9.1017000000000001E-2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-2.5635E-22</v>
      </c>
      <c r="C106" s="43">
        <v>-1.3955E-6</v>
      </c>
      <c r="D106" s="43">
        <v>7.7032000000000004E-5</v>
      </c>
      <c r="E106" s="23">
        <f t="shared" si="0"/>
        <v>7.7032000000000003E-2</v>
      </c>
      <c r="F106" s="23">
        <v>3</v>
      </c>
      <c r="G106" s="24"/>
      <c r="H106" s="25"/>
      <c r="I106" s="28"/>
      <c r="J106" s="44">
        <v>26</v>
      </c>
      <c r="K106" s="43">
        <v>8.5450000000000001E-23</v>
      </c>
      <c r="L106" s="43">
        <v>1.3955E-6</v>
      </c>
      <c r="M106" s="43">
        <v>7.7032000000000004E-5</v>
      </c>
      <c r="N106" s="23">
        <f t="shared" si="1"/>
        <v>7.7032000000000003E-2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-1.9067E-22</v>
      </c>
      <c r="C107" s="43">
        <v>-1.0380000000000001E-6</v>
      </c>
      <c r="D107" s="43">
        <v>6.6141000000000003E-5</v>
      </c>
      <c r="E107" s="23">
        <f t="shared" si="0"/>
        <v>6.6141000000000005E-2</v>
      </c>
      <c r="F107" s="23">
        <v>3.5</v>
      </c>
      <c r="G107" s="24"/>
      <c r="H107" s="25"/>
      <c r="I107" s="28"/>
      <c r="J107" s="44">
        <v>27</v>
      </c>
      <c r="K107" s="43">
        <v>6.3556999999999994E-23</v>
      </c>
      <c r="L107" s="43">
        <v>1.0380000000000001E-6</v>
      </c>
      <c r="M107" s="43">
        <v>6.6141000000000003E-5</v>
      </c>
      <c r="N107" s="23">
        <f t="shared" si="1"/>
        <v>6.6141000000000005E-2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-1.4593000000000001E-22</v>
      </c>
      <c r="C108" s="43">
        <v>-7.9441999999999999E-7</v>
      </c>
      <c r="D108" s="43">
        <v>5.7312999999999998E-5</v>
      </c>
      <c r="E108" s="23">
        <f t="shared" si="0"/>
        <v>5.7312999999999996E-2</v>
      </c>
      <c r="F108" s="23">
        <v>4</v>
      </c>
      <c r="G108" s="24"/>
      <c r="H108" s="25"/>
      <c r="I108" s="28"/>
      <c r="J108" s="44">
        <v>28</v>
      </c>
      <c r="K108" s="43">
        <v>4.8643999999999998E-23</v>
      </c>
      <c r="L108" s="43">
        <v>7.9441999999999999E-7</v>
      </c>
      <c r="M108" s="43">
        <v>5.7312999999999998E-5</v>
      </c>
      <c r="N108" s="23">
        <f t="shared" si="1"/>
        <v>5.7312999999999996E-2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85EE-236B-45E2-9283-74D08E4DEC3E}">
  <sheetPr codeName="Hoja17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1591900</v>
      </c>
      <c r="C19" s="43">
        <v>1380600</v>
      </c>
      <c r="D19" s="43">
        <v>562470</v>
      </c>
      <c r="E19" s="43">
        <v>-3.8807E-11</v>
      </c>
      <c r="F19" s="43">
        <v>-3.7344999999999998E-27</v>
      </c>
      <c r="G19" s="43">
        <v>-2.0329999999999999E-11</v>
      </c>
      <c r="H19" s="48">
        <v>0</v>
      </c>
      <c r="I19" s="28"/>
      <c r="J19" s="44">
        <v>1</v>
      </c>
      <c r="K19" s="43">
        <v>1591900</v>
      </c>
      <c r="L19" s="43">
        <v>1380600</v>
      </c>
      <c r="M19" s="43">
        <v>562470</v>
      </c>
      <c r="N19" s="43">
        <v>-1.2936000000000001E-11</v>
      </c>
      <c r="O19" s="43">
        <v>1.2448E-27</v>
      </c>
      <c r="P19" s="43">
        <v>2.0329999999999999E-11</v>
      </c>
      <c r="Q19" s="25">
        <v>0</v>
      </c>
    </row>
    <row r="20" spans="1:17" x14ac:dyDescent="0.3">
      <c r="A20" s="42">
        <v>32</v>
      </c>
      <c r="B20" s="43">
        <v>-216840</v>
      </c>
      <c r="C20" s="43">
        <v>-164310</v>
      </c>
      <c r="D20" s="43">
        <v>360020</v>
      </c>
      <c r="E20" s="43">
        <v>9.6504999999999997E-12</v>
      </c>
      <c r="F20" s="43">
        <v>-3.0656000000000002E-12</v>
      </c>
      <c r="G20" s="43">
        <v>-16688</v>
      </c>
      <c r="H20" s="48">
        <v>0.05</v>
      </c>
      <c r="I20" s="28"/>
      <c r="J20" s="44">
        <v>2</v>
      </c>
      <c r="K20" s="43">
        <v>-216840</v>
      </c>
      <c r="L20" s="43">
        <v>-164310</v>
      </c>
      <c r="M20" s="43">
        <v>360020</v>
      </c>
      <c r="N20" s="43">
        <v>3.2168000000000002E-12</v>
      </c>
      <c r="O20" s="43">
        <v>1.0218999999999999E-12</v>
      </c>
      <c r="P20" s="43">
        <v>16688</v>
      </c>
      <c r="Q20" s="25">
        <v>0.05</v>
      </c>
    </row>
    <row r="21" spans="1:17" x14ac:dyDescent="0.3">
      <c r="A21" s="42">
        <v>33</v>
      </c>
      <c r="B21" s="43">
        <v>-936820</v>
      </c>
      <c r="C21" s="43">
        <v>-781880</v>
      </c>
      <c r="D21" s="43">
        <v>284410</v>
      </c>
      <c r="E21" s="43">
        <v>2.8463000000000001E-11</v>
      </c>
      <c r="F21" s="43">
        <v>-4.1005999999999997E-12</v>
      </c>
      <c r="G21" s="43">
        <v>-22322</v>
      </c>
      <c r="H21" s="54">
        <v>7.0000000000000007E-2</v>
      </c>
      <c r="I21" s="28"/>
      <c r="J21" s="44">
        <v>3</v>
      </c>
      <c r="K21" s="43">
        <v>-936820</v>
      </c>
      <c r="L21" s="43">
        <v>-781880</v>
      </c>
      <c r="M21" s="43">
        <v>284410</v>
      </c>
      <c r="N21" s="43">
        <v>9.4877999999999992E-12</v>
      </c>
      <c r="O21" s="43">
        <v>1.3669E-12</v>
      </c>
      <c r="P21" s="43">
        <v>22322</v>
      </c>
      <c r="Q21" s="55">
        <v>7.0000000000000007E-2</v>
      </c>
    </row>
    <row r="22" spans="1:17" x14ac:dyDescent="0.3">
      <c r="A22" s="42">
        <v>34</v>
      </c>
      <c r="B22" s="43">
        <v>12156</v>
      </c>
      <c r="C22" s="43">
        <v>29775</v>
      </c>
      <c r="D22" s="43">
        <v>229730</v>
      </c>
      <c r="E22" s="43">
        <v>3.2366000000000002E-12</v>
      </c>
      <c r="F22" s="43">
        <v>-4.4386999999999997E-12</v>
      </c>
      <c r="G22" s="43">
        <v>-24163</v>
      </c>
      <c r="H22" s="48">
        <v>0.1</v>
      </c>
      <c r="I22" s="28"/>
      <c r="J22" s="44">
        <v>4</v>
      </c>
      <c r="K22" s="43">
        <v>12156</v>
      </c>
      <c r="L22" s="43">
        <v>29775</v>
      </c>
      <c r="M22" s="43">
        <v>229730</v>
      </c>
      <c r="N22" s="43">
        <v>1.0789E-12</v>
      </c>
      <c r="O22" s="43">
        <v>1.4796000000000001E-12</v>
      </c>
      <c r="P22" s="43">
        <v>24163</v>
      </c>
      <c r="Q22" s="25">
        <v>0.1</v>
      </c>
    </row>
    <row r="23" spans="1:17" x14ac:dyDescent="0.3">
      <c r="A23" s="42">
        <v>35</v>
      </c>
      <c r="B23" s="43">
        <v>-15271</v>
      </c>
      <c r="C23" s="43">
        <v>3825.8</v>
      </c>
      <c r="D23" s="43">
        <v>158520</v>
      </c>
      <c r="E23" s="43">
        <v>3.508E-12</v>
      </c>
      <c r="F23" s="43">
        <v>-4.5707999999999999E-12</v>
      </c>
      <c r="G23" s="43">
        <v>-24882</v>
      </c>
      <c r="H23" s="48">
        <v>0.15</v>
      </c>
      <c r="I23" s="28"/>
      <c r="J23" s="44">
        <v>5</v>
      </c>
      <c r="K23" s="43">
        <v>-15271</v>
      </c>
      <c r="L23" s="43">
        <v>3825.8</v>
      </c>
      <c r="M23" s="43">
        <v>158520</v>
      </c>
      <c r="N23" s="43">
        <v>1.1693000000000001E-12</v>
      </c>
      <c r="O23" s="43">
        <v>1.5236000000000001E-12</v>
      </c>
      <c r="P23" s="43">
        <v>24882</v>
      </c>
      <c r="Q23" s="25">
        <v>0.15</v>
      </c>
    </row>
    <row r="24" spans="1:17" x14ac:dyDescent="0.3">
      <c r="A24" s="42">
        <v>36</v>
      </c>
      <c r="B24" s="43">
        <v>-37005</v>
      </c>
      <c r="C24" s="43">
        <v>-17443</v>
      </c>
      <c r="D24" s="43">
        <v>110300</v>
      </c>
      <c r="E24" s="43">
        <v>3.5935E-12</v>
      </c>
      <c r="F24" s="43">
        <v>-4.1155000000000004E-12</v>
      </c>
      <c r="G24" s="43">
        <v>-22404</v>
      </c>
      <c r="H24" s="48">
        <v>0.2</v>
      </c>
      <c r="I24" s="28"/>
      <c r="J24" s="44">
        <v>6</v>
      </c>
      <c r="K24" s="43">
        <v>-37005</v>
      </c>
      <c r="L24" s="43">
        <v>-17443</v>
      </c>
      <c r="M24" s="43">
        <v>110300</v>
      </c>
      <c r="N24" s="43">
        <v>1.1978E-12</v>
      </c>
      <c r="O24" s="43">
        <v>1.3718000000000001E-12</v>
      </c>
      <c r="P24" s="43">
        <v>22404</v>
      </c>
      <c r="Q24" s="25">
        <v>0.2</v>
      </c>
    </row>
    <row r="25" spans="1:17" x14ac:dyDescent="0.3">
      <c r="A25" s="42">
        <v>37</v>
      </c>
      <c r="B25" s="43">
        <v>-78032</v>
      </c>
      <c r="C25" s="43">
        <v>-53986</v>
      </c>
      <c r="D25" s="43">
        <v>71937</v>
      </c>
      <c r="E25" s="43">
        <v>4.4172999999999998E-12</v>
      </c>
      <c r="F25" s="43">
        <v>-2.5207999999999999E-12</v>
      </c>
      <c r="G25" s="43">
        <v>-13722</v>
      </c>
      <c r="H25" s="54">
        <v>0.27</v>
      </c>
      <c r="I25" s="28"/>
      <c r="J25" s="44">
        <v>7</v>
      </c>
      <c r="K25" s="43">
        <v>-78032</v>
      </c>
      <c r="L25" s="43">
        <v>-53986</v>
      </c>
      <c r="M25" s="43">
        <v>71937</v>
      </c>
      <c r="N25" s="43">
        <v>1.4724000000000001E-12</v>
      </c>
      <c r="O25" s="43">
        <v>8.4024999999999998E-13</v>
      </c>
      <c r="P25" s="43">
        <v>13722</v>
      </c>
      <c r="Q25" s="55">
        <v>0.27</v>
      </c>
    </row>
    <row r="26" spans="1:17" x14ac:dyDescent="0.3">
      <c r="A26" s="42">
        <v>38</v>
      </c>
      <c r="B26" s="43">
        <v>-7573</v>
      </c>
      <c r="C26" s="43">
        <v>712.1</v>
      </c>
      <c r="D26" s="43">
        <v>63615</v>
      </c>
      <c r="E26" s="43">
        <v>1.5219E-12</v>
      </c>
      <c r="F26" s="43">
        <v>-2.3167E-12</v>
      </c>
      <c r="G26" s="43">
        <v>-12612</v>
      </c>
      <c r="H26" s="48">
        <v>0.3</v>
      </c>
      <c r="I26" s="28"/>
      <c r="J26" s="44">
        <v>8</v>
      </c>
      <c r="K26" s="43">
        <v>-7573</v>
      </c>
      <c r="L26" s="43">
        <v>712.1</v>
      </c>
      <c r="M26" s="43">
        <v>63615</v>
      </c>
      <c r="N26" s="43">
        <v>5.0732E-13</v>
      </c>
      <c r="O26" s="43">
        <v>7.7224000000000005E-13</v>
      </c>
      <c r="P26" s="43">
        <v>12612</v>
      </c>
      <c r="Q26" s="25">
        <v>0.3</v>
      </c>
    </row>
    <row r="27" spans="1:17" x14ac:dyDescent="0.3">
      <c r="A27" s="42">
        <v>39</v>
      </c>
      <c r="B27" s="43">
        <v>-7313.5</v>
      </c>
      <c r="C27" s="43">
        <v>-829.17</v>
      </c>
      <c r="D27" s="43">
        <v>52731</v>
      </c>
      <c r="E27" s="43">
        <v>1.1911E-12</v>
      </c>
      <c r="F27" s="43">
        <v>-1.9822000000000002E-12</v>
      </c>
      <c r="G27" s="43">
        <v>-10790</v>
      </c>
      <c r="H27" s="48">
        <v>0.35</v>
      </c>
      <c r="I27" s="28"/>
      <c r="J27" s="44">
        <v>9</v>
      </c>
      <c r="K27" s="43">
        <v>-7313.5</v>
      </c>
      <c r="L27" s="43">
        <v>-829.17</v>
      </c>
      <c r="M27" s="43">
        <v>52731</v>
      </c>
      <c r="N27" s="43">
        <v>3.9705000000000001E-13</v>
      </c>
      <c r="O27" s="43">
        <v>6.6072000000000004E-13</v>
      </c>
      <c r="P27" s="43">
        <v>10790</v>
      </c>
      <c r="Q27" s="25">
        <v>0.35</v>
      </c>
    </row>
    <row r="28" spans="1:17" x14ac:dyDescent="0.3">
      <c r="A28" s="42">
        <v>40</v>
      </c>
      <c r="B28" s="43">
        <v>-7558.9</v>
      </c>
      <c r="C28" s="43">
        <v>-2382.5</v>
      </c>
      <c r="D28" s="43">
        <v>44489</v>
      </c>
      <c r="E28" s="43">
        <v>9.5089999999999992E-13</v>
      </c>
      <c r="F28" s="43">
        <v>-1.6639E-12</v>
      </c>
      <c r="G28" s="43">
        <v>-9057.6</v>
      </c>
      <c r="H28" s="48">
        <v>0.4</v>
      </c>
      <c r="I28" s="28"/>
      <c r="J28" s="44">
        <v>10</v>
      </c>
      <c r="K28" s="43">
        <v>-7558.9</v>
      </c>
      <c r="L28" s="43">
        <v>-2382.5</v>
      </c>
      <c r="M28" s="43">
        <v>44489</v>
      </c>
      <c r="N28" s="43">
        <v>3.1697000000000001E-13</v>
      </c>
      <c r="O28" s="43">
        <v>5.5462000000000001E-13</v>
      </c>
      <c r="P28" s="43">
        <v>9057.6</v>
      </c>
      <c r="Q28" s="25">
        <v>0.4</v>
      </c>
    </row>
    <row r="29" spans="1:17" x14ac:dyDescent="0.3">
      <c r="A29" s="42">
        <v>41</v>
      </c>
      <c r="B29" s="43">
        <v>-8900.2999999999993</v>
      </c>
      <c r="C29" s="43">
        <v>-4784.8</v>
      </c>
      <c r="D29" s="43">
        <v>36094</v>
      </c>
      <c r="E29" s="43">
        <v>7.5601000000000003E-13</v>
      </c>
      <c r="F29" s="43">
        <v>-1.2391E-12</v>
      </c>
      <c r="G29" s="43">
        <v>-6745.6</v>
      </c>
      <c r="H29" s="54">
        <v>0.47</v>
      </c>
      <c r="I29" s="28"/>
      <c r="J29" s="44">
        <v>11</v>
      </c>
      <c r="K29" s="43">
        <v>-8900.2999999999993</v>
      </c>
      <c r="L29" s="43">
        <v>-4784.8</v>
      </c>
      <c r="M29" s="43">
        <v>36094</v>
      </c>
      <c r="N29" s="43">
        <v>2.5199999999999999E-13</v>
      </c>
      <c r="O29" s="43">
        <v>4.1304999999999999E-13</v>
      </c>
      <c r="P29" s="43">
        <v>6745.6</v>
      </c>
      <c r="Q29" s="55">
        <v>0.47</v>
      </c>
    </row>
    <row r="30" spans="1:17" x14ac:dyDescent="0.3">
      <c r="A30" s="42">
        <v>42</v>
      </c>
      <c r="B30" s="43">
        <v>-2921.8</v>
      </c>
      <c r="C30" s="43">
        <v>-76.620999999999995</v>
      </c>
      <c r="D30" s="43">
        <v>33337</v>
      </c>
      <c r="E30" s="43">
        <v>5.2265E-13</v>
      </c>
      <c r="F30" s="43">
        <v>-1.1250999999999999E-12</v>
      </c>
      <c r="G30" s="43">
        <v>-6124.7</v>
      </c>
      <c r="H30" s="48">
        <v>0.5</v>
      </c>
      <c r="I30" s="28"/>
      <c r="J30" s="44">
        <v>12</v>
      </c>
      <c r="K30" s="43">
        <v>-2921.8</v>
      </c>
      <c r="L30" s="43">
        <v>-76.620999999999995</v>
      </c>
      <c r="M30" s="43">
        <v>33337</v>
      </c>
      <c r="N30" s="43">
        <v>1.7421999999999999E-13</v>
      </c>
      <c r="O30" s="43">
        <v>3.7503000000000002E-13</v>
      </c>
      <c r="P30" s="43">
        <v>6124.7</v>
      </c>
      <c r="Q30" s="25">
        <v>0.5</v>
      </c>
    </row>
    <row r="31" spans="1:17" x14ac:dyDescent="0.3">
      <c r="A31" s="42">
        <v>43</v>
      </c>
      <c r="B31" s="43">
        <v>-2493.9</v>
      </c>
      <c r="C31" s="43">
        <v>-247.13</v>
      </c>
      <c r="D31" s="43">
        <v>29409</v>
      </c>
      <c r="E31" s="43">
        <v>4.1271999999999998E-13</v>
      </c>
      <c r="F31" s="43">
        <v>-9.6035000000000004E-13</v>
      </c>
      <c r="G31" s="43">
        <v>-5227.8999999999996</v>
      </c>
      <c r="H31" s="48">
        <v>0.55000000000000004</v>
      </c>
      <c r="I31" s="28"/>
      <c r="J31" s="44">
        <v>13</v>
      </c>
      <c r="K31" s="43">
        <v>-2493.9</v>
      </c>
      <c r="L31" s="43">
        <v>-247.13</v>
      </c>
      <c r="M31" s="43">
        <v>29409</v>
      </c>
      <c r="N31" s="43">
        <v>1.3756999999999999E-13</v>
      </c>
      <c r="O31" s="43">
        <v>3.2012E-13</v>
      </c>
      <c r="P31" s="43">
        <v>5227.8999999999996</v>
      </c>
      <c r="Q31" s="25">
        <v>0.55000000000000004</v>
      </c>
    </row>
    <row r="32" spans="1:17" x14ac:dyDescent="0.3">
      <c r="A32" s="42">
        <v>44</v>
      </c>
      <c r="B32" s="43">
        <v>-2153.4</v>
      </c>
      <c r="C32" s="43">
        <v>-362.61</v>
      </c>
      <c r="D32" s="43">
        <v>26141</v>
      </c>
      <c r="E32" s="43">
        <v>3.2897000000000001E-13</v>
      </c>
      <c r="F32" s="43">
        <v>-8.2307999999999996E-13</v>
      </c>
      <c r="G32" s="43">
        <v>-4480.7</v>
      </c>
      <c r="H32" s="48">
        <v>0.6</v>
      </c>
      <c r="I32" s="28"/>
      <c r="J32" s="44">
        <v>14</v>
      </c>
      <c r="K32" s="43">
        <v>-2153.4</v>
      </c>
      <c r="L32" s="43">
        <v>-362.61</v>
      </c>
      <c r="M32" s="43">
        <v>26141</v>
      </c>
      <c r="N32" s="43">
        <v>1.0966E-13</v>
      </c>
      <c r="O32" s="43">
        <v>2.7436E-13</v>
      </c>
      <c r="P32" s="43">
        <v>4480.7</v>
      </c>
      <c r="Q32" s="25">
        <v>0.6</v>
      </c>
    </row>
    <row r="33" spans="1:17" x14ac:dyDescent="0.3">
      <c r="A33" s="42">
        <v>45</v>
      </c>
      <c r="B33" s="43">
        <v>-1878.1</v>
      </c>
      <c r="C33" s="43">
        <v>-437.37</v>
      </c>
      <c r="D33" s="43">
        <v>23389</v>
      </c>
      <c r="E33" s="43">
        <v>2.6464999999999999E-13</v>
      </c>
      <c r="F33" s="43">
        <v>-7.0873999999999997E-13</v>
      </c>
      <c r="G33" s="43">
        <v>-3858.2</v>
      </c>
      <c r="H33" s="48">
        <v>0.65</v>
      </c>
      <c r="I33" s="28"/>
      <c r="J33" s="44">
        <v>15</v>
      </c>
      <c r="K33" s="43">
        <v>-1878.1</v>
      </c>
      <c r="L33" s="43">
        <v>-437.37</v>
      </c>
      <c r="M33" s="43">
        <v>23389</v>
      </c>
      <c r="N33" s="43">
        <v>8.8217999999999996E-14</v>
      </c>
      <c r="O33" s="43">
        <v>2.3624999999999998E-13</v>
      </c>
      <c r="P33" s="43">
        <v>3858.2</v>
      </c>
      <c r="Q33" s="25">
        <v>0.65</v>
      </c>
    </row>
    <row r="34" spans="1:17" x14ac:dyDescent="0.3">
      <c r="A34" s="42">
        <v>46</v>
      </c>
      <c r="B34" s="43">
        <v>-1652</v>
      </c>
      <c r="C34" s="43">
        <v>-482.43</v>
      </c>
      <c r="D34" s="43">
        <v>21048</v>
      </c>
      <c r="E34" s="43">
        <v>2.1484999999999999E-13</v>
      </c>
      <c r="F34" s="43">
        <v>-6.1329000000000001E-13</v>
      </c>
      <c r="G34" s="43">
        <v>-3338.6</v>
      </c>
      <c r="H34" s="48">
        <v>0.7</v>
      </c>
      <c r="I34" s="28"/>
      <c r="J34" s="44">
        <v>16</v>
      </c>
      <c r="K34" s="43">
        <v>-1652</v>
      </c>
      <c r="L34" s="43">
        <v>-482.43</v>
      </c>
      <c r="M34" s="43">
        <v>21048</v>
      </c>
      <c r="N34" s="43">
        <v>7.1617999999999996E-14</v>
      </c>
      <c r="O34" s="43">
        <v>2.0442999999999999E-13</v>
      </c>
      <c r="P34" s="43">
        <v>3338.6</v>
      </c>
      <c r="Q34" s="25">
        <v>0.7</v>
      </c>
    </row>
    <row r="35" spans="1:17" x14ac:dyDescent="0.3">
      <c r="A35" s="42">
        <v>47</v>
      </c>
      <c r="B35" s="43">
        <v>-1463.9</v>
      </c>
      <c r="C35" s="43">
        <v>-506.05</v>
      </c>
      <c r="D35" s="43">
        <v>19038</v>
      </c>
      <c r="E35" s="43">
        <v>1.7595E-13</v>
      </c>
      <c r="F35" s="43">
        <v>-5.3335000000000004E-13</v>
      </c>
      <c r="G35" s="43">
        <v>-2903.4</v>
      </c>
      <c r="H35" s="48">
        <v>0.75</v>
      </c>
      <c r="I35" s="28"/>
      <c r="J35" s="44">
        <v>17</v>
      </c>
      <c r="K35" s="43">
        <v>-1463.9</v>
      </c>
      <c r="L35" s="43">
        <v>-506.05</v>
      </c>
      <c r="M35" s="43">
        <v>19038</v>
      </c>
      <c r="N35" s="43">
        <v>5.8651000000000004E-14</v>
      </c>
      <c r="O35" s="43">
        <v>1.7778E-13</v>
      </c>
      <c r="P35" s="43">
        <v>2903.4</v>
      </c>
      <c r="Q35" s="25">
        <v>0.75</v>
      </c>
    </row>
    <row r="36" spans="1:17" x14ac:dyDescent="0.3">
      <c r="A36" s="42">
        <v>48</v>
      </c>
      <c r="B36" s="43">
        <v>-1305.2</v>
      </c>
      <c r="C36" s="43">
        <v>-514.29</v>
      </c>
      <c r="D36" s="43">
        <v>17299</v>
      </c>
      <c r="E36" s="43">
        <v>1.453E-13</v>
      </c>
      <c r="F36" s="43">
        <v>-4.6612000000000004E-13</v>
      </c>
      <c r="G36" s="43">
        <v>-2537.5</v>
      </c>
      <c r="H36" s="48">
        <v>0.8</v>
      </c>
      <c r="I36" s="28"/>
      <c r="J36" s="44">
        <v>18</v>
      </c>
      <c r="K36" s="43">
        <v>-1305.2</v>
      </c>
      <c r="L36" s="43">
        <v>-514.29</v>
      </c>
      <c r="M36" s="43">
        <v>17299</v>
      </c>
      <c r="N36" s="43">
        <v>4.8432000000000001E-14</v>
      </c>
      <c r="O36" s="43">
        <v>1.5537E-13</v>
      </c>
      <c r="P36" s="43">
        <v>2537.5</v>
      </c>
      <c r="Q36" s="25">
        <v>0.8</v>
      </c>
    </row>
    <row r="37" spans="1:17" x14ac:dyDescent="0.3">
      <c r="A37" s="42">
        <v>49</v>
      </c>
      <c r="B37" s="43">
        <v>-1169.9000000000001</v>
      </c>
      <c r="C37" s="43">
        <v>-511.56</v>
      </c>
      <c r="D37" s="43">
        <v>15784</v>
      </c>
      <c r="E37" s="43">
        <v>1.2093E-13</v>
      </c>
      <c r="F37" s="43">
        <v>-4.0932999999999998E-13</v>
      </c>
      <c r="G37" s="43">
        <v>-2228.3000000000002</v>
      </c>
      <c r="H37" s="48">
        <v>0.85</v>
      </c>
      <c r="I37" s="28"/>
      <c r="J37" s="44">
        <v>19</v>
      </c>
      <c r="K37" s="43">
        <v>-1169.9000000000001</v>
      </c>
      <c r="L37" s="43">
        <v>-511.56</v>
      </c>
      <c r="M37" s="43">
        <v>15784</v>
      </c>
      <c r="N37" s="43">
        <v>4.0308999999999998E-14</v>
      </c>
      <c r="O37" s="43">
        <v>1.3644E-13</v>
      </c>
      <c r="P37" s="43">
        <v>2228.3000000000002</v>
      </c>
      <c r="Q37" s="25">
        <v>0.85</v>
      </c>
    </row>
    <row r="38" spans="1:17" x14ac:dyDescent="0.3">
      <c r="A38" s="42">
        <v>50</v>
      </c>
      <c r="B38" s="43">
        <v>-1053</v>
      </c>
      <c r="C38" s="43">
        <v>-501.1</v>
      </c>
      <c r="D38" s="43">
        <v>14455</v>
      </c>
      <c r="E38" s="43">
        <v>1.0139E-13</v>
      </c>
      <c r="F38" s="43">
        <v>-3.6111999999999998E-13</v>
      </c>
      <c r="G38" s="43">
        <v>-1965.8</v>
      </c>
      <c r="H38" s="48">
        <v>0.9</v>
      </c>
      <c r="I38" s="28"/>
      <c r="J38" s="44">
        <v>20</v>
      </c>
      <c r="K38" s="43">
        <v>-1053</v>
      </c>
      <c r="L38" s="43">
        <v>-501.1</v>
      </c>
      <c r="M38" s="43">
        <v>14455</v>
      </c>
      <c r="N38" s="43">
        <v>3.3797000000000002E-14</v>
      </c>
      <c r="O38" s="43">
        <v>1.2037E-13</v>
      </c>
      <c r="P38" s="43">
        <v>1965.8</v>
      </c>
      <c r="Q38" s="25">
        <v>0.9</v>
      </c>
    </row>
    <row r="39" spans="1:17" x14ac:dyDescent="0.3">
      <c r="A39" s="42">
        <v>51</v>
      </c>
      <c r="B39" s="43">
        <v>-951.25</v>
      </c>
      <c r="C39" s="43">
        <v>-485.24</v>
      </c>
      <c r="D39" s="43">
        <v>13284</v>
      </c>
      <c r="E39" s="43">
        <v>8.5603999999999996E-14</v>
      </c>
      <c r="F39" s="43">
        <v>-3.1998999999999998E-13</v>
      </c>
      <c r="G39" s="43">
        <v>-1741.9</v>
      </c>
      <c r="H39" s="48">
        <v>0.95</v>
      </c>
      <c r="I39" s="28"/>
      <c r="J39" s="44">
        <v>21</v>
      </c>
      <c r="K39" s="43">
        <v>-951.25</v>
      </c>
      <c r="L39" s="43">
        <v>-485.24</v>
      </c>
      <c r="M39" s="43">
        <v>13284</v>
      </c>
      <c r="N39" s="43">
        <v>2.8535000000000002E-14</v>
      </c>
      <c r="O39" s="43">
        <v>1.0666E-13</v>
      </c>
      <c r="P39" s="43">
        <v>1741.9</v>
      </c>
      <c r="Q39" s="25">
        <v>0.95</v>
      </c>
    </row>
    <row r="40" spans="1:17" x14ac:dyDescent="0.3">
      <c r="A40" s="42">
        <v>52</v>
      </c>
      <c r="B40" s="43">
        <v>-861.73</v>
      </c>
      <c r="C40" s="43">
        <v>-465.72</v>
      </c>
      <c r="D40" s="43">
        <v>12247</v>
      </c>
      <c r="E40" s="43">
        <v>7.2746000000000006E-14</v>
      </c>
      <c r="F40" s="43">
        <v>-2.8474000000000001E-13</v>
      </c>
      <c r="G40" s="43">
        <v>-1550</v>
      </c>
      <c r="H40" s="48">
        <v>1</v>
      </c>
      <c r="I40" s="28"/>
      <c r="J40" s="44">
        <v>22</v>
      </c>
      <c r="K40" s="43">
        <v>-861.73</v>
      </c>
      <c r="L40" s="43">
        <v>-465.72</v>
      </c>
      <c r="M40" s="43">
        <v>12247</v>
      </c>
      <c r="N40" s="43">
        <v>2.4249000000000001E-14</v>
      </c>
      <c r="O40" s="43">
        <v>9.4912000000000002E-14</v>
      </c>
      <c r="P40" s="43">
        <v>1550</v>
      </c>
      <c r="Q40" s="25">
        <v>1</v>
      </c>
    </row>
    <row r="41" spans="1:17" x14ac:dyDescent="0.3">
      <c r="A41" s="42">
        <v>53</v>
      </c>
      <c r="B41" s="43">
        <v>-341.3</v>
      </c>
      <c r="C41" s="43">
        <v>-238.47</v>
      </c>
      <c r="D41" s="43">
        <v>6206.6</v>
      </c>
      <c r="E41" s="43">
        <v>1.8890999999999999E-14</v>
      </c>
      <c r="F41" s="43">
        <v>-1.0675E-13</v>
      </c>
      <c r="G41" s="43">
        <v>-581.13</v>
      </c>
      <c r="H41" s="48">
        <v>1.5</v>
      </c>
      <c r="I41" s="28"/>
      <c r="J41" s="44">
        <v>23</v>
      </c>
      <c r="K41" s="43">
        <v>-341.3</v>
      </c>
      <c r="L41" s="43">
        <v>-238.47</v>
      </c>
      <c r="M41" s="43">
        <v>6206.6</v>
      </c>
      <c r="N41" s="43">
        <v>6.2970000000000004E-15</v>
      </c>
      <c r="O41" s="43">
        <v>3.5583999999999998E-14</v>
      </c>
      <c r="P41" s="43">
        <v>581.13</v>
      </c>
      <c r="Q41" s="25">
        <v>1.5</v>
      </c>
    </row>
    <row r="42" spans="1:17" x14ac:dyDescent="0.3">
      <c r="A42" s="42">
        <v>54</v>
      </c>
      <c r="B42" s="43">
        <v>-141.41999999999999</v>
      </c>
      <c r="C42" s="43">
        <v>-103.95</v>
      </c>
      <c r="D42" s="43">
        <v>3758.3</v>
      </c>
      <c r="E42" s="43">
        <v>6.8831000000000002E-15</v>
      </c>
      <c r="F42" s="43">
        <v>-5.0622999999999999E-14</v>
      </c>
      <c r="G42" s="43">
        <v>-275.58</v>
      </c>
      <c r="H42" s="48">
        <v>2</v>
      </c>
      <c r="I42" s="28"/>
      <c r="J42" s="44">
        <v>24</v>
      </c>
      <c r="K42" s="43">
        <v>-141.41999999999999</v>
      </c>
      <c r="L42" s="43">
        <v>-103.95</v>
      </c>
      <c r="M42" s="43">
        <v>3758.3</v>
      </c>
      <c r="N42" s="43">
        <v>2.2944E-15</v>
      </c>
      <c r="O42" s="43">
        <v>1.6874000000000001E-14</v>
      </c>
      <c r="P42" s="43">
        <v>275.58</v>
      </c>
      <c r="Q42" s="25">
        <v>2</v>
      </c>
    </row>
    <row r="43" spans="1:17" x14ac:dyDescent="0.3">
      <c r="A43" s="42">
        <v>55</v>
      </c>
      <c r="B43" s="43">
        <v>-75.986000000000004</v>
      </c>
      <c r="C43" s="43">
        <v>-59.292000000000002</v>
      </c>
      <c r="D43" s="43">
        <v>2585.9</v>
      </c>
      <c r="E43" s="43">
        <v>3.0666000000000002E-15</v>
      </c>
      <c r="F43" s="43">
        <v>-2.7799999999999999E-14</v>
      </c>
      <c r="G43" s="43">
        <v>-151.34</v>
      </c>
      <c r="H43" s="48">
        <v>2.5</v>
      </c>
      <c r="I43" s="28"/>
      <c r="J43" s="44">
        <v>25</v>
      </c>
      <c r="K43" s="43">
        <v>-75.986000000000004</v>
      </c>
      <c r="L43" s="43">
        <v>-59.292000000000002</v>
      </c>
      <c r="M43" s="43">
        <v>2585.9</v>
      </c>
      <c r="N43" s="43">
        <v>1.0221999999999999E-15</v>
      </c>
      <c r="O43" s="43">
        <v>9.2667999999999998E-15</v>
      </c>
      <c r="P43" s="43">
        <v>151.34</v>
      </c>
      <c r="Q43" s="25">
        <v>2.5</v>
      </c>
    </row>
    <row r="44" spans="1:17" x14ac:dyDescent="0.3">
      <c r="A44" s="42">
        <v>56</v>
      </c>
      <c r="B44" s="43">
        <v>-64.227000000000004</v>
      </c>
      <c r="C44" s="43">
        <v>-55.715000000000003</v>
      </c>
      <c r="D44" s="43">
        <v>1939</v>
      </c>
      <c r="E44" s="43">
        <v>1.5638000000000001E-15</v>
      </c>
      <c r="F44" s="43">
        <v>-1.6886999999999998E-14</v>
      </c>
      <c r="G44" s="43">
        <v>-91.927000000000007</v>
      </c>
      <c r="H44" s="48">
        <v>3</v>
      </c>
      <c r="I44" s="28"/>
      <c r="J44" s="44">
        <v>26</v>
      </c>
      <c r="K44" s="43">
        <v>-64.227000000000004</v>
      </c>
      <c r="L44" s="43">
        <v>-55.715000000000003</v>
      </c>
      <c r="M44" s="43">
        <v>1939</v>
      </c>
      <c r="N44" s="43">
        <v>5.2126000000000001E-16</v>
      </c>
      <c r="O44" s="43">
        <v>5.6288999999999996E-15</v>
      </c>
      <c r="P44" s="43">
        <v>91.927000000000007</v>
      </c>
      <c r="Q44" s="25">
        <v>3</v>
      </c>
    </row>
    <row r="45" spans="1:17" x14ac:dyDescent="0.3">
      <c r="A45" s="42">
        <v>57</v>
      </c>
      <c r="B45" s="43">
        <v>-67.935000000000002</v>
      </c>
      <c r="C45" s="43">
        <v>-63.131</v>
      </c>
      <c r="D45" s="43">
        <v>1530</v>
      </c>
      <c r="E45" s="43">
        <v>8.8254000000000004E-16</v>
      </c>
      <c r="F45" s="43">
        <v>-1.1025000000000001E-14</v>
      </c>
      <c r="G45" s="43">
        <v>-60.017000000000003</v>
      </c>
      <c r="H45" s="48">
        <v>3.5</v>
      </c>
      <c r="I45" s="28"/>
      <c r="J45" s="44">
        <v>27</v>
      </c>
      <c r="K45" s="43">
        <v>-67.935000000000002</v>
      </c>
      <c r="L45" s="43">
        <v>-63.131</v>
      </c>
      <c r="M45" s="43">
        <v>1530</v>
      </c>
      <c r="N45" s="43">
        <v>2.9417999999999998E-16</v>
      </c>
      <c r="O45" s="43">
        <v>3.675E-15</v>
      </c>
      <c r="P45" s="43">
        <v>60.017000000000003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4.0357000000000001E-4</v>
      </c>
      <c r="C50" s="43">
        <v>2.9372000000000003E-4</v>
      </c>
      <c r="D50" s="43">
        <v>-1.3171E-4</v>
      </c>
      <c r="E50" s="43">
        <v>-4.0358999999999997E-20</v>
      </c>
      <c r="F50" s="43">
        <v>-3.8839000000000002E-36</v>
      </c>
      <c r="G50" s="43">
        <v>-2.1143E-20</v>
      </c>
      <c r="H50" s="48">
        <v>0</v>
      </c>
      <c r="I50" s="28"/>
      <c r="J50" s="44">
        <v>1</v>
      </c>
      <c r="K50" s="43">
        <v>4.0357000000000001E-4</v>
      </c>
      <c r="L50" s="43">
        <v>2.9372000000000003E-4</v>
      </c>
      <c r="M50" s="43">
        <v>-1.3171E-4</v>
      </c>
      <c r="N50" s="43">
        <v>-1.3453000000000001E-20</v>
      </c>
      <c r="O50" s="43">
        <v>1.2946E-36</v>
      </c>
      <c r="P50" s="43">
        <v>2.1143E-20</v>
      </c>
      <c r="Q50" s="48">
        <v>0</v>
      </c>
    </row>
    <row r="51" spans="1:17" x14ac:dyDescent="0.3">
      <c r="A51" s="42">
        <v>32</v>
      </c>
      <c r="B51" s="43">
        <v>-1.1022E-4</v>
      </c>
      <c r="C51" s="43">
        <v>-8.2904000000000004E-5</v>
      </c>
      <c r="D51" s="43">
        <v>1.8974000000000001E-4</v>
      </c>
      <c r="E51" s="43">
        <v>1.0036E-20</v>
      </c>
      <c r="F51" s="43">
        <v>-3.1882000000000002E-21</v>
      </c>
      <c r="G51" s="43">
        <v>-1.7356000000000001E-5</v>
      </c>
      <c r="H51" s="48">
        <v>0.05</v>
      </c>
      <c r="I51" s="28"/>
      <c r="J51" s="44">
        <v>2</v>
      </c>
      <c r="K51" s="43">
        <v>-1.1022E-4</v>
      </c>
      <c r="L51" s="43">
        <v>-8.2904000000000004E-5</v>
      </c>
      <c r="M51" s="43">
        <v>1.8974000000000001E-4</v>
      </c>
      <c r="N51" s="43">
        <v>3.3455E-21</v>
      </c>
      <c r="O51" s="43">
        <v>1.0626999999999999E-21</v>
      </c>
      <c r="P51" s="43">
        <v>1.7356000000000001E-5</v>
      </c>
      <c r="Q51" s="48">
        <v>0.05</v>
      </c>
    </row>
    <row r="52" spans="1:17" x14ac:dyDescent="0.3">
      <c r="A52" s="42">
        <v>33</v>
      </c>
      <c r="B52" s="43">
        <v>-3.1503E-4</v>
      </c>
      <c r="C52" s="43">
        <v>-2.3446E-4</v>
      </c>
      <c r="D52" s="43">
        <v>3.2001000000000002E-4</v>
      </c>
      <c r="E52" s="43">
        <v>2.9602E-20</v>
      </c>
      <c r="F52" s="43">
        <v>-4.2645999999999998E-21</v>
      </c>
      <c r="G52" s="43">
        <v>-2.3215000000000001E-5</v>
      </c>
      <c r="H52" s="54">
        <v>7.0000000000000007E-2</v>
      </c>
      <c r="I52" s="28"/>
      <c r="J52" s="44">
        <v>3</v>
      </c>
      <c r="K52" s="43">
        <v>-3.1503E-4</v>
      </c>
      <c r="L52" s="43">
        <v>-2.3446E-4</v>
      </c>
      <c r="M52" s="43">
        <v>3.2001000000000002E-4</v>
      </c>
      <c r="N52" s="43">
        <v>9.8672999999999997E-21</v>
      </c>
      <c r="O52" s="43">
        <v>1.4215000000000001E-21</v>
      </c>
      <c r="P52" s="43">
        <v>2.3215000000000001E-5</v>
      </c>
      <c r="Q52" s="54">
        <v>7.0000000000000007E-2</v>
      </c>
    </row>
    <row r="53" spans="1:17" x14ac:dyDescent="0.3">
      <c r="A53" s="42">
        <v>34</v>
      </c>
      <c r="B53" s="43">
        <v>-3.1468000000000002E-4</v>
      </c>
      <c r="C53" s="43">
        <v>-2.1953000000000001E-4</v>
      </c>
      <c r="D53" s="43">
        <v>8.6019999999999998E-4</v>
      </c>
      <c r="E53" s="43">
        <v>3.4955000000000001E-20</v>
      </c>
      <c r="F53" s="43">
        <v>-4.7937999999999999E-20</v>
      </c>
      <c r="G53" s="43">
        <v>-2.6096000000000002E-4</v>
      </c>
      <c r="H53" s="48">
        <v>0.1</v>
      </c>
      <c r="I53" s="28"/>
      <c r="J53" s="44">
        <v>4</v>
      </c>
      <c r="K53" s="43">
        <v>-3.1468000000000002E-4</v>
      </c>
      <c r="L53" s="43">
        <v>-2.1953000000000001E-4</v>
      </c>
      <c r="M53" s="43">
        <v>8.6019999999999998E-4</v>
      </c>
      <c r="N53" s="43">
        <v>1.1652E-20</v>
      </c>
      <c r="O53" s="43">
        <v>1.5979000000000001E-20</v>
      </c>
      <c r="P53" s="43">
        <v>2.6096000000000002E-4</v>
      </c>
      <c r="Q53" s="48">
        <v>0.1</v>
      </c>
    </row>
    <row r="54" spans="1:17" x14ac:dyDescent="0.3">
      <c r="A54" s="42">
        <v>35</v>
      </c>
      <c r="B54" s="43">
        <v>-2.8836999999999998E-4</v>
      </c>
      <c r="C54" s="43">
        <v>-1.8525E-4</v>
      </c>
      <c r="D54" s="43">
        <v>6.5010000000000003E-4</v>
      </c>
      <c r="E54" s="43">
        <v>3.7886999999999997E-20</v>
      </c>
      <c r="F54" s="43">
        <v>-4.9365000000000003E-20</v>
      </c>
      <c r="G54" s="43">
        <v>-2.6873000000000001E-4</v>
      </c>
      <c r="H54" s="48">
        <v>0.15</v>
      </c>
      <c r="I54" s="28"/>
      <c r="J54" s="44">
        <v>5</v>
      </c>
      <c r="K54" s="43">
        <v>-2.8836999999999998E-4</v>
      </c>
      <c r="L54" s="43">
        <v>-1.8525E-4</v>
      </c>
      <c r="M54" s="43">
        <v>6.5010000000000003E-4</v>
      </c>
      <c r="N54" s="43">
        <v>1.2629E-20</v>
      </c>
      <c r="O54" s="43">
        <v>1.6455000000000001E-20</v>
      </c>
      <c r="P54" s="43">
        <v>2.6873000000000001E-4</v>
      </c>
      <c r="Q54" s="48">
        <v>0.15</v>
      </c>
    </row>
    <row r="55" spans="1:17" x14ac:dyDescent="0.3">
      <c r="A55" s="42">
        <v>36</v>
      </c>
      <c r="B55" s="43">
        <v>-2.7800999999999998E-4</v>
      </c>
      <c r="C55" s="43">
        <v>-1.7238E-4</v>
      </c>
      <c r="D55" s="43">
        <v>5.1741000000000005E-4</v>
      </c>
      <c r="E55" s="43">
        <v>3.8809999999999999E-20</v>
      </c>
      <c r="F55" s="43">
        <v>-4.4446999999999997E-20</v>
      </c>
      <c r="G55" s="43">
        <v>-2.4195999999999999E-4</v>
      </c>
      <c r="H55" s="48">
        <v>0.2</v>
      </c>
      <c r="I55" s="28"/>
      <c r="J55" s="44">
        <v>6</v>
      </c>
      <c r="K55" s="43">
        <v>-2.7800999999999998E-4</v>
      </c>
      <c r="L55" s="43">
        <v>-1.7238E-4</v>
      </c>
      <c r="M55" s="43">
        <v>5.1741000000000005E-4</v>
      </c>
      <c r="N55" s="43">
        <v>1.2937E-20</v>
      </c>
      <c r="O55" s="43">
        <v>1.4815999999999999E-20</v>
      </c>
      <c r="P55" s="43">
        <v>2.4195999999999999E-4</v>
      </c>
      <c r="Q55" s="48">
        <v>0.2</v>
      </c>
    </row>
    <row r="56" spans="1:17" x14ac:dyDescent="0.3">
      <c r="A56" s="42">
        <v>37</v>
      </c>
      <c r="B56" s="43">
        <v>-3.3725999999999998E-4</v>
      </c>
      <c r="C56" s="43">
        <v>-2.0740999999999999E-4</v>
      </c>
      <c r="D56" s="43">
        <v>4.7257000000000001E-4</v>
      </c>
      <c r="E56" s="43">
        <v>4.7707000000000002E-20</v>
      </c>
      <c r="F56" s="43">
        <v>-2.7224000000000002E-20</v>
      </c>
      <c r="G56" s="43">
        <v>-1.482E-4</v>
      </c>
      <c r="H56" s="54">
        <v>0.27</v>
      </c>
      <c r="I56" s="28"/>
      <c r="J56" s="44">
        <v>7</v>
      </c>
      <c r="K56" s="43">
        <v>-3.3725999999999998E-4</v>
      </c>
      <c r="L56" s="43">
        <v>-2.0740999999999999E-4</v>
      </c>
      <c r="M56" s="43">
        <v>4.7257000000000001E-4</v>
      </c>
      <c r="N56" s="43">
        <v>1.5902E-20</v>
      </c>
      <c r="O56" s="43">
        <v>9.0746999999999999E-21</v>
      </c>
      <c r="P56" s="43">
        <v>1.482E-4</v>
      </c>
      <c r="Q56" s="54">
        <v>0.27</v>
      </c>
    </row>
    <row r="57" spans="1:17" x14ac:dyDescent="0.3">
      <c r="A57" s="42">
        <v>38</v>
      </c>
      <c r="B57" s="43">
        <v>-3.0087000000000001E-4</v>
      </c>
      <c r="C57" s="43">
        <v>-1.8902E-4</v>
      </c>
      <c r="D57" s="43">
        <v>6.6016000000000002E-4</v>
      </c>
      <c r="E57" s="43">
        <v>4.1092999999999997E-20</v>
      </c>
      <c r="F57" s="43">
        <v>-6.2552000000000005E-20</v>
      </c>
      <c r="G57" s="43">
        <v>-3.4052000000000003E-4</v>
      </c>
      <c r="H57" s="48">
        <v>0.3</v>
      </c>
      <c r="I57" s="28"/>
      <c r="J57" s="44">
        <v>8</v>
      </c>
      <c r="K57" s="43">
        <v>-3.0087000000000001E-4</v>
      </c>
      <c r="L57" s="43">
        <v>-1.8902E-4</v>
      </c>
      <c r="M57" s="43">
        <v>6.6016000000000002E-4</v>
      </c>
      <c r="N57" s="43">
        <v>1.3697999999999999E-20</v>
      </c>
      <c r="O57" s="43">
        <v>2.0850999999999999E-20</v>
      </c>
      <c r="P57" s="43">
        <v>3.4052000000000003E-4</v>
      </c>
      <c r="Q57" s="48">
        <v>0.3</v>
      </c>
    </row>
    <row r="58" spans="1:17" x14ac:dyDescent="0.3">
      <c r="A58" s="42">
        <v>39</v>
      </c>
      <c r="B58" s="43">
        <v>-2.5479000000000002E-4</v>
      </c>
      <c r="C58" s="43">
        <v>-1.6725E-4</v>
      </c>
      <c r="D58" s="43">
        <v>5.5579999999999996E-4</v>
      </c>
      <c r="E58" s="43">
        <v>3.2161E-20</v>
      </c>
      <c r="F58" s="43">
        <v>-5.3518E-20</v>
      </c>
      <c r="G58" s="43">
        <v>-2.9134000000000001E-4</v>
      </c>
      <c r="H58" s="48">
        <v>0.35</v>
      </c>
      <c r="I58" s="28"/>
      <c r="J58" s="44">
        <v>9</v>
      </c>
      <c r="K58" s="43">
        <v>-2.5479000000000002E-4</v>
      </c>
      <c r="L58" s="43">
        <v>-1.6725E-4</v>
      </c>
      <c r="M58" s="43">
        <v>5.5579999999999996E-4</v>
      </c>
      <c r="N58" s="43">
        <v>1.072E-20</v>
      </c>
      <c r="O58" s="43">
        <v>1.7839000000000001E-20</v>
      </c>
      <c r="P58" s="43">
        <v>2.9134000000000001E-4</v>
      </c>
      <c r="Q58" s="48">
        <v>0.35</v>
      </c>
    </row>
    <row r="59" spans="1:17" x14ac:dyDescent="0.3">
      <c r="A59" s="42">
        <v>40</v>
      </c>
      <c r="B59" s="43">
        <v>-2.2295999999999999E-4</v>
      </c>
      <c r="C59" s="43">
        <v>-1.5307999999999999E-4</v>
      </c>
      <c r="D59" s="43">
        <v>4.7969000000000001E-4</v>
      </c>
      <c r="E59" s="43">
        <v>2.5674000000000001E-20</v>
      </c>
      <c r="F59" s="43">
        <v>-4.4923999999999999E-20</v>
      </c>
      <c r="G59" s="43">
        <v>-2.4456E-4</v>
      </c>
      <c r="H59" s="48">
        <v>0.4</v>
      </c>
      <c r="I59" s="28"/>
      <c r="J59" s="44">
        <v>10</v>
      </c>
      <c r="K59" s="43">
        <v>-2.2295999999999999E-4</v>
      </c>
      <c r="L59" s="43">
        <v>-1.5307999999999999E-4</v>
      </c>
      <c r="M59" s="43">
        <v>4.7969000000000001E-4</v>
      </c>
      <c r="N59" s="43">
        <v>8.5580999999999996E-21</v>
      </c>
      <c r="O59" s="43">
        <v>1.4975000000000001E-20</v>
      </c>
      <c r="P59" s="43">
        <v>2.4456E-4</v>
      </c>
      <c r="Q59" s="48">
        <v>0.4</v>
      </c>
    </row>
    <row r="60" spans="1:17" x14ac:dyDescent="0.3">
      <c r="A60" s="42">
        <v>41</v>
      </c>
      <c r="B60" s="43">
        <v>-1.9859000000000001E-4</v>
      </c>
      <c r="C60" s="43">
        <v>-1.4302999999999999E-4</v>
      </c>
      <c r="D60" s="43">
        <v>4.0884E-4</v>
      </c>
      <c r="E60" s="43">
        <v>2.0412000000000001E-20</v>
      </c>
      <c r="F60" s="43">
        <v>-3.3456999999999998E-20</v>
      </c>
      <c r="G60" s="43">
        <v>-1.8212999999999999E-4</v>
      </c>
      <c r="H60" s="54">
        <v>0.47</v>
      </c>
      <c r="I60" s="28"/>
      <c r="J60" s="44">
        <v>11</v>
      </c>
      <c r="K60" s="43">
        <v>-1.9859000000000001E-4</v>
      </c>
      <c r="L60" s="43">
        <v>-1.4302999999999999E-4</v>
      </c>
      <c r="M60" s="43">
        <v>4.0884E-4</v>
      </c>
      <c r="N60" s="43">
        <v>6.8040999999999999E-21</v>
      </c>
      <c r="O60" s="43">
        <v>1.1152E-20</v>
      </c>
      <c r="P60" s="43">
        <v>1.8212999999999999E-4</v>
      </c>
      <c r="Q60" s="54">
        <v>0.47</v>
      </c>
    </row>
    <row r="61" spans="1:17" x14ac:dyDescent="0.3">
      <c r="A61" s="42">
        <v>42</v>
      </c>
      <c r="B61" s="43">
        <v>-1.8204000000000001E-4</v>
      </c>
      <c r="C61" s="43">
        <v>-1.3402999999999999E-4</v>
      </c>
      <c r="D61" s="43">
        <v>4.2983000000000002E-4</v>
      </c>
      <c r="E61" s="43">
        <v>1.7639000000000001E-20</v>
      </c>
      <c r="F61" s="43">
        <v>-3.7971999999999999E-20</v>
      </c>
      <c r="G61" s="43">
        <v>-2.0671E-4</v>
      </c>
      <c r="H61" s="48">
        <v>0.5</v>
      </c>
      <c r="I61" s="28"/>
      <c r="J61" s="44">
        <v>12</v>
      </c>
      <c r="K61" s="43">
        <v>-1.8204000000000001E-4</v>
      </c>
      <c r="L61" s="43">
        <v>-1.3402999999999999E-4</v>
      </c>
      <c r="M61" s="43">
        <v>4.2983000000000002E-4</v>
      </c>
      <c r="N61" s="43">
        <v>5.8797999999999997E-21</v>
      </c>
      <c r="O61" s="43">
        <v>1.2657E-20</v>
      </c>
      <c r="P61" s="43">
        <v>2.0671E-4</v>
      </c>
      <c r="Q61" s="48">
        <v>0.5</v>
      </c>
    </row>
    <row r="62" spans="1:17" x14ac:dyDescent="0.3">
      <c r="A62" s="42">
        <v>43</v>
      </c>
      <c r="B62" s="43">
        <v>-1.5876E-4</v>
      </c>
      <c r="C62" s="43">
        <v>-1.2084E-4</v>
      </c>
      <c r="D62" s="43">
        <v>3.7960000000000001E-4</v>
      </c>
      <c r="E62" s="43">
        <v>1.3928999999999999E-20</v>
      </c>
      <c r="F62" s="43">
        <v>-3.2412000000000002E-20</v>
      </c>
      <c r="G62" s="43">
        <v>-1.7644000000000001E-4</v>
      </c>
      <c r="H62" s="48">
        <v>0.55000000000000004</v>
      </c>
      <c r="I62" s="28"/>
      <c r="J62" s="44">
        <v>13</v>
      </c>
      <c r="K62" s="43">
        <v>-1.5876E-4</v>
      </c>
      <c r="L62" s="43">
        <v>-1.2084E-4</v>
      </c>
      <c r="M62" s="43">
        <v>3.7960000000000001E-4</v>
      </c>
      <c r="N62" s="43">
        <v>4.6431999999999997E-21</v>
      </c>
      <c r="O62" s="43">
        <v>1.0804000000000001E-20</v>
      </c>
      <c r="P62" s="43">
        <v>1.7644000000000001E-4</v>
      </c>
      <c r="Q62" s="48">
        <v>0.55000000000000004</v>
      </c>
    </row>
    <row r="63" spans="1:17" x14ac:dyDescent="0.3">
      <c r="A63" s="42">
        <v>44</v>
      </c>
      <c r="B63" s="43">
        <v>-1.3970000000000001E-4</v>
      </c>
      <c r="C63" s="43">
        <v>-1.0948E-4</v>
      </c>
      <c r="D63" s="43">
        <v>3.3776999999999999E-4</v>
      </c>
      <c r="E63" s="43">
        <v>1.1102999999999999E-20</v>
      </c>
      <c r="F63" s="43">
        <v>-2.7778999999999998E-20</v>
      </c>
      <c r="G63" s="43">
        <v>-1.5122000000000001E-4</v>
      </c>
      <c r="H63" s="48">
        <v>0.6</v>
      </c>
      <c r="I63" s="28"/>
      <c r="J63" s="44">
        <v>14</v>
      </c>
      <c r="K63" s="43">
        <v>-1.3970000000000001E-4</v>
      </c>
      <c r="L63" s="43">
        <v>-1.0948E-4</v>
      </c>
      <c r="M63" s="43">
        <v>3.3776999999999999E-4</v>
      </c>
      <c r="N63" s="43">
        <v>3.7008999999999999E-21</v>
      </c>
      <c r="O63" s="43">
        <v>9.2597000000000004E-21</v>
      </c>
      <c r="P63" s="43">
        <v>1.5122000000000001E-4</v>
      </c>
      <c r="Q63" s="48">
        <v>0.6</v>
      </c>
    </row>
    <row r="64" spans="1:17" x14ac:dyDescent="0.3">
      <c r="A64" s="42">
        <v>45</v>
      </c>
      <c r="B64" s="43">
        <v>-1.2389000000000001E-4</v>
      </c>
      <c r="C64" s="43">
        <v>-9.9579000000000003E-5</v>
      </c>
      <c r="D64" s="43">
        <v>3.0249999999999998E-4</v>
      </c>
      <c r="E64" s="43">
        <v>8.9321000000000007E-21</v>
      </c>
      <c r="F64" s="43">
        <v>-2.392E-20</v>
      </c>
      <c r="G64" s="43">
        <v>-1.3020999999999999E-4</v>
      </c>
      <c r="H64" s="48">
        <v>0.65</v>
      </c>
      <c r="I64" s="28"/>
      <c r="J64" s="44">
        <v>15</v>
      </c>
      <c r="K64" s="43">
        <v>-1.2389000000000001E-4</v>
      </c>
      <c r="L64" s="43">
        <v>-9.9579000000000003E-5</v>
      </c>
      <c r="M64" s="43">
        <v>3.0249999999999998E-4</v>
      </c>
      <c r="N64" s="43">
        <v>2.9774E-21</v>
      </c>
      <c r="O64" s="43">
        <v>7.9733000000000002E-21</v>
      </c>
      <c r="P64" s="43">
        <v>1.3020999999999999E-4</v>
      </c>
      <c r="Q64" s="48">
        <v>0.65</v>
      </c>
    </row>
    <row r="65" spans="1:17" x14ac:dyDescent="0.3">
      <c r="A65" s="42">
        <v>46</v>
      </c>
      <c r="B65" s="43">
        <v>-1.1063E-4</v>
      </c>
      <c r="C65" s="43">
        <v>-9.0888000000000001E-5</v>
      </c>
      <c r="D65" s="43">
        <v>2.7243999999999999E-4</v>
      </c>
      <c r="E65" s="43">
        <v>7.2512999999999996E-21</v>
      </c>
      <c r="F65" s="43">
        <v>-2.0697999999999999E-20</v>
      </c>
      <c r="G65" s="43">
        <v>-1.1268E-4</v>
      </c>
      <c r="H65" s="48">
        <v>0.7</v>
      </c>
      <c r="I65" s="28"/>
      <c r="J65" s="44">
        <v>16</v>
      </c>
      <c r="K65" s="43">
        <v>-1.1063E-4</v>
      </c>
      <c r="L65" s="43">
        <v>-9.0888000000000001E-5</v>
      </c>
      <c r="M65" s="43">
        <v>2.7243999999999999E-4</v>
      </c>
      <c r="N65" s="43">
        <v>2.4170999999999999E-21</v>
      </c>
      <c r="O65" s="43">
        <v>6.8995000000000007E-21</v>
      </c>
      <c r="P65" s="43">
        <v>1.1268E-4</v>
      </c>
      <c r="Q65" s="48">
        <v>0.7</v>
      </c>
    </row>
    <row r="66" spans="1:17" x14ac:dyDescent="0.3">
      <c r="A66" s="42">
        <v>47</v>
      </c>
      <c r="B66" s="43">
        <v>-9.9376000000000005E-5</v>
      </c>
      <c r="C66" s="43">
        <v>-8.3213000000000004E-5</v>
      </c>
      <c r="D66" s="43">
        <v>2.4658999999999998E-4</v>
      </c>
      <c r="E66" s="43">
        <v>5.9383999999999997E-21</v>
      </c>
      <c r="F66" s="43">
        <v>-1.8001000000000001E-20</v>
      </c>
      <c r="G66" s="43">
        <v>-9.7990000000000002E-5</v>
      </c>
      <c r="H66" s="48">
        <v>0.75</v>
      </c>
      <c r="I66" s="28"/>
      <c r="J66" s="44">
        <v>17</v>
      </c>
      <c r="K66" s="43">
        <v>-9.9376000000000005E-5</v>
      </c>
      <c r="L66" s="43">
        <v>-8.3213000000000004E-5</v>
      </c>
      <c r="M66" s="43">
        <v>2.4658999999999998E-4</v>
      </c>
      <c r="N66" s="43">
        <v>1.9795E-21</v>
      </c>
      <c r="O66" s="43">
        <v>6.0001999999999998E-21</v>
      </c>
      <c r="P66" s="43">
        <v>9.7990000000000002E-5</v>
      </c>
      <c r="Q66" s="48">
        <v>0.75</v>
      </c>
    </row>
    <row r="67" spans="1:17" x14ac:dyDescent="0.3">
      <c r="A67" s="42">
        <v>48</v>
      </c>
      <c r="B67" s="43">
        <v>-8.9747999999999995E-5</v>
      </c>
      <c r="C67" s="43">
        <v>-7.6401000000000003E-5</v>
      </c>
      <c r="D67" s="43">
        <v>2.242E-4</v>
      </c>
      <c r="E67" s="43">
        <v>4.9037999999999997E-21</v>
      </c>
      <c r="F67" s="43">
        <v>-1.5732E-20</v>
      </c>
      <c r="G67" s="43">
        <v>-8.5638999999999998E-5</v>
      </c>
      <c r="H67" s="48">
        <v>0.8</v>
      </c>
      <c r="I67" s="28"/>
      <c r="J67" s="44">
        <v>18</v>
      </c>
      <c r="K67" s="43">
        <v>-8.9747999999999995E-5</v>
      </c>
      <c r="L67" s="43">
        <v>-7.6401000000000003E-5</v>
      </c>
      <c r="M67" s="43">
        <v>2.242E-4</v>
      </c>
      <c r="N67" s="43">
        <v>1.6346E-21</v>
      </c>
      <c r="O67" s="43">
        <v>5.2438999999999997E-21</v>
      </c>
      <c r="P67" s="43">
        <v>8.5638999999999998E-5</v>
      </c>
      <c r="Q67" s="48">
        <v>0.8</v>
      </c>
    </row>
    <row r="68" spans="1:17" x14ac:dyDescent="0.3">
      <c r="A68" s="42">
        <v>49</v>
      </c>
      <c r="B68" s="43">
        <v>-8.1439000000000004E-5</v>
      </c>
      <c r="C68" s="43">
        <v>-7.0329999999999999E-5</v>
      </c>
      <c r="D68" s="43">
        <v>2.0464999999999999E-4</v>
      </c>
      <c r="E68" s="43">
        <v>4.0812999999999999E-21</v>
      </c>
      <c r="F68" s="43">
        <v>-1.3814999999999999E-20</v>
      </c>
      <c r="G68" s="43">
        <v>-7.5203999999999994E-5</v>
      </c>
      <c r="H68" s="48">
        <v>0.85</v>
      </c>
      <c r="I68" s="28"/>
      <c r="J68" s="44">
        <v>19</v>
      </c>
      <c r="K68" s="43">
        <v>-8.1439000000000004E-5</v>
      </c>
      <c r="L68" s="43">
        <v>-7.0329999999999999E-5</v>
      </c>
      <c r="M68" s="43">
        <v>2.0464999999999999E-4</v>
      </c>
      <c r="N68" s="43">
        <v>1.3604E-21</v>
      </c>
      <c r="O68" s="43">
        <v>4.6048999999999999E-21</v>
      </c>
      <c r="P68" s="43">
        <v>7.5203999999999994E-5</v>
      </c>
      <c r="Q68" s="48">
        <v>0.85</v>
      </c>
    </row>
    <row r="69" spans="1:17" x14ac:dyDescent="0.3">
      <c r="A69" s="42">
        <v>50</v>
      </c>
      <c r="B69" s="43">
        <v>-7.4213000000000002E-5</v>
      </c>
      <c r="C69" s="43">
        <v>-6.4899000000000003E-5</v>
      </c>
      <c r="D69" s="43">
        <v>1.8749000000000001E-4</v>
      </c>
      <c r="E69" s="43">
        <v>3.4219999999999999E-21</v>
      </c>
      <c r="F69" s="43">
        <v>-1.2188E-20</v>
      </c>
      <c r="G69" s="43">
        <v>-6.6346999999999993E-5</v>
      </c>
      <c r="H69" s="48">
        <v>0.9</v>
      </c>
      <c r="I69" s="28"/>
      <c r="J69" s="44">
        <v>20</v>
      </c>
      <c r="K69" s="43">
        <v>-7.4213000000000002E-5</v>
      </c>
      <c r="L69" s="43">
        <v>-6.4899000000000003E-5</v>
      </c>
      <c r="M69" s="43">
        <v>1.8749000000000001E-4</v>
      </c>
      <c r="N69" s="43">
        <v>1.1407E-21</v>
      </c>
      <c r="O69" s="43">
        <v>4.0625999999999998E-21</v>
      </c>
      <c r="P69" s="43">
        <v>6.6346999999999993E-5</v>
      </c>
      <c r="Q69" s="48">
        <v>0.9</v>
      </c>
    </row>
    <row r="70" spans="1:17" x14ac:dyDescent="0.3">
      <c r="A70" s="42">
        <v>51</v>
      </c>
      <c r="B70" s="43">
        <v>-6.7885999999999993E-5</v>
      </c>
      <c r="C70" s="43">
        <v>-6.0022999999999998E-5</v>
      </c>
      <c r="D70" s="43">
        <v>1.7233999999999999E-4</v>
      </c>
      <c r="E70" s="43">
        <v>2.8891E-21</v>
      </c>
      <c r="F70" s="43">
        <v>-1.08E-20</v>
      </c>
      <c r="G70" s="43">
        <v>-5.8791E-5</v>
      </c>
      <c r="H70" s="48">
        <v>0.95</v>
      </c>
      <c r="I70" s="28"/>
      <c r="J70" s="44">
        <v>21</v>
      </c>
      <c r="K70" s="43">
        <v>-6.7885999999999993E-5</v>
      </c>
      <c r="L70" s="43">
        <v>-6.0022999999999998E-5</v>
      </c>
      <c r="M70" s="43">
        <v>1.7233999999999999E-4</v>
      </c>
      <c r="N70" s="43">
        <v>9.6305000000000001E-22</v>
      </c>
      <c r="O70" s="43">
        <v>3.5999000000000003E-21</v>
      </c>
      <c r="P70" s="43">
        <v>5.8791E-5</v>
      </c>
      <c r="Q70" s="48">
        <v>0.95</v>
      </c>
    </row>
    <row r="71" spans="1:17" x14ac:dyDescent="0.3">
      <c r="A71" s="42">
        <v>52</v>
      </c>
      <c r="B71" s="43">
        <v>-6.2312999999999998E-5</v>
      </c>
      <c r="C71" s="43">
        <v>-5.5630000000000001E-5</v>
      </c>
      <c r="D71" s="43">
        <v>1.5888999999999999E-4</v>
      </c>
      <c r="E71" s="43">
        <v>2.4552E-21</v>
      </c>
      <c r="F71" s="43">
        <v>-9.6099000000000007E-21</v>
      </c>
      <c r="G71" s="43">
        <v>-5.2314000000000001E-5</v>
      </c>
      <c r="H71" s="48">
        <v>1</v>
      </c>
      <c r="I71" s="28"/>
      <c r="J71" s="44">
        <v>22</v>
      </c>
      <c r="K71" s="43">
        <v>-6.2312999999999998E-5</v>
      </c>
      <c r="L71" s="43">
        <v>-5.5630000000000001E-5</v>
      </c>
      <c r="M71" s="43">
        <v>1.5888999999999999E-4</v>
      </c>
      <c r="N71" s="43">
        <v>8.1839999999999998E-22</v>
      </c>
      <c r="O71" s="43">
        <v>3.2033E-21</v>
      </c>
      <c r="P71" s="43">
        <v>5.2314000000000001E-5</v>
      </c>
      <c r="Q71" s="48">
        <v>1</v>
      </c>
    </row>
    <row r="72" spans="1:17" x14ac:dyDescent="0.3">
      <c r="A72" s="42">
        <v>53</v>
      </c>
      <c r="B72" s="43">
        <v>-3.0377000000000001E-5</v>
      </c>
      <c r="C72" s="43">
        <v>-2.8642000000000001E-5</v>
      </c>
      <c r="D72" s="43">
        <v>8.0118999999999996E-5</v>
      </c>
      <c r="E72" s="43">
        <v>6.3757000000000005E-22</v>
      </c>
      <c r="F72" s="43">
        <v>-3.6028999999999997E-21</v>
      </c>
      <c r="G72" s="43">
        <v>-1.9613E-5</v>
      </c>
      <c r="H72" s="48">
        <v>1.5</v>
      </c>
      <c r="I72" s="28"/>
      <c r="J72" s="44">
        <v>23</v>
      </c>
      <c r="K72" s="43">
        <v>-3.0377000000000001E-5</v>
      </c>
      <c r="L72" s="43">
        <v>-2.8642000000000001E-5</v>
      </c>
      <c r="M72" s="43">
        <v>8.0118999999999996E-5</v>
      </c>
      <c r="N72" s="43">
        <v>2.1251999999999999E-22</v>
      </c>
      <c r="O72" s="43">
        <v>1.201E-21</v>
      </c>
      <c r="P72" s="43">
        <v>1.9613E-5</v>
      </c>
      <c r="Q72" s="48">
        <v>1.5</v>
      </c>
    </row>
    <row r="73" spans="1:17" x14ac:dyDescent="0.3">
      <c r="A73" s="42">
        <v>54</v>
      </c>
      <c r="B73" s="43">
        <v>-1.7756000000000001E-5</v>
      </c>
      <c r="C73" s="43">
        <v>-1.7122999999999999E-5</v>
      </c>
      <c r="D73" s="43">
        <v>4.8052E-5</v>
      </c>
      <c r="E73" s="43">
        <v>2.3229999999999999E-22</v>
      </c>
      <c r="F73" s="43">
        <v>-1.7085000000000002E-21</v>
      </c>
      <c r="G73" s="43">
        <v>-9.3008999999999993E-6</v>
      </c>
      <c r="H73" s="48">
        <v>2</v>
      </c>
      <c r="I73" s="28"/>
      <c r="J73" s="44">
        <v>24</v>
      </c>
      <c r="K73" s="43">
        <v>-1.7756000000000001E-5</v>
      </c>
      <c r="L73" s="43">
        <v>-1.7122999999999999E-5</v>
      </c>
      <c r="M73" s="43">
        <v>4.8052E-5</v>
      </c>
      <c r="N73" s="43">
        <v>7.7433999999999997E-23</v>
      </c>
      <c r="O73" s="43">
        <v>5.6951000000000005E-22</v>
      </c>
      <c r="P73" s="43">
        <v>9.3008999999999993E-6</v>
      </c>
      <c r="Q73" s="48">
        <v>2</v>
      </c>
    </row>
    <row r="74" spans="1:17" x14ac:dyDescent="0.3">
      <c r="A74" s="42">
        <v>55</v>
      </c>
      <c r="B74" s="43">
        <v>-1.2004000000000001E-5</v>
      </c>
      <c r="C74" s="43">
        <v>-1.1722000000000001E-5</v>
      </c>
      <c r="D74" s="43">
        <v>3.2916000000000001E-5</v>
      </c>
      <c r="E74" s="43">
        <v>1.035E-22</v>
      </c>
      <c r="F74" s="43">
        <v>-9.3826999999999999E-22</v>
      </c>
      <c r="G74" s="43">
        <v>-5.1077000000000002E-6</v>
      </c>
      <c r="H74" s="48">
        <v>2.5</v>
      </c>
      <c r="I74" s="28"/>
      <c r="J74" s="44">
        <v>25</v>
      </c>
      <c r="K74" s="43">
        <v>-1.2004000000000001E-5</v>
      </c>
      <c r="L74" s="43">
        <v>-1.1722000000000001E-5</v>
      </c>
      <c r="M74" s="43">
        <v>3.2916000000000001E-5</v>
      </c>
      <c r="N74" s="43">
        <v>3.4499999999999997E-23</v>
      </c>
      <c r="O74" s="43">
        <v>3.1276000000000002E-22</v>
      </c>
      <c r="P74" s="43">
        <v>5.1077000000000002E-6</v>
      </c>
      <c r="Q74" s="48">
        <v>2.5</v>
      </c>
    </row>
    <row r="75" spans="1:17" x14ac:dyDescent="0.3">
      <c r="A75" s="42">
        <v>56</v>
      </c>
      <c r="B75" s="43">
        <v>-9.0422999999999998E-6</v>
      </c>
      <c r="C75" s="43">
        <v>-8.8985999999999998E-6</v>
      </c>
      <c r="D75" s="43">
        <v>2.4762000000000001E-5</v>
      </c>
      <c r="E75" s="43">
        <v>5.2777000000000002E-23</v>
      </c>
      <c r="F75" s="43">
        <v>-5.6992E-22</v>
      </c>
      <c r="G75" s="43">
        <v>-3.1024999999999999E-6</v>
      </c>
      <c r="H75" s="48">
        <v>3</v>
      </c>
      <c r="I75" s="28"/>
      <c r="J75" s="44">
        <v>26</v>
      </c>
      <c r="K75" s="43">
        <v>-9.0422999999999998E-6</v>
      </c>
      <c r="L75" s="43">
        <v>-8.8985999999999998E-6</v>
      </c>
      <c r="M75" s="43">
        <v>2.4762000000000001E-5</v>
      </c>
      <c r="N75" s="43">
        <v>1.7591999999999999E-23</v>
      </c>
      <c r="O75" s="43">
        <v>1.8997E-22</v>
      </c>
      <c r="P75" s="43">
        <v>3.1024999999999999E-6</v>
      </c>
      <c r="Q75" s="48">
        <v>3</v>
      </c>
    </row>
    <row r="76" spans="1:17" x14ac:dyDescent="0.3">
      <c r="A76" s="42">
        <v>57</v>
      </c>
      <c r="B76" s="43">
        <v>-7.2666E-6</v>
      </c>
      <c r="C76" s="43">
        <v>-7.1855000000000001E-6</v>
      </c>
      <c r="D76" s="43">
        <v>1.9698E-5</v>
      </c>
      <c r="E76" s="43">
        <v>2.9786000000000003E-23</v>
      </c>
      <c r="F76" s="43">
        <v>-3.7209000000000002E-22</v>
      </c>
      <c r="G76" s="43">
        <v>-2.0256000000000001E-6</v>
      </c>
      <c r="H76" s="48">
        <v>3.5</v>
      </c>
      <c r="I76" s="28"/>
      <c r="J76" s="44">
        <v>27</v>
      </c>
      <c r="K76" s="43">
        <v>-7.2666E-6</v>
      </c>
      <c r="L76" s="43">
        <v>-7.1855000000000001E-6</v>
      </c>
      <c r="M76" s="43">
        <v>1.9698E-5</v>
      </c>
      <c r="N76" s="43">
        <v>9.9285999999999996E-24</v>
      </c>
      <c r="O76" s="43">
        <v>1.2403000000000001E-22</v>
      </c>
      <c r="P76" s="43">
        <v>2.0256000000000001E-6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3.6262999999999997E-21</v>
      </c>
      <c r="C81" s="43">
        <v>1.9741E-5</v>
      </c>
      <c r="D81" s="43">
        <v>5.8653000000000004E-4</v>
      </c>
      <c r="E81" s="23">
        <f>+D81*1000</f>
        <v>0.58653</v>
      </c>
      <c r="F81" s="23">
        <v>0</v>
      </c>
      <c r="G81" s="24"/>
      <c r="H81" s="25"/>
      <c r="I81" s="28"/>
      <c r="J81" s="44">
        <v>1</v>
      </c>
      <c r="K81" s="43">
        <v>-1.2088E-21</v>
      </c>
      <c r="L81" s="43">
        <v>-1.9741E-5</v>
      </c>
      <c r="M81" s="43">
        <v>5.8653000000000004E-4</v>
      </c>
      <c r="N81" s="23">
        <f>+M81*1000</f>
        <v>0.58653</v>
      </c>
      <c r="O81" s="23">
        <v>0</v>
      </c>
      <c r="P81" s="24"/>
      <c r="Q81" s="25"/>
    </row>
    <row r="82" spans="1:23" x14ac:dyDescent="0.3">
      <c r="A82" s="42">
        <v>32</v>
      </c>
      <c r="B82" s="43">
        <v>-1.2509999999999999E-23</v>
      </c>
      <c r="C82" s="43">
        <v>-6.8099000000000006E-8</v>
      </c>
      <c r="D82" s="43">
        <v>5.8430999999999999E-4</v>
      </c>
      <c r="E82" s="23">
        <f t="shared" ref="E82:E110" si="0">+D82*1000</f>
        <v>0.58431</v>
      </c>
      <c r="F82" s="23">
        <v>0.05</v>
      </c>
      <c r="G82" s="24"/>
      <c r="H82" s="25"/>
      <c r="I82" s="28"/>
      <c r="J82" s="44">
        <v>2</v>
      </c>
      <c r="K82" s="43">
        <v>4.1698000000000001E-24</v>
      </c>
      <c r="L82" s="43">
        <v>6.8099000000000006E-8</v>
      </c>
      <c r="M82" s="43">
        <v>5.8430999999999999E-4</v>
      </c>
      <c r="N82" s="23">
        <f t="shared" ref="N82:N110" si="1">+M82*1000</f>
        <v>0.58431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-1.4304000000000001E-21</v>
      </c>
      <c r="C83" s="43">
        <v>-7.7870000000000002E-6</v>
      </c>
      <c r="D83" s="43">
        <v>5.7928000000000005E-4</v>
      </c>
      <c r="E83" s="23">
        <f t="shared" si="0"/>
        <v>0.57928000000000002</v>
      </c>
      <c r="F83" s="168">
        <v>7.0000000000000007E-2</v>
      </c>
      <c r="G83" s="24"/>
      <c r="H83" s="25"/>
      <c r="I83" s="28"/>
      <c r="J83" s="44">
        <v>3</v>
      </c>
      <c r="K83" s="43">
        <v>4.7681000000000001E-22</v>
      </c>
      <c r="L83" s="43">
        <v>7.7870000000000002E-6</v>
      </c>
      <c r="M83" s="43">
        <v>5.7928000000000005E-4</v>
      </c>
      <c r="N83" s="23">
        <f t="shared" si="1"/>
        <v>0.57928000000000002</v>
      </c>
      <c r="O83" s="168">
        <v>7.0000000000000007E-2</v>
      </c>
      <c r="Q83" s="25"/>
    </row>
    <row r="84" spans="1:23" x14ac:dyDescent="0.3">
      <c r="A84" s="42">
        <v>34</v>
      </c>
      <c r="B84" s="43">
        <v>-2.2637E-21</v>
      </c>
      <c r="C84" s="43">
        <v>-1.2323E-5</v>
      </c>
      <c r="D84" s="43">
        <v>5.5128999999999996E-4</v>
      </c>
      <c r="E84" s="23">
        <f t="shared" si="0"/>
        <v>0.55128999999999995</v>
      </c>
      <c r="F84" s="23">
        <v>0.1</v>
      </c>
      <c r="G84" s="24"/>
      <c r="H84" s="25"/>
      <c r="I84" s="28"/>
      <c r="J84" s="44">
        <v>4</v>
      </c>
      <c r="K84" s="43">
        <v>7.5458000000000004E-22</v>
      </c>
      <c r="L84" s="43">
        <v>1.2323E-5</v>
      </c>
      <c r="M84" s="43">
        <v>5.5128999999999996E-4</v>
      </c>
      <c r="N84" s="23">
        <f t="shared" si="1"/>
        <v>0.55128999999999995</v>
      </c>
      <c r="O84" s="23">
        <v>0.1</v>
      </c>
      <c r="P84" s="24"/>
      <c r="Q84" s="25"/>
    </row>
    <row r="85" spans="1:23" x14ac:dyDescent="0.3">
      <c r="A85" s="42">
        <v>35</v>
      </c>
      <c r="B85" s="43">
        <v>-3.3949000000000001E-21</v>
      </c>
      <c r="C85" s="43">
        <v>-1.8481000000000001E-5</v>
      </c>
      <c r="D85" s="43">
        <v>5.1382000000000001E-4</v>
      </c>
      <c r="E85" s="23">
        <f t="shared" si="0"/>
        <v>0.51382000000000005</v>
      </c>
      <c r="F85" s="23">
        <v>0.15</v>
      </c>
      <c r="G85" s="24"/>
      <c r="H85" s="25"/>
      <c r="I85" s="28"/>
      <c r="J85" s="44">
        <v>5</v>
      </c>
      <c r="K85" s="43">
        <v>1.1316E-21</v>
      </c>
      <c r="L85" s="43">
        <v>1.8481000000000001E-5</v>
      </c>
      <c r="M85" s="43">
        <v>5.1382000000000001E-4</v>
      </c>
      <c r="N85" s="23">
        <f t="shared" si="1"/>
        <v>0.51382000000000005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-4.4163999999999997E-21</v>
      </c>
      <c r="C86" s="43">
        <v>-2.4042000000000001E-5</v>
      </c>
      <c r="D86" s="43">
        <v>4.8495999999999999E-4</v>
      </c>
      <c r="E86" s="23">
        <f t="shared" si="0"/>
        <v>0.48496</v>
      </c>
      <c r="F86" s="23">
        <v>0.2</v>
      </c>
      <c r="G86" s="24"/>
      <c r="H86" s="25"/>
      <c r="I86" s="28"/>
      <c r="J86" s="44">
        <v>6</v>
      </c>
      <c r="K86" s="43">
        <v>1.4721000000000001E-21</v>
      </c>
      <c r="L86" s="43">
        <v>2.4042000000000001E-5</v>
      </c>
      <c r="M86" s="43">
        <v>4.8495999999999999E-4</v>
      </c>
      <c r="N86" s="23">
        <f t="shared" si="1"/>
        <v>0.48496</v>
      </c>
      <c r="O86" s="23">
        <v>0.2</v>
      </c>
      <c r="P86" s="24"/>
      <c r="Q86" s="25"/>
    </row>
    <row r="87" spans="1:23" x14ac:dyDescent="0.3">
      <c r="A87" s="42">
        <v>37</v>
      </c>
      <c r="B87" s="43">
        <v>-6.1694999999999996E-21</v>
      </c>
      <c r="C87" s="43">
        <v>-3.3584999999999998E-5</v>
      </c>
      <c r="D87" s="43">
        <v>4.5137999999999998E-4</v>
      </c>
      <c r="E87" s="23">
        <f t="shared" si="0"/>
        <v>0.45138</v>
      </c>
      <c r="F87" s="168">
        <v>0.27</v>
      </c>
      <c r="G87" s="24"/>
      <c r="H87" s="25"/>
      <c r="I87" s="28"/>
      <c r="J87" s="44">
        <v>7</v>
      </c>
      <c r="K87" s="43">
        <v>2.0565E-21</v>
      </c>
      <c r="L87" s="43">
        <v>3.3584999999999998E-5</v>
      </c>
      <c r="M87" s="43">
        <v>4.5137999999999998E-4</v>
      </c>
      <c r="N87" s="23">
        <f t="shared" si="1"/>
        <v>0.45138</v>
      </c>
      <c r="O87" s="168">
        <v>0.27</v>
      </c>
      <c r="P87" s="24"/>
      <c r="Q87" s="25"/>
    </row>
    <row r="88" spans="1:23" x14ac:dyDescent="0.3">
      <c r="A88" s="42">
        <v>38</v>
      </c>
      <c r="B88" s="43">
        <v>-5.8707000000000003E-21</v>
      </c>
      <c r="C88" s="43">
        <v>-3.1958999999999997E-5</v>
      </c>
      <c r="D88" s="43">
        <v>4.304E-4</v>
      </c>
      <c r="E88" s="23">
        <f t="shared" si="0"/>
        <v>0.4304</v>
      </c>
      <c r="F88" s="23">
        <v>0.3</v>
      </c>
      <c r="G88" s="24"/>
      <c r="H88" s="25"/>
      <c r="I88" s="28"/>
      <c r="J88" s="44">
        <v>8</v>
      </c>
      <c r="K88" s="43">
        <v>1.9569000000000001E-21</v>
      </c>
      <c r="L88" s="43">
        <v>3.1958999999999997E-5</v>
      </c>
      <c r="M88" s="43">
        <v>4.304E-4</v>
      </c>
      <c r="N88" s="23">
        <f t="shared" si="1"/>
        <v>0.4304</v>
      </c>
      <c r="O88" s="23">
        <v>0.3</v>
      </c>
      <c r="P88" s="24"/>
      <c r="Q88" s="25"/>
    </row>
    <row r="89" spans="1:23" x14ac:dyDescent="0.3">
      <c r="A89" s="42">
        <v>39</v>
      </c>
      <c r="B89" s="43">
        <v>-5.4134999999999999E-21</v>
      </c>
      <c r="C89" s="43">
        <v>-2.9470000000000001E-5</v>
      </c>
      <c r="D89" s="43">
        <v>4.0014E-4</v>
      </c>
      <c r="E89" s="23">
        <f t="shared" si="0"/>
        <v>0.40014</v>
      </c>
      <c r="F89" s="23">
        <v>0.35</v>
      </c>
      <c r="G89" s="24"/>
      <c r="H89" s="25"/>
      <c r="I89" s="28"/>
      <c r="J89" s="44">
        <v>9</v>
      </c>
      <c r="K89" s="43">
        <v>1.8044999999999999E-21</v>
      </c>
      <c r="L89" s="43">
        <v>2.9470000000000001E-5</v>
      </c>
      <c r="M89" s="43">
        <v>4.0014E-4</v>
      </c>
      <c r="N89" s="23">
        <f t="shared" si="1"/>
        <v>0.40014</v>
      </c>
      <c r="O89" s="23">
        <v>0.35</v>
      </c>
      <c r="P89" s="24"/>
      <c r="Q89" s="25"/>
    </row>
    <row r="90" spans="1:23" x14ac:dyDescent="0.3">
      <c r="A90" s="42">
        <v>40</v>
      </c>
      <c r="B90" s="43">
        <v>-5.0442999999999999E-21</v>
      </c>
      <c r="C90" s="43">
        <v>-2.7460000000000001E-5</v>
      </c>
      <c r="D90" s="43">
        <v>3.7435000000000002E-4</v>
      </c>
      <c r="E90" s="23">
        <f t="shared" si="0"/>
        <v>0.37435000000000002</v>
      </c>
      <c r="F90" s="23">
        <v>0.4</v>
      </c>
      <c r="G90" s="24"/>
      <c r="H90" s="25"/>
      <c r="I90" s="28"/>
      <c r="J90" s="44">
        <v>10</v>
      </c>
      <c r="K90" s="43">
        <v>1.6814E-21</v>
      </c>
      <c r="L90" s="43">
        <v>2.7460000000000001E-5</v>
      </c>
      <c r="M90" s="43">
        <v>3.7435000000000002E-4</v>
      </c>
      <c r="N90" s="23">
        <f t="shared" si="1"/>
        <v>0.37435000000000002</v>
      </c>
      <c r="O90" s="23">
        <v>0.4</v>
      </c>
      <c r="P90" s="24"/>
      <c r="Q90" s="25"/>
    </row>
    <row r="91" spans="1:23" x14ac:dyDescent="0.3">
      <c r="A91" s="42">
        <v>41</v>
      </c>
      <c r="B91" s="43">
        <v>-4.7393000000000002E-21</v>
      </c>
      <c r="C91" s="43">
        <v>-2.58E-5</v>
      </c>
      <c r="D91" s="43">
        <v>3.4348000000000001E-4</v>
      </c>
      <c r="E91" s="23">
        <f t="shared" si="0"/>
        <v>0.34348000000000001</v>
      </c>
      <c r="F91" s="168">
        <v>0.47</v>
      </c>
      <c r="G91" s="24"/>
      <c r="H91" s="25"/>
      <c r="I91" s="28"/>
      <c r="J91" s="44">
        <v>11</v>
      </c>
      <c r="K91" s="43">
        <v>1.5797999999999999E-21</v>
      </c>
      <c r="L91" s="43">
        <v>2.58E-5</v>
      </c>
      <c r="M91" s="43">
        <v>3.4348000000000001E-4</v>
      </c>
      <c r="N91" s="23">
        <f t="shared" si="1"/>
        <v>0.34348000000000001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-4.4344E-21</v>
      </c>
      <c r="C92" s="43">
        <v>-2.4139999999999999E-5</v>
      </c>
      <c r="D92" s="43">
        <v>3.3006000000000002E-4</v>
      </c>
      <c r="E92" s="23">
        <f t="shared" si="0"/>
        <v>0.33006000000000002</v>
      </c>
      <c r="F92" s="23">
        <v>0.5</v>
      </c>
      <c r="G92" s="24"/>
      <c r="H92" s="25"/>
      <c r="I92" s="28"/>
      <c r="J92" s="44">
        <v>12</v>
      </c>
      <c r="K92" s="43">
        <v>1.4781000000000001E-21</v>
      </c>
      <c r="L92" s="43">
        <v>2.4139999999999999E-5</v>
      </c>
      <c r="M92" s="43">
        <v>3.3006000000000002E-4</v>
      </c>
      <c r="N92" s="23">
        <f t="shared" si="1"/>
        <v>0.33006000000000002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-3.9787999999999998E-21</v>
      </c>
      <c r="C93" s="43">
        <v>-2.1659999999999999E-5</v>
      </c>
      <c r="D93" s="43">
        <v>3.0987000000000001E-4</v>
      </c>
      <c r="E93" s="23">
        <f t="shared" si="0"/>
        <v>0.30987000000000003</v>
      </c>
      <c r="F93" s="23">
        <v>0.55000000000000004</v>
      </c>
      <c r="G93" s="24"/>
      <c r="H93" s="25"/>
      <c r="I93" s="28"/>
      <c r="J93" s="44">
        <v>13</v>
      </c>
      <c r="K93" s="43">
        <v>1.3263000000000001E-21</v>
      </c>
      <c r="L93" s="43">
        <v>2.1659999999999999E-5</v>
      </c>
      <c r="M93" s="43">
        <v>3.0987000000000001E-4</v>
      </c>
      <c r="N93" s="23">
        <f t="shared" si="1"/>
        <v>0.30987000000000003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-3.5824000000000003E-21</v>
      </c>
      <c r="C94" s="43">
        <v>-1.9500999999999998E-5</v>
      </c>
      <c r="D94" s="43">
        <v>2.9197000000000001E-4</v>
      </c>
      <c r="E94" s="23">
        <f t="shared" si="0"/>
        <v>0.29197000000000001</v>
      </c>
      <c r="F94" s="23">
        <v>0.6</v>
      </c>
      <c r="G94" s="24"/>
      <c r="H94" s="25"/>
      <c r="I94" s="28"/>
      <c r="J94" s="44">
        <v>14</v>
      </c>
      <c r="K94" s="43">
        <v>1.1941E-21</v>
      </c>
      <c r="L94" s="43">
        <v>1.9500999999999998E-5</v>
      </c>
      <c r="M94" s="43">
        <v>2.9197000000000001E-4</v>
      </c>
      <c r="N94" s="23">
        <f t="shared" si="1"/>
        <v>0.29197000000000001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-3.2371999999999999E-21</v>
      </c>
      <c r="C95" s="43">
        <v>-1.7621999999999998E-5</v>
      </c>
      <c r="D95" s="43">
        <v>2.7598E-4</v>
      </c>
      <c r="E95" s="23">
        <f t="shared" si="0"/>
        <v>0.27598</v>
      </c>
      <c r="F95" s="23">
        <v>0.65</v>
      </c>
      <c r="G95" s="24"/>
      <c r="H95" s="25"/>
      <c r="I95" s="28"/>
      <c r="J95" s="44">
        <v>15</v>
      </c>
      <c r="K95" s="43">
        <v>1.0791E-21</v>
      </c>
      <c r="L95" s="43">
        <v>1.7621999999999998E-5</v>
      </c>
      <c r="M95" s="43">
        <v>2.7598E-4</v>
      </c>
      <c r="N95" s="23">
        <f t="shared" si="1"/>
        <v>0.27598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-2.936E-21</v>
      </c>
      <c r="C96" s="43">
        <v>-1.5982999999999999E-5</v>
      </c>
      <c r="D96" s="43">
        <v>2.6163E-4</v>
      </c>
      <c r="E96" s="23">
        <f t="shared" si="0"/>
        <v>0.26162999999999997</v>
      </c>
      <c r="F96" s="23">
        <v>0.7</v>
      </c>
      <c r="G96" s="24"/>
      <c r="H96" s="25"/>
      <c r="I96" s="28"/>
      <c r="J96" s="44">
        <v>16</v>
      </c>
      <c r="K96" s="43">
        <v>9.7866999999999991E-22</v>
      </c>
      <c r="L96" s="43">
        <v>1.5982999999999999E-5</v>
      </c>
      <c r="M96" s="43">
        <v>2.6163E-4</v>
      </c>
      <c r="N96" s="23">
        <f t="shared" si="1"/>
        <v>0.26162999999999997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-2.6725999999999999E-21</v>
      </c>
      <c r="C97" s="43">
        <v>-1.4549000000000001E-5</v>
      </c>
      <c r="D97" s="43">
        <v>2.4866999999999999E-4</v>
      </c>
      <c r="E97" s="23">
        <f t="shared" si="0"/>
        <v>0.24867</v>
      </c>
      <c r="F97" s="23">
        <v>0.75</v>
      </c>
      <c r="G97" s="24"/>
      <c r="H97" s="25"/>
      <c r="I97" s="28"/>
      <c r="J97" s="44">
        <v>17</v>
      </c>
      <c r="K97" s="43">
        <v>8.9084999999999996E-22</v>
      </c>
      <c r="L97" s="43">
        <v>1.4549000000000001E-5</v>
      </c>
      <c r="M97" s="43">
        <v>2.4866999999999999E-4</v>
      </c>
      <c r="N97" s="23">
        <f t="shared" si="1"/>
        <v>0.24867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-2.4412999999999999E-21</v>
      </c>
      <c r="C98" s="43">
        <v>-1.329E-5</v>
      </c>
      <c r="D98" s="43">
        <v>2.3691000000000001E-4</v>
      </c>
      <c r="E98" s="23">
        <f t="shared" si="0"/>
        <v>0.23691000000000001</v>
      </c>
      <c r="F98" s="23">
        <v>0.8</v>
      </c>
      <c r="G98" s="24"/>
      <c r="H98" s="25"/>
      <c r="I98" s="28"/>
      <c r="J98" s="44">
        <v>18</v>
      </c>
      <c r="K98" s="43">
        <v>8.1375999999999999E-22</v>
      </c>
      <c r="L98" s="43">
        <v>1.329E-5</v>
      </c>
      <c r="M98" s="43">
        <v>2.3691000000000001E-4</v>
      </c>
      <c r="N98" s="23">
        <f t="shared" si="1"/>
        <v>0.23691000000000001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-2.2375000000000002E-21</v>
      </c>
      <c r="C99" s="43">
        <v>-1.218E-5</v>
      </c>
      <c r="D99" s="43">
        <v>2.262E-4</v>
      </c>
      <c r="E99" s="23">
        <f t="shared" si="0"/>
        <v>0.22619999999999998</v>
      </c>
      <c r="F99" s="23">
        <v>0.85</v>
      </c>
      <c r="G99" s="24"/>
      <c r="H99" s="25"/>
      <c r="I99" s="28"/>
      <c r="J99" s="44">
        <v>19</v>
      </c>
      <c r="K99" s="43">
        <v>7.4583999999999998E-22</v>
      </c>
      <c r="L99" s="43">
        <v>1.218E-5</v>
      </c>
      <c r="M99" s="43">
        <v>2.262E-4</v>
      </c>
      <c r="N99" s="23">
        <f t="shared" si="1"/>
        <v>0.22619999999999998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-2.0573000000000001E-21</v>
      </c>
      <c r="C100" s="43">
        <v>-1.1199000000000001E-5</v>
      </c>
      <c r="D100" s="43">
        <v>2.1641E-4</v>
      </c>
      <c r="E100" s="23">
        <f t="shared" si="0"/>
        <v>0.21640999999999999</v>
      </c>
      <c r="F100" s="23">
        <v>0.9</v>
      </c>
      <c r="G100" s="24"/>
      <c r="H100" s="25"/>
      <c r="I100" s="28"/>
      <c r="J100" s="44">
        <v>20</v>
      </c>
      <c r="K100" s="43">
        <v>6.8576999999999999E-22</v>
      </c>
      <c r="L100" s="43">
        <v>1.1199000000000001E-5</v>
      </c>
      <c r="M100" s="43">
        <v>2.1641E-4</v>
      </c>
      <c r="N100" s="23">
        <f t="shared" si="1"/>
        <v>0.21640999999999999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-1.8973000000000001E-21</v>
      </c>
      <c r="C101" s="43">
        <v>-1.0329000000000001E-5</v>
      </c>
      <c r="D101" s="43">
        <v>2.0741999999999999E-4</v>
      </c>
      <c r="E101" s="23">
        <f t="shared" si="0"/>
        <v>0.20741999999999999</v>
      </c>
      <c r="F101" s="23">
        <v>0.95</v>
      </c>
      <c r="G101" s="24"/>
      <c r="H101" s="25"/>
      <c r="I101" s="28"/>
      <c r="J101" s="44">
        <v>21</v>
      </c>
      <c r="K101" s="43">
        <v>6.3244000000000004E-22</v>
      </c>
      <c r="L101" s="43">
        <v>1.0329000000000001E-5</v>
      </c>
      <c r="M101" s="43">
        <v>2.0741999999999999E-4</v>
      </c>
      <c r="N101" s="23">
        <f t="shared" si="1"/>
        <v>0.20741999999999999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-1.7548000000000001E-21</v>
      </c>
      <c r="C102" s="43">
        <v>-9.5526000000000007E-6</v>
      </c>
      <c r="D102" s="43">
        <v>1.9914999999999999E-4</v>
      </c>
      <c r="E102" s="23">
        <f t="shared" si="0"/>
        <v>0.19914999999999999</v>
      </c>
      <c r="F102" s="23">
        <v>1</v>
      </c>
      <c r="G102" s="24"/>
      <c r="H102" s="25"/>
      <c r="I102" s="28"/>
      <c r="J102" s="44">
        <v>22</v>
      </c>
      <c r="K102" s="43">
        <v>5.8493000000000003E-22</v>
      </c>
      <c r="L102" s="43">
        <v>9.5526000000000007E-6</v>
      </c>
      <c r="M102" s="43">
        <v>1.9914999999999999E-4</v>
      </c>
      <c r="N102" s="23">
        <f t="shared" si="1"/>
        <v>0.19914999999999999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-9.1030999999999999E-22</v>
      </c>
      <c r="C103" s="43">
        <v>-4.9555000000000002E-6</v>
      </c>
      <c r="D103" s="43">
        <v>1.426E-4</v>
      </c>
      <c r="E103" s="23">
        <f t="shared" si="0"/>
        <v>0.1426</v>
      </c>
      <c r="F103" s="23">
        <v>1.5</v>
      </c>
      <c r="G103" s="24"/>
      <c r="H103" s="25"/>
      <c r="I103" s="28"/>
      <c r="J103" s="44">
        <v>23</v>
      </c>
      <c r="K103" s="43">
        <v>3.0344E-22</v>
      </c>
      <c r="L103" s="43">
        <v>4.9555000000000002E-6</v>
      </c>
      <c r="M103" s="43">
        <v>1.426E-4</v>
      </c>
      <c r="N103" s="23">
        <f t="shared" si="1"/>
        <v>0.1426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-5.5195000000000004E-22</v>
      </c>
      <c r="C104" s="43">
        <v>-3.0046999999999998E-6</v>
      </c>
      <c r="D104" s="43">
        <v>1.1162000000000001E-4</v>
      </c>
      <c r="E104" s="23">
        <f t="shared" si="0"/>
        <v>0.11162000000000001</v>
      </c>
      <c r="F104" s="23">
        <v>2</v>
      </c>
      <c r="G104" s="24"/>
      <c r="H104" s="25"/>
      <c r="I104" s="28"/>
      <c r="J104" s="44">
        <v>24</v>
      </c>
      <c r="K104" s="43">
        <v>1.8397999999999999E-22</v>
      </c>
      <c r="L104" s="43">
        <v>3.0046999999999998E-6</v>
      </c>
      <c r="M104" s="43">
        <v>1.1162000000000001E-4</v>
      </c>
      <c r="N104" s="23">
        <f t="shared" si="1"/>
        <v>0.11162000000000001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-3.6833E-22</v>
      </c>
      <c r="C105" s="43">
        <v>-2.0051000000000001E-6</v>
      </c>
      <c r="D105" s="43">
        <v>9.1810000000000004E-5</v>
      </c>
      <c r="E105" s="23">
        <f t="shared" si="0"/>
        <v>9.1810000000000003E-2</v>
      </c>
      <c r="F105" s="23">
        <v>2.5</v>
      </c>
      <c r="G105" s="24"/>
      <c r="H105" s="25"/>
      <c r="I105" s="28"/>
      <c r="J105" s="44">
        <v>25</v>
      </c>
      <c r="K105" s="43">
        <v>1.2278E-22</v>
      </c>
      <c r="L105" s="43">
        <v>2.0051000000000001E-6</v>
      </c>
      <c r="M105" s="43">
        <v>9.1810000000000004E-5</v>
      </c>
      <c r="N105" s="23">
        <f t="shared" si="1"/>
        <v>9.1810000000000003E-2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-2.6172E-22</v>
      </c>
      <c r="C106" s="43">
        <v>-1.4247000000000001E-6</v>
      </c>
      <c r="D106" s="43">
        <v>7.7574E-5</v>
      </c>
      <c r="E106" s="23">
        <f t="shared" si="0"/>
        <v>7.7574000000000004E-2</v>
      </c>
      <c r="F106" s="23">
        <v>3</v>
      </c>
      <c r="G106" s="24"/>
      <c r="H106" s="25"/>
      <c r="I106" s="28"/>
      <c r="J106" s="44">
        <v>26</v>
      </c>
      <c r="K106" s="43">
        <v>8.7240999999999999E-23</v>
      </c>
      <c r="L106" s="43">
        <v>1.4247000000000001E-6</v>
      </c>
      <c r="M106" s="43">
        <v>7.7574E-5</v>
      </c>
      <c r="N106" s="23">
        <f t="shared" si="1"/>
        <v>7.7574000000000004E-2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-1.9400000000000001E-22</v>
      </c>
      <c r="C107" s="43">
        <v>-1.0560999999999999E-6</v>
      </c>
      <c r="D107" s="43">
        <v>6.6544000000000005E-5</v>
      </c>
      <c r="E107" s="23">
        <f t="shared" si="0"/>
        <v>6.6544000000000006E-2</v>
      </c>
      <c r="F107" s="23">
        <v>3.5</v>
      </c>
      <c r="G107" s="24"/>
      <c r="H107" s="25"/>
      <c r="I107" s="28"/>
      <c r="J107" s="44">
        <v>27</v>
      </c>
      <c r="K107" s="43">
        <v>6.4664999999999995E-23</v>
      </c>
      <c r="L107" s="43">
        <v>1.0560999999999999E-6</v>
      </c>
      <c r="M107" s="43">
        <v>6.6544000000000005E-5</v>
      </c>
      <c r="N107" s="23">
        <f t="shared" si="1"/>
        <v>6.6544000000000006E-2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-1.4812000000000001E-22</v>
      </c>
      <c r="C108" s="43">
        <v>-8.0630999999999997E-7</v>
      </c>
      <c r="D108" s="43">
        <v>5.7629E-5</v>
      </c>
      <c r="E108" s="23">
        <f t="shared" si="0"/>
        <v>5.7629E-2</v>
      </c>
      <c r="F108" s="23">
        <v>4</v>
      </c>
      <c r="G108" s="24"/>
      <c r="H108" s="25"/>
      <c r="I108" s="28"/>
      <c r="J108" s="44">
        <v>28</v>
      </c>
      <c r="K108" s="43">
        <v>4.9372000000000001E-23</v>
      </c>
      <c r="L108" s="43">
        <v>8.0630999999999997E-7</v>
      </c>
      <c r="M108" s="43">
        <v>5.7629E-5</v>
      </c>
      <c r="N108" s="23">
        <f t="shared" si="1"/>
        <v>5.7629E-2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A1D0-C122-4E7E-A547-1AF784DE4C1F}">
  <sheetPr codeName="Hoja16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1620600</v>
      </c>
      <c r="C19" s="43">
        <v>1404600</v>
      </c>
      <c r="D19" s="43">
        <v>562470</v>
      </c>
      <c r="E19" s="43">
        <v>-3.9687000000000001E-11</v>
      </c>
      <c r="F19" s="43">
        <v>-4.8819000000000003E-27</v>
      </c>
      <c r="G19" s="43">
        <v>-2.6576000000000001E-11</v>
      </c>
      <c r="H19" s="48">
        <v>0</v>
      </c>
      <c r="I19" s="28"/>
      <c r="J19" s="44">
        <v>1</v>
      </c>
      <c r="K19" s="43">
        <v>1620600</v>
      </c>
      <c r="L19" s="43">
        <v>1404600</v>
      </c>
      <c r="M19" s="43">
        <v>562470</v>
      </c>
      <c r="N19" s="43">
        <v>-1.3229E-11</v>
      </c>
      <c r="O19" s="43">
        <v>1.6272999999999999E-27</v>
      </c>
      <c r="P19" s="43">
        <v>2.6576000000000001E-11</v>
      </c>
      <c r="Q19" s="25">
        <v>0</v>
      </c>
    </row>
    <row r="20" spans="1:17" x14ac:dyDescent="0.3">
      <c r="A20" s="42">
        <v>32</v>
      </c>
      <c r="B20" s="43">
        <v>-284360</v>
      </c>
      <c r="C20" s="43">
        <v>-217130</v>
      </c>
      <c r="D20" s="43">
        <v>346560</v>
      </c>
      <c r="E20" s="43">
        <v>1.235E-11</v>
      </c>
      <c r="F20" s="43">
        <v>-1.9262E-12</v>
      </c>
      <c r="G20" s="43">
        <v>-10486</v>
      </c>
      <c r="H20" s="48">
        <v>0.05</v>
      </c>
      <c r="I20" s="28"/>
      <c r="J20" s="44">
        <v>2</v>
      </c>
      <c r="K20" s="43">
        <v>-284360</v>
      </c>
      <c r="L20" s="43">
        <v>-217130</v>
      </c>
      <c r="M20" s="43">
        <v>346560</v>
      </c>
      <c r="N20" s="43">
        <v>4.1168000000000004E-12</v>
      </c>
      <c r="O20" s="43">
        <v>6.4205999999999999E-13</v>
      </c>
      <c r="P20" s="43">
        <v>10486</v>
      </c>
      <c r="Q20" s="25">
        <v>0.05</v>
      </c>
    </row>
    <row r="21" spans="1:17" x14ac:dyDescent="0.3">
      <c r="A21" s="42">
        <v>33</v>
      </c>
      <c r="B21" s="43">
        <v>-1051000</v>
      </c>
      <c r="C21" s="43">
        <v>-872750</v>
      </c>
      <c r="D21" s="43">
        <v>271420</v>
      </c>
      <c r="E21" s="43">
        <v>3.2738999999999999E-11</v>
      </c>
      <c r="F21" s="43">
        <v>-3.0359E-12</v>
      </c>
      <c r="G21" s="43">
        <v>-16527</v>
      </c>
      <c r="H21" s="54">
        <v>7.0000000000000007E-2</v>
      </c>
      <c r="I21" s="28"/>
      <c r="J21" s="44">
        <v>3</v>
      </c>
      <c r="K21" s="43">
        <v>-1051000</v>
      </c>
      <c r="L21" s="43">
        <v>-872750</v>
      </c>
      <c r="M21" s="43">
        <v>271420</v>
      </c>
      <c r="N21" s="43">
        <v>1.0912999999999999E-11</v>
      </c>
      <c r="O21" s="43">
        <v>1.0119999999999999E-12</v>
      </c>
      <c r="P21" s="43">
        <v>16527</v>
      </c>
      <c r="Q21" s="55">
        <v>7.0000000000000007E-2</v>
      </c>
    </row>
    <row r="22" spans="1:17" x14ac:dyDescent="0.3">
      <c r="A22" s="42">
        <v>34</v>
      </c>
      <c r="B22" s="43">
        <v>23658</v>
      </c>
      <c r="C22" s="43">
        <v>40146</v>
      </c>
      <c r="D22" s="43">
        <v>225200</v>
      </c>
      <c r="E22" s="43">
        <v>3.0286999999999998E-12</v>
      </c>
      <c r="F22" s="43">
        <v>-3.4714999999999999E-12</v>
      </c>
      <c r="G22" s="43">
        <v>-18898</v>
      </c>
      <c r="H22" s="48">
        <v>0.1</v>
      </c>
      <c r="I22" s="28"/>
      <c r="J22" s="44">
        <v>4</v>
      </c>
      <c r="K22" s="43">
        <v>23658</v>
      </c>
      <c r="L22" s="43">
        <v>40146</v>
      </c>
      <c r="M22" s="43">
        <v>225200</v>
      </c>
      <c r="N22" s="43">
        <v>1.0096000000000001E-12</v>
      </c>
      <c r="O22" s="43">
        <v>1.1572E-12</v>
      </c>
      <c r="P22" s="43">
        <v>18898</v>
      </c>
      <c r="Q22" s="25">
        <v>0.1</v>
      </c>
    </row>
    <row r="23" spans="1:17" x14ac:dyDescent="0.3">
      <c r="A23" s="42">
        <v>35</v>
      </c>
      <c r="B23" s="43">
        <v>5238.7</v>
      </c>
      <c r="C23" s="43">
        <v>22545</v>
      </c>
      <c r="D23" s="43">
        <v>165130</v>
      </c>
      <c r="E23" s="43">
        <v>3.1791000000000001E-12</v>
      </c>
      <c r="F23" s="43">
        <v>-3.8715000000000002E-12</v>
      </c>
      <c r="G23" s="43">
        <v>-21076</v>
      </c>
      <c r="H23" s="48">
        <v>0.15</v>
      </c>
      <c r="I23" s="28"/>
      <c r="J23" s="44">
        <v>5</v>
      </c>
      <c r="K23" s="43">
        <v>5238.7</v>
      </c>
      <c r="L23" s="43">
        <v>22545</v>
      </c>
      <c r="M23" s="43">
        <v>165130</v>
      </c>
      <c r="N23" s="43">
        <v>1.0597E-12</v>
      </c>
      <c r="O23" s="43">
        <v>1.2905E-12</v>
      </c>
      <c r="P23" s="43">
        <v>21076</v>
      </c>
      <c r="Q23" s="25">
        <v>0.15</v>
      </c>
    </row>
    <row r="24" spans="1:17" x14ac:dyDescent="0.3">
      <c r="A24" s="42">
        <v>36</v>
      </c>
      <c r="B24" s="43">
        <v>-3508.4</v>
      </c>
      <c r="C24" s="43">
        <v>12137</v>
      </c>
      <c r="D24" s="43">
        <v>123950</v>
      </c>
      <c r="E24" s="43">
        <v>2.8739000000000001E-12</v>
      </c>
      <c r="F24" s="43">
        <v>-3.9033999999999997E-12</v>
      </c>
      <c r="G24" s="43">
        <v>-21249</v>
      </c>
      <c r="H24" s="48">
        <v>0.2</v>
      </c>
      <c r="I24" s="28"/>
      <c r="J24" s="44">
        <v>6</v>
      </c>
      <c r="K24" s="43">
        <v>-3508.4</v>
      </c>
      <c r="L24" s="43">
        <v>12137</v>
      </c>
      <c r="M24" s="43">
        <v>123950</v>
      </c>
      <c r="N24" s="43">
        <v>9.5797999999999992E-13</v>
      </c>
      <c r="O24" s="43">
        <v>1.3011E-12</v>
      </c>
      <c r="P24" s="43">
        <v>21249</v>
      </c>
      <c r="Q24" s="25">
        <v>0.2</v>
      </c>
    </row>
    <row r="25" spans="1:17" x14ac:dyDescent="0.3">
      <c r="A25" s="42">
        <v>37</v>
      </c>
      <c r="B25" s="43">
        <v>-10856</v>
      </c>
      <c r="C25" s="43">
        <v>1356</v>
      </c>
      <c r="D25" s="43">
        <v>86050</v>
      </c>
      <c r="E25" s="43">
        <v>2.2432E-12</v>
      </c>
      <c r="F25" s="43">
        <v>-3.5438999999999999E-12</v>
      </c>
      <c r="G25" s="43">
        <v>-19292</v>
      </c>
      <c r="H25" s="54">
        <v>0.27</v>
      </c>
      <c r="I25" s="28"/>
      <c r="J25" s="44">
        <v>7</v>
      </c>
      <c r="K25" s="43">
        <v>-10856</v>
      </c>
      <c r="L25" s="43">
        <v>1356</v>
      </c>
      <c r="M25" s="43">
        <v>86050</v>
      </c>
      <c r="N25" s="43">
        <v>7.4775000000000002E-13</v>
      </c>
      <c r="O25" s="43">
        <v>1.1813E-12</v>
      </c>
      <c r="P25" s="43">
        <v>19292</v>
      </c>
      <c r="Q25" s="55">
        <v>0.27</v>
      </c>
    </row>
    <row r="26" spans="1:17" x14ac:dyDescent="0.3">
      <c r="A26" s="42">
        <v>38</v>
      </c>
      <c r="B26" s="43">
        <v>-13603</v>
      </c>
      <c r="C26" s="43">
        <v>-2755.5</v>
      </c>
      <c r="D26" s="43">
        <v>74228</v>
      </c>
      <c r="E26" s="43">
        <v>1.9927000000000002E-12</v>
      </c>
      <c r="F26" s="43">
        <v>-3.3032999999999999E-12</v>
      </c>
      <c r="G26" s="43">
        <v>-17983</v>
      </c>
      <c r="H26" s="48">
        <v>0.3</v>
      </c>
      <c r="I26" s="28"/>
      <c r="J26" s="44">
        <v>8</v>
      </c>
      <c r="K26" s="43">
        <v>-13603</v>
      </c>
      <c r="L26" s="43">
        <v>-2755.5</v>
      </c>
      <c r="M26" s="43">
        <v>74228</v>
      </c>
      <c r="N26" s="43">
        <v>6.6422999999999999E-13</v>
      </c>
      <c r="O26" s="43">
        <v>1.1011E-12</v>
      </c>
      <c r="P26" s="43">
        <v>17983</v>
      </c>
      <c r="Q26" s="25">
        <v>0.3</v>
      </c>
    </row>
    <row r="27" spans="1:17" x14ac:dyDescent="0.3">
      <c r="A27" s="42">
        <v>39</v>
      </c>
      <c r="B27" s="43">
        <v>-18576</v>
      </c>
      <c r="C27" s="43">
        <v>-9527.5</v>
      </c>
      <c r="D27" s="43">
        <v>58468</v>
      </c>
      <c r="E27" s="43">
        <v>1.6621999999999999E-12</v>
      </c>
      <c r="F27" s="43">
        <v>-2.8281E-12</v>
      </c>
      <c r="G27" s="43">
        <v>-15395</v>
      </c>
      <c r="H27" s="48">
        <v>0.35</v>
      </c>
      <c r="I27" s="28"/>
      <c r="J27" s="44">
        <v>9</v>
      </c>
      <c r="K27" s="43">
        <v>-18576</v>
      </c>
      <c r="L27" s="43">
        <v>-9527.5</v>
      </c>
      <c r="M27" s="43">
        <v>58468</v>
      </c>
      <c r="N27" s="43">
        <v>5.5408E-13</v>
      </c>
      <c r="O27" s="43">
        <v>9.4270000000000001E-13</v>
      </c>
      <c r="P27" s="43">
        <v>15395</v>
      </c>
      <c r="Q27" s="25">
        <v>0.35</v>
      </c>
    </row>
    <row r="28" spans="1:17" x14ac:dyDescent="0.3">
      <c r="A28" s="42">
        <v>40</v>
      </c>
      <c r="B28" s="43">
        <v>-24838</v>
      </c>
      <c r="C28" s="43">
        <v>-16765</v>
      </c>
      <c r="D28" s="43">
        <v>46601</v>
      </c>
      <c r="E28" s="43">
        <v>1.4829000000000001E-12</v>
      </c>
      <c r="F28" s="43">
        <v>-2.2649000000000002E-12</v>
      </c>
      <c r="G28" s="43">
        <v>-12329</v>
      </c>
      <c r="H28" s="48">
        <v>0.4</v>
      </c>
      <c r="I28" s="28"/>
      <c r="J28" s="44">
        <v>10</v>
      </c>
      <c r="K28" s="43">
        <v>-24838</v>
      </c>
      <c r="L28" s="43">
        <v>-16765</v>
      </c>
      <c r="M28" s="43">
        <v>46601</v>
      </c>
      <c r="N28" s="43">
        <v>4.9431000000000004E-13</v>
      </c>
      <c r="O28" s="43">
        <v>7.5496000000000005E-13</v>
      </c>
      <c r="P28" s="43">
        <v>12329</v>
      </c>
      <c r="Q28" s="25">
        <v>0.4</v>
      </c>
    </row>
    <row r="29" spans="1:17" x14ac:dyDescent="0.3">
      <c r="A29" s="42">
        <v>41</v>
      </c>
      <c r="B29" s="43">
        <v>-37861</v>
      </c>
      <c r="C29" s="43">
        <v>-29148</v>
      </c>
      <c r="D29" s="43">
        <v>35864</v>
      </c>
      <c r="E29" s="43">
        <v>1.6006000000000001E-12</v>
      </c>
      <c r="F29" s="43">
        <v>-1.2629E-12</v>
      </c>
      <c r="G29" s="43">
        <v>-6875.1</v>
      </c>
      <c r="H29" s="54">
        <v>0.47</v>
      </c>
      <c r="I29" s="28"/>
      <c r="J29" s="44">
        <v>11</v>
      </c>
      <c r="K29" s="43">
        <v>-37861</v>
      </c>
      <c r="L29" s="43">
        <v>-29148</v>
      </c>
      <c r="M29" s="43">
        <v>35864</v>
      </c>
      <c r="N29" s="43">
        <v>5.3354999999999998E-13</v>
      </c>
      <c r="O29" s="43">
        <v>4.2097999999999999E-13</v>
      </c>
      <c r="P29" s="43">
        <v>6875.1</v>
      </c>
      <c r="Q29" s="55">
        <v>0.47</v>
      </c>
    </row>
    <row r="30" spans="1:17" x14ac:dyDescent="0.3">
      <c r="A30" s="42">
        <v>42</v>
      </c>
      <c r="B30" s="43">
        <v>-3206</v>
      </c>
      <c r="C30" s="43">
        <v>-200.87</v>
      </c>
      <c r="D30" s="43">
        <v>33029</v>
      </c>
      <c r="E30" s="43">
        <v>5.5203000000000002E-13</v>
      </c>
      <c r="F30" s="43">
        <v>-1.144E-12</v>
      </c>
      <c r="G30" s="43">
        <v>-6227.8</v>
      </c>
      <c r="H30" s="48">
        <v>0.5</v>
      </c>
      <c r="I30" s="28"/>
      <c r="J30" s="44">
        <v>12</v>
      </c>
      <c r="K30" s="43">
        <v>-3206</v>
      </c>
      <c r="L30" s="43">
        <v>-200.87</v>
      </c>
      <c r="M30" s="43">
        <v>33029</v>
      </c>
      <c r="N30" s="43">
        <v>1.8400999999999999E-13</v>
      </c>
      <c r="O30" s="43">
        <v>3.8134999999999999E-13</v>
      </c>
      <c r="P30" s="43">
        <v>6227.8</v>
      </c>
      <c r="Q30" s="25">
        <v>0.5</v>
      </c>
    </row>
    <row r="31" spans="1:17" x14ac:dyDescent="0.3">
      <c r="A31" s="42">
        <v>43</v>
      </c>
      <c r="B31" s="43">
        <v>-2718.9</v>
      </c>
      <c r="C31" s="43">
        <v>-355.72</v>
      </c>
      <c r="D31" s="43">
        <v>29005</v>
      </c>
      <c r="E31" s="43">
        <v>4.3411000000000001E-13</v>
      </c>
      <c r="F31" s="43">
        <v>-9.7254000000000001E-13</v>
      </c>
      <c r="G31" s="43">
        <v>-5294.2</v>
      </c>
      <c r="H31" s="48">
        <v>0.55000000000000004</v>
      </c>
      <c r="I31" s="28"/>
      <c r="J31" s="44">
        <v>13</v>
      </c>
      <c r="K31" s="43">
        <v>-2718.9</v>
      </c>
      <c r="L31" s="43">
        <v>-355.72</v>
      </c>
      <c r="M31" s="43">
        <v>29005</v>
      </c>
      <c r="N31" s="43">
        <v>1.447E-13</v>
      </c>
      <c r="O31" s="43">
        <v>3.2417999999999999E-13</v>
      </c>
      <c r="P31" s="43">
        <v>5294.2</v>
      </c>
      <c r="Q31" s="25">
        <v>0.55000000000000004</v>
      </c>
    </row>
    <row r="32" spans="1:17" x14ac:dyDescent="0.3">
      <c r="A32" s="42">
        <v>44</v>
      </c>
      <c r="B32" s="43">
        <v>-2328.1999999999998</v>
      </c>
      <c r="C32" s="43">
        <v>-453.4</v>
      </c>
      <c r="D32" s="43">
        <v>25677</v>
      </c>
      <c r="E32" s="43">
        <v>3.4439999999999998E-13</v>
      </c>
      <c r="F32" s="43">
        <v>-8.3E-13</v>
      </c>
      <c r="G32" s="43">
        <v>-4518.3</v>
      </c>
      <c r="H32" s="48">
        <v>0.6</v>
      </c>
      <c r="I32" s="28"/>
      <c r="J32" s="44">
        <v>14</v>
      </c>
      <c r="K32" s="43">
        <v>-2328.1999999999998</v>
      </c>
      <c r="L32" s="43">
        <v>-453.4</v>
      </c>
      <c r="M32" s="43">
        <v>25677</v>
      </c>
      <c r="N32" s="43">
        <v>1.148E-13</v>
      </c>
      <c r="O32" s="43">
        <v>2.7667000000000002E-13</v>
      </c>
      <c r="P32" s="43">
        <v>4518.3</v>
      </c>
      <c r="Q32" s="25">
        <v>0.6</v>
      </c>
    </row>
    <row r="33" spans="1:17" x14ac:dyDescent="0.3">
      <c r="A33" s="42">
        <v>45</v>
      </c>
      <c r="B33" s="43">
        <v>-2011</v>
      </c>
      <c r="C33" s="43">
        <v>-510.18</v>
      </c>
      <c r="D33" s="43">
        <v>22890</v>
      </c>
      <c r="E33" s="43">
        <v>2.7569000000000001E-13</v>
      </c>
      <c r="F33" s="43">
        <v>-7.1162999999999997E-13</v>
      </c>
      <c r="G33" s="43">
        <v>-3873.9</v>
      </c>
      <c r="H33" s="48">
        <v>0.65</v>
      </c>
      <c r="I33" s="28"/>
      <c r="J33" s="44">
        <v>15</v>
      </c>
      <c r="K33" s="43">
        <v>-2011</v>
      </c>
      <c r="L33" s="43">
        <v>-510.18</v>
      </c>
      <c r="M33" s="43">
        <v>22890</v>
      </c>
      <c r="N33" s="43">
        <v>9.1897999999999999E-14</v>
      </c>
      <c r="O33" s="43">
        <v>2.3721000000000001E-13</v>
      </c>
      <c r="P33" s="43">
        <v>3873.9</v>
      </c>
      <c r="Q33" s="25">
        <v>0.65</v>
      </c>
    </row>
    <row r="34" spans="1:17" x14ac:dyDescent="0.3">
      <c r="A34" s="42">
        <v>46</v>
      </c>
      <c r="B34" s="43">
        <v>-1750.3</v>
      </c>
      <c r="C34" s="43">
        <v>-538.24</v>
      </c>
      <c r="D34" s="43">
        <v>20532</v>
      </c>
      <c r="E34" s="43">
        <v>2.2264999999999999E-13</v>
      </c>
      <c r="F34" s="43">
        <v>-6.1317E-13</v>
      </c>
      <c r="G34" s="43">
        <v>-3338</v>
      </c>
      <c r="H34" s="48">
        <v>0.7</v>
      </c>
      <c r="I34" s="28"/>
      <c r="J34" s="44">
        <v>16</v>
      </c>
      <c r="K34" s="43">
        <v>-1750.3</v>
      </c>
      <c r="L34" s="43">
        <v>-538.24</v>
      </c>
      <c r="M34" s="43">
        <v>20532</v>
      </c>
      <c r="N34" s="43">
        <v>7.4218000000000005E-14</v>
      </c>
      <c r="O34" s="43">
        <v>2.0439E-13</v>
      </c>
      <c r="P34" s="43">
        <v>3338</v>
      </c>
      <c r="Q34" s="25">
        <v>0.7</v>
      </c>
    </row>
    <row r="35" spans="1:17" x14ac:dyDescent="0.3">
      <c r="A35" s="42">
        <v>47</v>
      </c>
      <c r="B35" s="43">
        <v>-1533.8</v>
      </c>
      <c r="C35" s="43">
        <v>-546.46</v>
      </c>
      <c r="D35" s="43">
        <v>18519</v>
      </c>
      <c r="E35" s="43">
        <v>1.8136999999999999E-13</v>
      </c>
      <c r="F35" s="43">
        <v>-5.3104000000000003E-13</v>
      </c>
      <c r="G35" s="43">
        <v>-2890.8</v>
      </c>
      <c r="H35" s="48">
        <v>0.75</v>
      </c>
      <c r="I35" s="28"/>
      <c r="J35" s="44">
        <v>17</v>
      </c>
      <c r="K35" s="43">
        <v>-1533.8</v>
      </c>
      <c r="L35" s="43">
        <v>-546.46</v>
      </c>
      <c r="M35" s="43">
        <v>18519</v>
      </c>
      <c r="N35" s="43">
        <v>6.0456000000000003E-14</v>
      </c>
      <c r="O35" s="43">
        <v>1.7700999999999999E-13</v>
      </c>
      <c r="P35" s="43">
        <v>2890.8</v>
      </c>
      <c r="Q35" s="25">
        <v>0.75</v>
      </c>
    </row>
    <row r="36" spans="1:17" x14ac:dyDescent="0.3">
      <c r="A36" s="42">
        <v>48</v>
      </c>
      <c r="B36" s="43">
        <v>-1352.1</v>
      </c>
      <c r="C36" s="43">
        <v>-541.19000000000005</v>
      </c>
      <c r="D36" s="43">
        <v>16786</v>
      </c>
      <c r="E36" s="43">
        <v>1.4897E-13</v>
      </c>
      <c r="F36" s="43">
        <v>-4.6225999999999999E-13</v>
      </c>
      <c r="G36" s="43">
        <v>-2516.4</v>
      </c>
      <c r="H36" s="48">
        <v>0.8</v>
      </c>
      <c r="I36" s="28"/>
      <c r="J36" s="44">
        <v>18</v>
      </c>
      <c r="K36" s="43">
        <v>-1352.1</v>
      </c>
      <c r="L36" s="43">
        <v>-541.19000000000005</v>
      </c>
      <c r="M36" s="43">
        <v>16786</v>
      </c>
      <c r="N36" s="43">
        <v>4.9654999999999998E-14</v>
      </c>
      <c r="O36" s="43">
        <v>1.5409E-13</v>
      </c>
      <c r="P36" s="43">
        <v>2516.4</v>
      </c>
      <c r="Q36" s="25">
        <v>0.8</v>
      </c>
    </row>
    <row r="37" spans="1:17" x14ac:dyDescent="0.3">
      <c r="A37" s="42">
        <v>49</v>
      </c>
      <c r="B37" s="43">
        <v>-1198.2</v>
      </c>
      <c r="C37" s="43">
        <v>-526.91999999999996</v>
      </c>
      <c r="D37" s="43">
        <v>15284</v>
      </c>
      <c r="E37" s="43">
        <v>1.2332E-13</v>
      </c>
      <c r="F37" s="43">
        <v>-4.0440000000000002E-13</v>
      </c>
      <c r="G37" s="43">
        <v>-2201.4</v>
      </c>
      <c r="H37" s="48">
        <v>0.85</v>
      </c>
      <c r="I37" s="28"/>
      <c r="J37" s="44">
        <v>19</v>
      </c>
      <c r="K37" s="43">
        <v>-1198.2</v>
      </c>
      <c r="L37" s="43">
        <v>-526.91999999999996</v>
      </c>
      <c r="M37" s="43">
        <v>15284</v>
      </c>
      <c r="N37" s="43">
        <v>4.1106000000000002E-14</v>
      </c>
      <c r="O37" s="43">
        <v>1.3479999999999999E-13</v>
      </c>
      <c r="P37" s="43">
        <v>2201.4</v>
      </c>
      <c r="Q37" s="25">
        <v>0.85</v>
      </c>
    </row>
    <row r="38" spans="1:17" x14ac:dyDescent="0.3">
      <c r="A38" s="42">
        <v>50</v>
      </c>
      <c r="B38" s="43">
        <v>-1066.7</v>
      </c>
      <c r="C38" s="43">
        <v>-506.79</v>
      </c>
      <c r="D38" s="43">
        <v>13973</v>
      </c>
      <c r="E38" s="43">
        <v>1.0286E-13</v>
      </c>
      <c r="F38" s="43">
        <v>-3.555E-13</v>
      </c>
      <c r="G38" s="43">
        <v>-1935.2</v>
      </c>
      <c r="H38" s="48">
        <v>0.9</v>
      </c>
      <c r="I38" s="28"/>
      <c r="J38" s="44">
        <v>20</v>
      </c>
      <c r="K38" s="43">
        <v>-1066.7</v>
      </c>
      <c r="L38" s="43">
        <v>-506.79</v>
      </c>
      <c r="M38" s="43">
        <v>13973</v>
      </c>
      <c r="N38" s="43">
        <v>3.4285000000000002E-14</v>
      </c>
      <c r="O38" s="43">
        <v>1.185E-13</v>
      </c>
      <c r="P38" s="43">
        <v>1935.2</v>
      </c>
      <c r="Q38" s="25">
        <v>0.9</v>
      </c>
    </row>
    <row r="39" spans="1:17" x14ac:dyDescent="0.3">
      <c r="A39" s="42">
        <v>51</v>
      </c>
      <c r="B39" s="43">
        <v>-953.35</v>
      </c>
      <c r="C39" s="43">
        <v>-483.02</v>
      </c>
      <c r="D39" s="43">
        <v>12823</v>
      </c>
      <c r="E39" s="43">
        <v>8.6399000000000006E-14</v>
      </c>
      <c r="F39" s="43">
        <v>-3.1396000000000001E-13</v>
      </c>
      <c r="G39" s="43">
        <v>-1709.1</v>
      </c>
      <c r="H39" s="48">
        <v>0.95</v>
      </c>
      <c r="I39" s="28"/>
      <c r="J39" s="44">
        <v>21</v>
      </c>
      <c r="K39" s="43">
        <v>-953.35</v>
      </c>
      <c r="L39" s="43">
        <v>-483.02</v>
      </c>
      <c r="M39" s="43">
        <v>12823</v>
      </c>
      <c r="N39" s="43">
        <v>2.8800000000000001E-14</v>
      </c>
      <c r="O39" s="43">
        <v>1.0465E-13</v>
      </c>
      <c r="P39" s="43">
        <v>1709.1</v>
      </c>
      <c r="Q39" s="25">
        <v>0.95</v>
      </c>
    </row>
    <row r="40" spans="1:17" x14ac:dyDescent="0.3">
      <c r="A40" s="42">
        <v>52</v>
      </c>
      <c r="B40" s="43">
        <v>-854.88</v>
      </c>
      <c r="C40" s="43">
        <v>-457.15</v>
      </c>
      <c r="D40" s="43">
        <v>11808</v>
      </c>
      <c r="E40" s="43">
        <v>7.3062E-14</v>
      </c>
      <c r="F40" s="43">
        <v>-2.7852000000000001E-13</v>
      </c>
      <c r="G40" s="43">
        <v>-1516.2</v>
      </c>
      <c r="H40" s="48">
        <v>1</v>
      </c>
      <c r="I40" s="28"/>
      <c r="J40" s="44">
        <v>22</v>
      </c>
      <c r="K40" s="43">
        <v>-854.88</v>
      </c>
      <c r="L40" s="43">
        <v>-457.15</v>
      </c>
      <c r="M40" s="43">
        <v>11808</v>
      </c>
      <c r="N40" s="43">
        <v>2.4354000000000001E-14</v>
      </c>
      <c r="O40" s="43">
        <v>9.2839000000000002E-14</v>
      </c>
      <c r="P40" s="43">
        <v>1516.2</v>
      </c>
      <c r="Q40" s="25">
        <v>1</v>
      </c>
    </row>
    <row r="41" spans="1:17" x14ac:dyDescent="0.3">
      <c r="A41" s="42">
        <v>53</v>
      </c>
      <c r="B41" s="43">
        <v>-315.45</v>
      </c>
      <c r="C41" s="43">
        <v>-215.8</v>
      </c>
      <c r="D41" s="43">
        <v>5984</v>
      </c>
      <c r="E41" s="43">
        <v>1.8306E-14</v>
      </c>
      <c r="F41" s="43">
        <v>-1.0254E-13</v>
      </c>
      <c r="G41" s="43">
        <v>-558.17999999999995</v>
      </c>
      <c r="H41" s="48">
        <v>1.5</v>
      </c>
      <c r="I41" s="28"/>
      <c r="J41" s="44">
        <v>23</v>
      </c>
      <c r="K41" s="43">
        <v>-315.45</v>
      </c>
      <c r="L41" s="43">
        <v>-215.8</v>
      </c>
      <c r="M41" s="43">
        <v>5984</v>
      </c>
      <c r="N41" s="43">
        <v>6.1021000000000003E-15</v>
      </c>
      <c r="O41" s="43">
        <v>3.4178E-14</v>
      </c>
      <c r="P41" s="43">
        <v>558.17999999999995</v>
      </c>
      <c r="Q41" s="25">
        <v>1.5</v>
      </c>
    </row>
    <row r="42" spans="1:17" x14ac:dyDescent="0.3">
      <c r="A42" s="42">
        <v>54</v>
      </c>
      <c r="B42" s="43">
        <v>-127.27</v>
      </c>
      <c r="C42" s="43">
        <v>-91.486999999999995</v>
      </c>
      <c r="D42" s="43">
        <v>3653.6</v>
      </c>
      <c r="E42" s="43">
        <v>6.5724000000000001E-15</v>
      </c>
      <c r="F42" s="43">
        <v>-4.8481999999999999E-14</v>
      </c>
      <c r="G42" s="43">
        <v>-263.92</v>
      </c>
      <c r="H42" s="48">
        <v>2</v>
      </c>
      <c r="I42" s="28"/>
      <c r="J42" s="44">
        <v>24</v>
      </c>
      <c r="K42" s="43">
        <v>-127.27</v>
      </c>
      <c r="L42" s="43">
        <v>-91.486999999999995</v>
      </c>
      <c r="M42" s="43">
        <v>3653.6</v>
      </c>
      <c r="N42" s="43">
        <v>2.1908E-15</v>
      </c>
      <c r="O42" s="43">
        <v>1.6161000000000001E-14</v>
      </c>
      <c r="P42" s="43">
        <v>263.92</v>
      </c>
      <c r="Q42" s="25">
        <v>2</v>
      </c>
    </row>
    <row r="43" spans="1:17" x14ac:dyDescent="0.3">
      <c r="A43" s="42">
        <v>55</v>
      </c>
      <c r="B43" s="43">
        <v>-69.838999999999999</v>
      </c>
      <c r="C43" s="43">
        <v>-53.942999999999998</v>
      </c>
      <c r="D43" s="43">
        <v>2534</v>
      </c>
      <c r="E43" s="43">
        <v>2.9200999999999999E-15</v>
      </c>
      <c r="F43" s="43">
        <v>-2.6723000000000001E-14</v>
      </c>
      <c r="G43" s="43">
        <v>-145.47</v>
      </c>
      <c r="H43" s="48">
        <v>2.5</v>
      </c>
      <c r="I43" s="28"/>
      <c r="J43" s="44">
        <v>25</v>
      </c>
      <c r="K43" s="43">
        <v>-69.838999999999999</v>
      </c>
      <c r="L43" s="43">
        <v>-53.942999999999998</v>
      </c>
      <c r="M43" s="43">
        <v>2534</v>
      </c>
      <c r="N43" s="43">
        <v>9.7338000000000005E-16</v>
      </c>
      <c r="O43" s="43">
        <v>8.9075999999999998E-15</v>
      </c>
      <c r="P43" s="43">
        <v>145.47</v>
      </c>
      <c r="Q43" s="25">
        <v>2.5</v>
      </c>
    </row>
    <row r="44" spans="1:17" x14ac:dyDescent="0.3">
      <c r="A44" s="42">
        <v>56</v>
      </c>
      <c r="B44" s="43">
        <v>-61.722000000000001</v>
      </c>
      <c r="C44" s="43">
        <v>-53.588999999999999</v>
      </c>
      <c r="D44" s="43">
        <v>1910.5</v>
      </c>
      <c r="E44" s="43">
        <v>1.4939000000000001E-15</v>
      </c>
      <c r="F44" s="43">
        <v>-1.6323999999999999E-14</v>
      </c>
      <c r="G44" s="43">
        <v>-88.861999999999995</v>
      </c>
      <c r="H44" s="48">
        <v>3</v>
      </c>
      <c r="I44" s="28"/>
      <c r="J44" s="44">
        <v>26</v>
      </c>
      <c r="K44" s="43">
        <v>-61.722000000000001</v>
      </c>
      <c r="L44" s="43">
        <v>-53.588999999999999</v>
      </c>
      <c r="M44" s="43">
        <v>1910.5</v>
      </c>
      <c r="N44" s="43">
        <v>4.9797999999999996E-16</v>
      </c>
      <c r="O44" s="43">
        <v>5.4412000000000001E-15</v>
      </c>
      <c r="P44" s="43">
        <v>88.861999999999995</v>
      </c>
      <c r="Q44" s="25">
        <v>3</v>
      </c>
    </row>
    <row r="45" spans="1:17" x14ac:dyDescent="0.3">
      <c r="A45" s="42">
        <v>57</v>
      </c>
      <c r="B45" s="43">
        <v>-66.834999999999994</v>
      </c>
      <c r="C45" s="43">
        <v>-62.219000000000001</v>
      </c>
      <c r="D45" s="43">
        <v>1512.3</v>
      </c>
      <c r="E45" s="43">
        <v>8.4806000000000002E-16</v>
      </c>
      <c r="F45" s="43">
        <v>-1.0714E-14</v>
      </c>
      <c r="G45" s="43">
        <v>-58.325000000000003</v>
      </c>
      <c r="H45" s="48">
        <v>3.5</v>
      </c>
      <c r="I45" s="28"/>
      <c r="J45" s="44">
        <v>27</v>
      </c>
      <c r="K45" s="43">
        <v>-66.834999999999994</v>
      </c>
      <c r="L45" s="43">
        <v>-62.219000000000001</v>
      </c>
      <c r="M45" s="43">
        <v>1512.3</v>
      </c>
      <c r="N45" s="43">
        <v>2.8269000000000001E-16</v>
      </c>
      <c r="O45" s="43">
        <v>3.5713999999999996E-15</v>
      </c>
      <c r="P45" s="43">
        <v>58.325000000000003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4.1219999999999999E-4</v>
      </c>
      <c r="C50" s="43">
        <v>2.9985E-4</v>
      </c>
      <c r="D50" s="43">
        <v>-1.3803E-4</v>
      </c>
      <c r="E50" s="43">
        <v>-4.1274999999999998E-20</v>
      </c>
      <c r="F50" s="43">
        <v>-5.0771999999999998E-36</v>
      </c>
      <c r="G50" s="43">
        <v>-2.7638999999999999E-20</v>
      </c>
      <c r="H50" s="48">
        <v>0</v>
      </c>
      <c r="I50" s="28"/>
      <c r="J50" s="44">
        <v>1</v>
      </c>
      <c r="K50" s="43">
        <v>4.1219999999999999E-4</v>
      </c>
      <c r="L50" s="43">
        <v>2.9985E-4</v>
      </c>
      <c r="M50" s="43">
        <v>-1.3803E-4</v>
      </c>
      <c r="N50" s="43">
        <v>-1.3758E-20</v>
      </c>
      <c r="O50" s="43">
        <v>1.6924000000000001E-36</v>
      </c>
      <c r="P50" s="43">
        <v>2.7638999999999999E-20</v>
      </c>
      <c r="Q50" s="48">
        <v>0</v>
      </c>
    </row>
    <row r="51" spans="1:17" x14ac:dyDescent="0.3">
      <c r="A51" s="42">
        <v>32</v>
      </c>
      <c r="B51" s="43">
        <v>-1.2928000000000001E-4</v>
      </c>
      <c r="C51" s="43">
        <v>-9.4314000000000005E-5</v>
      </c>
      <c r="D51" s="43">
        <v>1.9880000000000001E-4</v>
      </c>
      <c r="E51" s="43">
        <v>1.2844E-20</v>
      </c>
      <c r="F51" s="43">
        <v>-2.0032E-21</v>
      </c>
      <c r="G51" s="43">
        <v>-1.0905E-5</v>
      </c>
      <c r="H51" s="48">
        <v>0.05</v>
      </c>
      <c r="I51" s="28"/>
      <c r="J51" s="44">
        <v>2</v>
      </c>
      <c r="K51" s="43">
        <v>-1.2928000000000001E-4</v>
      </c>
      <c r="L51" s="43">
        <v>-9.4314000000000005E-5</v>
      </c>
      <c r="M51" s="43">
        <v>1.9880000000000001E-4</v>
      </c>
      <c r="N51" s="43">
        <v>4.2814999999999998E-21</v>
      </c>
      <c r="O51" s="43">
        <v>6.6774000000000002E-22</v>
      </c>
      <c r="P51" s="43">
        <v>1.0905E-5</v>
      </c>
      <c r="Q51" s="48">
        <v>0.05</v>
      </c>
    </row>
    <row r="52" spans="1:17" x14ac:dyDescent="0.3">
      <c r="A52" s="42">
        <v>33</v>
      </c>
      <c r="B52" s="43">
        <v>-3.4822999999999999E-4</v>
      </c>
      <c r="C52" s="43">
        <v>-2.5555E-4</v>
      </c>
      <c r="D52" s="43">
        <v>3.3941E-4</v>
      </c>
      <c r="E52" s="43">
        <v>3.4049E-20</v>
      </c>
      <c r="F52" s="43">
        <v>-3.1574000000000001E-21</v>
      </c>
      <c r="G52" s="43">
        <v>-1.7187999999999999E-5</v>
      </c>
      <c r="H52" s="54">
        <v>7.0000000000000007E-2</v>
      </c>
      <c r="I52" s="28"/>
      <c r="J52" s="44">
        <v>3</v>
      </c>
      <c r="K52" s="43">
        <v>-3.4822999999999999E-4</v>
      </c>
      <c r="L52" s="43">
        <v>-2.5555E-4</v>
      </c>
      <c r="M52" s="43">
        <v>3.3941E-4</v>
      </c>
      <c r="N52" s="43">
        <v>1.1350000000000001E-20</v>
      </c>
      <c r="O52" s="43">
        <v>1.0525E-21</v>
      </c>
      <c r="P52" s="43">
        <v>1.7187999999999999E-5</v>
      </c>
      <c r="Q52" s="54">
        <v>7.0000000000000007E-2</v>
      </c>
    </row>
    <row r="53" spans="1:17" x14ac:dyDescent="0.3">
      <c r="A53" s="42">
        <v>34</v>
      </c>
      <c r="B53" s="43">
        <v>-3.4607000000000003E-4</v>
      </c>
      <c r="C53" s="43">
        <v>-2.3477E-4</v>
      </c>
      <c r="D53" s="43">
        <v>1.0143000000000001E-3</v>
      </c>
      <c r="E53" s="43">
        <v>4.0888E-20</v>
      </c>
      <c r="F53" s="43">
        <v>-4.6864999999999998E-20</v>
      </c>
      <c r="G53" s="43">
        <v>-2.5512000000000001E-4</v>
      </c>
      <c r="H53" s="48">
        <v>0.1</v>
      </c>
      <c r="I53" s="28"/>
      <c r="J53" s="44">
        <v>4</v>
      </c>
      <c r="K53" s="43">
        <v>-3.4607000000000003E-4</v>
      </c>
      <c r="L53" s="43">
        <v>-2.3477E-4</v>
      </c>
      <c r="M53" s="43">
        <v>1.0143000000000001E-3</v>
      </c>
      <c r="N53" s="43">
        <v>1.3629000000000001E-20</v>
      </c>
      <c r="O53" s="43">
        <v>1.5622E-20</v>
      </c>
      <c r="P53" s="43">
        <v>2.5512000000000001E-4</v>
      </c>
      <c r="Q53" s="48">
        <v>0.1</v>
      </c>
    </row>
    <row r="54" spans="1:17" x14ac:dyDescent="0.3">
      <c r="A54" s="42">
        <v>35</v>
      </c>
      <c r="B54" s="43">
        <v>-3.0223000000000001E-4</v>
      </c>
      <c r="C54" s="43">
        <v>-1.8541E-4</v>
      </c>
      <c r="D54" s="43">
        <v>7.7700000000000002E-4</v>
      </c>
      <c r="E54" s="43">
        <v>4.2917999999999997E-20</v>
      </c>
      <c r="F54" s="43">
        <v>-5.2266000000000002E-20</v>
      </c>
      <c r="G54" s="43">
        <v>-2.8452000000000002E-4</v>
      </c>
      <c r="H54" s="48">
        <v>0.15</v>
      </c>
      <c r="I54" s="28"/>
      <c r="J54" s="44">
        <v>5</v>
      </c>
      <c r="K54" s="43">
        <v>-3.0223000000000001E-4</v>
      </c>
      <c r="L54" s="43">
        <v>-1.8541E-4</v>
      </c>
      <c r="M54" s="43">
        <v>7.7700000000000002E-4</v>
      </c>
      <c r="N54" s="43">
        <v>1.4306000000000001E-20</v>
      </c>
      <c r="O54" s="43">
        <v>1.7422E-20</v>
      </c>
      <c r="P54" s="43">
        <v>2.8452000000000002E-4</v>
      </c>
      <c r="Q54" s="48">
        <v>0.15</v>
      </c>
    </row>
    <row r="55" spans="1:17" x14ac:dyDescent="0.3">
      <c r="A55" s="42">
        <v>36</v>
      </c>
      <c r="B55" s="43">
        <v>-2.5568999999999999E-4</v>
      </c>
      <c r="C55" s="43">
        <v>-1.5008999999999999E-4</v>
      </c>
      <c r="D55" s="43">
        <v>6.0464999999999998E-4</v>
      </c>
      <c r="E55" s="43">
        <v>3.8798000000000001E-20</v>
      </c>
      <c r="F55" s="43">
        <v>-5.2696000000000001E-20</v>
      </c>
      <c r="G55" s="43">
        <v>-2.8686E-4</v>
      </c>
      <c r="H55" s="48">
        <v>0.2</v>
      </c>
      <c r="I55" s="28"/>
      <c r="J55" s="44">
        <v>6</v>
      </c>
      <c r="K55" s="43">
        <v>-2.5568999999999999E-4</v>
      </c>
      <c r="L55" s="43">
        <v>-1.5008999999999999E-4</v>
      </c>
      <c r="M55" s="43">
        <v>6.0464999999999998E-4</v>
      </c>
      <c r="N55" s="43">
        <v>1.2932999999999999E-20</v>
      </c>
      <c r="O55" s="43">
        <v>1.7565000000000001E-20</v>
      </c>
      <c r="P55" s="43">
        <v>2.8686E-4</v>
      </c>
      <c r="Q55" s="48">
        <v>0.2</v>
      </c>
    </row>
    <row r="56" spans="1:17" x14ac:dyDescent="0.3">
      <c r="A56" s="42">
        <v>37</v>
      </c>
      <c r="B56" s="43">
        <v>-2.0724E-4</v>
      </c>
      <c r="C56" s="43">
        <v>-1.2480999999999999E-4</v>
      </c>
      <c r="D56" s="43">
        <v>4.4686999999999998E-4</v>
      </c>
      <c r="E56" s="43">
        <v>3.0284E-20</v>
      </c>
      <c r="F56" s="43">
        <v>-4.7841999999999999E-20</v>
      </c>
      <c r="G56" s="43">
        <v>-2.6044000000000002E-4</v>
      </c>
      <c r="H56" s="54">
        <v>0.27</v>
      </c>
      <c r="I56" s="28"/>
      <c r="J56" s="44">
        <v>7</v>
      </c>
      <c r="K56" s="43">
        <v>-2.0724E-4</v>
      </c>
      <c r="L56" s="43">
        <v>-1.2480999999999999E-4</v>
      </c>
      <c r="M56" s="43">
        <v>4.4686999999999998E-4</v>
      </c>
      <c r="N56" s="43">
        <v>1.0095E-20</v>
      </c>
      <c r="O56" s="43">
        <v>1.5946999999999999E-20</v>
      </c>
      <c r="P56" s="43">
        <v>2.6044000000000002E-4</v>
      </c>
      <c r="Q56" s="54">
        <v>0.27</v>
      </c>
    </row>
    <row r="57" spans="1:17" x14ac:dyDescent="0.3">
      <c r="A57" s="42">
        <v>38</v>
      </c>
      <c r="B57" s="43">
        <v>-1.9309000000000001E-4</v>
      </c>
      <c r="C57" s="43">
        <v>-1.1987E-4</v>
      </c>
      <c r="D57" s="43">
        <v>3.9976999999999998E-4</v>
      </c>
      <c r="E57" s="43">
        <v>2.6900999999999999E-20</v>
      </c>
      <c r="F57" s="43">
        <v>-4.4594999999999997E-20</v>
      </c>
      <c r="G57" s="43">
        <v>-2.4276000000000001E-4</v>
      </c>
      <c r="H57" s="48">
        <v>0.3</v>
      </c>
      <c r="I57" s="28"/>
      <c r="J57" s="44">
        <v>8</v>
      </c>
      <c r="K57" s="43">
        <v>-1.9309000000000001E-4</v>
      </c>
      <c r="L57" s="43">
        <v>-1.1987E-4</v>
      </c>
      <c r="M57" s="43">
        <v>3.9976999999999998E-4</v>
      </c>
      <c r="N57" s="43">
        <v>8.9671000000000007E-21</v>
      </c>
      <c r="O57" s="43">
        <v>1.4865000000000001E-20</v>
      </c>
      <c r="P57" s="43">
        <v>2.4276000000000001E-4</v>
      </c>
      <c r="Q57" s="48">
        <v>0.3</v>
      </c>
    </row>
    <row r="58" spans="1:17" x14ac:dyDescent="0.3">
      <c r="A58" s="42">
        <v>39</v>
      </c>
      <c r="B58" s="43">
        <v>-1.7852999999999999E-4</v>
      </c>
      <c r="C58" s="43">
        <v>-1.1745E-4</v>
      </c>
      <c r="D58" s="43">
        <v>3.4152E-4</v>
      </c>
      <c r="E58" s="43">
        <v>2.244E-20</v>
      </c>
      <c r="F58" s="43">
        <v>-3.8179000000000001E-20</v>
      </c>
      <c r="G58" s="43">
        <v>-2.0783999999999999E-4</v>
      </c>
      <c r="H58" s="48">
        <v>0.35</v>
      </c>
      <c r="I58" s="28"/>
      <c r="J58" s="44">
        <v>9</v>
      </c>
      <c r="K58" s="43">
        <v>-1.7852999999999999E-4</v>
      </c>
      <c r="L58" s="43">
        <v>-1.1745E-4</v>
      </c>
      <c r="M58" s="43">
        <v>3.4152E-4</v>
      </c>
      <c r="N58" s="43">
        <v>7.4801000000000006E-21</v>
      </c>
      <c r="O58" s="43">
        <v>1.2726E-20</v>
      </c>
      <c r="P58" s="43">
        <v>2.0783999999999999E-4</v>
      </c>
      <c r="Q58" s="48">
        <v>0.35</v>
      </c>
    </row>
    <row r="59" spans="1:17" x14ac:dyDescent="0.3">
      <c r="A59" s="42">
        <v>40</v>
      </c>
      <c r="B59" s="43">
        <v>-1.7640000000000001E-4</v>
      </c>
      <c r="C59" s="43">
        <v>-1.2191E-4</v>
      </c>
      <c r="D59" s="43">
        <v>3.0581E-4</v>
      </c>
      <c r="E59" s="43">
        <v>2.002E-20</v>
      </c>
      <c r="F59" s="43">
        <v>-3.0575999999999997E-20</v>
      </c>
      <c r="G59" s="43">
        <v>-1.6645000000000001E-4</v>
      </c>
      <c r="H59" s="48">
        <v>0.4</v>
      </c>
      <c r="I59" s="28"/>
      <c r="J59" s="44">
        <v>10</v>
      </c>
      <c r="K59" s="43">
        <v>-1.7640000000000001E-4</v>
      </c>
      <c r="L59" s="43">
        <v>-1.2191E-4</v>
      </c>
      <c r="M59" s="43">
        <v>3.0581E-4</v>
      </c>
      <c r="N59" s="43">
        <v>6.6732999999999999E-21</v>
      </c>
      <c r="O59" s="43">
        <v>1.0192E-20</v>
      </c>
      <c r="P59" s="43">
        <v>1.6645000000000001E-4</v>
      </c>
      <c r="Q59" s="48">
        <v>0.4</v>
      </c>
    </row>
    <row r="60" spans="1:17" x14ac:dyDescent="0.3">
      <c r="A60" s="42">
        <v>41</v>
      </c>
      <c r="B60" s="43">
        <v>-2.0106E-4</v>
      </c>
      <c r="C60" s="43">
        <v>-1.4223999999999999E-4</v>
      </c>
      <c r="D60" s="43">
        <v>2.9659E-4</v>
      </c>
      <c r="E60" s="43">
        <v>2.1609000000000001E-20</v>
      </c>
      <c r="F60" s="43">
        <v>-1.705E-20</v>
      </c>
      <c r="G60" s="43">
        <v>-9.2813999999999996E-5</v>
      </c>
      <c r="H60" s="54">
        <v>0.47</v>
      </c>
      <c r="I60" s="28"/>
      <c r="J60" s="44">
        <v>11</v>
      </c>
      <c r="K60" s="43">
        <v>-2.0106E-4</v>
      </c>
      <c r="L60" s="43">
        <v>-1.4223999999999999E-4</v>
      </c>
      <c r="M60" s="43">
        <v>2.9659E-4</v>
      </c>
      <c r="N60" s="43">
        <v>7.2028999999999996E-21</v>
      </c>
      <c r="O60" s="43">
        <v>5.6832000000000001E-21</v>
      </c>
      <c r="P60" s="43">
        <v>9.2813999999999996E-5</v>
      </c>
      <c r="Q60" s="54">
        <v>0.47</v>
      </c>
    </row>
    <row r="61" spans="1:17" x14ac:dyDescent="0.3">
      <c r="A61" s="42">
        <v>42</v>
      </c>
      <c r="B61" s="43">
        <v>-1.8369999999999999E-4</v>
      </c>
      <c r="C61" s="43">
        <v>-1.3299000000000001E-4</v>
      </c>
      <c r="D61" s="43">
        <v>4.2777000000000001E-4</v>
      </c>
      <c r="E61" s="43">
        <v>1.8631E-20</v>
      </c>
      <c r="F61" s="43">
        <v>-3.8610999999999998E-20</v>
      </c>
      <c r="G61" s="43">
        <v>-2.1018999999999999E-4</v>
      </c>
      <c r="H61" s="48">
        <v>0.5</v>
      </c>
      <c r="I61" s="28"/>
      <c r="J61" s="44">
        <v>12</v>
      </c>
      <c r="K61" s="43">
        <v>-1.8369999999999999E-4</v>
      </c>
      <c r="L61" s="43">
        <v>-1.3299000000000001E-4</v>
      </c>
      <c r="M61" s="43">
        <v>4.2777000000000001E-4</v>
      </c>
      <c r="N61" s="43">
        <v>6.2104000000000003E-21</v>
      </c>
      <c r="O61" s="43">
        <v>1.2870000000000001E-20</v>
      </c>
      <c r="P61" s="43">
        <v>2.1018999999999999E-4</v>
      </c>
      <c r="Q61" s="48">
        <v>0.5</v>
      </c>
    </row>
    <row r="62" spans="1:17" x14ac:dyDescent="0.3">
      <c r="A62" s="42">
        <v>43</v>
      </c>
      <c r="B62" s="43">
        <v>-1.5933000000000001E-4</v>
      </c>
      <c r="C62" s="43">
        <v>-1.1945E-4</v>
      </c>
      <c r="D62" s="43">
        <v>3.7602000000000002E-4</v>
      </c>
      <c r="E62" s="43">
        <v>1.4651000000000001E-20</v>
      </c>
      <c r="F62" s="43">
        <v>-3.2823000000000002E-20</v>
      </c>
      <c r="G62" s="43">
        <v>-1.7867999999999999E-4</v>
      </c>
      <c r="H62" s="48">
        <v>0.55000000000000004</v>
      </c>
      <c r="I62" s="28"/>
      <c r="J62" s="44">
        <v>13</v>
      </c>
      <c r="K62" s="43">
        <v>-1.5933000000000001E-4</v>
      </c>
      <c r="L62" s="43">
        <v>-1.1945E-4</v>
      </c>
      <c r="M62" s="43">
        <v>3.7602000000000002E-4</v>
      </c>
      <c r="N62" s="43">
        <v>4.8837000000000003E-21</v>
      </c>
      <c r="O62" s="43">
        <v>1.0941E-20</v>
      </c>
      <c r="P62" s="43">
        <v>1.7867999999999999E-4</v>
      </c>
      <c r="Q62" s="48">
        <v>0.55000000000000004</v>
      </c>
    </row>
    <row r="63" spans="1:17" x14ac:dyDescent="0.3">
      <c r="A63" s="42">
        <v>44</v>
      </c>
      <c r="B63" s="43">
        <v>-1.3946E-4</v>
      </c>
      <c r="C63" s="43">
        <v>-1.0781999999999999E-4</v>
      </c>
      <c r="D63" s="43">
        <v>3.3313E-4</v>
      </c>
      <c r="E63" s="43">
        <v>1.1624E-20</v>
      </c>
      <c r="F63" s="43">
        <v>-2.8012E-20</v>
      </c>
      <c r="G63" s="43">
        <v>-1.5249E-4</v>
      </c>
      <c r="H63" s="48">
        <v>0.6</v>
      </c>
      <c r="I63" s="28"/>
      <c r="J63" s="44">
        <v>14</v>
      </c>
      <c r="K63" s="43">
        <v>-1.3946E-4</v>
      </c>
      <c r="L63" s="43">
        <v>-1.0781999999999999E-4</v>
      </c>
      <c r="M63" s="43">
        <v>3.3313E-4</v>
      </c>
      <c r="N63" s="43">
        <v>3.8745000000000003E-21</v>
      </c>
      <c r="O63" s="43">
        <v>9.3375E-21</v>
      </c>
      <c r="P63" s="43">
        <v>1.5249E-4</v>
      </c>
      <c r="Q63" s="48">
        <v>0.6</v>
      </c>
    </row>
    <row r="64" spans="1:17" x14ac:dyDescent="0.3">
      <c r="A64" s="42">
        <v>45</v>
      </c>
      <c r="B64" s="43">
        <v>-1.2305000000000001E-4</v>
      </c>
      <c r="C64" s="43">
        <v>-9.7722999999999999E-5</v>
      </c>
      <c r="D64" s="43">
        <v>2.9715999999999998E-4</v>
      </c>
      <c r="E64" s="43">
        <v>9.3046999999999995E-21</v>
      </c>
      <c r="F64" s="43">
        <v>-2.4017E-20</v>
      </c>
      <c r="G64" s="43">
        <v>-1.3074000000000001E-4</v>
      </c>
      <c r="H64" s="48">
        <v>0.65</v>
      </c>
      <c r="I64" s="28"/>
      <c r="J64" s="44">
        <v>15</v>
      </c>
      <c r="K64" s="43">
        <v>-1.2305000000000001E-4</v>
      </c>
      <c r="L64" s="43">
        <v>-9.7722999999999999E-5</v>
      </c>
      <c r="M64" s="43">
        <v>2.9715999999999998E-4</v>
      </c>
      <c r="N64" s="43">
        <v>3.1015999999999999E-21</v>
      </c>
      <c r="O64" s="43">
        <v>8.0058000000000004E-21</v>
      </c>
      <c r="P64" s="43">
        <v>1.3074000000000001E-4</v>
      </c>
      <c r="Q64" s="48">
        <v>0.65</v>
      </c>
    </row>
    <row r="65" spans="1:17" x14ac:dyDescent="0.3">
      <c r="A65" s="42">
        <v>46</v>
      </c>
      <c r="B65" s="43">
        <v>-1.0935E-4</v>
      </c>
      <c r="C65" s="43">
        <v>-8.8898000000000002E-5</v>
      </c>
      <c r="D65" s="43">
        <v>2.6666E-4</v>
      </c>
      <c r="E65" s="43">
        <v>7.5144999999999998E-21</v>
      </c>
      <c r="F65" s="43">
        <v>-2.0694999999999999E-20</v>
      </c>
      <c r="G65" s="43">
        <v>-1.1266E-4</v>
      </c>
      <c r="H65" s="48">
        <v>0.7</v>
      </c>
      <c r="I65" s="28"/>
      <c r="J65" s="44">
        <v>16</v>
      </c>
      <c r="K65" s="43">
        <v>-1.0935E-4</v>
      </c>
      <c r="L65" s="43">
        <v>-8.8898000000000002E-5</v>
      </c>
      <c r="M65" s="43">
        <v>2.6666E-4</v>
      </c>
      <c r="N65" s="43">
        <v>2.5048000000000002E-21</v>
      </c>
      <c r="O65" s="43">
        <v>6.8981999999999995E-21</v>
      </c>
      <c r="P65" s="43">
        <v>1.1266E-4</v>
      </c>
      <c r="Q65" s="48">
        <v>0.7</v>
      </c>
    </row>
    <row r="66" spans="1:17" x14ac:dyDescent="0.3">
      <c r="A66" s="42">
        <v>47</v>
      </c>
      <c r="B66" s="43">
        <v>-9.7800999999999994E-5</v>
      </c>
      <c r="C66" s="43">
        <v>-8.1139999999999999E-5</v>
      </c>
      <c r="D66" s="43">
        <v>2.4058E-4</v>
      </c>
      <c r="E66" s="43">
        <v>6.1212E-21</v>
      </c>
      <c r="F66" s="43">
        <v>-1.7923000000000001E-20</v>
      </c>
      <c r="G66" s="43">
        <v>-9.7565999999999994E-5</v>
      </c>
      <c r="H66" s="48">
        <v>0.75</v>
      </c>
      <c r="I66" s="28"/>
      <c r="J66" s="44">
        <v>17</v>
      </c>
      <c r="K66" s="43">
        <v>-9.7800999999999994E-5</v>
      </c>
      <c r="L66" s="43">
        <v>-8.1139999999999999E-5</v>
      </c>
      <c r="M66" s="43">
        <v>2.4058E-4</v>
      </c>
      <c r="N66" s="43">
        <v>2.0404000000000001E-21</v>
      </c>
      <c r="O66" s="43">
        <v>5.9741999999999997E-21</v>
      </c>
      <c r="P66" s="43">
        <v>9.7565999999999994E-5</v>
      </c>
      <c r="Q66" s="48">
        <v>0.75</v>
      </c>
    </row>
    <row r="67" spans="1:17" x14ac:dyDescent="0.3">
      <c r="A67" s="42">
        <v>48</v>
      </c>
      <c r="B67" s="43">
        <v>-8.7972000000000004E-5</v>
      </c>
      <c r="C67" s="43">
        <v>-7.4287000000000002E-5</v>
      </c>
      <c r="D67" s="43">
        <v>2.1811000000000001E-4</v>
      </c>
      <c r="E67" s="43">
        <v>5.0276E-21</v>
      </c>
      <c r="F67" s="43">
        <v>-1.5601E-20</v>
      </c>
      <c r="G67" s="43">
        <v>-8.4929E-5</v>
      </c>
      <c r="H67" s="48">
        <v>0.8</v>
      </c>
      <c r="I67" s="28"/>
      <c r="J67" s="44">
        <v>18</v>
      </c>
      <c r="K67" s="43">
        <v>-8.7972000000000004E-5</v>
      </c>
      <c r="L67" s="43">
        <v>-7.4287000000000002E-5</v>
      </c>
      <c r="M67" s="43">
        <v>2.1811000000000001E-4</v>
      </c>
      <c r="N67" s="43">
        <v>1.6759E-21</v>
      </c>
      <c r="O67" s="43">
        <v>5.2004000000000004E-21</v>
      </c>
      <c r="P67" s="43">
        <v>8.4929E-5</v>
      </c>
      <c r="Q67" s="48">
        <v>0.8</v>
      </c>
    </row>
    <row r="68" spans="1:17" x14ac:dyDescent="0.3">
      <c r="A68" s="42">
        <v>49</v>
      </c>
      <c r="B68" s="43">
        <v>-7.9538999999999999E-5</v>
      </c>
      <c r="C68" s="43">
        <v>-6.8209999999999999E-5</v>
      </c>
      <c r="D68" s="43">
        <v>1.9859000000000001E-4</v>
      </c>
      <c r="E68" s="43">
        <v>4.1620000000000001E-21</v>
      </c>
      <c r="F68" s="43">
        <v>-1.3648E-20</v>
      </c>
      <c r="G68" s="43">
        <v>-7.4299000000000001E-5</v>
      </c>
      <c r="H68" s="48">
        <v>0.85</v>
      </c>
      <c r="I68" s="28"/>
      <c r="J68" s="44">
        <v>19</v>
      </c>
      <c r="K68" s="43">
        <v>-7.9538999999999999E-5</v>
      </c>
      <c r="L68" s="43">
        <v>-6.8209999999999999E-5</v>
      </c>
      <c r="M68" s="43">
        <v>1.9859000000000001E-4</v>
      </c>
      <c r="N68" s="43">
        <v>1.3873E-21</v>
      </c>
      <c r="O68" s="43">
        <v>4.5495000000000002E-21</v>
      </c>
      <c r="P68" s="43">
        <v>7.4299000000000001E-5</v>
      </c>
      <c r="Q68" s="48">
        <v>0.85</v>
      </c>
    </row>
    <row r="69" spans="1:17" x14ac:dyDescent="0.3">
      <c r="A69" s="42">
        <v>50</v>
      </c>
      <c r="B69" s="43">
        <v>-7.2249000000000006E-5</v>
      </c>
      <c r="C69" s="43">
        <v>-6.2799999999999995E-5</v>
      </c>
      <c r="D69" s="43">
        <v>1.8154999999999999E-4</v>
      </c>
      <c r="E69" s="43">
        <v>3.4714E-21</v>
      </c>
      <c r="F69" s="43">
        <v>-1.1998E-20</v>
      </c>
      <c r="G69" s="43">
        <v>-6.5314000000000005E-5</v>
      </c>
      <c r="H69" s="48">
        <v>0.9</v>
      </c>
      <c r="I69" s="28"/>
      <c r="J69" s="44">
        <v>20</v>
      </c>
      <c r="K69" s="43">
        <v>-7.2249000000000006E-5</v>
      </c>
      <c r="L69" s="43">
        <v>-6.2799999999999995E-5</v>
      </c>
      <c r="M69" s="43">
        <v>1.8154999999999999E-4</v>
      </c>
      <c r="N69" s="43">
        <v>1.1571000000000001E-21</v>
      </c>
      <c r="O69" s="43">
        <v>3.9993E-21</v>
      </c>
      <c r="P69" s="43">
        <v>6.5314000000000005E-5</v>
      </c>
      <c r="Q69" s="48">
        <v>0.9</v>
      </c>
    </row>
    <row r="70" spans="1:17" x14ac:dyDescent="0.3">
      <c r="A70" s="42">
        <v>51</v>
      </c>
      <c r="B70" s="43">
        <v>-6.5903999999999998E-5</v>
      </c>
      <c r="C70" s="43">
        <v>-5.7967000000000003E-5</v>
      </c>
      <c r="D70" s="43">
        <v>1.6657E-4</v>
      </c>
      <c r="E70" s="43">
        <v>2.9159999999999999E-21</v>
      </c>
      <c r="F70" s="43">
        <v>-1.0596E-20</v>
      </c>
      <c r="G70" s="43">
        <v>-5.7683999999999999E-5</v>
      </c>
      <c r="H70" s="48">
        <v>0.95</v>
      </c>
      <c r="I70" s="28"/>
      <c r="J70" s="44">
        <v>21</v>
      </c>
      <c r="K70" s="43">
        <v>-6.5903999999999998E-5</v>
      </c>
      <c r="L70" s="43">
        <v>-5.7967000000000003E-5</v>
      </c>
      <c r="M70" s="43">
        <v>1.6657E-4</v>
      </c>
      <c r="N70" s="43">
        <v>9.7199000000000009E-22</v>
      </c>
      <c r="O70" s="43">
        <v>3.5320999999999997E-21</v>
      </c>
      <c r="P70" s="43">
        <v>5.7683999999999999E-5</v>
      </c>
      <c r="Q70" s="48">
        <v>0.95</v>
      </c>
    </row>
    <row r="71" spans="1:17" x14ac:dyDescent="0.3">
      <c r="A71" s="42">
        <v>52</v>
      </c>
      <c r="B71" s="43">
        <v>-6.0346000000000001E-5</v>
      </c>
      <c r="C71" s="43">
        <v>-5.3634999999999997E-5</v>
      </c>
      <c r="D71" s="43">
        <v>1.5333999999999999E-4</v>
      </c>
      <c r="E71" s="43">
        <v>2.4659E-21</v>
      </c>
      <c r="F71" s="43">
        <v>-9.4000000000000006E-21</v>
      </c>
      <c r="G71" s="43">
        <v>-5.1171000000000002E-5</v>
      </c>
      <c r="H71" s="48">
        <v>1</v>
      </c>
      <c r="I71" s="28"/>
      <c r="J71" s="44">
        <v>22</v>
      </c>
      <c r="K71" s="43">
        <v>-6.0346000000000001E-5</v>
      </c>
      <c r="L71" s="43">
        <v>-5.3634999999999997E-5</v>
      </c>
      <c r="M71" s="43">
        <v>1.5333999999999999E-4</v>
      </c>
      <c r="N71" s="43">
        <v>8.2195000000000002E-22</v>
      </c>
      <c r="O71" s="43">
        <v>3.1333000000000001E-21</v>
      </c>
      <c r="P71" s="43">
        <v>5.1171000000000002E-5</v>
      </c>
      <c r="Q71" s="48">
        <v>1</v>
      </c>
    </row>
    <row r="72" spans="1:17" x14ac:dyDescent="0.3">
      <c r="A72" s="42">
        <v>53</v>
      </c>
      <c r="B72" s="43">
        <v>-2.9179E-5</v>
      </c>
      <c r="C72" s="43">
        <v>-2.7498E-5</v>
      </c>
      <c r="D72" s="43">
        <v>7.7125000000000004E-5</v>
      </c>
      <c r="E72" s="43">
        <v>6.1783000000000004E-22</v>
      </c>
      <c r="F72" s="43">
        <v>-3.4606000000000001E-21</v>
      </c>
      <c r="G72" s="43">
        <v>-1.8838000000000002E-5</v>
      </c>
      <c r="H72" s="48">
        <v>1.5</v>
      </c>
      <c r="I72" s="28"/>
      <c r="J72" s="44">
        <v>23</v>
      </c>
      <c r="K72" s="43">
        <v>-2.9179E-5</v>
      </c>
      <c r="L72" s="43">
        <v>-2.7498E-5</v>
      </c>
      <c r="M72" s="43">
        <v>7.7125000000000004E-5</v>
      </c>
      <c r="N72" s="43">
        <v>2.0593999999999999E-22</v>
      </c>
      <c r="O72" s="43">
        <v>1.1535E-21</v>
      </c>
      <c r="P72" s="43">
        <v>1.8838000000000002E-5</v>
      </c>
      <c r="Q72" s="48">
        <v>1.5</v>
      </c>
    </row>
    <row r="73" spans="1:17" x14ac:dyDescent="0.3">
      <c r="A73" s="42">
        <v>54</v>
      </c>
      <c r="B73" s="43">
        <v>-1.7175000000000001E-5</v>
      </c>
      <c r="C73" s="43">
        <v>-1.6571000000000001E-5</v>
      </c>
      <c r="D73" s="43">
        <v>4.6628000000000001E-5</v>
      </c>
      <c r="E73" s="43">
        <v>2.2182000000000002E-22</v>
      </c>
      <c r="F73" s="43">
        <v>-1.6362999999999999E-21</v>
      </c>
      <c r="G73" s="43">
        <v>-8.9075000000000007E-6</v>
      </c>
      <c r="H73" s="48">
        <v>2</v>
      </c>
      <c r="I73" s="28"/>
      <c r="J73" s="44">
        <v>24</v>
      </c>
      <c r="K73" s="43">
        <v>-1.7175000000000001E-5</v>
      </c>
      <c r="L73" s="43">
        <v>-1.6571000000000001E-5</v>
      </c>
      <c r="M73" s="43">
        <v>4.6628000000000001E-5</v>
      </c>
      <c r="N73" s="43">
        <v>7.3938999999999997E-23</v>
      </c>
      <c r="O73" s="43">
        <v>5.4542000000000004E-22</v>
      </c>
      <c r="P73" s="43">
        <v>8.9075000000000007E-6</v>
      </c>
      <c r="Q73" s="48">
        <v>2</v>
      </c>
    </row>
    <row r="74" spans="1:17" x14ac:dyDescent="0.3">
      <c r="A74" s="42">
        <v>55</v>
      </c>
      <c r="B74" s="43">
        <v>-1.1722999999999999E-5</v>
      </c>
      <c r="C74" s="43">
        <v>-1.1455E-5</v>
      </c>
      <c r="D74" s="43">
        <v>3.2217E-5</v>
      </c>
      <c r="E74" s="43">
        <v>9.8555000000000005E-23</v>
      </c>
      <c r="F74" s="43">
        <v>-9.0188999999999998E-22</v>
      </c>
      <c r="G74" s="43">
        <v>-4.9096999999999998E-6</v>
      </c>
      <c r="H74" s="48">
        <v>2.5</v>
      </c>
      <c r="I74" s="28"/>
      <c r="J74" s="44">
        <v>25</v>
      </c>
      <c r="K74" s="43">
        <v>-1.1722999999999999E-5</v>
      </c>
      <c r="L74" s="43">
        <v>-1.1455E-5</v>
      </c>
      <c r="M74" s="43">
        <v>3.2217E-5</v>
      </c>
      <c r="N74" s="43">
        <v>3.2851999999999999E-23</v>
      </c>
      <c r="O74" s="43">
        <v>3.0062999999999999E-22</v>
      </c>
      <c r="P74" s="43">
        <v>4.9096999999999998E-6</v>
      </c>
      <c r="Q74" s="48">
        <v>2.5</v>
      </c>
    </row>
    <row r="75" spans="1:17" x14ac:dyDescent="0.3">
      <c r="A75" s="42">
        <v>56</v>
      </c>
      <c r="B75" s="43">
        <v>-8.8952999999999994E-6</v>
      </c>
      <c r="C75" s="43">
        <v>-8.7581000000000001E-6</v>
      </c>
      <c r="D75" s="43">
        <v>2.4385000000000001E-5</v>
      </c>
      <c r="E75" s="43">
        <v>5.0420000000000002E-23</v>
      </c>
      <c r="F75" s="43">
        <v>-5.5092000000000002E-22</v>
      </c>
      <c r="G75" s="43">
        <v>-2.9990999999999998E-6</v>
      </c>
      <c r="H75" s="48">
        <v>3</v>
      </c>
      <c r="I75" s="28"/>
      <c r="J75" s="44">
        <v>26</v>
      </c>
      <c r="K75" s="43">
        <v>-8.8952999999999994E-6</v>
      </c>
      <c r="L75" s="43">
        <v>-8.7581000000000001E-6</v>
      </c>
      <c r="M75" s="43">
        <v>2.4385000000000001E-5</v>
      </c>
      <c r="N75" s="43">
        <v>1.6807000000000001E-23</v>
      </c>
      <c r="O75" s="43">
        <v>1.8363999999999999E-22</v>
      </c>
      <c r="P75" s="43">
        <v>2.9990999999999998E-6</v>
      </c>
      <c r="Q75" s="48">
        <v>3</v>
      </c>
    </row>
    <row r="76" spans="1:17" x14ac:dyDescent="0.3">
      <c r="A76" s="42">
        <v>57</v>
      </c>
      <c r="B76" s="43">
        <v>-7.1797000000000001E-6</v>
      </c>
      <c r="C76" s="43">
        <v>-7.1018000000000003E-6</v>
      </c>
      <c r="D76" s="43">
        <v>1.9468999999999999E-5</v>
      </c>
      <c r="E76" s="43">
        <v>2.8621999999999998E-23</v>
      </c>
      <c r="F76" s="43">
        <v>-3.6159999999999999E-22</v>
      </c>
      <c r="G76" s="43">
        <v>-1.9684999999999999E-6</v>
      </c>
      <c r="H76" s="48">
        <v>3.5</v>
      </c>
      <c r="I76" s="28"/>
      <c r="J76" s="44">
        <v>27</v>
      </c>
      <c r="K76" s="43">
        <v>-7.1797000000000001E-6</v>
      </c>
      <c r="L76" s="43">
        <v>-7.1018000000000003E-6</v>
      </c>
      <c r="M76" s="43">
        <v>1.9468999999999999E-5</v>
      </c>
      <c r="N76" s="43">
        <v>9.5406E-24</v>
      </c>
      <c r="O76" s="43">
        <v>1.2053E-22</v>
      </c>
      <c r="P76" s="43">
        <v>1.9684999999999999E-6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3.2989E-21</v>
      </c>
      <c r="C81" s="43">
        <v>1.7958999999999999E-5</v>
      </c>
      <c r="D81" s="43">
        <v>5.5981E-4</v>
      </c>
      <c r="E81" s="23">
        <f>+D81*1000</f>
        <v>0.55981000000000003</v>
      </c>
      <c r="F81" s="23">
        <v>0</v>
      </c>
      <c r="G81" s="24"/>
      <c r="H81" s="25"/>
      <c r="I81" s="28"/>
      <c r="J81" s="44">
        <v>1</v>
      </c>
      <c r="K81" s="43">
        <v>-1.0996E-21</v>
      </c>
      <c r="L81" s="43">
        <v>-1.7958999999999999E-5</v>
      </c>
      <c r="M81" s="43">
        <v>5.5981E-4</v>
      </c>
      <c r="N81" s="23">
        <f>+M81*1000</f>
        <v>0.55981000000000003</v>
      </c>
      <c r="O81" s="23">
        <v>0</v>
      </c>
      <c r="P81" s="24"/>
      <c r="Q81" s="25"/>
    </row>
    <row r="82" spans="1:23" x14ac:dyDescent="0.3">
      <c r="A82" s="42">
        <v>32</v>
      </c>
      <c r="B82" s="43">
        <v>-1.6816000000000001E-22</v>
      </c>
      <c r="C82" s="43">
        <v>-9.1544E-7</v>
      </c>
      <c r="D82" s="43">
        <v>5.5750000000000005E-4</v>
      </c>
      <c r="E82" s="23">
        <f t="shared" ref="E82:E110" si="0">+D82*1000</f>
        <v>0.55750000000000011</v>
      </c>
      <c r="F82" s="23">
        <v>0.05</v>
      </c>
      <c r="G82" s="24"/>
      <c r="H82" s="25"/>
      <c r="I82" s="28"/>
      <c r="J82" s="44">
        <v>2</v>
      </c>
      <c r="K82" s="43">
        <v>5.6053999999999998E-23</v>
      </c>
      <c r="L82" s="43">
        <v>9.1544E-7</v>
      </c>
      <c r="M82" s="43">
        <v>5.5750000000000005E-4</v>
      </c>
      <c r="N82" s="23">
        <f t="shared" ref="N82:N110" si="1">+M82*1000</f>
        <v>0.55750000000000011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-1.5237E-21</v>
      </c>
      <c r="C83" s="43">
        <v>-8.2948000000000006E-6</v>
      </c>
      <c r="D83" s="43">
        <v>5.5219000000000004E-4</v>
      </c>
      <c r="E83" s="23">
        <f t="shared" si="0"/>
        <v>0.55219000000000007</v>
      </c>
      <c r="F83" s="168">
        <v>7.0000000000000007E-2</v>
      </c>
      <c r="G83" s="24"/>
      <c r="H83" s="25"/>
      <c r="I83" s="28"/>
      <c r="J83" s="44">
        <v>3</v>
      </c>
      <c r="K83" s="43">
        <v>5.0791E-22</v>
      </c>
      <c r="L83" s="43">
        <v>8.2948000000000006E-6</v>
      </c>
      <c r="M83" s="43">
        <v>5.5219000000000004E-4</v>
      </c>
      <c r="N83" s="23">
        <f t="shared" si="1"/>
        <v>0.55219000000000007</v>
      </c>
      <c r="O83" s="168">
        <v>7.0000000000000007E-2</v>
      </c>
      <c r="Q83" s="25"/>
    </row>
    <row r="84" spans="1:23" x14ac:dyDescent="0.3">
      <c r="A84" s="42">
        <v>34</v>
      </c>
      <c r="B84" s="43">
        <v>-2.2813999999999999E-21</v>
      </c>
      <c r="C84" s="43">
        <v>-1.2418999999999999E-5</v>
      </c>
      <c r="D84" s="43">
        <v>5.1939E-4</v>
      </c>
      <c r="E84" s="23">
        <f t="shared" si="0"/>
        <v>0.51939000000000002</v>
      </c>
      <c r="F84" s="23">
        <v>0.1</v>
      </c>
      <c r="G84" s="24"/>
      <c r="H84" s="25"/>
      <c r="I84" s="28"/>
      <c r="J84" s="44">
        <v>4</v>
      </c>
      <c r="K84" s="43">
        <v>7.6044999999999998E-22</v>
      </c>
      <c r="L84" s="43">
        <v>1.2418999999999999E-5</v>
      </c>
      <c r="M84" s="43">
        <v>5.1939E-4</v>
      </c>
      <c r="N84" s="23">
        <f t="shared" si="1"/>
        <v>0.51939000000000002</v>
      </c>
      <c r="O84" s="23">
        <v>0.1</v>
      </c>
      <c r="P84" s="24"/>
      <c r="Q84" s="25"/>
    </row>
    <row r="85" spans="1:23" x14ac:dyDescent="0.3">
      <c r="A85" s="42">
        <v>35</v>
      </c>
      <c r="B85" s="43">
        <v>-3.0750000000000001E-21</v>
      </c>
      <c r="C85" s="43">
        <v>-1.6739999999999999E-5</v>
      </c>
      <c r="D85" s="43">
        <v>4.7486000000000002E-4</v>
      </c>
      <c r="E85" s="23">
        <f t="shared" si="0"/>
        <v>0.47486</v>
      </c>
      <c r="F85" s="23">
        <v>0.15</v>
      </c>
      <c r="G85" s="24"/>
      <c r="H85" s="25"/>
      <c r="I85" s="28"/>
      <c r="J85" s="44">
        <v>5</v>
      </c>
      <c r="K85" s="43">
        <v>1.025E-21</v>
      </c>
      <c r="L85" s="43">
        <v>1.6739999999999999E-5</v>
      </c>
      <c r="M85" s="43">
        <v>4.7486000000000002E-4</v>
      </c>
      <c r="N85" s="23">
        <f t="shared" si="1"/>
        <v>0.47486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-3.4577999999999999E-21</v>
      </c>
      <c r="C86" s="43">
        <v>-1.8822999999999999E-5</v>
      </c>
      <c r="D86" s="43">
        <v>4.4057999999999999E-4</v>
      </c>
      <c r="E86" s="23">
        <f t="shared" si="0"/>
        <v>0.44057999999999997</v>
      </c>
      <c r="F86" s="23">
        <v>0.2</v>
      </c>
      <c r="G86" s="24"/>
      <c r="H86" s="25"/>
      <c r="I86" s="28"/>
      <c r="J86" s="44">
        <v>6</v>
      </c>
      <c r="K86" s="43">
        <v>1.1526E-21</v>
      </c>
      <c r="L86" s="43">
        <v>1.8822999999999999E-5</v>
      </c>
      <c r="M86" s="43">
        <v>4.4057999999999999E-4</v>
      </c>
      <c r="N86" s="23">
        <f t="shared" si="1"/>
        <v>0.44057999999999997</v>
      </c>
      <c r="O86" s="23">
        <v>0.2</v>
      </c>
      <c r="P86" s="24"/>
      <c r="Q86" s="25"/>
    </row>
    <row r="87" spans="1:23" x14ac:dyDescent="0.3">
      <c r="A87" s="42">
        <v>37</v>
      </c>
      <c r="B87" s="43">
        <v>-3.6475999999999999E-21</v>
      </c>
      <c r="C87" s="43">
        <v>-1.9857E-5</v>
      </c>
      <c r="D87" s="43">
        <v>4.0423E-4</v>
      </c>
      <c r="E87" s="23">
        <f t="shared" si="0"/>
        <v>0.40422999999999998</v>
      </c>
      <c r="F87" s="168">
        <v>0.27</v>
      </c>
      <c r="G87" s="24"/>
      <c r="H87" s="25"/>
      <c r="I87" s="28"/>
      <c r="J87" s="44">
        <v>7</v>
      </c>
      <c r="K87" s="43">
        <v>1.2159E-21</v>
      </c>
      <c r="L87" s="43">
        <v>1.9857E-5</v>
      </c>
      <c r="M87" s="43">
        <v>4.0423E-4</v>
      </c>
      <c r="N87" s="23">
        <f t="shared" si="1"/>
        <v>0.40422999999999998</v>
      </c>
      <c r="O87" s="168">
        <v>0.27</v>
      </c>
      <c r="P87" s="24"/>
      <c r="Q87" s="25"/>
    </row>
    <row r="88" spans="1:23" x14ac:dyDescent="0.3">
      <c r="A88" s="42">
        <v>38</v>
      </c>
      <c r="B88" s="43">
        <v>-3.6898999999999999E-21</v>
      </c>
      <c r="C88" s="43">
        <v>-2.0086999999999999E-5</v>
      </c>
      <c r="D88" s="43">
        <v>3.9155E-4</v>
      </c>
      <c r="E88" s="23">
        <f t="shared" si="0"/>
        <v>0.39155000000000001</v>
      </c>
      <c r="F88" s="23">
        <v>0.3</v>
      </c>
      <c r="G88" s="24"/>
      <c r="H88" s="25"/>
      <c r="I88" s="28"/>
      <c r="J88" s="44">
        <v>8</v>
      </c>
      <c r="K88" s="43">
        <v>1.23E-21</v>
      </c>
      <c r="L88" s="43">
        <v>2.0086999999999999E-5</v>
      </c>
      <c r="M88" s="43">
        <v>3.9155E-4</v>
      </c>
      <c r="N88" s="23">
        <f t="shared" si="1"/>
        <v>0.39155000000000001</v>
      </c>
      <c r="O88" s="23">
        <v>0.3</v>
      </c>
      <c r="P88" s="24"/>
      <c r="Q88" s="25"/>
    </row>
    <row r="89" spans="1:23" x14ac:dyDescent="0.3">
      <c r="A89" s="42">
        <v>39</v>
      </c>
      <c r="B89" s="43">
        <v>-3.7952999999999998E-21</v>
      </c>
      <c r="C89" s="43">
        <v>-2.0659999999999999E-5</v>
      </c>
      <c r="D89" s="43">
        <v>3.7312000000000001E-4</v>
      </c>
      <c r="E89" s="23">
        <f t="shared" si="0"/>
        <v>0.37312000000000001</v>
      </c>
      <c r="F89" s="23">
        <v>0.35</v>
      </c>
      <c r="G89" s="24"/>
      <c r="H89" s="25"/>
      <c r="I89" s="28"/>
      <c r="J89" s="44">
        <v>9</v>
      </c>
      <c r="K89" s="43">
        <v>1.2650999999999999E-21</v>
      </c>
      <c r="L89" s="43">
        <v>2.0659999999999999E-5</v>
      </c>
      <c r="M89" s="43">
        <v>3.7312000000000001E-4</v>
      </c>
      <c r="N89" s="23">
        <f t="shared" si="1"/>
        <v>0.37312000000000001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-4.0245999999999997E-21</v>
      </c>
      <c r="C90" s="43">
        <v>-2.1909E-5</v>
      </c>
      <c r="D90" s="43">
        <v>3.5702999999999999E-4</v>
      </c>
      <c r="E90" s="23">
        <f t="shared" si="0"/>
        <v>0.35703000000000001</v>
      </c>
      <c r="F90" s="23">
        <v>0.4</v>
      </c>
      <c r="G90" s="24"/>
      <c r="H90" s="25"/>
      <c r="I90" s="28"/>
      <c r="J90" s="44">
        <v>10</v>
      </c>
      <c r="K90" s="43">
        <v>1.3415000000000001E-21</v>
      </c>
      <c r="L90" s="43">
        <v>2.1909E-5</v>
      </c>
      <c r="M90" s="43">
        <v>3.5702999999999999E-4</v>
      </c>
      <c r="N90" s="23">
        <f t="shared" si="1"/>
        <v>0.35703000000000001</v>
      </c>
      <c r="O90" s="23">
        <v>0.4</v>
      </c>
      <c r="P90" s="24"/>
      <c r="Q90" s="25"/>
    </row>
    <row r="91" spans="1:23" x14ac:dyDescent="0.3">
      <c r="A91" s="42">
        <v>41</v>
      </c>
      <c r="B91" s="43">
        <v>-4.7371E-21</v>
      </c>
      <c r="C91" s="43">
        <v>-2.5788000000000001E-5</v>
      </c>
      <c r="D91" s="43">
        <v>3.3626000000000001E-4</v>
      </c>
      <c r="E91" s="23">
        <f t="shared" si="0"/>
        <v>0.33626</v>
      </c>
      <c r="F91" s="168">
        <v>0.47</v>
      </c>
      <c r="G91" s="24"/>
      <c r="H91" s="25"/>
      <c r="I91" s="28"/>
      <c r="J91" s="44">
        <v>11</v>
      </c>
      <c r="K91" s="43">
        <v>1.5790000000000001E-21</v>
      </c>
      <c r="L91" s="43">
        <v>2.5788000000000001E-5</v>
      </c>
      <c r="M91" s="43">
        <v>3.3626000000000001E-4</v>
      </c>
      <c r="N91" s="23">
        <f t="shared" si="1"/>
        <v>0.33626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-4.4234999999999997E-21</v>
      </c>
      <c r="C92" s="43">
        <v>-2.408E-5</v>
      </c>
      <c r="D92" s="43">
        <v>3.2288999999999999E-4</v>
      </c>
      <c r="E92" s="23">
        <f t="shared" si="0"/>
        <v>0.32289000000000001</v>
      </c>
      <c r="F92" s="23">
        <v>0.5</v>
      </c>
      <c r="G92" s="24"/>
      <c r="H92" s="25"/>
      <c r="I92" s="28"/>
      <c r="J92" s="44">
        <v>12</v>
      </c>
      <c r="K92" s="43">
        <v>1.4745E-21</v>
      </c>
      <c r="L92" s="43">
        <v>2.408E-5</v>
      </c>
      <c r="M92" s="43">
        <v>3.2288999999999999E-4</v>
      </c>
      <c r="N92" s="23">
        <f t="shared" si="1"/>
        <v>0.32289000000000001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-3.9557000000000002E-21</v>
      </c>
      <c r="C93" s="43">
        <v>-2.1534000000000001E-5</v>
      </c>
      <c r="D93" s="43">
        <v>3.0283000000000003E-4</v>
      </c>
      <c r="E93" s="23">
        <f t="shared" si="0"/>
        <v>0.30283000000000004</v>
      </c>
      <c r="F93" s="23">
        <v>0.55000000000000004</v>
      </c>
      <c r="G93" s="24"/>
      <c r="H93" s="25"/>
      <c r="I93" s="28"/>
      <c r="J93" s="44">
        <v>13</v>
      </c>
      <c r="K93" s="43">
        <v>1.3185999999999999E-21</v>
      </c>
      <c r="L93" s="43">
        <v>2.1534000000000001E-5</v>
      </c>
      <c r="M93" s="43">
        <v>3.0283000000000003E-4</v>
      </c>
      <c r="N93" s="23">
        <f t="shared" si="1"/>
        <v>0.30283000000000004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-3.5495999999999997E-21</v>
      </c>
      <c r="C94" s="43">
        <v>-1.9323000000000001E-5</v>
      </c>
      <c r="D94" s="43">
        <v>2.8514000000000002E-4</v>
      </c>
      <c r="E94" s="23">
        <f t="shared" si="0"/>
        <v>0.28514</v>
      </c>
      <c r="F94" s="23">
        <v>0.6</v>
      </c>
      <c r="G94" s="24"/>
      <c r="H94" s="25"/>
      <c r="I94" s="28"/>
      <c r="J94" s="44">
        <v>14</v>
      </c>
      <c r="K94" s="43">
        <v>1.1832E-21</v>
      </c>
      <c r="L94" s="43">
        <v>1.9323000000000001E-5</v>
      </c>
      <c r="M94" s="43">
        <v>2.8514000000000002E-4</v>
      </c>
      <c r="N94" s="23">
        <f t="shared" si="1"/>
        <v>0.28514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-3.1972E-21</v>
      </c>
      <c r="C95" s="43">
        <v>-1.7405E-5</v>
      </c>
      <c r="D95" s="43">
        <v>2.6940999999999998E-4</v>
      </c>
      <c r="E95" s="23">
        <f t="shared" si="0"/>
        <v>0.26940999999999998</v>
      </c>
      <c r="F95" s="23">
        <v>0.65</v>
      </c>
      <c r="G95" s="24"/>
      <c r="H95" s="25"/>
      <c r="I95" s="28"/>
      <c r="J95" s="44">
        <v>15</v>
      </c>
      <c r="K95" s="43">
        <v>1.0656999999999999E-21</v>
      </c>
      <c r="L95" s="43">
        <v>1.7405E-5</v>
      </c>
      <c r="M95" s="43">
        <v>2.6940999999999998E-4</v>
      </c>
      <c r="N95" s="23">
        <f t="shared" si="1"/>
        <v>0.26940999999999998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-2.8909000000000002E-21</v>
      </c>
      <c r="C96" s="43">
        <v>-1.5736999999999999E-5</v>
      </c>
      <c r="D96" s="43">
        <v>2.5533000000000001E-4</v>
      </c>
      <c r="E96" s="23">
        <f t="shared" si="0"/>
        <v>0.25533</v>
      </c>
      <c r="F96" s="23">
        <v>0.7</v>
      </c>
      <c r="G96" s="24"/>
      <c r="H96" s="25"/>
      <c r="I96" s="28"/>
      <c r="J96" s="44">
        <v>16</v>
      </c>
      <c r="K96" s="43">
        <v>9.6363999999999994E-22</v>
      </c>
      <c r="L96" s="43">
        <v>1.5736999999999999E-5</v>
      </c>
      <c r="M96" s="43">
        <v>2.5533000000000001E-4</v>
      </c>
      <c r="N96" s="23">
        <f t="shared" si="1"/>
        <v>0.25533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-2.6240000000000002E-21</v>
      </c>
      <c r="C97" s="43">
        <v>-1.4284000000000001E-5</v>
      </c>
      <c r="D97" s="43">
        <v>2.4267000000000001E-4</v>
      </c>
      <c r="E97" s="23">
        <f t="shared" si="0"/>
        <v>0.24267</v>
      </c>
      <c r="F97" s="23">
        <v>0.75</v>
      </c>
      <c r="G97" s="24"/>
      <c r="H97" s="25"/>
      <c r="I97" s="28"/>
      <c r="J97" s="44">
        <v>17</v>
      </c>
      <c r="K97" s="43">
        <v>8.7466999999999991E-22</v>
      </c>
      <c r="L97" s="43">
        <v>1.4284000000000001E-5</v>
      </c>
      <c r="M97" s="43">
        <v>2.4267000000000001E-4</v>
      </c>
      <c r="N97" s="23">
        <f t="shared" si="1"/>
        <v>0.24267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-2.3907000000000001E-21</v>
      </c>
      <c r="C98" s="43">
        <v>-1.3013999999999999E-5</v>
      </c>
      <c r="D98" s="43">
        <v>2.3121E-4</v>
      </c>
      <c r="E98" s="23">
        <f t="shared" si="0"/>
        <v>0.23121</v>
      </c>
      <c r="F98" s="23">
        <v>0.8</v>
      </c>
      <c r="G98" s="24"/>
      <c r="H98" s="25"/>
      <c r="I98" s="28"/>
      <c r="J98" s="44">
        <v>18</v>
      </c>
      <c r="K98" s="43">
        <v>7.9687999999999999E-22</v>
      </c>
      <c r="L98" s="43">
        <v>1.3013999999999999E-5</v>
      </c>
      <c r="M98" s="43">
        <v>2.3121E-4</v>
      </c>
      <c r="N98" s="23">
        <f t="shared" si="1"/>
        <v>0.23121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-2.1858999999999999E-21</v>
      </c>
      <c r="C99" s="43">
        <v>-1.19E-5</v>
      </c>
      <c r="D99" s="43">
        <v>2.2080999999999999E-4</v>
      </c>
      <c r="E99" s="23">
        <f t="shared" si="0"/>
        <v>0.22081000000000001</v>
      </c>
      <c r="F99" s="23">
        <v>0.85</v>
      </c>
      <c r="G99" s="24"/>
      <c r="H99" s="25"/>
      <c r="I99" s="28"/>
      <c r="J99" s="44">
        <v>19</v>
      </c>
      <c r="K99" s="43">
        <v>7.2864000000000002E-22</v>
      </c>
      <c r="L99" s="43">
        <v>1.19E-5</v>
      </c>
      <c r="M99" s="43">
        <v>2.2080999999999999E-4</v>
      </c>
      <c r="N99" s="23">
        <f t="shared" si="1"/>
        <v>0.22081000000000001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-2.0056000000000002E-21</v>
      </c>
      <c r="C100" s="43">
        <v>-1.0917999999999999E-5</v>
      </c>
      <c r="D100" s="43">
        <v>2.1131000000000001E-4</v>
      </c>
      <c r="E100" s="23">
        <f t="shared" si="0"/>
        <v>0.21131</v>
      </c>
      <c r="F100" s="23">
        <v>0.9</v>
      </c>
      <c r="G100" s="24"/>
      <c r="H100" s="25"/>
      <c r="I100" s="28"/>
      <c r="J100" s="44">
        <v>20</v>
      </c>
      <c r="K100" s="43">
        <v>6.6852999999999996E-22</v>
      </c>
      <c r="L100" s="43">
        <v>1.0917999999999999E-5</v>
      </c>
      <c r="M100" s="43">
        <v>2.1131000000000001E-4</v>
      </c>
      <c r="N100" s="23">
        <f t="shared" si="1"/>
        <v>0.21131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-1.8461999999999999E-21</v>
      </c>
      <c r="C101" s="43">
        <v>-1.005E-5</v>
      </c>
      <c r="D101" s="43">
        <v>2.0262000000000001E-4</v>
      </c>
      <c r="E101" s="23">
        <f t="shared" si="0"/>
        <v>0.20261999999999999</v>
      </c>
      <c r="F101" s="23">
        <v>0.95</v>
      </c>
      <c r="G101" s="24"/>
      <c r="H101" s="25"/>
      <c r="I101" s="28"/>
      <c r="J101" s="44">
        <v>21</v>
      </c>
      <c r="K101" s="43">
        <v>6.1537999999999998E-22</v>
      </c>
      <c r="L101" s="43">
        <v>1.005E-5</v>
      </c>
      <c r="M101" s="43">
        <v>2.0262000000000001E-4</v>
      </c>
      <c r="N101" s="23">
        <f t="shared" si="1"/>
        <v>0.20261999999999999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-1.7045999999999999E-21</v>
      </c>
      <c r="C102" s="43">
        <v>-9.2796000000000001E-6</v>
      </c>
      <c r="D102" s="43">
        <v>1.9463E-4</v>
      </c>
      <c r="E102" s="23">
        <f t="shared" si="0"/>
        <v>0.19463</v>
      </c>
      <c r="F102" s="23">
        <v>1</v>
      </c>
      <c r="G102" s="24"/>
      <c r="H102" s="25"/>
      <c r="I102" s="28"/>
      <c r="J102" s="44">
        <v>22</v>
      </c>
      <c r="K102" s="43">
        <v>5.6820999999999996E-22</v>
      </c>
      <c r="L102" s="43">
        <v>9.2796000000000001E-6</v>
      </c>
      <c r="M102" s="43">
        <v>1.9463E-4</v>
      </c>
      <c r="N102" s="23">
        <f t="shared" si="1"/>
        <v>0.19463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-8.7838000000000007E-22</v>
      </c>
      <c r="C103" s="43">
        <v>-4.7817000000000003E-6</v>
      </c>
      <c r="D103" s="43">
        <v>1.4019999999999999E-4</v>
      </c>
      <c r="E103" s="23">
        <f t="shared" si="0"/>
        <v>0.14019999999999999</v>
      </c>
      <c r="F103" s="23">
        <v>1.5</v>
      </c>
      <c r="G103" s="24"/>
      <c r="H103" s="25"/>
      <c r="I103" s="28"/>
      <c r="J103" s="44">
        <v>23</v>
      </c>
      <c r="K103" s="43">
        <v>2.9278999999999999E-22</v>
      </c>
      <c r="L103" s="43">
        <v>4.7817000000000003E-6</v>
      </c>
      <c r="M103" s="43">
        <v>1.4019999999999999E-4</v>
      </c>
      <c r="N103" s="23">
        <f t="shared" si="1"/>
        <v>0.14019999999999999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-5.3403E-22</v>
      </c>
      <c r="C104" s="43">
        <v>-2.9071000000000001E-6</v>
      </c>
      <c r="D104" s="43">
        <v>1.1029E-4</v>
      </c>
      <c r="E104" s="23">
        <f t="shared" si="0"/>
        <v>0.11029</v>
      </c>
      <c r="F104" s="23">
        <v>2</v>
      </c>
      <c r="G104" s="24"/>
      <c r="H104" s="25"/>
      <c r="I104" s="28"/>
      <c r="J104" s="44">
        <v>24</v>
      </c>
      <c r="K104" s="43">
        <v>1.7801E-22</v>
      </c>
      <c r="L104" s="43">
        <v>2.9071000000000001E-6</v>
      </c>
      <c r="M104" s="43">
        <v>1.1029E-4</v>
      </c>
      <c r="N104" s="23">
        <f t="shared" si="1"/>
        <v>0.11029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-3.5817E-22</v>
      </c>
      <c r="C105" s="43">
        <v>-1.9497999999999999E-6</v>
      </c>
      <c r="D105" s="43">
        <v>9.0977999999999995E-5</v>
      </c>
      <c r="E105" s="23">
        <f t="shared" si="0"/>
        <v>9.0977999999999989E-2</v>
      </c>
      <c r="F105" s="23">
        <v>2.5</v>
      </c>
      <c r="G105" s="24"/>
      <c r="H105" s="25"/>
      <c r="I105" s="28"/>
      <c r="J105" s="44">
        <v>25</v>
      </c>
      <c r="K105" s="43">
        <v>1.1938999999999999E-22</v>
      </c>
      <c r="L105" s="43">
        <v>1.9497999999999999E-6</v>
      </c>
      <c r="M105" s="43">
        <v>9.0977999999999995E-5</v>
      </c>
      <c r="N105" s="23">
        <f t="shared" si="1"/>
        <v>9.0977999999999989E-2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-2.5568999999999999E-22</v>
      </c>
      <c r="C106" s="43">
        <v>-1.3919E-6</v>
      </c>
      <c r="D106" s="43">
        <v>7.7000000000000001E-5</v>
      </c>
      <c r="E106" s="23">
        <f t="shared" si="0"/>
        <v>7.6999999999999999E-2</v>
      </c>
      <c r="F106" s="23">
        <v>3</v>
      </c>
      <c r="G106" s="24"/>
      <c r="H106" s="25"/>
      <c r="I106" s="28"/>
      <c r="J106" s="44">
        <v>26</v>
      </c>
      <c r="K106" s="43">
        <v>8.5228000000000002E-23</v>
      </c>
      <c r="L106" s="43">
        <v>1.3919E-6</v>
      </c>
      <c r="M106" s="43">
        <v>7.7000000000000001E-5</v>
      </c>
      <c r="N106" s="23">
        <f t="shared" si="1"/>
        <v>7.6999999999999999E-2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-1.9019E-22</v>
      </c>
      <c r="C107" s="43">
        <v>-1.0354000000000001E-6</v>
      </c>
      <c r="D107" s="43">
        <v>6.6118000000000006E-5</v>
      </c>
      <c r="E107" s="23">
        <f t="shared" si="0"/>
        <v>6.611800000000001E-2</v>
      </c>
      <c r="F107" s="23">
        <v>3.5</v>
      </c>
      <c r="G107" s="24"/>
      <c r="H107" s="25"/>
      <c r="I107" s="28"/>
      <c r="J107" s="44">
        <v>27</v>
      </c>
      <c r="K107" s="43">
        <v>6.3397999999999998E-23</v>
      </c>
      <c r="L107" s="43">
        <v>1.0354000000000001E-6</v>
      </c>
      <c r="M107" s="43">
        <v>6.6118000000000006E-5</v>
      </c>
      <c r="N107" s="23">
        <f t="shared" si="1"/>
        <v>6.611800000000001E-2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-1.4559E-22</v>
      </c>
      <c r="C108" s="43">
        <v>-7.9255000000000004E-7</v>
      </c>
      <c r="D108" s="43">
        <v>5.7296999999999997E-5</v>
      </c>
      <c r="E108" s="23">
        <f t="shared" si="0"/>
        <v>5.7296999999999994E-2</v>
      </c>
      <c r="F108" s="23">
        <v>4</v>
      </c>
      <c r="G108" s="24"/>
      <c r="H108" s="25"/>
      <c r="I108" s="28"/>
      <c r="J108" s="44">
        <v>28</v>
      </c>
      <c r="K108" s="43">
        <v>4.8530000000000001E-23</v>
      </c>
      <c r="L108" s="43">
        <v>7.9255000000000004E-7</v>
      </c>
      <c r="M108" s="43">
        <v>5.7296999999999997E-5</v>
      </c>
      <c r="N108" s="23">
        <f t="shared" si="1"/>
        <v>5.7296999999999994E-2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E65E-6032-43D5-90B8-CECE4266569E}">
  <sheetPr codeName="Hoja15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ht="18" customHeight="1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1654500</v>
      </c>
      <c r="C19" s="43">
        <v>1429400</v>
      </c>
      <c r="D19" s="43">
        <v>562470</v>
      </c>
      <c r="E19" s="43">
        <v>-4.1352000000000002E-11</v>
      </c>
      <c r="F19" s="43">
        <v>7.1678000000000003E-27</v>
      </c>
      <c r="G19" s="43">
        <v>3.9019999999999998E-11</v>
      </c>
      <c r="H19" s="48">
        <v>0</v>
      </c>
      <c r="I19" s="28"/>
      <c r="J19" s="44">
        <v>1</v>
      </c>
      <c r="K19" s="43">
        <v>1654500</v>
      </c>
      <c r="L19" s="43">
        <v>1429400</v>
      </c>
      <c r="M19" s="43">
        <v>562470</v>
      </c>
      <c r="N19" s="43">
        <v>-1.3784E-11</v>
      </c>
      <c r="O19" s="43">
        <v>-2.3892999999999999E-27</v>
      </c>
      <c r="P19" s="43">
        <v>-3.9019999999999998E-11</v>
      </c>
      <c r="Q19" s="25">
        <v>0</v>
      </c>
    </row>
    <row r="20" spans="1:17" x14ac:dyDescent="0.3">
      <c r="A20" s="42">
        <v>32</v>
      </c>
      <c r="B20" s="43">
        <v>-290740</v>
      </c>
      <c r="C20" s="43">
        <v>-222740</v>
      </c>
      <c r="D20" s="43">
        <v>345010</v>
      </c>
      <c r="E20" s="43">
        <v>1.2491000000000001E-11</v>
      </c>
      <c r="F20" s="43">
        <v>-2.3347000000000001E-12</v>
      </c>
      <c r="G20" s="43">
        <v>-12709</v>
      </c>
      <c r="H20" s="48">
        <v>0.05</v>
      </c>
      <c r="I20" s="28"/>
      <c r="J20" s="44">
        <v>2</v>
      </c>
      <c r="K20" s="43">
        <v>-290740</v>
      </c>
      <c r="L20" s="43">
        <v>-222740</v>
      </c>
      <c r="M20" s="43">
        <v>345010</v>
      </c>
      <c r="N20" s="43">
        <v>4.1637000000000001E-12</v>
      </c>
      <c r="O20" s="43">
        <v>7.7823000000000001E-13</v>
      </c>
      <c r="P20" s="43">
        <v>12709</v>
      </c>
      <c r="Q20" s="25">
        <v>0.05</v>
      </c>
    </row>
    <row r="21" spans="1:17" x14ac:dyDescent="0.3">
      <c r="A21" s="42">
        <v>33</v>
      </c>
      <c r="B21" s="43">
        <v>-1073300</v>
      </c>
      <c r="C21" s="43">
        <v>-890450</v>
      </c>
      <c r="D21" s="43">
        <v>269090</v>
      </c>
      <c r="E21" s="43">
        <v>3.3586000000000002E-11</v>
      </c>
      <c r="F21" s="43">
        <v>-3.3228999999999999E-12</v>
      </c>
      <c r="G21" s="43">
        <v>-18089</v>
      </c>
      <c r="H21" s="54">
        <v>7.0000000000000007E-2</v>
      </c>
      <c r="I21" s="28"/>
      <c r="J21" s="44">
        <v>3</v>
      </c>
      <c r="K21" s="43">
        <v>-1073300</v>
      </c>
      <c r="L21" s="43">
        <v>-890450</v>
      </c>
      <c r="M21" s="43">
        <v>269090</v>
      </c>
      <c r="N21" s="43">
        <v>1.1195E-11</v>
      </c>
      <c r="O21" s="43">
        <v>1.1076E-12</v>
      </c>
      <c r="P21" s="43">
        <v>18089</v>
      </c>
      <c r="Q21" s="55">
        <v>7.0000000000000007E-2</v>
      </c>
    </row>
    <row r="22" spans="1:17" x14ac:dyDescent="0.3">
      <c r="A22" s="42">
        <v>34</v>
      </c>
      <c r="B22" s="43">
        <v>19996</v>
      </c>
      <c r="C22" s="43">
        <v>36701</v>
      </c>
      <c r="D22" s="43">
        <v>222010</v>
      </c>
      <c r="E22" s="43">
        <v>3.0687E-12</v>
      </c>
      <c r="F22" s="43">
        <v>-3.7163000000000002E-12</v>
      </c>
      <c r="G22" s="43">
        <v>-20231</v>
      </c>
      <c r="H22" s="48">
        <v>0.1</v>
      </c>
      <c r="I22" s="28"/>
      <c r="J22" s="44">
        <v>4</v>
      </c>
      <c r="K22" s="43">
        <v>19996</v>
      </c>
      <c r="L22" s="43">
        <v>36701</v>
      </c>
      <c r="M22" s="43">
        <v>222010</v>
      </c>
      <c r="N22" s="43">
        <v>1.0229E-12</v>
      </c>
      <c r="O22" s="43">
        <v>1.2387999999999999E-12</v>
      </c>
      <c r="P22" s="43">
        <v>20231</v>
      </c>
      <c r="Q22" s="25">
        <v>0.1</v>
      </c>
    </row>
    <row r="23" spans="1:17" x14ac:dyDescent="0.3">
      <c r="A23" s="42">
        <v>35</v>
      </c>
      <c r="B23" s="43">
        <v>-284.91000000000003</v>
      </c>
      <c r="C23" s="43">
        <v>17327</v>
      </c>
      <c r="D23" s="43">
        <v>160770</v>
      </c>
      <c r="E23" s="43">
        <v>3.2353000000000002E-12</v>
      </c>
      <c r="F23" s="43">
        <v>-4.0198999999999999E-12</v>
      </c>
      <c r="G23" s="43">
        <v>-21883</v>
      </c>
      <c r="H23" s="48">
        <v>0.15</v>
      </c>
      <c r="I23" s="28"/>
      <c r="J23" s="44">
        <v>5</v>
      </c>
      <c r="K23" s="43">
        <v>-284.91000000000003</v>
      </c>
      <c r="L23" s="43">
        <v>17327</v>
      </c>
      <c r="M23" s="43">
        <v>160770</v>
      </c>
      <c r="N23" s="43">
        <v>1.0783999999999999E-12</v>
      </c>
      <c r="O23" s="43">
        <v>1.3399999999999999E-12</v>
      </c>
      <c r="P23" s="43">
        <v>21883</v>
      </c>
      <c r="Q23" s="25">
        <v>0.15</v>
      </c>
    </row>
    <row r="24" spans="1:17" x14ac:dyDescent="0.3">
      <c r="A24" s="42">
        <v>36</v>
      </c>
      <c r="B24" s="43">
        <v>-12307</v>
      </c>
      <c r="C24" s="43">
        <v>4234.1000000000004</v>
      </c>
      <c r="D24" s="43">
        <v>118870</v>
      </c>
      <c r="E24" s="43">
        <v>3.0386E-12</v>
      </c>
      <c r="F24" s="43">
        <v>-3.9025000000000004E-12</v>
      </c>
      <c r="G24" s="43">
        <v>-21244</v>
      </c>
      <c r="H24" s="48">
        <v>0.2</v>
      </c>
      <c r="I24" s="28"/>
      <c r="J24" s="44">
        <v>6</v>
      </c>
      <c r="K24" s="43">
        <v>-12307</v>
      </c>
      <c r="L24" s="43">
        <v>4234.1000000000004</v>
      </c>
      <c r="M24" s="43">
        <v>118870</v>
      </c>
      <c r="N24" s="43">
        <v>1.0129000000000001E-12</v>
      </c>
      <c r="O24" s="43">
        <v>1.3008000000000001E-12</v>
      </c>
      <c r="P24" s="43">
        <v>21244</v>
      </c>
      <c r="Q24" s="25">
        <v>0.2</v>
      </c>
    </row>
    <row r="25" spans="1:17" x14ac:dyDescent="0.3">
      <c r="A25" s="42">
        <v>37</v>
      </c>
      <c r="B25" s="43">
        <v>-28659</v>
      </c>
      <c r="C25" s="43">
        <v>-13252</v>
      </c>
      <c r="D25" s="43">
        <v>81864</v>
      </c>
      <c r="E25" s="43">
        <v>2.8302000000000002E-12</v>
      </c>
      <c r="F25" s="43">
        <v>-3.1906000000000002E-12</v>
      </c>
      <c r="G25" s="43">
        <v>-17369</v>
      </c>
      <c r="H25" s="54">
        <v>0.27</v>
      </c>
      <c r="I25" s="28"/>
      <c r="J25" s="44">
        <v>7</v>
      </c>
      <c r="K25" s="43">
        <v>-28659</v>
      </c>
      <c r="L25" s="43">
        <v>-13252</v>
      </c>
      <c r="M25" s="43">
        <v>81864</v>
      </c>
      <c r="N25" s="43">
        <v>9.4340999999999992E-13</v>
      </c>
      <c r="O25" s="43">
        <v>1.0635000000000001E-12</v>
      </c>
      <c r="P25" s="43">
        <v>17369</v>
      </c>
      <c r="Q25" s="55">
        <v>0.27</v>
      </c>
    </row>
    <row r="26" spans="1:17" x14ac:dyDescent="0.3">
      <c r="A26" s="42">
        <v>38</v>
      </c>
      <c r="B26" s="43">
        <v>-11595</v>
      </c>
      <c r="C26" s="43">
        <v>-1482.7</v>
      </c>
      <c r="D26" s="43">
        <v>71337</v>
      </c>
      <c r="E26" s="43">
        <v>1.8576000000000001E-12</v>
      </c>
      <c r="F26" s="43">
        <v>-2.9503000000000001E-12</v>
      </c>
      <c r="G26" s="43">
        <v>-16060</v>
      </c>
      <c r="H26" s="48">
        <v>0.3</v>
      </c>
      <c r="I26" s="28"/>
      <c r="J26" s="44">
        <v>8</v>
      </c>
      <c r="K26" s="43">
        <v>-11595</v>
      </c>
      <c r="L26" s="43">
        <v>-1482.7</v>
      </c>
      <c r="M26" s="43">
        <v>71337</v>
      </c>
      <c r="N26" s="43">
        <v>6.1921000000000004E-13</v>
      </c>
      <c r="O26" s="43">
        <v>9.8342000000000006E-13</v>
      </c>
      <c r="P26" s="43">
        <v>16060</v>
      </c>
      <c r="Q26" s="25">
        <v>0.3</v>
      </c>
    </row>
    <row r="27" spans="1:17" x14ac:dyDescent="0.3">
      <c r="A27" s="42">
        <v>39</v>
      </c>
      <c r="B27" s="43">
        <v>-13897</v>
      </c>
      <c r="C27" s="43">
        <v>-5707.7</v>
      </c>
      <c r="D27" s="43">
        <v>57414</v>
      </c>
      <c r="E27" s="43">
        <v>1.5043999999999999E-12</v>
      </c>
      <c r="F27" s="43">
        <v>-2.5178E-12</v>
      </c>
      <c r="G27" s="43">
        <v>-13706</v>
      </c>
      <c r="H27" s="48">
        <v>0.35</v>
      </c>
      <c r="I27" s="28"/>
      <c r="J27" s="44">
        <v>9</v>
      </c>
      <c r="K27" s="43">
        <v>-13897</v>
      </c>
      <c r="L27" s="43">
        <v>-5707.7</v>
      </c>
      <c r="M27" s="43">
        <v>57414</v>
      </c>
      <c r="N27" s="43">
        <v>5.0146999999999998E-13</v>
      </c>
      <c r="O27" s="43">
        <v>8.3926E-13</v>
      </c>
      <c r="P27" s="43">
        <v>13706</v>
      </c>
      <c r="Q27" s="25">
        <v>0.35</v>
      </c>
    </row>
    <row r="28" spans="1:17" x14ac:dyDescent="0.3">
      <c r="A28" s="42">
        <v>40</v>
      </c>
      <c r="B28" s="43">
        <v>-17150</v>
      </c>
      <c r="C28" s="43">
        <v>-10187</v>
      </c>
      <c r="D28" s="43">
        <v>46912</v>
      </c>
      <c r="E28" s="43">
        <v>1.2791000000000001E-12</v>
      </c>
      <c r="F28" s="43">
        <v>-2.0517999999999998E-12</v>
      </c>
      <c r="G28" s="43">
        <v>-11169</v>
      </c>
      <c r="H28" s="48">
        <v>0.4</v>
      </c>
      <c r="I28" s="28"/>
      <c r="J28" s="44">
        <v>10</v>
      </c>
      <c r="K28" s="43">
        <v>-17150</v>
      </c>
      <c r="L28" s="43">
        <v>-10187</v>
      </c>
      <c r="M28" s="43">
        <v>46912</v>
      </c>
      <c r="N28" s="43">
        <v>4.2636999999999998E-13</v>
      </c>
      <c r="O28" s="43">
        <v>6.8392999999999999E-13</v>
      </c>
      <c r="P28" s="43">
        <v>11169</v>
      </c>
      <c r="Q28" s="25">
        <v>0.4</v>
      </c>
    </row>
    <row r="29" spans="1:17" x14ac:dyDescent="0.3">
      <c r="A29" s="42">
        <v>41</v>
      </c>
      <c r="B29" s="43">
        <v>-24447</v>
      </c>
      <c r="C29" s="43">
        <v>-17751</v>
      </c>
      <c r="D29" s="43">
        <v>36927</v>
      </c>
      <c r="E29" s="43">
        <v>1.2301999999999999E-12</v>
      </c>
      <c r="F29" s="43">
        <v>-1.3043E-12</v>
      </c>
      <c r="G29" s="43">
        <v>-7100.5</v>
      </c>
      <c r="H29" s="54">
        <v>0.47</v>
      </c>
      <c r="I29" s="28"/>
      <c r="J29" s="44">
        <v>11</v>
      </c>
      <c r="K29" s="43">
        <v>-24447</v>
      </c>
      <c r="L29" s="43">
        <v>-17751</v>
      </c>
      <c r="M29" s="43">
        <v>36927</v>
      </c>
      <c r="N29" s="43">
        <v>4.1005E-13</v>
      </c>
      <c r="O29" s="43">
        <v>4.3477999999999999E-13</v>
      </c>
      <c r="P29" s="43">
        <v>7100.5</v>
      </c>
      <c r="Q29" s="55">
        <v>0.47</v>
      </c>
    </row>
    <row r="30" spans="1:17" x14ac:dyDescent="0.3">
      <c r="A30" s="42">
        <v>42</v>
      </c>
      <c r="B30" s="43">
        <v>-3386.7</v>
      </c>
      <c r="C30" s="43">
        <v>-306.76</v>
      </c>
      <c r="D30" s="43">
        <v>34009</v>
      </c>
      <c r="E30" s="43">
        <v>5.6578000000000004E-13</v>
      </c>
      <c r="F30" s="43">
        <v>-1.1813E-12</v>
      </c>
      <c r="G30" s="43">
        <v>-6430.9</v>
      </c>
      <c r="H30" s="48">
        <v>0.5</v>
      </c>
      <c r="I30" s="28"/>
      <c r="J30" s="44">
        <v>12</v>
      </c>
      <c r="K30" s="43">
        <v>-3386.7</v>
      </c>
      <c r="L30" s="43">
        <v>-306.76</v>
      </c>
      <c r="M30" s="43">
        <v>34009</v>
      </c>
      <c r="N30" s="43">
        <v>1.8859000000000001E-13</v>
      </c>
      <c r="O30" s="43">
        <v>3.9378000000000001E-13</v>
      </c>
      <c r="P30" s="43">
        <v>6430.9</v>
      </c>
      <c r="Q30" s="25">
        <v>0.5</v>
      </c>
    </row>
    <row r="31" spans="1:17" x14ac:dyDescent="0.3">
      <c r="A31" s="42">
        <v>43</v>
      </c>
      <c r="B31" s="43">
        <v>-2871.4</v>
      </c>
      <c r="C31" s="43">
        <v>-448.4</v>
      </c>
      <c r="D31" s="43">
        <v>29866</v>
      </c>
      <c r="E31" s="43">
        <v>4.4509999999999999E-13</v>
      </c>
      <c r="F31" s="43">
        <v>-1.0040999999999999E-12</v>
      </c>
      <c r="G31" s="43">
        <v>-5465.8</v>
      </c>
      <c r="H31" s="48">
        <v>0.55000000000000004</v>
      </c>
      <c r="I31" s="28"/>
      <c r="J31" s="44">
        <v>13</v>
      </c>
      <c r="K31" s="43">
        <v>-2871.4</v>
      </c>
      <c r="L31" s="43">
        <v>-448.4</v>
      </c>
      <c r="M31" s="43">
        <v>29866</v>
      </c>
      <c r="N31" s="43">
        <v>1.4837E-13</v>
      </c>
      <c r="O31" s="43">
        <v>3.3469000000000001E-13</v>
      </c>
      <c r="P31" s="43">
        <v>5465.8</v>
      </c>
      <c r="Q31" s="25">
        <v>0.55000000000000004</v>
      </c>
    </row>
    <row r="32" spans="1:17" x14ac:dyDescent="0.3">
      <c r="A32" s="42">
        <v>44</v>
      </c>
      <c r="B32" s="43">
        <v>-2459.1</v>
      </c>
      <c r="C32" s="43">
        <v>-535.86</v>
      </c>
      <c r="D32" s="43">
        <v>26438</v>
      </c>
      <c r="E32" s="43">
        <v>3.5329E-13</v>
      </c>
      <c r="F32" s="43">
        <v>-8.5684000000000001E-13</v>
      </c>
      <c r="G32" s="43">
        <v>-4664.3999999999996</v>
      </c>
      <c r="H32" s="48">
        <v>0.6</v>
      </c>
      <c r="I32" s="28"/>
      <c r="J32" s="44">
        <v>14</v>
      </c>
      <c r="K32" s="43">
        <v>-2459.1</v>
      </c>
      <c r="L32" s="43">
        <v>-535.86</v>
      </c>
      <c r="M32" s="43">
        <v>26438</v>
      </c>
      <c r="N32" s="43">
        <v>1.1776E-13</v>
      </c>
      <c r="O32" s="43">
        <v>2.8560999999999998E-13</v>
      </c>
      <c r="P32" s="43">
        <v>4664.3999999999996</v>
      </c>
      <c r="Q32" s="25">
        <v>0.6</v>
      </c>
    </row>
    <row r="33" spans="1:17" x14ac:dyDescent="0.3">
      <c r="A33" s="42">
        <v>45</v>
      </c>
      <c r="B33" s="43">
        <v>-2125</v>
      </c>
      <c r="C33" s="43">
        <v>-584.54999999999995</v>
      </c>
      <c r="D33" s="43">
        <v>23566</v>
      </c>
      <c r="E33" s="43">
        <v>2.8297E-13</v>
      </c>
      <c r="F33" s="43">
        <v>-7.3463999999999999E-13</v>
      </c>
      <c r="G33" s="43">
        <v>-3999.2</v>
      </c>
      <c r="H33" s="48">
        <v>0.65</v>
      </c>
      <c r="I33" s="28"/>
      <c r="J33" s="44">
        <v>15</v>
      </c>
      <c r="K33" s="43">
        <v>-2125</v>
      </c>
      <c r="L33" s="43">
        <v>-584.54999999999995</v>
      </c>
      <c r="M33" s="43">
        <v>23566</v>
      </c>
      <c r="N33" s="43">
        <v>9.4322999999999999E-14</v>
      </c>
      <c r="O33" s="43">
        <v>2.4488000000000001E-13</v>
      </c>
      <c r="P33" s="43">
        <v>3999.2</v>
      </c>
      <c r="Q33" s="25">
        <v>0.65</v>
      </c>
    </row>
    <row r="34" spans="1:17" x14ac:dyDescent="0.3">
      <c r="A34" s="42">
        <v>46</v>
      </c>
      <c r="B34" s="43">
        <v>-1850.8</v>
      </c>
      <c r="C34" s="43">
        <v>-606.05999999999995</v>
      </c>
      <c r="D34" s="43">
        <v>21136</v>
      </c>
      <c r="E34" s="43">
        <v>2.2866000000000001E-13</v>
      </c>
      <c r="F34" s="43">
        <v>-6.3301999999999996E-13</v>
      </c>
      <c r="G34" s="43">
        <v>-3446</v>
      </c>
      <c r="H34" s="48">
        <v>0.7</v>
      </c>
      <c r="I34" s="28"/>
      <c r="J34" s="44">
        <v>16</v>
      </c>
      <c r="K34" s="43">
        <v>-1850.8</v>
      </c>
      <c r="L34" s="43">
        <v>-606.05999999999995</v>
      </c>
      <c r="M34" s="43">
        <v>21136</v>
      </c>
      <c r="N34" s="43">
        <v>7.6221999999999996E-14</v>
      </c>
      <c r="O34" s="43">
        <v>2.1101E-13</v>
      </c>
      <c r="P34" s="43">
        <v>3446</v>
      </c>
      <c r="Q34" s="25">
        <v>0.7</v>
      </c>
    </row>
    <row r="35" spans="1:17" x14ac:dyDescent="0.3">
      <c r="A35" s="42">
        <v>47</v>
      </c>
      <c r="B35" s="43">
        <v>-1623.4</v>
      </c>
      <c r="C35" s="43">
        <v>-608.83000000000004</v>
      </c>
      <c r="D35" s="43">
        <v>19059</v>
      </c>
      <c r="E35" s="43">
        <v>1.8638000000000001E-13</v>
      </c>
      <c r="F35" s="43">
        <v>-5.4825000000000001E-13</v>
      </c>
      <c r="G35" s="43">
        <v>-2984.5</v>
      </c>
      <c r="H35" s="48">
        <v>0.75</v>
      </c>
      <c r="I35" s="28"/>
      <c r="J35" s="44">
        <v>17</v>
      </c>
      <c r="K35" s="43">
        <v>-1623.4</v>
      </c>
      <c r="L35" s="43">
        <v>-608.83000000000004</v>
      </c>
      <c r="M35" s="43">
        <v>19059</v>
      </c>
      <c r="N35" s="43">
        <v>6.2127000000000006E-14</v>
      </c>
      <c r="O35" s="43">
        <v>1.8275E-13</v>
      </c>
      <c r="P35" s="43">
        <v>2984.5</v>
      </c>
      <c r="Q35" s="25">
        <v>0.75</v>
      </c>
    </row>
    <row r="36" spans="1:17" x14ac:dyDescent="0.3">
      <c r="A36" s="42">
        <v>48</v>
      </c>
      <c r="B36" s="43">
        <v>-1432.8</v>
      </c>
      <c r="C36" s="43">
        <v>-598.9</v>
      </c>
      <c r="D36" s="43">
        <v>17271</v>
      </c>
      <c r="E36" s="43">
        <v>1.5318000000000001E-13</v>
      </c>
      <c r="F36" s="43">
        <v>-4.7725000000000001E-13</v>
      </c>
      <c r="G36" s="43">
        <v>-2598</v>
      </c>
      <c r="H36" s="48">
        <v>0.8</v>
      </c>
      <c r="I36" s="28"/>
      <c r="J36" s="44">
        <v>18</v>
      </c>
      <c r="K36" s="43">
        <v>-1432.8</v>
      </c>
      <c r="L36" s="43">
        <v>-598.9</v>
      </c>
      <c r="M36" s="43">
        <v>17271</v>
      </c>
      <c r="N36" s="43">
        <v>5.1059000000000002E-14</v>
      </c>
      <c r="O36" s="43">
        <v>1.5907999999999999E-13</v>
      </c>
      <c r="P36" s="43">
        <v>2598</v>
      </c>
      <c r="Q36" s="25">
        <v>0.8</v>
      </c>
    </row>
    <row r="37" spans="1:17" x14ac:dyDescent="0.3">
      <c r="A37" s="42">
        <v>49</v>
      </c>
      <c r="B37" s="43">
        <v>-1271.3</v>
      </c>
      <c r="C37" s="43">
        <v>-580.54999999999995</v>
      </c>
      <c r="D37" s="43">
        <v>15721</v>
      </c>
      <c r="E37" s="43">
        <v>1.2688000000000001E-13</v>
      </c>
      <c r="F37" s="43">
        <v>-4.1752999999999999E-13</v>
      </c>
      <c r="G37" s="43">
        <v>-2272.9</v>
      </c>
      <c r="H37" s="48">
        <v>0.85</v>
      </c>
      <c r="I37" s="28"/>
      <c r="J37" s="44">
        <v>19</v>
      </c>
      <c r="K37" s="43">
        <v>-1271.3</v>
      </c>
      <c r="L37" s="43">
        <v>-580.54999999999995</v>
      </c>
      <c r="M37" s="43">
        <v>15721</v>
      </c>
      <c r="N37" s="43">
        <v>4.2294999999999998E-14</v>
      </c>
      <c r="O37" s="43">
        <v>1.3917999999999999E-13</v>
      </c>
      <c r="P37" s="43">
        <v>2272.9</v>
      </c>
      <c r="Q37" s="25">
        <v>0.85</v>
      </c>
    </row>
    <row r="38" spans="1:17" x14ac:dyDescent="0.3">
      <c r="A38" s="42">
        <v>50</v>
      </c>
      <c r="B38" s="43">
        <v>-1133.2</v>
      </c>
      <c r="C38" s="43">
        <v>-556.78</v>
      </c>
      <c r="D38" s="43">
        <v>14368</v>
      </c>
      <c r="E38" s="43">
        <v>1.0589E-13</v>
      </c>
      <c r="F38" s="43">
        <v>-3.6703E-13</v>
      </c>
      <c r="G38" s="43">
        <v>-1998</v>
      </c>
      <c r="H38" s="48">
        <v>0.9</v>
      </c>
      <c r="I38" s="28"/>
      <c r="J38" s="44">
        <v>20</v>
      </c>
      <c r="K38" s="43">
        <v>-1133.2</v>
      </c>
      <c r="L38" s="43">
        <v>-556.78</v>
      </c>
      <c r="M38" s="43">
        <v>14368</v>
      </c>
      <c r="N38" s="43">
        <v>3.5297000000000002E-14</v>
      </c>
      <c r="O38" s="43">
        <v>1.2234000000000001E-13</v>
      </c>
      <c r="P38" s="43">
        <v>1998</v>
      </c>
      <c r="Q38" s="25">
        <v>0.9</v>
      </c>
    </row>
    <row r="39" spans="1:17" x14ac:dyDescent="0.3">
      <c r="A39" s="42">
        <v>51</v>
      </c>
      <c r="B39" s="43">
        <v>-1014.2</v>
      </c>
      <c r="C39" s="43">
        <v>-529.69000000000005</v>
      </c>
      <c r="D39" s="43">
        <v>13180</v>
      </c>
      <c r="E39" s="43">
        <v>8.8998000000000006E-14</v>
      </c>
      <c r="F39" s="43">
        <v>-3.2414000000000002E-13</v>
      </c>
      <c r="G39" s="43">
        <v>-1764.5</v>
      </c>
      <c r="H39" s="48">
        <v>0.95</v>
      </c>
      <c r="I39" s="28"/>
      <c r="J39" s="44">
        <v>21</v>
      </c>
      <c r="K39" s="43">
        <v>-1014.2</v>
      </c>
      <c r="L39" s="43">
        <v>-529.69000000000005</v>
      </c>
      <c r="M39" s="43">
        <v>13180</v>
      </c>
      <c r="N39" s="43">
        <v>2.9666000000000002E-14</v>
      </c>
      <c r="O39" s="43">
        <v>1.0805E-13</v>
      </c>
      <c r="P39" s="43">
        <v>1764.5</v>
      </c>
      <c r="Q39" s="25">
        <v>0.95</v>
      </c>
    </row>
    <row r="40" spans="1:17" x14ac:dyDescent="0.3">
      <c r="A40" s="42">
        <v>52</v>
      </c>
      <c r="B40" s="43">
        <v>-910.68</v>
      </c>
      <c r="C40" s="43">
        <v>-500.77</v>
      </c>
      <c r="D40" s="43">
        <v>12132</v>
      </c>
      <c r="E40" s="43">
        <v>7.5298999999999996E-14</v>
      </c>
      <c r="F40" s="43">
        <v>-2.8752999999999999E-13</v>
      </c>
      <c r="G40" s="43">
        <v>-1565.2</v>
      </c>
      <c r="H40" s="48">
        <v>1</v>
      </c>
      <c r="I40" s="28"/>
      <c r="J40" s="44">
        <v>22</v>
      </c>
      <c r="K40" s="43">
        <v>-910.68</v>
      </c>
      <c r="L40" s="43">
        <v>-500.77</v>
      </c>
      <c r="M40" s="43">
        <v>12132</v>
      </c>
      <c r="N40" s="43">
        <v>2.5099999999999998E-14</v>
      </c>
      <c r="O40" s="43">
        <v>9.5842000000000004E-14</v>
      </c>
      <c r="P40" s="43">
        <v>1565.2</v>
      </c>
      <c r="Q40" s="25">
        <v>1</v>
      </c>
    </row>
    <row r="41" spans="1:17" x14ac:dyDescent="0.3">
      <c r="A41" s="42">
        <v>53</v>
      </c>
      <c r="B41" s="43">
        <v>-340.02</v>
      </c>
      <c r="C41" s="43">
        <v>-237.07</v>
      </c>
      <c r="D41" s="43">
        <v>6112.4</v>
      </c>
      <c r="E41" s="43">
        <v>1.8911000000000001E-14</v>
      </c>
      <c r="F41" s="43">
        <v>-1.0558999999999999E-13</v>
      </c>
      <c r="G41" s="43">
        <v>-574.79999999999995</v>
      </c>
      <c r="H41" s="48">
        <v>1.5</v>
      </c>
      <c r="I41" s="28"/>
      <c r="J41" s="44">
        <v>23</v>
      </c>
      <c r="K41" s="43">
        <v>-340.02</v>
      </c>
      <c r="L41" s="43">
        <v>-237.07</v>
      </c>
      <c r="M41" s="43">
        <v>6112.4</v>
      </c>
      <c r="N41" s="43">
        <v>6.3038000000000004E-15</v>
      </c>
      <c r="O41" s="43">
        <v>3.5197000000000001E-14</v>
      </c>
      <c r="P41" s="43">
        <v>574.79999999999995</v>
      </c>
      <c r="Q41" s="25">
        <v>1.5</v>
      </c>
    </row>
    <row r="42" spans="1:17" x14ac:dyDescent="0.3">
      <c r="A42" s="42">
        <v>54</v>
      </c>
      <c r="B42" s="43">
        <v>-137.57</v>
      </c>
      <c r="C42" s="43">
        <v>-100.67</v>
      </c>
      <c r="D42" s="43">
        <v>3708.4</v>
      </c>
      <c r="E42" s="43">
        <v>6.7789999999999999E-15</v>
      </c>
      <c r="F42" s="43">
        <v>-4.9712000000000003E-14</v>
      </c>
      <c r="G42" s="43">
        <v>-270.62</v>
      </c>
      <c r="H42" s="48">
        <v>2</v>
      </c>
      <c r="I42" s="28"/>
      <c r="J42" s="44">
        <v>24</v>
      </c>
      <c r="K42" s="43">
        <v>-137.57</v>
      </c>
      <c r="L42" s="43">
        <v>-100.67</v>
      </c>
      <c r="M42" s="43">
        <v>3708.4</v>
      </c>
      <c r="N42" s="43">
        <v>2.2597E-15</v>
      </c>
      <c r="O42" s="43">
        <v>1.6570999999999999E-14</v>
      </c>
      <c r="P42" s="43">
        <v>270.62</v>
      </c>
      <c r="Q42" s="25">
        <v>2</v>
      </c>
    </row>
    <row r="43" spans="1:17" x14ac:dyDescent="0.3">
      <c r="A43" s="42">
        <v>55</v>
      </c>
      <c r="B43" s="43">
        <v>-73.882999999999996</v>
      </c>
      <c r="C43" s="43">
        <v>-57.542000000000002</v>
      </c>
      <c r="D43" s="43">
        <v>2559.5</v>
      </c>
      <c r="E43" s="43">
        <v>3.0016999999999998E-15</v>
      </c>
      <c r="F43" s="43">
        <v>-2.7275999999999999E-14</v>
      </c>
      <c r="G43" s="43">
        <v>-148.47999999999999</v>
      </c>
      <c r="H43" s="48">
        <v>2.5</v>
      </c>
      <c r="I43" s="28"/>
      <c r="J43" s="44">
        <v>25</v>
      </c>
      <c r="K43" s="43">
        <v>-73.882999999999996</v>
      </c>
      <c r="L43" s="43">
        <v>-57.542000000000002</v>
      </c>
      <c r="M43" s="43">
        <v>2559.5</v>
      </c>
      <c r="N43" s="43">
        <v>1.0005999999999999E-15</v>
      </c>
      <c r="O43" s="43">
        <v>9.0918999999999993E-15</v>
      </c>
      <c r="P43" s="43">
        <v>148.47999999999999</v>
      </c>
      <c r="Q43" s="25">
        <v>2.5</v>
      </c>
    </row>
    <row r="44" spans="1:17" x14ac:dyDescent="0.3">
      <c r="A44" s="42">
        <v>56</v>
      </c>
      <c r="B44" s="43">
        <v>-63.226999999999997</v>
      </c>
      <c r="C44" s="43">
        <v>-54.901000000000003</v>
      </c>
      <c r="D44" s="43">
        <v>1923.7</v>
      </c>
      <c r="E44" s="43">
        <v>1.5294E-15</v>
      </c>
      <c r="F44" s="43">
        <v>-1.6594000000000001E-14</v>
      </c>
      <c r="G44" s="43">
        <v>-90.331000000000003</v>
      </c>
      <c r="H44" s="48">
        <v>3</v>
      </c>
      <c r="I44" s="28"/>
      <c r="J44" s="44">
        <v>26</v>
      </c>
      <c r="K44" s="43">
        <v>-63.226999999999997</v>
      </c>
      <c r="L44" s="43">
        <v>-54.901000000000003</v>
      </c>
      <c r="M44" s="43">
        <v>1923.7</v>
      </c>
      <c r="N44" s="43">
        <v>5.0981E-16</v>
      </c>
      <c r="O44" s="43">
        <v>5.5311999999999996E-15</v>
      </c>
      <c r="P44" s="43">
        <v>90.331000000000003</v>
      </c>
      <c r="Q44" s="25">
        <v>3</v>
      </c>
    </row>
    <row r="45" spans="1:17" x14ac:dyDescent="0.3">
      <c r="A45" s="42">
        <v>57</v>
      </c>
      <c r="B45" s="43">
        <v>-67.384</v>
      </c>
      <c r="C45" s="43">
        <v>-62.677</v>
      </c>
      <c r="D45" s="43">
        <v>1520.2</v>
      </c>
      <c r="E45" s="43">
        <v>8.6460999999999996E-16</v>
      </c>
      <c r="F45" s="43">
        <v>-1.0856E-14</v>
      </c>
      <c r="G45" s="43">
        <v>-59.097000000000001</v>
      </c>
      <c r="H45" s="48">
        <v>3.5</v>
      </c>
      <c r="I45" s="28"/>
      <c r="J45" s="44">
        <v>27</v>
      </c>
      <c r="K45" s="43">
        <v>-67.384</v>
      </c>
      <c r="L45" s="43">
        <v>-62.677</v>
      </c>
      <c r="M45" s="43">
        <v>1520.2</v>
      </c>
      <c r="N45" s="43">
        <v>2.8819999999999998E-16</v>
      </c>
      <c r="O45" s="43">
        <v>3.6186000000000001E-15</v>
      </c>
      <c r="P45" s="43">
        <v>59.097000000000001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4.2277999999999999E-4</v>
      </c>
      <c r="C50" s="43">
        <v>3.0571999999999999E-4</v>
      </c>
      <c r="D50" s="43">
        <v>-1.4507999999999999E-4</v>
      </c>
      <c r="E50" s="43">
        <v>-4.3006000000000003E-20</v>
      </c>
      <c r="F50" s="43">
        <v>7.4544999999999993E-36</v>
      </c>
      <c r="G50" s="43">
        <v>4.0580000000000001E-20</v>
      </c>
      <c r="H50" s="48">
        <v>0</v>
      </c>
      <c r="I50" s="28"/>
      <c r="J50" s="44">
        <v>1</v>
      </c>
      <c r="K50" s="43">
        <v>4.2277999999999999E-4</v>
      </c>
      <c r="L50" s="43">
        <v>3.0571999999999999E-4</v>
      </c>
      <c r="M50" s="43">
        <v>-1.4507999999999999E-4</v>
      </c>
      <c r="N50" s="43">
        <v>-1.4334999999999999E-20</v>
      </c>
      <c r="O50" s="43">
        <v>-2.4848E-36</v>
      </c>
      <c r="P50" s="43">
        <v>-4.0580000000000001E-20</v>
      </c>
      <c r="Q50" s="48">
        <v>0</v>
      </c>
    </row>
    <row r="51" spans="1:17" x14ac:dyDescent="0.3">
      <c r="A51" s="42">
        <v>32</v>
      </c>
      <c r="B51" s="43">
        <v>-1.3097E-4</v>
      </c>
      <c r="C51" s="43">
        <v>-9.5608999999999999E-5</v>
      </c>
      <c r="D51" s="43">
        <v>1.9961999999999999E-4</v>
      </c>
      <c r="E51" s="43">
        <v>1.2991E-20</v>
      </c>
      <c r="F51" s="43">
        <v>-2.4280999999999998E-21</v>
      </c>
      <c r="G51" s="43">
        <v>-1.3217999999999999E-5</v>
      </c>
      <c r="H51" s="48">
        <v>0.05</v>
      </c>
      <c r="I51" s="28"/>
      <c r="J51" s="44">
        <v>2</v>
      </c>
      <c r="K51" s="43">
        <v>-1.3097E-4</v>
      </c>
      <c r="L51" s="43">
        <v>-9.5608999999999999E-5</v>
      </c>
      <c r="M51" s="43">
        <v>1.9961999999999999E-4</v>
      </c>
      <c r="N51" s="43">
        <v>4.3302999999999998E-21</v>
      </c>
      <c r="O51" s="43">
        <v>8.0935999999999999E-22</v>
      </c>
      <c r="P51" s="43">
        <v>1.3217999999999999E-5</v>
      </c>
      <c r="Q51" s="48">
        <v>0.05</v>
      </c>
    </row>
    <row r="52" spans="1:17" x14ac:dyDescent="0.3">
      <c r="A52" s="42">
        <v>33</v>
      </c>
      <c r="B52" s="43">
        <v>-3.5474999999999998E-4</v>
      </c>
      <c r="C52" s="43">
        <v>-2.5967999999999998E-4</v>
      </c>
      <c r="D52" s="43">
        <v>3.4328000000000001E-4</v>
      </c>
      <c r="E52" s="43">
        <v>3.493E-20</v>
      </c>
      <c r="F52" s="43">
        <v>-3.4557999999999998E-21</v>
      </c>
      <c r="G52" s="43">
        <v>-1.8813000000000001E-5</v>
      </c>
      <c r="H52" s="54">
        <v>7.0000000000000007E-2</v>
      </c>
      <c r="I52" s="28"/>
      <c r="J52" s="44">
        <v>3</v>
      </c>
      <c r="K52" s="43">
        <v>-3.5474999999999998E-4</v>
      </c>
      <c r="L52" s="43">
        <v>-2.5967999999999998E-4</v>
      </c>
      <c r="M52" s="43">
        <v>3.4328000000000001E-4</v>
      </c>
      <c r="N52" s="43">
        <v>1.1643E-20</v>
      </c>
      <c r="O52" s="43">
        <v>1.1518999999999999E-21</v>
      </c>
      <c r="P52" s="43">
        <v>1.8813000000000001E-5</v>
      </c>
      <c r="Q52" s="54">
        <v>7.0000000000000007E-2</v>
      </c>
    </row>
    <row r="53" spans="1:17" x14ac:dyDescent="0.3">
      <c r="A53" s="42">
        <v>34</v>
      </c>
      <c r="B53" s="43">
        <v>-3.5277000000000003E-4</v>
      </c>
      <c r="C53" s="43">
        <v>-2.4001E-4</v>
      </c>
      <c r="D53" s="43">
        <v>1.0108000000000001E-3</v>
      </c>
      <c r="E53" s="43">
        <v>4.1427000000000002E-20</v>
      </c>
      <c r="F53" s="43">
        <v>-5.0170000000000002E-20</v>
      </c>
      <c r="G53" s="43">
        <v>-2.7311000000000002E-4</v>
      </c>
      <c r="H53" s="48">
        <v>0.1</v>
      </c>
      <c r="I53" s="28"/>
      <c r="J53" s="44">
        <v>4</v>
      </c>
      <c r="K53" s="43">
        <v>-3.5277000000000003E-4</v>
      </c>
      <c r="L53" s="43">
        <v>-2.4001E-4</v>
      </c>
      <c r="M53" s="43">
        <v>1.0108000000000001E-3</v>
      </c>
      <c r="N53" s="43">
        <v>1.3809000000000001E-20</v>
      </c>
      <c r="O53" s="43">
        <v>1.6723E-20</v>
      </c>
      <c r="P53" s="43">
        <v>2.7311000000000002E-4</v>
      </c>
      <c r="Q53" s="48">
        <v>0.1</v>
      </c>
    </row>
    <row r="54" spans="1:17" x14ac:dyDescent="0.3">
      <c r="A54" s="42">
        <v>35</v>
      </c>
      <c r="B54" s="43">
        <v>-3.1310000000000002E-4</v>
      </c>
      <c r="C54" s="43">
        <v>-1.9421999999999999E-4</v>
      </c>
      <c r="D54" s="43">
        <v>7.7404000000000004E-4</v>
      </c>
      <c r="E54" s="43">
        <v>4.3676999999999998E-20</v>
      </c>
      <c r="F54" s="43">
        <v>-5.4269E-20</v>
      </c>
      <c r="G54" s="43">
        <v>-2.9543000000000001E-4</v>
      </c>
      <c r="H54" s="48">
        <v>0.15</v>
      </c>
      <c r="I54" s="28"/>
      <c r="J54" s="44">
        <v>5</v>
      </c>
      <c r="K54" s="43">
        <v>-3.1310000000000002E-4</v>
      </c>
      <c r="L54" s="43">
        <v>-1.9421999999999999E-4</v>
      </c>
      <c r="M54" s="43">
        <v>7.7404000000000004E-4</v>
      </c>
      <c r="N54" s="43">
        <v>1.4559000000000001E-20</v>
      </c>
      <c r="O54" s="43">
        <v>1.809E-20</v>
      </c>
      <c r="P54" s="43">
        <v>2.9543000000000001E-4</v>
      </c>
      <c r="Q54" s="48">
        <v>0.15</v>
      </c>
    </row>
    <row r="55" spans="1:17" x14ac:dyDescent="0.3">
      <c r="A55" s="42">
        <v>36</v>
      </c>
      <c r="B55" s="43">
        <v>-2.7695999999999998E-4</v>
      </c>
      <c r="C55" s="43">
        <v>-1.6531E-4</v>
      </c>
      <c r="D55" s="43">
        <v>6.0844999999999996E-4</v>
      </c>
      <c r="E55" s="43">
        <v>4.1020999999999998E-20</v>
      </c>
      <c r="F55" s="43">
        <v>-5.2683999999999997E-20</v>
      </c>
      <c r="G55" s="43">
        <v>-2.8679999999999998E-4</v>
      </c>
      <c r="H55" s="48">
        <v>0.2</v>
      </c>
      <c r="I55" s="28"/>
      <c r="J55" s="44">
        <v>6</v>
      </c>
      <c r="K55" s="43">
        <v>-2.7695999999999998E-4</v>
      </c>
      <c r="L55" s="43">
        <v>-1.6531E-4</v>
      </c>
      <c r="M55" s="43">
        <v>6.0844999999999996E-4</v>
      </c>
      <c r="N55" s="43">
        <v>1.3674E-20</v>
      </c>
      <c r="O55" s="43">
        <v>1.7561E-20</v>
      </c>
      <c r="P55" s="43">
        <v>2.8679999999999998E-4</v>
      </c>
      <c r="Q55" s="48">
        <v>0.2</v>
      </c>
    </row>
    <row r="56" spans="1:17" x14ac:dyDescent="0.3">
      <c r="A56" s="42">
        <v>37</v>
      </c>
      <c r="B56" s="43">
        <v>-2.6337000000000002E-4</v>
      </c>
      <c r="C56" s="43">
        <v>-1.5936999999999999E-4</v>
      </c>
      <c r="D56" s="43">
        <v>4.8265999999999999E-4</v>
      </c>
      <c r="E56" s="43">
        <v>3.8207999999999999E-20</v>
      </c>
      <c r="F56" s="43">
        <v>-4.3072999999999999E-20</v>
      </c>
      <c r="G56" s="43">
        <v>-2.3447999999999999E-4</v>
      </c>
      <c r="H56" s="54">
        <v>0.27</v>
      </c>
      <c r="I56" s="28"/>
      <c r="J56" s="44">
        <v>7</v>
      </c>
      <c r="K56" s="43">
        <v>-2.6337000000000002E-4</v>
      </c>
      <c r="L56" s="43">
        <v>-1.5936999999999999E-4</v>
      </c>
      <c r="M56" s="43">
        <v>4.8265999999999999E-4</v>
      </c>
      <c r="N56" s="43">
        <v>1.2736E-20</v>
      </c>
      <c r="O56" s="43">
        <v>1.4358000000000001E-20</v>
      </c>
      <c r="P56" s="43">
        <v>2.3447999999999999E-4</v>
      </c>
      <c r="Q56" s="54">
        <v>0.27</v>
      </c>
    </row>
    <row r="57" spans="1:17" x14ac:dyDescent="0.3">
      <c r="A57" s="42">
        <v>38</v>
      </c>
      <c r="B57" s="43">
        <v>-2.4028999999999999E-4</v>
      </c>
      <c r="C57" s="43">
        <v>-1.4928000000000001E-4</v>
      </c>
      <c r="D57" s="43">
        <v>5.0608999999999995E-4</v>
      </c>
      <c r="E57" s="43">
        <v>3.3437E-20</v>
      </c>
      <c r="F57" s="43">
        <v>-5.3105000000000002E-20</v>
      </c>
      <c r="G57" s="43">
        <v>-2.8908999999999999E-4</v>
      </c>
      <c r="H57" s="48">
        <v>0.3</v>
      </c>
      <c r="I57" s="28"/>
      <c r="J57" s="44">
        <v>8</v>
      </c>
      <c r="K57" s="43">
        <v>-2.4028999999999999E-4</v>
      </c>
      <c r="L57" s="43">
        <v>-1.4928000000000001E-4</v>
      </c>
      <c r="M57" s="43">
        <v>5.0608999999999995E-4</v>
      </c>
      <c r="N57" s="43">
        <v>1.1146E-20</v>
      </c>
      <c r="O57" s="43">
        <v>1.7701999999999999E-20</v>
      </c>
      <c r="P57" s="43">
        <v>2.8908999999999999E-4</v>
      </c>
      <c r="Q57" s="48">
        <v>0.3</v>
      </c>
    </row>
    <row r="58" spans="1:17" x14ac:dyDescent="0.3">
      <c r="A58" s="42">
        <v>39</v>
      </c>
      <c r="B58" s="43">
        <v>-2.1330000000000001E-4</v>
      </c>
      <c r="C58" s="43">
        <v>-1.3959000000000001E-4</v>
      </c>
      <c r="D58" s="43">
        <v>4.2850000000000001E-4</v>
      </c>
      <c r="E58" s="43">
        <v>2.7078999999999999E-20</v>
      </c>
      <c r="F58" s="43">
        <v>-4.5319999999999997E-20</v>
      </c>
      <c r="G58" s="43">
        <v>-2.4670999999999997E-4</v>
      </c>
      <c r="H58" s="48">
        <v>0.35</v>
      </c>
      <c r="I58" s="28"/>
      <c r="J58" s="44">
        <v>9</v>
      </c>
      <c r="K58" s="43">
        <v>-2.1330000000000001E-4</v>
      </c>
      <c r="L58" s="43">
        <v>-1.3959000000000001E-4</v>
      </c>
      <c r="M58" s="43">
        <v>4.2850000000000001E-4</v>
      </c>
      <c r="N58" s="43">
        <v>9.0263999999999995E-21</v>
      </c>
      <c r="O58" s="43">
        <v>1.5107E-20</v>
      </c>
      <c r="P58" s="43">
        <v>2.4670999999999997E-4</v>
      </c>
      <c r="Q58" s="48">
        <v>0.35</v>
      </c>
    </row>
    <row r="59" spans="1:17" x14ac:dyDescent="0.3">
      <c r="A59" s="42">
        <v>40</v>
      </c>
      <c r="B59" s="43">
        <v>-2.0002999999999999E-4</v>
      </c>
      <c r="C59" s="43">
        <v>-1.3736E-4</v>
      </c>
      <c r="D59" s="43">
        <v>3.7652999999999997E-4</v>
      </c>
      <c r="E59" s="43">
        <v>2.3024000000000001E-20</v>
      </c>
      <c r="F59" s="43">
        <v>-3.6931999999999999E-20</v>
      </c>
      <c r="G59" s="43">
        <v>-2.0105000000000001E-4</v>
      </c>
      <c r="H59" s="48">
        <v>0.4</v>
      </c>
      <c r="I59" s="28"/>
      <c r="J59" s="44">
        <v>10</v>
      </c>
      <c r="K59" s="43">
        <v>-2.0002999999999999E-4</v>
      </c>
      <c r="L59" s="43">
        <v>-1.3736E-4</v>
      </c>
      <c r="M59" s="43">
        <v>3.7652999999999997E-4</v>
      </c>
      <c r="N59" s="43">
        <v>7.6747000000000001E-21</v>
      </c>
      <c r="O59" s="43">
        <v>1.2311000000000001E-20</v>
      </c>
      <c r="P59" s="43">
        <v>2.0105000000000001E-4</v>
      </c>
      <c r="Q59" s="48">
        <v>0.4</v>
      </c>
    </row>
    <row r="60" spans="1:17" x14ac:dyDescent="0.3">
      <c r="A60" s="42">
        <v>41</v>
      </c>
      <c r="B60" s="43">
        <v>-2.0772999999999999E-4</v>
      </c>
      <c r="C60" s="43">
        <v>-1.4746E-4</v>
      </c>
      <c r="D60" s="43">
        <v>3.4464000000000001E-4</v>
      </c>
      <c r="E60" s="43">
        <v>2.2143E-20</v>
      </c>
      <c r="F60" s="43">
        <v>-2.3478000000000001E-20</v>
      </c>
      <c r="G60" s="43">
        <v>-1.2781000000000001E-4</v>
      </c>
      <c r="H60" s="54">
        <v>0.47</v>
      </c>
      <c r="I60" s="28"/>
      <c r="J60" s="44">
        <v>11</v>
      </c>
      <c r="K60" s="43">
        <v>-2.0772999999999999E-4</v>
      </c>
      <c r="L60" s="43">
        <v>-1.4746E-4</v>
      </c>
      <c r="M60" s="43">
        <v>3.4464000000000001E-4</v>
      </c>
      <c r="N60" s="43">
        <v>7.3809000000000003E-21</v>
      </c>
      <c r="O60" s="43">
        <v>7.8260999999999999E-21</v>
      </c>
      <c r="P60" s="43">
        <v>1.2781000000000001E-4</v>
      </c>
      <c r="Q60" s="54">
        <v>0.47</v>
      </c>
    </row>
    <row r="61" spans="1:17" x14ac:dyDescent="0.3">
      <c r="A61" s="42">
        <v>42</v>
      </c>
      <c r="B61" s="43">
        <v>-1.8977999999999999E-4</v>
      </c>
      <c r="C61" s="43">
        <v>-1.3781000000000001E-4</v>
      </c>
      <c r="D61" s="43">
        <v>4.4127000000000001E-4</v>
      </c>
      <c r="E61" s="43">
        <v>1.9095E-20</v>
      </c>
      <c r="F61" s="43">
        <v>-3.9869999999999997E-20</v>
      </c>
      <c r="G61" s="43">
        <v>-2.1704E-4</v>
      </c>
      <c r="H61" s="48">
        <v>0.5</v>
      </c>
      <c r="I61" s="28"/>
      <c r="J61" s="44">
        <v>12</v>
      </c>
      <c r="K61" s="43">
        <v>-1.8977999999999999E-4</v>
      </c>
      <c r="L61" s="43">
        <v>-1.3781000000000001E-4</v>
      </c>
      <c r="M61" s="43">
        <v>4.4127000000000001E-4</v>
      </c>
      <c r="N61" s="43">
        <v>6.3650000000000004E-21</v>
      </c>
      <c r="O61" s="43">
        <v>1.329E-20</v>
      </c>
      <c r="P61" s="43">
        <v>2.1704E-4</v>
      </c>
      <c r="Q61" s="48">
        <v>0.5</v>
      </c>
    </row>
    <row r="62" spans="1:17" x14ac:dyDescent="0.3">
      <c r="A62" s="42">
        <v>43</v>
      </c>
      <c r="B62" s="43">
        <v>-1.6459999999999999E-4</v>
      </c>
      <c r="C62" s="43">
        <v>-1.2370999999999999E-4</v>
      </c>
      <c r="D62" s="43">
        <v>3.8785000000000002E-4</v>
      </c>
      <c r="E62" s="43">
        <v>1.5022000000000001E-20</v>
      </c>
      <c r="F62" s="43">
        <v>-3.3887000000000003E-20</v>
      </c>
      <c r="G62" s="43">
        <v>-1.8447E-4</v>
      </c>
      <c r="H62" s="48">
        <v>0.55000000000000004</v>
      </c>
      <c r="I62" s="28"/>
      <c r="J62" s="44">
        <v>13</v>
      </c>
      <c r="K62" s="43">
        <v>-1.6459999999999999E-4</v>
      </c>
      <c r="L62" s="43">
        <v>-1.2370999999999999E-4</v>
      </c>
      <c r="M62" s="43">
        <v>3.8785000000000002E-4</v>
      </c>
      <c r="N62" s="43">
        <v>5.0072999999999998E-21</v>
      </c>
      <c r="O62" s="43">
        <v>1.1296E-20</v>
      </c>
      <c r="P62" s="43">
        <v>1.8447E-4</v>
      </c>
      <c r="Q62" s="48">
        <v>0.55000000000000004</v>
      </c>
    </row>
    <row r="63" spans="1:17" x14ac:dyDescent="0.3">
      <c r="A63" s="42">
        <v>44</v>
      </c>
      <c r="B63" s="43">
        <v>-1.4406E-4</v>
      </c>
      <c r="C63" s="43">
        <v>-1.1161E-4</v>
      </c>
      <c r="D63" s="43">
        <v>3.4358000000000001E-4</v>
      </c>
      <c r="E63" s="43">
        <v>1.1923999999999999E-20</v>
      </c>
      <c r="F63" s="43">
        <v>-2.8918000000000002E-20</v>
      </c>
      <c r="G63" s="43">
        <v>-1.5741999999999999E-4</v>
      </c>
      <c r="H63" s="48">
        <v>0.6</v>
      </c>
      <c r="I63" s="28"/>
      <c r="J63" s="44">
        <v>14</v>
      </c>
      <c r="K63" s="43">
        <v>-1.4406E-4</v>
      </c>
      <c r="L63" s="43">
        <v>-1.1161E-4</v>
      </c>
      <c r="M63" s="43">
        <v>3.4358000000000001E-4</v>
      </c>
      <c r="N63" s="43">
        <v>3.9746000000000003E-21</v>
      </c>
      <c r="O63" s="43">
        <v>9.6394E-21</v>
      </c>
      <c r="P63" s="43">
        <v>1.5741999999999999E-4</v>
      </c>
      <c r="Q63" s="48">
        <v>0.6</v>
      </c>
    </row>
    <row r="64" spans="1:17" x14ac:dyDescent="0.3">
      <c r="A64" s="42">
        <v>45</v>
      </c>
      <c r="B64" s="43">
        <v>-1.2710999999999999E-4</v>
      </c>
      <c r="C64" s="43">
        <v>-1.0111E-4</v>
      </c>
      <c r="D64" s="43">
        <v>3.0643000000000001E-4</v>
      </c>
      <c r="E64" s="43">
        <v>9.5502000000000003E-21</v>
      </c>
      <c r="F64" s="43">
        <v>-2.4794E-20</v>
      </c>
      <c r="G64" s="43">
        <v>-1.3496999999999999E-4</v>
      </c>
      <c r="H64" s="48">
        <v>0.65</v>
      </c>
      <c r="I64" s="28"/>
      <c r="J64" s="44">
        <v>15</v>
      </c>
      <c r="K64" s="43">
        <v>-1.2710999999999999E-4</v>
      </c>
      <c r="L64" s="43">
        <v>-1.0111E-4</v>
      </c>
      <c r="M64" s="43">
        <v>3.0643000000000001E-4</v>
      </c>
      <c r="N64" s="43">
        <v>3.1833999999999999E-21</v>
      </c>
      <c r="O64" s="43">
        <v>8.2646000000000002E-21</v>
      </c>
      <c r="P64" s="43">
        <v>1.3496999999999999E-4</v>
      </c>
      <c r="Q64" s="48">
        <v>0.65</v>
      </c>
    </row>
    <row r="65" spans="1:17" x14ac:dyDescent="0.3">
      <c r="A65" s="42">
        <v>46</v>
      </c>
      <c r="B65" s="43">
        <v>-1.1294999999999999E-4</v>
      </c>
      <c r="C65" s="43">
        <v>-9.1946000000000004E-5</v>
      </c>
      <c r="D65" s="43">
        <v>2.7493999999999999E-4</v>
      </c>
      <c r="E65" s="43">
        <v>7.7174000000000002E-21</v>
      </c>
      <c r="F65" s="43">
        <v>-2.1364000000000001E-20</v>
      </c>
      <c r="G65" s="43">
        <v>-1.1629999999999999E-4</v>
      </c>
      <c r="H65" s="48">
        <v>0.7</v>
      </c>
      <c r="I65" s="28"/>
      <c r="J65" s="44">
        <v>16</v>
      </c>
      <c r="K65" s="43">
        <v>-1.1294999999999999E-4</v>
      </c>
      <c r="L65" s="43">
        <v>-9.1946000000000004E-5</v>
      </c>
      <c r="M65" s="43">
        <v>2.7493999999999999E-4</v>
      </c>
      <c r="N65" s="43">
        <v>2.5724999999999999E-21</v>
      </c>
      <c r="O65" s="43">
        <v>7.1214000000000001E-21</v>
      </c>
      <c r="P65" s="43">
        <v>1.1629999999999999E-4</v>
      </c>
      <c r="Q65" s="48">
        <v>0.7</v>
      </c>
    </row>
    <row r="66" spans="1:17" x14ac:dyDescent="0.3">
      <c r="A66" s="42">
        <v>47</v>
      </c>
      <c r="B66" s="43">
        <v>-1.0101E-4</v>
      </c>
      <c r="C66" s="43">
        <v>-8.3892000000000002E-5</v>
      </c>
      <c r="D66" s="43">
        <v>2.4801000000000001E-4</v>
      </c>
      <c r="E66" s="43">
        <v>6.2904000000000001E-21</v>
      </c>
      <c r="F66" s="43">
        <v>-1.8503000000000001E-20</v>
      </c>
      <c r="G66" s="43">
        <v>-1.0073000000000001E-4</v>
      </c>
      <c r="H66" s="48">
        <v>0.75</v>
      </c>
      <c r="I66" s="28"/>
      <c r="J66" s="44">
        <v>17</v>
      </c>
      <c r="K66" s="43">
        <v>-1.0101E-4</v>
      </c>
      <c r="L66" s="43">
        <v>-8.3892000000000002E-5</v>
      </c>
      <c r="M66" s="43">
        <v>2.4801000000000001E-4</v>
      </c>
      <c r="N66" s="43">
        <v>2.0967999999999999E-21</v>
      </c>
      <c r="O66" s="43">
        <v>6.1677999999999999E-21</v>
      </c>
      <c r="P66" s="43">
        <v>1.0073000000000001E-4</v>
      </c>
      <c r="Q66" s="48">
        <v>0.75</v>
      </c>
    </row>
    <row r="67" spans="1:17" x14ac:dyDescent="0.3">
      <c r="A67" s="42">
        <v>48</v>
      </c>
      <c r="B67" s="43">
        <v>-9.0852000000000004E-5</v>
      </c>
      <c r="C67" s="43">
        <v>-7.6779999999999993E-5</v>
      </c>
      <c r="D67" s="43">
        <v>2.2478E-4</v>
      </c>
      <c r="E67" s="43">
        <v>5.1697000000000003E-21</v>
      </c>
      <c r="F67" s="43">
        <v>-1.6107E-20</v>
      </c>
      <c r="G67" s="43">
        <v>-8.7683999999999996E-5</v>
      </c>
      <c r="H67" s="48">
        <v>0.8</v>
      </c>
      <c r="I67" s="28"/>
      <c r="J67" s="44">
        <v>18</v>
      </c>
      <c r="K67" s="43">
        <v>-9.0852000000000004E-5</v>
      </c>
      <c r="L67" s="43">
        <v>-7.6779999999999993E-5</v>
      </c>
      <c r="M67" s="43">
        <v>2.2478E-4</v>
      </c>
      <c r="N67" s="43">
        <v>1.7232E-21</v>
      </c>
      <c r="O67" s="43">
        <v>5.3691000000000001E-21</v>
      </c>
      <c r="P67" s="43">
        <v>8.7683999999999996E-5</v>
      </c>
      <c r="Q67" s="48">
        <v>0.8</v>
      </c>
    </row>
    <row r="68" spans="1:17" x14ac:dyDescent="0.3">
      <c r="A68" s="42">
        <v>49</v>
      </c>
      <c r="B68" s="43">
        <v>-8.2131000000000004E-5</v>
      </c>
      <c r="C68" s="43">
        <v>-7.0475000000000005E-5</v>
      </c>
      <c r="D68" s="43">
        <v>2.0462E-4</v>
      </c>
      <c r="E68" s="43">
        <v>4.2822999999999998E-21</v>
      </c>
      <c r="F68" s="43">
        <v>-1.4090999999999999E-20</v>
      </c>
      <c r="G68" s="43">
        <v>-7.6710000000000002E-5</v>
      </c>
      <c r="H68" s="48">
        <v>0.85</v>
      </c>
      <c r="I68" s="28"/>
      <c r="J68" s="44">
        <v>19</v>
      </c>
      <c r="K68" s="43">
        <v>-8.2131000000000004E-5</v>
      </c>
      <c r="L68" s="43">
        <v>-7.0475000000000005E-5</v>
      </c>
      <c r="M68" s="43">
        <v>2.0462E-4</v>
      </c>
      <c r="N68" s="43">
        <v>1.4274000000000001E-21</v>
      </c>
      <c r="O68" s="43">
        <v>4.6972000000000001E-21</v>
      </c>
      <c r="P68" s="43">
        <v>7.6710000000000002E-5</v>
      </c>
      <c r="Q68" s="48">
        <v>0.85</v>
      </c>
    </row>
    <row r="69" spans="1:17" x14ac:dyDescent="0.3">
      <c r="A69" s="42">
        <v>50</v>
      </c>
      <c r="B69" s="43">
        <v>-7.4590000000000002E-5</v>
      </c>
      <c r="C69" s="43">
        <v>-6.4862000000000003E-5</v>
      </c>
      <c r="D69" s="43">
        <v>1.8699999999999999E-4</v>
      </c>
      <c r="E69" s="43">
        <v>3.5739000000000001E-21</v>
      </c>
      <c r="F69" s="43">
        <v>-1.2386999999999999E-20</v>
      </c>
      <c r="G69" s="43">
        <v>-6.7434000000000005E-5</v>
      </c>
      <c r="H69" s="48">
        <v>0.9</v>
      </c>
      <c r="I69" s="28"/>
      <c r="J69" s="44">
        <v>20</v>
      </c>
      <c r="K69" s="43">
        <v>-7.4590000000000002E-5</v>
      </c>
      <c r="L69" s="43">
        <v>-6.4862000000000003E-5</v>
      </c>
      <c r="M69" s="43">
        <v>1.8699999999999999E-4</v>
      </c>
      <c r="N69" s="43">
        <v>1.1913E-21</v>
      </c>
      <c r="O69" s="43">
        <v>4.1290999999999999E-21</v>
      </c>
      <c r="P69" s="43">
        <v>6.7434000000000005E-5</v>
      </c>
      <c r="Q69" s="48">
        <v>0.9</v>
      </c>
    </row>
    <row r="70" spans="1:17" x14ac:dyDescent="0.3">
      <c r="A70" s="42">
        <v>51</v>
      </c>
      <c r="B70" s="43">
        <v>-6.8023999999999998E-5</v>
      </c>
      <c r="C70" s="43">
        <v>-5.9848E-5</v>
      </c>
      <c r="D70" s="43">
        <v>1.7150999999999999E-4</v>
      </c>
      <c r="E70" s="43">
        <v>3.0037000000000001E-21</v>
      </c>
      <c r="F70" s="43">
        <v>-1.094E-20</v>
      </c>
      <c r="G70" s="43">
        <v>-5.9552999999999997E-5</v>
      </c>
      <c r="H70" s="48">
        <v>0.95</v>
      </c>
      <c r="I70" s="28"/>
      <c r="J70" s="44">
        <v>21</v>
      </c>
      <c r="K70" s="43">
        <v>-6.8023999999999998E-5</v>
      </c>
      <c r="L70" s="43">
        <v>-5.9848E-5</v>
      </c>
      <c r="M70" s="43">
        <v>1.7150999999999999E-4</v>
      </c>
      <c r="N70" s="43">
        <v>1.0012E-21</v>
      </c>
      <c r="O70" s="43">
        <v>3.6465999999999998E-21</v>
      </c>
      <c r="P70" s="43">
        <v>5.9552999999999997E-5</v>
      </c>
      <c r="Q70" s="48">
        <v>0.95</v>
      </c>
    </row>
    <row r="71" spans="1:17" x14ac:dyDescent="0.3">
      <c r="A71" s="42">
        <v>52</v>
      </c>
      <c r="B71" s="43">
        <v>-6.2269999999999998E-5</v>
      </c>
      <c r="C71" s="43">
        <v>-5.5352999999999997E-5</v>
      </c>
      <c r="D71" s="43">
        <v>1.5782E-4</v>
      </c>
      <c r="E71" s="43">
        <v>2.5412999999999998E-21</v>
      </c>
      <c r="F71" s="43">
        <v>-9.7040000000000003E-21</v>
      </c>
      <c r="G71" s="43">
        <v>-5.2825999999999999E-5</v>
      </c>
      <c r="H71" s="48">
        <v>1</v>
      </c>
      <c r="I71" s="28"/>
      <c r="J71" s="44">
        <v>22</v>
      </c>
      <c r="K71" s="43">
        <v>-6.2269999999999998E-5</v>
      </c>
      <c r="L71" s="43">
        <v>-5.5352999999999997E-5</v>
      </c>
      <c r="M71" s="43">
        <v>1.5782E-4</v>
      </c>
      <c r="N71" s="43">
        <v>8.4710999999999994E-22</v>
      </c>
      <c r="O71" s="43">
        <v>3.2347000000000001E-21</v>
      </c>
      <c r="P71" s="43">
        <v>5.2825999999999999E-5</v>
      </c>
      <c r="Q71" s="48">
        <v>1</v>
      </c>
    </row>
    <row r="72" spans="1:17" x14ac:dyDescent="0.3">
      <c r="A72" s="42">
        <v>53</v>
      </c>
      <c r="B72" s="43">
        <v>-2.9955E-5</v>
      </c>
      <c r="C72" s="43">
        <v>-2.8218E-5</v>
      </c>
      <c r="D72" s="43">
        <v>7.8930000000000005E-5</v>
      </c>
      <c r="E72" s="43">
        <v>6.3825999999999998E-22</v>
      </c>
      <c r="F72" s="43">
        <v>-3.5635999999999998E-21</v>
      </c>
      <c r="G72" s="43">
        <v>-1.9400000000000001E-5</v>
      </c>
      <c r="H72" s="48">
        <v>1.5</v>
      </c>
      <c r="I72" s="28"/>
      <c r="J72" s="44">
        <v>23</v>
      </c>
      <c r="K72" s="43">
        <v>-2.9955E-5</v>
      </c>
      <c r="L72" s="43">
        <v>-2.8218E-5</v>
      </c>
      <c r="M72" s="43">
        <v>7.8930000000000005E-5</v>
      </c>
      <c r="N72" s="43">
        <v>2.1275000000000002E-22</v>
      </c>
      <c r="O72" s="43">
        <v>1.1879E-21</v>
      </c>
      <c r="P72" s="43">
        <v>1.9400000000000001E-5</v>
      </c>
      <c r="Q72" s="48">
        <v>1.5</v>
      </c>
    </row>
    <row r="73" spans="1:17" x14ac:dyDescent="0.3">
      <c r="A73" s="42">
        <v>54</v>
      </c>
      <c r="B73" s="43">
        <v>-1.7503000000000002E-5</v>
      </c>
      <c r="C73" s="43">
        <v>-1.6881E-5</v>
      </c>
      <c r="D73" s="43">
        <v>4.7397E-5</v>
      </c>
      <c r="E73" s="43">
        <v>2.2878999999999998E-22</v>
      </c>
      <c r="F73" s="43">
        <v>-1.6777999999999999E-21</v>
      </c>
      <c r="G73" s="43">
        <v>-9.1334999999999999E-6</v>
      </c>
      <c r="H73" s="48">
        <v>2</v>
      </c>
      <c r="I73" s="28"/>
      <c r="J73" s="44">
        <v>24</v>
      </c>
      <c r="K73" s="43">
        <v>-1.7503000000000002E-5</v>
      </c>
      <c r="L73" s="43">
        <v>-1.6881E-5</v>
      </c>
      <c r="M73" s="43">
        <v>4.7397E-5</v>
      </c>
      <c r="N73" s="43">
        <v>7.6264000000000003E-23</v>
      </c>
      <c r="O73" s="43">
        <v>5.5926999999999998E-22</v>
      </c>
      <c r="P73" s="43">
        <v>9.1334999999999999E-6</v>
      </c>
      <c r="Q73" s="48">
        <v>2</v>
      </c>
    </row>
    <row r="74" spans="1:17" x14ac:dyDescent="0.3">
      <c r="A74" s="42">
        <v>55</v>
      </c>
      <c r="B74" s="43">
        <v>-1.1868999999999999E-5</v>
      </c>
      <c r="C74" s="43">
        <v>-1.1593999999999999E-5</v>
      </c>
      <c r="D74" s="43">
        <v>3.2567999999999997E-5</v>
      </c>
      <c r="E74" s="43">
        <v>1.0131E-22</v>
      </c>
      <c r="F74" s="43">
        <v>-9.2056000000000007E-22</v>
      </c>
      <c r="G74" s="43">
        <v>-5.0112999999999998E-6</v>
      </c>
      <c r="H74" s="48">
        <v>2.5</v>
      </c>
      <c r="I74" s="28"/>
      <c r="J74" s="44">
        <v>25</v>
      </c>
      <c r="K74" s="43">
        <v>-1.1868999999999999E-5</v>
      </c>
      <c r="L74" s="43">
        <v>-1.1593999999999999E-5</v>
      </c>
      <c r="M74" s="43">
        <v>3.2567999999999997E-5</v>
      </c>
      <c r="N74" s="43">
        <v>3.377E-23</v>
      </c>
      <c r="O74" s="43">
        <v>3.0685E-22</v>
      </c>
      <c r="P74" s="43">
        <v>5.0112999999999998E-6</v>
      </c>
      <c r="Q74" s="48">
        <v>2.5</v>
      </c>
    </row>
    <row r="75" spans="1:17" x14ac:dyDescent="0.3">
      <c r="A75" s="42">
        <v>56</v>
      </c>
      <c r="B75" s="43">
        <v>-8.9664999999999996E-6</v>
      </c>
      <c r="C75" s="43">
        <v>-8.8259999999999999E-6</v>
      </c>
      <c r="D75" s="43">
        <v>2.4562999999999998E-5</v>
      </c>
      <c r="E75" s="43">
        <v>5.1618000000000001E-23</v>
      </c>
      <c r="F75" s="43">
        <v>-5.6002999999999995E-22</v>
      </c>
      <c r="G75" s="43">
        <v>-3.0487000000000001E-6</v>
      </c>
      <c r="H75" s="48">
        <v>3</v>
      </c>
      <c r="I75" s="28"/>
      <c r="J75" s="44">
        <v>26</v>
      </c>
      <c r="K75" s="43">
        <v>-8.9664999999999996E-6</v>
      </c>
      <c r="L75" s="43">
        <v>-8.8259999999999999E-6</v>
      </c>
      <c r="M75" s="43">
        <v>2.4562999999999998E-5</v>
      </c>
      <c r="N75" s="43">
        <v>1.7205999999999999E-23</v>
      </c>
      <c r="O75" s="43">
        <v>1.8668E-22</v>
      </c>
      <c r="P75" s="43">
        <v>3.0487000000000001E-6</v>
      </c>
      <c r="Q75" s="48">
        <v>3</v>
      </c>
    </row>
    <row r="76" spans="1:17" x14ac:dyDescent="0.3">
      <c r="A76" s="42">
        <v>57</v>
      </c>
      <c r="B76" s="43">
        <v>-7.2191000000000001E-6</v>
      </c>
      <c r="C76" s="43">
        <v>-7.1396000000000002E-6</v>
      </c>
      <c r="D76" s="43">
        <v>1.9572000000000002E-5</v>
      </c>
      <c r="E76" s="43">
        <v>2.9181000000000002E-23</v>
      </c>
      <c r="F76" s="43">
        <v>-3.6638999999999999E-22</v>
      </c>
      <c r="G76" s="43">
        <v>-1.9945000000000001E-6</v>
      </c>
      <c r="H76" s="48">
        <v>3.5</v>
      </c>
      <c r="I76" s="28"/>
      <c r="J76" s="44">
        <v>27</v>
      </c>
      <c r="K76" s="43">
        <v>-7.2191000000000001E-6</v>
      </c>
      <c r="L76" s="43">
        <v>-7.1396000000000002E-6</v>
      </c>
      <c r="M76" s="43">
        <v>1.9572000000000002E-5</v>
      </c>
      <c r="N76" s="43">
        <v>9.7269000000000005E-24</v>
      </c>
      <c r="O76" s="43">
        <v>1.2213E-22</v>
      </c>
      <c r="P76" s="43">
        <v>1.9945000000000001E-6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3.5076999999999997E-21</v>
      </c>
      <c r="C81" s="43">
        <v>1.9094999999999999E-5</v>
      </c>
      <c r="D81" s="43">
        <v>5.8401999999999998E-4</v>
      </c>
      <c r="E81" s="23">
        <f>+D81*1000</f>
        <v>0.58401999999999998</v>
      </c>
      <c r="F81" s="23">
        <v>0</v>
      </c>
      <c r="G81" s="24"/>
      <c r="H81" s="25"/>
      <c r="I81" s="28"/>
      <c r="J81" s="44">
        <v>1</v>
      </c>
      <c r="K81" s="43">
        <v>-1.1692000000000001E-21</v>
      </c>
      <c r="L81" s="43">
        <v>-1.9094999999999999E-5</v>
      </c>
      <c r="M81" s="43">
        <v>5.8401999999999998E-4</v>
      </c>
      <c r="N81" s="23">
        <f>+M81*1000</f>
        <v>0.58401999999999998</v>
      </c>
      <c r="O81" s="23">
        <v>0</v>
      </c>
      <c r="P81" s="24"/>
      <c r="Q81" s="25"/>
    </row>
    <row r="82" spans="1:23" x14ac:dyDescent="0.3">
      <c r="A82" s="42">
        <v>32</v>
      </c>
      <c r="B82" s="43">
        <v>-2.1124E-22</v>
      </c>
      <c r="C82" s="43">
        <v>-1.1499E-6</v>
      </c>
      <c r="D82" s="43">
        <v>5.8184999999999997E-4</v>
      </c>
      <c r="E82" s="23">
        <f t="shared" ref="E82:E110" si="0">+D82*1000</f>
        <v>0.58184999999999998</v>
      </c>
      <c r="F82" s="23">
        <v>0.05</v>
      </c>
      <c r="G82" s="24"/>
      <c r="H82" s="25"/>
      <c r="I82" s="28"/>
      <c r="J82" s="44">
        <v>2</v>
      </c>
      <c r="K82" s="43">
        <v>7.0413E-23</v>
      </c>
      <c r="L82" s="43">
        <v>1.1499E-6</v>
      </c>
      <c r="M82" s="43">
        <v>5.8184999999999997E-4</v>
      </c>
      <c r="N82" s="23">
        <f t="shared" ref="N82:N110" si="1">+M82*1000</f>
        <v>0.58184999999999998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-1.6664E-21</v>
      </c>
      <c r="C83" s="43">
        <v>-9.0713999999999992E-6</v>
      </c>
      <c r="D83" s="43">
        <v>5.7651000000000002E-4</v>
      </c>
      <c r="E83" s="23">
        <f t="shared" si="0"/>
        <v>0.57650999999999997</v>
      </c>
      <c r="F83" s="168">
        <v>7.0000000000000007E-2</v>
      </c>
      <c r="G83" s="24"/>
      <c r="H83" s="25"/>
      <c r="I83" s="28"/>
      <c r="J83" s="44">
        <v>3</v>
      </c>
      <c r="K83" s="43">
        <v>5.5546E-22</v>
      </c>
      <c r="L83" s="43">
        <v>9.0713999999999992E-6</v>
      </c>
      <c r="M83" s="43">
        <v>5.7651000000000002E-4</v>
      </c>
      <c r="N83" s="23">
        <f t="shared" si="1"/>
        <v>0.57650999999999997</v>
      </c>
      <c r="O83" s="168">
        <v>7.0000000000000007E-2</v>
      </c>
      <c r="Q83" s="25"/>
    </row>
    <row r="84" spans="1:23" x14ac:dyDescent="0.3">
      <c r="A84" s="42">
        <v>34</v>
      </c>
      <c r="B84" s="43">
        <v>-2.4767999999999999E-21</v>
      </c>
      <c r="C84" s="43">
        <v>-1.3482999999999999E-5</v>
      </c>
      <c r="D84" s="43">
        <v>5.4378E-4</v>
      </c>
      <c r="E84" s="23">
        <f t="shared" si="0"/>
        <v>0.54378000000000004</v>
      </c>
      <c r="F84" s="23">
        <v>0.1</v>
      </c>
      <c r="G84" s="24"/>
      <c r="H84" s="25"/>
      <c r="I84" s="28"/>
      <c r="J84" s="44">
        <v>4</v>
      </c>
      <c r="K84" s="43">
        <v>8.2560999999999999E-22</v>
      </c>
      <c r="L84" s="43">
        <v>1.3482999999999999E-5</v>
      </c>
      <c r="M84" s="43">
        <v>5.4378E-4</v>
      </c>
      <c r="N84" s="23">
        <f t="shared" si="1"/>
        <v>0.54378000000000004</v>
      </c>
      <c r="O84" s="23">
        <v>0.1</v>
      </c>
      <c r="P84" s="24"/>
      <c r="Q84" s="25"/>
    </row>
    <row r="85" spans="1:23" x14ac:dyDescent="0.3">
      <c r="A85" s="42">
        <v>35</v>
      </c>
      <c r="B85" s="43">
        <v>-3.4061E-21</v>
      </c>
      <c r="C85" s="43">
        <v>-1.8542E-5</v>
      </c>
      <c r="D85" s="43">
        <v>4.9943999999999998E-4</v>
      </c>
      <c r="E85" s="23">
        <f t="shared" si="0"/>
        <v>0.49944</v>
      </c>
      <c r="F85" s="23">
        <v>0.15</v>
      </c>
      <c r="G85" s="24"/>
      <c r="H85" s="25"/>
      <c r="I85" s="28"/>
      <c r="J85" s="44">
        <v>5</v>
      </c>
      <c r="K85" s="43">
        <v>1.1354E-21</v>
      </c>
      <c r="L85" s="43">
        <v>1.8542E-5</v>
      </c>
      <c r="M85" s="43">
        <v>4.9943999999999998E-4</v>
      </c>
      <c r="N85" s="23">
        <f t="shared" si="1"/>
        <v>0.49944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-4.0080999999999998E-21</v>
      </c>
      <c r="C86" s="43">
        <v>-2.1818999999999999E-5</v>
      </c>
      <c r="D86" s="43">
        <v>4.6516E-4</v>
      </c>
      <c r="E86" s="23">
        <f t="shared" si="0"/>
        <v>0.46516000000000002</v>
      </c>
      <c r="F86" s="23">
        <v>0.2</v>
      </c>
      <c r="G86" s="24"/>
      <c r="H86" s="25"/>
      <c r="I86" s="28"/>
      <c r="J86" s="44">
        <v>6</v>
      </c>
      <c r="K86" s="43">
        <v>1.3359999999999999E-21</v>
      </c>
      <c r="L86" s="43">
        <v>2.1818999999999999E-5</v>
      </c>
      <c r="M86" s="43">
        <v>4.6516E-4</v>
      </c>
      <c r="N86" s="23">
        <f t="shared" si="1"/>
        <v>0.46516000000000002</v>
      </c>
      <c r="O86" s="23">
        <v>0.2</v>
      </c>
      <c r="P86" s="24"/>
      <c r="Q86" s="25"/>
    </row>
    <row r="87" spans="1:23" x14ac:dyDescent="0.3">
      <c r="A87" s="42">
        <v>37</v>
      </c>
      <c r="B87" s="43">
        <v>-4.7208999999999997E-21</v>
      </c>
      <c r="C87" s="43">
        <v>-2.5700000000000001E-5</v>
      </c>
      <c r="D87" s="43">
        <v>4.2766000000000001E-4</v>
      </c>
      <c r="E87" s="23">
        <f t="shared" si="0"/>
        <v>0.42765999999999998</v>
      </c>
      <c r="F87" s="168">
        <v>0.27</v>
      </c>
      <c r="G87" s="24"/>
      <c r="H87" s="25"/>
      <c r="I87" s="28"/>
      <c r="J87" s="44">
        <v>7</v>
      </c>
      <c r="K87" s="43">
        <v>1.5735999999999999E-21</v>
      </c>
      <c r="L87" s="43">
        <v>2.5700000000000001E-5</v>
      </c>
      <c r="M87" s="43">
        <v>4.2766000000000001E-4</v>
      </c>
      <c r="N87" s="23">
        <f t="shared" si="1"/>
        <v>0.42765999999999998</v>
      </c>
      <c r="O87" s="168">
        <v>0.27</v>
      </c>
      <c r="P87" s="24"/>
      <c r="Q87" s="25"/>
    </row>
    <row r="88" spans="1:23" x14ac:dyDescent="0.3">
      <c r="A88" s="42">
        <v>38</v>
      </c>
      <c r="B88" s="43">
        <v>-4.6309000000000001E-21</v>
      </c>
      <c r="C88" s="43">
        <v>-2.5210000000000001E-5</v>
      </c>
      <c r="D88" s="43">
        <v>4.1157999999999999E-4</v>
      </c>
      <c r="E88" s="23">
        <f t="shared" si="0"/>
        <v>0.41158</v>
      </c>
      <c r="F88" s="23">
        <v>0.3</v>
      </c>
      <c r="G88" s="24"/>
      <c r="H88" s="25"/>
      <c r="I88" s="28"/>
      <c r="J88" s="44">
        <v>8</v>
      </c>
      <c r="K88" s="43">
        <v>1.5436000000000001E-21</v>
      </c>
      <c r="L88" s="43">
        <v>2.5210000000000001E-5</v>
      </c>
      <c r="M88" s="43">
        <v>4.1157999999999999E-4</v>
      </c>
      <c r="N88" s="23">
        <f t="shared" si="1"/>
        <v>0.41158</v>
      </c>
      <c r="O88" s="23">
        <v>0.3</v>
      </c>
      <c r="P88" s="24"/>
      <c r="Q88" s="25"/>
    </row>
    <row r="89" spans="1:23" x14ac:dyDescent="0.3">
      <c r="A89" s="42">
        <v>39</v>
      </c>
      <c r="B89" s="43">
        <v>-4.5243000000000001E-21</v>
      </c>
      <c r="C89" s="43">
        <v>-2.4629000000000001E-5</v>
      </c>
      <c r="D89" s="43">
        <v>3.8833999999999999E-4</v>
      </c>
      <c r="E89" s="23">
        <f t="shared" si="0"/>
        <v>0.38833999999999996</v>
      </c>
      <c r="F89" s="23">
        <v>0.35</v>
      </c>
      <c r="G89" s="24"/>
      <c r="H89" s="25"/>
      <c r="I89" s="28"/>
      <c r="J89" s="44">
        <v>9</v>
      </c>
      <c r="K89" s="43">
        <v>1.5081000000000001E-21</v>
      </c>
      <c r="L89" s="43">
        <v>2.4629000000000001E-5</v>
      </c>
      <c r="M89" s="43">
        <v>3.8833999999999999E-4</v>
      </c>
      <c r="N89" s="23">
        <f t="shared" si="1"/>
        <v>0.38833999999999996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-4.5387000000000002E-21</v>
      </c>
      <c r="C90" s="43">
        <v>-2.4708000000000001E-5</v>
      </c>
      <c r="D90" s="43">
        <v>3.6831E-4</v>
      </c>
      <c r="E90" s="23">
        <f t="shared" si="0"/>
        <v>0.36831000000000003</v>
      </c>
      <c r="F90" s="23">
        <v>0.4</v>
      </c>
      <c r="G90" s="24"/>
      <c r="H90" s="25"/>
      <c r="I90" s="28"/>
      <c r="J90" s="44">
        <v>10</v>
      </c>
      <c r="K90" s="43">
        <v>1.5129E-21</v>
      </c>
      <c r="L90" s="43">
        <v>2.4708000000000001E-5</v>
      </c>
      <c r="M90" s="43">
        <v>3.6831E-4</v>
      </c>
      <c r="N90" s="23">
        <f t="shared" si="1"/>
        <v>0.36831000000000003</v>
      </c>
      <c r="O90" s="23">
        <v>0.4</v>
      </c>
      <c r="P90" s="24"/>
      <c r="Q90" s="25"/>
    </row>
    <row r="91" spans="1:23" x14ac:dyDescent="0.3">
      <c r="A91" s="42">
        <v>41</v>
      </c>
      <c r="B91" s="43">
        <v>-4.9083000000000003E-21</v>
      </c>
      <c r="C91" s="43">
        <v>-2.6720000000000002E-5</v>
      </c>
      <c r="D91" s="43">
        <v>3.4336000000000002E-4</v>
      </c>
      <c r="E91" s="23">
        <f t="shared" si="0"/>
        <v>0.34336</v>
      </c>
      <c r="F91" s="168">
        <v>0.47</v>
      </c>
      <c r="G91" s="24"/>
      <c r="H91" s="25"/>
      <c r="I91" s="28"/>
      <c r="J91" s="44">
        <v>11</v>
      </c>
      <c r="K91" s="43">
        <v>1.6360999999999999E-21</v>
      </c>
      <c r="L91" s="43">
        <v>2.6720000000000002E-5</v>
      </c>
      <c r="M91" s="43">
        <v>3.4336000000000002E-4</v>
      </c>
      <c r="N91" s="23">
        <f t="shared" si="1"/>
        <v>0.34336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-4.5808000000000003E-21</v>
      </c>
      <c r="C92" s="43">
        <v>-2.4936999999999999E-5</v>
      </c>
      <c r="D92" s="43">
        <v>3.2957E-4</v>
      </c>
      <c r="E92" s="23">
        <f t="shared" si="0"/>
        <v>0.32957000000000003</v>
      </c>
      <c r="F92" s="23">
        <v>0.5</v>
      </c>
      <c r="G92" s="24"/>
      <c r="H92" s="25"/>
      <c r="I92" s="28"/>
      <c r="J92" s="44">
        <v>12</v>
      </c>
      <c r="K92" s="43">
        <v>1.5269E-21</v>
      </c>
      <c r="L92" s="43">
        <v>2.4936999999999999E-5</v>
      </c>
      <c r="M92" s="43">
        <v>3.2957E-4</v>
      </c>
      <c r="N92" s="23">
        <f t="shared" si="1"/>
        <v>0.32957000000000003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-4.0930999999999999E-21</v>
      </c>
      <c r="C93" s="43">
        <v>-2.2282000000000001E-5</v>
      </c>
      <c r="D93" s="43">
        <v>3.0888999999999998E-4</v>
      </c>
      <c r="E93" s="23">
        <f t="shared" si="0"/>
        <v>0.30889</v>
      </c>
      <c r="F93" s="23">
        <v>0.55000000000000004</v>
      </c>
      <c r="G93" s="24"/>
      <c r="H93" s="25"/>
      <c r="I93" s="28"/>
      <c r="J93" s="44">
        <v>13</v>
      </c>
      <c r="K93" s="43">
        <v>1.3644E-21</v>
      </c>
      <c r="L93" s="43">
        <v>2.2282000000000001E-5</v>
      </c>
      <c r="M93" s="43">
        <v>3.0888999999999998E-4</v>
      </c>
      <c r="N93" s="23">
        <f t="shared" si="1"/>
        <v>0.30889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-3.6703999999999998E-21</v>
      </c>
      <c r="C94" s="43">
        <v>-1.9981000000000001E-5</v>
      </c>
      <c r="D94" s="43">
        <v>2.9063E-4</v>
      </c>
      <c r="E94" s="23">
        <f t="shared" si="0"/>
        <v>0.29063</v>
      </c>
      <c r="F94" s="23">
        <v>0.6</v>
      </c>
      <c r="G94" s="24"/>
      <c r="H94" s="25"/>
      <c r="I94" s="28"/>
      <c r="J94" s="44">
        <v>14</v>
      </c>
      <c r="K94" s="43">
        <v>1.2234999999999999E-21</v>
      </c>
      <c r="L94" s="43">
        <v>1.9981000000000001E-5</v>
      </c>
      <c r="M94" s="43">
        <v>2.9063E-4</v>
      </c>
      <c r="N94" s="23">
        <f t="shared" si="1"/>
        <v>0.29063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-3.304E-21</v>
      </c>
      <c r="C95" s="43">
        <v>-1.7986E-5</v>
      </c>
      <c r="D95" s="43">
        <v>2.7441E-4</v>
      </c>
      <c r="E95" s="23">
        <f t="shared" si="0"/>
        <v>0.27440999999999999</v>
      </c>
      <c r="F95" s="23">
        <v>0.65</v>
      </c>
      <c r="G95" s="24"/>
      <c r="H95" s="25"/>
      <c r="I95" s="28"/>
      <c r="J95" s="44">
        <v>15</v>
      </c>
      <c r="K95" s="43">
        <v>1.1012999999999999E-21</v>
      </c>
      <c r="L95" s="43">
        <v>1.7986E-5</v>
      </c>
      <c r="M95" s="43">
        <v>2.7441E-4</v>
      </c>
      <c r="N95" s="23">
        <f t="shared" si="1"/>
        <v>0.27440999999999999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-2.9858000000000001E-21</v>
      </c>
      <c r="C96" s="43">
        <v>-1.6254000000000001E-5</v>
      </c>
      <c r="D96" s="43">
        <v>2.5989999999999997E-4</v>
      </c>
      <c r="E96" s="23">
        <f t="shared" si="0"/>
        <v>0.25989999999999996</v>
      </c>
      <c r="F96" s="23">
        <v>0.7</v>
      </c>
      <c r="G96" s="24"/>
      <c r="H96" s="25"/>
      <c r="I96" s="28"/>
      <c r="J96" s="44">
        <v>16</v>
      </c>
      <c r="K96" s="43">
        <v>9.9524999999999998E-22</v>
      </c>
      <c r="L96" s="43">
        <v>1.6254000000000001E-5</v>
      </c>
      <c r="M96" s="43">
        <v>2.5989999999999997E-4</v>
      </c>
      <c r="N96" s="23">
        <f t="shared" si="1"/>
        <v>0.25989999999999996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-2.7085999999999999E-21</v>
      </c>
      <c r="C97" s="43">
        <v>-1.4745E-5</v>
      </c>
      <c r="D97" s="43">
        <v>2.4684000000000002E-4</v>
      </c>
      <c r="E97" s="23">
        <f t="shared" si="0"/>
        <v>0.24684</v>
      </c>
      <c r="F97" s="23">
        <v>0.75</v>
      </c>
      <c r="G97" s="24"/>
      <c r="H97" s="25"/>
      <c r="I97" s="28"/>
      <c r="J97" s="44">
        <v>17</v>
      </c>
      <c r="K97" s="43">
        <v>9.0287E-22</v>
      </c>
      <c r="L97" s="43">
        <v>1.4745E-5</v>
      </c>
      <c r="M97" s="43">
        <v>2.4684000000000002E-4</v>
      </c>
      <c r="N97" s="23">
        <f t="shared" si="1"/>
        <v>0.24684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-2.4664E-21</v>
      </c>
      <c r="C98" s="43">
        <v>-1.3427E-5</v>
      </c>
      <c r="D98" s="43">
        <v>2.3503E-4</v>
      </c>
      <c r="E98" s="23">
        <f t="shared" si="0"/>
        <v>0.23503000000000002</v>
      </c>
      <c r="F98" s="23">
        <v>0.8</v>
      </c>
      <c r="G98" s="24"/>
      <c r="H98" s="25"/>
      <c r="I98" s="28"/>
      <c r="J98" s="44">
        <v>18</v>
      </c>
      <c r="K98" s="43">
        <v>8.2214000000000001E-22</v>
      </c>
      <c r="L98" s="43">
        <v>1.3427E-5</v>
      </c>
      <c r="M98" s="43">
        <v>2.3503E-4</v>
      </c>
      <c r="N98" s="23">
        <f t="shared" si="1"/>
        <v>0.23503000000000002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-2.2540000000000001E-21</v>
      </c>
      <c r="C99" s="43">
        <v>-1.2269999999999999E-5</v>
      </c>
      <c r="D99" s="43">
        <v>2.2431E-4</v>
      </c>
      <c r="E99" s="23">
        <f t="shared" si="0"/>
        <v>0.22431000000000001</v>
      </c>
      <c r="F99" s="23">
        <v>0.85</v>
      </c>
      <c r="G99" s="24"/>
      <c r="H99" s="25"/>
      <c r="I99" s="28"/>
      <c r="J99" s="44">
        <v>19</v>
      </c>
      <c r="K99" s="43">
        <v>7.5133000000000002E-22</v>
      </c>
      <c r="L99" s="43">
        <v>1.2269999999999999E-5</v>
      </c>
      <c r="M99" s="43">
        <v>2.2431E-4</v>
      </c>
      <c r="N99" s="23">
        <f t="shared" si="1"/>
        <v>0.22431000000000001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-2.0669999999999999E-21</v>
      </c>
      <c r="C100" s="43">
        <v>-1.1252E-5</v>
      </c>
      <c r="D100" s="43">
        <v>2.1452999999999999E-4</v>
      </c>
      <c r="E100" s="23">
        <f t="shared" si="0"/>
        <v>0.21453</v>
      </c>
      <c r="F100" s="23">
        <v>0.9</v>
      </c>
      <c r="G100" s="24"/>
      <c r="H100" s="25"/>
      <c r="I100" s="28"/>
      <c r="J100" s="44">
        <v>20</v>
      </c>
      <c r="K100" s="43">
        <v>6.8898000000000003E-22</v>
      </c>
      <c r="L100" s="43">
        <v>1.1252E-5</v>
      </c>
      <c r="M100" s="43">
        <v>2.1452999999999999E-4</v>
      </c>
      <c r="N100" s="23">
        <f t="shared" si="1"/>
        <v>0.21453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-1.9016E-21</v>
      </c>
      <c r="C101" s="43">
        <v>-1.0352E-5</v>
      </c>
      <c r="D101" s="43">
        <v>2.0557999999999999E-4</v>
      </c>
      <c r="E101" s="23">
        <f t="shared" si="0"/>
        <v>0.20557999999999998</v>
      </c>
      <c r="F101" s="23">
        <v>0.95</v>
      </c>
      <c r="G101" s="24"/>
      <c r="H101" s="25"/>
      <c r="I101" s="28"/>
      <c r="J101" s="44">
        <v>21</v>
      </c>
      <c r="K101" s="43">
        <v>6.3387E-22</v>
      </c>
      <c r="L101" s="43">
        <v>1.0352E-5</v>
      </c>
      <c r="M101" s="43">
        <v>2.0557999999999999E-4</v>
      </c>
      <c r="N101" s="23">
        <f t="shared" si="1"/>
        <v>0.20557999999999998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-1.7549000000000001E-21</v>
      </c>
      <c r="C102" s="43">
        <v>-9.5532000000000003E-6</v>
      </c>
      <c r="D102" s="43">
        <v>1.9735E-4</v>
      </c>
      <c r="E102" s="23">
        <f t="shared" si="0"/>
        <v>0.19735</v>
      </c>
      <c r="F102" s="23">
        <v>1</v>
      </c>
      <c r="G102" s="24"/>
      <c r="H102" s="25"/>
      <c r="I102" s="28"/>
      <c r="J102" s="44">
        <v>22</v>
      </c>
      <c r="K102" s="43">
        <v>5.8495999999999999E-22</v>
      </c>
      <c r="L102" s="43">
        <v>9.5532000000000003E-6</v>
      </c>
      <c r="M102" s="43">
        <v>1.9735E-4</v>
      </c>
      <c r="N102" s="23">
        <f t="shared" si="1"/>
        <v>0.19735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-8.9918000000000007E-22</v>
      </c>
      <c r="C103" s="43">
        <v>-4.8949000000000003E-6</v>
      </c>
      <c r="D103" s="43">
        <v>1.4145999999999999E-4</v>
      </c>
      <c r="E103" s="23">
        <f t="shared" si="0"/>
        <v>0.14146</v>
      </c>
      <c r="F103" s="23">
        <v>1.5</v>
      </c>
      <c r="G103" s="24"/>
      <c r="H103" s="25"/>
      <c r="I103" s="28"/>
      <c r="J103" s="44">
        <v>23</v>
      </c>
      <c r="K103" s="43">
        <v>2.9972999999999998E-22</v>
      </c>
      <c r="L103" s="43">
        <v>4.8949000000000003E-6</v>
      </c>
      <c r="M103" s="43">
        <v>1.4145999999999999E-4</v>
      </c>
      <c r="N103" s="23">
        <f t="shared" si="1"/>
        <v>0.14146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-5.438E-22</v>
      </c>
      <c r="C104" s="43">
        <v>-2.9602999999999998E-6</v>
      </c>
      <c r="D104" s="43">
        <v>1.1094000000000001E-4</v>
      </c>
      <c r="E104" s="23">
        <f t="shared" si="0"/>
        <v>0.11094000000000001</v>
      </c>
      <c r="F104" s="23">
        <v>2</v>
      </c>
      <c r="G104" s="24"/>
      <c r="H104" s="25"/>
      <c r="I104" s="28"/>
      <c r="J104" s="44">
        <v>24</v>
      </c>
      <c r="K104" s="43">
        <v>1.8126999999999999E-22</v>
      </c>
      <c r="L104" s="43">
        <v>2.9602999999999998E-6</v>
      </c>
      <c r="M104" s="43">
        <v>1.1094000000000001E-4</v>
      </c>
      <c r="N104" s="23">
        <f t="shared" si="1"/>
        <v>0.11094000000000001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-3.6316999999999998E-22</v>
      </c>
      <c r="C105" s="43">
        <v>-1.9769999999999999E-6</v>
      </c>
      <c r="D105" s="43">
        <v>9.1367999999999997E-5</v>
      </c>
      <c r="E105" s="23">
        <f t="shared" si="0"/>
        <v>9.1367999999999991E-2</v>
      </c>
      <c r="F105" s="23">
        <v>2.5</v>
      </c>
      <c r="G105" s="24"/>
      <c r="H105" s="25"/>
      <c r="I105" s="28"/>
      <c r="J105" s="44">
        <v>25</v>
      </c>
      <c r="K105" s="43">
        <v>1.2105999999999999E-22</v>
      </c>
      <c r="L105" s="43">
        <v>1.9769999999999999E-6</v>
      </c>
      <c r="M105" s="43">
        <v>9.1367999999999997E-5</v>
      </c>
      <c r="N105" s="23">
        <f t="shared" si="1"/>
        <v>9.1367999999999991E-2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-2.5844999999999999E-22</v>
      </c>
      <c r="C106" s="43">
        <v>-1.4069E-6</v>
      </c>
      <c r="D106" s="43">
        <v>7.7265E-5</v>
      </c>
      <c r="E106" s="23">
        <f t="shared" si="0"/>
        <v>7.7265E-2</v>
      </c>
      <c r="F106" s="23">
        <v>3</v>
      </c>
      <c r="G106" s="24"/>
      <c r="H106" s="25"/>
      <c r="I106" s="28"/>
      <c r="J106" s="44">
        <v>26</v>
      </c>
      <c r="K106" s="43">
        <v>8.6149999999999998E-23</v>
      </c>
      <c r="L106" s="43">
        <v>1.4069E-6</v>
      </c>
      <c r="M106" s="43">
        <v>7.7265E-5</v>
      </c>
      <c r="N106" s="23">
        <f t="shared" si="1"/>
        <v>7.7265E-2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-1.9183E-22</v>
      </c>
      <c r="C107" s="43">
        <v>-1.0442999999999999E-6</v>
      </c>
      <c r="D107" s="43">
        <v>6.6314000000000002E-5</v>
      </c>
      <c r="E107" s="23">
        <f t="shared" si="0"/>
        <v>6.6313999999999998E-2</v>
      </c>
      <c r="F107" s="23">
        <v>3.5</v>
      </c>
      <c r="G107" s="24"/>
      <c r="H107" s="25"/>
      <c r="I107" s="28"/>
      <c r="J107" s="44">
        <v>27</v>
      </c>
      <c r="K107" s="43">
        <v>6.3945000000000006E-23</v>
      </c>
      <c r="L107" s="43">
        <v>1.0442999999999999E-6</v>
      </c>
      <c r="M107" s="43">
        <v>6.6314000000000002E-5</v>
      </c>
      <c r="N107" s="23">
        <f t="shared" si="1"/>
        <v>6.6313999999999998E-2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-1.4663E-22</v>
      </c>
      <c r="C108" s="43">
        <v>-7.9820000000000004E-7</v>
      </c>
      <c r="D108" s="43">
        <v>5.7451000000000003E-5</v>
      </c>
      <c r="E108" s="23">
        <f t="shared" si="0"/>
        <v>5.7451000000000002E-2</v>
      </c>
      <c r="F108" s="23">
        <v>4</v>
      </c>
      <c r="G108" s="24"/>
      <c r="H108" s="25"/>
      <c r="I108" s="28"/>
      <c r="J108" s="44">
        <v>28</v>
      </c>
      <c r="K108" s="43">
        <v>4.8875999999999999E-23</v>
      </c>
      <c r="L108" s="43">
        <v>7.9820000000000004E-7</v>
      </c>
      <c r="M108" s="43">
        <v>5.7451000000000003E-5</v>
      </c>
      <c r="N108" s="23">
        <f t="shared" si="1"/>
        <v>5.7451000000000002E-2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CB0D-FB09-49EB-AF7B-6E9F2E3515F3}">
  <sheetPr codeName="Hoja14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1707300</v>
      </c>
      <c r="C19" s="43">
        <v>1468700</v>
      </c>
      <c r="D19" s="43">
        <v>562470</v>
      </c>
      <c r="E19" s="43">
        <v>-4.3835000000000003E-11</v>
      </c>
      <c r="F19" s="43">
        <v>1.6099000000000001E-27</v>
      </c>
      <c r="G19" s="43">
        <v>8.7641000000000006E-12</v>
      </c>
      <c r="H19" s="48">
        <v>0</v>
      </c>
      <c r="I19" s="28"/>
      <c r="J19" s="44">
        <v>1</v>
      </c>
      <c r="K19" s="43">
        <v>1707300</v>
      </c>
      <c r="L19" s="43">
        <v>1468700</v>
      </c>
      <c r="M19" s="43">
        <v>562470</v>
      </c>
      <c r="N19" s="43">
        <v>-1.4612E-11</v>
      </c>
      <c r="O19" s="43">
        <v>-5.3664000000000002E-28</v>
      </c>
      <c r="P19" s="43">
        <v>-8.7641000000000006E-12</v>
      </c>
      <c r="Q19" s="25">
        <v>0</v>
      </c>
    </row>
    <row r="20" spans="1:17" x14ac:dyDescent="0.3">
      <c r="A20" s="42">
        <v>32</v>
      </c>
      <c r="B20" s="43">
        <v>-299720</v>
      </c>
      <c r="C20" s="43">
        <v>-230610</v>
      </c>
      <c r="D20" s="43">
        <v>342710</v>
      </c>
      <c r="E20" s="43">
        <v>1.2696E-11</v>
      </c>
      <c r="F20" s="43">
        <v>-2.9579000000000001E-12</v>
      </c>
      <c r="G20" s="43">
        <v>-16102</v>
      </c>
      <c r="H20" s="48">
        <v>0.05</v>
      </c>
      <c r="I20" s="28"/>
      <c r="J20" s="44">
        <v>2</v>
      </c>
      <c r="K20" s="43">
        <v>-299720</v>
      </c>
      <c r="L20" s="43">
        <v>-230610</v>
      </c>
      <c r="M20" s="43">
        <v>342710</v>
      </c>
      <c r="N20" s="43">
        <v>4.2319999999999997E-12</v>
      </c>
      <c r="O20" s="43">
        <v>9.8597000000000009E-13</v>
      </c>
      <c r="P20" s="43">
        <v>16102</v>
      </c>
      <c r="Q20" s="25">
        <v>0.05</v>
      </c>
    </row>
    <row r="21" spans="1:17" x14ac:dyDescent="0.3">
      <c r="A21" s="42">
        <v>33</v>
      </c>
      <c r="B21" s="43">
        <v>-1106700</v>
      </c>
      <c r="C21" s="43">
        <v>-917030</v>
      </c>
      <c r="D21" s="43">
        <v>265620</v>
      </c>
      <c r="E21" s="43">
        <v>3.4842999999999999E-11</v>
      </c>
      <c r="F21" s="43">
        <v>-3.7645E-12</v>
      </c>
      <c r="G21" s="43">
        <v>-20493</v>
      </c>
      <c r="H21" s="54">
        <v>7.0000000000000007E-2</v>
      </c>
      <c r="I21" s="28"/>
      <c r="J21" s="44">
        <v>3</v>
      </c>
      <c r="K21" s="43">
        <v>-1106700</v>
      </c>
      <c r="L21" s="43">
        <v>-917030</v>
      </c>
      <c r="M21" s="43">
        <v>265620</v>
      </c>
      <c r="N21" s="43">
        <v>1.1614E-11</v>
      </c>
      <c r="O21" s="43">
        <v>1.2548000000000001E-12</v>
      </c>
      <c r="P21" s="43">
        <v>20493</v>
      </c>
      <c r="Q21" s="55">
        <v>7.0000000000000007E-2</v>
      </c>
    </row>
    <row r="22" spans="1:17" x14ac:dyDescent="0.3">
      <c r="A22" s="42">
        <v>34</v>
      </c>
      <c r="B22" s="43">
        <v>14435</v>
      </c>
      <c r="C22" s="43">
        <v>31481</v>
      </c>
      <c r="D22" s="43">
        <v>217250</v>
      </c>
      <c r="E22" s="43">
        <v>3.1314000000000002E-12</v>
      </c>
      <c r="F22" s="43">
        <v>-4.0945999999999999E-12</v>
      </c>
      <c r="G22" s="43">
        <v>-22290</v>
      </c>
      <c r="H22" s="48">
        <v>0.1</v>
      </c>
      <c r="I22" s="28"/>
      <c r="J22" s="44">
        <v>4</v>
      </c>
      <c r="K22" s="43">
        <v>14435</v>
      </c>
      <c r="L22" s="43">
        <v>31481</v>
      </c>
      <c r="M22" s="43">
        <v>217250</v>
      </c>
      <c r="N22" s="43">
        <v>1.0438000000000001E-12</v>
      </c>
      <c r="O22" s="43">
        <v>1.3649E-12</v>
      </c>
      <c r="P22" s="43">
        <v>22290</v>
      </c>
      <c r="Q22" s="25">
        <v>0.1</v>
      </c>
    </row>
    <row r="23" spans="1:17" x14ac:dyDescent="0.3">
      <c r="A23" s="42">
        <v>35</v>
      </c>
      <c r="B23" s="43">
        <v>-8744.6</v>
      </c>
      <c r="C23" s="43">
        <v>9361.2999999999993</v>
      </c>
      <c r="D23" s="43">
        <v>154270</v>
      </c>
      <c r="E23" s="43">
        <v>3.3260000000000002E-12</v>
      </c>
      <c r="F23" s="43">
        <v>-4.2523000000000004E-12</v>
      </c>
      <c r="G23" s="43">
        <v>-23148</v>
      </c>
      <c r="H23" s="48">
        <v>0.15</v>
      </c>
      <c r="I23" s="28"/>
      <c r="J23" s="44">
        <v>5</v>
      </c>
      <c r="K23" s="43">
        <v>-8744.6</v>
      </c>
      <c r="L23" s="43">
        <v>9361.2999999999993</v>
      </c>
      <c r="M23" s="43">
        <v>154270</v>
      </c>
      <c r="N23" s="43">
        <v>1.1086999999999999E-12</v>
      </c>
      <c r="O23" s="43">
        <v>1.4174E-12</v>
      </c>
      <c r="P23" s="43">
        <v>23148</v>
      </c>
      <c r="Q23" s="25">
        <v>0.15</v>
      </c>
    </row>
    <row r="24" spans="1:17" x14ac:dyDescent="0.3">
      <c r="A24" s="42">
        <v>36</v>
      </c>
      <c r="B24" s="43">
        <v>-25750</v>
      </c>
      <c r="C24" s="43">
        <v>-7830</v>
      </c>
      <c r="D24" s="43">
        <v>111270</v>
      </c>
      <c r="E24" s="43">
        <v>3.2918000000000002E-12</v>
      </c>
      <c r="F24" s="43">
        <v>-3.9085000000000002E-12</v>
      </c>
      <c r="G24" s="43">
        <v>-21277</v>
      </c>
      <c r="H24" s="48">
        <v>0.2</v>
      </c>
      <c r="I24" s="28"/>
      <c r="J24" s="44">
        <v>6</v>
      </c>
      <c r="K24" s="43">
        <v>-25750</v>
      </c>
      <c r="L24" s="43">
        <v>-7830</v>
      </c>
      <c r="M24" s="43">
        <v>111270</v>
      </c>
      <c r="N24" s="43">
        <v>1.0973E-12</v>
      </c>
      <c r="O24" s="43">
        <v>1.3028000000000001E-12</v>
      </c>
      <c r="P24" s="43">
        <v>21277</v>
      </c>
      <c r="Q24" s="25">
        <v>0.2</v>
      </c>
    </row>
    <row r="25" spans="1:17" x14ac:dyDescent="0.3">
      <c r="A25" s="42">
        <v>37</v>
      </c>
      <c r="B25" s="43">
        <v>-55563</v>
      </c>
      <c r="C25" s="43">
        <v>-35395</v>
      </c>
      <c r="D25" s="43">
        <v>75616</v>
      </c>
      <c r="E25" s="43">
        <v>3.7048000000000001E-12</v>
      </c>
      <c r="F25" s="43">
        <v>-2.6623000000000001E-12</v>
      </c>
      <c r="G25" s="43">
        <v>-14493</v>
      </c>
      <c r="H25" s="54">
        <v>0.27</v>
      </c>
      <c r="I25" s="28"/>
      <c r="J25" s="44">
        <v>7</v>
      </c>
      <c r="K25" s="43">
        <v>-55563</v>
      </c>
      <c r="L25" s="43">
        <v>-35395</v>
      </c>
      <c r="M25" s="43">
        <v>75616</v>
      </c>
      <c r="N25" s="43">
        <v>1.2348999999999999E-12</v>
      </c>
      <c r="O25" s="43">
        <v>8.8744E-13</v>
      </c>
      <c r="P25" s="43">
        <v>14493</v>
      </c>
      <c r="Q25" s="55">
        <v>0.27</v>
      </c>
    </row>
    <row r="26" spans="1:17" x14ac:dyDescent="0.3">
      <c r="A26" s="42">
        <v>38</v>
      </c>
      <c r="B26" s="43">
        <v>-7258.7</v>
      </c>
      <c r="C26" s="43">
        <v>1467.5</v>
      </c>
      <c r="D26" s="43">
        <v>66958</v>
      </c>
      <c r="E26" s="43">
        <v>1.6029999999999999E-12</v>
      </c>
      <c r="F26" s="43">
        <v>-2.4517000000000001E-12</v>
      </c>
      <c r="G26" s="43">
        <v>-13346</v>
      </c>
      <c r="H26" s="48">
        <v>0.3</v>
      </c>
      <c r="I26" s="28"/>
      <c r="J26" s="44">
        <v>8</v>
      </c>
      <c r="K26" s="43">
        <v>-7258.7</v>
      </c>
      <c r="L26" s="43">
        <v>1467.5</v>
      </c>
      <c r="M26" s="43">
        <v>66958</v>
      </c>
      <c r="N26" s="43">
        <v>5.3433000000000001E-13</v>
      </c>
      <c r="O26" s="43">
        <v>8.1723000000000004E-13</v>
      </c>
      <c r="P26" s="43">
        <v>13346</v>
      </c>
      <c r="Q26" s="25">
        <v>0.3</v>
      </c>
    </row>
    <row r="27" spans="1:17" x14ac:dyDescent="0.3">
      <c r="A27" s="42">
        <v>39</v>
      </c>
      <c r="B27" s="43">
        <v>-7266.4</v>
      </c>
      <c r="C27" s="43">
        <v>-392.95</v>
      </c>
      <c r="D27" s="43">
        <v>55548</v>
      </c>
      <c r="E27" s="43">
        <v>1.2626000000000001E-12</v>
      </c>
      <c r="F27" s="43">
        <v>-2.1031000000000002E-12</v>
      </c>
      <c r="G27" s="43">
        <v>-11449</v>
      </c>
      <c r="H27" s="48">
        <v>0.35</v>
      </c>
      <c r="I27" s="28"/>
      <c r="J27" s="44">
        <v>9</v>
      </c>
      <c r="K27" s="43">
        <v>-7266.4</v>
      </c>
      <c r="L27" s="43">
        <v>-392.95</v>
      </c>
      <c r="M27" s="43">
        <v>55548</v>
      </c>
      <c r="N27" s="43">
        <v>4.2088000000000002E-13</v>
      </c>
      <c r="O27" s="43">
        <v>7.0102999999999999E-13</v>
      </c>
      <c r="P27" s="43">
        <v>11449</v>
      </c>
      <c r="Q27" s="25">
        <v>0.35</v>
      </c>
    </row>
    <row r="28" spans="1:17" x14ac:dyDescent="0.3">
      <c r="A28" s="42">
        <v>40</v>
      </c>
      <c r="B28" s="43">
        <v>-7697.7</v>
      </c>
      <c r="C28" s="43">
        <v>-2182.3000000000002</v>
      </c>
      <c r="D28" s="43">
        <v>46848</v>
      </c>
      <c r="E28" s="43">
        <v>1.0132E-12</v>
      </c>
      <c r="F28" s="43">
        <v>-1.7684E-12</v>
      </c>
      <c r="G28" s="43">
        <v>-9627</v>
      </c>
      <c r="H28" s="48">
        <v>0.4</v>
      </c>
      <c r="I28" s="28"/>
      <c r="J28" s="44">
        <v>10</v>
      </c>
      <c r="K28" s="43">
        <v>-7697.7</v>
      </c>
      <c r="L28" s="43">
        <v>-2182.3000000000002</v>
      </c>
      <c r="M28" s="43">
        <v>46848</v>
      </c>
      <c r="N28" s="43">
        <v>3.3772E-13</v>
      </c>
      <c r="O28" s="43">
        <v>5.8948000000000003E-13</v>
      </c>
      <c r="P28" s="43">
        <v>9627</v>
      </c>
      <c r="Q28" s="25">
        <v>0.4</v>
      </c>
    </row>
    <row r="29" spans="1:17" x14ac:dyDescent="0.3">
      <c r="A29" s="42">
        <v>41</v>
      </c>
      <c r="B29" s="43">
        <v>-9262</v>
      </c>
      <c r="C29" s="43">
        <v>-4852.3</v>
      </c>
      <c r="D29" s="43">
        <v>37944</v>
      </c>
      <c r="E29" s="43">
        <v>8.1005999999999998E-13</v>
      </c>
      <c r="F29" s="43">
        <v>-1.3181E-12</v>
      </c>
      <c r="G29" s="43">
        <v>-7175.4</v>
      </c>
      <c r="H29" s="54">
        <v>0.47</v>
      </c>
      <c r="I29" s="28"/>
      <c r="J29" s="44">
        <v>11</v>
      </c>
      <c r="K29" s="43">
        <v>-9262</v>
      </c>
      <c r="L29" s="43">
        <v>-4852.3</v>
      </c>
      <c r="M29" s="43">
        <v>37944</v>
      </c>
      <c r="N29" s="43">
        <v>2.7001999999999999E-13</v>
      </c>
      <c r="O29" s="43">
        <v>4.3936000000000001E-13</v>
      </c>
      <c r="P29" s="43">
        <v>7175.4</v>
      </c>
      <c r="Q29" s="55">
        <v>0.47</v>
      </c>
    </row>
    <row r="30" spans="1:17" x14ac:dyDescent="0.3">
      <c r="A30" s="42">
        <v>42</v>
      </c>
      <c r="B30" s="43">
        <v>-3021.7</v>
      </c>
      <c r="C30" s="43">
        <v>31.166</v>
      </c>
      <c r="D30" s="43">
        <v>35014</v>
      </c>
      <c r="E30" s="43">
        <v>5.6079999999999999E-13</v>
      </c>
      <c r="F30" s="43">
        <v>-1.1969000000000001E-12</v>
      </c>
      <c r="G30" s="43">
        <v>-6515.6</v>
      </c>
      <c r="H30" s="48">
        <v>0.5</v>
      </c>
      <c r="I30" s="28"/>
      <c r="J30" s="44">
        <v>12</v>
      </c>
      <c r="K30" s="43">
        <v>-3021.7</v>
      </c>
      <c r="L30" s="43">
        <v>31.166</v>
      </c>
      <c r="M30" s="43">
        <v>35014</v>
      </c>
      <c r="N30" s="43">
        <v>1.8692999999999999E-13</v>
      </c>
      <c r="O30" s="43">
        <v>3.9897000000000002E-13</v>
      </c>
      <c r="P30" s="43">
        <v>6515.6</v>
      </c>
      <c r="Q30" s="25">
        <v>0.5</v>
      </c>
    </row>
    <row r="31" spans="1:17" x14ac:dyDescent="0.3">
      <c r="A31" s="42">
        <v>43</v>
      </c>
      <c r="B31" s="43">
        <v>-2600.1999999999998</v>
      </c>
      <c r="C31" s="43">
        <v>-185.16</v>
      </c>
      <c r="D31" s="43">
        <v>30835</v>
      </c>
      <c r="E31" s="43">
        <v>4.4363E-13</v>
      </c>
      <c r="F31" s="43">
        <v>-1.0215E-12</v>
      </c>
      <c r="G31" s="43">
        <v>-5560.6</v>
      </c>
      <c r="H31" s="48">
        <v>0.55000000000000004</v>
      </c>
      <c r="I31" s="28"/>
      <c r="J31" s="44">
        <v>13</v>
      </c>
      <c r="K31" s="43">
        <v>-2600.1999999999998</v>
      </c>
      <c r="L31" s="43">
        <v>-185.16</v>
      </c>
      <c r="M31" s="43">
        <v>30835</v>
      </c>
      <c r="N31" s="43">
        <v>1.4788E-13</v>
      </c>
      <c r="O31" s="43">
        <v>3.4049E-13</v>
      </c>
      <c r="P31" s="43">
        <v>5560.6</v>
      </c>
      <c r="Q31" s="25">
        <v>0.55000000000000004</v>
      </c>
    </row>
    <row r="32" spans="1:17" x14ac:dyDescent="0.3">
      <c r="A32" s="42">
        <v>44</v>
      </c>
      <c r="B32" s="43">
        <v>-2258.6</v>
      </c>
      <c r="C32" s="43">
        <v>-331.6</v>
      </c>
      <c r="D32" s="43">
        <v>27360</v>
      </c>
      <c r="E32" s="43">
        <v>3.5398999999999999E-13</v>
      </c>
      <c r="F32" s="43">
        <v>-8.7501000000000002E-13</v>
      </c>
      <c r="G32" s="43">
        <v>-4763.3</v>
      </c>
      <c r="H32" s="48">
        <v>0.6</v>
      </c>
      <c r="I32" s="28"/>
      <c r="J32" s="44">
        <v>14</v>
      </c>
      <c r="K32" s="43">
        <v>-2258.6</v>
      </c>
      <c r="L32" s="43">
        <v>-331.6</v>
      </c>
      <c r="M32" s="43">
        <v>27360</v>
      </c>
      <c r="N32" s="43">
        <v>1.18E-13</v>
      </c>
      <c r="O32" s="43">
        <v>2.9167000000000001E-13</v>
      </c>
      <c r="P32" s="43">
        <v>4763.3</v>
      </c>
      <c r="Q32" s="25">
        <v>0.6</v>
      </c>
    </row>
    <row r="33" spans="1:17" x14ac:dyDescent="0.3">
      <c r="A33" s="42">
        <v>45</v>
      </c>
      <c r="B33" s="43">
        <v>-1978.3</v>
      </c>
      <c r="C33" s="43">
        <v>-427.19</v>
      </c>
      <c r="D33" s="43">
        <v>24434</v>
      </c>
      <c r="E33" s="43">
        <v>2.8492999999999998E-13</v>
      </c>
      <c r="F33" s="43">
        <v>-7.5282000000000002E-13</v>
      </c>
      <c r="G33" s="43">
        <v>-4098.2</v>
      </c>
      <c r="H33" s="48">
        <v>0.65</v>
      </c>
      <c r="I33" s="28"/>
      <c r="J33" s="44">
        <v>15</v>
      </c>
      <c r="K33" s="43">
        <v>-1978.3</v>
      </c>
      <c r="L33" s="43">
        <v>-427.19</v>
      </c>
      <c r="M33" s="43">
        <v>24434</v>
      </c>
      <c r="N33" s="43">
        <v>9.4976000000000003E-14</v>
      </c>
      <c r="O33" s="43">
        <v>2.5093999999999999E-13</v>
      </c>
      <c r="P33" s="43">
        <v>4098.2</v>
      </c>
      <c r="Q33" s="25">
        <v>0.65</v>
      </c>
    </row>
    <row r="34" spans="1:17" x14ac:dyDescent="0.3">
      <c r="A34" s="42">
        <v>46</v>
      </c>
      <c r="B34" s="43">
        <v>-1745.4</v>
      </c>
      <c r="C34" s="43">
        <v>-486.13</v>
      </c>
      <c r="D34" s="43">
        <v>21948</v>
      </c>
      <c r="E34" s="43">
        <v>2.3132000000000002E-13</v>
      </c>
      <c r="F34" s="43">
        <v>-6.5072999999999999E-13</v>
      </c>
      <c r="G34" s="43">
        <v>-3542.4</v>
      </c>
      <c r="H34" s="48">
        <v>0.7</v>
      </c>
      <c r="I34" s="28"/>
      <c r="J34" s="44">
        <v>16</v>
      </c>
      <c r="K34" s="43">
        <v>-1745.4</v>
      </c>
      <c r="L34" s="43">
        <v>-486.13</v>
      </c>
      <c r="M34" s="43">
        <v>21948</v>
      </c>
      <c r="N34" s="43">
        <v>7.7106999999999996E-14</v>
      </c>
      <c r="O34" s="43">
        <v>2.1691000000000001E-13</v>
      </c>
      <c r="P34" s="43">
        <v>3542.4</v>
      </c>
      <c r="Q34" s="25">
        <v>0.7</v>
      </c>
    </row>
    <row r="35" spans="1:17" x14ac:dyDescent="0.3">
      <c r="A35" s="42">
        <v>47</v>
      </c>
      <c r="B35" s="43">
        <v>-1549.7</v>
      </c>
      <c r="C35" s="43">
        <v>-518.84</v>
      </c>
      <c r="D35" s="43">
        <v>19816</v>
      </c>
      <c r="E35" s="43">
        <v>1.8937E-13</v>
      </c>
      <c r="F35" s="43">
        <v>-5.6519000000000004E-13</v>
      </c>
      <c r="G35" s="43">
        <v>-3076.8</v>
      </c>
      <c r="H35" s="48">
        <v>0.75</v>
      </c>
      <c r="I35" s="28"/>
      <c r="J35" s="44">
        <v>17</v>
      </c>
      <c r="K35" s="43">
        <v>-1549.7</v>
      </c>
      <c r="L35" s="43">
        <v>-518.84</v>
      </c>
      <c r="M35" s="43">
        <v>19816</v>
      </c>
      <c r="N35" s="43">
        <v>6.3123000000000003E-14</v>
      </c>
      <c r="O35" s="43">
        <v>1.8840000000000001E-13</v>
      </c>
      <c r="P35" s="43">
        <v>3076.8</v>
      </c>
      <c r="Q35" s="25">
        <v>0.75</v>
      </c>
    </row>
    <row r="36" spans="1:17" x14ac:dyDescent="0.3">
      <c r="A36" s="42">
        <v>48</v>
      </c>
      <c r="B36" s="43">
        <v>-1383.5</v>
      </c>
      <c r="C36" s="43">
        <v>-532.88</v>
      </c>
      <c r="D36" s="43">
        <v>17974</v>
      </c>
      <c r="E36" s="43">
        <v>1.5627E-13</v>
      </c>
      <c r="F36" s="43">
        <v>-4.9325000000000004E-13</v>
      </c>
      <c r="G36" s="43">
        <v>-2685.2</v>
      </c>
      <c r="H36" s="48">
        <v>0.8</v>
      </c>
      <c r="I36" s="28"/>
      <c r="J36" s="44">
        <v>18</v>
      </c>
      <c r="K36" s="43">
        <v>-1383.5</v>
      </c>
      <c r="L36" s="43">
        <v>-532.88</v>
      </c>
      <c r="M36" s="43">
        <v>17974</v>
      </c>
      <c r="N36" s="43">
        <v>5.2088000000000002E-14</v>
      </c>
      <c r="O36" s="43">
        <v>1.6442E-13</v>
      </c>
      <c r="P36" s="43">
        <v>2685.2</v>
      </c>
      <c r="Q36" s="25">
        <v>0.8</v>
      </c>
    </row>
    <row r="37" spans="1:17" x14ac:dyDescent="0.3">
      <c r="A37" s="42">
        <v>49</v>
      </c>
      <c r="B37" s="43">
        <v>-1241</v>
      </c>
      <c r="C37" s="43">
        <v>-533.69000000000005</v>
      </c>
      <c r="D37" s="43">
        <v>16372</v>
      </c>
      <c r="E37" s="43">
        <v>1.2993000000000001E-13</v>
      </c>
      <c r="F37" s="43">
        <v>-4.3250000000000003E-13</v>
      </c>
      <c r="G37" s="43">
        <v>-2354.4</v>
      </c>
      <c r="H37" s="48">
        <v>0.85</v>
      </c>
      <c r="I37" s="28"/>
      <c r="J37" s="44">
        <v>19</v>
      </c>
      <c r="K37" s="43">
        <v>-1241</v>
      </c>
      <c r="L37" s="43">
        <v>-533.69000000000005</v>
      </c>
      <c r="M37" s="43">
        <v>16372</v>
      </c>
      <c r="N37" s="43">
        <v>4.331E-14</v>
      </c>
      <c r="O37" s="43">
        <v>1.4417000000000001E-13</v>
      </c>
      <c r="P37" s="43">
        <v>2354.4</v>
      </c>
      <c r="Q37" s="25">
        <v>0.85</v>
      </c>
    </row>
    <row r="38" spans="1:17" x14ac:dyDescent="0.3">
      <c r="A38" s="42">
        <v>50</v>
      </c>
      <c r="B38" s="43">
        <v>-1117.5</v>
      </c>
      <c r="C38" s="43">
        <v>-525.21</v>
      </c>
      <c r="D38" s="43">
        <v>14971</v>
      </c>
      <c r="E38" s="43">
        <v>1.0881000000000001E-13</v>
      </c>
      <c r="F38" s="43">
        <v>-3.8095000000000001E-13</v>
      </c>
      <c r="G38" s="43">
        <v>-2073.8000000000002</v>
      </c>
      <c r="H38" s="48">
        <v>0.9</v>
      </c>
      <c r="I38" s="28"/>
      <c r="J38" s="44">
        <v>20</v>
      </c>
      <c r="K38" s="43">
        <v>-1117.5</v>
      </c>
      <c r="L38" s="43">
        <v>-525.21</v>
      </c>
      <c r="M38" s="43">
        <v>14971</v>
      </c>
      <c r="N38" s="43">
        <v>3.627E-14</v>
      </c>
      <c r="O38" s="43">
        <v>1.2698000000000001E-13</v>
      </c>
      <c r="P38" s="43">
        <v>2073.8000000000002</v>
      </c>
      <c r="Q38" s="25">
        <v>0.9</v>
      </c>
    </row>
    <row r="39" spans="1:17" x14ac:dyDescent="0.3">
      <c r="A39" s="42">
        <v>51</v>
      </c>
      <c r="B39" s="43">
        <v>-1009.7</v>
      </c>
      <c r="C39" s="43">
        <v>-510.27</v>
      </c>
      <c r="D39" s="43">
        <v>13737</v>
      </c>
      <c r="E39" s="43">
        <v>9.1741000000000005E-14</v>
      </c>
      <c r="F39" s="43">
        <v>-3.3700999999999999E-13</v>
      </c>
      <c r="G39" s="43">
        <v>-1834.6</v>
      </c>
      <c r="H39" s="48">
        <v>0.95</v>
      </c>
      <c r="I39" s="28"/>
      <c r="J39" s="44">
        <v>21</v>
      </c>
      <c r="K39" s="43">
        <v>-1009.7</v>
      </c>
      <c r="L39" s="43">
        <v>-510.27</v>
      </c>
      <c r="M39" s="43">
        <v>13737</v>
      </c>
      <c r="N39" s="43">
        <v>3.0580000000000001E-14</v>
      </c>
      <c r="O39" s="43">
        <v>1.1234E-13</v>
      </c>
      <c r="P39" s="43">
        <v>1834.6</v>
      </c>
      <c r="Q39" s="25">
        <v>0.95</v>
      </c>
    </row>
    <row r="40" spans="1:17" x14ac:dyDescent="0.3">
      <c r="A40" s="42">
        <v>52</v>
      </c>
      <c r="B40" s="43">
        <v>-914.7</v>
      </c>
      <c r="C40" s="43">
        <v>-490.93</v>
      </c>
      <c r="D40" s="43">
        <v>12646</v>
      </c>
      <c r="E40" s="43">
        <v>7.7843999999999999E-14</v>
      </c>
      <c r="F40" s="43">
        <v>-2.9937999999999998E-13</v>
      </c>
      <c r="G40" s="43">
        <v>-1629.8</v>
      </c>
      <c r="H40" s="48">
        <v>1</v>
      </c>
      <c r="I40" s="28"/>
      <c r="J40" s="44">
        <v>22</v>
      </c>
      <c r="K40" s="43">
        <v>-914.7</v>
      </c>
      <c r="L40" s="43">
        <v>-490.93</v>
      </c>
      <c r="M40" s="43">
        <v>12646</v>
      </c>
      <c r="N40" s="43">
        <v>2.5948E-14</v>
      </c>
      <c r="O40" s="43">
        <v>9.9793999999999996E-14</v>
      </c>
      <c r="P40" s="43">
        <v>1629.8</v>
      </c>
      <c r="Q40" s="25">
        <v>1</v>
      </c>
    </row>
    <row r="41" spans="1:17" x14ac:dyDescent="0.3">
      <c r="A41" s="42">
        <v>53</v>
      </c>
      <c r="B41" s="43">
        <v>-362.49</v>
      </c>
      <c r="C41" s="43">
        <v>-254.3</v>
      </c>
      <c r="D41" s="43">
        <v>6338.8</v>
      </c>
      <c r="E41" s="43">
        <v>1.9873000000000001E-14</v>
      </c>
      <c r="F41" s="43">
        <v>-1.1054E-13</v>
      </c>
      <c r="G41" s="43">
        <v>-601.73</v>
      </c>
      <c r="H41" s="48">
        <v>1.5</v>
      </c>
      <c r="I41" s="28"/>
      <c r="J41" s="44">
        <v>23</v>
      </c>
      <c r="K41" s="43">
        <v>-362.49</v>
      </c>
      <c r="L41" s="43">
        <v>-254.3</v>
      </c>
      <c r="M41" s="43">
        <v>6338.8</v>
      </c>
      <c r="N41" s="43">
        <v>6.6243E-15</v>
      </c>
      <c r="O41" s="43">
        <v>3.6845E-14</v>
      </c>
      <c r="P41" s="43">
        <v>601.73</v>
      </c>
      <c r="Q41" s="25">
        <v>1.5</v>
      </c>
    </row>
    <row r="42" spans="1:17" x14ac:dyDescent="0.3">
      <c r="A42" s="42">
        <v>54</v>
      </c>
      <c r="B42" s="43">
        <v>-150.02000000000001</v>
      </c>
      <c r="C42" s="43">
        <v>-111.15</v>
      </c>
      <c r="D42" s="43">
        <v>3810.1</v>
      </c>
      <c r="E42" s="43">
        <v>7.1392000000000005E-15</v>
      </c>
      <c r="F42" s="43">
        <v>-5.1858E-14</v>
      </c>
      <c r="G42" s="43">
        <v>-282.3</v>
      </c>
      <c r="H42" s="48">
        <v>2</v>
      </c>
      <c r="I42" s="28"/>
      <c r="J42" s="44">
        <v>24</v>
      </c>
      <c r="K42" s="43">
        <v>-150.02000000000001</v>
      </c>
      <c r="L42" s="43">
        <v>-111.15</v>
      </c>
      <c r="M42" s="43">
        <v>3810.1</v>
      </c>
      <c r="N42" s="43">
        <v>2.3797E-15</v>
      </c>
      <c r="O42" s="43">
        <v>1.7285999999999999E-14</v>
      </c>
      <c r="P42" s="43">
        <v>282.3</v>
      </c>
      <c r="Q42" s="25">
        <v>2</v>
      </c>
    </row>
    <row r="43" spans="1:17" x14ac:dyDescent="0.3">
      <c r="A43" s="42">
        <v>55</v>
      </c>
      <c r="B43" s="43">
        <v>-79.082999999999998</v>
      </c>
      <c r="C43" s="43">
        <v>-61.936</v>
      </c>
      <c r="D43" s="43">
        <v>2608.3000000000002</v>
      </c>
      <c r="E43" s="43">
        <v>3.1498E-15</v>
      </c>
      <c r="F43" s="43">
        <v>-2.828E-14</v>
      </c>
      <c r="G43" s="43">
        <v>-153.94999999999999</v>
      </c>
      <c r="H43" s="48">
        <v>2.5</v>
      </c>
      <c r="I43" s="28"/>
      <c r="J43" s="44">
        <v>25</v>
      </c>
      <c r="K43" s="43">
        <v>-79.082999999999998</v>
      </c>
      <c r="L43" s="43">
        <v>-61.936</v>
      </c>
      <c r="M43" s="43">
        <v>2608.3000000000002</v>
      </c>
      <c r="N43" s="43">
        <v>1.0499E-15</v>
      </c>
      <c r="O43" s="43">
        <v>9.4266000000000006E-15</v>
      </c>
      <c r="P43" s="43">
        <v>153.94999999999999</v>
      </c>
      <c r="Q43" s="25">
        <v>2.5</v>
      </c>
    </row>
    <row r="44" spans="1:17" x14ac:dyDescent="0.3">
      <c r="A44" s="42">
        <v>56</v>
      </c>
      <c r="B44" s="43">
        <v>-65.093000000000004</v>
      </c>
      <c r="C44" s="43">
        <v>-56.408000000000001</v>
      </c>
      <c r="D44" s="43">
        <v>1949.9</v>
      </c>
      <c r="E44" s="43">
        <v>1.5954E-15</v>
      </c>
      <c r="F44" s="43">
        <v>-1.7098000000000001E-14</v>
      </c>
      <c r="G44" s="43">
        <v>-93.076999999999998</v>
      </c>
      <c r="H44" s="48">
        <v>3</v>
      </c>
      <c r="I44" s="28"/>
      <c r="J44" s="44">
        <v>26</v>
      </c>
      <c r="K44" s="43">
        <v>-65.093000000000004</v>
      </c>
      <c r="L44" s="43">
        <v>-56.408000000000001</v>
      </c>
      <c r="M44" s="43">
        <v>1949.9</v>
      </c>
      <c r="N44" s="43">
        <v>5.3180999999999996E-16</v>
      </c>
      <c r="O44" s="43">
        <v>5.6993000000000001E-15</v>
      </c>
      <c r="P44" s="43">
        <v>93.076999999999998</v>
      </c>
      <c r="Q44" s="25">
        <v>3</v>
      </c>
    </row>
    <row r="45" spans="1:17" x14ac:dyDescent="0.3">
      <c r="A45" s="42">
        <v>57</v>
      </c>
      <c r="B45" s="43">
        <v>-68.001000000000005</v>
      </c>
      <c r="C45" s="43">
        <v>-63.122999999999998</v>
      </c>
      <c r="D45" s="43">
        <v>1536.1</v>
      </c>
      <c r="E45" s="43">
        <v>8.9605000000000004E-16</v>
      </c>
      <c r="F45" s="43">
        <v>-1.1127999999999999E-14</v>
      </c>
      <c r="G45" s="43">
        <v>-60.576000000000001</v>
      </c>
      <c r="H45" s="48">
        <v>3.5</v>
      </c>
      <c r="I45" s="28"/>
      <c r="J45" s="44">
        <v>27</v>
      </c>
      <c r="K45" s="43">
        <v>-68.001000000000005</v>
      </c>
      <c r="L45" s="43">
        <v>-63.122999999999998</v>
      </c>
      <c r="M45" s="43">
        <v>1536.1</v>
      </c>
      <c r="N45" s="43">
        <v>2.9868E-16</v>
      </c>
      <c r="O45" s="43">
        <v>3.7091999999999996E-15</v>
      </c>
      <c r="P45" s="43">
        <v>60.576000000000001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4.3919E-4</v>
      </c>
      <c r="C50" s="43">
        <v>3.1510000000000002E-4</v>
      </c>
      <c r="D50" s="43">
        <v>-1.5613000000000001E-4</v>
      </c>
      <c r="E50" s="43">
        <v>-4.5587999999999999E-20</v>
      </c>
      <c r="F50" s="43">
        <v>1.6743000000000001E-36</v>
      </c>
      <c r="G50" s="43">
        <v>9.1145999999999998E-21</v>
      </c>
      <c r="H50" s="48">
        <v>0</v>
      </c>
      <c r="I50" s="28"/>
      <c r="J50" s="44">
        <v>1</v>
      </c>
      <c r="K50" s="43">
        <v>4.3919E-4</v>
      </c>
      <c r="L50" s="43">
        <v>3.1510000000000002E-4</v>
      </c>
      <c r="M50" s="43">
        <v>-1.5613000000000001E-4</v>
      </c>
      <c r="N50" s="43">
        <v>-1.5195999999999999E-20</v>
      </c>
      <c r="O50" s="43">
        <v>-5.5811000000000001E-37</v>
      </c>
      <c r="P50" s="43">
        <v>-9.1145999999999998E-21</v>
      </c>
      <c r="Q50" s="48">
        <v>0</v>
      </c>
    </row>
    <row r="51" spans="1:17" x14ac:dyDescent="0.3">
      <c r="A51" s="42">
        <v>32</v>
      </c>
      <c r="B51" s="43">
        <v>-1.3333999999999999E-4</v>
      </c>
      <c r="C51" s="43">
        <v>-9.7400999999999998E-5</v>
      </c>
      <c r="D51" s="43">
        <v>2.0071999999999999E-4</v>
      </c>
      <c r="E51" s="43">
        <v>1.3204000000000001E-20</v>
      </c>
      <c r="F51" s="43">
        <v>-3.0761999999999998E-21</v>
      </c>
      <c r="G51" s="43">
        <v>-1.6745999999999999E-5</v>
      </c>
      <c r="H51" s="48">
        <v>0.05</v>
      </c>
      <c r="I51" s="28"/>
      <c r="J51" s="44">
        <v>2</v>
      </c>
      <c r="K51" s="43">
        <v>-1.3333999999999999E-4</v>
      </c>
      <c r="L51" s="43">
        <v>-9.7400999999999998E-5</v>
      </c>
      <c r="M51" s="43">
        <v>2.0071999999999999E-4</v>
      </c>
      <c r="N51" s="43">
        <v>4.4012000000000002E-21</v>
      </c>
      <c r="O51" s="43">
        <v>1.0254E-21</v>
      </c>
      <c r="P51" s="43">
        <v>1.6745999999999999E-5</v>
      </c>
      <c r="Q51" s="48">
        <v>0.05</v>
      </c>
    </row>
    <row r="52" spans="1:17" x14ac:dyDescent="0.3">
      <c r="A52" s="42">
        <v>33</v>
      </c>
      <c r="B52" s="43">
        <v>-3.6451000000000002E-4</v>
      </c>
      <c r="C52" s="43">
        <v>-2.6588000000000002E-4</v>
      </c>
      <c r="D52" s="43">
        <v>3.4909999999999997E-4</v>
      </c>
      <c r="E52" s="43">
        <v>3.6237000000000003E-20</v>
      </c>
      <c r="F52" s="43">
        <v>-3.9150999999999999E-21</v>
      </c>
      <c r="G52" s="43">
        <v>-2.1313000000000001E-5</v>
      </c>
      <c r="H52" s="54">
        <v>7.0000000000000007E-2</v>
      </c>
      <c r="I52" s="28"/>
      <c r="J52" s="44">
        <v>3</v>
      </c>
      <c r="K52" s="43">
        <v>-3.6451000000000002E-4</v>
      </c>
      <c r="L52" s="43">
        <v>-2.6588000000000002E-4</v>
      </c>
      <c r="M52" s="43">
        <v>3.4909999999999997E-4</v>
      </c>
      <c r="N52" s="43">
        <v>1.2078999999999999E-20</v>
      </c>
      <c r="O52" s="43">
        <v>1.305E-21</v>
      </c>
      <c r="P52" s="43">
        <v>2.1313000000000001E-5</v>
      </c>
      <c r="Q52" s="54">
        <v>7.0000000000000007E-2</v>
      </c>
    </row>
    <row r="53" spans="1:17" x14ac:dyDescent="0.3">
      <c r="A53" s="42">
        <v>34</v>
      </c>
      <c r="B53" s="43">
        <v>-3.6310999999999998E-4</v>
      </c>
      <c r="C53" s="43">
        <v>-2.4804999999999998E-4</v>
      </c>
      <c r="D53" s="43">
        <v>1.0058999999999999E-3</v>
      </c>
      <c r="E53" s="43">
        <v>4.2274000000000002E-20</v>
      </c>
      <c r="F53" s="43">
        <v>-5.5277000000000004E-20</v>
      </c>
      <c r="G53" s="43">
        <v>-3.0090999999999999E-4</v>
      </c>
      <c r="H53" s="48">
        <v>0.1</v>
      </c>
      <c r="I53" s="28"/>
      <c r="J53" s="44">
        <v>4</v>
      </c>
      <c r="K53" s="43">
        <v>-3.6310999999999998E-4</v>
      </c>
      <c r="L53" s="43">
        <v>-2.4804999999999998E-4</v>
      </c>
      <c r="M53" s="43">
        <v>1.0058999999999999E-3</v>
      </c>
      <c r="N53" s="43">
        <v>1.4090999999999999E-20</v>
      </c>
      <c r="O53" s="43">
        <v>1.8426E-20</v>
      </c>
      <c r="P53" s="43">
        <v>3.0090999999999999E-4</v>
      </c>
      <c r="Q53" s="48">
        <v>0.1</v>
      </c>
    </row>
    <row r="54" spans="1:17" x14ac:dyDescent="0.3">
      <c r="A54" s="42">
        <v>35</v>
      </c>
      <c r="B54" s="43">
        <v>-3.3007000000000002E-4</v>
      </c>
      <c r="C54" s="43">
        <v>-2.0786000000000001E-4</v>
      </c>
      <c r="D54" s="43">
        <v>7.7026000000000004E-4</v>
      </c>
      <c r="E54" s="43">
        <v>4.4900999999999997E-20</v>
      </c>
      <c r="F54" s="43">
        <v>-5.7406E-20</v>
      </c>
      <c r="G54" s="43">
        <v>-3.1250000000000001E-4</v>
      </c>
      <c r="H54" s="48">
        <v>0.15</v>
      </c>
      <c r="I54" s="28"/>
      <c r="J54" s="44">
        <v>5</v>
      </c>
      <c r="K54" s="43">
        <v>-3.3007000000000002E-4</v>
      </c>
      <c r="L54" s="43">
        <v>-2.0786000000000001E-4</v>
      </c>
      <c r="M54" s="43">
        <v>7.7026000000000004E-4</v>
      </c>
      <c r="N54" s="43">
        <v>1.4967E-20</v>
      </c>
      <c r="O54" s="43">
        <v>1.9134999999999999E-20</v>
      </c>
      <c r="P54" s="43">
        <v>3.1250000000000001E-4</v>
      </c>
      <c r="Q54" s="48">
        <v>0.15</v>
      </c>
    </row>
    <row r="55" spans="1:17" x14ac:dyDescent="0.3">
      <c r="A55" s="42">
        <v>36</v>
      </c>
      <c r="B55" s="43">
        <v>-3.0977000000000001E-4</v>
      </c>
      <c r="C55" s="43">
        <v>-1.8882E-4</v>
      </c>
      <c r="D55" s="43">
        <v>6.1512999999999997E-4</v>
      </c>
      <c r="E55" s="43">
        <v>4.4439000000000003E-20</v>
      </c>
      <c r="F55" s="43">
        <v>-5.2764000000000002E-20</v>
      </c>
      <c r="G55" s="43">
        <v>-2.8724000000000002E-4</v>
      </c>
      <c r="H55" s="48">
        <v>0.2</v>
      </c>
      <c r="I55" s="28"/>
      <c r="J55" s="44">
        <v>6</v>
      </c>
      <c r="K55" s="43">
        <v>-3.0977000000000001E-4</v>
      </c>
      <c r="L55" s="43">
        <v>-1.8882E-4</v>
      </c>
      <c r="M55" s="43">
        <v>6.1512999999999997E-4</v>
      </c>
      <c r="N55" s="43">
        <v>1.4813000000000001E-20</v>
      </c>
      <c r="O55" s="43">
        <v>1.7588E-20</v>
      </c>
      <c r="P55" s="43">
        <v>2.8724000000000002E-4</v>
      </c>
      <c r="Q55" s="48">
        <v>0.2</v>
      </c>
    </row>
    <row r="56" spans="1:17" x14ac:dyDescent="0.3">
      <c r="A56" s="42">
        <v>37</v>
      </c>
      <c r="B56" s="43">
        <v>-3.4820000000000001E-4</v>
      </c>
      <c r="C56" s="43">
        <v>-2.1206999999999999E-4</v>
      </c>
      <c r="D56" s="43">
        <v>5.3726000000000002E-4</v>
      </c>
      <c r="E56" s="43">
        <v>5.0015E-20</v>
      </c>
      <c r="F56" s="43">
        <v>-3.5941000000000002E-20</v>
      </c>
      <c r="G56" s="43">
        <v>-1.9565000000000001E-4</v>
      </c>
      <c r="H56" s="54">
        <v>0.27</v>
      </c>
      <c r="I56" s="28"/>
      <c r="J56" s="44">
        <v>7</v>
      </c>
      <c r="K56" s="43">
        <v>-3.4820000000000001E-4</v>
      </c>
      <c r="L56" s="43">
        <v>-2.1206999999999999E-4</v>
      </c>
      <c r="M56" s="43">
        <v>5.3726000000000002E-4</v>
      </c>
      <c r="N56" s="43">
        <v>1.6671999999999999E-20</v>
      </c>
      <c r="O56" s="43">
        <v>1.198E-20</v>
      </c>
      <c r="P56" s="43">
        <v>1.9565000000000001E-4</v>
      </c>
      <c r="Q56" s="54">
        <v>0.27</v>
      </c>
    </row>
    <row r="57" spans="1:17" x14ac:dyDescent="0.3">
      <c r="A57" s="42">
        <v>38</v>
      </c>
      <c r="B57" s="43">
        <v>-3.1208000000000001E-4</v>
      </c>
      <c r="C57" s="43">
        <v>-1.9426999999999999E-4</v>
      </c>
      <c r="D57" s="43">
        <v>6.8984999999999999E-4</v>
      </c>
      <c r="E57" s="43">
        <v>4.3281E-20</v>
      </c>
      <c r="F57" s="43">
        <v>-6.6195999999999998E-20</v>
      </c>
      <c r="G57" s="43">
        <v>-3.6035E-4</v>
      </c>
      <c r="H57" s="48">
        <v>0.3</v>
      </c>
      <c r="I57" s="28"/>
      <c r="J57" s="44">
        <v>8</v>
      </c>
      <c r="K57" s="43">
        <v>-3.1208000000000001E-4</v>
      </c>
      <c r="L57" s="43">
        <v>-1.9426999999999999E-4</v>
      </c>
      <c r="M57" s="43">
        <v>6.8984999999999999E-4</v>
      </c>
      <c r="N57" s="43">
        <v>1.4426999999999999E-20</v>
      </c>
      <c r="O57" s="43">
        <v>2.2064999999999999E-20</v>
      </c>
      <c r="P57" s="43">
        <v>3.6035E-4</v>
      </c>
      <c r="Q57" s="48">
        <v>0.3</v>
      </c>
    </row>
    <row r="58" spans="1:17" x14ac:dyDescent="0.3">
      <c r="A58" s="42">
        <v>39</v>
      </c>
      <c r="B58" s="43">
        <v>-2.6571E-4</v>
      </c>
      <c r="C58" s="43">
        <v>-1.7291E-4</v>
      </c>
      <c r="D58" s="43">
        <v>5.8228999999999996E-4</v>
      </c>
      <c r="E58" s="43">
        <v>3.4091000000000001E-20</v>
      </c>
      <c r="F58" s="43">
        <v>-5.6783999999999995E-20</v>
      </c>
      <c r="G58" s="43">
        <v>-3.0912000000000002E-4</v>
      </c>
      <c r="H58" s="48">
        <v>0.35</v>
      </c>
      <c r="I58" s="28"/>
      <c r="J58" s="44">
        <v>9</v>
      </c>
      <c r="K58" s="43">
        <v>-2.6571E-4</v>
      </c>
      <c r="L58" s="43">
        <v>-1.7291E-4</v>
      </c>
      <c r="M58" s="43">
        <v>5.8228999999999996E-4</v>
      </c>
      <c r="N58" s="43">
        <v>1.1364E-20</v>
      </c>
      <c r="O58" s="43">
        <v>1.8928E-20</v>
      </c>
      <c r="P58" s="43">
        <v>3.0912000000000002E-4</v>
      </c>
      <c r="Q58" s="48">
        <v>0.35</v>
      </c>
    </row>
    <row r="59" spans="1:17" x14ac:dyDescent="0.3">
      <c r="A59" s="42">
        <v>40</v>
      </c>
      <c r="B59" s="43">
        <v>-2.3331E-4</v>
      </c>
      <c r="C59" s="43">
        <v>-1.5885000000000001E-4</v>
      </c>
      <c r="D59" s="43">
        <v>5.0306000000000005E-4</v>
      </c>
      <c r="E59" s="43">
        <v>2.7355000000000002E-20</v>
      </c>
      <c r="F59" s="43">
        <v>-4.7747999999999998E-20</v>
      </c>
      <c r="G59" s="43">
        <v>-2.5993000000000001E-4</v>
      </c>
      <c r="H59" s="48">
        <v>0.4</v>
      </c>
      <c r="I59" s="28"/>
      <c r="J59" s="44">
        <v>10</v>
      </c>
      <c r="K59" s="43">
        <v>-2.3331E-4</v>
      </c>
      <c r="L59" s="43">
        <v>-1.5885000000000001E-4</v>
      </c>
      <c r="M59" s="43">
        <v>5.0306000000000005E-4</v>
      </c>
      <c r="N59" s="43">
        <v>9.1183999999999993E-21</v>
      </c>
      <c r="O59" s="43">
        <v>1.5915999999999999E-20</v>
      </c>
      <c r="P59" s="43">
        <v>2.5993000000000001E-4</v>
      </c>
      <c r="Q59" s="48">
        <v>0.4</v>
      </c>
    </row>
    <row r="60" spans="1:17" x14ac:dyDescent="0.3">
      <c r="A60" s="42">
        <v>41</v>
      </c>
      <c r="B60" s="43">
        <v>-2.0844E-4</v>
      </c>
      <c r="C60" s="43">
        <v>-1.4891000000000001E-4</v>
      </c>
      <c r="D60" s="43">
        <v>4.2883999999999999E-4</v>
      </c>
      <c r="E60" s="43">
        <v>2.1872E-20</v>
      </c>
      <c r="F60" s="43">
        <v>-3.5587999999999998E-20</v>
      </c>
      <c r="G60" s="43">
        <v>-1.9373E-4</v>
      </c>
      <c r="H60" s="54">
        <v>0.47</v>
      </c>
      <c r="I60" s="28"/>
      <c r="J60" s="44">
        <v>11</v>
      </c>
      <c r="K60" s="43">
        <v>-2.0844E-4</v>
      </c>
      <c r="L60" s="43">
        <v>-1.4891000000000001E-4</v>
      </c>
      <c r="M60" s="43">
        <v>4.2883999999999999E-4</v>
      </c>
      <c r="N60" s="43">
        <v>7.2906000000000003E-21</v>
      </c>
      <c r="O60" s="43">
        <v>1.1862999999999999E-20</v>
      </c>
      <c r="P60" s="43">
        <v>1.9373E-4</v>
      </c>
      <c r="Q60" s="54">
        <v>0.47</v>
      </c>
    </row>
    <row r="61" spans="1:17" x14ac:dyDescent="0.3">
      <c r="A61" s="42">
        <v>42</v>
      </c>
      <c r="B61" s="43">
        <v>-1.9108999999999999E-4</v>
      </c>
      <c r="C61" s="43">
        <v>-1.3957999999999999E-4</v>
      </c>
      <c r="D61" s="43">
        <v>4.5075999999999997E-4</v>
      </c>
      <c r="E61" s="43">
        <v>1.8927000000000001E-20</v>
      </c>
      <c r="F61" s="43">
        <v>-4.0395000000000002E-20</v>
      </c>
      <c r="G61" s="43">
        <v>-2.1990000000000001E-4</v>
      </c>
      <c r="H61" s="48">
        <v>0.5</v>
      </c>
      <c r="I61" s="28"/>
      <c r="J61" s="44">
        <v>12</v>
      </c>
      <c r="K61" s="43">
        <v>-1.9108999999999999E-4</v>
      </c>
      <c r="L61" s="43">
        <v>-1.3957999999999999E-4</v>
      </c>
      <c r="M61" s="43">
        <v>4.5075999999999997E-4</v>
      </c>
      <c r="N61" s="43">
        <v>6.3089999999999998E-21</v>
      </c>
      <c r="O61" s="43">
        <v>1.3465E-20</v>
      </c>
      <c r="P61" s="43">
        <v>2.1990000000000001E-4</v>
      </c>
      <c r="Q61" s="48">
        <v>0.5</v>
      </c>
    </row>
    <row r="62" spans="1:17" x14ac:dyDescent="0.3">
      <c r="A62" s="42">
        <v>43</v>
      </c>
      <c r="B62" s="43">
        <v>-1.6660000000000001E-4</v>
      </c>
      <c r="C62" s="43">
        <v>-1.2584E-4</v>
      </c>
      <c r="D62" s="43">
        <v>3.9763E-4</v>
      </c>
      <c r="E62" s="43">
        <v>1.4972999999999999E-20</v>
      </c>
      <c r="F62" s="43">
        <v>-3.4475000000000001E-20</v>
      </c>
      <c r="G62" s="43">
        <v>-1.8767E-4</v>
      </c>
      <c r="H62" s="48">
        <v>0.55000000000000004</v>
      </c>
      <c r="I62" s="28"/>
      <c r="J62" s="44">
        <v>13</v>
      </c>
      <c r="K62" s="43">
        <v>-1.6660000000000001E-4</v>
      </c>
      <c r="L62" s="43">
        <v>-1.2584E-4</v>
      </c>
      <c r="M62" s="43">
        <v>3.9763E-4</v>
      </c>
      <c r="N62" s="43">
        <v>4.9909000000000003E-21</v>
      </c>
      <c r="O62" s="43">
        <v>1.1492000000000001E-20</v>
      </c>
      <c r="P62" s="43">
        <v>1.8767E-4</v>
      </c>
      <c r="Q62" s="48">
        <v>0.55000000000000004</v>
      </c>
    </row>
    <row r="63" spans="1:17" x14ac:dyDescent="0.3">
      <c r="A63" s="42">
        <v>44</v>
      </c>
      <c r="B63" s="43">
        <v>-1.4647999999999999E-4</v>
      </c>
      <c r="C63" s="43">
        <v>-1.1396E-4</v>
      </c>
      <c r="D63" s="43">
        <v>3.5333000000000001E-4</v>
      </c>
      <c r="E63" s="43">
        <v>1.1947E-20</v>
      </c>
      <c r="F63" s="43">
        <v>-2.9532E-20</v>
      </c>
      <c r="G63" s="43">
        <v>-1.6076E-4</v>
      </c>
      <c r="H63" s="48">
        <v>0.6</v>
      </c>
      <c r="I63" s="28"/>
      <c r="J63" s="44">
        <v>14</v>
      </c>
      <c r="K63" s="43">
        <v>-1.4647999999999999E-4</v>
      </c>
      <c r="L63" s="43">
        <v>-1.1396E-4</v>
      </c>
      <c r="M63" s="43">
        <v>3.5333000000000001E-4</v>
      </c>
      <c r="N63" s="43">
        <v>3.9822999999999996E-21</v>
      </c>
      <c r="O63" s="43">
        <v>9.8437999999999993E-21</v>
      </c>
      <c r="P63" s="43">
        <v>1.6076E-4</v>
      </c>
      <c r="Q63" s="48">
        <v>0.6</v>
      </c>
    </row>
    <row r="64" spans="1:17" x14ac:dyDescent="0.3">
      <c r="A64" s="42">
        <v>45</v>
      </c>
      <c r="B64" s="43">
        <v>-1.2976E-4</v>
      </c>
      <c r="C64" s="43">
        <v>-1.0359E-4</v>
      </c>
      <c r="D64" s="43">
        <v>3.1595000000000001E-4</v>
      </c>
      <c r="E64" s="43">
        <v>9.6162999999999996E-21</v>
      </c>
      <c r="F64" s="43">
        <v>-2.5408000000000001E-20</v>
      </c>
      <c r="G64" s="43">
        <v>-1.3831E-4</v>
      </c>
      <c r="H64" s="48">
        <v>0.65</v>
      </c>
      <c r="I64" s="28"/>
      <c r="J64" s="44">
        <v>15</v>
      </c>
      <c r="K64" s="43">
        <v>-1.2976E-4</v>
      </c>
      <c r="L64" s="43">
        <v>-1.0359E-4</v>
      </c>
      <c r="M64" s="43">
        <v>3.1595000000000001E-4</v>
      </c>
      <c r="N64" s="43">
        <v>3.2054000000000001E-21</v>
      </c>
      <c r="O64" s="43">
        <v>8.4692000000000004E-21</v>
      </c>
      <c r="P64" s="43">
        <v>1.3831E-4</v>
      </c>
      <c r="Q64" s="48">
        <v>0.65</v>
      </c>
    </row>
    <row r="65" spans="1:17" x14ac:dyDescent="0.3">
      <c r="A65" s="42">
        <v>46</v>
      </c>
      <c r="B65" s="43">
        <v>-1.1571E-4</v>
      </c>
      <c r="C65" s="43">
        <v>-9.4462000000000005E-5</v>
      </c>
      <c r="D65" s="43">
        <v>2.8411000000000002E-4</v>
      </c>
      <c r="E65" s="43">
        <v>7.8070999999999995E-21</v>
      </c>
      <c r="F65" s="43">
        <v>-2.1962000000000001E-20</v>
      </c>
      <c r="G65" s="43">
        <v>-1.1956E-4</v>
      </c>
      <c r="H65" s="48">
        <v>0.7</v>
      </c>
      <c r="I65" s="28"/>
      <c r="J65" s="44">
        <v>16</v>
      </c>
      <c r="K65" s="43">
        <v>-1.1571E-4</v>
      </c>
      <c r="L65" s="43">
        <v>-9.4462000000000005E-5</v>
      </c>
      <c r="M65" s="43">
        <v>2.8411000000000002E-4</v>
      </c>
      <c r="N65" s="43">
        <v>2.6023999999999999E-21</v>
      </c>
      <c r="O65" s="43">
        <v>7.3207000000000003E-21</v>
      </c>
      <c r="P65" s="43">
        <v>1.1956E-4</v>
      </c>
      <c r="Q65" s="48">
        <v>0.7</v>
      </c>
    </row>
    <row r="66" spans="1:17" x14ac:dyDescent="0.3">
      <c r="A66" s="42">
        <v>47</v>
      </c>
      <c r="B66" s="43">
        <v>-1.038E-4</v>
      </c>
      <c r="C66" s="43">
        <v>-8.6401000000000002E-5</v>
      </c>
      <c r="D66" s="43">
        <v>2.5674999999999998E-4</v>
      </c>
      <c r="E66" s="43">
        <v>6.3911999999999998E-21</v>
      </c>
      <c r="F66" s="43">
        <v>-1.9075000000000001E-20</v>
      </c>
      <c r="G66" s="43">
        <v>-1.0384E-4</v>
      </c>
      <c r="H66" s="48">
        <v>0.75</v>
      </c>
      <c r="I66" s="28"/>
      <c r="J66" s="44">
        <v>17</v>
      </c>
      <c r="K66" s="43">
        <v>-1.038E-4</v>
      </c>
      <c r="L66" s="43">
        <v>-8.6401000000000002E-5</v>
      </c>
      <c r="M66" s="43">
        <v>2.5674999999999998E-4</v>
      </c>
      <c r="N66" s="43">
        <v>2.1304000000000002E-21</v>
      </c>
      <c r="O66" s="43">
        <v>6.3583999999999999E-21</v>
      </c>
      <c r="P66" s="43">
        <v>1.0384E-4</v>
      </c>
      <c r="Q66" s="48">
        <v>0.75</v>
      </c>
    </row>
    <row r="67" spans="1:17" x14ac:dyDescent="0.3">
      <c r="A67" s="42">
        <v>48</v>
      </c>
      <c r="B67" s="43">
        <v>-9.3601E-5</v>
      </c>
      <c r="C67" s="43">
        <v>-7.9246000000000007E-5</v>
      </c>
      <c r="D67" s="43">
        <v>2.3305999999999999E-4</v>
      </c>
      <c r="E67" s="43">
        <v>5.2739000000000001E-21</v>
      </c>
      <c r="F67" s="43">
        <v>-1.6647000000000001E-20</v>
      </c>
      <c r="G67" s="43">
        <v>-9.0624000000000005E-5</v>
      </c>
      <c r="H67" s="48">
        <v>0.8</v>
      </c>
      <c r="I67" s="28"/>
      <c r="J67" s="44">
        <v>18</v>
      </c>
      <c r="K67" s="43">
        <v>-9.3601E-5</v>
      </c>
      <c r="L67" s="43">
        <v>-7.9246000000000007E-5</v>
      </c>
      <c r="M67" s="43">
        <v>2.3305999999999999E-4</v>
      </c>
      <c r="N67" s="43">
        <v>1.7579999999999999E-21</v>
      </c>
      <c r="O67" s="43">
        <v>5.5491000000000002E-21</v>
      </c>
      <c r="P67" s="43">
        <v>9.0624000000000005E-5</v>
      </c>
      <c r="Q67" s="48">
        <v>0.8</v>
      </c>
    </row>
    <row r="68" spans="1:17" x14ac:dyDescent="0.3">
      <c r="A68" s="42">
        <v>49</v>
      </c>
      <c r="B68" s="43">
        <v>-8.4807000000000003E-5</v>
      </c>
      <c r="C68" s="43">
        <v>-7.2871000000000001E-5</v>
      </c>
      <c r="D68" s="43">
        <v>2.1242E-4</v>
      </c>
      <c r="E68" s="43">
        <v>4.3851000000000003E-21</v>
      </c>
      <c r="F68" s="43">
        <v>-1.4596999999999999E-20</v>
      </c>
      <c r="G68" s="43">
        <v>-7.9461000000000004E-5</v>
      </c>
      <c r="H68" s="48">
        <v>0.85</v>
      </c>
      <c r="I68" s="28"/>
      <c r="J68" s="44">
        <v>19</v>
      </c>
      <c r="K68" s="43">
        <v>-8.4807000000000003E-5</v>
      </c>
      <c r="L68" s="43">
        <v>-7.2871000000000001E-5</v>
      </c>
      <c r="M68" s="43">
        <v>2.1242E-4</v>
      </c>
      <c r="N68" s="43">
        <v>1.4617E-21</v>
      </c>
      <c r="O68" s="43">
        <v>4.8656000000000002E-21</v>
      </c>
      <c r="P68" s="43">
        <v>7.9461000000000004E-5</v>
      </c>
      <c r="Q68" s="48">
        <v>0.85</v>
      </c>
    </row>
    <row r="69" spans="1:17" x14ac:dyDescent="0.3">
      <c r="A69" s="42">
        <v>50</v>
      </c>
      <c r="B69" s="43">
        <v>-7.7168000000000004E-5</v>
      </c>
      <c r="C69" s="43">
        <v>-6.7172E-5</v>
      </c>
      <c r="D69" s="43">
        <v>1.9432E-4</v>
      </c>
      <c r="E69" s="43">
        <v>3.6723000000000003E-21</v>
      </c>
      <c r="F69" s="43">
        <v>-1.2857E-20</v>
      </c>
      <c r="G69" s="43">
        <v>-6.9989999999999999E-5</v>
      </c>
      <c r="H69" s="48">
        <v>0.9</v>
      </c>
      <c r="I69" s="28"/>
      <c r="J69" s="44">
        <v>20</v>
      </c>
      <c r="K69" s="43">
        <v>-7.7168000000000004E-5</v>
      </c>
      <c r="L69" s="43">
        <v>-6.7172E-5</v>
      </c>
      <c r="M69" s="43">
        <v>1.9432E-4</v>
      </c>
      <c r="N69" s="43">
        <v>1.2241E-21</v>
      </c>
      <c r="O69" s="43">
        <v>4.2857E-21</v>
      </c>
      <c r="P69" s="43">
        <v>6.9989999999999999E-5</v>
      </c>
      <c r="Q69" s="48">
        <v>0.9</v>
      </c>
    </row>
    <row r="70" spans="1:17" x14ac:dyDescent="0.3">
      <c r="A70" s="42">
        <v>51</v>
      </c>
      <c r="B70" s="43">
        <v>-7.0487000000000005E-5</v>
      </c>
      <c r="C70" s="43">
        <v>-6.2059999999999999E-5</v>
      </c>
      <c r="D70" s="43">
        <v>1.7835999999999999E-4</v>
      </c>
      <c r="E70" s="43">
        <v>3.0963E-21</v>
      </c>
      <c r="F70" s="43">
        <v>-1.1374000000000001E-20</v>
      </c>
      <c r="G70" s="43">
        <v>-6.1916999999999997E-5</v>
      </c>
      <c r="H70" s="48">
        <v>0.95</v>
      </c>
      <c r="I70" s="28"/>
      <c r="J70" s="44">
        <v>21</v>
      </c>
      <c r="K70" s="43">
        <v>-7.0487000000000005E-5</v>
      </c>
      <c r="L70" s="43">
        <v>-6.2059999999999999E-5</v>
      </c>
      <c r="M70" s="43">
        <v>1.7835999999999999E-4</v>
      </c>
      <c r="N70" s="43">
        <v>1.0321000000000001E-21</v>
      </c>
      <c r="O70" s="43">
        <v>3.7913000000000003E-21</v>
      </c>
      <c r="P70" s="43">
        <v>6.1916999999999997E-5</v>
      </c>
      <c r="Q70" s="48">
        <v>0.95</v>
      </c>
    </row>
    <row r="71" spans="1:17" x14ac:dyDescent="0.3">
      <c r="A71" s="42">
        <v>52</v>
      </c>
      <c r="B71" s="43">
        <v>-6.4610000000000007E-5</v>
      </c>
      <c r="C71" s="43">
        <v>-5.7459E-5</v>
      </c>
      <c r="D71" s="43">
        <v>1.6422E-4</v>
      </c>
      <c r="E71" s="43">
        <v>2.6272E-21</v>
      </c>
      <c r="F71" s="43">
        <v>-1.0104E-20</v>
      </c>
      <c r="G71" s="43">
        <v>-5.5004999999999999E-5</v>
      </c>
      <c r="H71" s="48">
        <v>1</v>
      </c>
      <c r="I71" s="28"/>
      <c r="J71" s="44">
        <v>22</v>
      </c>
      <c r="K71" s="43">
        <v>-6.4610000000000007E-5</v>
      </c>
      <c r="L71" s="43">
        <v>-5.7459E-5</v>
      </c>
      <c r="M71" s="43">
        <v>1.6422E-4</v>
      </c>
      <c r="N71" s="43">
        <v>8.7574999999999994E-22</v>
      </c>
      <c r="O71" s="43">
        <v>3.3680999999999999E-21</v>
      </c>
      <c r="P71" s="43">
        <v>5.5004999999999999E-5</v>
      </c>
      <c r="Q71" s="48">
        <v>1</v>
      </c>
    </row>
    <row r="72" spans="1:17" x14ac:dyDescent="0.3">
      <c r="A72" s="42">
        <v>53</v>
      </c>
      <c r="B72" s="43">
        <v>-3.1151E-5</v>
      </c>
      <c r="C72" s="43">
        <v>-2.9325000000000001E-5</v>
      </c>
      <c r="D72" s="43">
        <v>8.1934000000000005E-5</v>
      </c>
      <c r="E72" s="43">
        <v>6.7070999999999996E-22</v>
      </c>
      <c r="F72" s="43">
        <v>-3.7305999999999999E-21</v>
      </c>
      <c r="G72" s="43">
        <v>-2.0307999999999999E-5</v>
      </c>
      <c r="H72" s="48">
        <v>1.5</v>
      </c>
      <c r="I72" s="28"/>
      <c r="J72" s="44">
        <v>23</v>
      </c>
      <c r="K72" s="43">
        <v>-3.1151E-5</v>
      </c>
      <c r="L72" s="43">
        <v>-2.9325000000000001E-5</v>
      </c>
      <c r="M72" s="43">
        <v>8.1934000000000005E-5</v>
      </c>
      <c r="N72" s="43">
        <v>2.2356999999999999E-22</v>
      </c>
      <c r="O72" s="43">
        <v>1.2435000000000001E-21</v>
      </c>
      <c r="P72" s="43">
        <v>2.0307999999999999E-5</v>
      </c>
      <c r="Q72" s="48">
        <v>1.5</v>
      </c>
    </row>
    <row r="73" spans="1:17" x14ac:dyDescent="0.3">
      <c r="A73" s="42">
        <v>54</v>
      </c>
      <c r="B73" s="43">
        <v>-1.8057999999999999E-5</v>
      </c>
      <c r="C73" s="43">
        <v>-1.7402E-5</v>
      </c>
      <c r="D73" s="43">
        <v>4.8767999999999998E-5</v>
      </c>
      <c r="E73" s="43">
        <v>2.4095000000000002E-22</v>
      </c>
      <c r="F73" s="43">
        <v>-1.7502000000000002E-21</v>
      </c>
      <c r="G73" s="43">
        <v>-9.5277000000000003E-6</v>
      </c>
      <c r="H73" s="48">
        <v>2</v>
      </c>
      <c r="I73" s="28"/>
      <c r="J73" s="44">
        <v>24</v>
      </c>
      <c r="K73" s="43">
        <v>-1.8057999999999999E-5</v>
      </c>
      <c r="L73" s="43">
        <v>-1.7402E-5</v>
      </c>
      <c r="M73" s="43">
        <v>4.8767999999999998E-5</v>
      </c>
      <c r="N73" s="43">
        <v>8.0315999999999995E-23</v>
      </c>
      <c r="O73" s="43">
        <v>5.8339999999999997E-22</v>
      </c>
      <c r="P73" s="43">
        <v>9.5277000000000003E-6</v>
      </c>
      <c r="Q73" s="48">
        <v>2</v>
      </c>
    </row>
    <row r="74" spans="1:17" x14ac:dyDescent="0.3">
      <c r="A74" s="42">
        <v>55</v>
      </c>
      <c r="B74" s="43">
        <v>-1.2129E-5</v>
      </c>
      <c r="C74" s="43">
        <v>-1.184E-5</v>
      </c>
      <c r="D74" s="43">
        <v>3.3220999999999999E-5</v>
      </c>
      <c r="E74" s="43">
        <v>1.0631E-22</v>
      </c>
      <c r="F74" s="43">
        <v>-9.5443999999999992E-22</v>
      </c>
      <c r="G74" s="43">
        <v>-5.1957000000000001E-6</v>
      </c>
      <c r="H74" s="48">
        <v>2.5</v>
      </c>
      <c r="I74" s="28"/>
      <c r="J74" s="44">
        <v>25</v>
      </c>
      <c r="K74" s="43">
        <v>-1.2129E-5</v>
      </c>
      <c r="L74" s="43">
        <v>-1.184E-5</v>
      </c>
      <c r="M74" s="43">
        <v>3.3220999999999999E-5</v>
      </c>
      <c r="N74" s="43">
        <v>3.5434999999999999E-23</v>
      </c>
      <c r="O74" s="43">
        <v>3.1815000000000001E-22</v>
      </c>
      <c r="P74" s="43">
        <v>5.1957000000000001E-6</v>
      </c>
      <c r="Q74" s="48">
        <v>2.5</v>
      </c>
    </row>
    <row r="75" spans="1:17" x14ac:dyDescent="0.3">
      <c r="A75" s="42">
        <v>56</v>
      </c>
      <c r="B75" s="43">
        <v>-9.0976999999999993E-6</v>
      </c>
      <c r="C75" s="43">
        <v>-8.9511999999999999E-6</v>
      </c>
      <c r="D75" s="43">
        <v>2.4905E-5</v>
      </c>
      <c r="E75" s="43">
        <v>5.3845999999999999E-23</v>
      </c>
      <c r="F75" s="43">
        <v>-5.7705000000000003E-22</v>
      </c>
      <c r="G75" s="43">
        <v>-3.1412999999999999E-6</v>
      </c>
      <c r="H75" s="48">
        <v>3</v>
      </c>
      <c r="I75" s="28"/>
      <c r="J75" s="44">
        <v>26</v>
      </c>
      <c r="K75" s="43">
        <v>-9.0976999999999993E-6</v>
      </c>
      <c r="L75" s="43">
        <v>-8.9511999999999999E-6</v>
      </c>
      <c r="M75" s="43">
        <v>2.4905E-5</v>
      </c>
      <c r="N75" s="43">
        <v>1.7948999999999999E-23</v>
      </c>
      <c r="O75" s="43">
        <v>1.9235E-22</v>
      </c>
      <c r="P75" s="43">
        <v>3.1412999999999999E-6</v>
      </c>
      <c r="Q75" s="48">
        <v>3</v>
      </c>
    </row>
    <row r="76" spans="1:17" x14ac:dyDescent="0.3">
      <c r="A76" s="42">
        <v>57</v>
      </c>
      <c r="B76" s="43">
        <v>-7.2942000000000004E-6</v>
      </c>
      <c r="C76" s="43">
        <v>-7.2119000000000004E-6</v>
      </c>
      <c r="D76" s="43">
        <v>1.9775E-5</v>
      </c>
      <c r="E76" s="43">
        <v>3.0242000000000003E-23</v>
      </c>
      <c r="F76" s="43">
        <v>-3.7556E-22</v>
      </c>
      <c r="G76" s="43">
        <v>-2.0443999999999999E-6</v>
      </c>
      <c r="H76" s="48">
        <v>3.5</v>
      </c>
      <c r="I76" s="28"/>
      <c r="J76" s="44">
        <v>27</v>
      </c>
      <c r="K76" s="43">
        <v>-7.2942000000000004E-6</v>
      </c>
      <c r="L76" s="43">
        <v>-7.2119000000000004E-6</v>
      </c>
      <c r="M76" s="43">
        <v>1.9775E-5</v>
      </c>
      <c r="N76" s="43">
        <v>1.0081E-23</v>
      </c>
      <c r="O76" s="43">
        <v>1.2519000000000001E-22</v>
      </c>
      <c r="P76" s="43">
        <v>2.0443999999999999E-6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3.8408999999999997E-21</v>
      </c>
      <c r="C81" s="43">
        <v>2.0908999999999999E-5</v>
      </c>
      <c r="D81" s="43">
        <v>6.2308000000000003E-4</v>
      </c>
      <c r="E81" s="23">
        <f>+D81*1000</f>
        <v>0.62308000000000008</v>
      </c>
      <c r="F81" s="23">
        <v>0</v>
      </c>
      <c r="G81" s="24"/>
      <c r="H81" s="25"/>
      <c r="I81" s="28"/>
      <c r="J81" s="44">
        <v>1</v>
      </c>
      <c r="K81" s="43">
        <v>-1.2803E-21</v>
      </c>
      <c r="L81" s="43">
        <v>-2.0908999999999999E-5</v>
      </c>
      <c r="M81" s="43">
        <v>6.2308000000000003E-4</v>
      </c>
      <c r="N81" s="23">
        <f>+M81*1000</f>
        <v>0.62308000000000008</v>
      </c>
      <c r="O81" s="23">
        <v>0</v>
      </c>
      <c r="P81" s="24"/>
      <c r="Q81" s="25"/>
    </row>
    <row r="82" spans="1:23" x14ac:dyDescent="0.3">
      <c r="A82" s="42">
        <v>32</v>
      </c>
      <c r="B82" s="43">
        <v>-2.7072999999999998E-22</v>
      </c>
      <c r="C82" s="43">
        <v>-1.4738E-6</v>
      </c>
      <c r="D82" s="43">
        <v>6.2116000000000005E-4</v>
      </c>
      <c r="E82" s="23">
        <f t="shared" ref="E82:E110" si="0">+D82*1000</f>
        <v>0.62116000000000005</v>
      </c>
      <c r="F82" s="23">
        <v>0.05</v>
      </c>
      <c r="G82" s="24"/>
      <c r="H82" s="25"/>
      <c r="I82" s="28"/>
      <c r="J82" s="44">
        <v>2</v>
      </c>
      <c r="K82" s="43">
        <v>9.0245000000000001E-23</v>
      </c>
      <c r="L82" s="43">
        <v>1.4738E-6</v>
      </c>
      <c r="M82" s="43">
        <v>6.2116000000000005E-4</v>
      </c>
      <c r="N82" s="23">
        <f t="shared" ref="N82:N110" si="1">+M82*1000</f>
        <v>0.62116000000000005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-1.8810999999999998E-21</v>
      </c>
      <c r="C83" s="43">
        <v>-1.024E-5</v>
      </c>
      <c r="D83" s="43">
        <v>6.1574000000000004E-4</v>
      </c>
      <c r="E83" s="23">
        <f t="shared" si="0"/>
        <v>0.61574000000000007</v>
      </c>
      <c r="F83" s="168">
        <v>7.0000000000000007E-2</v>
      </c>
      <c r="G83" s="24"/>
      <c r="H83" s="25"/>
      <c r="I83" s="28"/>
      <c r="J83" s="44">
        <v>3</v>
      </c>
      <c r="K83" s="43">
        <v>6.2703999999999998E-22</v>
      </c>
      <c r="L83" s="43">
        <v>1.024E-5</v>
      </c>
      <c r="M83" s="43">
        <v>6.1574000000000004E-4</v>
      </c>
      <c r="N83" s="23">
        <f t="shared" si="1"/>
        <v>0.61574000000000007</v>
      </c>
      <c r="O83" s="168">
        <v>7.0000000000000007E-2</v>
      </c>
      <c r="Q83" s="25"/>
    </row>
    <row r="84" spans="1:23" x14ac:dyDescent="0.3">
      <c r="A84" s="42">
        <v>34</v>
      </c>
      <c r="B84" s="43">
        <v>-2.7754E-21</v>
      </c>
      <c r="C84" s="43">
        <v>-1.5109000000000001E-5</v>
      </c>
      <c r="D84" s="43">
        <v>5.8312999999999995E-4</v>
      </c>
      <c r="E84" s="23">
        <f t="shared" si="0"/>
        <v>0.58312999999999993</v>
      </c>
      <c r="F84" s="23">
        <v>0.1</v>
      </c>
      <c r="G84" s="24"/>
      <c r="H84" s="25"/>
      <c r="I84" s="28"/>
      <c r="J84" s="44">
        <v>4</v>
      </c>
      <c r="K84" s="43">
        <v>9.2513000000000002E-22</v>
      </c>
      <c r="L84" s="43">
        <v>1.5109000000000001E-5</v>
      </c>
      <c r="M84" s="43">
        <v>5.8312999999999995E-4</v>
      </c>
      <c r="N84" s="23">
        <f t="shared" si="1"/>
        <v>0.58312999999999993</v>
      </c>
      <c r="O84" s="23">
        <v>0.1</v>
      </c>
      <c r="P84" s="24"/>
      <c r="Q84" s="25"/>
    </row>
    <row r="85" spans="1:23" x14ac:dyDescent="0.3">
      <c r="A85" s="42">
        <v>35</v>
      </c>
      <c r="B85" s="43">
        <v>-3.9161E-21</v>
      </c>
      <c r="C85" s="43">
        <v>-2.1318000000000002E-5</v>
      </c>
      <c r="D85" s="43">
        <v>5.3903000000000002E-4</v>
      </c>
      <c r="E85" s="23">
        <f t="shared" si="0"/>
        <v>0.53903000000000001</v>
      </c>
      <c r="F85" s="23">
        <v>0.15</v>
      </c>
      <c r="G85" s="24"/>
      <c r="H85" s="25"/>
      <c r="I85" s="28"/>
      <c r="J85" s="44">
        <v>5</v>
      </c>
      <c r="K85" s="43">
        <v>1.3054000000000001E-21</v>
      </c>
      <c r="L85" s="43">
        <v>2.1318000000000002E-5</v>
      </c>
      <c r="M85" s="43">
        <v>5.3903000000000002E-4</v>
      </c>
      <c r="N85" s="23">
        <f t="shared" si="1"/>
        <v>0.53903000000000001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-4.8557999999999996E-21</v>
      </c>
      <c r="C86" s="43">
        <v>-2.6434000000000001E-5</v>
      </c>
      <c r="D86" s="43">
        <v>5.0474000000000005E-4</v>
      </c>
      <c r="E86" s="23">
        <f t="shared" si="0"/>
        <v>0.50474000000000008</v>
      </c>
      <c r="F86" s="23">
        <v>0.2</v>
      </c>
      <c r="G86" s="24"/>
      <c r="H86" s="25"/>
      <c r="I86" s="28"/>
      <c r="J86" s="44">
        <v>6</v>
      </c>
      <c r="K86" s="43">
        <v>1.6185999999999999E-21</v>
      </c>
      <c r="L86" s="43">
        <v>2.6434000000000001E-5</v>
      </c>
      <c r="M86" s="43">
        <v>5.0474000000000005E-4</v>
      </c>
      <c r="N86" s="23">
        <f t="shared" si="1"/>
        <v>0.50474000000000008</v>
      </c>
      <c r="O86" s="23">
        <v>0.2</v>
      </c>
      <c r="P86" s="24"/>
      <c r="Q86" s="25"/>
    </row>
    <row r="87" spans="1:23" x14ac:dyDescent="0.3">
      <c r="A87" s="42">
        <v>37</v>
      </c>
      <c r="B87" s="43">
        <v>-6.3685999999999998E-21</v>
      </c>
      <c r="C87" s="43">
        <v>-3.4669000000000003E-5</v>
      </c>
      <c r="D87" s="43">
        <v>4.6542000000000003E-4</v>
      </c>
      <c r="E87" s="23">
        <f t="shared" si="0"/>
        <v>0.46542</v>
      </c>
      <c r="F87" s="168">
        <v>0.27</v>
      </c>
      <c r="G87" s="24"/>
      <c r="H87" s="25"/>
      <c r="I87" s="28"/>
      <c r="J87" s="44">
        <v>7</v>
      </c>
      <c r="K87" s="43">
        <v>2.1229000000000001E-21</v>
      </c>
      <c r="L87" s="43">
        <v>3.4669000000000003E-5</v>
      </c>
      <c r="M87" s="43">
        <v>4.6542000000000003E-4</v>
      </c>
      <c r="N87" s="23">
        <f t="shared" si="1"/>
        <v>0.46542</v>
      </c>
      <c r="O87" s="168">
        <v>0.27</v>
      </c>
      <c r="P87" s="24"/>
      <c r="Q87" s="25"/>
    </row>
    <row r="88" spans="1:23" x14ac:dyDescent="0.3">
      <c r="A88" s="42">
        <v>38</v>
      </c>
      <c r="B88" s="43">
        <v>-6.0801999999999996E-21</v>
      </c>
      <c r="C88" s="43">
        <v>-3.3099000000000003E-5</v>
      </c>
      <c r="D88" s="43">
        <v>4.4351999999999998E-4</v>
      </c>
      <c r="E88" s="23">
        <f t="shared" si="0"/>
        <v>0.44351999999999997</v>
      </c>
      <c r="F88" s="23">
        <v>0.3</v>
      </c>
      <c r="G88" s="24"/>
      <c r="H88" s="25"/>
      <c r="I88" s="28"/>
      <c r="J88" s="44">
        <v>8</v>
      </c>
      <c r="K88" s="43">
        <v>2.0267E-21</v>
      </c>
      <c r="L88" s="43">
        <v>3.3099000000000003E-5</v>
      </c>
      <c r="M88" s="43">
        <v>4.4351999999999998E-4</v>
      </c>
      <c r="N88" s="23">
        <f t="shared" si="1"/>
        <v>0.44351999999999997</v>
      </c>
      <c r="O88" s="23">
        <v>0.3</v>
      </c>
      <c r="P88" s="24"/>
      <c r="Q88" s="25"/>
    </row>
    <row r="89" spans="1:23" x14ac:dyDescent="0.3">
      <c r="A89" s="42">
        <v>39</v>
      </c>
      <c r="B89" s="43">
        <v>-5.6289E-21</v>
      </c>
      <c r="C89" s="43">
        <v>-3.0642000000000002E-5</v>
      </c>
      <c r="D89" s="43">
        <v>4.1186E-4</v>
      </c>
      <c r="E89" s="23">
        <f t="shared" si="0"/>
        <v>0.41186</v>
      </c>
      <c r="F89" s="23">
        <v>0.35</v>
      </c>
      <c r="G89" s="24"/>
      <c r="H89" s="25"/>
      <c r="I89" s="28"/>
      <c r="J89" s="44">
        <v>9</v>
      </c>
      <c r="K89" s="43">
        <v>1.8762999999999999E-21</v>
      </c>
      <c r="L89" s="43">
        <v>3.0642000000000002E-5</v>
      </c>
      <c r="M89" s="43">
        <v>4.1186E-4</v>
      </c>
      <c r="N89" s="23">
        <f t="shared" si="1"/>
        <v>0.41186</v>
      </c>
      <c r="O89" s="23">
        <v>0.35</v>
      </c>
      <c r="P89" s="24"/>
      <c r="Q89" s="25"/>
    </row>
    <row r="90" spans="1:23" x14ac:dyDescent="0.3">
      <c r="A90" s="42">
        <v>40</v>
      </c>
      <c r="B90" s="43">
        <v>-5.2590999999999999E-21</v>
      </c>
      <c r="C90" s="43">
        <v>-2.8629E-5</v>
      </c>
      <c r="D90" s="43">
        <v>3.8483000000000001E-4</v>
      </c>
      <c r="E90" s="23">
        <f t="shared" si="0"/>
        <v>0.38483000000000001</v>
      </c>
      <c r="F90" s="23">
        <v>0.4</v>
      </c>
      <c r="G90" s="24"/>
      <c r="H90" s="25"/>
      <c r="I90" s="28"/>
      <c r="J90" s="44">
        <v>10</v>
      </c>
      <c r="K90" s="43">
        <v>1.753E-21</v>
      </c>
      <c r="L90" s="43">
        <v>2.8629E-5</v>
      </c>
      <c r="M90" s="43">
        <v>3.8483000000000001E-4</v>
      </c>
      <c r="N90" s="23">
        <f t="shared" si="1"/>
        <v>0.38483000000000001</v>
      </c>
      <c r="O90" s="23">
        <v>0.4</v>
      </c>
      <c r="P90" s="24"/>
      <c r="Q90" s="25"/>
    </row>
    <row r="91" spans="1:23" x14ac:dyDescent="0.3">
      <c r="A91" s="42">
        <v>41</v>
      </c>
      <c r="B91" s="43">
        <v>-4.9547999999999999E-21</v>
      </c>
      <c r="C91" s="43">
        <v>-2.6973000000000001E-5</v>
      </c>
      <c r="D91" s="43">
        <v>3.5243999999999998E-4</v>
      </c>
      <c r="E91" s="23">
        <f t="shared" si="0"/>
        <v>0.35243999999999998</v>
      </c>
      <c r="F91" s="168">
        <v>0.47</v>
      </c>
      <c r="G91" s="24"/>
      <c r="H91" s="25"/>
      <c r="I91" s="28"/>
      <c r="J91" s="44">
        <v>11</v>
      </c>
      <c r="K91" s="43">
        <v>1.6516E-21</v>
      </c>
      <c r="L91" s="43">
        <v>2.6973000000000001E-5</v>
      </c>
      <c r="M91" s="43">
        <v>3.5243999999999998E-4</v>
      </c>
      <c r="N91" s="23">
        <f t="shared" si="1"/>
        <v>0.35243999999999998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-4.6364999999999997E-21</v>
      </c>
      <c r="C92" s="43">
        <v>-2.5239999999999999E-5</v>
      </c>
      <c r="D92" s="43">
        <v>3.3837E-4</v>
      </c>
      <c r="E92" s="23">
        <f t="shared" si="0"/>
        <v>0.33837</v>
      </c>
      <c r="F92" s="23">
        <v>0.5</v>
      </c>
      <c r="G92" s="24"/>
      <c r="H92" s="25"/>
      <c r="I92" s="28"/>
      <c r="J92" s="44">
        <v>12</v>
      </c>
      <c r="K92" s="43">
        <v>1.5455E-21</v>
      </c>
      <c r="L92" s="43">
        <v>2.5239999999999999E-5</v>
      </c>
      <c r="M92" s="43">
        <v>3.3837E-4</v>
      </c>
      <c r="N92" s="23">
        <f t="shared" si="1"/>
        <v>0.33837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-4.1593000000000003E-21</v>
      </c>
      <c r="C93" s="43">
        <v>-2.2642000000000001E-5</v>
      </c>
      <c r="D93" s="43">
        <v>3.1720000000000001E-4</v>
      </c>
      <c r="E93" s="23">
        <f t="shared" si="0"/>
        <v>0.31720000000000004</v>
      </c>
      <c r="F93" s="23">
        <v>0.55000000000000004</v>
      </c>
      <c r="G93" s="24"/>
      <c r="H93" s="25"/>
      <c r="I93" s="28"/>
      <c r="J93" s="44">
        <v>13</v>
      </c>
      <c r="K93" s="43">
        <v>1.3863999999999999E-21</v>
      </c>
      <c r="L93" s="43">
        <v>2.2642000000000001E-5</v>
      </c>
      <c r="M93" s="43">
        <v>3.1720000000000001E-4</v>
      </c>
      <c r="N93" s="23">
        <f t="shared" si="1"/>
        <v>0.31720000000000004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-3.7425999999999999E-21</v>
      </c>
      <c r="C94" s="43">
        <v>-2.0373999999999998E-5</v>
      </c>
      <c r="D94" s="43">
        <v>2.9846000000000001E-4</v>
      </c>
      <c r="E94" s="23">
        <f t="shared" si="0"/>
        <v>0.29846</v>
      </c>
      <c r="F94" s="23">
        <v>0.6</v>
      </c>
      <c r="G94" s="24"/>
      <c r="H94" s="25"/>
      <c r="I94" s="28"/>
      <c r="J94" s="44">
        <v>14</v>
      </c>
      <c r="K94" s="43">
        <v>1.2475E-21</v>
      </c>
      <c r="L94" s="43">
        <v>2.0373999999999998E-5</v>
      </c>
      <c r="M94" s="43">
        <v>2.9846000000000001E-4</v>
      </c>
      <c r="N94" s="23">
        <f t="shared" si="1"/>
        <v>0.29846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-3.3789999999999998E-21</v>
      </c>
      <c r="C95" s="43">
        <v>-1.8394999999999999E-5</v>
      </c>
      <c r="D95" s="43">
        <v>2.8175999999999999E-4</v>
      </c>
      <c r="E95" s="23">
        <f t="shared" si="0"/>
        <v>0.28176000000000001</v>
      </c>
      <c r="F95" s="23">
        <v>0.65</v>
      </c>
      <c r="G95" s="24"/>
      <c r="H95" s="25"/>
      <c r="I95" s="28"/>
      <c r="J95" s="44">
        <v>15</v>
      </c>
      <c r="K95" s="43">
        <v>1.1263E-21</v>
      </c>
      <c r="L95" s="43">
        <v>1.8394999999999999E-5</v>
      </c>
      <c r="M95" s="43">
        <v>2.8175999999999999E-4</v>
      </c>
      <c r="N95" s="23">
        <f t="shared" si="1"/>
        <v>0.28176000000000001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-3.0614E-21</v>
      </c>
      <c r="C96" s="43">
        <v>-1.6665000000000001E-5</v>
      </c>
      <c r="D96" s="43">
        <v>2.6677E-4</v>
      </c>
      <c r="E96" s="23">
        <f t="shared" si="0"/>
        <v>0.26677000000000001</v>
      </c>
      <c r="F96" s="23">
        <v>0.7</v>
      </c>
      <c r="G96" s="24"/>
      <c r="H96" s="25"/>
      <c r="I96" s="28"/>
      <c r="J96" s="44">
        <v>16</v>
      </c>
      <c r="K96" s="43">
        <v>1.0205000000000001E-21</v>
      </c>
      <c r="L96" s="43">
        <v>1.6665000000000001E-5</v>
      </c>
      <c r="M96" s="43">
        <v>2.6677E-4</v>
      </c>
      <c r="N96" s="23">
        <f t="shared" si="1"/>
        <v>0.26677000000000001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-2.7833000000000001E-21</v>
      </c>
      <c r="C97" s="43">
        <v>-1.5152E-5</v>
      </c>
      <c r="D97" s="43">
        <v>2.5326999999999999E-4</v>
      </c>
      <c r="E97" s="23">
        <f t="shared" si="0"/>
        <v>0.25327</v>
      </c>
      <c r="F97" s="23">
        <v>0.75</v>
      </c>
      <c r="G97" s="24"/>
      <c r="H97" s="25"/>
      <c r="I97" s="28"/>
      <c r="J97" s="44">
        <v>17</v>
      </c>
      <c r="K97" s="43">
        <v>9.2775999999999996E-22</v>
      </c>
      <c r="L97" s="43">
        <v>1.5152E-5</v>
      </c>
      <c r="M97" s="43">
        <v>2.5326999999999999E-4</v>
      </c>
      <c r="N97" s="23">
        <f t="shared" si="1"/>
        <v>0.25327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-2.5391000000000001E-21</v>
      </c>
      <c r="C98" s="43">
        <v>-1.3822000000000001E-5</v>
      </c>
      <c r="D98" s="43">
        <v>2.4104000000000001E-4</v>
      </c>
      <c r="E98" s="23">
        <f t="shared" si="0"/>
        <v>0.24104</v>
      </c>
      <c r="F98" s="23">
        <v>0.8</v>
      </c>
      <c r="G98" s="24"/>
      <c r="H98" s="25"/>
      <c r="I98" s="28"/>
      <c r="J98" s="44">
        <v>18</v>
      </c>
      <c r="K98" s="43">
        <v>8.4635999999999998E-22</v>
      </c>
      <c r="L98" s="43">
        <v>1.3822000000000001E-5</v>
      </c>
      <c r="M98" s="43">
        <v>2.4104000000000001E-4</v>
      </c>
      <c r="N98" s="23">
        <f t="shared" si="1"/>
        <v>0.24104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-2.324E-21</v>
      </c>
      <c r="C99" s="43">
        <v>-1.2651E-5</v>
      </c>
      <c r="D99" s="43">
        <v>2.2991E-4</v>
      </c>
      <c r="E99" s="23">
        <f t="shared" si="0"/>
        <v>0.22991</v>
      </c>
      <c r="F99" s="23">
        <v>0.85</v>
      </c>
      <c r="G99" s="24"/>
      <c r="H99" s="25"/>
      <c r="I99" s="28"/>
      <c r="J99" s="44">
        <v>19</v>
      </c>
      <c r="K99" s="43">
        <v>7.7465999999999996E-22</v>
      </c>
      <c r="L99" s="43">
        <v>1.2651E-5</v>
      </c>
      <c r="M99" s="43">
        <v>2.2991E-4</v>
      </c>
      <c r="N99" s="23">
        <f t="shared" si="1"/>
        <v>0.22991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-2.1338E-21</v>
      </c>
      <c r="C100" s="43">
        <v>-1.1616E-5</v>
      </c>
      <c r="D100" s="43">
        <v>2.1975E-4</v>
      </c>
      <c r="E100" s="23">
        <f t="shared" si="0"/>
        <v>0.21975</v>
      </c>
      <c r="F100" s="23">
        <v>0.9</v>
      </c>
      <c r="G100" s="24"/>
      <c r="H100" s="25"/>
      <c r="I100" s="28"/>
      <c r="J100" s="44">
        <v>20</v>
      </c>
      <c r="K100" s="43">
        <v>7.1127000000000001E-22</v>
      </c>
      <c r="L100" s="43">
        <v>1.1616E-5</v>
      </c>
      <c r="M100" s="43">
        <v>2.1975E-4</v>
      </c>
      <c r="N100" s="23">
        <f t="shared" si="1"/>
        <v>0.21975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-1.9650999999999999E-21</v>
      </c>
      <c r="C101" s="43">
        <v>-1.0698E-5</v>
      </c>
      <c r="D101" s="43">
        <v>2.1044999999999999E-4</v>
      </c>
      <c r="E101" s="23">
        <f t="shared" si="0"/>
        <v>0.21045</v>
      </c>
      <c r="F101" s="23">
        <v>0.95</v>
      </c>
      <c r="G101" s="24"/>
      <c r="H101" s="25"/>
      <c r="I101" s="28"/>
      <c r="J101" s="44">
        <v>21</v>
      </c>
      <c r="K101" s="43">
        <v>6.5503999999999997E-22</v>
      </c>
      <c r="L101" s="43">
        <v>1.0698E-5</v>
      </c>
      <c r="M101" s="43">
        <v>2.1044999999999999E-4</v>
      </c>
      <c r="N101" s="23">
        <f t="shared" si="1"/>
        <v>0.21045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-1.8150000000000001E-21</v>
      </c>
      <c r="C102" s="43">
        <v>-9.8802000000000007E-6</v>
      </c>
      <c r="D102" s="43">
        <v>2.0189000000000001E-4</v>
      </c>
      <c r="E102" s="23">
        <f t="shared" si="0"/>
        <v>0.20189000000000001</v>
      </c>
      <c r="F102" s="23">
        <v>1</v>
      </c>
      <c r="G102" s="24"/>
      <c r="H102" s="25"/>
      <c r="I102" s="28"/>
      <c r="J102" s="44">
        <v>22</v>
      </c>
      <c r="K102" s="43">
        <v>6.0499E-22</v>
      </c>
      <c r="L102" s="43">
        <v>9.8802000000000007E-6</v>
      </c>
      <c r="M102" s="43">
        <v>2.0189000000000001E-4</v>
      </c>
      <c r="N102" s="23">
        <f t="shared" si="1"/>
        <v>0.20189000000000001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-9.3050000000000002E-22</v>
      </c>
      <c r="C103" s="43">
        <v>-5.0653999999999998E-6</v>
      </c>
      <c r="D103" s="43">
        <v>1.4374E-4</v>
      </c>
      <c r="E103" s="23">
        <f t="shared" si="0"/>
        <v>0.14374000000000001</v>
      </c>
      <c r="F103" s="23">
        <v>1.5</v>
      </c>
      <c r="G103" s="24"/>
      <c r="H103" s="25"/>
      <c r="I103" s="28"/>
      <c r="J103" s="44">
        <v>23</v>
      </c>
      <c r="K103" s="43">
        <v>3.1017000000000001E-22</v>
      </c>
      <c r="L103" s="43">
        <v>5.0653999999999998E-6</v>
      </c>
      <c r="M103" s="43">
        <v>1.4374E-4</v>
      </c>
      <c r="N103" s="23">
        <f t="shared" si="1"/>
        <v>0.14374000000000001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-5.5998000000000004E-22</v>
      </c>
      <c r="C104" s="43">
        <v>-3.0483999999999999E-6</v>
      </c>
      <c r="D104" s="43">
        <v>1.1218E-4</v>
      </c>
      <c r="E104" s="23">
        <f t="shared" si="0"/>
        <v>0.11218</v>
      </c>
      <c r="F104" s="23">
        <v>2</v>
      </c>
      <c r="G104" s="24"/>
      <c r="H104" s="25"/>
      <c r="I104" s="28"/>
      <c r="J104" s="44">
        <v>24</v>
      </c>
      <c r="K104" s="43">
        <v>1.8666000000000001E-22</v>
      </c>
      <c r="L104" s="43">
        <v>3.0483999999999999E-6</v>
      </c>
      <c r="M104" s="43">
        <v>1.1218E-4</v>
      </c>
      <c r="N104" s="23">
        <f t="shared" si="1"/>
        <v>0.11218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-3.7197000000000002E-22</v>
      </c>
      <c r="C105" s="43">
        <v>-2.0248999999999999E-6</v>
      </c>
      <c r="D105" s="43">
        <v>9.2126999999999994E-5</v>
      </c>
      <c r="E105" s="23">
        <f t="shared" si="0"/>
        <v>9.2127000000000001E-2</v>
      </c>
      <c r="F105" s="23">
        <v>2.5</v>
      </c>
      <c r="G105" s="24"/>
      <c r="H105" s="25"/>
      <c r="I105" s="28"/>
      <c r="J105" s="44">
        <v>25</v>
      </c>
      <c r="K105" s="43">
        <v>1.2399E-22</v>
      </c>
      <c r="L105" s="43">
        <v>2.0248999999999999E-6</v>
      </c>
      <c r="M105" s="43">
        <v>9.2126999999999994E-5</v>
      </c>
      <c r="N105" s="23">
        <f t="shared" si="1"/>
        <v>9.2127000000000001E-2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-2.6354000000000002E-22</v>
      </c>
      <c r="C106" s="43">
        <v>-1.4346E-6</v>
      </c>
      <c r="D106" s="43">
        <v>7.7785000000000001E-5</v>
      </c>
      <c r="E106" s="23">
        <f t="shared" si="0"/>
        <v>7.7785000000000007E-2</v>
      </c>
      <c r="F106" s="23">
        <v>3</v>
      </c>
      <c r="G106" s="24"/>
      <c r="H106" s="25"/>
      <c r="I106" s="28"/>
      <c r="J106" s="44">
        <v>26</v>
      </c>
      <c r="K106" s="43">
        <v>8.7846999999999996E-23</v>
      </c>
      <c r="L106" s="43">
        <v>1.4346E-6</v>
      </c>
      <c r="M106" s="43">
        <v>7.7785000000000001E-5</v>
      </c>
      <c r="N106" s="23">
        <f t="shared" si="1"/>
        <v>7.7785000000000007E-2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-1.9499E-22</v>
      </c>
      <c r="C107" s="43">
        <v>-1.0614999999999999E-6</v>
      </c>
      <c r="D107" s="43">
        <v>6.6703000000000002E-5</v>
      </c>
      <c r="E107" s="23">
        <f t="shared" si="0"/>
        <v>6.6702999999999998E-2</v>
      </c>
      <c r="F107" s="23">
        <v>3.5</v>
      </c>
      <c r="G107" s="24"/>
      <c r="H107" s="25"/>
      <c r="I107" s="28"/>
      <c r="J107" s="44">
        <v>27</v>
      </c>
      <c r="K107" s="43">
        <v>6.4995000000000002E-23</v>
      </c>
      <c r="L107" s="43">
        <v>1.0614999999999999E-6</v>
      </c>
      <c r="M107" s="43">
        <v>6.6703000000000002E-5</v>
      </c>
      <c r="N107" s="23">
        <f t="shared" si="1"/>
        <v>6.6702999999999998E-2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-1.4870000000000001E-22</v>
      </c>
      <c r="C108" s="43">
        <v>-8.0948000000000002E-7</v>
      </c>
      <c r="D108" s="43">
        <v>5.7757000000000003E-5</v>
      </c>
      <c r="E108" s="23">
        <f t="shared" si="0"/>
        <v>5.7757000000000003E-2</v>
      </c>
      <c r="F108" s="23">
        <v>4</v>
      </c>
      <c r="G108" s="24"/>
      <c r="H108" s="25"/>
      <c r="I108" s="28"/>
      <c r="J108" s="44">
        <v>28</v>
      </c>
      <c r="K108" s="43">
        <v>4.9566E-23</v>
      </c>
      <c r="L108" s="43">
        <v>8.0948000000000002E-7</v>
      </c>
      <c r="M108" s="43">
        <v>5.7757000000000003E-5</v>
      </c>
      <c r="N108" s="23">
        <f t="shared" si="1"/>
        <v>5.7757000000000003E-2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C5BF-81E6-4BA0-B23C-B811D03190B6}">
  <sheetPr codeName="Hoja13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1772900</v>
      </c>
      <c r="C19" s="43">
        <v>1518500</v>
      </c>
      <c r="D19" s="43">
        <v>562470</v>
      </c>
      <c r="E19" s="43">
        <v>-4.6736999999999998E-11</v>
      </c>
      <c r="F19" s="43">
        <v>-1.3618999999999999E-26</v>
      </c>
      <c r="G19" s="43">
        <v>-7.4137000000000002E-11</v>
      </c>
      <c r="H19" s="48">
        <v>0</v>
      </c>
      <c r="I19" s="28"/>
      <c r="J19" s="44">
        <v>1</v>
      </c>
      <c r="K19" s="43">
        <v>1772900</v>
      </c>
      <c r="L19" s="43">
        <v>1518500</v>
      </c>
      <c r="M19" s="43">
        <v>562470</v>
      </c>
      <c r="N19" s="43">
        <v>-1.5579000000000001E-11</v>
      </c>
      <c r="O19" s="43">
        <v>4.5396E-27</v>
      </c>
      <c r="P19" s="43">
        <v>7.4137000000000002E-11</v>
      </c>
      <c r="Q19" s="25">
        <v>0</v>
      </c>
    </row>
    <row r="20" spans="1:17" x14ac:dyDescent="0.3">
      <c r="A20" s="42">
        <v>32</v>
      </c>
      <c r="B20" s="43">
        <v>-387060</v>
      </c>
      <c r="C20" s="43">
        <v>-298060</v>
      </c>
      <c r="D20" s="43">
        <v>325180</v>
      </c>
      <c r="E20" s="43">
        <v>1.6347999999999999E-11</v>
      </c>
      <c r="F20" s="43">
        <v>-1.9079E-12</v>
      </c>
      <c r="G20" s="43">
        <v>-10386</v>
      </c>
      <c r="H20" s="48">
        <v>0.05</v>
      </c>
      <c r="I20" s="28"/>
      <c r="J20" s="44">
        <v>2</v>
      </c>
      <c r="K20" s="43">
        <v>-387060</v>
      </c>
      <c r="L20" s="43">
        <v>-298060</v>
      </c>
      <c r="M20" s="43">
        <v>325180</v>
      </c>
      <c r="N20" s="43">
        <v>5.4491999999999998E-12</v>
      </c>
      <c r="O20" s="43">
        <v>6.3596999999999996E-13</v>
      </c>
      <c r="P20" s="43">
        <v>10386</v>
      </c>
      <c r="Q20" s="25">
        <v>0.05</v>
      </c>
    </row>
    <row r="21" spans="1:17" x14ac:dyDescent="0.3">
      <c r="A21" s="42">
        <v>33</v>
      </c>
      <c r="B21" s="43">
        <v>-1265100</v>
      </c>
      <c r="C21" s="43">
        <v>-1040200</v>
      </c>
      <c r="D21" s="43">
        <v>248040</v>
      </c>
      <c r="E21" s="43">
        <v>4.1306999999999998E-11</v>
      </c>
      <c r="F21" s="43">
        <v>-2.6902E-12</v>
      </c>
      <c r="G21" s="43">
        <v>-14645</v>
      </c>
      <c r="H21" s="54">
        <v>7.0000000000000007E-2</v>
      </c>
      <c r="I21" s="28"/>
      <c r="J21" s="44">
        <v>3</v>
      </c>
      <c r="K21" s="43">
        <v>-1265100</v>
      </c>
      <c r="L21" s="43">
        <v>-1040200</v>
      </c>
      <c r="M21" s="43">
        <v>248040</v>
      </c>
      <c r="N21" s="43">
        <v>1.3769000000000001E-11</v>
      </c>
      <c r="O21" s="43">
        <v>8.9674999999999999E-13</v>
      </c>
      <c r="P21" s="43">
        <v>14645</v>
      </c>
      <c r="Q21" s="55">
        <v>7.0000000000000007E-2</v>
      </c>
    </row>
    <row r="22" spans="1:17" x14ac:dyDescent="0.3">
      <c r="A22" s="42">
        <v>34</v>
      </c>
      <c r="B22" s="43">
        <v>26265</v>
      </c>
      <c r="C22" s="43">
        <v>41793</v>
      </c>
      <c r="D22" s="43">
        <v>209240</v>
      </c>
      <c r="E22" s="43">
        <v>2.8523999999999998E-12</v>
      </c>
      <c r="F22" s="43">
        <v>-3.1153999999999998E-12</v>
      </c>
      <c r="G22" s="43">
        <v>-16959</v>
      </c>
      <c r="H22" s="48">
        <v>0.1</v>
      </c>
      <c r="I22" s="28"/>
      <c r="J22" s="44">
        <v>4</v>
      </c>
      <c r="K22" s="43">
        <v>26265</v>
      </c>
      <c r="L22" s="43">
        <v>41793</v>
      </c>
      <c r="M22" s="43">
        <v>209240</v>
      </c>
      <c r="N22" s="43">
        <v>9.5081000000000007E-13</v>
      </c>
      <c r="O22" s="43">
        <v>1.0385000000000001E-12</v>
      </c>
      <c r="P22" s="43">
        <v>16959</v>
      </c>
      <c r="Q22" s="25">
        <v>0.1</v>
      </c>
    </row>
    <row r="23" spans="1:17" x14ac:dyDescent="0.3">
      <c r="A23" s="42">
        <v>35</v>
      </c>
      <c r="B23" s="43">
        <v>11318</v>
      </c>
      <c r="C23" s="43">
        <v>27385</v>
      </c>
      <c r="D23" s="43">
        <v>158600</v>
      </c>
      <c r="E23" s="43">
        <v>2.9515000000000001E-12</v>
      </c>
      <c r="F23" s="43">
        <v>-3.5255999999999998E-12</v>
      </c>
      <c r="G23" s="43">
        <v>-19193</v>
      </c>
      <c r="H23" s="48">
        <v>0.15</v>
      </c>
      <c r="I23" s="28"/>
      <c r="J23" s="44">
        <v>5</v>
      </c>
      <c r="K23" s="43">
        <v>11318</v>
      </c>
      <c r="L23" s="43">
        <v>27385</v>
      </c>
      <c r="M23" s="43">
        <v>158600</v>
      </c>
      <c r="N23" s="43">
        <v>9.8383000000000006E-13</v>
      </c>
      <c r="O23" s="43">
        <v>1.1752000000000001E-12</v>
      </c>
      <c r="P23" s="43">
        <v>19193</v>
      </c>
      <c r="Q23" s="25">
        <v>0.15</v>
      </c>
    </row>
    <row r="24" spans="1:17" x14ac:dyDescent="0.3">
      <c r="A24" s="42">
        <v>36</v>
      </c>
      <c r="B24" s="43">
        <v>6245.7</v>
      </c>
      <c r="C24" s="43">
        <v>20220</v>
      </c>
      <c r="D24" s="43">
        <v>123360</v>
      </c>
      <c r="E24" s="43">
        <v>2.5670999999999998E-12</v>
      </c>
      <c r="F24" s="43">
        <v>-3.6436000000000003E-12</v>
      </c>
      <c r="G24" s="43">
        <v>-19835</v>
      </c>
      <c r="H24" s="48">
        <v>0.2</v>
      </c>
      <c r="I24" s="28"/>
      <c r="J24" s="44">
        <v>6</v>
      </c>
      <c r="K24" s="43">
        <v>6245.7</v>
      </c>
      <c r="L24" s="43">
        <v>20220</v>
      </c>
      <c r="M24" s="43">
        <v>123360</v>
      </c>
      <c r="N24" s="43">
        <v>8.5568000000000005E-13</v>
      </c>
      <c r="O24" s="43">
        <v>1.2144999999999999E-12</v>
      </c>
      <c r="P24" s="43">
        <v>19835</v>
      </c>
      <c r="Q24" s="25">
        <v>0.2</v>
      </c>
    </row>
    <row r="25" spans="1:17" x14ac:dyDescent="0.3">
      <c r="A25" s="42">
        <v>37</v>
      </c>
      <c r="B25" s="43">
        <v>7691.9</v>
      </c>
      <c r="C25" s="43">
        <v>16501</v>
      </c>
      <c r="D25" s="43">
        <v>89089</v>
      </c>
      <c r="E25" s="43">
        <v>1.6181999999999999E-12</v>
      </c>
      <c r="F25" s="43">
        <v>-3.5859999999999999E-12</v>
      </c>
      <c r="G25" s="43">
        <v>-19521</v>
      </c>
      <c r="H25" s="54">
        <v>0.27</v>
      </c>
      <c r="I25" s="28"/>
      <c r="J25" s="44">
        <v>7</v>
      </c>
      <c r="K25" s="43">
        <v>7691.9</v>
      </c>
      <c r="L25" s="43">
        <v>16501</v>
      </c>
      <c r="M25" s="43">
        <v>89089</v>
      </c>
      <c r="N25" s="43">
        <v>5.3938999999999999E-13</v>
      </c>
      <c r="O25" s="43">
        <v>1.1953E-12</v>
      </c>
      <c r="P25" s="43">
        <v>19521</v>
      </c>
      <c r="Q25" s="55">
        <v>0.27</v>
      </c>
    </row>
    <row r="26" spans="1:17" x14ac:dyDescent="0.3">
      <c r="A26" s="42">
        <v>38</v>
      </c>
      <c r="B26" s="43">
        <v>-9794</v>
      </c>
      <c r="C26" s="43">
        <v>845.3</v>
      </c>
      <c r="D26" s="43">
        <v>77412</v>
      </c>
      <c r="E26" s="43">
        <v>1.9543999999999998E-12</v>
      </c>
      <c r="F26" s="43">
        <v>-3.3818E-12</v>
      </c>
      <c r="G26" s="43">
        <v>-18409</v>
      </c>
      <c r="H26" s="48">
        <v>0.3</v>
      </c>
      <c r="I26" s="28"/>
      <c r="J26" s="44">
        <v>8</v>
      </c>
      <c r="K26" s="43">
        <v>-9794</v>
      </c>
      <c r="L26" s="43">
        <v>845.3</v>
      </c>
      <c r="M26" s="43">
        <v>77412</v>
      </c>
      <c r="N26" s="43">
        <v>6.5147000000000005E-13</v>
      </c>
      <c r="O26" s="43">
        <v>1.1273000000000001E-12</v>
      </c>
      <c r="P26" s="43">
        <v>18409</v>
      </c>
      <c r="Q26" s="25">
        <v>0.3</v>
      </c>
    </row>
    <row r="27" spans="1:17" x14ac:dyDescent="0.3">
      <c r="A27" s="42">
        <v>39</v>
      </c>
      <c r="B27" s="43">
        <v>-16436</v>
      </c>
      <c r="C27" s="43">
        <v>-7318.7</v>
      </c>
      <c r="D27" s="43">
        <v>61528</v>
      </c>
      <c r="E27" s="43">
        <v>1.6748000000000001E-12</v>
      </c>
      <c r="F27" s="43">
        <v>-2.9385000000000001E-12</v>
      </c>
      <c r="G27" s="43">
        <v>-15996</v>
      </c>
      <c r="H27" s="48">
        <v>0.35</v>
      </c>
      <c r="I27" s="28"/>
      <c r="J27" s="44">
        <v>9</v>
      </c>
      <c r="K27" s="43">
        <v>-16436</v>
      </c>
      <c r="L27" s="43">
        <v>-7318.7</v>
      </c>
      <c r="M27" s="43">
        <v>61528</v>
      </c>
      <c r="N27" s="43">
        <v>5.5825999999999999E-13</v>
      </c>
      <c r="O27" s="43">
        <v>9.7950000000000002E-13</v>
      </c>
      <c r="P27" s="43">
        <v>15996</v>
      </c>
      <c r="Q27" s="25">
        <v>0.35</v>
      </c>
    </row>
    <row r="28" spans="1:17" x14ac:dyDescent="0.3">
      <c r="A28" s="42">
        <v>40</v>
      </c>
      <c r="B28" s="43">
        <v>-23996</v>
      </c>
      <c r="C28" s="43">
        <v>-15678</v>
      </c>
      <c r="D28" s="43">
        <v>49335</v>
      </c>
      <c r="E28" s="43">
        <v>1.528E-12</v>
      </c>
      <c r="F28" s="43">
        <v>-2.3788999999999999E-12</v>
      </c>
      <c r="G28" s="43">
        <v>-12950</v>
      </c>
      <c r="H28" s="48">
        <v>0.4</v>
      </c>
      <c r="I28" s="28"/>
      <c r="J28" s="44">
        <v>10</v>
      </c>
      <c r="K28" s="43">
        <v>-23996</v>
      </c>
      <c r="L28" s="43">
        <v>-15678</v>
      </c>
      <c r="M28" s="43">
        <v>49335</v>
      </c>
      <c r="N28" s="43">
        <v>5.0933000000000001E-13</v>
      </c>
      <c r="O28" s="43">
        <v>7.9295999999999999E-13</v>
      </c>
      <c r="P28" s="43">
        <v>12950</v>
      </c>
      <c r="Q28" s="25">
        <v>0.4</v>
      </c>
    </row>
    <row r="29" spans="1:17" x14ac:dyDescent="0.3">
      <c r="A29" s="42">
        <v>41</v>
      </c>
      <c r="B29" s="43">
        <v>-38650</v>
      </c>
      <c r="C29" s="43">
        <v>-29464</v>
      </c>
      <c r="D29" s="43">
        <v>38130</v>
      </c>
      <c r="E29" s="43">
        <v>1.6876E-12</v>
      </c>
      <c r="F29" s="43">
        <v>-1.3397E-12</v>
      </c>
      <c r="G29" s="43">
        <v>-7293</v>
      </c>
      <c r="H29" s="54">
        <v>0.47</v>
      </c>
      <c r="I29" s="28"/>
      <c r="J29" s="44">
        <v>11</v>
      </c>
      <c r="K29" s="43">
        <v>-38650</v>
      </c>
      <c r="L29" s="43">
        <v>-29464</v>
      </c>
      <c r="M29" s="43">
        <v>38130</v>
      </c>
      <c r="N29" s="43">
        <v>5.6252000000000001E-13</v>
      </c>
      <c r="O29" s="43">
        <v>4.4656000000000002E-13</v>
      </c>
      <c r="P29" s="43">
        <v>7293</v>
      </c>
      <c r="Q29" s="55">
        <v>0.47</v>
      </c>
    </row>
    <row r="30" spans="1:17" x14ac:dyDescent="0.3">
      <c r="A30" s="42">
        <v>42</v>
      </c>
      <c r="B30" s="43">
        <v>-2886.1</v>
      </c>
      <c r="C30" s="43">
        <v>298.38</v>
      </c>
      <c r="D30" s="43">
        <v>35136</v>
      </c>
      <c r="E30" s="43">
        <v>5.8496999999999998E-13</v>
      </c>
      <c r="F30" s="43">
        <v>-1.2169E-12</v>
      </c>
      <c r="G30" s="43">
        <v>-6624.5</v>
      </c>
      <c r="H30" s="48">
        <v>0.5</v>
      </c>
      <c r="I30" s="28"/>
      <c r="J30" s="44">
        <v>12</v>
      </c>
      <c r="K30" s="43">
        <v>-2886.1</v>
      </c>
      <c r="L30" s="43">
        <v>298.38</v>
      </c>
      <c r="M30" s="43">
        <v>35136</v>
      </c>
      <c r="N30" s="43">
        <v>1.9499000000000001E-13</v>
      </c>
      <c r="O30" s="43">
        <v>4.0563999999999998E-13</v>
      </c>
      <c r="P30" s="43">
        <v>6624.5</v>
      </c>
      <c r="Q30" s="25">
        <v>0.5</v>
      </c>
    </row>
    <row r="31" spans="1:17" x14ac:dyDescent="0.3">
      <c r="A31" s="42">
        <v>43</v>
      </c>
      <c r="B31" s="43">
        <v>-2516</v>
      </c>
      <c r="C31" s="43">
        <v>6.5673000000000004</v>
      </c>
      <c r="D31" s="43">
        <v>30865</v>
      </c>
      <c r="E31" s="43">
        <v>4.6337999999999999E-13</v>
      </c>
      <c r="F31" s="43">
        <v>-1.0384000000000001E-12</v>
      </c>
      <c r="G31" s="43">
        <v>-5652.6</v>
      </c>
      <c r="H31" s="48">
        <v>0.55000000000000004</v>
      </c>
      <c r="I31" s="28"/>
      <c r="J31" s="44">
        <v>13</v>
      </c>
      <c r="K31" s="43">
        <v>-2516</v>
      </c>
      <c r="L31" s="43">
        <v>6.5673000000000004</v>
      </c>
      <c r="M31" s="43">
        <v>30865</v>
      </c>
      <c r="N31" s="43">
        <v>1.5446000000000001E-13</v>
      </c>
      <c r="O31" s="43">
        <v>3.4611999999999999E-13</v>
      </c>
      <c r="P31" s="43">
        <v>5652.6</v>
      </c>
      <c r="Q31" s="25">
        <v>0.55000000000000004</v>
      </c>
    </row>
    <row r="32" spans="1:17" x14ac:dyDescent="0.3">
      <c r="A32" s="42">
        <v>44</v>
      </c>
      <c r="B32" s="43">
        <v>-2204</v>
      </c>
      <c r="C32" s="43">
        <v>-190.69</v>
      </c>
      <c r="D32" s="43">
        <v>27316</v>
      </c>
      <c r="E32" s="43">
        <v>3.6984999999999998E-13</v>
      </c>
      <c r="F32" s="43">
        <v>-8.8869000000000002E-13</v>
      </c>
      <c r="G32" s="43">
        <v>-4837.8</v>
      </c>
      <c r="H32" s="48">
        <v>0.6</v>
      </c>
      <c r="I32" s="28"/>
      <c r="J32" s="44">
        <v>14</v>
      </c>
      <c r="K32" s="43">
        <v>-2204</v>
      </c>
      <c r="L32" s="43">
        <v>-190.69</v>
      </c>
      <c r="M32" s="43">
        <v>27316</v>
      </c>
      <c r="N32" s="43">
        <v>1.2328000000000001E-13</v>
      </c>
      <c r="O32" s="43">
        <v>2.9622999999999999E-13</v>
      </c>
      <c r="P32" s="43">
        <v>4837.8</v>
      </c>
      <c r="Q32" s="25">
        <v>0.6</v>
      </c>
    </row>
    <row r="33" spans="1:17" x14ac:dyDescent="0.3">
      <c r="A33" s="42">
        <v>45</v>
      </c>
      <c r="B33" s="43">
        <v>-1940</v>
      </c>
      <c r="C33" s="43">
        <v>-320.45</v>
      </c>
      <c r="D33" s="43">
        <v>24333</v>
      </c>
      <c r="E33" s="43">
        <v>2.9751000000000001E-13</v>
      </c>
      <c r="F33" s="43">
        <v>-7.6351999999999996E-13</v>
      </c>
      <c r="G33" s="43">
        <v>-4156.3999999999996</v>
      </c>
      <c r="H33" s="48">
        <v>0.65</v>
      </c>
      <c r="I33" s="28"/>
      <c r="J33" s="44">
        <v>15</v>
      </c>
      <c r="K33" s="43">
        <v>-1940</v>
      </c>
      <c r="L33" s="43">
        <v>-320.45</v>
      </c>
      <c r="M33" s="43">
        <v>24333</v>
      </c>
      <c r="N33" s="43">
        <v>9.9171000000000005E-14</v>
      </c>
      <c r="O33" s="43">
        <v>2.5450999999999999E-13</v>
      </c>
      <c r="P33" s="43">
        <v>4156.3999999999996</v>
      </c>
      <c r="Q33" s="25">
        <v>0.65</v>
      </c>
    </row>
    <row r="34" spans="1:17" x14ac:dyDescent="0.3">
      <c r="A34" s="42">
        <v>46</v>
      </c>
      <c r="B34" s="43">
        <v>-1715.5</v>
      </c>
      <c r="C34" s="43">
        <v>-402.38</v>
      </c>
      <c r="D34" s="43">
        <v>21804</v>
      </c>
      <c r="E34" s="43">
        <v>2.4122000000000001E-13</v>
      </c>
      <c r="F34" s="43">
        <v>-6.5879999999999998E-13</v>
      </c>
      <c r="G34" s="43">
        <v>-3586.3</v>
      </c>
      <c r="H34" s="48">
        <v>0.7</v>
      </c>
      <c r="I34" s="28"/>
      <c r="J34" s="44">
        <v>16</v>
      </c>
      <c r="K34" s="43">
        <v>-1715.5</v>
      </c>
      <c r="L34" s="43">
        <v>-402.38</v>
      </c>
      <c r="M34" s="43">
        <v>21804</v>
      </c>
      <c r="N34" s="43">
        <v>8.0405999999999996E-14</v>
      </c>
      <c r="O34" s="43">
        <v>2.1959999999999999E-13</v>
      </c>
      <c r="P34" s="43">
        <v>3586.3</v>
      </c>
      <c r="Q34" s="25">
        <v>0.7</v>
      </c>
    </row>
    <row r="35" spans="1:17" x14ac:dyDescent="0.3">
      <c r="A35" s="42">
        <v>47</v>
      </c>
      <c r="B35" s="43">
        <v>-1523.5</v>
      </c>
      <c r="C35" s="43">
        <v>-450.6</v>
      </c>
      <c r="D35" s="43">
        <v>19641</v>
      </c>
      <c r="E35" s="43">
        <v>1.9709E-13</v>
      </c>
      <c r="F35" s="43">
        <v>-5.7102000000000002E-13</v>
      </c>
      <c r="G35" s="43">
        <v>-3108.5</v>
      </c>
      <c r="H35" s="48">
        <v>0.75</v>
      </c>
      <c r="I35" s="28"/>
      <c r="J35" s="44">
        <v>17</v>
      </c>
      <c r="K35" s="43">
        <v>-1523.5</v>
      </c>
      <c r="L35" s="43">
        <v>-450.6</v>
      </c>
      <c r="M35" s="43">
        <v>19641</v>
      </c>
      <c r="N35" s="43">
        <v>6.5696999999999998E-14</v>
      </c>
      <c r="O35" s="43">
        <v>1.9034E-13</v>
      </c>
      <c r="P35" s="43">
        <v>3108.5</v>
      </c>
      <c r="Q35" s="25">
        <v>0.75</v>
      </c>
    </row>
    <row r="36" spans="1:17" x14ac:dyDescent="0.3">
      <c r="A36" s="42">
        <v>48</v>
      </c>
      <c r="B36" s="43">
        <v>-1358.4</v>
      </c>
      <c r="C36" s="43">
        <v>-475.18</v>
      </c>
      <c r="D36" s="43">
        <v>17778</v>
      </c>
      <c r="E36" s="43">
        <v>1.6224999999999999E-13</v>
      </c>
      <c r="F36" s="43">
        <v>-4.9722999999999999E-13</v>
      </c>
      <c r="G36" s="43">
        <v>-2706.8</v>
      </c>
      <c r="H36" s="48">
        <v>0.8</v>
      </c>
      <c r="I36" s="28"/>
      <c r="J36" s="44">
        <v>18</v>
      </c>
      <c r="K36" s="43">
        <v>-1358.4</v>
      </c>
      <c r="L36" s="43">
        <v>-475.18</v>
      </c>
      <c r="M36" s="43">
        <v>17778</v>
      </c>
      <c r="N36" s="43">
        <v>5.4082999999999998E-14</v>
      </c>
      <c r="O36" s="43">
        <v>1.6574000000000001E-13</v>
      </c>
      <c r="P36" s="43">
        <v>2706.8</v>
      </c>
      <c r="Q36" s="25">
        <v>0.8</v>
      </c>
    </row>
    <row r="37" spans="1:17" x14ac:dyDescent="0.3">
      <c r="A37" s="42">
        <v>49</v>
      </c>
      <c r="B37" s="43">
        <v>-1215.7</v>
      </c>
      <c r="C37" s="43">
        <v>-483.27</v>
      </c>
      <c r="D37" s="43">
        <v>16163</v>
      </c>
      <c r="E37" s="43">
        <v>1.3454E-13</v>
      </c>
      <c r="F37" s="43">
        <v>-4.3497000000000001E-13</v>
      </c>
      <c r="G37" s="43">
        <v>-2367.8000000000002</v>
      </c>
      <c r="H37" s="48">
        <v>0.85</v>
      </c>
      <c r="I37" s="28"/>
      <c r="J37" s="44">
        <v>19</v>
      </c>
      <c r="K37" s="43">
        <v>-1215.7</v>
      </c>
      <c r="L37" s="43">
        <v>-483.27</v>
      </c>
      <c r="M37" s="43">
        <v>16163</v>
      </c>
      <c r="N37" s="43">
        <v>4.4846E-14</v>
      </c>
      <c r="O37" s="43">
        <v>1.4499E-13</v>
      </c>
      <c r="P37" s="43">
        <v>2367.8000000000002</v>
      </c>
      <c r="Q37" s="25">
        <v>0.85</v>
      </c>
    </row>
    <row r="38" spans="1:17" x14ac:dyDescent="0.3">
      <c r="A38" s="42">
        <v>50</v>
      </c>
      <c r="B38" s="43">
        <v>-1091.5</v>
      </c>
      <c r="C38" s="43">
        <v>-479.95</v>
      </c>
      <c r="D38" s="43">
        <v>14754</v>
      </c>
      <c r="E38" s="43">
        <v>1.1233E-13</v>
      </c>
      <c r="F38" s="43">
        <v>-3.8222000000000001E-13</v>
      </c>
      <c r="G38" s="43">
        <v>-2080.6999999999998</v>
      </c>
      <c r="H38" s="48">
        <v>0.9</v>
      </c>
      <c r="I38" s="28"/>
      <c r="J38" s="44">
        <v>20</v>
      </c>
      <c r="K38" s="43">
        <v>-1091.5</v>
      </c>
      <c r="L38" s="43">
        <v>-479.95</v>
      </c>
      <c r="M38" s="43">
        <v>14754</v>
      </c>
      <c r="N38" s="43">
        <v>3.7444999999999998E-14</v>
      </c>
      <c r="O38" s="43">
        <v>1.2741000000000001E-13</v>
      </c>
      <c r="P38" s="43">
        <v>2080.6999999999998</v>
      </c>
      <c r="Q38" s="25">
        <v>0.9</v>
      </c>
    </row>
    <row r="39" spans="1:17" x14ac:dyDescent="0.3">
      <c r="A39" s="42">
        <v>51</v>
      </c>
      <c r="B39" s="43">
        <v>-982.8</v>
      </c>
      <c r="C39" s="43">
        <v>-468.82</v>
      </c>
      <c r="D39" s="43">
        <v>13519</v>
      </c>
      <c r="E39" s="43">
        <v>9.4417E-14</v>
      </c>
      <c r="F39" s="43">
        <v>-3.3734E-13</v>
      </c>
      <c r="G39" s="43">
        <v>-1836.4</v>
      </c>
      <c r="H39" s="48">
        <v>0.95</v>
      </c>
      <c r="I39" s="28"/>
      <c r="J39" s="44">
        <v>21</v>
      </c>
      <c r="K39" s="43">
        <v>-982.8</v>
      </c>
      <c r="L39" s="43">
        <v>-468.82</v>
      </c>
      <c r="M39" s="43">
        <v>13519</v>
      </c>
      <c r="N39" s="43">
        <v>3.1471999999999997E-14</v>
      </c>
      <c r="O39" s="43">
        <v>1.1245E-13</v>
      </c>
      <c r="P39" s="43">
        <v>1836.4</v>
      </c>
      <c r="Q39" s="25">
        <v>0.95</v>
      </c>
    </row>
    <row r="40" spans="1:17" x14ac:dyDescent="0.3">
      <c r="A40" s="42">
        <v>52</v>
      </c>
      <c r="B40" s="43">
        <v>-887.18</v>
      </c>
      <c r="C40" s="43">
        <v>-452.46</v>
      </c>
      <c r="D40" s="43">
        <v>12430</v>
      </c>
      <c r="E40" s="43">
        <v>7.9856999999999997E-14</v>
      </c>
      <c r="F40" s="43">
        <v>-2.9898E-13</v>
      </c>
      <c r="G40" s="43">
        <v>-1627.6</v>
      </c>
      <c r="H40" s="48">
        <v>1</v>
      </c>
      <c r="I40" s="28"/>
      <c r="J40" s="44">
        <v>22</v>
      </c>
      <c r="K40" s="43">
        <v>-887.18</v>
      </c>
      <c r="L40" s="43">
        <v>-452.46</v>
      </c>
      <c r="M40" s="43">
        <v>12430</v>
      </c>
      <c r="N40" s="43">
        <v>2.6619000000000001E-14</v>
      </c>
      <c r="O40" s="43">
        <v>9.9661999999999995E-14</v>
      </c>
      <c r="P40" s="43">
        <v>1627.6</v>
      </c>
      <c r="Q40" s="25">
        <v>1</v>
      </c>
    </row>
    <row r="41" spans="1:17" x14ac:dyDescent="0.3">
      <c r="A41" s="42">
        <v>53</v>
      </c>
      <c r="B41" s="43">
        <v>-341.99</v>
      </c>
      <c r="C41" s="43">
        <v>-234.22</v>
      </c>
      <c r="D41" s="43">
        <v>6208.3</v>
      </c>
      <c r="E41" s="43">
        <v>1.9796999999999999E-14</v>
      </c>
      <c r="F41" s="43">
        <v>-1.0852E-13</v>
      </c>
      <c r="G41" s="43">
        <v>-590.74</v>
      </c>
      <c r="H41" s="48">
        <v>1.5</v>
      </c>
      <c r="I41" s="28"/>
      <c r="J41" s="44">
        <v>23</v>
      </c>
      <c r="K41" s="43">
        <v>-341.99</v>
      </c>
      <c r="L41" s="43">
        <v>-234.22</v>
      </c>
      <c r="M41" s="43">
        <v>6208.3</v>
      </c>
      <c r="N41" s="43">
        <v>6.5991999999999996E-15</v>
      </c>
      <c r="O41" s="43">
        <v>3.6171999999999998E-14</v>
      </c>
      <c r="P41" s="43">
        <v>590.74</v>
      </c>
      <c r="Q41" s="25">
        <v>1.5</v>
      </c>
    </row>
    <row r="42" spans="1:17" x14ac:dyDescent="0.3">
      <c r="A42" s="42">
        <v>54</v>
      </c>
      <c r="B42" s="43">
        <v>-140.63999999999999</v>
      </c>
      <c r="C42" s="43">
        <v>-102.57</v>
      </c>
      <c r="D42" s="43">
        <v>3745.3</v>
      </c>
      <c r="E42" s="43">
        <v>6.9943000000000001E-15</v>
      </c>
      <c r="F42" s="43">
        <v>-5.0594999999999998E-14</v>
      </c>
      <c r="G42" s="43">
        <v>-275.43</v>
      </c>
      <c r="H42" s="48">
        <v>2</v>
      </c>
      <c r="I42" s="28"/>
      <c r="J42" s="44">
        <v>24</v>
      </c>
      <c r="K42" s="43">
        <v>-140.63999999999999</v>
      </c>
      <c r="L42" s="43">
        <v>-102.57</v>
      </c>
      <c r="M42" s="43">
        <v>3745.3</v>
      </c>
      <c r="N42" s="43">
        <v>2.3314E-15</v>
      </c>
      <c r="O42" s="43">
        <v>1.6864999999999999E-14</v>
      </c>
      <c r="P42" s="43">
        <v>275.43</v>
      </c>
      <c r="Q42" s="25">
        <v>2</v>
      </c>
    </row>
    <row r="43" spans="1:17" x14ac:dyDescent="0.3">
      <c r="A43" s="42">
        <v>55</v>
      </c>
      <c r="B43" s="43">
        <v>-75.39</v>
      </c>
      <c r="C43" s="43">
        <v>-58.701000000000001</v>
      </c>
      <c r="D43" s="43">
        <v>2574.6999999999998</v>
      </c>
      <c r="E43" s="43">
        <v>3.0657000000000001E-15</v>
      </c>
      <c r="F43" s="43">
        <v>-2.7589999999999999E-14</v>
      </c>
      <c r="G43" s="43">
        <v>-150.19</v>
      </c>
      <c r="H43" s="48">
        <v>2.5</v>
      </c>
      <c r="I43" s="28"/>
      <c r="J43" s="44">
        <v>25</v>
      </c>
      <c r="K43" s="43">
        <v>-75.39</v>
      </c>
      <c r="L43" s="43">
        <v>-58.701000000000001</v>
      </c>
      <c r="M43" s="43">
        <v>2574.6999999999998</v>
      </c>
      <c r="N43" s="43">
        <v>1.0219000000000001E-15</v>
      </c>
      <c r="O43" s="43">
        <v>9.1967999999999999E-15</v>
      </c>
      <c r="P43" s="43">
        <v>150.19</v>
      </c>
      <c r="Q43" s="25">
        <v>2.5</v>
      </c>
    </row>
    <row r="44" spans="1:17" x14ac:dyDescent="0.3">
      <c r="A44" s="42">
        <v>56</v>
      </c>
      <c r="B44" s="43">
        <v>-63.674999999999997</v>
      </c>
      <c r="C44" s="43">
        <v>-55.226999999999997</v>
      </c>
      <c r="D44" s="43">
        <v>1930.4</v>
      </c>
      <c r="E44" s="43">
        <v>1.5519E-15</v>
      </c>
      <c r="F44" s="43">
        <v>-1.6721E-14</v>
      </c>
      <c r="G44" s="43">
        <v>-91.025999999999996</v>
      </c>
      <c r="H44" s="48">
        <v>3</v>
      </c>
      <c r="I44" s="28"/>
      <c r="J44" s="44">
        <v>26</v>
      </c>
      <c r="K44" s="43">
        <v>-63.674999999999997</v>
      </c>
      <c r="L44" s="43">
        <v>-55.226999999999997</v>
      </c>
      <c r="M44" s="43">
        <v>1930.4</v>
      </c>
      <c r="N44" s="43">
        <v>5.1731000000000002E-16</v>
      </c>
      <c r="O44" s="43">
        <v>5.5736999999999998E-15</v>
      </c>
      <c r="P44" s="43">
        <v>91.025999999999996</v>
      </c>
      <c r="Q44" s="25">
        <v>3</v>
      </c>
    </row>
    <row r="45" spans="1:17" x14ac:dyDescent="0.3">
      <c r="A45" s="42">
        <v>57</v>
      </c>
      <c r="B45" s="43">
        <v>-67.38</v>
      </c>
      <c r="C45" s="43">
        <v>-62.624000000000002</v>
      </c>
      <c r="D45" s="43">
        <v>1523.5</v>
      </c>
      <c r="E45" s="43">
        <v>8.7357000000000001E-16</v>
      </c>
      <c r="F45" s="43">
        <v>-1.0913E-14</v>
      </c>
      <c r="G45" s="43">
        <v>-59.406999999999996</v>
      </c>
      <c r="H45" s="48">
        <v>3.5</v>
      </c>
      <c r="I45" s="28"/>
      <c r="J45" s="44">
        <v>27</v>
      </c>
      <c r="K45" s="43">
        <v>-67.38</v>
      </c>
      <c r="L45" s="43">
        <v>-62.624000000000002</v>
      </c>
      <c r="M45" s="43">
        <v>1523.5</v>
      </c>
      <c r="N45" s="43">
        <v>2.9119E-16</v>
      </c>
      <c r="O45" s="43">
        <v>3.6375999999999998E-15</v>
      </c>
      <c r="P45" s="43">
        <v>59.406999999999996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4.5943999999999998E-4</v>
      </c>
      <c r="C50" s="43">
        <v>3.2714000000000002E-4</v>
      </c>
      <c r="D50" s="43">
        <v>-1.6997E-4</v>
      </c>
      <c r="E50" s="43">
        <v>-4.8607000000000002E-20</v>
      </c>
      <c r="F50" s="43">
        <v>-1.4164000000000001E-35</v>
      </c>
      <c r="G50" s="43">
        <v>-7.7103E-20</v>
      </c>
      <c r="H50" s="48">
        <v>0</v>
      </c>
      <c r="I50" s="28"/>
      <c r="J50" s="44">
        <v>1</v>
      </c>
      <c r="K50" s="43">
        <v>4.5943999999999998E-4</v>
      </c>
      <c r="L50" s="43">
        <v>3.2714000000000002E-4</v>
      </c>
      <c r="M50" s="43">
        <v>-1.6997E-4</v>
      </c>
      <c r="N50" s="43">
        <v>-1.6202000000000001E-20</v>
      </c>
      <c r="O50" s="43">
        <v>4.7212000000000002E-36</v>
      </c>
      <c r="P50" s="43">
        <v>7.7103E-20</v>
      </c>
      <c r="Q50" s="48">
        <v>0</v>
      </c>
    </row>
    <row r="51" spans="1:17" x14ac:dyDescent="0.3">
      <c r="A51" s="42">
        <v>32</v>
      </c>
      <c r="B51" s="43">
        <v>-1.5808E-4</v>
      </c>
      <c r="C51" s="43">
        <v>-1.1179999999999999E-4</v>
      </c>
      <c r="D51" s="43">
        <v>2.1228999999999999E-4</v>
      </c>
      <c r="E51" s="43">
        <v>1.7002E-20</v>
      </c>
      <c r="F51" s="43">
        <v>-1.9841999999999999E-21</v>
      </c>
      <c r="G51" s="43">
        <v>-1.0801999999999999E-5</v>
      </c>
      <c r="H51" s="48">
        <v>0.05</v>
      </c>
      <c r="I51" s="28"/>
      <c r="J51" s="44">
        <v>2</v>
      </c>
      <c r="K51" s="43">
        <v>-1.5808E-4</v>
      </c>
      <c r="L51" s="43">
        <v>-1.1179999999999999E-4</v>
      </c>
      <c r="M51" s="43">
        <v>2.1228999999999999E-4</v>
      </c>
      <c r="N51" s="43">
        <v>5.6671999999999998E-21</v>
      </c>
      <c r="O51" s="43">
        <v>6.6141000000000003E-22</v>
      </c>
      <c r="P51" s="43">
        <v>1.0801999999999999E-5</v>
      </c>
      <c r="Q51" s="48">
        <v>0.05</v>
      </c>
    </row>
    <row r="52" spans="1:17" x14ac:dyDescent="0.3">
      <c r="A52" s="42">
        <v>33</v>
      </c>
      <c r="B52" s="43">
        <v>-4.1096999999999998E-4</v>
      </c>
      <c r="C52" s="43">
        <v>-2.9404000000000002E-4</v>
      </c>
      <c r="D52" s="43">
        <v>3.7585E-4</v>
      </c>
      <c r="E52" s="43">
        <v>4.2958999999999999E-20</v>
      </c>
      <c r="F52" s="43">
        <v>-2.7978999999999999E-21</v>
      </c>
      <c r="G52" s="43">
        <v>-1.5231E-5</v>
      </c>
      <c r="H52" s="54">
        <v>7.0000000000000007E-2</v>
      </c>
      <c r="I52" s="28"/>
      <c r="J52" s="44">
        <v>3</v>
      </c>
      <c r="K52" s="43">
        <v>-4.1096999999999998E-4</v>
      </c>
      <c r="L52" s="43">
        <v>-2.9404000000000002E-4</v>
      </c>
      <c r="M52" s="43">
        <v>3.7585E-4</v>
      </c>
      <c r="N52" s="43">
        <v>1.4320000000000001E-20</v>
      </c>
      <c r="O52" s="43">
        <v>9.3262000000000001E-22</v>
      </c>
      <c r="P52" s="43">
        <v>1.5231E-5</v>
      </c>
      <c r="Q52" s="54">
        <v>7.0000000000000007E-2</v>
      </c>
    </row>
    <row r="53" spans="1:17" x14ac:dyDescent="0.3">
      <c r="A53" s="42">
        <v>34</v>
      </c>
      <c r="B53" s="43">
        <v>-4.1063999999999999E-4</v>
      </c>
      <c r="C53" s="43">
        <v>-2.7088999999999998E-4</v>
      </c>
      <c r="D53" s="43">
        <v>1.2361E-3</v>
      </c>
      <c r="E53" s="43">
        <v>5.1344E-20</v>
      </c>
      <c r="F53" s="43">
        <v>-5.6076000000000001E-20</v>
      </c>
      <c r="G53" s="43">
        <v>-3.0527000000000001E-4</v>
      </c>
      <c r="H53" s="48">
        <v>0.1</v>
      </c>
      <c r="I53" s="28"/>
      <c r="J53" s="44">
        <v>4</v>
      </c>
      <c r="K53" s="43">
        <v>-4.1063999999999999E-4</v>
      </c>
      <c r="L53" s="43">
        <v>-2.7088999999999998E-4</v>
      </c>
      <c r="M53" s="43">
        <v>1.2361E-3</v>
      </c>
      <c r="N53" s="43">
        <v>1.7115000000000001E-20</v>
      </c>
      <c r="O53" s="43">
        <v>1.8692E-20</v>
      </c>
      <c r="P53" s="43">
        <v>3.0527000000000001E-4</v>
      </c>
      <c r="Q53" s="48">
        <v>0.1</v>
      </c>
    </row>
    <row r="54" spans="1:17" x14ac:dyDescent="0.3">
      <c r="A54" s="42">
        <v>35</v>
      </c>
      <c r="B54" s="43">
        <v>-3.5849999999999999E-4</v>
      </c>
      <c r="C54" s="43">
        <v>-2.139E-4</v>
      </c>
      <c r="D54" s="43">
        <v>9.6699999999999998E-4</v>
      </c>
      <c r="E54" s="43">
        <v>5.3126999999999999E-20</v>
      </c>
      <c r="F54" s="43">
        <v>-6.3462000000000004E-20</v>
      </c>
      <c r="G54" s="43">
        <v>-3.4547000000000001E-4</v>
      </c>
      <c r="H54" s="48">
        <v>0.15</v>
      </c>
      <c r="I54" s="28"/>
      <c r="J54" s="44">
        <v>5</v>
      </c>
      <c r="K54" s="43">
        <v>-3.5849999999999999E-4</v>
      </c>
      <c r="L54" s="43">
        <v>-2.139E-4</v>
      </c>
      <c r="M54" s="43">
        <v>9.6699999999999998E-4</v>
      </c>
      <c r="N54" s="43">
        <v>1.7709000000000001E-20</v>
      </c>
      <c r="O54" s="43">
        <v>2.1154000000000001E-20</v>
      </c>
      <c r="P54" s="43">
        <v>3.4547000000000001E-4</v>
      </c>
      <c r="Q54" s="48">
        <v>0.15</v>
      </c>
    </row>
    <row r="55" spans="1:17" x14ac:dyDescent="0.3">
      <c r="A55" s="42">
        <v>36</v>
      </c>
      <c r="B55" s="43">
        <v>-2.9337999999999999E-4</v>
      </c>
      <c r="C55" s="43">
        <v>-1.6761E-4</v>
      </c>
      <c r="D55" s="43">
        <v>7.6062999999999999E-4</v>
      </c>
      <c r="E55" s="43">
        <v>4.6207E-20</v>
      </c>
      <c r="F55" s="43">
        <v>-6.5585000000000003E-20</v>
      </c>
      <c r="G55" s="43">
        <v>-3.5702999999999999E-4</v>
      </c>
      <c r="H55" s="48">
        <v>0.2</v>
      </c>
      <c r="I55" s="28"/>
      <c r="J55" s="44">
        <v>6</v>
      </c>
      <c r="K55" s="43">
        <v>-2.9337999999999999E-4</v>
      </c>
      <c r="L55" s="43">
        <v>-1.6761E-4</v>
      </c>
      <c r="M55" s="43">
        <v>7.6062999999999999E-4</v>
      </c>
      <c r="N55" s="43">
        <v>1.5402000000000001E-20</v>
      </c>
      <c r="O55" s="43">
        <v>2.1862000000000001E-20</v>
      </c>
      <c r="P55" s="43">
        <v>3.5702999999999999E-4</v>
      </c>
      <c r="Q55" s="48">
        <v>0.2</v>
      </c>
    </row>
    <row r="56" spans="1:17" x14ac:dyDescent="0.3">
      <c r="A56" s="42">
        <v>37</v>
      </c>
      <c r="B56" s="43">
        <v>-1.951E-4</v>
      </c>
      <c r="C56" s="43">
        <v>-1.1582E-4</v>
      </c>
      <c r="D56" s="43">
        <v>5.3748000000000001E-4</v>
      </c>
      <c r="E56" s="43">
        <v>2.9127000000000003E-20</v>
      </c>
      <c r="F56" s="43">
        <v>-6.4548000000000002E-20</v>
      </c>
      <c r="G56" s="43">
        <v>-3.5137999999999999E-4</v>
      </c>
      <c r="H56" s="54">
        <v>0.27</v>
      </c>
      <c r="I56" s="28"/>
      <c r="J56" s="44">
        <v>7</v>
      </c>
      <c r="K56" s="43">
        <v>-1.951E-4</v>
      </c>
      <c r="L56" s="43">
        <v>-1.1582E-4</v>
      </c>
      <c r="M56" s="43">
        <v>5.3748000000000001E-4</v>
      </c>
      <c r="N56" s="43">
        <v>9.7090999999999995E-21</v>
      </c>
      <c r="O56" s="43">
        <v>2.1515999999999999E-20</v>
      </c>
      <c r="P56" s="43">
        <v>3.5137999999999999E-4</v>
      </c>
      <c r="Q56" s="54">
        <v>0.27</v>
      </c>
    </row>
    <row r="57" spans="1:17" x14ac:dyDescent="0.3">
      <c r="A57" s="42">
        <v>38</v>
      </c>
      <c r="B57" s="43">
        <v>-1.8592000000000001E-4</v>
      </c>
      <c r="C57" s="43">
        <v>-1.141E-4</v>
      </c>
      <c r="D57" s="43">
        <v>4.0272000000000002E-4</v>
      </c>
      <c r="E57" s="43">
        <v>2.6384999999999999E-20</v>
      </c>
      <c r="F57" s="43">
        <v>-4.5654000000000002E-20</v>
      </c>
      <c r="G57" s="43">
        <v>-2.4853000000000001E-4</v>
      </c>
      <c r="H57" s="48">
        <v>0.3</v>
      </c>
      <c r="I57" s="28"/>
      <c r="J57" s="44">
        <v>8</v>
      </c>
      <c r="K57" s="43">
        <v>-1.8592000000000001E-4</v>
      </c>
      <c r="L57" s="43">
        <v>-1.141E-4</v>
      </c>
      <c r="M57" s="43">
        <v>4.0272000000000002E-4</v>
      </c>
      <c r="N57" s="43">
        <v>8.7947999999999999E-21</v>
      </c>
      <c r="O57" s="43">
        <v>1.5217999999999999E-20</v>
      </c>
      <c r="P57" s="43">
        <v>2.4853000000000001E-4</v>
      </c>
      <c r="Q57" s="48">
        <v>0.3</v>
      </c>
    </row>
    <row r="58" spans="1:17" x14ac:dyDescent="0.3">
      <c r="A58" s="42">
        <v>39</v>
      </c>
      <c r="B58" s="43">
        <v>-1.7704E-4</v>
      </c>
      <c r="C58" s="43">
        <v>-1.155E-4</v>
      </c>
      <c r="D58" s="43">
        <v>3.4921000000000003E-4</v>
      </c>
      <c r="E58" s="43">
        <v>2.2609000000000001E-20</v>
      </c>
      <c r="F58" s="43">
        <v>-3.9670000000000002E-20</v>
      </c>
      <c r="G58" s="43">
        <v>-2.1594999999999999E-4</v>
      </c>
      <c r="H58" s="48">
        <v>0.35</v>
      </c>
      <c r="I58" s="28"/>
      <c r="J58" s="44">
        <v>9</v>
      </c>
      <c r="K58" s="43">
        <v>-1.7704E-4</v>
      </c>
      <c r="L58" s="43">
        <v>-1.155E-4</v>
      </c>
      <c r="M58" s="43">
        <v>3.4921000000000003E-4</v>
      </c>
      <c r="N58" s="43">
        <v>7.5364999999999996E-21</v>
      </c>
      <c r="O58" s="43">
        <v>1.3223E-20</v>
      </c>
      <c r="P58" s="43">
        <v>2.1594999999999999E-4</v>
      </c>
      <c r="Q58" s="48">
        <v>0.35</v>
      </c>
    </row>
    <row r="59" spans="1:17" x14ac:dyDescent="0.3">
      <c r="A59" s="42">
        <v>40</v>
      </c>
      <c r="B59" s="43">
        <v>-1.7887999999999999E-4</v>
      </c>
      <c r="C59" s="43">
        <v>-1.2273000000000001E-4</v>
      </c>
      <c r="D59" s="43">
        <v>3.1610999999999998E-4</v>
      </c>
      <c r="E59" s="43">
        <v>2.0628E-20</v>
      </c>
      <c r="F59" s="43">
        <v>-3.2115000000000002E-20</v>
      </c>
      <c r="G59" s="43">
        <v>-1.7482000000000001E-4</v>
      </c>
      <c r="H59" s="48">
        <v>0.4</v>
      </c>
      <c r="I59" s="28"/>
      <c r="J59" s="44">
        <v>10</v>
      </c>
      <c r="K59" s="43">
        <v>-1.7887999999999999E-4</v>
      </c>
      <c r="L59" s="43">
        <v>-1.2273000000000001E-4</v>
      </c>
      <c r="M59" s="43">
        <v>3.1610999999999998E-4</v>
      </c>
      <c r="N59" s="43">
        <v>6.8759000000000007E-21</v>
      </c>
      <c r="O59" s="43">
        <v>1.0705E-20</v>
      </c>
      <c r="P59" s="43">
        <v>1.7482000000000001E-4</v>
      </c>
      <c r="Q59" s="48">
        <v>0.4</v>
      </c>
    </row>
    <row r="60" spans="1:17" x14ac:dyDescent="0.3">
      <c r="A60" s="42">
        <v>41</v>
      </c>
      <c r="B60" s="43">
        <v>-2.0841999999999999E-4</v>
      </c>
      <c r="C60" s="43">
        <v>-1.4641E-4</v>
      </c>
      <c r="D60" s="43">
        <v>3.0985000000000002E-4</v>
      </c>
      <c r="E60" s="43">
        <v>2.2781999999999999E-20</v>
      </c>
      <c r="F60" s="43">
        <v>-1.8086E-20</v>
      </c>
      <c r="G60" s="43">
        <v>-9.8455000000000005E-5</v>
      </c>
      <c r="H60" s="54">
        <v>0.47</v>
      </c>
      <c r="I60" s="28"/>
      <c r="J60" s="44">
        <v>11</v>
      </c>
      <c r="K60" s="43">
        <v>-2.0841999999999999E-4</v>
      </c>
      <c r="L60" s="43">
        <v>-1.4641E-4</v>
      </c>
      <c r="M60" s="43">
        <v>3.0985000000000002E-4</v>
      </c>
      <c r="N60" s="43">
        <v>7.5941000000000003E-21</v>
      </c>
      <c r="O60" s="43">
        <v>6.0286000000000001E-21</v>
      </c>
      <c r="P60" s="43">
        <v>9.8455000000000005E-5</v>
      </c>
      <c r="Q60" s="54">
        <v>0.47</v>
      </c>
    </row>
    <row r="61" spans="1:17" x14ac:dyDescent="0.3">
      <c r="A61" s="42">
        <v>42</v>
      </c>
      <c r="B61" s="43">
        <v>-1.9110000000000001E-4</v>
      </c>
      <c r="C61" s="43">
        <v>-1.3736E-4</v>
      </c>
      <c r="D61" s="43">
        <v>4.5051999999999999E-4</v>
      </c>
      <c r="E61" s="43">
        <v>1.9743000000000001E-20</v>
      </c>
      <c r="F61" s="43">
        <v>-4.1071E-20</v>
      </c>
      <c r="G61" s="43">
        <v>-2.2358E-4</v>
      </c>
      <c r="H61" s="48">
        <v>0.5</v>
      </c>
      <c r="I61" s="28"/>
      <c r="J61" s="44">
        <v>12</v>
      </c>
      <c r="K61" s="43">
        <v>-1.9110000000000001E-4</v>
      </c>
      <c r="L61" s="43">
        <v>-1.3736E-4</v>
      </c>
      <c r="M61" s="43">
        <v>4.5051999999999999E-4</v>
      </c>
      <c r="N61" s="43">
        <v>6.5809999999999997E-21</v>
      </c>
      <c r="O61" s="43">
        <v>1.3690000000000001E-20</v>
      </c>
      <c r="P61" s="43">
        <v>2.2358E-4</v>
      </c>
      <c r="Q61" s="48">
        <v>0.5</v>
      </c>
    </row>
    <row r="62" spans="1:17" x14ac:dyDescent="0.3">
      <c r="A62" s="42">
        <v>43</v>
      </c>
      <c r="B62" s="43">
        <v>-1.6651E-4</v>
      </c>
      <c r="C62" s="43">
        <v>-1.2395E-4</v>
      </c>
      <c r="D62" s="43">
        <v>3.9679E-4</v>
      </c>
      <c r="E62" s="43">
        <v>1.5639E-20</v>
      </c>
      <c r="F62" s="43">
        <v>-3.5044999999999999E-20</v>
      </c>
      <c r="G62" s="43">
        <v>-1.9076999999999999E-4</v>
      </c>
      <c r="H62" s="48">
        <v>0.55000000000000004</v>
      </c>
      <c r="I62" s="28"/>
      <c r="J62" s="44">
        <v>13</v>
      </c>
      <c r="K62" s="43">
        <v>-1.6651E-4</v>
      </c>
      <c r="L62" s="43">
        <v>-1.2395E-4</v>
      </c>
      <c r="M62" s="43">
        <v>3.9679E-4</v>
      </c>
      <c r="N62" s="43">
        <v>5.2129999999999997E-21</v>
      </c>
      <c r="O62" s="43">
        <v>1.1682000000000001E-20</v>
      </c>
      <c r="P62" s="43">
        <v>1.9076999999999999E-4</v>
      </c>
      <c r="Q62" s="48">
        <v>0.55000000000000004</v>
      </c>
    </row>
    <row r="63" spans="1:17" x14ac:dyDescent="0.3">
      <c r="A63" s="42">
        <v>44</v>
      </c>
      <c r="B63" s="43">
        <v>-1.4621999999999999E-4</v>
      </c>
      <c r="C63" s="43">
        <v>-1.1225E-4</v>
      </c>
      <c r="D63" s="43">
        <v>3.5191999999999998E-4</v>
      </c>
      <c r="E63" s="43">
        <v>1.2482E-20</v>
      </c>
      <c r="F63" s="43">
        <v>-2.9993000000000002E-20</v>
      </c>
      <c r="G63" s="43">
        <v>-1.6328E-4</v>
      </c>
      <c r="H63" s="48">
        <v>0.6</v>
      </c>
      <c r="I63" s="28"/>
      <c r="J63" s="44">
        <v>14</v>
      </c>
      <c r="K63" s="43">
        <v>-1.4621999999999999E-4</v>
      </c>
      <c r="L63" s="43">
        <v>-1.1225E-4</v>
      </c>
      <c r="M63" s="43">
        <v>3.5191999999999998E-4</v>
      </c>
      <c r="N63" s="43">
        <v>4.1608E-21</v>
      </c>
      <c r="O63" s="43">
        <v>9.9978000000000001E-21</v>
      </c>
      <c r="P63" s="43">
        <v>1.6328E-4</v>
      </c>
      <c r="Q63" s="48">
        <v>0.6</v>
      </c>
    </row>
    <row r="64" spans="1:17" x14ac:dyDescent="0.3">
      <c r="A64" s="42">
        <v>45</v>
      </c>
      <c r="B64" s="43">
        <v>-1.2930999999999999E-4</v>
      </c>
      <c r="C64" s="43">
        <v>-1.0197E-4</v>
      </c>
      <c r="D64" s="43">
        <v>3.1405000000000002E-4</v>
      </c>
      <c r="E64" s="43">
        <v>1.0041E-20</v>
      </c>
      <c r="F64" s="43">
        <v>-2.5768999999999999E-20</v>
      </c>
      <c r="G64" s="43">
        <v>-1.4028000000000001E-4</v>
      </c>
      <c r="H64" s="48">
        <v>0.65</v>
      </c>
      <c r="I64" s="28"/>
      <c r="J64" s="44">
        <v>15</v>
      </c>
      <c r="K64" s="43">
        <v>-1.2930999999999999E-4</v>
      </c>
      <c r="L64" s="43">
        <v>-1.0197E-4</v>
      </c>
      <c r="M64" s="43">
        <v>3.1405000000000002E-4</v>
      </c>
      <c r="N64" s="43">
        <v>3.3470000000000001E-21</v>
      </c>
      <c r="O64" s="43">
        <v>8.5896000000000005E-21</v>
      </c>
      <c r="P64" s="43">
        <v>1.4028000000000001E-4</v>
      </c>
      <c r="Q64" s="48">
        <v>0.65</v>
      </c>
    </row>
    <row r="65" spans="1:17" x14ac:dyDescent="0.3">
      <c r="A65" s="42">
        <v>46</v>
      </c>
      <c r="B65" s="43">
        <v>-1.1506999999999999E-4</v>
      </c>
      <c r="C65" s="43">
        <v>-9.2915000000000001E-5</v>
      </c>
      <c r="D65" s="43">
        <v>2.8181000000000001E-4</v>
      </c>
      <c r="E65" s="43">
        <v>8.1410999999999995E-21</v>
      </c>
      <c r="F65" s="43">
        <v>-2.2234E-20</v>
      </c>
      <c r="G65" s="43">
        <v>-1.2104000000000001E-4</v>
      </c>
      <c r="H65" s="48">
        <v>0.7</v>
      </c>
      <c r="I65" s="28"/>
      <c r="J65" s="44">
        <v>16</v>
      </c>
      <c r="K65" s="43">
        <v>-1.1506999999999999E-4</v>
      </c>
      <c r="L65" s="43">
        <v>-9.2915000000000001E-5</v>
      </c>
      <c r="M65" s="43">
        <v>2.8181000000000001E-4</v>
      </c>
      <c r="N65" s="43">
        <v>2.7136999999999998E-21</v>
      </c>
      <c r="O65" s="43">
        <v>7.4115E-21</v>
      </c>
      <c r="P65" s="43">
        <v>1.2104000000000001E-4</v>
      </c>
      <c r="Q65" s="48">
        <v>0.7</v>
      </c>
    </row>
    <row r="66" spans="1:17" x14ac:dyDescent="0.3">
      <c r="A66" s="42">
        <v>47</v>
      </c>
      <c r="B66" s="43">
        <v>-1.03E-4</v>
      </c>
      <c r="C66" s="43">
        <v>-8.4895999999999995E-5</v>
      </c>
      <c r="D66" s="43">
        <v>2.5415000000000002E-4</v>
      </c>
      <c r="E66" s="43">
        <v>6.6517999999999997E-21</v>
      </c>
      <c r="F66" s="43">
        <v>-1.9272000000000001E-20</v>
      </c>
      <c r="G66" s="43">
        <v>-1.0491E-4</v>
      </c>
      <c r="H66" s="48">
        <v>0.75</v>
      </c>
      <c r="I66" s="28"/>
      <c r="J66" s="44">
        <v>17</v>
      </c>
      <c r="K66" s="43">
        <v>-1.03E-4</v>
      </c>
      <c r="L66" s="43">
        <v>-8.4895999999999995E-5</v>
      </c>
      <c r="M66" s="43">
        <v>2.5415000000000002E-4</v>
      </c>
      <c r="N66" s="43">
        <v>2.2173E-21</v>
      </c>
      <c r="O66" s="43">
        <v>6.4240000000000003E-21</v>
      </c>
      <c r="P66" s="43">
        <v>1.0491E-4</v>
      </c>
      <c r="Q66" s="48">
        <v>0.75</v>
      </c>
    </row>
    <row r="67" spans="1:17" x14ac:dyDescent="0.3">
      <c r="A67" s="42">
        <v>48</v>
      </c>
      <c r="B67" s="43">
        <v>-9.2681000000000003E-5</v>
      </c>
      <c r="C67" s="43">
        <v>-7.7775999999999995E-5</v>
      </c>
      <c r="D67" s="43">
        <v>2.3025000000000001E-4</v>
      </c>
      <c r="E67" s="43">
        <v>5.4759000000000001E-21</v>
      </c>
      <c r="F67" s="43">
        <v>-1.6780999999999999E-20</v>
      </c>
      <c r="G67" s="43">
        <v>-9.1354000000000007E-5</v>
      </c>
      <c r="H67" s="48">
        <v>0.8</v>
      </c>
      <c r="I67" s="28"/>
      <c r="J67" s="44">
        <v>18</v>
      </c>
      <c r="K67" s="43">
        <v>-9.2681000000000003E-5</v>
      </c>
      <c r="L67" s="43">
        <v>-7.7775999999999995E-5</v>
      </c>
      <c r="M67" s="43">
        <v>2.3025000000000001E-4</v>
      </c>
      <c r="N67" s="43">
        <v>1.8253E-21</v>
      </c>
      <c r="O67" s="43">
        <v>5.5937999999999997E-21</v>
      </c>
      <c r="P67" s="43">
        <v>9.1354000000000007E-5</v>
      </c>
      <c r="Q67" s="48">
        <v>0.8</v>
      </c>
    </row>
    <row r="68" spans="1:17" x14ac:dyDescent="0.3">
      <c r="A68" s="42">
        <v>49</v>
      </c>
      <c r="B68" s="43">
        <v>-8.3795000000000007E-5</v>
      </c>
      <c r="C68" s="43">
        <v>-7.1435999999999998E-5</v>
      </c>
      <c r="D68" s="43">
        <v>2.0947000000000001E-4</v>
      </c>
      <c r="E68" s="43">
        <v>4.5407000000000004E-21</v>
      </c>
      <c r="F68" s="43">
        <v>-1.4679999999999999E-20</v>
      </c>
      <c r="G68" s="43">
        <v>-7.9914999999999996E-5</v>
      </c>
      <c r="H68" s="48">
        <v>0.85</v>
      </c>
      <c r="I68" s="28"/>
      <c r="J68" s="44">
        <v>19</v>
      </c>
      <c r="K68" s="43">
        <v>-8.3795000000000007E-5</v>
      </c>
      <c r="L68" s="43">
        <v>-7.1435999999999998E-5</v>
      </c>
      <c r="M68" s="43">
        <v>2.0947000000000001E-4</v>
      </c>
      <c r="N68" s="43">
        <v>1.5136000000000001E-21</v>
      </c>
      <c r="O68" s="43">
        <v>4.8933999999999997E-21</v>
      </c>
      <c r="P68" s="43">
        <v>7.9914999999999996E-5</v>
      </c>
      <c r="Q68" s="48">
        <v>0.85</v>
      </c>
    </row>
    <row r="69" spans="1:17" x14ac:dyDescent="0.3">
      <c r="A69" s="42">
        <v>50</v>
      </c>
      <c r="B69" s="43">
        <v>-7.6094999999999996E-5</v>
      </c>
      <c r="C69" s="43">
        <v>-6.5775E-5</v>
      </c>
      <c r="D69" s="43">
        <v>1.9131000000000001E-4</v>
      </c>
      <c r="E69" s="43">
        <v>3.7913000000000003E-21</v>
      </c>
      <c r="F69" s="43">
        <v>-1.2899999999999999E-20</v>
      </c>
      <c r="G69" s="43">
        <v>-7.0222999999999995E-5</v>
      </c>
      <c r="H69" s="48">
        <v>0.9</v>
      </c>
      <c r="I69" s="28"/>
      <c r="J69" s="44">
        <v>20</v>
      </c>
      <c r="K69" s="43">
        <v>-7.6094999999999996E-5</v>
      </c>
      <c r="L69" s="43">
        <v>-6.5775E-5</v>
      </c>
      <c r="M69" s="43">
        <v>1.9131000000000001E-4</v>
      </c>
      <c r="N69" s="43">
        <v>1.2638000000000001E-21</v>
      </c>
      <c r="O69" s="43">
        <v>4.2999000000000002E-21</v>
      </c>
      <c r="P69" s="43">
        <v>7.0222999999999995E-5</v>
      </c>
      <c r="Q69" s="48">
        <v>0.9</v>
      </c>
    </row>
    <row r="70" spans="1:17" x14ac:dyDescent="0.3">
      <c r="A70" s="42">
        <v>51</v>
      </c>
      <c r="B70" s="43">
        <v>-6.9379000000000001E-5</v>
      </c>
      <c r="C70" s="43">
        <v>-6.0705999999999998E-5</v>
      </c>
      <c r="D70" s="43">
        <v>1.7534000000000001E-4</v>
      </c>
      <c r="E70" s="43">
        <v>3.1866000000000001E-21</v>
      </c>
      <c r="F70" s="43">
        <v>-1.1385000000000001E-20</v>
      </c>
      <c r="G70" s="43">
        <v>-6.1977999999999995E-5</v>
      </c>
      <c r="H70" s="48">
        <v>0.95</v>
      </c>
      <c r="I70" s="28"/>
      <c r="J70" s="44">
        <v>21</v>
      </c>
      <c r="K70" s="43">
        <v>-6.9379000000000001E-5</v>
      </c>
      <c r="L70" s="43">
        <v>-6.0705999999999998E-5</v>
      </c>
      <c r="M70" s="43">
        <v>1.7534000000000001E-4</v>
      </c>
      <c r="N70" s="43">
        <v>1.0622000000000001E-21</v>
      </c>
      <c r="O70" s="43">
        <v>3.7950000000000002E-21</v>
      </c>
      <c r="P70" s="43">
        <v>6.1977999999999995E-5</v>
      </c>
      <c r="Q70" s="48">
        <v>0.95</v>
      </c>
    </row>
    <row r="71" spans="1:17" x14ac:dyDescent="0.3">
      <c r="A71" s="42">
        <v>52</v>
      </c>
      <c r="B71" s="43">
        <v>-6.3490000000000004E-5</v>
      </c>
      <c r="C71" s="43">
        <v>-5.6153999999999998E-5</v>
      </c>
      <c r="D71" s="43">
        <v>1.6123E-4</v>
      </c>
      <c r="E71" s="43">
        <v>2.6952000000000002E-21</v>
      </c>
      <c r="F71" s="43">
        <v>-1.0091E-20</v>
      </c>
      <c r="G71" s="43">
        <v>-5.4931E-5</v>
      </c>
      <c r="H71" s="48">
        <v>1</v>
      </c>
      <c r="I71" s="28"/>
      <c r="J71" s="44">
        <v>22</v>
      </c>
      <c r="K71" s="43">
        <v>-6.3490000000000004E-5</v>
      </c>
      <c r="L71" s="43">
        <v>-5.6153999999999998E-5</v>
      </c>
      <c r="M71" s="43">
        <v>1.6123E-4</v>
      </c>
      <c r="N71" s="43">
        <v>8.9838999999999995E-22</v>
      </c>
      <c r="O71" s="43">
        <v>3.3636E-21</v>
      </c>
      <c r="P71" s="43">
        <v>5.4931E-5</v>
      </c>
      <c r="Q71" s="48">
        <v>1</v>
      </c>
    </row>
    <row r="72" spans="1:17" x14ac:dyDescent="0.3">
      <c r="A72" s="42">
        <v>53</v>
      </c>
      <c r="B72" s="43">
        <v>-3.0412E-5</v>
      </c>
      <c r="C72" s="43">
        <v>-2.8592999999999999E-5</v>
      </c>
      <c r="D72" s="43">
        <v>8.0124999999999996E-5</v>
      </c>
      <c r="E72" s="43">
        <v>6.6815999999999999E-22</v>
      </c>
      <c r="F72" s="43">
        <v>-3.6624999999999997E-21</v>
      </c>
      <c r="G72" s="43">
        <v>-1.9938000000000001E-5</v>
      </c>
      <c r="H72" s="48">
        <v>1.5</v>
      </c>
      <c r="I72" s="28"/>
      <c r="J72" s="44">
        <v>23</v>
      </c>
      <c r="K72" s="43">
        <v>-3.0412E-5</v>
      </c>
      <c r="L72" s="43">
        <v>-2.8592999999999999E-5</v>
      </c>
      <c r="M72" s="43">
        <v>8.0124999999999996E-5</v>
      </c>
      <c r="N72" s="43">
        <v>2.2271999999999998E-22</v>
      </c>
      <c r="O72" s="43">
        <v>1.2208E-21</v>
      </c>
      <c r="P72" s="43">
        <v>1.9938000000000001E-5</v>
      </c>
      <c r="Q72" s="48">
        <v>1.5</v>
      </c>
    </row>
    <row r="73" spans="1:17" x14ac:dyDescent="0.3">
      <c r="A73" s="42">
        <v>54</v>
      </c>
      <c r="B73" s="43">
        <v>-1.7694999999999999E-5</v>
      </c>
      <c r="C73" s="43">
        <v>-1.7053000000000001E-5</v>
      </c>
      <c r="D73" s="43">
        <v>4.7880999999999998E-5</v>
      </c>
      <c r="E73" s="43">
        <v>2.3606000000000001E-22</v>
      </c>
      <c r="F73" s="43">
        <v>-1.7076000000000001E-21</v>
      </c>
      <c r="G73" s="43">
        <v>-9.2956999999999998E-6</v>
      </c>
      <c r="H73" s="48">
        <v>2</v>
      </c>
      <c r="I73" s="28"/>
      <c r="J73" s="44">
        <v>24</v>
      </c>
      <c r="K73" s="43">
        <v>-1.7694999999999999E-5</v>
      </c>
      <c r="L73" s="43">
        <v>-1.7053000000000001E-5</v>
      </c>
      <c r="M73" s="43">
        <v>4.7880999999999998E-5</v>
      </c>
      <c r="N73" s="43">
        <v>7.8686E-23</v>
      </c>
      <c r="O73" s="43">
        <v>5.6920000000000001E-22</v>
      </c>
      <c r="P73" s="43">
        <v>9.2956999999999998E-6</v>
      </c>
      <c r="Q73" s="48">
        <v>2</v>
      </c>
    </row>
    <row r="74" spans="1:17" x14ac:dyDescent="0.3">
      <c r="A74" s="42">
        <v>55</v>
      </c>
      <c r="B74" s="43">
        <v>-1.1950000000000001E-5</v>
      </c>
      <c r="C74" s="43">
        <v>-1.1668000000000001E-5</v>
      </c>
      <c r="D74" s="43">
        <v>3.277E-5</v>
      </c>
      <c r="E74" s="43">
        <v>1.0347E-22</v>
      </c>
      <c r="F74" s="43">
        <v>-9.3116999999999991E-22</v>
      </c>
      <c r="G74" s="43">
        <v>-5.0691000000000003E-6</v>
      </c>
      <c r="H74" s="48">
        <v>2.5</v>
      </c>
      <c r="I74" s="28"/>
      <c r="J74" s="44">
        <v>25</v>
      </c>
      <c r="K74" s="43">
        <v>-1.1950000000000001E-5</v>
      </c>
      <c r="L74" s="43">
        <v>-1.1668000000000001E-5</v>
      </c>
      <c r="M74" s="43">
        <v>3.277E-5</v>
      </c>
      <c r="N74" s="43">
        <v>3.4490000000000001E-23</v>
      </c>
      <c r="O74" s="43">
        <v>3.1039000000000002E-22</v>
      </c>
      <c r="P74" s="43">
        <v>5.0691000000000003E-6</v>
      </c>
      <c r="Q74" s="48">
        <v>2.5</v>
      </c>
    </row>
    <row r="75" spans="1:17" x14ac:dyDescent="0.3">
      <c r="A75" s="42">
        <v>56</v>
      </c>
      <c r="B75" s="43">
        <v>-8.9997999999999998E-6</v>
      </c>
      <c r="C75" s="43">
        <v>-8.8572000000000005E-6</v>
      </c>
      <c r="D75" s="43">
        <v>2.4649999999999999E-5</v>
      </c>
      <c r="E75" s="43">
        <v>5.2377E-23</v>
      </c>
      <c r="F75" s="43">
        <v>-5.6433999999999996E-22</v>
      </c>
      <c r="G75" s="43">
        <v>-3.0721000000000002E-6</v>
      </c>
      <c r="H75" s="48">
        <v>3</v>
      </c>
      <c r="I75" s="28"/>
      <c r="J75" s="44">
        <v>26</v>
      </c>
      <c r="K75" s="43">
        <v>-8.9997999999999998E-6</v>
      </c>
      <c r="L75" s="43">
        <v>-8.8572000000000005E-6</v>
      </c>
      <c r="M75" s="43">
        <v>2.4649999999999999E-5</v>
      </c>
      <c r="N75" s="43">
        <v>1.7459000000000001E-23</v>
      </c>
      <c r="O75" s="43">
        <v>1.8811E-22</v>
      </c>
      <c r="P75" s="43">
        <v>3.0721000000000002E-6</v>
      </c>
      <c r="Q75" s="48">
        <v>3</v>
      </c>
    </row>
    <row r="76" spans="1:17" x14ac:dyDescent="0.3">
      <c r="A76" s="42">
        <v>57</v>
      </c>
      <c r="B76" s="43">
        <v>-7.2334000000000001E-6</v>
      </c>
      <c r="C76" s="43">
        <v>-7.1532000000000004E-6</v>
      </c>
      <c r="D76" s="43">
        <v>1.9612000000000001E-5</v>
      </c>
      <c r="E76" s="43">
        <v>2.9482999999999998E-23</v>
      </c>
      <c r="F76" s="43">
        <v>-3.6831000000000001E-22</v>
      </c>
      <c r="G76" s="43">
        <v>-2.0049999999999999E-6</v>
      </c>
      <c r="H76" s="48">
        <v>3.5</v>
      </c>
      <c r="I76" s="28"/>
      <c r="J76" s="44">
        <v>27</v>
      </c>
      <c r="K76" s="43">
        <v>-7.2334000000000001E-6</v>
      </c>
      <c r="L76" s="43">
        <v>-7.1532000000000004E-6</v>
      </c>
      <c r="M76" s="43">
        <v>1.9612000000000001E-5</v>
      </c>
      <c r="N76" s="43">
        <v>9.8277000000000002E-24</v>
      </c>
      <c r="O76" s="43">
        <v>1.2277E-22</v>
      </c>
      <c r="P76" s="43">
        <v>2.0049999999999999E-6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3.6174999999999999E-21</v>
      </c>
      <c r="C81" s="43">
        <v>1.9692999999999999E-5</v>
      </c>
      <c r="D81" s="43">
        <v>6.0846000000000001E-4</v>
      </c>
      <c r="E81" s="23">
        <f>+D81*1000</f>
        <v>0.60846</v>
      </c>
      <c r="F81" s="23">
        <v>0</v>
      </c>
      <c r="G81" s="24"/>
      <c r="H81" s="25"/>
      <c r="I81" s="28"/>
      <c r="J81" s="44">
        <v>1</v>
      </c>
      <c r="K81" s="43">
        <v>-1.2058E-21</v>
      </c>
      <c r="L81" s="43">
        <v>-1.9692999999999999E-5</v>
      </c>
      <c r="M81" s="43">
        <v>6.0846000000000001E-4</v>
      </c>
      <c r="N81" s="23">
        <f>+M81*1000</f>
        <v>0.60846</v>
      </c>
      <c r="O81" s="23">
        <v>0</v>
      </c>
      <c r="P81" s="24"/>
      <c r="Q81" s="25"/>
    </row>
    <row r="82" spans="1:23" x14ac:dyDescent="0.3">
      <c r="A82" s="42">
        <v>32</v>
      </c>
      <c r="B82" s="43">
        <v>-4.8377E-22</v>
      </c>
      <c r="C82" s="43">
        <v>-2.6334999999999999E-6</v>
      </c>
      <c r="D82" s="43">
        <v>6.0654999999999997E-4</v>
      </c>
      <c r="E82" s="23">
        <f t="shared" ref="E82:E110" si="0">+D82*1000</f>
        <v>0.60654999999999992</v>
      </c>
      <c r="F82" s="23">
        <v>0.05</v>
      </c>
      <c r="G82" s="24"/>
      <c r="H82" s="25"/>
      <c r="I82" s="28"/>
      <c r="J82" s="44">
        <v>2</v>
      </c>
      <c r="K82" s="43">
        <v>1.6126E-22</v>
      </c>
      <c r="L82" s="43">
        <v>2.6334999999999999E-6</v>
      </c>
      <c r="M82" s="43">
        <v>6.0654999999999997E-4</v>
      </c>
      <c r="N82" s="23">
        <f t="shared" ref="N82:N110" si="1">+M82*1000</f>
        <v>0.60654999999999992</v>
      </c>
      <c r="O82" s="23">
        <v>0.05</v>
      </c>
      <c r="P82" s="24"/>
      <c r="Q82" s="25"/>
    </row>
    <row r="83" spans="1:23" x14ac:dyDescent="0.3">
      <c r="A83" s="42">
        <v>33</v>
      </c>
      <c r="B83" s="43">
        <v>-2.0968999999999999E-21</v>
      </c>
      <c r="C83" s="43">
        <v>-1.1415E-5</v>
      </c>
      <c r="D83" s="43">
        <v>6.0077000000000004E-4</v>
      </c>
      <c r="E83" s="23">
        <f t="shared" si="0"/>
        <v>0.60077000000000003</v>
      </c>
      <c r="F83" s="168">
        <v>7.0000000000000007E-2</v>
      </c>
      <c r="G83" s="24"/>
      <c r="H83" s="25"/>
      <c r="I83" s="28"/>
      <c r="J83" s="44">
        <v>3</v>
      </c>
      <c r="K83" s="43">
        <v>6.9896999999999998E-22</v>
      </c>
      <c r="L83" s="43">
        <v>1.1415E-5</v>
      </c>
      <c r="M83" s="43">
        <v>6.0077000000000004E-4</v>
      </c>
      <c r="N83" s="23">
        <f t="shared" si="1"/>
        <v>0.60077000000000003</v>
      </c>
      <c r="O83" s="168">
        <v>7.0000000000000007E-2</v>
      </c>
      <c r="Q83" s="25"/>
    </row>
    <row r="84" spans="1:23" x14ac:dyDescent="0.3">
      <c r="A84" s="42">
        <v>34</v>
      </c>
      <c r="B84" s="43">
        <v>-2.9625000000000002E-21</v>
      </c>
      <c r="C84" s="43">
        <v>-1.6127E-5</v>
      </c>
      <c r="D84" s="43">
        <v>5.6103999999999995E-4</v>
      </c>
      <c r="E84" s="23">
        <f t="shared" si="0"/>
        <v>0.56103999999999998</v>
      </c>
      <c r="F84" s="23">
        <v>0.1</v>
      </c>
      <c r="G84" s="24"/>
      <c r="H84" s="25"/>
      <c r="I84" s="28"/>
      <c r="J84" s="44">
        <v>4</v>
      </c>
      <c r="K84" s="43">
        <v>9.8748999999999994E-22</v>
      </c>
      <c r="L84" s="43">
        <v>1.6127E-5</v>
      </c>
      <c r="M84" s="43">
        <v>5.6103999999999995E-4</v>
      </c>
      <c r="N84" s="23">
        <f t="shared" si="1"/>
        <v>0.56103999999999998</v>
      </c>
      <c r="O84" s="23">
        <v>0.1</v>
      </c>
      <c r="P84" s="24"/>
      <c r="Q84" s="25"/>
    </row>
    <row r="85" spans="1:23" x14ac:dyDescent="0.3">
      <c r="A85" s="42">
        <v>35</v>
      </c>
      <c r="B85" s="43">
        <v>-3.7433999999999999E-21</v>
      </c>
      <c r="C85" s="43">
        <v>-2.0378E-5</v>
      </c>
      <c r="D85" s="43">
        <v>5.0620999999999999E-4</v>
      </c>
      <c r="E85" s="23">
        <f t="shared" si="0"/>
        <v>0.50621000000000005</v>
      </c>
      <c r="F85" s="23">
        <v>0.15</v>
      </c>
      <c r="G85" s="24"/>
      <c r="H85" s="25"/>
      <c r="I85" s="28"/>
      <c r="J85" s="44">
        <v>5</v>
      </c>
      <c r="K85" s="43">
        <v>1.2478E-21</v>
      </c>
      <c r="L85" s="43">
        <v>2.0378E-5</v>
      </c>
      <c r="M85" s="43">
        <v>5.0620999999999999E-4</v>
      </c>
      <c r="N85" s="23">
        <f t="shared" si="1"/>
        <v>0.50621000000000005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-3.9020999999999998E-21</v>
      </c>
      <c r="C86" s="43">
        <v>-2.1242000000000001E-5</v>
      </c>
      <c r="D86" s="43">
        <v>4.6326000000000001E-4</v>
      </c>
      <c r="E86" s="23">
        <f t="shared" si="0"/>
        <v>0.46326000000000001</v>
      </c>
      <c r="F86" s="23">
        <v>0.2</v>
      </c>
      <c r="G86" s="24"/>
      <c r="H86" s="25"/>
      <c r="I86" s="28"/>
      <c r="J86" s="44">
        <v>6</v>
      </c>
      <c r="K86" s="43">
        <v>1.3006999999999999E-21</v>
      </c>
      <c r="L86" s="43">
        <v>2.1242000000000001E-5</v>
      </c>
      <c r="M86" s="43">
        <v>4.6326000000000001E-4</v>
      </c>
      <c r="N86" s="23">
        <f t="shared" si="1"/>
        <v>0.46326000000000001</v>
      </c>
      <c r="O86" s="23">
        <v>0.2</v>
      </c>
      <c r="P86" s="24"/>
      <c r="Q86" s="25"/>
    </row>
    <row r="87" spans="1:23" x14ac:dyDescent="0.3">
      <c r="A87" s="42">
        <v>37</v>
      </c>
      <c r="B87" s="43">
        <v>-3.4189999999999997E-21</v>
      </c>
      <c r="C87" s="43">
        <v>-1.8612000000000001E-5</v>
      </c>
      <c r="D87" s="43">
        <v>4.1806999999999999E-4</v>
      </c>
      <c r="E87" s="23">
        <f t="shared" si="0"/>
        <v>0.41807</v>
      </c>
      <c r="F87" s="168">
        <v>0.27</v>
      </c>
      <c r="G87" s="24"/>
      <c r="H87" s="25"/>
      <c r="I87" s="28"/>
      <c r="J87" s="44">
        <v>7</v>
      </c>
      <c r="K87" s="43">
        <v>1.1396999999999999E-21</v>
      </c>
      <c r="L87" s="43">
        <v>1.8612000000000001E-5</v>
      </c>
      <c r="M87" s="43">
        <v>4.1806999999999999E-4</v>
      </c>
      <c r="N87" s="23">
        <f t="shared" si="1"/>
        <v>0.41807</v>
      </c>
      <c r="O87" s="168">
        <v>0.27</v>
      </c>
      <c r="P87" s="24"/>
      <c r="Q87" s="25"/>
    </row>
    <row r="88" spans="1:23" x14ac:dyDescent="0.3">
      <c r="A88" s="42">
        <v>38</v>
      </c>
      <c r="B88" s="43">
        <v>-3.5468000000000003E-21</v>
      </c>
      <c r="C88" s="43">
        <v>-1.9307999999999999E-5</v>
      </c>
      <c r="D88" s="43">
        <v>4.0538E-4</v>
      </c>
      <c r="E88" s="23">
        <f t="shared" si="0"/>
        <v>0.40538000000000002</v>
      </c>
      <c r="F88" s="23">
        <v>0.3</v>
      </c>
      <c r="G88" s="24"/>
      <c r="H88" s="25"/>
      <c r="I88" s="28"/>
      <c r="J88" s="44">
        <v>8</v>
      </c>
      <c r="K88" s="43">
        <v>1.1823E-21</v>
      </c>
      <c r="L88" s="43">
        <v>1.9307999999999999E-5</v>
      </c>
      <c r="M88" s="43">
        <v>4.0538E-4</v>
      </c>
      <c r="N88" s="23">
        <f t="shared" si="1"/>
        <v>0.40538000000000002</v>
      </c>
      <c r="O88" s="23">
        <v>0.3</v>
      </c>
      <c r="P88" s="24"/>
      <c r="Q88" s="25"/>
    </row>
    <row r="89" spans="1:23" x14ac:dyDescent="0.3">
      <c r="A89" s="42">
        <v>39</v>
      </c>
      <c r="B89" s="43">
        <v>-3.7612000000000003E-21</v>
      </c>
      <c r="C89" s="43">
        <v>-2.0475E-5</v>
      </c>
      <c r="D89" s="43">
        <v>3.8665999999999999E-4</v>
      </c>
      <c r="E89" s="23">
        <f t="shared" si="0"/>
        <v>0.38666</v>
      </c>
      <c r="F89" s="23">
        <v>0.35</v>
      </c>
      <c r="G89" s="24"/>
      <c r="H89" s="25"/>
      <c r="I89" s="28"/>
      <c r="J89" s="44">
        <v>9</v>
      </c>
      <c r="K89" s="43">
        <v>1.2537E-21</v>
      </c>
      <c r="L89" s="43">
        <v>2.0475E-5</v>
      </c>
      <c r="M89" s="43">
        <v>3.8665999999999999E-4</v>
      </c>
      <c r="N89" s="23">
        <f t="shared" si="1"/>
        <v>0.38666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-4.0757999999999999E-21</v>
      </c>
      <c r="C90" s="43">
        <v>-2.2187999999999998E-5</v>
      </c>
      <c r="D90" s="43">
        <v>3.7011999999999999E-4</v>
      </c>
      <c r="E90" s="23">
        <f t="shared" si="0"/>
        <v>0.37012</v>
      </c>
      <c r="F90" s="23">
        <v>0.4</v>
      </c>
      <c r="G90" s="24"/>
      <c r="H90" s="25"/>
      <c r="I90" s="28"/>
      <c r="J90" s="44">
        <v>10</v>
      </c>
      <c r="K90" s="43">
        <v>1.3586E-21</v>
      </c>
      <c r="L90" s="43">
        <v>2.2187999999999998E-5</v>
      </c>
      <c r="M90" s="43">
        <v>3.7011999999999999E-4</v>
      </c>
      <c r="N90" s="23">
        <f t="shared" si="1"/>
        <v>0.37012</v>
      </c>
      <c r="O90" s="23">
        <v>0.4</v>
      </c>
      <c r="P90" s="24"/>
      <c r="Q90" s="25"/>
    </row>
    <row r="91" spans="1:23" x14ac:dyDescent="0.3">
      <c r="A91" s="42">
        <v>41</v>
      </c>
      <c r="B91" s="43">
        <v>-4.9008000000000002E-21</v>
      </c>
      <c r="C91" s="43">
        <v>-2.6679E-5</v>
      </c>
      <c r="D91" s="43">
        <v>3.4852E-4</v>
      </c>
      <c r="E91" s="23">
        <f t="shared" si="0"/>
        <v>0.34852</v>
      </c>
      <c r="F91" s="168">
        <v>0.47</v>
      </c>
      <c r="G91" s="24"/>
      <c r="H91" s="25"/>
      <c r="I91" s="28"/>
      <c r="J91" s="44">
        <v>11</v>
      </c>
      <c r="K91" s="43">
        <v>1.6335999999999999E-21</v>
      </c>
      <c r="L91" s="43">
        <v>2.6679E-5</v>
      </c>
      <c r="M91" s="43">
        <v>3.4852E-4</v>
      </c>
      <c r="N91" s="23">
        <f t="shared" si="1"/>
        <v>0.34852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-4.5906999999999998E-21</v>
      </c>
      <c r="C92" s="43">
        <v>-2.4990999999999998E-5</v>
      </c>
      <c r="D92" s="43">
        <v>3.3446000000000002E-4</v>
      </c>
      <c r="E92" s="23">
        <f t="shared" si="0"/>
        <v>0.33446000000000004</v>
      </c>
      <c r="F92" s="23">
        <v>0.5</v>
      </c>
      <c r="G92" s="24"/>
      <c r="H92" s="25"/>
      <c r="I92" s="28"/>
      <c r="J92" s="44">
        <v>12</v>
      </c>
      <c r="K92" s="43">
        <v>1.5302E-21</v>
      </c>
      <c r="L92" s="43">
        <v>2.4990999999999998E-5</v>
      </c>
      <c r="M92" s="43">
        <v>3.3446000000000002E-4</v>
      </c>
      <c r="N92" s="23">
        <f t="shared" si="1"/>
        <v>0.33446000000000004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-4.1221000000000002E-21</v>
      </c>
      <c r="C93" s="43">
        <v>-2.2439999999999999E-5</v>
      </c>
      <c r="D93" s="43">
        <v>3.1332000000000002E-4</v>
      </c>
      <c r="E93" s="23">
        <f t="shared" si="0"/>
        <v>0.31332000000000004</v>
      </c>
      <c r="F93" s="23">
        <v>0.55000000000000004</v>
      </c>
      <c r="G93" s="24"/>
      <c r="H93" s="25"/>
      <c r="I93" s="28"/>
      <c r="J93" s="44">
        <v>13</v>
      </c>
      <c r="K93" s="43">
        <v>1.3740000000000001E-21</v>
      </c>
      <c r="L93" s="43">
        <v>2.2439999999999999E-5</v>
      </c>
      <c r="M93" s="43">
        <v>3.1332000000000002E-4</v>
      </c>
      <c r="N93" s="23">
        <f t="shared" si="1"/>
        <v>0.31332000000000004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-3.7098999999999997E-21</v>
      </c>
      <c r="C94" s="43">
        <v>-2.0196000000000001E-5</v>
      </c>
      <c r="D94" s="43">
        <v>2.9462999999999999E-4</v>
      </c>
      <c r="E94" s="23">
        <f t="shared" si="0"/>
        <v>0.29463</v>
      </c>
      <c r="F94" s="23">
        <v>0.6</v>
      </c>
      <c r="G94" s="24"/>
      <c r="H94" s="25"/>
      <c r="I94" s="28"/>
      <c r="J94" s="44">
        <v>14</v>
      </c>
      <c r="K94" s="43">
        <v>1.2366E-21</v>
      </c>
      <c r="L94" s="43">
        <v>2.0196000000000001E-5</v>
      </c>
      <c r="M94" s="43">
        <v>2.9462999999999999E-4</v>
      </c>
      <c r="N94" s="23">
        <f t="shared" si="1"/>
        <v>0.29463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-3.3484000000000001E-21</v>
      </c>
      <c r="C95" s="43">
        <v>-1.8227999999999999E-5</v>
      </c>
      <c r="D95" s="43">
        <v>2.7800999999999998E-4</v>
      </c>
      <c r="E95" s="23">
        <f t="shared" si="0"/>
        <v>0.27800999999999998</v>
      </c>
      <c r="F95" s="23">
        <v>0.65</v>
      </c>
      <c r="G95" s="24"/>
      <c r="H95" s="25"/>
      <c r="I95" s="28"/>
      <c r="J95" s="44">
        <v>15</v>
      </c>
      <c r="K95" s="43">
        <v>1.1160999999999999E-21</v>
      </c>
      <c r="L95" s="43">
        <v>1.8227999999999999E-5</v>
      </c>
      <c r="M95" s="43">
        <v>2.7800999999999998E-4</v>
      </c>
      <c r="N95" s="23">
        <f t="shared" si="1"/>
        <v>0.27800999999999998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-3.0316E-21</v>
      </c>
      <c r="C96" s="43">
        <v>-1.6504E-5</v>
      </c>
      <c r="D96" s="43">
        <v>2.6312999999999998E-4</v>
      </c>
      <c r="E96" s="23">
        <f t="shared" si="0"/>
        <v>0.26312999999999998</v>
      </c>
      <c r="F96" s="23">
        <v>0.7</v>
      </c>
      <c r="G96" s="24"/>
      <c r="H96" s="25"/>
      <c r="I96" s="28"/>
      <c r="J96" s="44">
        <v>16</v>
      </c>
      <c r="K96" s="43">
        <v>1.0105E-21</v>
      </c>
      <c r="L96" s="43">
        <v>1.6504E-5</v>
      </c>
      <c r="M96" s="43">
        <v>2.6312999999999998E-4</v>
      </c>
      <c r="N96" s="23">
        <f t="shared" si="1"/>
        <v>0.26312999999999998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-2.7538000000000001E-21</v>
      </c>
      <c r="C97" s="43">
        <v>-1.4990999999999999E-5</v>
      </c>
      <c r="D97" s="43">
        <v>2.4975000000000003E-4</v>
      </c>
      <c r="E97" s="23">
        <f t="shared" si="0"/>
        <v>0.24975000000000003</v>
      </c>
      <c r="F97" s="23">
        <v>0.75</v>
      </c>
      <c r="G97" s="24"/>
      <c r="H97" s="25"/>
      <c r="I97" s="28"/>
      <c r="J97" s="44">
        <v>17</v>
      </c>
      <c r="K97" s="43">
        <v>9.1792999999999994E-22</v>
      </c>
      <c r="L97" s="43">
        <v>1.4990999999999999E-5</v>
      </c>
      <c r="M97" s="43">
        <v>2.4975000000000003E-4</v>
      </c>
      <c r="N97" s="23">
        <f t="shared" si="1"/>
        <v>0.24975000000000003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-2.5096000000000001E-21</v>
      </c>
      <c r="C98" s="43">
        <v>-1.3662000000000001E-5</v>
      </c>
      <c r="D98" s="43">
        <v>2.3765E-4</v>
      </c>
      <c r="E98" s="23">
        <f t="shared" si="0"/>
        <v>0.23765</v>
      </c>
      <c r="F98" s="23">
        <v>0.8</v>
      </c>
      <c r="G98" s="24"/>
      <c r="H98" s="25"/>
      <c r="I98" s="28"/>
      <c r="J98" s="44">
        <v>18</v>
      </c>
      <c r="K98" s="43">
        <v>8.3653999999999998E-22</v>
      </c>
      <c r="L98" s="43">
        <v>1.3662000000000001E-5</v>
      </c>
      <c r="M98" s="43">
        <v>2.3765E-4</v>
      </c>
      <c r="N98" s="23">
        <f t="shared" si="1"/>
        <v>0.23765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-2.2945E-21</v>
      </c>
      <c r="C99" s="43">
        <v>-1.2490999999999999E-5</v>
      </c>
      <c r="D99" s="43">
        <v>2.2667E-4</v>
      </c>
      <c r="E99" s="23">
        <f t="shared" si="0"/>
        <v>0.22666999999999998</v>
      </c>
      <c r="F99" s="23">
        <v>0.85</v>
      </c>
      <c r="G99" s="24"/>
      <c r="H99" s="25"/>
      <c r="I99" s="28"/>
      <c r="J99" s="44">
        <v>19</v>
      </c>
      <c r="K99" s="43">
        <v>7.6483999999999996E-22</v>
      </c>
      <c r="L99" s="43">
        <v>1.2490999999999999E-5</v>
      </c>
      <c r="M99" s="43">
        <v>2.2667E-4</v>
      </c>
      <c r="N99" s="23">
        <f t="shared" si="1"/>
        <v>0.22666999999999998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-2.1045E-21</v>
      </c>
      <c r="C100" s="43">
        <v>-1.1456E-5</v>
      </c>
      <c r="D100" s="43">
        <v>2.1666E-4</v>
      </c>
      <c r="E100" s="23">
        <f t="shared" si="0"/>
        <v>0.21665999999999999</v>
      </c>
      <c r="F100" s="23">
        <v>0.9</v>
      </c>
      <c r="G100" s="24"/>
      <c r="H100" s="25"/>
      <c r="I100" s="28"/>
      <c r="J100" s="44">
        <v>20</v>
      </c>
      <c r="K100" s="43">
        <v>7.0148999999999999E-22</v>
      </c>
      <c r="L100" s="43">
        <v>1.1456E-5</v>
      </c>
      <c r="M100" s="43">
        <v>2.1666E-4</v>
      </c>
      <c r="N100" s="23">
        <f t="shared" si="1"/>
        <v>0.21665999999999999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-1.9359999999999999E-21</v>
      </c>
      <c r="C101" s="43">
        <v>-1.0539E-5</v>
      </c>
      <c r="D101" s="43">
        <v>2.0751E-4</v>
      </c>
      <c r="E101" s="23">
        <f t="shared" si="0"/>
        <v>0.20751</v>
      </c>
      <c r="F101" s="23">
        <v>0.95</v>
      </c>
      <c r="G101" s="24"/>
      <c r="H101" s="25"/>
      <c r="I101" s="28"/>
      <c r="J101" s="44">
        <v>21</v>
      </c>
      <c r="K101" s="43">
        <v>6.4534000000000001E-22</v>
      </c>
      <c r="L101" s="43">
        <v>1.0539E-5</v>
      </c>
      <c r="M101" s="43">
        <v>2.0751E-4</v>
      </c>
      <c r="N101" s="23">
        <f t="shared" si="1"/>
        <v>0.20751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-1.7861999999999998E-21</v>
      </c>
      <c r="C102" s="43">
        <v>-9.7239000000000002E-6</v>
      </c>
      <c r="D102" s="43">
        <v>1.9909999999999999E-4</v>
      </c>
      <c r="E102" s="23">
        <f t="shared" si="0"/>
        <v>0.1991</v>
      </c>
      <c r="F102" s="23">
        <v>1</v>
      </c>
      <c r="G102" s="24"/>
      <c r="H102" s="25"/>
      <c r="I102" s="28"/>
      <c r="J102" s="44">
        <v>22</v>
      </c>
      <c r="K102" s="43">
        <v>5.9540999999999999E-22</v>
      </c>
      <c r="L102" s="43">
        <v>9.7239000000000002E-6</v>
      </c>
      <c r="M102" s="43">
        <v>1.9909999999999999E-4</v>
      </c>
      <c r="N102" s="23">
        <f t="shared" si="1"/>
        <v>0.1991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-9.1036999999999991E-22</v>
      </c>
      <c r="C103" s="43">
        <v>-4.9558000000000001E-6</v>
      </c>
      <c r="D103" s="43">
        <v>1.4217E-4</v>
      </c>
      <c r="E103" s="23">
        <f t="shared" si="0"/>
        <v>0.14216999999999999</v>
      </c>
      <c r="F103" s="23">
        <v>1.5</v>
      </c>
      <c r="G103" s="24"/>
      <c r="H103" s="25"/>
      <c r="I103" s="28"/>
      <c r="J103" s="44">
        <v>23</v>
      </c>
      <c r="K103" s="43">
        <v>3.0345999999999999E-22</v>
      </c>
      <c r="L103" s="43">
        <v>4.9558000000000001E-6</v>
      </c>
      <c r="M103" s="43">
        <v>1.4217E-4</v>
      </c>
      <c r="N103" s="23">
        <f t="shared" si="1"/>
        <v>0.14216999999999999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-5.4801E-22</v>
      </c>
      <c r="C104" s="43">
        <v>-2.9832000000000001E-6</v>
      </c>
      <c r="D104" s="43">
        <v>1.1126E-4</v>
      </c>
      <c r="E104" s="23">
        <f t="shared" si="0"/>
        <v>0.11126</v>
      </c>
      <c r="F104" s="23">
        <v>2</v>
      </c>
      <c r="G104" s="24"/>
      <c r="H104" s="25"/>
      <c r="I104" s="28"/>
      <c r="J104" s="44">
        <v>24</v>
      </c>
      <c r="K104" s="43">
        <v>1.8267000000000001E-22</v>
      </c>
      <c r="L104" s="43">
        <v>2.9832000000000001E-6</v>
      </c>
      <c r="M104" s="43">
        <v>1.1126E-4</v>
      </c>
      <c r="N104" s="23">
        <f t="shared" si="1"/>
        <v>0.11126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-3.6493999999999999E-22</v>
      </c>
      <c r="C105" s="43">
        <v>-1.9867E-6</v>
      </c>
      <c r="D105" s="43">
        <v>9.1528999999999997E-5</v>
      </c>
      <c r="E105" s="23">
        <f t="shared" si="0"/>
        <v>9.1528999999999999E-2</v>
      </c>
      <c r="F105" s="23">
        <v>2.5</v>
      </c>
      <c r="G105" s="24"/>
      <c r="H105" s="25"/>
      <c r="I105" s="28"/>
      <c r="J105" s="44">
        <v>25</v>
      </c>
      <c r="K105" s="43">
        <v>1.2165000000000001E-22</v>
      </c>
      <c r="L105" s="43">
        <v>1.9867E-6</v>
      </c>
      <c r="M105" s="43">
        <v>9.1528999999999997E-5</v>
      </c>
      <c r="N105" s="23">
        <f t="shared" si="1"/>
        <v>9.1528999999999999E-2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-2.5926000000000002E-22</v>
      </c>
      <c r="C106" s="43">
        <v>-1.4112999999999999E-6</v>
      </c>
      <c r="D106" s="43">
        <v>7.7356999999999998E-5</v>
      </c>
      <c r="E106" s="23">
        <f t="shared" si="0"/>
        <v>7.7356999999999995E-2</v>
      </c>
      <c r="F106" s="23">
        <v>3</v>
      </c>
      <c r="G106" s="24"/>
      <c r="H106" s="25"/>
      <c r="I106" s="28"/>
      <c r="J106" s="44">
        <v>26</v>
      </c>
      <c r="K106" s="43">
        <v>8.6420000000000006E-23</v>
      </c>
      <c r="L106" s="43">
        <v>1.4112999999999999E-6</v>
      </c>
      <c r="M106" s="43">
        <v>7.7356999999999998E-5</v>
      </c>
      <c r="N106" s="23">
        <f t="shared" si="1"/>
        <v>7.7356999999999995E-2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-1.9223999999999999E-22</v>
      </c>
      <c r="C107" s="43">
        <v>-1.0465000000000001E-6</v>
      </c>
      <c r="D107" s="43">
        <v>6.6377000000000005E-5</v>
      </c>
      <c r="E107" s="23">
        <f t="shared" si="0"/>
        <v>6.6377000000000005E-2</v>
      </c>
      <c r="F107" s="23">
        <v>3.5</v>
      </c>
      <c r="G107" s="24"/>
      <c r="H107" s="25"/>
      <c r="I107" s="28"/>
      <c r="J107" s="44">
        <v>27</v>
      </c>
      <c r="K107" s="43">
        <v>6.4079000000000001E-23</v>
      </c>
      <c r="L107" s="43">
        <v>1.0465000000000001E-6</v>
      </c>
      <c r="M107" s="43">
        <v>6.6377000000000005E-5</v>
      </c>
      <c r="N107" s="23">
        <f t="shared" si="1"/>
        <v>6.6377000000000005E-2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-1.4683999999999999E-22</v>
      </c>
      <c r="C108" s="43">
        <v>-7.9938E-7</v>
      </c>
      <c r="D108" s="43">
        <v>5.7499E-5</v>
      </c>
      <c r="E108" s="23">
        <f t="shared" si="0"/>
        <v>5.7499000000000001E-2</v>
      </c>
      <c r="F108" s="23">
        <v>4</v>
      </c>
      <c r="G108" s="24"/>
      <c r="H108" s="25"/>
      <c r="I108" s="28"/>
      <c r="J108" s="44">
        <v>28</v>
      </c>
      <c r="K108" s="43">
        <v>4.8948E-23</v>
      </c>
      <c r="L108" s="43">
        <v>7.9938E-7</v>
      </c>
      <c r="M108" s="43">
        <v>5.7499E-5</v>
      </c>
      <c r="N108" s="23">
        <f t="shared" si="1"/>
        <v>5.7499000000000001E-2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3AFC-5CDC-4337-A6FB-6F4EF679EB2C}">
  <sheetPr codeName="Hoja12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1807500</v>
      </c>
      <c r="C19" s="43">
        <v>1543700</v>
      </c>
      <c r="D19" s="43">
        <v>562470</v>
      </c>
      <c r="E19" s="43">
        <v>-4.8445E-11</v>
      </c>
      <c r="F19" s="43">
        <v>1.6504999999999999E-27</v>
      </c>
      <c r="G19" s="43">
        <v>8.9846999999999999E-12</v>
      </c>
      <c r="H19" s="48">
        <v>0</v>
      </c>
      <c r="I19" s="28"/>
      <c r="J19" s="44">
        <v>1</v>
      </c>
      <c r="K19" s="43">
        <v>1807500</v>
      </c>
      <c r="L19" s="43">
        <v>1543700</v>
      </c>
      <c r="M19" s="43">
        <v>562470</v>
      </c>
      <c r="N19" s="43">
        <v>-1.6147999999999999E-11</v>
      </c>
      <c r="O19" s="43">
        <v>-5.5014999999999999E-28</v>
      </c>
      <c r="P19" s="43">
        <v>-8.9846999999999999E-12</v>
      </c>
      <c r="Q19" s="25">
        <v>0</v>
      </c>
    </row>
    <row r="20" spans="1:17" x14ac:dyDescent="0.3">
      <c r="A20" s="42">
        <v>32</v>
      </c>
      <c r="B20" s="43">
        <v>-395600</v>
      </c>
      <c r="C20" s="43">
        <v>-305310</v>
      </c>
      <c r="D20" s="43">
        <v>323670</v>
      </c>
      <c r="E20" s="43">
        <v>1.6585999999999999E-11</v>
      </c>
      <c r="F20" s="43">
        <v>-2.3064999999999999E-12</v>
      </c>
      <c r="G20" s="43">
        <v>-12556</v>
      </c>
      <c r="H20" s="48">
        <v>0.05</v>
      </c>
      <c r="I20" s="28"/>
      <c r="J20" s="44">
        <v>2</v>
      </c>
      <c r="K20" s="43">
        <v>-395600</v>
      </c>
      <c r="L20" s="43">
        <v>-305310</v>
      </c>
      <c r="M20" s="43">
        <v>323670</v>
      </c>
      <c r="N20" s="43">
        <v>5.5287999999999996E-12</v>
      </c>
      <c r="O20" s="43">
        <v>7.6882000000000005E-13</v>
      </c>
      <c r="P20" s="43">
        <v>12556</v>
      </c>
      <c r="Q20" s="25">
        <v>0.05</v>
      </c>
    </row>
    <row r="21" spans="1:17" x14ac:dyDescent="0.3">
      <c r="A21" s="42">
        <v>33</v>
      </c>
      <c r="B21" s="43">
        <v>-1290700</v>
      </c>
      <c r="C21" s="43">
        <v>-1060400</v>
      </c>
      <c r="D21" s="43">
        <v>245820</v>
      </c>
      <c r="E21" s="43">
        <v>4.2314999999999998E-11</v>
      </c>
      <c r="F21" s="43">
        <v>-2.9347E-12</v>
      </c>
      <c r="G21" s="43">
        <v>-15976</v>
      </c>
      <c r="H21" s="54">
        <v>7.0000000000000007E-2</v>
      </c>
      <c r="I21" s="28"/>
      <c r="J21" s="44">
        <v>3</v>
      </c>
      <c r="K21" s="43">
        <v>-1290700</v>
      </c>
      <c r="L21" s="43">
        <v>-1060400</v>
      </c>
      <c r="M21" s="43">
        <v>245820</v>
      </c>
      <c r="N21" s="43">
        <v>1.4104999999999999E-11</v>
      </c>
      <c r="O21" s="43">
        <v>9.7824000000000008E-13</v>
      </c>
      <c r="P21" s="43">
        <v>15976</v>
      </c>
      <c r="Q21" s="55">
        <v>7.0000000000000007E-2</v>
      </c>
    </row>
    <row r="22" spans="1:17" x14ac:dyDescent="0.3">
      <c r="A22" s="42">
        <v>34</v>
      </c>
      <c r="B22" s="43">
        <v>23077</v>
      </c>
      <c r="C22" s="43">
        <v>38781</v>
      </c>
      <c r="D22" s="43">
        <v>206300</v>
      </c>
      <c r="E22" s="43">
        <v>2.8848E-12</v>
      </c>
      <c r="F22" s="43">
        <v>-3.3212E-12</v>
      </c>
      <c r="G22" s="43">
        <v>-18080</v>
      </c>
      <c r="H22" s="48">
        <v>0.1</v>
      </c>
      <c r="I22" s="28"/>
      <c r="J22" s="44">
        <v>4</v>
      </c>
      <c r="K22" s="43">
        <v>23077</v>
      </c>
      <c r="L22" s="43">
        <v>38781</v>
      </c>
      <c r="M22" s="43">
        <v>206300</v>
      </c>
      <c r="N22" s="43">
        <v>9.616200000000001E-13</v>
      </c>
      <c r="O22" s="43">
        <v>1.1071E-12</v>
      </c>
      <c r="P22" s="43">
        <v>18080</v>
      </c>
      <c r="Q22" s="25">
        <v>0.1</v>
      </c>
    </row>
    <row r="23" spans="1:17" x14ac:dyDescent="0.3">
      <c r="A23" s="42">
        <v>35</v>
      </c>
      <c r="B23" s="43">
        <v>6667.7</v>
      </c>
      <c r="C23" s="43">
        <v>22963</v>
      </c>
      <c r="D23" s="43">
        <v>154710</v>
      </c>
      <c r="E23" s="43">
        <v>2.9934000000000001E-12</v>
      </c>
      <c r="F23" s="43">
        <v>-3.6477000000000003E-12</v>
      </c>
      <c r="G23" s="43">
        <v>-19857</v>
      </c>
      <c r="H23" s="48">
        <v>0.15</v>
      </c>
      <c r="I23" s="28"/>
      <c r="J23" s="44">
        <v>5</v>
      </c>
      <c r="K23" s="43">
        <v>6667.7</v>
      </c>
      <c r="L23" s="43">
        <v>22963</v>
      </c>
      <c r="M23" s="43">
        <v>154710</v>
      </c>
      <c r="N23" s="43">
        <v>9.9780000000000005E-13</v>
      </c>
      <c r="O23" s="43">
        <v>1.2159000000000001E-12</v>
      </c>
      <c r="P23" s="43">
        <v>19857</v>
      </c>
      <c r="Q23" s="25">
        <v>0.15</v>
      </c>
    </row>
    <row r="24" spans="1:17" x14ac:dyDescent="0.3">
      <c r="A24" s="42">
        <v>36</v>
      </c>
      <c r="B24" s="43">
        <v>-1084.7</v>
      </c>
      <c r="C24" s="43">
        <v>13607</v>
      </c>
      <c r="D24" s="43">
        <v>118880</v>
      </c>
      <c r="E24" s="43">
        <v>2.6989000000000001E-12</v>
      </c>
      <c r="F24" s="43">
        <v>-3.6386999999999998E-12</v>
      </c>
      <c r="G24" s="43">
        <v>-19808</v>
      </c>
      <c r="H24" s="48">
        <v>0.2</v>
      </c>
      <c r="I24" s="28"/>
      <c r="J24" s="44">
        <v>6</v>
      </c>
      <c r="K24" s="43">
        <v>-1084.7</v>
      </c>
      <c r="L24" s="43">
        <v>13607</v>
      </c>
      <c r="M24" s="43">
        <v>118880</v>
      </c>
      <c r="N24" s="43">
        <v>8.9963999999999999E-13</v>
      </c>
      <c r="O24" s="43">
        <v>1.2129E-12</v>
      </c>
      <c r="P24" s="43">
        <v>19808</v>
      </c>
      <c r="Q24" s="25">
        <v>0.2</v>
      </c>
    </row>
    <row r="25" spans="1:17" x14ac:dyDescent="0.3">
      <c r="A25" s="42">
        <v>37</v>
      </c>
      <c r="B25" s="43">
        <v>-7094.5</v>
      </c>
      <c r="C25" s="43">
        <v>4380.8</v>
      </c>
      <c r="D25" s="43">
        <v>85395</v>
      </c>
      <c r="E25" s="43">
        <v>2.1079999999999999E-12</v>
      </c>
      <c r="F25" s="43">
        <v>-3.2800000000000002E-12</v>
      </c>
      <c r="G25" s="43">
        <v>-17855</v>
      </c>
      <c r="H25" s="54">
        <v>0.27</v>
      </c>
      <c r="I25" s="28"/>
      <c r="J25" s="44">
        <v>7</v>
      </c>
      <c r="K25" s="43">
        <v>-7094.5</v>
      </c>
      <c r="L25" s="43">
        <v>4380.8</v>
      </c>
      <c r="M25" s="43">
        <v>85395</v>
      </c>
      <c r="N25" s="43">
        <v>7.0265999999999996E-13</v>
      </c>
      <c r="O25" s="43">
        <v>1.0933E-12</v>
      </c>
      <c r="P25" s="43">
        <v>17855</v>
      </c>
      <c r="Q25" s="55">
        <v>0.27</v>
      </c>
    </row>
    <row r="26" spans="1:17" x14ac:dyDescent="0.3">
      <c r="A26" s="42">
        <v>38</v>
      </c>
      <c r="B26" s="43">
        <v>-9117.6</v>
      </c>
      <c r="C26" s="43">
        <v>1064</v>
      </c>
      <c r="D26" s="43">
        <v>74825</v>
      </c>
      <c r="E26" s="43">
        <v>1.8702999999999998E-12</v>
      </c>
      <c r="F26" s="43">
        <v>-3.0580000000000001E-12</v>
      </c>
      <c r="G26" s="43">
        <v>-16647</v>
      </c>
      <c r="H26" s="48">
        <v>0.3</v>
      </c>
      <c r="I26" s="28"/>
      <c r="J26" s="44">
        <v>8</v>
      </c>
      <c r="K26" s="43">
        <v>-9117.6</v>
      </c>
      <c r="L26" s="43">
        <v>1064</v>
      </c>
      <c r="M26" s="43">
        <v>74825</v>
      </c>
      <c r="N26" s="43">
        <v>6.2344000000000002E-13</v>
      </c>
      <c r="O26" s="43">
        <v>1.0192999999999999E-12</v>
      </c>
      <c r="P26" s="43">
        <v>16647</v>
      </c>
      <c r="Q26" s="25">
        <v>0.3</v>
      </c>
    </row>
    <row r="27" spans="1:17" x14ac:dyDescent="0.3">
      <c r="A27" s="42">
        <v>39</v>
      </c>
      <c r="B27" s="43">
        <v>-12541</v>
      </c>
      <c r="C27" s="43">
        <v>-4135.8999999999996</v>
      </c>
      <c r="D27" s="43">
        <v>60610</v>
      </c>
      <c r="E27" s="43">
        <v>1.5441000000000001E-12</v>
      </c>
      <c r="F27" s="43">
        <v>-2.6380999999999998E-12</v>
      </c>
      <c r="G27" s="43">
        <v>-14361</v>
      </c>
      <c r="H27" s="48">
        <v>0.35</v>
      </c>
      <c r="I27" s="28"/>
      <c r="J27" s="44">
        <v>9</v>
      </c>
      <c r="K27" s="43">
        <v>-12541</v>
      </c>
      <c r="L27" s="43">
        <v>-4135.8999999999996</v>
      </c>
      <c r="M27" s="43">
        <v>60610</v>
      </c>
      <c r="N27" s="43">
        <v>5.1467999999999998E-13</v>
      </c>
      <c r="O27" s="43">
        <v>8.7937000000000002E-13</v>
      </c>
      <c r="P27" s="43">
        <v>14361</v>
      </c>
      <c r="Q27" s="25">
        <v>0.35</v>
      </c>
    </row>
    <row r="28" spans="1:17" x14ac:dyDescent="0.3">
      <c r="A28" s="42">
        <v>40</v>
      </c>
      <c r="B28" s="43">
        <v>-16644</v>
      </c>
      <c r="C28" s="43">
        <v>-9380.7000000000007</v>
      </c>
      <c r="D28" s="43">
        <v>49715</v>
      </c>
      <c r="E28" s="43">
        <v>1.3341999999999999E-12</v>
      </c>
      <c r="F28" s="43">
        <v>-2.1672999999999999E-12</v>
      </c>
      <c r="G28" s="43">
        <v>-11798</v>
      </c>
      <c r="H28" s="48">
        <v>0.4</v>
      </c>
      <c r="I28" s="28"/>
      <c r="J28" s="44">
        <v>10</v>
      </c>
      <c r="K28" s="43">
        <v>-16644</v>
      </c>
      <c r="L28" s="43">
        <v>-9380.7000000000007</v>
      </c>
      <c r="M28" s="43">
        <v>49715</v>
      </c>
      <c r="N28" s="43">
        <v>4.4472E-13</v>
      </c>
      <c r="O28" s="43">
        <v>7.2241999999999997E-13</v>
      </c>
      <c r="P28" s="43">
        <v>11798</v>
      </c>
      <c r="Q28" s="25">
        <v>0.4</v>
      </c>
    </row>
    <row r="29" spans="1:17" x14ac:dyDescent="0.3">
      <c r="A29" s="42">
        <v>41</v>
      </c>
      <c r="B29" s="43">
        <v>-24983</v>
      </c>
      <c r="C29" s="43">
        <v>-17874</v>
      </c>
      <c r="D29" s="43">
        <v>39221</v>
      </c>
      <c r="E29" s="43">
        <v>1.3057999999999999E-12</v>
      </c>
      <c r="F29" s="43">
        <v>-1.3876000000000001E-12</v>
      </c>
      <c r="G29" s="43">
        <v>-7553.6</v>
      </c>
      <c r="H29" s="54">
        <v>0.47</v>
      </c>
      <c r="I29" s="28"/>
      <c r="J29" s="44">
        <v>11</v>
      </c>
      <c r="K29" s="43">
        <v>-24983</v>
      </c>
      <c r="L29" s="43">
        <v>-17874</v>
      </c>
      <c r="M29" s="43">
        <v>39221</v>
      </c>
      <c r="N29" s="43">
        <v>4.3527999999999999E-13</v>
      </c>
      <c r="O29" s="43">
        <v>4.6253000000000005E-13</v>
      </c>
      <c r="P29" s="43">
        <v>7553.6</v>
      </c>
      <c r="Q29" s="55">
        <v>0.47</v>
      </c>
    </row>
    <row r="30" spans="1:17" x14ac:dyDescent="0.3">
      <c r="A30" s="42">
        <v>42</v>
      </c>
      <c r="B30" s="43">
        <v>-3172.9</v>
      </c>
      <c r="C30" s="43">
        <v>110.44</v>
      </c>
      <c r="D30" s="43">
        <v>36127</v>
      </c>
      <c r="E30" s="43">
        <v>6.0312999999999998E-13</v>
      </c>
      <c r="F30" s="43">
        <v>-1.2593000000000001E-12</v>
      </c>
      <c r="G30" s="43">
        <v>-6855.5</v>
      </c>
      <c r="H30" s="48">
        <v>0.5</v>
      </c>
      <c r="I30" s="28"/>
      <c r="J30" s="44">
        <v>12</v>
      </c>
      <c r="K30" s="43">
        <v>-3172.9</v>
      </c>
      <c r="L30" s="43">
        <v>110.44</v>
      </c>
      <c r="M30" s="43">
        <v>36127</v>
      </c>
      <c r="N30" s="43">
        <v>2.0103999999999999E-13</v>
      </c>
      <c r="O30" s="43">
        <v>4.1978E-13</v>
      </c>
      <c r="P30" s="43">
        <v>6855.5</v>
      </c>
      <c r="Q30" s="25">
        <v>0.5</v>
      </c>
    </row>
    <row r="31" spans="1:17" x14ac:dyDescent="0.3">
      <c r="A31" s="42">
        <v>43</v>
      </c>
      <c r="B31" s="43">
        <v>-2749</v>
      </c>
      <c r="C31" s="43">
        <v>-150.49</v>
      </c>
      <c r="D31" s="43">
        <v>31717</v>
      </c>
      <c r="E31" s="43">
        <v>4.7733000000000005E-13</v>
      </c>
      <c r="F31" s="43">
        <v>-1.0733000000000001E-12</v>
      </c>
      <c r="G31" s="43">
        <v>-5842.8</v>
      </c>
      <c r="H31" s="48">
        <v>0.55000000000000004</v>
      </c>
      <c r="I31" s="28"/>
      <c r="J31" s="44">
        <v>13</v>
      </c>
      <c r="K31" s="43">
        <v>-2749</v>
      </c>
      <c r="L31" s="43">
        <v>-150.49</v>
      </c>
      <c r="M31" s="43">
        <v>31717</v>
      </c>
      <c r="N31" s="43">
        <v>1.5910999999999999E-13</v>
      </c>
      <c r="O31" s="43">
        <v>3.5777E-13</v>
      </c>
      <c r="P31" s="43">
        <v>5842.8</v>
      </c>
      <c r="Q31" s="25">
        <v>0.55000000000000004</v>
      </c>
    </row>
    <row r="32" spans="1:17" x14ac:dyDescent="0.3">
      <c r="A32" s="42">
        <v>44</v>
      </c>
      <c r="B32" s="43">
        <v>-2396.3000000000002</v>
      </c>
      <c r="C32" s="43">
        <v>-323.83999999999997</v>
      </c>
      <c r="D32" s="43">
        <v>28055</v>
      </c>
      <c r="E32" s="43">
        <v>3.8071E-13</v>
      </c>
      <c r="F32" s="43">
        <v>-9.1772999999999997E-13</v>
      </c>
      <c r="G32" s="43">
        <v>-4995.8999999999996</v>
      </c>
      <c r="H32" s="48">
        <v>0.6</v>
      </c>
      <c r="I32" s="28"/>
      <c r="J32" s="44">
        <v>14</v>
      </c>
      <c r="K32" s="43">
        <v>-2396.3000000000002</v>
      </c>
      <c r="L32" s="43">
        <v>-323.83999999999997</v>
      </c>
      <c r="M32" s="43">
        <v>28055</v>
      </c>
      <c r="N32" s="43">
        <v>1.2689999999999999E-13</v>
      </c>
      <c r="O32" s="43">
        <v>3.0591000000000001E-13</v>
      </c>
      <c r="P32" s="43">
        <v>4995.8999999999996</v>
      </c>
      <c r="Q32" s="25">
        <v>0.6</v>
      </c>
    </row>
    <row r="33" spans="1:17" x14ac:dyDescent="0.3">
      <c r="A33" s="42">
        <v>45</v>
      </c>
      <c r="B33" s="43">
        <v>-2101.1</v>
      </c>
      <c r="C33" s="43">
        <v>-434.83</v>
      </c>
      <c r="D33" s="43">
        <v>24980</v>
      </c>
      <c r="E33" s="43">
        <v>3.0609000000000001E-13</v>
      </c>
      <c r="F33" s="43">
        <v>-7.8786000000000004E-13</v>
      </c>
      <c r="G33" s="43">
        <v>-4288.8999999999996</v>
      </c>
      <c r="H33" s="48">
        <v>0.65</v>
      </c>
      <c r="I33" s="28"/>
      <c r="J33" s="44">
        <v>15</v>
      </c>
      <c r="K33" s="43">
        <v>-2101.1</v>
      </c>
      <c r="L33" s="43">
        <v>-434.83</v>
      </c>
      <c r="M33" s="43">
        <v>24980</v>
      </c>
      <c r="N33" s="43">
        <v>1.0203E-13</v>
      </c>
      <c r="O33" s="43">
        <v>2.6262E-13</v>
      </c>
      <c r="P33" s="43">
        <v>4288.8999999999996</v>
      </c>
      <c r="Q33" s="25">
        <v>0.65</v>
      </c>
    </row>
    <row r="34" spans="1:17" x14ac:dyDescent="0.3">
      <c r="A34" s="42">
        <v>46</v>
      </c>
      <c r="B34" s="43">
        <v>-1852.2</v>
      </c>
      <c r="C34" s="43">
        <v>-501.81</v>
      </c>
      <c r="D34" s="43">
        <v>22373</v>
      </c>
      <c r="E34" s="43">
        <v>2.4807000000000002E-13</v>
      </c>
      <c r="F34" s="43">
        <v>-6.7936000000000005E-13</v>
      </c>
      <c r="G34" s="43">
        <v>-3698.3</v>
      </c>
      <c r="H34" s="48">
        <v>0.7</v>
      </c>
      <c r="I34" s="28"/>
      <c r="J34" s="44">
        <v>16</v>
      </c>
      <c r="K34" s="43">
        <v>-1852.2</v>
      </c>
      <c r="L34" s="43">
        <v>-501.81</v>
      </c>
      <c r="M34" s="43">
        <v>22373</v>
      </c>
      <c r="N34" s="43">
        <v>8.2689999999999999E-14</v>
      </c>
      <c r="O34" s="43">
        <v>2.2645000000000001E-13</v>
      </c>
      <c r="P34" s="43">
        <v>3698.3</v>
      </c>
      <c r="Q34" s="25">
        <v>0.7</v>
      </c>
    </row>
    <row r="35" spans="1:17" x14ac:dyDescent="0.3">
      <c r="A35" s="42">
        <v>47</v>
      </c>
      <c r="B35" s="43">
        <v>-1641</v>
      </c>
      <c r="C35" s="43">
        <v>-537.94000000000005</v>
      </c>
      <c r="D35" s="43">
        <v>20145</v>
      </c>
      <c r="E35" s="43">
        <v>2.0262999999999999E-13</v>
      </c>
      <c r="F35" s="43">
        <v>-5.8852E-13</v>
      </c>
      <c r="G35" s="43">
        <v>-3203.8</v>
      </c>
      <c r="H35" s="48">
        <v>0.75</v>
      </c>
      <c r="I35" s="28"/>
      <c r="J35" s="44">
        <v>17</v>
      </c>
      <c r="K35" s="43">
        <v>-1641</v>
      </c>
      <c r="L35" s="43">
        <v>-537.94000000000005</v>
      </c>
      <c r="M35" s="43">
        <v>20145</v>
      </c>
      <c r="N35" s="43">
        <v>6.7545000000000004E-14</v>
      </c>
      <c r="O35" s="43">
        <v>1.9617000000000001E-13</v>
      </c>
      <c r="P35" s="43">
        <v>3203.8</v>
      </c>
      <c r="Q35" s="25">
        <v>0.75</v>
      </c>
    </row>
    <row r="36" spans="1:17" x14ac:dyDescent="0.3">
      <c r="A36" s="42">
        <v>48</v>
      </c>
      <c r="B36" s="43">
        <v>-1460.5</v>
      </c>
      <c r="C36" s="43">
        <v>-552.59</v>
      </c>
      <c r="D36" s="43">
        <v>18227</v>
      </c>
      <c r="E36" s="43">
        <v>1.6678E-13</v>
      </c>
      <c r="F36" s="43">
        <v>-5.1222000000000001E-13</v>
      </c>
      <c r="G36" s="43">
        <v>-2788.4</v>
      </c>
      <c r="H36" s="48">
        <v>0.8</v>
      </c>
      <c r="I36" s="28"/>
      <c r="J36" s="44">
        <v>18</v>
      </c>
      <c r="K36" s="43">
        <v>-1460.5</v>
      </c>
      <c r="L36" s="43">
        <v>-552.59</v>
      </c>
      <c r="M36" s="43">
        <v>18227</v>
      </c>
      <c r="N36" s="43">
        <v>5.5593999999999999E-14</v>
      </c>
      <c r="O36" s="43">
        <v>1.7074000000000001E-13</v>
      </c>
      <c r="P36" s="43">
        <v>2788.4</v>
      </c>
      <c r="Q36" s="25">
        <v>0.8</v>
      </c>
    </row>
    <row r="37" spans="1:17" x14ac:dyDescent="0.3">
      <c r="A37" s="42">
        <v>49</v>
      </c>
      <c r="B37" s="43">
        <v>-1305.2</v>
      </c>
      <c r="C37" s="43">
        <v>-552.41</v>
      </c>
      <c r="D37" s="43">
        <v>16564</v>
      </c>
      <c r="E37" s="43">
        <v>1.3827999999999999E-13</v>
      </c>
      <c r="F37" s="43">
        <v>-4.4789000000000002E-13</v>
      </c>
      <c r="G37" s="43">
        <v>-2438.1999999999998</v>
      </c>
      <c r="H37" s="48">
        <v>0.85</v>
      </c>
      <c r="I37" s="28"/>
      <c r="J37" s="44">
        <v>19</v>
      </c>
      <c r="K37" s="43">
        <v>-1305.2</v>
      </c>
      <c r="L37" s="43">
        <v>-552.41</v>
      </c>
      <c r="M37" s="43">
        <v>16564</v>
      </c>
      <c r="N37" s="43">
        <v>4.6092999999999999E-14</v>
      </c>
      <c r="O37" s="43">
        <v>1.4930000000000001E-13</v>
      </c>
      <c r="P37" s="43">
        <v>2438.1999999999998</v>
      </c>
      <c r="Q37" s="25">
        <v>0.85</v>
      </c>
    </row>
    <row r="38" spans="1:17" x14ac:dyDescent="0.3">
      <c r="A38" s="42">
        <v>50</v>
      </c>
      <c r="B38" s="43">
        <v>-1170.5999999999999</v>
      </c>
      <c r="C38" s="43">
        <v>-542.09</v>
      </c>
      <c r="D38" s="43">
        <v>15114</v>
      </c>
      <c r="E38" s="43">
        <v>1.1545E-13</v>
      </c>
      <c r="F38" s="43">
        <v>-3.9342E-13</v>
      </c>
      <c r="G38" s="43">
        <v>-2141.6999999999998</v>
      </c>
      <c r="H38" s="48">
        <v>0.9</v>
      </c>
      <c r="I38" s="28"/>
      <c r="J38" s="44">
        <v>20</v>
      </c>
      <c r="K38" s="43">
        <v>-1170.5999999999999</v>
      </c>
      <c r="L38" s="43">
        <v>-542.09</v>
      </c>
      <c r="M38" s="43">
        <v>15114</v>
      </c>
      <c r="N38" s="43">
        <v>3.8483E-14</v>
      </c>
      <c r="O38" s="43">
        <v>1.3114000000000001E-13</v>
      </c>
      <c r="P38" s="43">
        <v>2141.6999999999998</v>
      </c>
      <c r="Q38" s="25">
        <v>0.9</v>
      </c>
    </row>
    <row r="39" spans="1:17" x14ac:dyDescent="0.3">
      <c r="A39" s="42">
        <v>51</v>
      </c>
      <c r="B39" s="43">
        <v>-1053.2</v>
      </c>
      <c r="C39" s="43">
        <v>-524.95000000000005</v>
      </c>
      <c r="D39" s="43">
        <v>13842</v>
      </c>
      <c r="E39" s="43">
        <v>9.7031999999999997E-14</v>
      </c>
      <c r="F39" s="43">
        <v>-3.4710000000000001E-13</v>
      </c>
      <c r="G39" s="43">
        <v>-1889.5</v>
      </c>
      <c r="H39" s="48">
        <v>0.95</v>
      </c>
      <c r="I39" s="28"/>
      <c r="J39" s="44">
        <v>21</v>
      </c>
      <c r="K39" s="43">
        <v>-1053.2</v>
      </c>
      <c r="L39" s="43">
        <v>-524.95000000000005</v>
      </c>
      <c r="M39" s="43">
        <v>13842</v>
      </c>
      <c r="N39" s="43">
        <v>3.2343999999999997E-14</v>
      </c>
      <c r="O39" s="43">
        <v>1.157E-13</v>
      </c>
      <c r="P39" s="43">
        <v>1889.5</v>
      </c>
      <c r="Q39" s="25">
        <v>0.95</v>
      </c>
    </row>
    <row r="40" spans="1:17" x14ac:dyDescent="0.3">
      <c r="A40" s="42">
        <v>52</v>
      </c>
      <c r="B40" s="43">
        <v>-950.12</v>
      </c>
      <c r="C40" s="43">
        <v>-503.37</v>
      </c>
      <c r="D40" s="43">
        <v>12721</v>
      </c>
      <c r="E40" s="43">
        <v>8.2066999999999995E-14</v>
      </c>
      <c r="F40" s="43">
        <v>-3.0753E-13</v>
      </c>
      <c r="G40" s="43">
        <v>-1674.1</v>
      </c>
      <c r="H40" s="48">
        <v>1</v>
      </c>
      <c r="I40" s="28"/>
      <c r="J40" s="44">
        <v>22</v>
      </c>
      <c r="K40" s="43">
        <v>-950.12</v>
      </c>
      <c r="L40" s="43">
        <v>-503.37</v>
      </c>
      <c r="M40" s="43">
        <v>12721</v>
      </c>
      <c r="N40" s="43">
        <v>2.7356E-14</v>
      </c>
      <c r="O40" s="43">
        <v>1.0251E-13</v>
      </c>
      <c r="P40" s="43">
        <v>1674.1</v>
      </c>
      <c r="Q40" s="25">
        <v>1</v>
      </c>
    </row>
    <row r="41" spans="1:17" x14ac:dyDescent="0.3">
      <c r="A41" s="42">
        <v>53</v>
      </c>
      <c r="B41" s="43">
        <v>-365.73</v>
      </c>
      <c r="C41" s="43">
        <v>-254.99</v>
      </c>
      <c r="D41" s="43">
        <v>6320.4</v>
      </c>
      <c r="E41" s="43">
        <v>2.0341000000000001E-14</v>
      </c>
      <c r="F41" s="43">
        <v>-1.1124E-13</v>
      </c>
      <c r="G41" s="43">
        <v>-605.57000000000005</v>
      </c>
      <c r="H41" s="48">
        <v>1.5</v>
      </c>
      <c r="I41" s="28"/>
      <c r="J41" s="44">
        <v>23</v>
      </c>
      <c r="K41" s="43">
        <v>-365.73</v>
      </c>
      <c r="L41" s="43">
        <v>-254.99</v>
      </c>
      <c r="M41" s="43">
        <v>6320.4</v>
      </c>
      <c r="N41" s="43">
        <v>6.7804000000000003E-15</v>
      </c>
      <c r="O41" s="43">
        <v>3.7079999999999998E-14</v>
      </c>
      <c r="P41" s="43">
        <v>605.57000000000005</v>
      </c>
      <c r="Q41" s="25">
        <v>1.5</v>
      </c>
    </row>
    <row r="42" spans="1:17" x14ac:dyDescent="0.3">
      <c r="A42" s="42">
        <v>54</v>
      </c>
      <c r="B42" s="43">
        <v>-149.9</v>
      </c>
      <c r="C42" s="43">
        <v>-110.84</v>
      </c>
      <c r="D42" s="43">
        <v>3792.7</v>
      </c>
      <c r="E42" s="43">
        <v>7.1742999999999998E-15</v>
      </c>
      <c r="F42" s="43">
        <v>-5.1668999999999999E-14</v>
      </c>
      <c r="G42" s="43">
        <v>-281.27</v>
      </c>
      <c r="H42" s="48">
        <v>2</v>
      </c>
      <c r="I42" s="28"/>
      <c r="J42" s="44">
        <v>24</v>
      </c>
      <c r="K42" s="43">
        <v>-149.9</v>
      </c>
      <c r="L42" s="43">
        <v>-110.84</v>
      </c>
      <c r="M42" s="43">
        <v>3792.7</v>
      </c>
      <c r="N42" s="43">
        <v>2.3914000000000002E-15</v>
      </c>
      <c r="O42" s="43">
        <v>1.7223000000000001E-14</v>
      </c>
      <c r="P42" s="43">
        <v>281.27</v>
      </c>
      <c r="Q42" s="25">
        <v>2</v>
      </c>
    </row>
    <row r="43" spans="1:17" x14ac:dyDescent="0.3">
      <c r="A43" s="42">
        <v>55</v>
      </c>
      <c r="B43" s="43">
        <v>-78.831000000000003</v>
      </c>
      <c r="C43" s="43">
        <v>-61.759</v>
      </c>
      <c r="D43" s="43">
        <v>2596.8000000000002</v>
      </c>
      <c r="E43" s="43">
        <v>3.1360000000000001E-15</v>
      </c>
      <c r="F43" s="43">
        <v>-2.8069000000000001E-14</v>
      </c>
      <c r="G43" s="43">
        <v>-152.80000000000001</v>
      </c>
      <c r="H43" s="48">
        <v>2.5</v>
      </c>
      <c r="I43" s="28"/>
      <c r="J43" s="44">
        <v>25</v>
      </c>
      <c r="K43" s="43">
        <v>-78.831000000000003</v>
      </c>
      <c r="L43" s="43">
        <v>-61.759</v>
      </c>
      <c r="M43" s="43">
        <v>2596.8000000000002</v>
      </c>
      <c r="N43" s="43">
        <v>1.0453E-15</v>
      </c>
      <c r="O43" s="43">
        <v>9.3564000000000003E-15</v>
      </c>
      <c r="P43" s="43">
        <v>152.80000000000001</v>
      </c>
      <c r="Q43" s="25">
        <v>2.5</v>
      </c>
    </row>
    <row r="44" spans="1:17" x14ac:dyDescent="0.3">
      <c r="A44" s="42">
        <v>56</v>
      </c>
      <c r="B44" s="43">
        <v>-64.876999999999995</v>
      </c>
      <c r="C44" s="43">
        <v>-56.264000000000003</v>
      </c>
      <c r="D44" s="43">
        <v>1942.1</v>
      </c>
      <c r="E44" s="43">
        <v>1.5823000000000001E-15</v>
      </c>
      <c r="F44" s="43">
        <v>-1.6954999999999999E-14</v>
      </c>
      <c r="G44" s="43">
        <v>-92.298000000000002</v>
      </c>
      <c r="H44" s="48">
        <v>3</v>
      </c>
      <c r="I44" s="28"/>
      <c r="J44" s="44">
        <v>26</v>
      </c>
      <c r="K44" s="43">
        <v>-64.876999999999995</v>
      </c>
      <c r="L44" s="43">
        <v>-56.264000000000003</v>
      </c>
      <c r="M44" s="43">
        <v>1942.1</v>
      </c>
      <c r="N44" s="43">
        <v>5.2745000000000002E-16</v>
      </c>
      <c r="O44" s="43">
        <v>5.6515999999999998E-15</v>
      </c>
      <c r="P44" s="43">
        <v>92.298000000000002</v>
      </c>
      <c r="Q44" s="25">
        <v>3</v>
      </c>
    </row>
    <row r="45" spans="1:17" x14ac:dyDescent="0.3">
      <c r="A45" s="42">
        <v>57</v>
      </c>
      <c r="B45" s="43">
        <v>-67.774000000000001</v>
      </c>
      <c r="C45" s="43">
        <v>-62.941000000000003</v>
      </c>
      <c r="D45" s="43">
        <v>1530.5</v>
      </c>
      <c r="E45" s="43">
        <v>8.8777000000000003E-16</v>
      </c>
      <c r="F45" s="43">
        <v>-1.1036E-14</v>
      </c>
      <c r="G45" s="43">
        <v>-60.078000000000003</v>
      </c>
      <c r="H45" s="48">
        <v>3.5</v>
      </c>
      <c r="I45" s="28"/>
      <c r="J45" s="44">
        <v>27</v>
      </c>
      <c r="K45" s="43">
        <v>-67.774000000000001</v>
      </c>
      <c r="L45" s="43">
        <v>-62.941000000000003</v>
      </c>
      <c r="M45" s="43">
        <v>1530.5</v>
      </c>
      <c r="N45" s="43">
        <v>2.9591999999999998E-16</v>
      </c>
      <c r="O45" s="43">
        <v>3.6786999999999996E-15</v>
      </c>
      <c r="P45" s="43">
        <v>60.078000000000003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4.7024000000000002E-4</v>
      </c>
      <c r="C50" s="43">
        <v>3.3310000000000002E-4</v>
      </c>
      <c r="D50" s="43">
        <v>-1.7715999999999999E-4</v>
      </c>
      <c r="E50" s="43">
        <v>-5.0383E-20</v>
      </c>
      <c r="F50" s="43">
        <v>1.7164999999999998E-36</v>
      </c>
      <c r="G50" s="43">
        <v>9.3440000000000001E-21</v>
      </c>
      <c r="H50" s="48">
        <v>0</v>
      </c>
      <c r="I50" s="28"/>
      <c r="J50" s="44">
        <v>1</v>
      </c>
      <c r="K50" s="43">
        <v>4.7024000000000002E-4</v>
      </c>
      <c r="L50" s="43">
        <v>3.3310000000000002E-4</v>
      </c>
      <c r="M50" s="43">
        <v>-1.7715999999999999E-4</v>
      </c>
      <c r="N50" s="43">
        <v>-1.6793999999999999E-20</v>
      </c>
      <c r="O50" s="43">
        <v>-5.7215999999999998E-37</v>
      </c>
      <c r="P50" s="43">
        <v>-9.3440000000000001E-21</v>
      </c>
      <c r="Q50" s="48">
        <v>0</v>
      </c>
    </row>
    <row r="51" spans="1:17" x14ac:dyDescent="0.3">
      <c r="A51" s="42">
        <v>32</v>
      </c>
      <c r="B51" s="43">
        <v>-1.6044E-4</v>
      </c>
      <c r="C51" s="43">
        <v>-1.1349E-4</v>
      </c>
      <c r="D51" s="43">
        <v>2.1357E-4</v>
      </c>
      <c r="E51" s="43">
        <v>1.7250000000000001E-20</v>
      </c>
      <c r="F51" s="43">
        <v>-2.3986999999999998E-21</v>
      </c>
      <c r="G51" s="43">
        <v>-1.3057999999999999E-5</v>
      </c>
      <c r="H51" s="48">
        <v>0.05</v>
      </c>
      <c r="I51" s="28"/>
      <c r="J51" s="44">
        <v>2</v>
      </c>
      <c r="K51" s="43">
        <v>-1.6044E-4</v>
      </c>
      <c r="L51" s="43">
        <v>-1.1349E-4</v>
      </c>
      <c r="M51" s="43">
        <v>2.1357E-4</v>
      </c>
      <c r="N51" s="43">
        <v>5.7499999999999998E-21</v>
      </c>
      <c r="O51" s="43">
        <v>7.9956999999999996E-22</v>
      </c>
      <c r="P51" s="43">
        <v>1.3057999999999999E-5</v>
      </c>
      <c r="Q51" s="48">
        <v>0.05</v>
      </c>
    </row>
    <row r="52" spans="1:17" x14ac:dyDescent="0.3">
      <c r="A52" s="42">
        <v>33</v>
      </c>
      <c r="B52" s="43">
        <v>-4.1855000000000001E-4</v>
      </c>
      <c r="C52" s="43">
        <v>-2.9877000000000001E-4</v>
      </c>
      <c r="D52" s="43">
        <v>3.8046999999999999E-4</v>
      </c>
      <c r="E52" s="43">
        <v>4.4007999999999999E-20</v>
      </c>
      <c r="F52" s="43">
        <v>-3.0520999999999998E-21</v>
      </c>
      <c r="G52" s="43">
        <v>-1.6614999999999999E-5</v>
      </c>
      <c r="H52" s="54">
        <v>7.0000000000000007E-2</v>
      </c>
      <c r="I52" s="28"/>
      <c r="J52" s="44">
        <v>3</v>
      </c>
      <c r="K52" s="43">
        <v>-4.1855000000000001E-4</v>
      </c>
      <c r="L52" s="43">
        <v>-2.9877000000000001E-4</v>
      </c>
      <c r="M52" s="43">
        <v>3.8046999999999999E-4</v>
      </c>
      <c r="N52" s="43">
        <v>1.4669000000000001E-20</v>
      </c>
      <c r="O52" s="43">
        <v>1.0174000000000001E-21</v>
      </c>
      <c r="P52" s="43">
        <v>1.6614999999999999E-5</v>
      </c>
      <c r="Q52" s="54">
        <v>7.0000000000000007E-2</v>
      </c>
    </row>
    <row r="53" spans="1:17" x14ac:dyDescent="0.3">
      <c r="A53" s="42">
        <v>34</v>
      </c>
      <c r="B53" s="43">
        <v>-4.1802000000000001E-4</v>
      </c>
      <c r="C53" s="43">
        <v>-2.7668000000000001E-4</v>
      </c>
      <c r="D53" s="43">
        <v>1.2310000000000001E-3</v>
      </c>
      <c r="E53" s="43">
        <v>5.1927000000000001E-20</v>
      </c>
      <c r="F53" s="43">
        <v>-5.9780999999999994E-20</v>
      </c>
      <c r="G53" s="43">
        <v>-3.2542999999999998E-4</v>
      </c>
      <c r="H53" s="48">
        <v>0.1</v>
      </c>
      <c r="I53" s="28"/>
      <c r="J53" s="44">
        <v>4</v>
      </c>
      <c r="K53" s="43">
        <v>-4.1802000000000001E-4</v>
      </c>
      <c r="L53" s="43">
        <v>-2.7668000000000001E-4</v>
      </c>
      <c r="M53" s="43">
        <v>1.2310000000000001E-3</v>
      </c>
      <c r="N53" s="43">
        <v>1.7308999999999999E-20</v>
      </c>
      <c r="O53" s="43">
        <v>1.9927000000000001E-20</v>
      </c>
      <c r="P53" s="43">
        <v>3.2542999999999998E-4</v>
      </c>
      <c r="Q53" s="48">
        <v>0.1</v>
      </c>
    </row>
    <row r="54" spans="1:17" x14ac:dyDescent="0.3">
      <c r="A54" s="42">
        <v>35</v>
      </c>
      <c r="B54" s="43">
        <v>-3.7010999999999999E-4</v>
      </c>
      <c r="C54" s="43">
        <v>-2.2345000000000001E-4</v>
      </c>
      <c r="D54" s="43">
        <v>9.6223000000000001E-4</v>
      </c>
      <c r="E54" s="43">
        <v>5.3881000000000003E-20</v>
      </c>
      <c r="F54" s="43">
        <v>-6.5657999999999995E-20</v>
      </c>
      <c r="G54" s="43">
        <v>-3.5743E-4</v>
      </c>
      <c r="H54" s="48">
        <v>0.15</v>
      </c>
      <c r="I54" s="28"/>
      <c r="J54" s="44">
        <v>5</v>
      </c>
      <c r="K54" s="43">
        <v>-3.7010999999999999E-4</v>
      </c>
      <c r="L54" s="43">
        <v>-2.2345000000000001E-4</v>
      </c>
      <c r="M54" s="43">
        <v>9.6223000000000001E-4</v>
      </c>
      <c r="N54" s="43">
        <v>1.7959999999999999E-20</v>
      </c>
      <c r="O54" s="43">
        <v>2.1885999999999999E-20</v>
      </c>
      <c r="P54" s="43">
        <v>3.5743E-4</v>
      </c>
      <c r="Q54" s="48">
        <v>0.15</v>
      </c>
    </row>
    <row r="55" spans="1:17" x14ac:dyDescent="0.3">
      <c r="A55" s="42">
        <v>36</v>
      </c>
      <c r="B55" s="43">
        <v>-3.1638E-4</v>
      </c>
      <c r="C55" s="43">
        <v>-1.8415E-4</v>
      </c>
      <c r="D55" s="43">
        <v>7.6334999999999999E-4</v>
      </c>
      <c r="E55" s="43">
        <v>4.8580000000000002E-20</v>
      </c>
      <c r="F55" s="43">
        <v>-6.5497000000000004E-20</v>
      </c>
      <c r="G55" s="43">
        <v>-3.5655000000000002E-4</v>
      </c>
      <c r="H55" s="48">
        <v>0.2</v>
      </c>
      <c r="I55" s="28"/>
      <c r="J55" s="44">
        <v>6</v>
      </c>
      <c r="K55" s="43">
        <v>-3.1638E-4</v>
      </c>
      <c r="L55" s="43">
        <v>-1.8415E-4</v>
      </c>
      <c r="M55" s="43">
        <v>7.6334999999999999E-4</v>
      </c>
      <c r="N55" s="43">
        <v>1.6193000000000001E-20</v>
      </c>
      <c r="O55" s="43">
        <v>2.1832E-20</v>
      </c>
      <c r="P55" s="43">
        <v>3.5655000000000002E-4</v>
      </c>
      <c r="Q55" s="48">
        <v>0.2</v>
      </c>
    </row>
    <row r="56" spans="1:17" x14ac:dyDescent="0.3">
      <c r="A56" s="42">
        <v>37</v>
      </c>
      <c r="B56" s="43">
        <v>-2.5677000000000002E-4</v>
      </c>
      <c r="C56" s="43">
        <v>-1.5349999999999999E-4</v>
      </c>
      <c r="D56" s="43">
        <v>5.7563000000000004E-4</v>
      </c>
      <c r="E56" s="43">
        <v>3.7943000000000001E-20</v>
      </c>
      <c r="F56" s="43">
        <v>-5.9039E-20</v>
      </c>
      <c r="G56" s="43">
        <v>-3.2139000000000001E-4</v>
      </c>
      <c r="H56" s="54">
        <v>0.27</v>
      </c>
      <c r="I56" s="28"/>
      <c r="J56" s="44">
        <v>7</v>
      </c>
      <c r="K56" s="43">
        <v>-2.5677000000000002E-4</v>
      </c>
      <c r="L56" s="43">
        <v>-1.5349999999999999E-4</v>
      </c>
      <c r="M56" s="43">
        <v>5.7563000000000004E-4</v>
      </c>
      <c r="N56" s="43">
        <v>1.2648E-20</v>
      </c>
      <c r="O56" s="43">
        <v>1.968E-20</v>
      </c>
      <c r="P56" s="43">
        <v>3.2139000000000001E-4</v>
      </c>
      <c r="Q56" s="54">
        <v>0.27</v>
      </c>
    </row>
    <row r="57" spans="1:17" x14ac:dyDescent="0.3">
      <c r="A57" s="42">
        <v>38</v>
      </c>
      <c r="B57" s="43">
        <v>-2.3786E-4</v>
      </c>
      <c r="C57" s="43">
        <v>-1.4622999999999999E-4</v>
      </c>
      <c r="D57" s="43">
        <v>5.1763000000000004E-4</v>
      </c>
      <c r="E57" s="43">
        <v>3.3665999999999999E-20</v>
      </c>
      <c r="F57" s="43">
        <v>-5.5044000000000002E-20</v>
      </c>
      <c r="G57" s="43">
        <v>-2.9964E-4</v>
      </c>
      <c r="H57" s="48">
        <v>0.3</v>
      </c>
      <c r="I57" s="28"/>
      <c r="J57" s="44">
        <v>8</v>
      </c>
      <c r="K57" s="43">
        <v>-2.3786E-4</v>
      </c>
      <c r="L57" s="43">
        <v>-1.4622999999999999E-4</v>
      </c>
      <c r="M57" s="43">
        <v>5.1763000000000004E-4</v>
      </c>
      <c r="N57" s="43">
        <v>1.1222E-20</v>
      </c>
      <c r="O57" s="43">
        <v>1.8348E-20</v>
      </c>
      <c r="P57" s="43">
        <v>2.9964E-4</v>
      </c>
      <c r="Q57" s="48">
        <v>0.3</v>
      </c>
    </row>
    <row r="58" spans="1:17" x14ac:dyDescent="0.3">
      <c r="A58" s="42">
        <v>39</v>
      </c>
      <c r="B58" s="43">
        <v>-2.1537999999999999E-4</v>
      </c>
      <c r="C58" s="43">
        <v>-1.3972999999999999E-4</v>
      </c>
      <c r="D58" s="43">
        <v>4.4297999999999999E-4</v>
      </c>
      <c r="E58" s="43">
        <v>2.7793000000000001E-20</v>
      </c>
      <c r="F58" s="43">
        <v>-4.7485999999999998E-20</v>
      </c>
      <c r="G58" s="43">
        <v>-2.5849999999999999E-4</v>
      </c>
      <c r="H58" s="48">
        <v>0.35</v>
      </c>
      <c r="I58" s="28"/>
      <c r="J58" s="44">
        <v>9</v>
      </c>
      <c r="K58" s="43">
        <v>-2.1537999999999999E-4</v>
      </c>
      <c r="L58" s="43">
        <v>-1.3972999999999999E-4</v>
      </c>
      <c r="M58" s="43">
        <v>4.4297999999999999E-4</v>
      </c>
      <c r="N58" s="43">
        <v>9.2642999999999999E-21</v>
      </c>
      <c r="O58" s="43">
        <v>1.5828999999999999E-20</v>
      </c>
      <c r="P58" s="43">
        <v>2.5849999999999999E-4</v>
      </c>
      <c r="Q58" s="48">
        <v>0.35</v>
      </c>
    </row>
    <row r="59" spans="1:17" x14ac:dyDescent="0.3">
      <c r="A59" s="42">
        <v>40</v>
      </c>
      <c r="B59" s="43">
        <v>-2.0507000000000001E-4</v>
      </c>
      <c r="C59" s="43">
        <v>-1.3970000000000001E-4</v>
      </c>
      <c r="D59" s="43">
        <v>3.9216000000000001E-4</v>
      </c>
      <c r="E59" s="43">
        <v>2.4015000000000001E-20</v>
      </c>
      <c r="F59" s="43">
        <v>-3.9010999999999999E-20</v>
      </c>
      <c r="G59" s="43">
        <v>-2.1236000000000001E-4</v>
      </c>
      <c r="H59" s="48">
        <v>0.4</v>
      </c>
      <c r="I59" s="28"/>
      <c r="J59" s="44">
        <v>10</v>
      </c>
      <c r="K59" s="43">
        <v>-2.0507000000000001E-4</v>
      </c>
      <c r="L59" s="43">
        <v>-1.3970000000000001E-4</v>
      </c>
      <c r="M59" s="43">
        <v>3.9216000000000001E-4</v>
      </c>
      <c r="N59" s="43">
        <v>8.0050000000000003E-21</v>
      </c>
      <c r="O59" s="43">
        <v>1.3004E-20</v>
      </c>
      <c r="P59" s="43">
        <v>2.1236000000000001E-4</v>
      </c>
      <c r="Q59" s="48">
        <v>0.4</v>
      </c>
    </row>
    <row r="60" spans="1:17" x14ac:dyDescent="0.3">
      <c r="A60" s="42">
        <v>41</v>
      </c>
      <c r="B60" s="43">
        <v>-2.1636E-4</v>
      </c>
      <c r="C60" s="43">
        <v>-1.5238E-4</v>
      </c>
      <c r="D60" s="43">
        <v>3.6147000000000002E-4</v>
      </c>
      <c r="E60" s="43">
        <v>2.3505E-20</v>
      </c>
      <c r="F60" s="43">
        <v>-2.4976000000000001E-20</v>
      </c>
      <c r="G60" s="43">
        <v>-1.3596999999999999E-4</v>
      </c>
      <c r="H60" s="54">
        <v>0.47</v>
      </c>
      <c r="I60" s="28"/>
      <c r="J60" s="44">
        <v>11</v>
      </c>
      <c r="K60" s="43">
        <v>-2.1636E-4</v>
      </c>
      <c r="L60" s="43">
        <v>-1.5238E-4</v>
      </c>
      <c r="M60" s="43">
        <v>3.6147000000000002E-4</v>
      </c>
      <c r="N60" s="43">
        <v>7.8350000000000001E-21</v>
      </c>
      <c r="O60" s="43">
        <v>8.3255000000000007E-21</v>
      </c>
      <c r="P60" s="43">
        <v>1.3596999999999999E-4</v>
      </c>
      <c r="Q60" s="54">
        <v>0.47</v>
      </c>
    </row>
    <row r="61" spans="1:17" x14ac:dyDescent="0.3">
      <c r="A61" s="42">
        <v>42</v>
      </c>
      <c r="B61" s="43">
        <v>-1.9819999999999999E-4</v>
      </c>
      <c r="C61" s="43">
        <v>-1.4279000000000001E-4</v>
      </c>
      <c r="D61" s="43">
        <v>4.6498999999999998E-4</v>
      </c>
      <c r="E61" s="43">
        <v>2.0356E-20</v>
      </c>
      <c r="F61" s="43">
        <v>-4.2503E-20</v>
      </c>
      <c r="G61" s="43">
        <v>-2.3137E-4</v>
      </c>
      <c r="H61" s="48">
        <v>0.5</v>
      </c>
      <c r="I61" s="28"/>
      <c r="J61" s="44">
        <v>12</v>
      </c>
      <c r="K61" s="43">
        <v>-1.9819999999999999E-4</v>
      </c>
      <c r="L61" s="43">
        <v>-1.4279000000000001E-4</v>
      </c>
      <c r="M61" s="43">
        <v>4.6498999999999998E-4</v>
      </c>
      <c r="N61" s="43">
        <v>6.7852000000000006E-21</v>
      </c>
      <c r="O61" s="43">
        <v>1.4168E-20</v>
      </c>
      <c r="P61" s="43">
        <v>2.3137E-4</v>
      </c>
      <c r="Q61" s="48">
        <v>0.5</v>
      </c>
    </row>
    <row r="62" spans="1:17" x14ac:dyDescent="0.3">
      <c r="A62" s="42">
        <v>43</v>
      </c>
      <c r="B62" s="43">
        <v>-1.7247000000000001E-4</v>
      </c>
      <c r="C62" s="43">
        <v>-1.2862E-4</v>
      </c>
      <c r="D62" s="43">
        <v>4.0915E-4</v>
      </c>
      <c r="E62" s="43">
        <v>1.6110000000000001E-20</v>
      </c>
      <c r="F62" s="43">
        <v>-3.6224E-20</v>
      </c>
      <c r="G62" s="43">
        <v>-1.9719E-4</v>
      </c>
      <c r="H62" s="48">
        <v>0.55000000000000004</v>
      </c>
      <c r="I62" s="28"/>
      <c r="J62" s="44">
        <v>13</v>
      </c>
      <c r="K62" s="43">
        <v>-1.7247000000000001E-4</v>
      </c>
      <c r="L62" s="43">
        <v>-1.2862E-4</v>
      </c>
      <c r="M62" s="43">
        <v>4.0915E-4</v>
      </c>
      <c r="N62" s="43">
        <v>5.3699999999999998E-21</v>
      </c>
      <c r="O62" s="43">
        <v>1.2075000000000001E-20</v>
      </c>
      <c r="P62" s="43">
        <v>1.9719E-4</v>
      </c>
      <c r="Q62" s="48">
        <v>0.55000000000000004</v>
      </c>
    </row>
    <row r="63" spans="1:17" x14ac:dyDescent="0.3">
      <c r="A63" s="42">
        <v>44</v>
      </c>
      <c r="B63" s="43">
        <v>-1.5128E-4</v>
      </c>
      <c r="C63" s="43">
        <v>-1.1631E-4</v>
      </c>
      <c r="D63" s="43">
        <v>3.6258999999999998E-4</v>
      </c>
      <c r="E63" s="43">
        <v>1.2849E-20</v>
      </c>
      <c r="F63" s="43">
        <v>-3.0974E-20</v>
      </c>
      <c r="G63" s="43">
        <v>-1.6861E-4</v>
      </c>
      <c r="H63" s="48">
        <v>0.6</v>
      </c>
      <c r="I63" s="28"/>
      <c r="J63" s="44">
        <v>14</v>
      </c>
      <c r="K63" s="43">
        <v>-1.5128E-4</v>
      </c>
      <c r="L63" s="43">
        <v>-1.1631E-4</v>
      </c>
      <c r="M63" s="43">
        <v>3.6258999999999998E-4</v>
      </c>
      <c r="N63" s="43">
        <v>4.2830000000000002E-21</v>
      </c>
      <c r="O63" s="43">
        <v>1.0325E-20</v>
      </c>
      <c r="P63" s="43">
        <v>1.6861E-4</v>
      </c>
      <c r="Q63" s="48">
        <v>0.6</v>
      </c>
    </row>
    <row r="64" spans="1:17" x14ac:dyDescent="0.3">
      <c r="A64" s="42">
        <v>45</v>
      </c>
      <c r="B64" s="43">
        <v>-1.3365E-4</v>
      </c>
      <c r="C64" s="43">
        <v>-1.0553E-4</v>
      </c>
      <c r="D64" s="43">
        <v>3.2333999999999998E-4</v>
      </c>
      <c r="E64" s="43">
        <v>1.0331E-20</v>
      </c>
      <c r="F64" s="43">
        <v>-2.6589999999999999E-20</v>
      </c>
      <c r="G64" s="43">
        <v>-1.4474999999999999E-4</v>
      </c>
      <c r="H64" s="48">
        <v>0.65</v>
      </c>
      <c r="I64" s="28"/>
      <c r="J64" s="44">
        <v>15</v>
      </c>
      <c r="K64" s="43">
        <v>-1.3365E-4</v>
      </c>
      <c r="L64" s="43">
        <v>-1.0553E-4</v>
      </c>
      <c r="M64" s="43">
        <v>3.2333999999999998E-4</v>
      </c>
      <c r="N64" s="43">
        <v>3.4435000000000001E-21</v>
      </c>
      <c r="O64" s="43">
        <v>8.8634000000000005E-21</v>
      </c>
      <c r="P64" s="43">
        <v>1.4474999999999999E-4</v>
      </c>
      <c r="Q64" s="48">
        <v>0.65</v>
      </c>
    </row>
    <row r="65" spans="1:17" x14ac:dyDescent="0.3">
      <c r="A65" s="42">
        <v>46</v>
      </c>
      <c r="B65" s="43">
        <v>-1.1883999999999999E-4</v>
      </c>
      <c r="C65" s="43">
        <v>-9.6051999999999994E-5</v>
      </c>
      <c r="D65" s="43">
        <v>2.8996000000000002E-4</v>
      </c>
      <c r="E65" s="43">
        <v>8.3724000000000003E-21</v>
      </c>
      <c r="F65" s="43">
        <v>-2.2928000000000001E-20</v>
      </c>
      <c r="G65" s="43">
        <v>-1.2481999999999999E-4</v>
      </c>
      <c r="H65" s="48">
        <v>0.7</v>
      </c>
      <c r="I65" s="28"/>
      <c r="J65" s="44">
        <v>16</v>
      </c>
      <c r="K65" s="43">
        <v>-1.1883999999999999E-4</v>
      </c>
      <c r="L65" s="43">
        <v>-9.6051999999999994E-5</v>
      </c>
      <c r="M65" s="43">
        <v>2.8996000000000002E-4</v>
      </c>
      <c r="N65" s="43">
        <v>2.7907999999999998E-21</v>
      </c>
      <c r="O65" s="43">
        <v>7.6428000000000007E-21</v>
      </c>
      <c r="P65" s="43">
        <v>1.2481999999999999E-4</v>
      </c>
      <c r="Q65" s="48">
        <v>0.7</v>
      </c>
    </row>
    <row r="66" spans="1:17" x14ac:dyDescent="0.3">
      <c r="A66" s="42">
        <v>47</v>
      </c>
      <c r="B66" s="43">
        <v>-1.063E-4</v>
      </c>
      <c r="C66" s="43">
        <v>-8.7681000000000003E-5</v>
      </c>
      <c r="D66" s="43">
        <v>2.6134999999999998E-4</v>
      </c>
      <c r="E66" s="43">
        <v>6.8389000000000006E-21</v>
      </c>
      <c r="F66" s="43">
        <v>-1.9863E-20</v>
      </c>
      <c r="G66" s="43">
        <v>-1.0813E-4</v>
      </c>
      <c r="H66" s="48">
        <v>0.75</v>
      </c>
      <c r="I66" s="28"/>
      <c r="J66" s="44">
        <v>17</v>
      </c>
      <c r="K66" s="43">
        <v>-1.063E-4</v>
      </c>
      <c r="L66" s="43">
        <v>-8.7681000000000003E-5</v>
      </c>
      <c r="M66" s="43">
        <v>2.6134999999999998E-4</v>
      </c>
      <c r="N66" s="43">
        <v>2.2795999999999998E-21</v>
      </c>
      <c r="O66" s="43">
        <v>6.6209000000000004E-21</v>
      </c>
      <c r="P66" s="43">
        <v>1.0813E-4</v>
      </c>
      <c r="Q66" s="48">
        <v>0.75</v>
      </c>
    </row>
    <row r="67" spans="1:17" x14ac:dyDescent="0.3">
      <c r="A67" s="42">
        <v>48</v>
      </c>
      <c r="B67" s="43">
        <v>-9.5581999999999994E-5</v>
      </c>
      <c r="C67" s="43">
        <v>-8.0260999999999996E-5</v>
      </c>
      <c r="D67" s="43">
        <v>2.3664000000000001E-4</v>
      </c>
      <c r="E67" s="43">
        <v>5.6289E-21</v>
      </c>
      <c r="F67" s="43">
        <v>-1.7287999999999999E-20</v>
      </c>
      <c r="G67" s="43">
        <v>-9.4109000000000003E-5</v>
      </c>
      <c r="H67" s="48">
        <v>0.8</v>
      </c>
      <c r="I67" s="28"/>
      <c r="J67" s="44">
        <v>18</v>
      </c>
      <c r="K67" s="43">
        <v>-9.5581999999999994E-5</v>
      </c>
      <c r="L67" s="43">
        <v>-8.0260999999999996E-5</v>
      </c>
      <c r="M67" s="43">
        <v>2.3664000000000001E-4</v>
      </c>
      <c r="N67" s="43">
        <v>1.8762999999999999E-21</v>
      </c>
      <c r="O67" s="43">
        <v>5.7625000000000002E-21</v>
      </c>
      <c r="P67" s="43">
        <v>9.4109000000000003E-5</v>
      </c>
      <c r="Q67" s="48">
        <v>0.8</v>
      </c>
    </row>
    <row r="68" spans="1:17" x14ac:dyDescent="0.3">
      <c r="A68" s="42">
        <v>49</v>
      </c>
      <c r="B68" s="43">
        <v>-8.6366000000000006E-5</v>
      </c>
      <c r="C68" s="43">
        <v>-7.3663000000000003E-5</v>
      </c>
      <c r="D68" s="43">
        <v>2.1518000000000001E-4</v>
      </c>
      <c r="E68" s="43">
        <v>4.6669000000000001E-21</v>
      </c>
      <c r="F68" s="43">
        <v>-1.5116E-20</v>
      </c>
      <c r="G68" s="43">
        <v>-8.229E-5</v>
      </c>
      <c r="H68" s="48">
        <v>0.85</v>
      </c>
      <c r="I68" s="28"/>
      <c r="J68" s="44">
        <v>19</v>
      </c>
      <c r="K68" s="43">
        <v>-8.6366000000000006E-5</v>
      </c>
      <c r="L68" s="43">
        <v>-7.3663000000000003E-5</v>
      </c>
      <c r="M68" s="43">
        <v>2.1518000000000001E-4</v>
      </c>
      <c r="N68" s="43">
        <v>1.5556000000000001E-21</v>
      </c>
      <c r="O68" s="43">
        <v>5.0387999999999999E-21</v>
      </c>
      <c r="P68" s="43">
        <v>8.229E-5</v>
      </c>
      <c r="Q68" s="48">
        <v>0.85</v>
      </c>
    </row>
    <row r="69" spans="1:17" x14ac:dyDescent="0.3">
      <c r="A69" s="42">
        <v>50</v>
      </c>
      <c r="B69" s="43">
        <v>-7.8384E-5</v>
      </c>
      <c r="C69" s="43">
        <v>-6.7778000000000001E-5</v>
      </c>
      <c r="D69" s="43">
        <v>1.9641999999999999E-4</v>
      </c>
      <c r="E69" s="43">
        <v>3.8963999999999998E-21</v>
      </c>
      <c r="F69" s="43">
        <v>-1.3277999999999999E-20</v>
      </c>
      <c r="G69" s="43">
        <v>-7.2281999999999997E-5</v>
      </c>
      <c r="H69" s="48">
        <v>0.9</v>
      </c>
      <c r="I69" s="28"/>
      <c r="J69" s="44">
        <v>20</v>
      </c>
      <c r="K69" s="43">
        <v>-7.8384E-5</v>
      </c>
      <c r="L69" s="43">
        <v>-6.7778000000000001E-5</v>
      </c>
      <c r="M69" s="43">
        <v>1.9641999999999999E-4</v>
      </c>
      <c r="N69" s="43">
        <v>1.2988E-21</v>
      </c>
      <c r="O69" s="43">
        <v>4.4260000000000003E-21</v>
      </c>
      <c r="P69" s="43">
        <v>7.2281999999999997E-5</v>
      </c>
      <c r="Q69" s="48">
        <v>0.9</v>
      </c>
    </row>
    <row r="70" spans="1:17" x14ac:dyDescent="0.3">
      <c r="A70" s="42">
        <v>51</v>
      </c>
      <c r="B70" s="43">
        <v>-7.1427000000000006E-5</v>
      </c>
      <c r="C70" s="43">
        <v>-6.2513000000000003E-5</v>
      </c>
      <c r="D70" s="43">
        <v>1.7992999999999999E-4</v>
      </c>
      <c r="E70" s="43">
        <v>3.2748E-21</v>
      </c>
      <c r="F70" s="43">
        <v>-1.1715E-20</v>
      </c>
      <c r="G70" s="43">
        <v>-6.3771999999999999E-5</v>
      </c>
      <c r="H70" s="48">
        <v>0.95</v>
      </c>
      <c r="I70" s="28"/>
      <c r="J70" s="44">
        <v>21</v>
      </c>
      <c r="K70" s="43">
        <v>-7.1427000000000006E-5</v>
      </c>
      <c r="L70" s="43">
        <v>-6.2513000000000003E-5</v>
      </c>
      <c r="M70" s="43">
        <v>1.7992999999999999E-4</v>
      </c>
      <c r="N70" s="43">
        <v>1.0916000000000001E-21</v>
      </c>
      <c r="O70" s="43">
        <v>3.9049E-21</v>
      </c>
      <c r="P70" s="43">
        <v>6.3771999999999999E-5</v>
      </c>
      <c r="Q70" s="48">
        <v>0.95</v>
      </c>
    </row>
    <row r="71" spans="1:17" x14ac:dyDescent="0.3">
      <c r="A71" s="42">
        <v>52</v>
      </c>
      <c r="B71" s="43">
        <v>-6.5327999999999995E-5</v>
      </c>
      <c r="C71" s="43">
        <v>-5.7788999999999998E-5</v>
      </c>
      <c r="D71" s="43">
        <v>1.6537E-4</v>
      </c>
      <c r="E71" s="43">
        <v>2.7698E-21</v>
      </c>
      <c r="F71" s="43">
        <v>-1.0379E-20</v>
      </c>
      <c r="G71" s="43">
        <v>-5.6502000000000002E-5</v>
      </c>
      <c r="H71" s="48">
        <v>1</v>
      </c>
      <c r="I71" s="28"/>
      <c r="J71" s="44">
        <v>22</v>
      </c>
      <c r="K71" s="43">
        <v>-6.5327999999999995E-5</v>
      </c>
      <c r="L71" s="43">
        <v>-5.7788999999999998E-5</v>
      </c>
      <c r="M71" s="43">
        <v>1.6537E-4</v>
      </c>
      <c r="N71" s="43">
        <v>9.2326000000000005E-22</v>
      </c>
      <c r="O71" s="43">
        <v>3.4598E-21</v>
      </c>
      <c r="P71" s="43">
        <v>5.6502000000000002E-5</v>
      </c>
      <c r="Q71" s="48">
        <v>1</v>
      </c>
    </row>
    <row r="72" spans="1:17" x14ac:dyDescent="0.3">
      <c r="A72" s="42">
        <v>53</v>
      </c>
      <c r="B72" s="43">
        <v>-3.1108000000000001E-5</v>
      </c>
      <c r="C72" s="43">
        <v>-2.9238999999999999E-5</v>
      </c>
      <c r="D72" s="43">
        <v>8.1720999999999999E-5</v>
      </c>
      <c r="E72" s="43">
        <v>6.8652000000000004E-22</v>
      </c>
      <c r="F72" s="43">
        <v>-3.7543999999999999E-21</v>
      </c>
      <c r="G72" s="43">
        <v>-2.0438E-5</v>
      </c>
      <c r="H72" s="48">
        <v>1.5</v>
      </c>
      <c r="I72" s="28"/>
      <c r="J72" s="44">
        <v>23</v>
      </c>
      <c r="K72" s="43">
        <v>-3.1108000000000001E-5</v>
      </c>
      <c r="L72" s="43">
        <v>-2.9238999999999999E-5</v>
      </c>
      <c r="M72" s="43">
        <v>8.1720999999999999E-5</v>
      </c>
      <c r="N72" s="43">
        <v>2.2883999999999998E-22</v>
      </c>
      <c r="O72" s="43">
        <v>1.2515E-21</v>
      </c>
      <c r="P72" s="43">
        <v>2.0438E-5</v>
      </c>
      <c r="Q72" s="48">
        <v>1.5</v>
      </c>
    </row>
    <row r="73" spans="1:17" x14ac:dyDescent="0.3">
      <c r="A73" s="42">
        <v>54</v>
      </c>
      <c r="B73" s="43">
        <v>-1.7982000000000002E-5</v>
      </c>
      <c r="C73" s="43">
        <v>-1.7323E-5</v>
      </c>
      <c r="D73" s="43">
        <v>4.8550000000000001E-5</v>
      </c>
      <c r="E73" s="43">
        <v>2.4213000000000001E-22</v>
      </c>
      <c r="F73" s="43">
        <v>-1.7438000000000002E-21</v>
      </c>
      <c r="G73" s="43">
        <v>-9.4929000000000002E-6</v>
      </c>
      <c r="H73" s="48">
        <v>2</v>
      </c>
      <c r="I73" s="28"/>
      <c r="J73" s="44">
        <v>24</v>
      </c>
      <c r="K73" s="43">
        <v>-1.7982000000000002E-5</v>
      </c>
      <c r="L73" s="43">
        <v>-1.7323E-5</v>
      </c>
      <c r="M73" s="43">
        <v>4.8550000000000001E-5</v>
      </c>
      <c r="N73" s="43">
        <v>8.0710999999999999E-23</v>
      </c>
      <c r="O73" s="43">
        <v>5.8126999999999996E-22</v>
      </c>
      <c r="P73" s="43">
        <v>9.4929000000000002E-6</v>
      </c>
      <c r="Q73" s="48">
        <v>2</v>
      </c>
    </row>
    <row r="74" spans="1:17" x14ac:dyDescent="0.3">
      <c r="A74" s="42">
        <v>55</v>
      </c>
      <c r="B74" s="43">
        <v>-1.2075999999999999E-5</v>
      </c>
      <c r="C74" s="43">
        <v>-1.1788E-5</v>
      </c>
      <c r="D74" s="43">
        <v>3.3074999999999998E-5</v>
      </c>
      <c r="E74" s="43">
        <v>1.0584E-22</v>
      </c>
      <c r="F74" s="43">
        <v>-9.4734000000000004E-22</v>
      </c>
      <c r="G74" s="43">
        <v>-5.1571000000000001E-6</v>
      </c>
      <c r="H74" s="48">
        <v>2.5</v>
      </c>
      <c r="I74" s="28"/>
      <c r="J74" s="44">
        <v>25</v>
      </c>
      <c r="K74" s="43">
        <v>-1.2075999999999999E-5</v>
      </c>
      <c r="L74" s="43">
        <v>-1.1788E-5</v>
      </c>
      <c r="M74" s="43">
        <v>3.3074999999999998E-5</v>
      </c>
      <c r="N74" s="43">
        <v>3.5279999999999997E-23</v>
      </c>
      <c r="O74" s="43">
        <v>3.1578000000000001E-22</v>
      </c>
      <c r="P74" s="43">
        <v>5.1571000000000001E-6</v>
      </c>
      <c r="Q74" s="48">
        <v>2.5</v>
      </c>
    </row>
    <row r="75" spans="1:17" x14ac:dyDescent="0.3">
      <c r="A75" s="42">
        <v>56</v>
      </c>
      <c r="B75" s="43">
        <v>-9.0613999999999993E-6</v>
      </c>
      <c r="C75" s="43">
        <v>-8.9160999999999992E-6</v>
      </c>
      <c r="D75" s="43">
        <v>2.4805999999999999E-5</v>
      </c>
      <c r="E75" s="43">
        <v>5.3403999999999995E-23</v>
      </c>
      <c r="F75" s="43">
        <v>-5.7222999999999997E-22</v>
      </c>
      <c r="G75" s="43">
        <v>-3.1151E-6</v>
      </c>
      <c r="H75" s="48">
        <v>3</v>
      </c>
      <c r="I75" s="28"/>
      <c r="J75" s="44">
        <v>26</v>
      </c>
      <c r="K75" s="43">
        <v>-9.0613999999999993E-6</v>
      </c>
      <c r="L75" s="43">
        <v>-8.9160999999999992E-6</v>
      </c>
      <c r="M75" s="43">
        <v>2.4805999999999999E-5</v>
      </c>
      <c r="N75" s="43">
        <v>1.7801000000000001E-23</v>
      </c>
      <c r="O75" s="43">
        <v>1.9073999999999999E-22</v>
      </c>
      <c r="P75" s="43">
        <v>3.1151E-6</v>
      </c>
      <c r="Q75" s="48">
        <v>3</v>
      </c>
    </row>
    <row r="76" spans="1:17" x14ac:dyDescent="0.3">
      <c r="A76" s="42">
        <v>57</v>
      </c>
      <c r="B76" s="43">
        <v>-7.2679000000000003E-6</v>
      </c>
      <c r="C76" s="43">
        <v>-7.1863000000000001E-6</v>
      </c>
      <c r="D76" s="43">
        <v>1.9704E-5</v>
      </c>
      <c r="E76" s="43">
        <v>2.9961999999999999E-23</v>
      </c>
      <c r="F76" s="43">
        <v>-3.7247000000000001E-22</v>
      </c>
      <c r="G76" s="43">
        <v>-2.0275999999999999E-6</v>
      </c>
      <c r="H76" s="48">
        <v>3.5</v>
      </c>
      <c r="I76" s="28"/>
      <c r="J76" s="44">
        <v>27</v>
      </c>
      <c r="K76" s="43">
        <v>-7.2679000000000003E-6</v>
      </c>
      <c r="L76" s="43">
        <v>-7.1863000000000001E-6</v>
      </c>
      <c r="M76" s="43">
        <v>1.9704E-5</v>
      </c>
      <c r="N76" s="43">
        <v>9.9875000000000003E-24</v>
      </c>
      <c r="O76" s="43">
        <v>1.2416E-22</v>
      </c>
      <c r="P76" s="43">
        <v>2.0275999999999999E-6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3.8314999999999999E-21</v>
      </c>
      <c r="C81" s="43">
        <v>2.0857999999999999E-5</v>
      </c>
      <c r="D81" s="43">
        <v>6.3349000000000001E-4</v>
      </c>
      <c r="E81" s="23">
        <f>+D81*1000</f>
        <v>0.63349</v>
      </c>
      <c r="F81" s="23">
        <v>0</v>
      </c>
      <c r="G81" s="24"/>
      <c r="H81" s="25"/>
      <c r="I81" s="28"/>
      <c r="J81" s="44">
        <v>1</v>
      </c>
      <c r="K81" s="43">
        <v>-1.2772E-21</v>
      </c>
      <c r="L81" s="43">
        <v>-2.0857999999999999E-5</v>
      </c>
      <c r="M81" s="43">
        <v>6.3349000000000001E-4</v>
      </c>
      <c r="N81" s="23">
        <f>+M81*1000</f>
        <v>0.63349</v>
      </c>
      <c r="O81" s="23">
        <v>0</v>
      </c>
      <c r="P81" s="24"/>
      <c r="Q81" s="25"/>
    </row>
    <row r="82" spans="1:23" x14ac:dyDescent="0.3">
      <c r="A82" s="42">
        <v>32</v>
      </c>
      <c r="B82" s="43">
        <v>-5.4106999999999996E-22</v>
      </c>
      <c r="C82" s="43">
        <v>-2.9455E-6</v>
      </c>
      <c r="D82" s="43">
        <v>6.3173000000000005E-4</v>
      </c>
      <c r="E82" s="23">
        <f t="shared" ref="E82:E110" si="0">+D82*1000</f>
        <v>0.63173000000000001</v>
      </c>
      <c r="F82" s="23">
        <v>0.05</v>
      </c>
      <c r="G82" s="24"/>
      <c r="H82" s="25"/>
      <c r="I82" s="28"/>
      <c r="J82" s="44">
        <v>2</v>
      </c>
      <c r="K82" s="43">
        <v>1.8036000000000001E-22</v>
      </c>
      <c r="L82" s="43">
        <v>2.9455E-6</v>
      </c>
      <c r="M82" s="43">
        <v>6.3173000000000005E-4</v>
      </c>
      <c r="N82" s="23">
        <f t="shared" ref="N82:N110" si="1">+M82*1000</f>
        <v>0.63173000000000001</v>
      </c>
      <c r="O82" s="23">
        <v>0.05</v>
      </c>
      <c r="P82" s="24"/>
      <c r="Q82" s="25"/>
    </row>
    <row r="83" spans="1:23" x14ac:dyDescent="0.3">
      <c r="A83" s="42">
        <v>33</v>
      </c>
      <c r="B83" s="43">
        <v>-2.2620999999999999E-21</v>
      </c>
      <c r="C83" s="43">
        <v>-1.2313999999999999E-5</v>
      </c>
      <c r="D83" s="43">
        <v>6.2587999999999999E-4</v>
      </c>
      <c r="E83" s="23">
        <f t="shared" si="0"/>
        <v>0.62587999999999999</v>
      </c>
      <c r="F83" s="168">
        <v>7.0000000000000007E-2</v>
      </c>
      <c r="G83" s="24"/>
      <c r="H83" s="25"/>
      <c r="I83" s="28"/>
      <c r="J83" s="44">
        <v>3</v>
      </c>
      <c r="K83" s="43">
        <v>7.5403000000000001E-22</v>
      </c>
      <c r="L83" s="43">
        <v>1.2313999999999999E-5</v>
      </c>
      <c r="M83" s="43">
        <v>6.2587999999999999E-4</v>
      </c>
      <c r="N83" s="23">
        <f t="shared" si="1"/>
        <v>0.62587999999999999</v>
      </c>
      <c r="O83" s="168">
        <v>7.0000000000000007E-2</v>
      </c>
      <c r="Q83" s="25"/>
    </row>
    <row r="84" spans="1:23" x14ac:dyDescent="0.3">
      <c r="A84" s="42">
        <v>34</v>
      </c>
      <c r="B84" s="43">
        <v>-3.1783999999999999E-21</v>
      </c>
      <c r="C84" s="43">
        <v>-1.7303E-5</v>
      </c>
      <c r="D84" s="43">
        <v>5.8628E-4</v>
      </c>
      <c r="E84" s="23">
        <f t="shared" si="0"/>
        <v>0.58628000000000002</v>
      </c>
      <c r="F84" s="23">
        <v>0.1</v>
      </c>
      <c r="G84" s="24"/>
      <c r="H84" s="25"/>
      <c r="I84" s="28"/>
      <c r="J84" s="44">
        <v>4</v>
      </c>
      <c r="K84" s="43">
        <v>1.0594999999999999E-21</v>
      </c>
      <c r="L84" s="43">
        <v>1.7303E-5</v>
      </c>
      <c r="M84" s="43">
        <v>5.8628E-4</v>
      </c>
      <c r="N84" s="23">
        <f t="shared" si="1"/>
        <v>0.58628000000000002</v>
      </c>
      <c r="O84" s="23">
        <v>0.1</v>
      </c>
      <c r="P84" s="24"/>
      <c r="Q84" s="25"/>
    </row>
    <row r="85" spans="1:23" x14ac:dyDescent="0.3">
      <c r="A85" s="42">
        <v>35</v>
      </c>
      <c r="B85" s="43">
        <v>-4.1016E-21</v>
      </c>
      <c r="C85" s="43">
        <v>-2.2328E-5</v>
      </c>
      <c r="D85" s="43">
        <v>5.3171999999999996E-4</v>
      </c>
      <c r="E85" s="23">
        <f t="shared" si="0"/>
        <v>0.53171999999999997</v>
      </c>
      <c r="F85" s="23">
        <v>0.15</v>
      </c>
      <c r="G85" s="24"/>
      <c r="H85" s="25"/>
      <c r="I85" s="28"/>
      <c r="J85" s="44">
        <v>5</v>
      </c>
      <c r="K85" s="43">
        <v>1.3672E-21</v>
      </c>
      <c r="L85" s="43">
        <v>2.2328E-5</v>
      </c>
      <c r="M85" s="43">
        <v>5.3171999999999996E-4</v>
      </c>
      <c r="N85" s="23">
        <f t="shared" si="1"/>
        <v>0.53171999999999997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-4.5003000000000001E-21</v>
      </c>
      <c r="C86" s="43">
        <v>-2.4498000000000002E-5</v>
      </c>
      <c r="D86" s="43">
        <v>4.8886000000000003E-4</v>
      </c>
      <c r="E86" s="23">
        <f t="shared" si="0"/>
        <v>0.48886000000000002</v>
      </c>
      <c r="F86" s="23">
        <v>0.2</v>
      </c>
      <c r="G86" s="24"/>
      <c r="H86" s="25"/>
      <c r="I86" s="28"/>
      <c r="J86" s="44">
        <v>6</v>
      </c>
      <c r="K86" s="43">
        <v>1.5001E-21</v>
      </c>
      <c r="L86" s="43">
        <v>2.4498000000000002E-5</v>
      </c>
      <c r="M86" s="43">
        <v>4.8886000000000003E-4</v>
      </c>
      <c r="N86" s="23">
        <f t="shared" si="1"/>
        <v>0.48886000000000002</v>
      </c>
      <c r="O86" s="23">
        <v>0.2</v>
      </c>
      <c r="P86" s="24"/>
      <c r="Q86" s="25"/>
    </row>
    <row r="87" spans="1:23" x14ac:dyDescent="0.3">
      <c r="A87" s="42">
        <v>37</v>
      </c>
      <c r="B87" s="43">
        <v>-4.6024000000000001E-21</v>
      </c>
      <c r="C87" s="43">
        <v>-2.5054000000000001E-5</v>
      </c>
      <c r="D87" s="43">
        <v>4.4248999999999997E-4</v>
      </c>
      <c r="E87" s="23">
        <f t="shared" si="0"/>
        <v>0.44248999999999999</v>
      </c>
      <c r="F87" s="168">
        <v>0.27</v>
      </c>
      <c r="G87" s="24"/>
      <c r="H87" s="25"/>
      <c r="I87" s="28"/>
      <c r="J87" s="44">
        <v>7</v>
      </c>
      <c r="K87" s="43">
        <v>1.5341E-21</v>
      </c>
      <c r="L87" s="43">
        <v>2.5054000000000001E-5</v>
      </c>
      <c r="M87" s="43">
        <v>4.4248999999999997E-4</v>
      </c>
      <c r="N87" s="23">
        <f t="shared" si="1"/>
        <v>0.44248999999999999</v>
      </c>
      <c r="O87" s="168">
        <v>0.27</v>
      </c>
      <c r="P87" s="24"/>
      <c r="Q87" s="25"/>
    </row>
    <row r="88" spans="1:23" x14ac:dyDescent="0.3">
      <c r="A88" s="42">
        <v>38</v>
      </c>
      <c r="B88" s="43">
        <v>-4.5831E-21</v>
      </c>
      <c r="C88" s="43">
        <v>-2.4949000000000001E-5</v>
      </c>
      <c r="D88" s="43">
        <v>4.2611999999999999E-4</v>
      </c>
      <c r="E88" s="23">
        <f t="shared" si="0"/>
        <v>0.42612</v>
      </c>
      <c r="F88" s="23">
        <v>0.3</v>
      </c>
      <c r="G88" s="24"/>
      <c r="H88" s="25"/>
      <c r="I88" s="28"/>
      <c r="J88" s="44">
        <v>8</v>
      </c>
      <c r="K88" s="43">
        <v>1.5277E-21</v>
      </c>
      <c r="L88" s="43">
        <v>2.4949000000000001E-5</v>
      </c>
      <c r="M88" s="43">
        <v>4.2611999999999999E-4</v>
      </c>
      <c r="N88" s="23">
        <f t="shared" si="1"/>
        <v>0.42612</v>
      </c>
      <c r="O88" s="23">
        <v>0.3</v>
      </c>
      <c r="P88" s="24"/>
      <c r="Q88" s="25"/>
    </row>
    <row r="89" spans="1:23" x14ac:dyDescent="0.3">
      <c r="A89" s="42">
        <v>39</v>
      </c>
      <c r="B89" s="43">
        <v>-4.5638E-21</v>
      </c>
      <c r="C89" s="43">
        <v>-2.4844000000000001E-5</v>
      </c>
      <c r="D89" s="43">
        <v>4.0221000000000001E-4</v>
      </c>
      <c r="E89" s="23">
        <f t="shared" si="0"/>
        <v>0.40221000000000001</v>
      </c>
      <c r="F89" s="23">
        <v>0.35</v>
      </c>
      <c r="G89" s="24"/>
      <c r="H89" s="25"/>
      <c r="I89" s="28"/>
      <c r="J89" s="44">
        <v>9</v>
      </c>
      <c r="K89" s="43">
        <v>1.5213E-21</v>
      </c>
      <c r="L89" s="43">
        <v>2.4844000000000001E-5</v>
      </c>
      <c r="M89" s="43">
        <v>4.0221000000000001E-4</v>
      </c>
      <c r="N89" s="23">
        <f t="shared" si="1"/>
        <v>0.40221000000000001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-4.6437000000000001E-21</v>
      </c>
      <c r="C90" s="43">
        <v>-2.5279E-5</v>
      </c>
      <c r="D90" s="43">
        <v>3.8141999999999999E-4</v>
      </c>
      <c r="E90" s="23">
        <f t="shared" si="0"/>
        <v>0.38141999999999998</v>
      </c>
      <c r="F90" s="23">
        <v>0.4</v>
      </c>
      <c r="G90" s="24"/>
      <c r="H90" s="25"/>
      <c r="I90" s="28"/>
      <c r="J90" s="44">
        <v>10</v>
      </c>
      <c r="K90" s="43">
        <v>1.5479E-21</v>
      </c>
      <c r="L90" s="43">
        <v>2.5279E-5</v>
      </c>
      <c r="M90" s="43">
        <v>3.8141999999999999E-4</v>
      </c>
      <c r="N90" s="23">
        <f t="shared" si="1"/>
        <v>0.38141999999999998</v>
      </c>
      <c r="O90" s="23">
        <v>0.4</v>
      </c>
      <c r="P90" s="24"/>
      <c r="Q90" s="25"/>
    </row>
    <row r="91" spans="1:23" x14ac:dyDescent="0.3">
      <c r="A91" s="42">
        <v>41</v>
      </c>
      <c r="B91" s="43">
        <v>-5.0981000000000003E-21</v>
      </c>
      <c r="C91" s="43">
        <v>-2.7753E-5</v>
      </c>
      <c r="D91" s="43">
        <v>3.5534E-4</v>
      </c>
      <c r="E91" s="23">
        <f t="shared" si="0"/>
        <v>0.35533999999999999</v>
      </c>
      <c r="F91" s="168">
        <v>0.47</v>
      </c>
      <c r="G91" s="24"/>
      <c r="H91" s="25"/>
      <c r="I91" s="28"/>
      <c r="J91" s="44">
        <v>11</v>
      </c>
      <c r="K91" s="43">
        <v>1.6994E-21</v>
      </c>
      <c r="L91" s="43">
        <v>2.7753E-5</v>
      </c>
      <c r="M91" s="43">
        <v>3.5534E-4</v>
      </c>
      <c r="N91" s="23">
        <f t="shared" si="1"/>
        <v>0.35533999999999999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-4.7692000000000002E-21</v>
      </c>
      <c r="C92" s="43">
        <v>-2.5962E-5</v>
      </c>
      <c r="D92" s="43">
        <v>3.4081999999999998E-4</v>
      </c>
      <c r="E92" s="23">
        <f t="shared" si="0"/>
        <v>0.34081999999999996</v>
      </c>
      <c r="F92" s="23">
        <v>0.5</v>
      </c>
      <c r="G92" s="24"/>
      <c r="H92" s="25"/>
      <c r="I92" s="28"/>
      <c r="J92" s="44">
        <v>12</v>
      </c>
      <c r="K92" s="43">
        <v>1.5897E-21</v>
      </c>
      <c r="L92" s="43">
        <v>2.5962E-5</v>
      </c>
      <c r="M92" s="43">
        <v>3.4081999999999998E-4</v>
      </c>
      <c r="N92" s="23">
        <f t="shared" si="1"/>
        <v>0.34081999999999996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-4.2741999999999997E-21</v>
      </c>
      <c r="C93" s="43">
        <v>-2.3268000000000002E-5</v>
      </c>
      <c r="D93" s="43">
        <v>3.1901E-4</v>
      </c>
      <c r="E93" s="23">
        <f t="shared" si="0"/>
        <v>0.31901000000000002</v>
      </c>
      <c r="F93" s="23">
        <v>0.55000000000000004</v>
      </c>
      <c r="G93" s="24"/>
      <c r="H93" s="25"/>
      <c r="I93" s="28"/>
      <c r="J93" s="44">
        <v>13</v>
      </c>
      <c r="K93" s="43">
        <v>1.4247000000000001E-21</v>
      </c>
      <c r="L93" s="43">
        <v>2.3268000000000002E-5</v>
      </c>
      <c r="M93" s="43">
        <v>3.1901E-4</v>
      </c>
      <c r="N93" s="23">
        <f t="shared" si="1"/>
        <v>0.31901000000000002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-3.8406000000000001E-21</v>
      </c>
      <c r="C94" s="43">
        <v>-2.0907000000000002E-5</v>
      </c>
      <c r="D94" s="43">
        <v>2.9974999999999999E-4</v>
      </c>
      <c r="E94" s="23">
        <f t="shared" si="0"/>
        <v>0.29975000000000002</v>
      </c>
      <c r="F94" s="23">
        <v>0.6</v>
      </c>
      <c r="G94" s="24"/>
      <c r="H94" s="25"/>
      <c r="I94" s="28"/>
      <c r="J94" s="44">
        <v>14</v>
      </c>
      <c r="K94" s="43">
        <v>1.2802E-21</v>
      </c>
      <c r="L94" s="43">
        <v>2.0907000000000002E-5</v>
      </c>
      <c r="M94" s="43">
        <v>2.9974999999999999E-4</v>
      </c>
      <c r="N94" s="23">
        <f t="shared" si="1"/>
        <v>0.29975000000000002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-3.4616000000000002E-21</v>
      </c>
      <c r="C95" s="43">
        <v>-1.8844000000000001E-5</v>
      </c>
      <c r="D95" s="43">
        <v>2.8263000000000002E-4</v>
      </c>
      <c r="E95" s="23">
        <f t="shared" si="0"/>
        <v>0.28263000000000005</v>
      </c>
      <c r="F95" s="23">
        <v>0.65</v>
      </c>
      <c r="G95" s="24"/>
      <c r="H95" s="25"/>
      <c r="I95" s="28"/>
      <c r="J95" s="44">
        <v>15</v>
      </c>
      <c r="K95" s="43">
        <v>1.1539000000000001E-21</v>
      </c>
      <c r="L95" s="43">
        <v>1.8844000000000001E-5</v>
      </c>
      <c r="M95" s="43">
        <v>2.8263000000000002E-4</v>
      </c>
      <c r="N95" s="23">
        <f t="shared" si="1"/>
        <v>0.28263000000000005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-3.1302999999999999E-21</v>
      </c>
      <c r="C96" s="43">
        <v>-1.7039999999999999E-5</v>
      </c>
      <c r="D96" s="43">
        <v>2.6731999999999998E-4</v>
      </c>
      <c r="E96" s="23">
        <f t="shared" si="0"/>
        <v>0.26732</v>
      </c>
      <c r="F96" s="23">
        <v>0.7</v>
      </c>
      <c r="G96" s="24"/>
      <c r="H96" s="25"/>
      <c r="I96" s="28"/>
      <c r="J96" s="44">
        <v>16</v>
      </c>
      <c r="K96" s="43">
        <v>1.0434E-21</v>
      </c>
      <c r="L96" s="43">
        <v>1.7039999999999999E-5</v>
      </c>
      <c r="M96" s="43">
        <v>2.6731999999999998E-4</v>
      </c>
      <c r="N96" s="23">
        <f t="shared" si="1"/>
        <v>0.26732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-2.8403E-21</v>
      </c>
      <c r="C97" s="43">
        <v>-1.5461999999999999E-5</v>
      </c>
      <c r="D97" s="43">
        <v>2.5355000000000001E-4</v>
      </c>
      <c r="E97" s="23">
        <f t="shared" si="0"/>
        <v>0.25355</v>
      </c>
      <c r="F97" s="23">
        <v>0.75</v>
      </c>
      <c r="G97" s="24"/>
      <c r="H97" s="25"/>
      <c r="I97" s="28"/>
      <c r="J97" s="44">
        <v>17</v>
      </c>
      <c r="K97" s="43">
        <v>9.4676999999999996E-22</v>
      </c>
      <c r="L97" s="43">
        <v>1.5461999999999999E-5</v>
      </c>
      <c r="M97" s="43">
        <v>2.5355000000000001E-4</v>
      </c>
      <c r="N97" s="23">
        <f t="shared" si="1"/>
        <v>0.25355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-2.5859E-21</v>
      </c>
      <c r="C98" s="43">
        <v>-1.4076999999999999E-5</v>
      </c>
      <c r="D98" s="43">
        <v>2.4112E-4</v>
      </c>
      <c r="E98" s="23">
        <f t="shared" si="0"/>
        <v>0.24112</v>
      </c>
      <c r="F98" s="23">
        <v>0.8</v>
      </c>
      <c r="G98" s="24"/>
      <c r="H98" s="25"/>
      <c r="I98" s="28"/>
      <c r="J98" s="44">
        <v>18</v>
      </c>
      <c r="K98" s="43">
        <v>8.6197000000000005E-22</v>
      </c>
      <c r="L98" s="43">
        <v>1.4076999999999999E-5</v>
      </c>
      <c r="M98" s="43">
        <v>2.4112E-4</v>
      </c>
      <c r="N98" s="23">
        <f t="shared" si="1"/>
        <v>0.24112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-2.3621000000000002E-21</v>
      </c>
      <c r="C99" s="43">
        <v>-1.2859E-5</v>
      </c>
      <c r="D99" s="43">
        <v>2.2984000000000001E-4</v>
      </c>
      <c r="E99" s="23">
        <f t="shared" si="0"/>
        <v>0.22984000000000002</v>
      </c>
      <c r="F99" s="23">
        <v>0.85</v>
      </c>
      <c r="G99" s="24"/>
      <c r="H99" s="25"/>
      <c r="I99" s="28"/>
      <c r="J99" s="44">
        <v>19</v>
      </c>
      <c r="K99" s="43">
        <v>7.8737000000000003E-22</v>
      </c>
      <c r="L99" s="43">
        <v>1.2859E-5</v>
      </c>
      <c r="M99" s="43">
        <v>2.2984000000000001E-4</v>
      </c>
      <c r="N99" s="23">
        <f t="shared" si="1"/>
        <v>0.22984000000000002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-2.1646000000000001E-21</v>
      </c>
      <c r="C100" s="43">
        <v>-1.1783999999999999E-5</v>
      </c>
      <c r="D100" s="43">
        <v>2.1955999999999999E-4</v>
      </c>
      <c r="E100" s="23">
        <f t="shared" si="0"/>
        <v>0.21956000000000001</v>
      </c>
      <c r="F100" s="23">
        <v>0.9</v>
      </c>
      <c r="G100" s="24"/>
      <c r="H100" s="25"/>
      <c r="I100" s="28"/>
      <c r="J100" s="44">
        <v>20</v>
      </c>
      <c r="K100" s="43">
        <v>7.2154000000000004E-22</v>
      </c>
      <c r="L100" s="43">
        <v>1.1783999999999999E-5</v>
      </c>
      <c r="M100" s="43">
        <v>2.1955999999999999E-4</v>
      </c>
      <c r="N100" s="23">
        <f t="shared" si="1"/>
        <v>0.21956000000000001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-1.9897999999999999E-21</v>
      </c>
      <c r="C101" s="43">
        <v>-1.0832000000000001E-5</v>
      </c>
      <c r="D101" s="43">
        <v>2.1016000000000001E-4</v>
      </c>
      <c r="E101" s="23">
        <f t="shared" si="0"/>
        <v>0.21016000000000001</v>
      </c>
      <c r="F101" s="23">
        <v>0.95</v>
      </c>
      <c r="G101" s="24"/>
      <c r="H101" s="25"/>
      <c r="I101" s="28"/>
      <c r="J101" s="44">
        <v>21</v>
      </c>
      <c r="K101" s="43">
        <v>6.6326999999999998E-22</v>
      </c>
      <c r="L101" s="43">
        <v>1.0832000000000001E-5</v>
      </c>
      <c r="M101" s="43">
        <v>2.1016000000000001E-4</v>
      </c>
      <c r="N101" s="23">
        <f t="shared" si="1"/>
        <v>0.21016000000000001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-1.8344999999999999E-21</v>
      </c>
      <c r="C102" s="43">
        <v>-9.9865E-6</v>
      </c>
      <c r="D102" s="43">
        <v>2.0153E-4</v>
      </c>
      <c r="E102" s="23">
        <f t="shared" si="0"/>
        <v>0.20153000000000001</v>
      </c>
      <c r="F102" s="23">
        <v>1</v>
      </c>
      <c r="G102" s="24"/>
      <c r="H102" s="25"/>
      <c r="I102" s="28"/>
      <c r="J102" s="44">
        <v>22</v>
      </c>
      <c r="K102" s="43">
        <v>6.1149000000000003E-22</v>
      </c>
      <c r="L102" s="43">
        <v>9.9865E-6</v>
      </c>
      <c r="M102" s="43">
        <v>2.0153E-4</v>
      </c>
      <c r="N102" s="23">
        <f t="shared" si="1"/>
        <v>0.20153000000000001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-9.2916999999999998E-22</v>
      </c>
      <c r="C103" s="43">
        <v>-5.0582000000000001E-6</v>
      </c>
      <c r="D103" s="43">
        <v>1.4328999999999999E-4</v>
      </c>
      <c r="E103" s="23">
        <f t="shared" si="0"/>
        <v>0.14329</v>
      </c>
      <c r="F103" s="23">
        <v>1.5</v>
      </c>
      <c r="G103" s="24"/>
      <c r="H103" s="25"/>
      <c r="I103" s="28"/>
      <c r="J103" s="44">
        <v>23</v>
      </c>
      <c r="K103" s="43">
        <v>3.0971999999999999E-22</v>
      </c>
      <c r="L103" s="43">
        <v>5.0582000000000001E-6</v>
      </c>
      <c r="M103" s="43">
        <v>1.4328999999999999E-4</v>
      </c>
      <c r="N103" s="23">
        <f t="shared" si="1"/>
        <v>0.14329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-5.5663000000000002E-22</v>
      </c>
      <c r="C104" s="43">
        <v>-3.0301999999999998E-6</v>
      </c>
      <c r="D104" s="43">
        <v>1.1184E-4</v>
      </c>
      <c r="E104" s="23">
        <f t="shared" si="0"/>
        <v>0.11183999999999999</v>
      </c>
      <c r="F104" s="23">
        <v>2</v>
      </c>
      <c r="G104" s="24"/>
      <c r="H104" s="25"/>
      <c r="I104" s="28"/>
      <c r="J104" s="44">
        <v>24</v>
      </c>
      <c r="K104" s="43">
        <v>1.8553999999999999E-22</v>
      </c>
      <c r="L104" s="43">
        <v>3.0301999999999998E-6</v>
      </c>
      <c r="M104" s="43">
        <v>1.1184E-4</v>
      </c>
      <c r="N104" s="23">
        <f t="shared" si="1"/>
        <v>0.11183999999999999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-3.6932E-22</v>
      </c>
      <c r="C105" s="43">
        <v>-2.0105000000000001E-6</v>
      </c>
      <c r="D105" s="43">
        <v>9.1881999999999999E-5</v>
      </c>
      <c r="E105" s="23">
        <f t="shared" si="0"/>
        <v>9.1882000000000005E-2</v>
      </c>
      <c r="F105" s="23">
        <v>2.5</v>
      </c>
      <c r="G105" s="24"/>
      <c r="H105" s="25"/>
      <c r="I105" s="28"/>
      <c r="J105" s="44">
        <v>25</v>
      </c>
      <c r="K105" s="43">
        <v>1.2311000000000001E-22</v>
      </c>
      <c r="L105" s="43">
        <v>2.0105000000000001E-6</v>
      </c>
      <c r="M105" s="43">
        <v>9.1881999999999999E-5</v>
      </c>
      <c r="N105" s="23">
        <f t="shared" si="1"/>
        <v>9.1882000000000005E-2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-2.6168000000000002E-22</v>
      </c>
      <c r="C106" s="43">
        <v>-1.4245000000000001E-6</v>
      </c>
      <c r="D106" s="43">
        <v>7.7600000000000002E-5</v>
      </c>
      <c r="E106" s="23">
        <f t="shared" si="0"/>
        <v>7.7600000000000002E-2</v>
      </c>
      <c r="F106" s="23">
        <v>3</v>
      </c>
      <c r="G106" s="24"/>
      <c r="H106" s="25"/>
      <c r="I106" s="28"/>
      <c r="J106" s="44">
        <v>26</v>
      </c>
      <c r="K106" s="43">
        <v>8.7226000000000005E-23</v>
      </c>
      <c r="L106" s="43">
        <v>1.4245000000000001E-6</v>
      </c>
      <c r="M106" s="43">
        <v>7.7600000000000002E-5</v>
      </c>
      <c r="N106" s="23">
        <f t="shared" si="1"/>
        <v>7.7600000000000002E-2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-1.9367E-22</v>
      </c>
      <c r="C107" s="43">
        <v>-1.0543E-6</v>
      </c>
      <c r="D107" s="43">
        <v>6.656E-5</v>
      </c>
      <c r="E107" s="23">
        <f t="shared" si="0"/>
        <v>6.6559999999999994E-2</v>
      </c>
      <c r="F107" s="23">
        <v>3.5</v>
      </c>
      <c r="G107" s="24"/>
      <c r="H107" s="25"/>
      <c r="I107" s="28"/>
      <c r="J107" s="44">
        <v>27</v>
      </c>
      <c r="K107" s="43">
        <v>6.4557999999999996E-23</v>
      </c>
      <c r="L107" s="43">
        <v>1.0543E-6</v>
      </c>
      <c r="M107" s="43">
        <v>6.656E-5</v>
      </c>
      <c r="N107" s="23">
        <f t="shared" si="1"/>
        <v>6.6559999999999994E-2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-1.4775999999999999E-22</v>
      </c>
      <c r="C108" s="43">
        <v>-8.0434000000000001E-7</v>
      </c>
      <c r="D108" s="43">
        <v>5.7645000000000001E-5</v>
      </c>
      <c r="E108" s="23">
        <f t="shared" si="0"/>
        <v>5.7645000000000002E-2</v>
      </c>
      <c r="F108" s="23">
        <v>4</v>
      </c>
      <c r="G108" s="24"/>
      <c r="H108" s="25"/>
      <c r="I108" s="28"/>
      <c r="J108" s="44">
        <v>28</v>
      </c>
      <c r="K108" s="43">
        <v>4.9252000000000002E-23</v>
      </c>
      <c r="L108" s="43">
        <v>8.0434000000000001E-7</v>
      </c>
      <c r="M108" s="43">
        <v>5.7645000000000001E-5</v>
      </c>
      <c r="N108" s="23">
        <f t="shared" si="1"/>
        <v>5.7645000000000002E-2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BC25-56F9-46EA-8337-6A97189186BC}">
  <sheetPr codeName="Hoja11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1862900</v>
      </c>
      <c r="C19" s="43">
        <v>1584800</v>
      </c>
      <c r="D19" s="43">
        <v>562470</v>
      </c>
      <c r="E19" s="43">
        <v>-5.1081999999999997E-11</v>
      </c>
      <c r="F19" s="43">
        <v>-8.8011999999999996E-27</v>
      </c>
      <c r="G19" s="43">
        <v>-4.7911000000000001E-11</v>
      </c>
      <c r="H19" s="48">
        <v>0</v>
      </c>
      <c r="I19" s="28"/>
      <c r="J19" s="44">
        <v>1</v>
      </c>
      <c r="K19" s="43">
        <v>1862900</v>
      </c>
      <c r="L19" s="43">
        <v>1584800</v>
      </c>
      <c r="M19" s="43">
        <v>562470</v>
      </c>
      <c r="N19" s="43">
        <v>-1.7026999999999998E-11</v>
      </c>
      <c r="O19" s="43">
        <v>2.9337E-27</v>
      </c>
      <c r="P19" s="43">
        <v>4.7911000000000001E-11</v>
      </c>
      <c r="Q19" s="25">
        <v>0</v>
      </c>
    </row>
    <row r="20" spans="1:17" x14ac:dyDescent="0.3">
      <c r="A20" s="42">
        <v>32</v>
      </c>
      <c r="B20" s="43">
        <v>-408420</v>
      </c>
      <c r="C20" s="43">
        <v>-316130</v>
      </c>
      <c r="D20" s="43">
        <v>321330</v>
      </c>
      <c r="E20" s="43">
        <v>1.6953E-11</v>
      </c>
      <c r="F20" s="43">
        <v>-2.9322E-12</v>
      </c>
      <c r="G20" s="43">
        <v>-15962</v>
      </c>
      <c r="H20" s="48">
        <v>0.05</v>
      </c>
      <c r="I20" s="28"/>
      <c r="J20" s="44">
        <v>2</v>
      </c>
      <c r="K20" s="43">
        <v>-408420</v>
      </c>
      <c r="L20" s="43">
        <v>-316130</v>
      </c>
      <c r="M20" s="43">
        <v>321330</v>
      </c>
      <c r="N20" s="43">
        <v>5.6510000000000001E-12</v>
      </c>
      <c r="O20" s="43">
        <v>9.7738999999999994E-13</v>
      </c>
      <c r="P20" s="43">
        <v>15962</v>
      </c>
      <c r="Q20" s="25">
        <v>0.05</v>
      </c>
    </row>
    <row r="21" spans="1:17" x14ac:dyDescent="0.3">
      <c r="A21" s="42">
        <v>33</v>
      </c>
      <c r="B21" s="43">
        <v>-1330700</v>
      </c>
      <c r="C21" s="43">
        <v>-1091900</v>
      </c>
      <c r="D21" s="43">
        <v>242400</v>
      </c>
      <c r="E21" s="43">
        <v>4.3868999999999997E-11</v>
      </c>
      <c r="F21" s="43">
        <v>-3.3211000000000001E-12</v>
      </c>
      <c r="G21" s="43">
        <v>-18079</v>
      </c>
      <c r="H21" s="54">
        <v>7.0000000000000007E-2</v>
      </c>
      <c r="I21" s="28"/>
      <c r="J21" s="44">
        <v>3</v>
      </c>
      <c r="K21" s="43">
        <v>-1330700</v>
      </c>
      <c r="L21" s="43">
        <v>-1091900</v>
      </c>
      <c r="M21" s="43">
        <v>242400</v>
      </c>
      <c r="N21" s="43">
        <v>1.4623E-11</v>
      </c>
      <c r="O21" s="43">
        <v>1.107E-12</v>
      </c>
      <c r="P21" s="43">
        <v>18079</v>
      </c>
      <c r="Q21" s="55">
        <v>7.0000000000000007E-2</v>
      </c>
    </row>
    <row r="22" spans="1:17" x14ac:dyDescent="0.3">
      <c r="A22" s="42">
        <v>34</v>
      </c>
      <c r="B22" s="43">
        <v>18068</v>
      </c>
      <c r="C22" s="43">
        <v>34062</v>
      </c>
      <c r="D22" s="43">
        <v>201760</v>
      </c>
      <c r="E22" s="43">
        <v>2.9381000000000002E-12</v>
      </c>
      <c r="F22" s="43">
        <v>-3.6474E-12</v>
      </c>
      <c r="G22" s="43">
        <v>-19856</v>
      </c>
      <c r="H22" s="48">
        <v>0.1</v>
      </c>
      <c r="I22" s="28"/>
      <c r="J22" s="44">
        <v>4</v>
      </c>
      <c r="K22" s="43">
        <v>18068</v>
      </c>
      <c r="L22" s="43">
        <v>34062</v>
      </c>
      <c r="M22" s="43">
        <v>201760</v>
      </c>
      <c r="N22" s="43">
        <v>9.793700000000001E-13</v>
      </c>
      <c r="O22" s="43">
        <v>1.2157999999999999E-12</v>
      </c>
      <c r="P22" s="43">
        <v>19856</v>
      </c>
      <c r="Q22" s="25">
        <v>0.1</v>
      </c>
    </row>
    <row r="23" spans="1:17" x14ac:dyDescent="0.3">
      <c r="A23" s="42">
        <v>35</v>
      </c>
      <c r="B23" s="43">
        <v>-695.85</v>
      </c>
      <c r="C23" s="43">
        <v>15991</v>
      </c>
      <c r="D23" s="43">
        <v>148690</v>
      </c>
      <c r="E23" s="43">
        <v>3.0651999999999999E-12</v>
      </c>
      <c r="F23" s="43">
        <v>-3.8423000000000003E-12</v>
      </c>
      <c r="G23" s="43">
        <v>-20917</v>
      </c>
      <c r="H23" s="48">
        <v>0.15</v>
      </c>
      <c r="I23" s="28"/>
      <c r="J23" s="44">
        <v>5</v>
      </c>
      <c r="K23" s="43">
        <v>-695.85</v>
      </c>
      <c r="L23" s="43">
        <v>15991</v>
      </c>
      <c r="M23" s="43">
        <v>148690</v>
      </c>
      <c r="N23" s="43">
        <v>1.0217E-12</v>
      </c>
      <c r="O23" s="43">
        <v>1.2808E-12</v>
      </c>
      <c r="P23" s="43">
        <v>20917</v>
      </c>
      <c r="Q23" s="25">
        <v>0.15</v>
      </c>
    </row>
    <row r="24" spans="1:17" x14ac:dyDescent="0.3">
      <c r="A24" s="42">
        <v>36</v>
      </c>
      <c r="B24" s="43">
        <v>-12672</v>
      </c>
      <c r="C24" s="43">
        <v>3178.3</v>
      </c>
      <c r="D24" s="43">
        <v>111980</v>
      </c>
      <c r="E24" s="43">
        <v>2.9115999999999998E-12</v>
      </c>
      <c r="F24" s="43">
        <v>-3.6336000000000002E-12</v>
      </c>
      <c r="G24" s="43">
        <v>-19780</v>
      </c>
      <c r="H24" s="48">
        <v>0.2</v>
      </c>
      <c r="I24" s="28"/>
      <c r="J24" s="44">
        <v>6</v>
      </c>
      <c r="K24" s="43">
        <v>-12672</v>
      </c>
      <c r="L24" s="43">
        <v>3178.3</v>
      </c>
      <c r="M24" s="43">
        <v>111980</v>
      </c>
      <c r="N24" s="43">
        <v>9.705299999999999E-13</v>
      </c>
      <c r="O24" s="43">
        <v>1.2111999999999999E-12</v>
      </c>
      <c r="P24" s="43">
        <v>19780</v>
      </c>
      <c r="Q24" s="25">
        <v>0.2</v>
      </c>
    </row>
    <row r="25" spans="1:17" x14ac:dyDescent="0.3">
      <c r="A25" s="42">
        <v>37</v>
      </c>
      <c r="B25" s="43">
        <v>-30262</v>
      </c>
      <c r="C25" s="43">
        <v>-14637</v>
      </c>
      <c r="D25" s="43">
        <v>79727</v>
      </c>
      <c r="E25" s="43">
        <v>2.8702E-12</v>
      </c>
      <c r="F25" s="43">
        <v>-2.8011999999999998E-12</v>
      </c>
      <c r="G25" s="43">
        <v>-15249</v>
      </c>
      <c r="H25" s="54">
        <v>0.27</v>
      </c>
      <c r="I25" s="28"/>
      <c r="J25" s="44">
        <v>7</v>
      </c>
      <c r="K25" s="43">
        <v>-30262</v>
      </c>
      <c r="L25" s="43">
        <v>-14637</v>
      </c>
      <c r="M25" s="43">
        <v>79727</v>
      </c>
      <c r="N25" s="43">
        <v>9.5674000000000002E-13</v>
      </c>
      <c r="O25" s="43">
        <v>9.337299999999999E-13</v>
      </c>
      <c r="P25" s="43">
        <v>15249</v>
      </c>
      <c r="Q25" s="55">
        <v>0.27</v>
      </c>
    </row>
    <row r="26" spans="1:17" x14ac:dyDescent="0.3">
      <c r="A26" s="42">
        <v>38</v>
      </c>
      <c r="B26" s="43">
        <v>-6159.8</v>
      </c>
      <c r="C26" s="43">
        <v>2929.2</v>
      </c>
      <c r="D26" s="43">
        <v>70819</v>
      </c>
      <c r="E26" s="43">
        <v>1.6696000000000001E-12</v>
      </c>
      <c r="F26" s="43">
        <v>-2.5906999999999999E-12</v>
      </c>
      <c r="G26" s="43">
        <v>-14103</v>
      </c>
      <c r="H26" s="48">
        <v>0.3</v>
      </c>
      <c r="I26" s="28"/>
      <c r="J26" s="44">
        <v>8</v>
      </c>
      <c r="K26" s="43">
        <v>-6159.8</v>
      </c>
      <c r="L26" s="43">
        <v>2929.2</v>
      </c>
      <c r="M26" s="43">
        <v>70819</v>
      </c>
      <c r="N26" s="43">
        <v>5.5653999999999997E-13</v>
      </c>
      <c r="O26" s="43">
        <v>8.6354999999999999E-13</v>
      </c>
      <c r="P26" s="43">
        <v>14103</v>
      </c>
      <c r="Q26" s="25">
        <v>0.3</v>
      </c>
    </row>
    <row r="27" spans="1:17" x14ac:dyDescent="0.3">
      <c r="A27" s="42">
        <v>39</v>
      </c>
      <c r="B27" s="43">
        <v>-6705.2</v>
      </c>
      <c r="C27" s="43">
        <v>536.97</v>
      </c>
      <c r="D27" s="43">
        <v>58934</v>
      </c>
      <c r="E27" s="43">
        <v>1.3304000000000001E-12</v>
      </c>
      <c r="F27" s="43">
        <v>-2.2350000000000001E-12</v>
      </c>
      <c r="G27" s="43">
        <v>-12167</v>
      </c>
      <c r="H27" s="48">
        <v>0.35</v>
      </c>
      <c r="I27" s="28"/>
      <c r="J27" s="44">
        <v>9</v>
      </c>
      <c r="K27" s="43">
        <v>-6705.2</v>
      </c>
      <c r="L27" s="43">
        <v>536.97</v>
      </c>
      <c r="M27" s="43">
        <v>58934</v>
      </c>
      <c r="N27" s="43">
        <v>4.4346000000000001E-13</v>
      </c>
      <c r="O27" s="43">
        <v>7.4501999999999999E-13</v>
      </c>
      <c r="P27" s="43">
        <v>12167</v>
      </c>
      <c r="Q27" s="25">
        <v>0.35</v>
      </c>
    </row>
    <row r="28" spans="1:17" x14ac:dyDescent="0.3">
      <c r="A28" s="42">
        <v>40</v>
      </c>
      <c r="B28" s="43">
        <v>-7506.2</v>
      </c>
      <c r="C28" s="43">
        <v>-1640.2</v>
      </c>
      <c r="D28" s="43">
        <v>49765</v>
      </c>
      <c r="E28" s="43">
        <v>1.0776E-12</v>
      </c>
      <c r="F28" s="43">
        <v>-1.8873999999999998E-12</v>
      </c>
      <c r="G28" s="43">
        <v>-10274</v>
      </c>
      <c r="H28" s="48">
        <v>0.4</v>
      </c>
      <c r="I28" s="28"/>
      <c r="J28" s="44">
        <v>10</v>
      </c>
      <c r="K28" s="43">
        <v>-7506.2</v>
      </c>
      <c r="L28" s="43">
        <v>-1640.2</v>
      </c>
      <c r="M28" s="43">
        <v>49765</v>
      </c>
      <c r="N28" s="43">
        <v>3.5919000000000001E-13</v>
      </c>
      <c r="O28" s="43">
        <v>6.2912999999999997E-13</v>
      </c>
      <c r="P28" s="43">
        <v>10274</v>
      </c>
      <c r="Q28" s="25">
        <v>0.4</v>
      </c>
    </row>
    <row r="29" spans="1:17" x14ac:dyDescent="0.3">
      <c r="A29" s="42">
        <v>41</v>
      </c>
      <c r="B29" s="43">
        <v>-9469.2000000000007</v>
      </c>
      <c r="C29" s="43">
        <v>-4730.6000000000004</v>
      </c>
      <c r="D29" s="43">
        <v>40297</v>
      </c>
      <c r="E29" s="43">
        <v>8.7047000000000003E-13</v>
      </c>
      <c r="F29" s="43">
        <v>-1.4116999999999999E-12</v>
      </c>
      <c r="G29" s="43">
        <v>-7685.1</v>
      </c>
      <c r="H29" s="54">
        <v>0.47</v>
      </c>
      <c r="I29" s="28"/>
      <c r="J29" s="44">
        <v>11</v>
      </c>
      <c r="K29" s="43">
        <v>-9469.2000000000007</v>
      </c>
      <c r="L29" s="43">
        <v>-4730.6000000000004</v>
      </c>
      <c r="M29" s="43">
        <v>40297</v>
      </c>
      <c r="N29" s="43">
        <v>2.9016E-13</v>
      </c>
      <c r="O29" s="43">
        <v>4.7056999999999998E-13</v>
      </c>
      <c r="P29" s="43">
        <v>7685.1</v>
      </c>
      <c r="Q29" s="55">
        <v>0.47</v>
      </c>
    </row>
    <row r="30" spans="1:17" x14ac:dyDescent="0.3">
      <c r="A30" s="42">
        <v>42</v>
      </c>
      <c r="B30" s="43">
        <v>-2979.5</v>
      </c>
      <c r="C30" s="43">
        <v>310.58999999999997</v>
      </c>
      <c r="D30" s="43">
        <v>37166</v>
      </c>
      <c r="E30" s="43">
        <v>6.0438E-13</v>
      </c>
      <c r="F30" s="43">
        <v>-1.2832E-12</v>
      </c>
      <c r="G30" s="43">
        <v>-6985.5</v>
      </c>
      <c r="H30" s="48">
        <v>0.5</v>
      </c>
      <c r="I30" s="28"/>
      <c r="J30" s="44">
        <v>12</v>
      </c>
      <c r="K30" s="43">
        <v>-2979.5</v>
      </c>
      <c r="L30" s="43">
        <v>310.58999999999997</v>
      </c>
      <c r="M30" s="43">
        <v>37166</v>
      </c>
      <c r="N30" s="43">
        <v>2.0146000000000001E-13</v>
      </c>
      <c r="O30" s="43">
        <v>4.2774E-13</v>
      </c>
      <c r="P30" s="43">
        <v>6985.5</v>
      </c>
      <c r="Q30" s="25">
        <v>0.5</v>
      </c>
    </row>
    <row r="31" spans="1:17" x14ac:dyDescent="0.3">
      <c r="A31" s="42">
        <v>43</v>
      </c>
      <c r="B31" s="43">
        <v>-2608.4</v>
      </c>
      <c r="C31" s="43">
        <v>4.5720999999999998</v>
      </c>
      <c r="D31" s="43">
        <v>32690</v>
      </c>
      <c r="E31" s="43">
        <v>4.7998999999999996E-13</v>
      </c>
      <c r="F31" s="43">
        <v>-1.0964000000000001E-12</v>
      </c>
      <c r="G31" s="43">
        <v>-5968.4</v>
      </c>
      <c r="H31" s="48">
        <v>0.55000000000000004</v>
      </c>
      <c r="I31" s="28"/>
      <c r="J31" s="44">
        <v>13</v>
      </c>
      <c r="K31" s="43">
        <v>-2608.4</v>
      </c>
      <c r="L31" s="43">
        <v>4.5720999999999998</v>
      </c>
      <c r="M31" s="43">
        <v>32690</v>
      </c>
      <c r="N31" s="43">
        <v>1.6E-13</v>
      </c>
      <c r="O31" s="43">
        <v>3.6545999999999999E-13</v>
      </c>
      <c r="P31" s="43">
        <v>5968.4</v>
      </c>
      <c r="Q31" s="25">
        <v>0.55000000000000004</v>
      </c>
    </row>
    <row r="32" spans="1:17" x14ac:dyDescent="0.3">
      <c r="A32" s="42">
        <v>44</v>
      </c>
      <c r="B32" s="43">
        <v>-2296.1</v>
      </c>
      <c r="C32" s="43">
        <v>-205.02</v>
      </c>
      <c r="D32" s="43">
        <v>28961</v>
      </c>
      <c r="E32" s="43">
        <v>3.8411999999999998E-13</v>
      </c>
      <c r="F32" s="43">
        <v>-9.3966999999999997E-13</v>
      </c>
      <c r="G32" s="43">
        <v>-5115.3</v>
      </c>
      <c r="H32" s="48">
        <v>0.6</v>
      </c>
      <c r="I32" s="28"/>
      <c r="J32" s="44">
        <v>14</v>
      </c>
      <c r="K32" s="43">
        <v>-2296.1</v>
      </c>
      <c r="L32" s="43">
        <v>-205.02</v>
      </c>
      <c r="M32" s="43">
        <v>28961</v>
      </c>
      <c r="N32" s="43">
        <v>1.2804E-13</v>
      </c>
      <c r="O32" s="43">
        <v>3.1322E-13</v>
      </c>
      <c r="P32" s="43">
        <v>5115.3</v>
      </c>
      <c r="Q32" s="25">
        <v>0.6</v>
      </c>
    </row>
    <row r="33" spans="1:17" x14ac:dyDescent="0.3">
      <c r="A33" s="42">
        <v>45</v>
      </c>
      <c r="B33" s="43">
        <v>-2031.9</v>
      </c>
      <c r="C33" s="43">
        <v>-345.26</v>
      </c>
      <c r="D33" s="43">
        <v>25820</v>
      </c>
      <c r="E33" s="43">
        <v>3.0983E-13</v>
      </c>
      <c r="F33" s="43">
        <v>-8.0846999999999999E-13</v>
      </c>
      <c r="G33" s="43">
        <v>-4401.1000000000004</v>
      </c>
      <c r="H33" s="48">
        <v>0.65</v>
      </c>
      <c r="I33" s="28"/>
      <c r="J33" s="44">
        <v>15</v>
      </c>
      <c r="K33" s="43">
        <v>-2031.9</v>
      </c>
      <c r="L33" s="43">
        <v>-345.26</v>
      </c>
      <c r="M33" s="43">
        <v>25820</v>
      </c>
      <c r="N33" s="43">
        <v>1.0328E-13</v>
      </c>
      <c r="O33" s="43">
        <v>2.6949E-13</v>
      </c>
      <c r="P33" s="43">
        <v>4401.1000000000004</v>
      </c>
      <c r="Q33" s="25">
        <v>0.65</v>
      </c>
    </row>
    <row r="34" spans="1:17" x14ac:dyDescent="0.3">
      <c r="A34" s="42">
        <v>46</v>
      </c>
      <c r="B34" s="43">
        <v>-1807</v>
      </c>
      <c r="C34" s="43">
        <v>-435.86</v>
      </c>
      <c r="D34" s="43">
        <v>23150</v>
      </c>
      <c r="E34" s="43">
        <v>2.5187999999999998E-13</v>
      </c>
      <c r="F34" s="43">
        <v>-6.9854999999999999E-13</v>
      </c>
      <c r="G34" s="43">
        <v>-3802.7</v>
      </c>
      <c r="H34" s="48">
        <v>0.7</v>
      </c>
      <c r="I34" s="28"/>
      <c r="J34" s="44">
        <v>16</v>
      </c>
      <c r="K34" s="43">
        <v>-1807</v>
      </c>
      <c r="L34" s="43">
        <v>-435.86</v>
      </c>
      <c r="M34" s="43">
        <v>23150</v>
      </c>
      <c r="N34" s="43">
        <v>8.3959000000000006E-14</v>
      </c>
      <c r="O34" s="43">
        <v>2.3285000000000001E-13</v>
      </c>
      <c r="P34" s="43">
        <v>3802.7</v>
      </c>
      <c r="Q34" s="25">
        <v>0.7</v>
      </c>
    </row>
    <row r="35" spans="1:17" x14ac:dyDescent="0.3">
      <c r="A35" s="42">
        <v>47</v>
      </c>
      <c r="B35" s="43">
        <v>-1614.4</v>
      </c>
      <c r="C35" s="43">
        <v>-491.06</v>
      </c>
      <c r="D35" s="43">
        <v>20862</v>
      </c>
      <c r="E35" s="43">
        <v>2.0635E-13</v>
      </c>
      <c r="F35" s="43">
        <v>-6.0628000000000002E-13</v>
      </c>
      <c r="G35" s="43">
        <v>-3300.4</v>
      </c>
      <c r="H35" s="48">
        <v>0.75</v>
      </c>
      <c r="I35" s="28"/>
      <c r="J35" s="44">
        <v>17</v>
      </c>
      <c r="K35" s="43">
        <v>-1614.4</v>
      </c>
      <c r="L35" s="43">
        <v>-491.06</v>
      </c>
      <c r="M35" s="43">
        <v>20862</v>
      </c>
      <c r="N35" s="43">
        <v>6.8782000000000004E-14</v>
      </c>
      <c r="O35" s="43">
        <v>2.0209E-13</v>
      </c>
      <c r="P35" s="43">
        <v>3300.4</v>
      </c>
      <c r="Q35" s="25">
        <v>0.75</v>
      </c>
    </row>
    <row r="36" spans="1:17" x14ac:dyDescent="0.3">
      <c r="A36" s="42">
        <v>48</v>
      </c>
      <c r="B36" s="43">
        <v>-1448.2</v>
      </c>
      <c r="C36" s="43">
        <v>-521.05999999999995</v>
      </c>
      <c r="D36" s="43">
        <v>18888</v>
      </c>
      <c r="E36" s="43">
        <v>1.7031000000000001E-13</v>
      </c>
      <c r="F36" s="43">
        <v>-5.2857000000000004E-13</v>
      </c>
      <c r="G36" s="43">
        <v>-2877.4</v>
      </c>
      <c r="H36" s="48">
        <v>0.8</v>
      </c>
      <c r="I36" s="28"/>
      <c r="J36" s="44">
        <v>18</v>
      </c>
      <c r="K36" s="43">
        <v>-1448.2</v>
      </c>
      <c r="L36" s="43">
        <v>-521.05999999999995</v>
      </c>
      <c r="M36" s="43">
        <v>18888</v>
      </c>
      <c r="N36" s="43">
        <v>5.6768999999999998E-14</v>
      </c>
      <c r="O36" s="43">
        <v>1.7619E-13</v>
      </c>
      <c r="P36" s="43">
        <v>2877.4</v>
      </c>
      <c r="Q36" s="25">
        <v>0.8</v>
      </c>
    </row>
    <row r="37" spans="1:17" x14ac:dyDescent="0.3">
      <c r="A37" s="42">
        <v>49</v>
      </c>
      <c r="B37" s="43">
        <v>-1303.8</v>
      </c>
      <c r="C37" s="43">
        <v>-533.16999999999996</v>
      </c>
      <c r="D37" s="43">
        <v>17173</v>
      </c>
      <c r="E37" s="43">
        <v>1.4157E-13</v>
      </c>
      <c r="F37" s="43">
        <v>-4.6288000000000004E-13</v>
      </c>
      <c r="G37" s="43">
        <v>-2519.8000000000002</v>
      </c>
      <c r="H37" s="48">
        <v>0.85</v>
      </c>
      <c r="I37" s="28"/>
      <c r="J37" s="44">
        <v>19</v>
      </c>
      <c r="K37" s="43">
        <v>-1303.8</v>
      </c>
      <c r="L37" s="43">
        <v>-533.16999999999996</v>
      </c>
      <c r="M37" s="43">
        <v>17173</v>
      </c>
      <c r="N37" s="43">
        <v>4.7189999999999999E-14</v>
      </c>
      <c r="O37" s="43">
        <v>1.5428999999999999E-13</v>
      </c>
      <c r="P37" s="43">
        <v>2519.8000000000002</v>
      </c>
      <c r="Q37" s="25">
        <v>0.85</v>
      </c>
    </row>
    <row r="38" spans="1:17" x14ac:dyDescent="0.3">
      <c r="A38" s="42">
        <v>50</v>
      </c>
      <c r="B38" s="43">
        <v>-1177.5999999999999</v>
      </c>
      <c r="C38" s="43">
        <v>-532.62</v>
      </c>
      <c r="D38" s="43">
        <v>15674</v>
      </c>
      <c r="E38" s="43">
        <v>1.1849000000000001E-13</v>
      </c>
      <c r="F38" s="43">
        <v>-4.0714000000000002E-13</v>
      </c>
      <c r="G38" s="43">
        <v>-2216.4</v>
      </c>
      <c r="H38" s="48">
        <v>0.9</v>
      </c>
      <c r="I38" s="28"/>
      <c r="J38" s="44">
        <v>20</v>
      </c>
      <c r="K38" s="43">
        <v>-1177.5999999999999</v>
      </c>
      <c r="L38" s="43">
        <v>-532.62</v>
      </c>
      <c r="M38" s="43">
        <v>15674</v>
      </c>
      <c r="N38" s="43">
        <v>3.9495E-14</v>
      </c>
      <c r="O38" s="43">
        <v>1.3571000000000001E-13</v>
      </c>
      <c r="P38" s="43">
        <v>2216.4</v>
      </c>
      <c r="Q38" s="25">
        <v>0.9</v>
      </c>
    </row>
    <row r="39" spans="1:17" x14ac:dyDescent="0.3">
      <c r="A39" s="42">
        <v>51</v>
      </c>
      <c r="B39" s="43">
        <v>-1066.5</v>
      </c>
      <c r="C39" s="43">
        <v>-523.20000000000005</v>
      </c>
      <c r="D39" s="43">
        <v>14358</v>
      </c>
      <c r="E39" s="43">
        <v>9.9808999999999997E-14</v>
      </c>
      <c r="F39" s="43">
        <v>-3.5963E-13</v>
      </c>
      <c r="G39" s="43">
        <v>-1957.7</v>
      </c>
      <c r="H39" s="48">
        <v>0.95</v>
      </c>
      <c r="I39" s="28"/>
      <c r="J39" s="44">
        <v>21</v>
      </c>
      <c r="K39" s="43">
        <v>-1066.5</v>
      </c>
      <c r="L39" s="43">
        <v>-523.20000000000005</v>
      </c>
      <c r="M39" s="43">
        <v>14358</v>
      </c>
      <c r="N39" s="43">
        <v>3.327E-14</v>
      </c>
      <c r="O39" s="43">
        <v>1.1987999999999999E-13</v>
      </c>
      <c r="P39" s="43">
        <v>1957.7</v>
      </c>
      <c r="Q39" s="25">
        <v>0.95</v>
      </c>
    </row>
    <row r="40" spans="1:17" x14ac:dyDescent="0.3">
      <c r="A40" s="42">
        <v>52</v>
      </c>
      <c r="B40" s="43">
        <v>-968.13</v>
      </c>
      <c r="C40" s="43">
        <v>-507.63</v>
      </c>
      <c r="D40" s="43">
        <v>13195</v>
      </c>
      <c r="E40" s="43">
        <v>8.4592000000000002E-14</v>
      </c>
      <c r="F40" s="43">
        <v>-3.1895999999999999E-13</v>
      </c>
      <c r="G40" s="43">
        <v>-1736.3</v>
      </c>
      <c r="H40" s="48">
        <v>1</v>
      </c>
      <c r="I40" s="28"/>
      <c r="J40" s="44">
        <v>22</v>
      </c>
      <c r="K40" s="43">
        <v>-968.13</v>
      </c>
      <c r="L40" s="43">
        <v>-507.63</v>
      </c>
      <c r="M40" s="43">
        <v>13195</v>
      </c>
      <c r="N40" s="43">
        <v>2.8197E-14</v>
      </c>
      <c r="O40" s="43">
        <v>1.0632E-13</v>
      </c>
      <c r="P40" s="43">
        <v>1736.3</v>
      </c>
      <c r="Q40" s="25">
        <v>1</v>
      </c>
    </row>
    <row r="41" spans="1:17" x14ac:dyDescent="0.3">
      <c r="A41" s="42">
        <v>53</v>
      </c>
      <c r="B41" s="43">
        <v>-388.37</v>
      </c>
      <c r="C41" s="43">
        <v>-272.81</v>
      </c>
      <c r="D41" s="43">
        <v>6526.4</v>
      </c>
      <c r="E41" s="43">
        <v>2.1227999999999999E-14</v>
      </c>
      <c r="F41" s="43">
        <v>-1.1579E-13</v>
      </c>
      <c r="G41" s="43">
        <v>-630.34</v>
      </c>
      <c r="H41" s="48">
        <v>1.5</v>
      </c>
      <c r="I41" s="28"/>
      <c r="J41" s="44">
        <v>23</v>
      </c>
      <c r="K41" s="43">
        <v>-388.37</v>
      </c>
      <c r="L41" s="43">
        <v>-272.81</v>
      </c>
      <c r="M41" s="43">
        <v>6526.4</v>
      </c>
      <c r="N41" s="43">
        <v>7.0758999999999997E-15</v>
      </c>
      <c r="O41" s="43">
        <v>3.8596999999999998E-14</v>
      </c>
      <c r="P41" s="43">
        <v>630.34</v>
      </c>
      <c r="Q41" s="25">
        <v>1.5</v>
      </c>
    </row>
    <row r="42" spans="1:17" x14ac:dyDescent="0.3">
      <c r="A42" s="42">
        <v>54</v>
      </c>
      <c r="B42" s="43">
        <v>-161.38</v>
      </c>
      <c r="C42" s="43">
        <v>-120.55</v>
      </c>
      <c r="D42" s="43">
        <v>3884.9</v>
      </c>
      <c r="E42" s="43">
        <v>7.5011000000000003E-15</v>
      </c>
      <c r="F42" s="43">
        <v>-5.3618000000000003E-14</v>
      </c>
      <c r="G42" s="43">
        <v>-291.88</v>
      </c>
      <c r="H42" s="48">
        <v>2</v>
      </c>
      <c r="I42" s="28"/>
      <c r="J42" s="44">
        <v>24</v>
      </c>
      <c r="K42" s="43">
        <v>-161.38</v>
      </c>
      <c r="L42" s="43">
        <v>-120.55</v>
      </c>
      <c r="M42" s="43">
        <v>3884.9</v>
      </c>
      <c r="N42" s="43">
        <v>2.5004000000000002E-15</v>
      </c>
      <c r="O42" s="43">
        <v>1.7873E-14</v>
      </c>
      <c r="P42" s="43">
        <v>291.88</v>
      </c>
      <c r="Q42" s="25">
        <v>2</v>
      </c>
    </row>
    <row r="43" spans="1:17" x14ac:dyDescent="0.3">
      <c r="A43" s="42">
        <v>55</v>
      </c>
      <c r="B43" s="43">
        <v>-83.405000000000001</v>
      </c>
      <c r="C43" s="43">
        <v>-65.605999999999995</v>
      </c>
      <c r="D43" s="43">
        <v>2641.2</v>
      </c>
      <c r="E43" s="43">
        <v>3.2696000000000001E-15</v>
      </c>
      <c r="F43" s="43">
        <v>-2.8978E-14</v>
      </c>
      <c r="G43" s="43">
        <v>-157.75</v>
      </c>
      <c r="H43" s="48">
        <v>2.5</v>
      </c>
      <c r="I43" s="28"/>
      <c r="J43" s="44">
        <v>25</v>
      </c>
      <c r="K43" s="43">
        <v>-83.405000000000001</v>
      </c>
      <c r="L43" s="43">
        <v>-65.605999999999995</v>
      </c>
      <c r="M43" s="43">
        <v>2641.2</v>
      </c>
      <c r="N43" s="43">
        <v>1.0899E-15</v>
      </c>
      <c r="O43" s="43">
        <v>9.6595000000000001E-15</v>
      </c>
      <c r="P43" s="43">
        <v>157.75</v>
      </c>
      <c r="Q43" s="25">
        <v>2.5</v>
      </c>
    </row>
    <row r="44" spans="1:17" x14ac:dyDescent="0.3">
      <c r="A44" s="42">
        <v>56</v>
      </c>
      <c r="B44" s="43">
        <v>-66.424000000000007</v>
      </c>
      <c r="C44" s="43">
        <v>-57.485999999999997</v>
      </c>
      <c r="D44" s="43">
        <v>1966.1</v>
      </c>
      <c r="E44" s="43">
        <v>1.6418E-15</v>
      </c>
      <c r="F44" s="43">
        <v>-1.7412000000000001E-14</v>
      </c>
      <c r="G44" s="43">
        <v>-94.787000000000006</v>
      </c>
      <c r="H44" s="48">
        <v>3</v>
      </c>
      <c r="I44" s="28"/>
      <c r="J44" s="44">
        <v>26</v>
      </c>
      <c r="K44" s="43">
        <v>-66.424000000000007</v>
      </c>
      <c r="L44" s="43">
        <v>-57.485999999999997</v>
      </c>
      <c r="M44" s="43">
        <v>1966.1</v>
      </c>
      <c r="N44" s="43">
        <v>5.4727000000000002E-16</v>
      </c>
      <c r="O44" s="43">
        <v>5.8039999999999996E-15</v>
      </c>
      <c r="P44" s="43">
        <v>94.787000000000006</v>
      </c>
      <c r="Q44" s="25">
        <v>3</v>
      </c>
    </row>
    <row r="45" spans="1:17" x14ac:dyDescent="0.3">
      <c r="A45" s="42">
        <v>57</v>
      </c>
      <c r="B45" s="43">
        <v>-68.230999999999995</v>
      </c>
      <c r="C45" s="43">
        <v>-63.244</v>
      </c>
      <c r="D45" s="43">
        <v>1545.2</v>
      </c>
      <c r="E45" s="43">
        <v>9.1612999999999996E-16</v>
      </c>
      <c r="F45" s="43">
        <v>-1.1283E-14</v>
      </c>
      <c r="G45" s="43">
        <v>-61.423000000000002</v>
      </c>
      <c r="H45" s="48">
        <v>3.5</v>
      </c>
      <c r="I45" s="28"/>
      <c r="J45" s="44">
        <v>27</v>
      </c>
      <c r="K45" s="43">
        <v>-68.230999999999995</v>
      </c>
      <c r="L45" s="43">
        <v>-63.244</v>
      </c>
      <c r="M45" s="43">
        <v>1545.2</v>
      </c>
      <c r="N45" s="43">
        <v>3.0537999999999999E-16</v>
      </c>
      <c r="O45" s="43">
        <v>3.7611000000000003E-15</v>
      </c>
      <c r="P45" s="43">
        <v>61.423000000000002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4.8748999999999998E-4</v>
      </c>
      <c r="C50" s="43">
        <v>3.4288999999999999E-4</v>
      </c>
      <c r="D50" s="43">
        <v>-1.8874000000000001E-4</v>
      </c>
      <c r="E50" s="43">
        <v>-5.3125E-20</v>
      </c>
      <c r="F50" s="43">
        <v>-9.1532000000000001E-36</v>
      </c>
      <c r="G50" s="43">
        <v>-4.9828000000000003E-20</v>
      </c>
      <c r="H50" s="48">
        <v>0</v>
      </c>
      <c r="I50" s="28"/>
      <c r="J50" s="44">
        <v>1</v>
      </c>
      <c r="K50" s="43">
        <v>4.8748999999999998E-4</v>
      </c>
      <c r="L50" s="43">
        <v>3.4288999999999999E-4</v>
      </c>
      <c r="M50" s="43">
        <v>-1.8874000000000001E-4</v>
      </c>
      <c r="N50" s="43">
        <v>-1.7708000000000001E-20</v>
      </c>
      <c r="O50" s="43">
        <v>3.0511000000000003E-36</v>
      </c>
      <c r="P50" s="43">
        <v>4.9828000000000003E-20</v>
      </c>
      <c r="Q50" s="48">
        <v>0</v>
      </c>
    </row>
    <row r="51" spans="1:17" x14ac:dyDescent="0.3">
      <c r="A51" s="42">
        <v>32</v>
      </c>
      <c r="B51" s="43">
        <v>-1.6399000000000001E-4</v>
      </c>
      <c r="C51" s="43">
        <v>-1.16E-4</v>
      </c>
      <c r="D51" s="43">
        <v>2.1547999999999999E-4</v>
      </c>
      <c r="E51" s="43">
        <v>1.7631E-20</v>
      </c>
      <c r="F51" s="43">
        <v>-3.0495E-21</v>
      </c>
      <c r="G51" s="43">
        <v>-1.6600999999999999E-5</v>
      </c>
      <c r="H51" s="48">
        <v>0.05</v>
      </c>
      <c r="I51" s="28"/>
      <c r="J51" s="44">
        <v>2</v>
      </c>
      <c r="K51" s="43">
        <v>-1.6399000000000001E-4</v>
      </c>
      <c r="L51" s="43">
        <v>-1.16E-4</v>
      </c>
      <c r="M51" s="43">
        <v>2.1547999999999999E-4</v>
      </c>
      <c r="N51" s="43">
        <v>5.8770999999999999E-21</v>
      </c>
      <c r="O51" s="43">
        <v>1.0165E-21</v>
      </c>
      <c r="P51" s="43">
        <v>1.6600999999999999E-5</v>
      </c>
      <c r="Q51" s="48">
        <v>0.05</v>
      </c>
    </row>
    <row r="52" spans="1:17" x14ac:dyDescent="0.3">
      <c r="A52" s="42">
        <v>33</v>
      </c>
      <c r="B52" s="43">
        <v>-4.3035000000000003E-4</v>
      </c>
      <c r="C52" s="43">
        <v>-3.0615999999999998E-4</v>
      </c>
      <c r="D52" s="43">
        <v>3.8767000000000001E-4</v>
      </c>
      <c r="E52" s="43">
        <v>4.5623999999999999E-20</v>
      </c>
      <c r="F52" s="43">
        <v>-3.4539999999999997E-21</v>
      </c>
      <c r="G52" s="43">
        <v>-1.8802999999999999E-5</v>
      </c>
      <c r="H52" s="54">
        <v>7.0000000000000007E-2</v>
      </c>
      <c r="I52" s="28"/>
      <c r="J52" s="44">
        <v>3</v>
      </c>
      <c r="K52" s="43">
        <v>-4.3035000000000003E-4</v>
      </c>
      <c r="L52" s="43">
        <v>-3.0615999999999998E-4</v>
      </c>
      <c r="M52" s="43">
        <v>3.8767000000000001E-4</v>
      </c>
      <c r="N52" s="43">
        <v>1.5208E-20</v>
      </c>
      <c r="O52" s="43">
        <v>1.1513000000000001E-21</v>
      </c>
      <c r="P52" s="43">
        <v>1.8802999999999999E-5</v>
      </c>
      <c r="Q52" s="54">
        <v>7.0000000000000007E-2</v>
      </c>
    </row>
    <row r="53" spans="1:17" x14ac:dyDescent="0.3">
      <c r="A53" s="42">
        <v>34</v>
      </c>
      <c r="B53" s="43">
        <v>-4.2980999999999998E-4</v>
      </c>
      <c r="C53" s="43">
        <v>-2.8585999999999998E-4</v>
      </c>
      <c r="D53" s="43">
        <v>1.2235E-3</v>
      </c>
      <c r="E53" s="43">
        <v>5.2886000000000002E-20</v>
      </c>
      <c r="F53" s="43">
        <v>-6.5653999999999998E-20</v>
      </c>
      <c r="G53" s="43">
        <v>-3.5740000000000001E-4</v>
      </c>
      <c r="H53" s="48">
        <v>0.1</v>
      </c>
      <c r="I53" s="28"/>
      <c r="J53" s="44">
        <v>4</v>
      </c>
      <c r="K53" s="43">
        <v>-4.2980999999999998E-4</v>
      </c>
      <c r="L53" s="43">
        <v>-2.8585999999999998E-4</v>
      </c>
      <c r="M53" s="43">
        <v>1.2235E-3</v>
      </c>
      <c r="N53" s="43">
        <v>1.7628999999999999E-20</v>
      </c>
      <c r="O53" s="43">
        <v>2.1885E-20</v>
      </c>
      <c r="P53" s="43">
        <v>3.5740000000000001E-4</v>
      </c>
      <c r="Q53" s="48">
        <v>0.1</v>
      </c>
    </row>
    <row r="54" spans="1:17" x14ac:dyDescent="0.3">
      <c r="A54" s="42">
        <v>35</v>
      </c>
      <c r="B54" s="43">
        <v>-3.8890000000000002E-4</v>
      </c>
      <c r="C54" s="43">
        <v>-2.3871999999999999E-4</v>
      </c>
      <c r="D54" s="43">
        <v>9.5558999999999998E-4</v>
      </c>
      <c r="E54" s="43">
        <v>5.5173999999999997E-20</v>
      </c>
      <c r="F54" s="43">
        <v>-6.9162E-20</v>
      </c>
      <c r="G54" s="43">
        <v>-3.7649999999999999E-4</v>
      </c>
      <c r="H54" s="48">
        <v>0.15</v>
      </c>
      <c r="I54" s="28"/>
      <c r="J54" s="44">
        <v>5</v>
      </c>
      <c r="K54" s="43">
        <v>-3.8890000000000002E-4</v>
      </c>
      <c r="L54" s="43">
        <v>-2.3871999999999999E-4</v>
      </c>
      <c r="M54" s="43">
        <v>9.5558999999999998E-4</v>
      </c>
      <c r="N54" s="43">
        <v>1.8391E-20</v>
      </c>
      <c r="O54" s="43">
        <v>2.3054000000000001E-20</v>
      </c>
      <c r="P54" s="43">
        <v>3.7649999999999999E-4</v>
      </c>
      <c r="Q54" s="48">
        <v>0.15</v>
      </c>
    </row>
    <row r="55" spans="1:17" x14ac:dyDescent="0.3">
      <c r="A55" s="42">
        <v>36</v>
      </c>
      <c r="B55" s="43">
        <v>-3.5319000000000003E-4</v>
      </c>
      <c r="C55" s="43">
        <v>-2.1054E-4</v>
      </c>
      <c r="D55" s="43">
        <v>7.6869999999999998E-4</v>
      </c>
      <c r="E55" s="43">
        <v>5.2409E-20</v>
      </c>
      <c r="F55" s="43">
        <v>-6.5404999999999995E-20</v>
      </c>
      <c r="G55" s="43">
        <v>-3.5605000000000001E-4</v>
      </c>
      <c r="H55" s="48">
        <v>0.2</v>
      </c>
      <c r="I55" s="28"/>
      <c r="J55" s="44">
        <v>6</v>
      </c>
      <c r="K55" s="43">
        <v>-3.5319000000000003E-4</v>
      </c>
      <c r="L55" s="43">
        <v>-2.1054E-4</v>
      </c>
      <c r="M55" s="43">
        <v>7.6869999999999998E-4</v>
      </c>
      <c r="N55" s="43">
        <v>1.747E-20</v>
      </c>
      <c r="O55" s="43">
        <v>2.1802E-20</v>
      </c>
      <c r="P55" s="43">
        <v>3.5605000000000001E-4</v>
      </c>
      <c r="Q55" s="48">
        <v>0.2</v>
      </c>
    </row>
    <row r="56" spans="1:17" x14ac:dyDescent="0.3">
      <c r="A56" s="42">
        <v>37</v>
      </c>
      <c r="B56" s="43">
        <v>-3.5362000000000002E-4</v>
      </c>
      <c r="C56" s="43">
        <v>-2.13E-4</v>
      </c>
      <c r="D56" s="43">
        <v>6.3626999999999998E-4</v>
      </c>
      <c r="E56" s="43">
        <v>5.1664000000000002E-20</v>
      </c>
      <c r="F56" s="43">
        <v>-5.0422000000000003E-20</v>
      </c>
      <c r="G56" s="43">
        <v>-2.7448000000000001E-4</v>
      </c>
      <c r="H56" s="54">
        <v>0.27</v>
      </c>
      <c r="I56" s="28"/>
      <c r="J56" s="44">
        <v>7</v>
      </c>
      <c r="K56" s="43">
        <v>-3.5362000000000002E-4</v>
      </c>
      <c r="L56" s="43">
        <v>-2.13E-4</v>
      </c>
      <c r="M56" s="43">
        <v>6.3626999999999998E-4</v>
      </c>
      <c r="N56" s="43">
        <v>1.7221E-20</v>
      </c>
      <c r="O56" s="43">
        <v>1.6806999999999999E-20</v>
      </c>
      <c r="P56" s="43">
        <v>2.7448000000000001E-4</v>
      </c>
      <c r="Q56" s="54">
        <v>0.27</v>
      </c>
    </row>
    <row r="57" spans="1:17" x14ac:dyDescent="0.3">
      <c r="A57" s="42">
        <v>38</v>
      </c>
      <c r="B57" s="43">
        <v>-3.1972000000000001E-4</v>
      </c>
      <c r="C57" s="43">
        <v>-1.9702000000000001E-4</v>
      </c>
      <c r="D57" s="43">
        <v>7.1949999999999998E-4</v>
      </c>
      <c r="E57" s="43">
        <v>4.508E-20</v>
      </c>
      <c r="F57" s="43">
        <v>-6.9948E-20</v>
      </c>
      <c r="G57" s="43">
        <v>-3.8078E-4</v>
      </c>
      <c r="H57" s="48">
        <v>0.3</v>
      </c>
      <c r="I57" s="28"/>
      <c r="J57" s="44">
        <v>8</v>
      </c>
      <c r="K57" s="43">
        <v>-3.1972000000000001E-4</v>
      </c>
      <c r="L57" s="43">
        <v>-1.9702000000000001E-4</v>
      </c>
      <c r="M57" s="43">
        <v>7.1949999999999998E-4</v>
      </c>
      <c r="N57" s="43">
        <v>1.5027000000000001E-20</v>
      </c>
      <c r="O57" s="43">
        <v>2.3316000000000001E-20</v>
      </c>
      <c r="P57" s="43">
        <v>3.8078E-4</v>
      </c>
      <c r="Q57" s="48">
        <v>0.3</v>
      </c>
    </row>
    <row r="58" spans="1:17" x14ac:dyDescent="0.3">
      <c r="A58" s="42">
        <v>39</v>
      </c>
      <c r="B58" s="43">
        <v>-2.7520000000000002E-4</v>
      </c>
      <c r="C58" s="43">
        <v>-1.7742999999999999E-4</v>
      </c>
      <c r="D58" s="43">
        <v>6.1092000000000004E-4</v>
      </c>
      <c r="E58" s="43">
        <v>3.5919999999999998E-20</v>
      </c>
      <c r="F58" s="43">
        <v>-6.0345999999999996E-20</v>
      </c>
      <c r="G58" s="43">
        <v>-3.2851000000000001E-4</v>
      </c>
      <c r="H58" s="48">
        <v>0.35</v>
      </c>
      <c r="I58" s="28"/>
      <c r="J58" s="44">
        <v>9</v>
      </c>
      <c r="K58" s="43">
        <v>-2.7520000000000002E-4</v>
      </c>
      <c r="L58" s="43">
        <v>-1.7742999999999999E-4</v>
      </c>
      <c r="M58" s="43">
        <v>6.1092000000000004E-4</v>
      </c>
      <c r="N58" s="43">
        <v>1.1973E-20</v>
      </c>
      <c r="O58" s="43">
        <v>2.0115000000000001E-20</v>
      </c>
      <c r="P58" s="43">
        <v>3.2851000000000001E-4</v>
      </c>
      <c r="Q58" s="48">
        <v>0.35</v>
      </c>
    </row>
    <row r="59" spans="1:17" x14ac:dyDescent="0.3">
      <c r="A59" s="42">
        <v>40</v>
      </c>
      <c r="B59" s="43">
        <v>-2.4350000000000001E-4</v>
      </c>
      <c r="C59" s="43">
        <v>-1.6431E-4</v>
      </c>
      <c r="D59" s="43">
        <v>5.2966000000000005E-4</v>
      </c>
      <c r="E59" s="43">
        <v>2.9094000000000001E-20</v>
      </c>
      <c r="F59" s="43">
        <v>-5.0959E-20</v>
      </c>
      <c r="G59" s="43">
        <v>-2.7741000000000002E-4</v>
      </c>
      <c r="H59" s="48">
        <v>0.4</v>
      </c>
      <c r="I59" s="28"/>
      <c r="J59" s="44">
        <v>10</v>
      </c>
      <c r="K59" s="43">
        <v>-2.4350000000000001E-4</v>
      </c>
      <c r="L59" s="43">
        <v>-1.6431E-4</v>
      </c>
      <c r="M59" s="43">
        <v>5.2966000000000005E-4</v>
      </c>
      <c r="N59" s="43">
        <v>9.6979999999999999E-21</v>
      </c>
      <c r="O59" s="43">
        <v>1.6985999999999999E-20</v>
      </c>
      <c r="P59" s="43">
        <v>2.7741000000000002E-4</v>
      </c>
      <c r="Q59" s="48">
        <v>0.4</v>
      </c>
    </row>
    <row r="60" spans="1:17" x14ac:dyDescent="0.3">
      <c r="A60" s="42">
        <v>41</v>
      </c>
      <c r="B60" s="43">
        <v>-2.1918E-4</v>
      </c>
      <c r="C60" s="43">
        <v>-1.552E-4</v>
      </c>
      <c r="D60" s="43">
        <v>4.5267000000000001E-4</v>
      </c>
      <c r="E60" s="43">
        <v>2.3502999999999999E-20</v>
      </c>
      <c r="F60" s="43">
        <v>-3.8117000000000001E-20</v>
      </c>
      <c r="G60" s="43">
        <v>-2.075E-4</v>
      </c>
      <c r="H60" s="54">
        <v>0.47</v>
      </c>
      <c r="I60" s="28"/>
      <c r="J60" s="44">
        <v>11</v>
      </c>
      <c r="K60" s="43">
        <v>-2.1918E-4</v>
      </c>
      <c r="L60" s="43">
        <v>-1.552E-4</v>
      </c>
      <c r="M60" s="43">
        <v>4.5267000000000001E-4</v>
      </c>
      <c r="N60" s="43">
        <v>7.8342000000000001E-21</v>
      </c>
      <c r="O60" s="43">
        <v>1.2706000000000001E-20</v>
      </c>
      <c r="P60" s="43">
        <v>2.075E-4</v>
      </c>
      <c r="Q60" s="54">
        <v>0.47</v>
      </c>
    </row>
    <row r="61" spans="1:17" x14ac:dyDescent="0.3">
      <c r="A61" s="42">
        <v>42</v>
      </c>
      <c r="B61" s="43">
        <v>-2.0120000000000001E-4</v>
      </c>
      <c r="C61" s="43">
        <v>-1.4568E-4</v>
      </c>
      <c r="D61" s="43">
        <v>4.7625E-4</v>
      </c>
      <c r="E61" s="43">
        <v>2.0397999999999999E-20</v>
      </c>
      <c r="F61" s="43">
        <v>-4.3308999999999999E-20</v>
      </c>
      <c r="G61" s="43">
        <v>-2.3576000000000001E-4</v>
      </c>
      <c r="H61" s="48">
        <v>0.5</v>
      </c>
      <c r="I61" s="28"/>
      <c r="J61" s="44">
        <v>12</v>
      </c>
      <c r="K61" s="43">
        <v>-2.0120000000000001E-4</v>
      </c>
      <c r="L61" s="43">
        <v>-1.4568E-4</v>
      </c>
      <c r="M61" s="43">
        <v>4.7625E-4</v>
      </c>
      <c r="N61" s="43">
        <v>6.7992999999999996E-21</v>
      </c>
      <c r="O61" s="43">
        <v>1.4435999999999999E-20</v>
      </c>
      <c r="P61" s="43">
        <v>2.3576000000000001E-4</v>
      </c>
      <c r="Q61" s="48">
        <v>0.5</v>
      </c>
    </row>
    <row r="62" spans="1:17" x14ac:dyDescent="0.3">
      <c r="A62" s="42">
        <v>43</v>
      </c>
      <c r="B62" s="43">
        <v>-1.7563999999999999E-4</v>
      </c>
      <c r="C62" s="43">
        <v>-1.3155E-4</v>
      </c>
      <c r="D62" s="43">
        <v>4.2002000000000001E-4</v>
      </c>
      <c r="E62" s="43">
        <v>1.6199999999999999E-20</v>
      </c>
      <c r="F62" s="43">
        <v>-3.7002999999999998E-20</v>
      </c>
      <c r="G62" s="43">
        <v>-2.0143E-4</v>
      </c>
      <c r="H62" s="48">
        <v>0.55000000000000004</v>
      </c>
      <c r="I62" s="28"/>
      <c r="J62" s="44">
        <v>13</v>
      </c>
      <c r="K62" s="43">
        <v>-1.7563999999999999E-4</v>
      </c>
      <c r="L62" s="43">
        <v>-1.3155E-4</v>
      </c>
      <c r="M62" s="43">
        <v>4.2002000000000001E-4</v>
      </c>
      <c r="N62" s="43">
        <v>5.3998999999999998E-21</v>
      </c>
      <c r="O62" s="43">
        <v>1.2334E-20</v>
      </c>
      <c r="P62" s="43">
        <v>2.0143E-4</v>
      </c>
      <c r="Q62" s="48">
        <v>0.55000000000000004</v>
      </c>
    </row>
    <row r="63" spans="1:17" x14ac:dyDescent="0.3">
      <c r="A63" s="42">
        <v>44</v>
      </c>
      <c r="B63" s="43">
        <v>-1.5451000000000001E-4</v>
      </c>
      <c r="C63" s="43">
        <v>-1.1922E-4</v>
      </c>
      <c r="D63" s="43">
        <v>3.7294999999999999E-4</v>
      </c>
      <c r="E63" s="43">
        <v>1.2964E-20</v>
      </c>
      <c r="F63" s="43">
        <v>-3.1714000000000002E-20</v>
      </c>
      <c r="G63" s="43">
        <v>-1.7264E-4</v>
      </c>
      <c r="H63" s="48">
        <v>0.6</v>
      </c>
      <c r="I63" s="28"/>
      <c r="J63" s="44">
        <v>14</v>
      </c>
      <c r="K63" s="43">
        <v>-1.5451000000000001E-4</v>
      </c>
      <c r="L63" s="43">
        <v>-1.1922E-4</v>
      </c>
      <c r="M63" s="43">
        <v>3.7294999999999999E-4</v>
      </c>
      <c r="N63" s="43">
        <v>4.3213999999999997E-21</v>
      </c>
      <c r="O63" s="43">
        <v>1.0571E-20</v>
      </c>
      <c r="P63" s="43">
        <v>1.7264E-4</v>
      </c>
      <c r="Q63" s="48">
        <v>0.6</v>
      </c>
    </row>
    <row r="64" spans="1:17" x14ac:dyDescent="0.3">
      <c r="A64" s="42">
        <v>45</v>
      </c>
      <c r="B64" s="43">
        <v>-1.3684999999999999E-4</v>
      </c>
      <c r="C64" s="43">
        <v>-1.0839E-4</v>
      </c>
      <c r="D64" s="43">
        <v>3.3314E-4</v>
      </c>
      <c r="E64" s="43">
        <v>1.0457000000000001E-20</v>
      </c>
      <c r="F64" s="43">
        <v>-2.7286000000000001E-20</v>
      </c>
      <c r="G64" s="43">
        <v>-1.4854000000000001E-4</v>
      </c>
      <c r="H64" s="48">
        <v>0.65</v>
      </c>
      <c r="I64" s="28"/>
      <c r="J64" s="44">
        <v>15</v>
      </c>
      <c r="K64" s="43">
        <v>-1.3684999999999999E-4</v>
      </c>
      <c r="L64" s="43">
        <v>-1.0839E-4</v>
      </c>
      <c r="M64" s="43">
        <v>3.3314E-4</v>
      </c>
      <c r="N64" s="43">
        <v>3.4856000000000002E-21</v>
      </c>
      <c r="O64" s="43">
        <v>9.0953000000000005E-21</v>
      </c>
      <c r="P64" s="43">
        <v>1.4854000000000001E-4</v>
      </c>
      <c r="Q64" s="48">
        <v>0.65</v>
      </c>
    </row>
    <row r="65" spans="1:17" x14ac:dyDescent="0.3">
      <c r="A65" s="42">
        <v>46</v>
      </c>
      <c r="B65" s="43">
        <v>-1.2196E-4</v>
      </c>
      <c r="C65" s="43">
        <v>-9.8822999999999999E-5</v>
      </c>
      <c r="D65" s="43">
        <v>2.9918000000000002E-4</v>
      </c>
      <c r="E65" s="43">
        <v>8.5009000000000005E-21</v>
      </c>
      <c r="F65" s="43">
        <v>-2.3576E-20</v>
      </c>
      <c r="G65" s="43">
        <v>-1.2834000000000001E-4</v>
      </c>
      <c r="H65" s="48">
        <v>0.7</v>
      </c>
      <c r="I65" s="28"/>
      <c r="J65" s="44">
        <v>16</v>
      </c>
      <c r="K65" s="43">
        <v>-1.2196E-4</v>
      </c>
      <c r="L65" s="43">
        <v>-9.8822999999999999E-5</v>
      </c>
      <c r="M65" s="43">
        <v>2.9918000000000002E-4</v>
      </c>
      <c r="N65" s="43">
        <v>2.8335999999999999E-21</v>
      </c>
      <c r="O65" s="43">
        <v>7.8586999999999997E-21</v>
      </c>
      <c r="P65" s="43">
        <v>1.2834000000000001E-4</v>
      </c>
      <c r="Q65" s="48">
        <v>0.7</v>
      </c>
    </row>
    <row r="66" spans="1:17" x14ac:dyDescent="0.3">
      <c r="A66" s="42">
        <v>47</v>
      </c>
      <c r="B66" s="43">
        <v>-1.093E-4</v>
      </c>
      <c r="C66" s="43">
        <v>-9.0346999999999994E-5</v>
      </c>
      <c r="D66" s="43">
        <v>2.6999000000000001E-4</v>
      </c>
      <c r="E66" s="43">
        <v>6.9642000000000007E-21</v>
      </c>
      <c r="F66" s="43">
        <v>-2.0462E-20</v>
      </c>
      <c r="G66" s="43">
        <v>-1.1139E-4</v>
      </c>
      <c r="H66" s="48">
        <v>0.75</v>
      </c>
      <c r="I66" s="28"/>
      <c r="J66" s="44">
        <v>17</v>
      </c>
      <c r="K66" s="43">
        <v>-1.093E-4</v>
      </c>
      <c r="L66" s="43">
        <v>-9.0346999999999994E-5</v>
      </c>
      <c r="M66" s="43">
        <v>2.6999000000000001E-4</v>
      </c>
      <c r="N66" s="43">
        <v>2.3213999999999998E-21</v>
      </c>
      <c r="O66" s="43">
        <v>6.8206000000000006E-21</v>
      </c>
      <c r="P66" s="43">
        <v>1.1139E-4</v>
      </c>
      <c r="Q66" s="48">
        <v>0.75</v>
      </c>
    </row>
    <row r="67" spans="1:17" x14ac:dyDescent="0.3">
      <c r="A67" s="42">
        <v>48</v>
      </c>
      <c r="B67" s="43">
        <v>-9.8456999999999996E-5</v>
      </c>
      <c r="C67" s="43">
        <v>-8.2812000000000006E-5</v>
      </c>
      <c r="D67" s="43">
        <v>2.4470999999999998E-4</v>
      </c>
      <c r="E67" s="43">
        <v>5.7479E-21</v>
      </c>
      <c r="F67" s="43">
        <v>-1.7839000000000001E-20</v>
      </c>
      <c r="G67" s="43">
        <v>-9.7112000000000001E-5</v>
      </c>
      <c r="H67" s="48">
        <v>0.8</v>
      </c>
      <c r="I67" s="28"/>
      <c r="J67" s="44">
        <v>18</v>
      </c>
      <c r="K67" s="43">
        <v>-9.8456999999999996E-5</v>
      </c>
      <c r="L67" s="43">
        <v>-8.2812000000000006E-5</v>
      </c>
      <c r="M67" s="43">
        <v>2.4470999999999998E-4</v>
      </c>
      <c r="N67" s="43">
        <v>1.9160000000000001E-21</v>
      </c>
      <c r="O67" s="43">
        <v>5.9464000000000002E-21</v>
      </c>
      <c r="P67" s="43">
        <v>9.7112000000000001E-5</v>
      </c>
      <c r="Q67" s="48">
        <v>0.8</v>
      </c>
    </row>
    <row r="68" spans="1:17" x14ac:dyDescent="0.3">
      <c r="A68" s="42">
        <v>49</v>
      </c>
      <c r="B68" s="43">
        <v>-8.9097000000000004E-5</v>
      </c>
      <c r="C68" s="43">
        <v>-7.6092000000000003E-5</v>
      </c>
      <c r="D68" s="43">
        <v>2.2269999999999999E-4</v>
      </c>
      <c r="E68" s="43">
        <v>4.778E-21</v>
      </c>
      <c r="F68" s="43">
        <v>-1.5622E-20</v>
      </c>
      <c r="G68" s="43">
        <v>-8.5043999999999994E-5</v>
      </c>
      <c r="H68" s="48">
        <v>0.85</v>
      </c>
      <c r="I68" s="28"/>
      <c r="J68" s="44">
        <v>19</v>
      </c>
      <c r="K68" s="43">
        <v>-8.9097000000000004E-5</v>
      </c>
      <c r="L68" s="43">
        <v>-7.6092000000000003E-5</v>
      </c>
      <c r="M68" s="43">
        <v>2.2269999999999999E-4</v>
      </c>
      <c r="N68" s="43">
        <v>1.5927E-21</v>
      </c>
      <c r="O68" s="43">
        <v>5.2074000000000001E-21</v>
      </c>
      <c r="P68" s="43">
        <v>8.5043999999999994E-5</v>
      </c>
      <c r="Q68" s="48">
        <v>0.85</v>
      </c>
    </row>
    <row r="69" spans="1:17" x14ac:dyDescent="0.3">
      <c r="A69" s="42">
        <v>50</v>
      </c>
      <c r="B69" s="43">
        <v>-8.0965999999999997E-5</v>
      </c>
      <c r="C69" s="43">
        <v>-7.0080999999999995E-5</v>
      </c>
      <c r="D69" s="43">
        <v>2.0341000000000001E-4</v>
      </c>
      <c r="E69" s="43">
        <v>3.9988999999999999E-21</v>
      </c>
      <c r="F69" s="43">
        <v>-1.3740999999999999E-20</v>
      </c>
      <c r="G69" s="43">
        <v>-7.4802000000000007E-5</v>
      </c>
      <c r="H69" s="48">
        <v>0.9</v>
      </c>
      <c r="I69" s="28"/>
      <c r="J69" s="44">
        <v>20</v>
      </c>
      <c r="K69" s="43">
        <v>-8.0965999999999997E-5</v>
      </c>
      <c r="L69" s="43">
        <v>-7.0080999999999995E-5</v>
      </c>
      <c r="M69" s="43">
        <v>2.0341000000000001E-4</v>
      </c>
      <c r="N69" s="43">
        <v>1.3329999999999999E-21</v>
      </c>
      <c r="O69" s="43">
        <v>4.5802999999999999E-21</v>
      </c>
      <c r="P69" s="43">
        <v>7.4802000000000007E-5</v>
      </c>
      <c r="Q69" s="48">
        <v>0.9</v>
      </c>
    </row>
    <row r="70" spans="1:17" x14ac:dyDescent="0.3">
      <c r="A70" s="42">
        <v>51</v>
      </c>
      <c r="B70" s="43">
        <v>-7.3858999999999999E-5</v>
      </c>
      <c r="C70" s="43">
        <v>-6.4690000000000006E-5</v>
      </c>
      <c r="D70" s="43">
        <v>1.8642999999999999E-4</v>
      </c>
      <c r="E70" s="43">
        <v>3.3684999999999999E-21</v>
      </c>
      <c r="F70" s="43">
        <v>-1.2137E-20</v>
      </c>
      <c r="G70" s="43">
        <v>-6.6073000000000002E-5</v>
      </c>
      <c r="H70" s="48">
        <v>0.95</v>
      </c>
      <c r="I70" s="28"/>
      <c r="J70" s="44">
        <v>21</v>
      </c>
      <c r="K70" s="43">
        <v>-7.3858999999999999E-5</v>
      </c>
      <c r="L70" s="43">
        <v>-6.4690000000000006E-5</v>
      </c>
      <c r="M70" s="43">
        <v>1.8642999999999999E-4</v>
      </c>
      <c r="N70" s="43">
        <v>1.1228E-21</v>
      </c>
      <c r="O70" s="43">
        <v>4.0458000000000003E-21</v>
      </c>
      <c r="P70" s="43">
        <v>6.6073000000000002E-5</v>
      </c>
      <c r="Q70" s="48">
        <v>0.95</v>
      </c>
    </row>
    <row r="71" spans="1:17" x14ac:dyDescent="0.3">
      <c r="A71" s="42">
        <v>52</v>
      </c>
      <c r="B71" s="43">
        <v>-6.7611E-5</v>
      </c>
      <c r="C71" s="43">
        <v>-5.9840000000000003E-5</v>
      </c>
      <c r="D71" s="43">
        <v>1.7139999999999999E-4</v>
      </c>
      <c r="E71" s="43">
        <v>2.8550000000000001E-21</v>
      </c>
      <c r="F71" s="43">
        <v>-1.0765E-20</v>
      </c>
      <c r="G71" s="43">
        <v>-5.8600999999999997E-5</v>
      </c>
      <c r="H71" s="48">
        <v>1</v>
      </c>
      <c r="I71" s="28"/>
      <c r="J71" s="44">
        <v>22</v>
      </c>
      <c r="K71" s="43">
        <v>-6.7611E-5</v>
      </c>
      <c r="L71" s="43">
        <v>-5.9840000000000003E-5</v>
      </c>
      <c r="M71" s="43">
        <v>1.7139999999999999E-4</v>
      </c>
      <c r="N71" s="43">
        <v>9.5165999999999997E-22</v>
      </c>
      <c r="O71" s="43">
        <v>3.5883000000000003E-21</v>
      </c>
      <c r="P71" s="43">
        <v>5.8600999999999997E-5</v>
      </c>
      <c r="Q71" s="48">
        <v>1</v>
      </c>
    </row>
    <row r="72" spans="1:17" x14ac:dyDescent="0.3">
      <c r="A72" s="42">
        <v>53</v>
      </c>
      <c r="B72" s="43">
        <v>-3.2214E-5</v>
      </c>
      <c r="C72" s="43">
        <v>-3.0264E-5</v>
      </c>
      <c r="D72" s="43">
        <v>8.4473000000000003E-5</v>
      </c>
      <c r="E72" s="43">
        <v>7.1642999999999998E-22</v>
      </c>
      <c r="F72" s="43">
        <v>-3.9079999999999998E-21</v>
      </c>
      <c r="G72" s="43">
        <v>-2.1274E-5</v>
      </c>
      <c r="H72" s="48">
        <v>1.5</v>
      </c>
      <c r="I72" s="28"/>
      <c r="J72" s="44">
        <v>23</v>
      </c>
      <c r="K72" s="43">
        <v>-3.2214E-5</v>
      </c>
      <c r="L72" s="43">
        <v>-3.0264E-5</v>
      </c>
      <c r="M72" s="43">
        <v>8.4473000000000003E-5</v>
      </c>
      <c r="N72" s="43">
        <v>2.3880999999999999E-22</v>
      </c>
      <c r="O72" s="43">
        <v>1.3027000000000001E-21</v>
      </c>
      <c r="P72" s="43">
        <v>2.1274E-5</v>
      </c>
      <c r="Q72" s="48">
        <v>1.5</v>
      </c>
    </row>
    <row r="73" spans="1:17" x14ac:dyDescent="0.3">
      <c r="A73" s="42">
        <v>54</v>
      </c>
      <c r="B73" s="43">
        <v>-1.8485999999999999E-5</v>
      </c>
      <c r="C73" s="43">
        <v>-1.7796999999999999E-5</v>
      </c>
      <c r="D73" s="43">
        <v>4.9795E-5</v>
      </c>
      <c r="E73" s="43">
        <v>2.5316000000000001E-22</v>
      </c>
      <c r="F73" s="43">
        <v>-1.8096000000000002E-21</v>
      </c>
      <c r="G73" s="43">
        <v>-9.8510999999999996E-6</v>
      </c>
      <c r="H73" s="48">
        <v>2</v>
      </c>
      <c r="I73" s="28"/>
      <c r="J73" s="44">
        <v>24</v>
      </c>
      <c r="K73" s="43">
        <v>-1.8485999999999999E-5</v>
      </c>
      <c r="L73" s="43">
        <v>-1.7796999999999999E-5</v>
      </c>
      <c r="M73" s="43">
        <v>4.9795E-5</v>
      </c>
      <c r="N73" s="43">
        <v>8.4387000000000006E-23</v>
      </c>
      <c r="O73" s="43">
        <v>6.0321000000000002E-22</v>
      </c>
      <c r="P73" s="43">
        <v>9.8510999999999996E-6</v>
      </c>
      <c r="Q73" s="48">
        <v>2</v>
      </c>
    </row>
    <row r="74" spans="1:17" x14ac:dyDescent="0.3">
      <c r="A74" s="42">
        <v>55</v>
      </c>
      <c r="B74" s="43">
        <v>-1.2311E-5</v>
      </c>
      <c r="C74" s="43">
        <v>-1.2011000000000001E-5</v>
      </c>
      <c r="D74" s="43">
        <v>3.3667999999999997E-5</v>
      </c>
      <c r="E74" s="43">
        <v>1.1035E-22</v>
      </c>
      <c r="F74" s="43">
        <v>-9.7802000000000006E-22</v>
      </c>
      <c r="G74" s="43">
        <v>-5.3241000000000004E-6</v>
      </c>
      <c r="H74" s="48">
        <v>2.5</v>
      </c>
      <c r="I74" s="28"/>
      <c r="J74" s="44">
        <v>25</v>
      </c>
      <c r="K74" s="43">
        <v>-1.2311E-5</v>
      </c>
      <c r="L74" s="43">
        <v>-1.2011000000000001E-5</v>
      </c>
      <c r="M74" s="43">
        <v>3.3667999999999997E-5</v>
      </c>
      <c r="N74" s="43">
        <v>3.6783000000000001E-23</v>
      </c>
      <c r="O74" s="43">
        <v>3.2601000000000001E-22</v>
      </c>
      <c r="P74" s="43">
        <v>5.3241000000000004E-6</v>
      </c>
      <c r="Q74" s="48">
        <v>2.5</v>
      </c>
    </row>
    <row r="75" spans="1:17" x14ac:dyDescent="0.3">
      <c r="A75" s="42">
        <v>56</v>
      </c>
      <c r="B75" s="43">
        <v>-9.1803999999999994E-6</v>
      </c>
      <c r="C75" s="43">
        <v>-9.0296000000000008E-6</v>
      </c>
      <c r="D75" s="43">
        <v>2.5117999999999999E-5</v>
      </c>
      <c r="E75" s="43">
        <v>5.5410999999999996E-23</v>
      </c>
      <c r="F75" s="43">
        <v>-5.8765999999999997E-22</v>
      </c>
      <c r="G75" s="43">
        <v>-3.1990000000000002E-6</v>
      </c>
      <c r="H75" s="48">
        <v>3</v>
      </c>
      <c r="I75" s="28"/>
      <c r="J75" s="44">
        <v>26</v>
      </c>
      <c r="K75" s="43">
        <v>-9.1803999999999994E-6</v>
      </c>
      <c r="L75" s="43">
        <v>-9.0296000000000008E-6</v>
      </c>
      <c r="M75" s="43">
        <v>2.5117999999999999E-5</v>
      </c>
      <c r="N75" s="43">
        <v>1.8469999999999999E-23</v>
      </c>
      <c r="O75" s="43">
        <v>1.9588999999999999E-22</v>
      </c>
      <c r="P75" s="43">
        <v>3.1990000000000002E-6</v>
      </c>
      <c r="Q75" s="48">
        <v>3</v>
      </c>
    </row>
    <row r="76" spans="1:17" x14ac:dyDescent="0.3">
      <c r="A76" s="42">
        <v>57</v>
      </c>
      <c r="B76" s="43">
        <v>-7.3366000000000002E-6</v>
      </c>
      <c r="C76" s="43">
        <v>-7.2524000000000002E-6</v>
      </c>
      <c r="D76" s="43">
        <v>1.9891E-5</v>
      </c>
      <c r="E76" s="43">
        <v>3.0918999999999999E-23</v>
      </c>
      <c r="F76" s="43">
        <v>-3.8081E-22</v>
      </c>
      <c r="G76" s="43">
        <v>-2.0729999999999999E-6</v>
      </c>
      <c r="H76" s="48">
        <v>3.5</v>
      </c>
      <c r="I76" s="28"/>
      <c r="J76" s="44">
        <v>27</v>
      </c>
      <c r="K76" s="43">
        <v>-7.3366000000000002E-6</v>
      </c>
      <c r="L76" s="43">
        <v>-7.2524000000000002E-6</v>
      </c>
      <c r="M76" s="43">
        <v>1.9891E-5</v>
      </c>
      <c r="N76" s="43">
        <v>1.0306000000000001E-23</v>
      </c>
      <c r="O76" s="43">
        <v>1.2694E-22</v>
      </c>
      <c r="P76" s="43">
        <v>2.0729999999999999E-6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4.1815999999999998E-21</v>
      </c>
      <c r="C81" s="43">
        <v>2.2762999999999999E-5</v>
      </c>
      <c r="D81" s="43">
        <v>6.7480000000000003E-4</v>
      </c>
      <c r="E81" s="23">
        <f>+D81*1000</f>
        <v>0.67480000000000007</v>
      </c>
      <c r="F81" s="23">
        <v>0</v>
      </c>
      <c r="G81" s="24"/>
      <c r="H81" s="25"/>
      <c r="I81" s="28"/>
      <c r="J81" s="44">
        <v>1</v>
      </c>
      <c r="K81" s="43">
        <v>-1.3939E-21</v>
      </c>
      <c r="L81" s="43">
        <v>-2.2762999999999999E-5</v>
      </c>
      <c r="M81" s="43">
        <v>6.7480000000000003E-4</v>
      </c>
      <c r="N81" s="23">
        <f>+M81*1000</f>
        <v>0.67480000000000007</v>
      </c>
      <c r="O81" s="23">
        <v>0</v>
      </c>
      <c r="P81" s="24"/>
      <c r="Q81" s="25"/>
    </row>
    <row r="82" spans="1:23" x14ac:dyDescent="0.3">
      <c r="A82" s="42">
        <v>32</v>
      </c>
      <c r="B82" s="43">
        <v>-6.2611999999999998E-22</v>
      </c>
      <c r="C82" s="43">
        <v>-3.4083999999999998E-6</v>
      </c>
      <c r="D82" s="43">
        <v>6.7327000000000001E-4</v>
      </c>
      <c r="E82" s="23">
        <f t="shared" ref="E82:E110" si="0">+D82*1000</f>
        <v>0.67327000000000004</v>
      </c>
      <c r="F82" s="23">
        <v>0.05</v>
      </c>
      <c r="G82" s="24"/>
      <c r="H82" s="25"/>
      <c r="I82" s="28"/>
      <c r="J82" s="44">
        <v>2</v>
      </c>
      <c r="K82" s="43">
        <v>2.0870999999999999E-22</v>
      </c>
      <c r="L82" s="43">
        <v>3.4083999999999998E-6</v>
      </c>
      <c r="M82" s="43">
        <v>6.7327000000000001E-4</v>
      </c>
      <c r="N82" s="23">
        <f t="shared" ref="N82:N110" si="1">+M82*1000</f>
        <v>0.67327000000000004</v>
      </c>
      <c r="O82" s="23">
        <v>0.05</v>
      </c>
      <c r="P82" s="24"/>
      <c r="Q82" s="25"/>
    </row>
    <row r="83" spans="1:23" x14ac:dyDescent="0.3">
      <c r="A83" s="42">
        <v>33</v>
      </c>
      <c r="B83" s="43">
        <v>-2.5201E-21</v>
      </c>
      <c r="C83" s="43">
        <v>-1.3719E-5</v>
      </c>
      <c r="D83" s="43">
        <v>6.6733000000000005E-4</v>
      </c>
      <c r="E83" s="23">
        <f t="shared" si="0"/>
        <v>0.66733000000000009</v>
      </c>
      <c r="F83" s="168">
        <v>7.0000000000000007E-2</v>
      </c>
      <c r="G83" s="24"/>
      <c r="H83" s="25"/>
      <c r="I83" s="28"/>
      <c r="J83" s="44">
        <v>3</v>
      </c>
      <c r="K83" s="43">
        <v>8.4004000000000002E-22</v>
      </c>
      <c r="L83" s="43">
        <v>1.3719E-5</v>
      </c>
      <c r="M83" s="43">
        <v>6.6733000000000005E-4</v>
      </c>
      <c r="N83" s="23">
        <f t="shared" si="1"/>
        <v>0.66733000000000009</v>
      </c>
      <c r="O83" s="168">
        <v>7.0000000000000007E-2</v>
      </c>
      <c r="Q83" s="25"/>
    </row>
    <row r="84" spans="1:23" x14ac:dyDescent="0.3">
      <c r="A84" s="42">
        <v>34</v>
      </c>
      <c r="B84" s="43">
        <v>-3.5202000000000001E-21</v>
      </c>
      <c r="C84" s="43">
        <v>-1.9162999999999999E-5</v>
      </c>
      <c r="D84" s="43">
        <v>6.2790999999999997E-4</v>
      </c>
      <c r="E84" s="23">
        <f t="shared" si="0"/>
        <v>0.62790999999999997</v>
      </c>
      <c r="F84" s="23">
        <v>0.1</v>
      </c>
      <c r="G84" s="24"/>
      <c r="H84" s="25"/>
      <c r="I84" s="28"/>
      <c r="J84" s="44">
        <v>4</v>
      </c>
      <c r="K84" s="43">
        <v>1.1734E-21</v>
      </c>
      <c r="L84" s="43">
        <v>1.9162999999999999E-5</v>
      </c>
      <c r="M84" s="43">
        <v>6.2790999999999997E-4</v>
      </c>
      <c r="N84" s="23">
        <f t="shared" si="1"/>
        <v>0.62790999999999997</v>
      </c>
      <c r="O84" s="23">
        <v>0.1</v>
      </c>
      <c r="P84" s="24"/>
      <c r="Q84" s="25"/>
    </row>
    <row r="85" spans="1:23" x14ac:dyDescent="0.3">
      <c r="A85" s="42">
        <v>35</v>
      </c>
      <c r="B85" s="43">
        <v>-4.6724999999999997E-21</v>
      </c>
      <c r="C85" s="43">
        <v>-2.5435999999999998E-5</v>
      </c>
      <c r="D85" s="43">
        <v>5.7373999999999999E-4</v>
      </c>
      <c r="E85" s="23">
        <f t="shared" si="0"/>
        <v>0.57374000000000003</v>
      </c>
      <c r="F85" s="23">
        <v>0.15</v>
      </c>
      <c r="G85" s="24"/>
      <c r="H85" s="25"/>
      <c r="I85" s="28"/>
      <c r="J85" s="44">
        <v>5</v>
      </c>
      <c r="K85" s="43">
        <v>1.5575E-21</v>
      </c>
      <c r="L85" s="43">
        <v>2.5435999999999998E-5</v>
      </c>
      <c r="M85" s="43">
        <v>5.7373999999999999E-4</v>
      </c>
      <c r="N85" s="23">
        <f t="shared" si="1"/>
        <v>0.57374000000000003</v>
      </c>
      <c r="O85" s="23">
        <v>0.15</v>
      </c>
      <c r="P85" s="24"/>
      <c r="Q85" s="25"/>
    </row>
    <row r="86" spans="1:23" x14ac:dyDescent="0.3">
      <c r="A86" s="42">
        <v>36</v>
      </c>
      <c r="B86" s="43">
        <v>-5.4531000000000002E-21</v>
      </c>
      <c r="C86" s="43">
        <v>-2.9685000000000001E-5</v>
      </c>
      <c r="D86" s="43">
        <v>5.3096999999999997E-4</v>
      </c>
      <c r="E86" s="23">
        <f t="shared" si="0"/>
        <v>0.53096999999999994</v>
      </c>
      <c r="F86" s="23">
        <v>0.2</v>
      </c>
      <c r="G86" s="24"/>
      <c r="H86" s="25"/>
      <c r="I86" s="28"/>
      <c r="J86" s="44">
        <v>6</v>
      </c>
      <c r="K86" s="43">
        <v>1.8176999999999999E-21</v>
      </c>
      <c r="L86" s="43">
        <v>2.9685000000000001E-5</v>
      </c>
      <c r="M86" s="43">
        <v>5.3096999999999997E-4</v>
      </c>
      <c r="N86" s="23">
        <f t="shared" si="1"/>
        <v>0.53096999999999994</v>
      </c>
      <c r="O86" s="23">
        <v>0.2</v>
      </c>
      <c r="P86" s="24"/>
      <c r="Q86" s="25"/>
    </row>
    <row r="87" spans="1:23" x14ac:dyDescent="0.3">
      <c r="A87" s="42">
        <v>37</v>
      </c>
      <c r="B87" s="43">
        <v>-6.4808999999999998E-21</v>
      </c>
      <c r="C87" s="43">
        <v>-3.5281000000000003E-5</v>
      </c>
      <c r="D87" s="43">
        <v>4.8267999999999998E-4</v>
      </c>
      <c r="E87" s="23">
        <f t="shared" si="0"/>
        <v>0.48268</v>
      </c>
      <c r="F87" s="168">
        <v>0.27</v>
      </c>
      <c r="G87" s="24"/>
      <c r="H87" s="25"/>
      <c r="I87" s="28"/>
      <c r="J87" s="44">
        <v>7</v>
      </c>
      <c r="K87" s="43">
        <v>2.1603000000000002E-21</v>
      </c>
      <c r="L87" s="43">
        <v>3.5281000000000003E-5</v>
      </c>
      <c r="M87" s="43">
        <v>4.8267999999999998E-4</v>
      </c>
      <c r="N87" s="23">
        <f t="shared" si="1"/>
        <v>0.48268</v>
      </c>
      <c r="O87" s="168">
        <v>0.27</v>
      </c>
      <c r="P87" s="24"/>
      <c r="Q87" s="25"/>
    </row>
    <row r="88" spans="1:23" x14ac:dyDescent="0.3">
      <c r="A88" s="42">
        <v>38</v>
      </c>
      <c r="B88" s="43">
        <v>-6.2312999999999998E-21</v>
      </c>
      <c r="C88" s="43">
        <v>-3.3921000000000003E-5</v>
      </c>
      <c r="D88" s="43">
        <v>4.5989000000000002E-4</v>
      </c>
      <c r="E88" s="23">
        <f t="shared" si="0"/>
        <v>0.45989000000000002</v>
      </c>
      <c r="F88" s="23">
        <v>0.3</v>
      </c>
      <c r="G88" s="24"/>
      <c r="H88" s="25"/>
      <c r="I88" s="28"/>
      <c r="J88" s="44">
        <v>8</v>
      </c>
      <c r="K88" s="43">
        <v>2.0771000000000002E-21</v>
      </c>
      <c r="L88" s="43">
        <v>3.3921000000000003E-5</v>
      </c>
      <c r="M88" s="43">
        <v>4.5989000000000002E-4</v>
      </c>
      <c r="N88" s="23">
        <f t="shared" si="1"/>
        <v>0.45989000000000002</v>
      </c>
      <c r="O88" s="23">
        <v>0.3</v>
      </c>
      <c r="P88" s="24"/>
      <c r="Q88" s="25"/>
    </row>
    <row r="89" spans="1:23" x14ac:dyDescent="0.3">
      <c r="A89" s="42">
        <v>39</v>
      </c>
      <c r="B89" s="43">
        <v>-5.8201999999999997E-21</v>
      </c>
      <c r="C89" s="43">
        <v>-3.1683999999999997E-5</v>
      </c>
      <c r="D89" s="43">
        <v>4.2675999999999999E-4</v>
      </c>
      <c r="E89" s="23">
        <f t="shared" si="0"/>
        <v>0.42675999999999997</v>
      </c>
      <c r="F89" s="23">
        <v>0.35</v>
      </c>
      <c r="G89" s="24"/>
      <c r="H89" s="25"/>
      <c r="I89" s="28"/>
      <c r="J89" s="44">
        <v>9</v>
      </c>
      <c r="K89" s="43">
        <v>1.9401000000000002E-21</v>
      </c>
      <c r="L89" s="43">
        <v>3.1683999999999997E-5</v>
      </c>
      <c r="M89" s="43">
        <v>4.2675999999999999E-4</v>
      </c>
      <c r="N89" s="23">
        <f t="shared" si="1"/>
        <v>0.42675999999999997</v>
      </c>
      <c r="O89" s="23">
        <v>0.35</v>
      </c>
      <c r="P89" s="24"/>
      <c r="Q89" s="25"/>
    </row>
    <row r="90" spans="1:23" x14ac:dyDescent="0.3">
      <c r="A90" s="42">
        <v>40</v>
      </c>
      <c r="B90" s="43">
        <v>-5.4728000000000003E-21</v>
      </c>
      <c r="C90" s="43">
        <v>-2.9791999999999999E-5</v>
      </c>
      <c r="D90" s="43">
        <v>3.9835000000000001E-4</v>
      </c>
      <c r="E90" s="23">
        <f t="shared" si="0"/>
        <v>0.39834999999999998</v>
      </c>
      <c r="F90" s="23">
        <v>0.4</v>
      </c>
      <c r="G90" s="24"/>
      <c r="H90" s="25"/>
      <c r="I90" s="28"/>
      <c r="J90" s="44">
        <v>10</v>
      </c>
      <c r="K90" s="43">
        <v>1.8243E-21</v>
      </c>
      <c r="L90" s="43">
        <v>2.9791999999999999E-5</v>
      </c>
      <c r="M90" s="43">
        <v>3.9835000000000001E-4</v>
      </c>
      <c r="N90" s="23">
        <f t="shared" si="1"/>
        <v>0.39834999999999998</v>
      </c>
      <c r="O90" s="23">
        <v>0.4</v>
      </c>
      <c r="P90" s="24"/>
      <c r="Q90" s="25"/>
    </row>
    <row r="91" spans="1:23" x14ac:dyDescent="0.3">
      <c r="A91" s="42">
        <v>41</v>
      </c>
      <c r="B91" s="43">
        <v>-5.1905999999999998E-21</v>
      </c>
      <c r="C91" s="43">
        <v>-2.8255999999999998E-5</v>
      </c>
      <c r="D91" s="43">
        <v>3.6420000000000002E-4</v>
      </c>
      <c r="E91" s="23">
        <f t="shared" si="0"/>
        <v>0.36420000000000002</v>
      </c>
      <c r="F91" s="168">
        <v>0.47</v>
      </c>
      <c r="G91" s="24"/>
      <c r="H91" s="25"/>
      <c r="I91" s="28"/>
      <c r="J91" s="44">
        <v>11</v>
      </c>
      <c r="K91" s="43">
        <v>1.7302E-21</v>
      </c>
      <c r="L91" s="43">
        <v>2.8255999999999998E-5</v>
      </c>
      <c r="M91" s="43">
        <v>3.6420000000000002E-4</v>
      </c>
      <c r="N91" s="23">
        <f t="shared" si="1"/>
        <v>0.36420000000000002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-4.8628000000000001E-21</v>
      </c>
      <c r="C92" s="43">
        <v>-2.6472E-5</v>
      </c>
      <c r="D92" s="43">
        <v>3.4934000000000001E-4</v>
      </c>
      <c r="E92" s="23">
        <f t="shared" si="0"/>
        <v>0.34934000000000004</v>
      </c>
      <c r="F92" s="23">
        <v>0.5</v>
      </c>
      <c r="G92" s="24"/>
      <c r="H92" s="25"/>
      <c r="I92" s="28"/>
      <c r="J92" s="44">
        <v>12</v>
      </c>
      <c r="K92" s="43">
        <v>1.6209000000000001E-21</v>
      </c>
      <c r="L92" s="43">
        <v>2.6472E-5</v>
      </c>
      <c r="M92" s="43">
        <v>3.4934000000000001E-4</v>
      </c>
      <c r="N92" s="23">
        <f t="shared" si="1"/>
        <v>0.34934000000000004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-4.3677E-21</v>
      </c>
      <c r="C93" s="43">
        <v>-2.3777E-5</v>
      </c>
      <c r="D93" s="43">
        <v>3.2697999999999999E-4</v>
      </c>
      <c r="E93" s="23">
        <f t="shared" si="0"/>
        <v>0.32697999999999999</v>
      </c>
      <c r="F93" s="23">
        <v>0.55000000000000004</v>
      </c>
      <c r="G93" s="24"/>
      <c r="H93" s="25"/>
      <c r="I93" s="28"/>
      <c r="J93" s="44">
        <v>13</v>
      </c>
      <c r="K93" s="43">
        <v>1.4559E-21</v>
      </c>
      <c r="L93" s="43">
        <v>2.3777E-5</v>
      </c>
      <c r="M93" s="43">
        <v>3.2697999999999999E-4</v>
      </c>
      <c r="N93" s="23">
        <f t="shared" si="1"/>
        <v>0.32697999999999999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-3.9323000000000002E-21</v>
      </c>
      <c r="C94" s="43">
        <v>-2.1407E-5</v>
      </c>
      <c r="D94" s="43">
        <v>3.0718999999999999E-4</v>
      </c>
      <c r="E94" s="23">
        <f t="shared" si="0"/>
        <v>0.30719000000000002</v>
      </c>
      <c r="F94" s="23">
        <v>0.6</v>
      </c>
      <c r="G94" s="24"/>
      <c r="H94" s="25"/>
      <c r="I94" s="28"/>
      <c r="J94" s="44">
        <v>14</v>
      </c>
      <c r="K94" s="43">
        <v>1.3108E-21</v>
      </c>
      <c r="L94" s="43">
        <v>2.1407E-5</v>
      </c>
      <c r="M94" s="43">
        <v>3.0718999999999999E-4</v>
      </c>
      <c r="N94" s="23">
        <f t="shared" si="1"/>
        <v>0.30719000000000002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-3.5503000000000001E-21</v>
      </c>
      <c r="C95" s="43">
        <v>-1.9327E-5</v>
      </c>
      <c r="D95" s="43">
        <v>2.8956000000000001E-4</v>
      </c>
      <c r="E95" s="23">
        <f t="shared" si="0"/>
        <v>0.28956000000000004</v>
      </c>
      <c r="F95" s="23">
        <v>0.65</v>
      </c>
      <c r="G95" s="24"/>
      <c r="H95" s="25"/>
      <c r="I95" s="28"/>
      <c r="J95" s="44">
        <v>15</v>
      </c>
      <c r="K95" s="43">
        <v>1.1834E-21</v>
      </c>
      <c r="L95" s="43">
        <v>1.9327E-5</v>
      </c>
      <c r="M95" s="43">
        <v>2.8956000000000001E-4</v>
      </c>
      <c r="N95" s="23">
        <f t="shared" si="1"/>
        <v>0.28956000000000004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-3.2153E-21</v>
      </c>
      <c r="C96" s="43">
        <v>-1.7503000000000002E-5</v>
      </c>
      <c r="D96" s="43">
        <v>2.7377E-4</v>
      </c>
      <c r="E96" s="23">
        <f t="shared" si="0"/>
        <v>0.27377000000000001</v>
      </c>
      <c r="F96" s="23">
        <v>0.7</v>
      </c>
      <c r="G96" s="24"/>
      <c r="H96" s="25"/>
      <c r="I96" s="28"/>
      <c r="J96" s="44">
        <v>16</v>
      </c>
      <c r="K96" s="43">
        <v>1.0717999999999999E-21</v>
      </c>
      <c r="L96" s="43">
        <v>1.7503000000000002E-5</v>
      </c>
      <c r="M96" s="43">
        <v>2.7377E-4</v>
      </c>
      <c r="N96" s="23">
        <f t="shared" si="1"/>
        <v>0.27377000000000001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-2.9211000000000002E-21</v>
      </c>
      <c r="C97" s="43">
        <v>-1.5902000000000001E-5</v>
      </c>
      <c r="D97" s="43">
        <v>2.5955999999999999E-4</v>
      </c>
      <c r="E97" s="23">
        <f t="shared" si="0"/>
        <v>0.25956000000000001</v>
      </c>
      <c r="F97" s="23">
        <v>0.75</v>
      </c>
      <c r="G97" s="24"/>
      <c r="H97" s="25"/>
      <c r="I97" s="28"/>
      <c r="J97" s="44">
        <v>17</v>
      </c>
      <c r="K97" s="43">
        <v>9.7369000000000001E-22</v>
      </c>
      <c r="L97" s="43">
        <v>1.5902000000000001E-5</v>
      </c>
      <c r="M97" s="43">
        <v>2.5955999999999999E-4</v>
      </c>
      <c r="N97" s="23">
        <f t="shared" si="1"/>
        <v>0.25956000000000001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-2.6623E-21</v>
      </c>
      <c r="C98" s="43">
        <v>-1.4493E-5</v>
      </c>
      <c r="D98" s="43">
        <v>2.4670999999999997E-4</v>
      </c>
      <c r="E98" s="23">
        <f t="shared" si="0"/>
        <v>0.24670999999999998</v>
      </c>
      <c r="F98" s="23">
        <v>0.8</v>
      </c>
      <c r="G98" s="24"/>
      <c r="H98" s="25"/>
      <c r="I98" s="28"/>
      <c r="J98" s="44">
        <v>18</v>
      </c>
      <c r="K98" s="43">
        <v>8.8741999999999997E-22</v>
      </c>
      <c r="L98" s="43">
        <v>1.4493E-5</v>
      </c>
      <c r="M98" s="43">
        <v>2.4670999999999997E-4</v>
      </c>
      <c r="N98" s="23">
        <f t="shared" si="1"/>
        <v>0.24670999999999998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-2.4339999999999998E-21</v>
      </c>
      <c r="C99" s="43">
        <v>-1.325E-5</v>
      </c>
      <c r="D99" s="43">
        <v>2.3504E-4</v>
      </c>
      <c r="E99" s="23">
        <f t="shared" si="0"/>
        <v>0.23504</v>
      </c>
      <c r="F99" s="23">
        <v>0.85</v>
      </c>
      <c r="G99" s="24"/>
      <c r="H99" s="25"/>
      <c r="I99" s="28"/>
      <c r="J99" s="44">
        <v>19</v>
      </c>
      <c r="K99" s="43">
        <v>8.1132999999999997E-22</v>
      </c>
      <c r="L99" s="43">
        <v>1.325E-5</v>
      </c>
      <c r="M99" s="43">
        <v>2.3504E-4</v>
      </c>
      <c r="N99" s="23">
        <f t="shared" si="1"/>
        <v>0.23504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-2.2320999999999998E-21</v>
      </c>
      <c r="C100" s="43">
        <v>-1.2150999999999999E-5</v>
      </c>
      <c r="D100" s="43">
        <v>2.2439000000000001E-4</v>
      </c>
      <c r="E100" s="23">
        <f t="shared" si="0"/>
        <v>0.22439000000000001</v>
      </c>
      <c r="F100" s="23">
        <v>0.9</v>
      </c>
      <c r="G100" s="24"/>
      <c r="H100" s="25"/>
      <c r="I100" s="28"/>
      <c r="J100" s="44">
        <v>20</v>
      </c>
      <c r="K100" s="43">
        <v>7.4403000000000003E-22</v>
      </c>
      <c r="L100" s="43">
        <v>1.2150999999999999E-5</v>
      </c>
      <c r="M100" s="43">
        <v>2.2439000000000001E-4</v>
      </c>
      <c r="N100" s="23">
        <f t="shared" si="1"/>
        <v>0.22439000000000001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-2.0529000000000002E-21</v>
      </c>
      <c r="C101" s="43">
        <v>-1.1175999999999999E-5</v>
      </c>
      <c r="D101" s="43">
        <v>2.1466000000000001E-4</v>
      </c>
      <c r="E101" s="23">
        <f t="shared" si="0"/>
        <v>0.21466000000000002</v>
      </c>
      <c r="F101" s="23">
        <v>0.95</v>
      </c>
      <c r="G101" s="24"/>
      <c r="H101" s="25"/>
      <c r="I101" s="28"/>
      <c r="J101" s="44">
        <v>21</v>
      </c>
      <c r="K101" s="43">
        <v>6.8430999999999998E-22</v>
      </c>
      <c r="L101" s="43">
        <v>1.1175999999999999E-5</v>
      </c>
      <c r="M101" s="43">
        <v>2.1466000000000001E-4</v>
      </c>
      <c r="N101" s="23">
        <f t="shared" si="1"/>
        <v>0.21466000000000002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-1.8934999999999998E-21</v>
      </c>
      <c r="C102" s="43">
        <v>-1.0308E-5</v>
      </c>
      <c r="D102" s="43">
        <v>2.0572E-4</v>
      </c>
      <c r="E102" s="23">
        <f t="shared" si="0"/>
        <v>0.20572000000000001</v>
      </c>
      <c r="F102" s="23">
        <v>1</v>
      </c>
      <c r="G102" s="24"/>
      <c r="H102" s="25"/>
      <c r="I102" s="28"/>
      <c r="J102" s="44">
        <v>22</v>
      </c>
      <c r="K102" s="43">
        <v>6.3116E-22</v>
      </c>
      <c r="L102" s="43">
        <v>1.0308E-5</v>
      </c>
      <c r="M102" s="43">
        <v>2.0572E-4</v>
      </c>
      <c r="N102" s="23">
        <f t="shared" si="1"/>
        <v>0.20572000000000001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-9.5826000000000001E-22</v>
      </c>
      <c r="C103" s="43">
        <v>-5.2164999999999999E-6</v>
      </c>
      <c r="D103" s="43">
        <v>1.4537999999999999E-4</v>
      </c>
      <c r="E103" s="23">
        <f t="shared" si="0"/>
        <v>0.14537999999999998</v>
      </c>
      <c r="F103" s="23">
        <v>1.5</v>
      </c>
      <c r="G103" s="24"/>
      <c r="H103" s="25"/>
      <c r="I103" s="28"/>
      <c r="J103" s="44">
        <v>23</v>
      </c>
      <c r="K103" s="43">
        <v>3.1941999999999999E-22</v>
      </c>
      <c r="L103" s="43">
        <v>5.2164999999999999E-6</v>
      </c>
      <c r="M103" s="43">
        <v>1.4537999999999999E-4</v>
      </c>
      <c r="N103" s="23">
        <f t="shared" si="1"/>
        <v>0.14537999999999998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-5.7143000000000002E-22</v>
      </c>
      <c r="C104" s="43">
        <v>-3.1107000000000001E-6</v>
      </c>
      <c r="D104" s="43">
        <v>1.1299E-4</v>
      </c>
      <c r="E104" s="23">
        <f t="shared" si="0"/>
        <v>0.11299000000000001</v>
      </c>
      <c r="F104" s="23">
        <v>2</v>
      </c>
      <c r="G104" s="24"/>
      <c r="H104" s="25"/>
      <c r="I104" s="28"/>
      <c r="J104" s="44">
        <v>24</v>
      </c>
      <c r="K104" s="43">
        <v>1.9048E-22</v>
      </c>
      <c r="L104" s="43">
        <v>3.1107000000000001E-6</v>
      </c>
      <c r="M104" s="43">
        <v>1.1299E-4</v>
      </c>
      <c r="N104" s="23">
        <f t="shared" si="1"/>
        <v>0.11299000000000001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-3.7733E-22</v>
      </c>
      <c r="C105" s="43">
        <v>-2.0541E-6</v>
      </c>
      <c r="D105" s="43">
        <v>9.2587E-5</v>
      </c>
      <c r="E105" s="23">
        <f t="shared" si="0"/>
        <v>9.2587000000000003E-2</v>
      </c>
      <c r="F105" s="23">
        <v>2.5</v>
      </c>
      <c r="G105" s="24"/>
      <c r="H105" s="25"/>
      <c r="I105" s="28"/>
      <c r="J105" s="44">
        <v>25</v>
      </c>
      <c r="K105" s="43">
        <v>1.2578E-22</v>
      </c>
      <c r="L105" s="43">
        <v>2.0541E-6</v>
      </c>
      <c r="M105" s="43">
        <v>9.2587E-5</v>
      </c>
      <c r="N105" s="23">
        <f t="shared" si="1"/>
        <v>9.2587000000000003E-2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-2.6632000000000001E-22</v>
      </c>
      <c r="C106" s="43">
        <v>-1.4498000000000001E-6</v>
      </c>
      <c r="D106" s="43">
        <v>7.8089000000000004E-5</v>
      </c>
      <c r="E106" s="23">
        <f t="shared" si="0"/>
        <v>7.8089000000000006E-2</v>
      </c>
      <c r="F106" s="23">
        <v>3</v>
      </c>
      <c r="G106" s="24"/>
      <c r="H106" s="25"/>
      <c r="I106" s="28"/>
      <c r="J106" s="44">
        <v>26</v>
      </c>
      <c r="K106" s="43">
        <v>8.8774000000000002E-23</v>
      </c>
      <c r="L106" s="43">
        <v>1.4498000000000001E-6</v>
      </c>
      <c r="M106" s="43">
        <v>7.8089000000000004E-5</v>
      </c>
      <c r="N106" s="23">
        <f t="shared" si="1"/>
        <v>7.8089000000000006E-2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-1.9656E-22</v>
      </c>
      <c r="C107" s="43">
        <v>-1.0699999999999999E-6</v>
      </c>
      <c r="D107" s="43">
        <v>6.6927999999999993E-5</v>
      </c>
      <c r="E107" s="23">
        <f t="shared" si="0"/>
        <v>6.6927999999999988E-2</v>
      </c>
      <c r="F107" s="23">
        <v>3.5</v>
      </c>
      <c r="G107" s="24"/>
      <c r="H107" s="25"/>
      <c r="I107" s="28"/>
      <c r="J107" s="44">
        <v>27</v>
      </c>
      <c r="K107" s="43">
        <v>6.5519000000000002E-23</v>
      </c>
      <c r="L107" s="43">
        <v>1.0699999999999999E-6</v>
      </c>
      <c r="M107" s="43">
        <v>6.6927999999999993E-5</v>
      </c>
      <c r="N107" s="23">
        <f t="shared" si="1"/>
        <v>6.6927999999999988E-2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-1.4965999999999999E-22</v>
      </c>
      <c r="C108" s="43">
        <v>-8.1469000000000005E-7</v>
      </c>
      <c r="D108" s="43">
        <v>5.7936000000000002E-5</v>
      </c>
      <c r="E108" s="23">
        <f t="shared" si="0"/>
        <v>5.7936000000000001E-2</v>
      </c>
      <c r="F108" s="23">
        <v>4</v>
      </c>
      <c r="G108" s="24"/>
      <c r="H108" s="25"/>
      <c r="I108" s="28"/>
      <c r="J108" s="44">
        <v>28</v>
      </c>
      <c r="K108" s="43">
        <v>4.9885999999999999E-23</v>
      </c>
      <c r="L108" s="43">
        <v>8.1469000000000005E-7</v>
      </c>
      <c r="M108" s="43">
        <v>5.7936000000000002E-5</v>
      </c>
      <c r="N108" s="23">
        <f t="shared" si="1"/>
        <v>5.7936000000000001E-2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1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3250000000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200000000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1</v>
      </c>
      <c r="B19" s="43">
        <v>1329800</v>
      </c>
      <c r="C19" s="43">
        <v>1128000</v>
      </c>
      <c r="D19" s="43">
        <v>562470</v>
      </c>
      <c r="E19" s="43">
        <v>-3.7077000000000003E-11</v>
      </c>
      <c r="F19" s="43">
        <v>-5.7043999999999997E-27</v>
      </c>
      <c r="G19" s="43">
        <v>-3.1052999999999999E-11</v>
      </c>
      <c r="H19" s="23">
        <v>0</v>
      </c>
      <c r="I19" s="47"/>
      <c r="J19" s="28"/>
      <c r="K19" s="44">
        <v>1</v>
      </c>
      <c r="L19" s="43">
        <v>1329800</v>
      </c>
      <c r="M19" s="43">
        <v>1128000</v>
      </c>
      <c r="N19" s="43">
        <v>562470</v>
      </c>
      <c r="O19" s="43">
        <v>-1.2358999999999999E-11</v>
      </c>
      <c r="P19" s="43">
        <v>1.9014999999999998E-27</v>
      </c>
      <c r="Q19" s="43">
        <v>3.1052999999999999E-11</v>
      </c>
      <c r="R19" s="23">
        <v>0</v>
      </c>
      <c r="S19" s="25"/>
    </row>
    <row r="20" spans="1:19" x14ac:dyDescent="0.3">
      <c r="A20" s="42">
        <v>2</v>
      </c>
      <c r="B20" s="43">
        <v>-901830</v>
      </c>
      <c r="C20" s="43">
        <v>-716180</v>
      </c>
      <c r="D20" s="43">
        <v>181980</v>
      </c>
      <c r="E20" s="43">
        <v>3.4102999999999997E-11</v>
      </c>
      <c r="F20" s="43">
        <v>-3.3266E-12</v>
      </c>
      <c r="G20" s="43">
        <v>-18109</v>
      </c>
      <c r="H20" s="23">
        <v>0.1</v>
      </c>
      <c r="I20" s="47"/>
      <c r="J20" s="28"/>
      <c r="K20" s="44">
        <v>2</v>
      </c>
      <c r="L20" s="43">
        <v>-901830</v>
      </c>
      <c r="M20" s="43">
        <v>-716180</v>
      </c>
      <c r="N20" s="43">
        <v>181980</v>
      </c>
      <c r="O20" s="43">
        <v>1.1367999999999999E-11</v>
      </c>
      <c r="P20" s="43">
        <v>1.1089000000000001E-12</v>
      </c>
      <c r="Q20" s="43">
        <v>18109</v>
      </c>
      <c r="R20" s="23">
        <v>0.1</v>
      </c>
      <c r="S20" s="25"/>
    </row>
    <row r="21" spans="1:19" x14ac:dyDescent="0.3">
      <c r="A21" s="42">
        <v>3</v>
      </c>
      <c r="B21" s="43">
        <v>4433.6000000000004</v>
      </c>
      <c r="C21" s="43">
        <v>18367</v>
      </c>
      <c r="D21" s="43">
        <v>135960</v>
      </c>
      <c r="E21" s="43">
        <v>2.5595000000000002E-12</v>
      </c>
      <c r="F21" s="43">
        <v>-3.5445000000000001E-12</v>
      </c>
      <c r="G21" s="43">
        <v>-19295</v>
      </c>
      <c r="H21" s="23">
        <v>0.15</v>
      </c>
      <c r="I21" s="47"/>
      <c r="J21" s="28"/>
      <c r="K21" s="44">
        <v>3</v>
      </c>
      <c r="L21" s="43">
        <v>4433.6000000000004</v>
      </c>
      <c r="M21" s="43">
        <v>18367</v>
      </c>
      <c r="N21" s="43">
        <v>135960</v>
      </c>
      <c r="O21" s="43">
        <v>8.5315999999999997E-13</v>
      </c>
      <c r="P21" s="43">
        <v>1.1815E-12</v>
      </c>
      <c r="Q21" s="43">
        <v>19295</v>
      </c>
      <c r="R21" s="23">
        <v>0.15</v>
      </c>
      <c r="S21" s="25"/>
    </row>
    <row r="22" spans="1:19" x14ac:dyDescent="0.3">
      <c r="A22" s="42">
        <v>4</v>
      </c>
      <c r="B22" s="43">
        <v>-2781.3</v>
      </c>
      <c r="C22" s="43">
        <v>9744.7999999999993</v>
      </c>
      <c r="D22" s="43">
        <v>104210</v>
      </c>
      <c r="E22" s="43">
        <v>2.301E-12</v>
      </c>
      <c r="F22" s="43">
        <v>-3.4758000000000002E-12</v>
      </c>
      <c r="G22" s="43">
        <v>-18921</v>
      </c>
      <c r="H22" s="23">
        <v>0.2</v>
      </c>
      <c r="I22" s="47"/>
      <c r="J22" s="28"/>
      <c r="K22" s="44">
        <v>4</v>
      </c>
      <c r="L22" s="43">
        <v>-2781.3</v>
      </c>
      <c r="M22" s="43">
        <v>9744.7999999999993</v>
      </c>
      <c r="N22" s="43">
        <v>104210</v>
      </c>
      <c r="O22" s="43">
        <v>7.6699999999999996E-13</v>
      </c>
      <c r="P22" s="43">
        <v>1.1585999999999999E-12</v>
      </c>
      <c r="Q22" s="43">
        <v>18921</v>
      </c>
      <c r="R22" s="23">
        <v>0.2</v>
      </c>
      <c r="S22" s="25"/>
    </row>
    <row r="23" spans="1:19" x14ac:dyDescent="0.3">
      <c r="A23" s="42">
        <v>5</v>
      </c>
      <c r="B23" s="43">
        <v>-8047.6</v>
      </c>
      <c r="C23" s="43">
        <v>2662.7</v>
      </c>
      <c r="D23" s="43">
        <v>81734</v>
      </c>
      <c r="E23" s="43">
        <v>1.9674999999999998E-12</v>
      </c>
      <c r="F23" s="43">
        <v>-3.2151999999999999E-12</v>
      </c>
      <c r="G23" s="43">
        <v>-17503</v>
      </c>
      <c r="H23" s="23">
        <v>0.25</v>
      </c>
      <c r="I23" s="47"/>
      <c r="J23" s="28"/>
      <c r="K23" s="44">
        <v>5</v>
      </c>
      <c r="L23" s="43">
        <v>-8047.6</v>
      </c>
      <c r="M23" s="43">
        <v>2662.7</v>
      </c>
      <c r="N23" s="43">
        <v>81734</v>
      </c>
      <c r="O23" s="43">
        <v>6.5582000000000003E-13</v>
      </c>
      <c r="P23" s="43">
        <v>1.0717E-12</v>
      </c>
      <c r="Q23" s="43">
        <v>17503</v>
      </c>
      <c r="R23" s="23">
        <v>0.25</v>
      </c>
      <c r="S23" s="25"/>
    </row>
    <row r="24" spans="1:19" x14ac:dyDescent="0.3">
      <c r="A24" s="42">
        <v>6</v>
      </c>
      <c r="B24" s="43">
        <v>-13008</v>
      </c>
      <c r="C24" s="43">
        <v>-3867.2</v>
      </c>
      <c r="D24" s="43">
        <v>65171</v>
      </c>
      <c r="E24" s="43">
        <v>1.6791E-12</v>
      </c>
      <c r="F24" s="43">
        <v>-2.8339999999999998E-12</v>
      </c>
      <c r="G24" s="43">
        <v>-15428</v>
      </c>
      <c r="H24" s="23">
        <v>0.3</v>
      </c>
      <c r="I24" s="47"/>
      <c r="J24" s="28"/>
      <c r="K24" s="44">
        <v>6</v>
      </c>
      <c r="L24" s="43">
        <v>-13008</v>
      </c>
      <c r="M24" s="43">
        <v>-3867.2</v>
      </c>
      <c r="N24" s="43">
        <v>65171</v>
      </c>
      <c r="O24" s="43">
        <v>5.5969000000000001E-13</v>
      </c>
      <c r="P24" s="43">
        <v>9.4467000000000005E-13</v>
      </c>
      <c r="Q24" s="43">
        <v>15428</v>
      </c>
      <c r="R24" s="23">
        <v>0.3</v>
      </c>
      <c r="S24" s="25"/>
    </row>
    <row r="25" spans="1:19" x14ac:dyDescent="0.3">
      <c r="A25" s="42">
        <v>7</v>
      </c>
      <c r="B25" s="43">
        <v>-18743</v>
      </c>
      <c r="C25" s="43">
        <v>-10534</v>
      </c>
      <c r="D25" s="43">
        <v>52810</v>
      </c>
      <c r="E25" s="43">
        <v>1.5079000000000001E-12</v>
      </c>
      <c r="F25" s="43">
        <v>-2.3662000000000002E-12</v>
      </c>
      <c r="G25" s="43">
        <v>-12881</v>
      </c>
      <c r="H25" s="23">
        <v>0.35</v>
      </c>
      <c r="I25" s="47"/>
      <c r="J25" s="28"/>
      <c r="K25" s="44">
        <v>7</v>
      </c>
      <c r="L25" s="43">
        <v>-18743</v>
      </c>
      <c r="M25" s="43">
        <v>-10534</v>
      </c>
      <c r="N25" s="43">
        <v>52810</v>
      </c>
      <c r="O25" s="43">
        <v>5.0264999999999998E-13</v>
      </c>
      <c r="P25" s="43">
        <v>7.8874000000000003E-13</v>
      </c>
      <c r="Q25" s="43">
        <v>12881</v>
      </c>
      <c r="R25" s="23">
        <v>0.35</v>
      </c>
      <c r="S25" s="25"/>
    </row>
    <row r="26" spans="1:19" x14ac:dyDescent="0.3">
      <c r="A26" s="42">
        <v>8</v>
      </c>
      <c r="B26" s="43">
        <v>-10855</v>
      </c>
      <c r="C26" s="43">
        <v>-5615.2</v>
      </c>
      <c r="D26" s="43">
        <v>43396</v>
      </c>
      <c r="E26" s="43">
        <v>9.6259999999999996E-13</v>
      </c>
      <c r="F26" s="43">
        <v>-2.0387000000000002E-12</v>
      </c>
      <c r="G26" s="43">
        <v>-11098</v>
      </c>
      <c r="H26" s="23">
        <v>0.4</v>
      </c>
      <c r="I26" s="47"/>
      <c r="J26" s="28"/>
      <c r="K26" s="44">
        <v>8</v>
      </c>
      <c r="L26" s="43">
        <v>-10855</v>
      </c>
      <c r="M26" s="43">
        <v>-5615.2</v>
      </c>
      <c r="N26" s="43">
        <v>43396</v>
      </c>
      <c r="O26" s="43">
        <v>3.2087000000000003E-13</v>
      </c>
      <c r="P26" s="43">
        <v>6.7955999999999998E-13</v>
      </c>
      <c r="Q26" s="43">
        <v>11098</v>
      </c>
      <c r="R26" s="23">
        <v>0.4</v>
      </c>
      <c r="S26" s="25"/>
    </row>
    <row r="27" spans="1:19" x14ac:dyDescent="0.3">
      <c r="A27" s="42">
        <v>9</v>
      </c>
      <c r="B27" s="43">
        <v>-12828</v>
      </c>
      <c r="C27" s="43">
        <v>-8546.5</v>
      </c>
      <c r="D27" s="43">
        <v>35832</v>
      </c>
      <c r="E27" s="43">
        <v>7.8652999999999998E-13</v>
      </c>
      <c r="F27" s="43">
        <v>-1.7224E-12</v>
      </c>
      <c r="G27" s="43">
        <v>-9376.2000000000007</v>
      </c>
      <c r="H27" s="23">
        <v>0.45</v>
      </c>
      <c r="I27" s="47"/>
      <c r="J27" s="28"/>
      <c r="K27" s="44">
        <v>9</v>
      </c>
      <c r="L27" s="43">
        <v>-12828</v>
      </c>
      <c r="M27" s="43">
        <v>-8546.5</v>
      </c>
      <c r="N27" s="43">
        <v>35832</v>
      </c>
      <c r="O27" s="43">
        <v>2.6218E-13</v>
      </c>
      <c r="P27" s="43">
        <v>5.7413E-13</v>
      </c>
      <c r="Q27" s="43">
        <v>9376.2000000000007</v>
      </c>
      <c r="R27" s="23">
        <v>0.45</v>
      </c>
      <c r="S27" s="25"/>
    </row>
    <row r="28" spans="1:19" x14ac:dyDescent="0.3">
      <c r="A28" s="42">
        <v>10</v>
      </c>
      <c r="B28" s="43">
        <v>-15423</v>
      </c>
      <c r="C28" s="43">
        <v>-11742</v>
      </c>
      <c r="D28" s="43">
        <v>29779</v>
      </c>
      <c r="E28" s="43">
        <v>6.7615E-13</v>
      </c>
      <c r="F28" s="43">
        <v>-1.4071999999999999E-12</v>
      </c>
      <c r="G28" s="43">
        <v>-7660.7</v>
      </c>
      <c r="H28" s="23">
        <v>0.5</v>
      </c>
      <c r="I28" s="47"/>
      <c r="J28" s="28"/>
      <c r="K28" s="44">
        <v>10</v>
      </c>
      <c r="L28" s="43">
        <v>-15423</v>
      </c>
      <c r="M28" s="43">
        <v>-11742</v>
      </c>
      <c r="N28" s="43">
        <v>29779</v>
      </c>
      <c r="O28" s="43">
        <v>2.2537999999999999E-13</v>
      </c>
      <c r="P28" s="43">
        <v>4.6907999999999996E-13</v>
      </c>
      <c r="Q28" s="43">
        <v>7660.7</v>
      </c>
      <c r="R28" s="23">
        <v>0.5</v>
      </c>
      <c r="S28" s="25"/>
    </row>
    <row r="29" spans="1:19" x14ac:dyDescent="0.3">
      <c r="A29" s="42">
        <v>11</v>
      </c>
      <c r="B29" s="43">
        <v>-18895</v>
      </c>
      <c r="C29" s="43">
        <v>-15436</v>
      </c>
      <c r="D29" s="43">
        <v>25099</v>
      </c>
      <c r="E29" s="43">
        <v>6.3546E-13</v>
      </c>
      <c r="F29" s="43">
        <v>-1.0739000000000001E-12</v>
      </c>
      <c r="G29" s="43">
        <v>-5846.2</v>
      </c>
      <c r="H29" s="23">
        <v>0.55000000000000004</v>
      </c>
      <c r="I29" s="47"/>
      <c r="J29" s="28"/>
      <c r="K29" s="44">
        <v>11</v>
      </c>
      <c r="L29" s="43">
        <v>-18895</v>
      </c>
      <c r="M29" s="43">
        <v>-15436</v>
      </c>
      <c r="N29" s="43">
        <v>25099</v>
      </c>
      <c r="O29" s="43">
        <v>2.1182E-13</v>
      </c>
      <c r="P29" s="43">
        <v>3.5798000000000001E-13</v>
      </c>
      <c r="Q29" s="43">
        <v>5846.2</v>
      </c>
      <c r="R29" s="23">
        <v>0.55000000000000004</v>
      </c>
      <c r="S29" s="25"/>
    </row>
    <row r="30" spans="1:19" x14ac:dyDescent="0.3">
      <c r="A30" s="42">
        <v>12</v>
      </c>
      <c r="B30" s="43">
        <v>-23611</v>
      </c>
      <c r="C30" s="43">
        <v>-19916</v>
      </c>
      <c r="D30" s="43">
        <v>21832</v>
      </c>
      <c r="E30" s="43">
        <v>6.7876000000000003E-13</v>
      </c>
      <c r="F30" s="43">
        <v>-6.9332000000000002E-13</v>
      </c>
      <c r="G30" s="43">
        <v>-3774.3</v>
      </c>
      <c r="H30" s="23">
        <v>0.6</v>
      </c>
      <c r="I30" s="47"/>
      <c r="J30" s="28"/>
      <c r="K30" s="44">
        <v>12</v>
      </c>
      <c r="L30" s="43">
        <v>-23611</v>
      </c>
      <c r="M30" s="43">
        <v>-19916</v>
      </c>
      <c r="N30" s="43">
        <v>21832</v>
      </c>
      <c r="O30" s="43">
        <v>2.2625E-13</v>
      </c>
      <c r="P30" s="43">
        <v>2.3111000000000001E-13</v>
      </c>
      <c r="Q30" s="43">
        <v>3774.3</v>
      </c>
      <c r="R30" s="23">
        <v>0.6</v>
      </c>
      <c r="S30" s="25"/>
    </row>
    <row r="31" spans="1:19" x14ac:dyDescent="0.3">
      <c r="A31" s="42">
        <v>13</v>
      </c>
      <c r="B31" s="43">
        <v>-2054.9</v>
      </c>
      <c r="C31" s="43">
        <v>-866.99</v>
      </c>
      <c r="D31" s="43">
        <v>19536</v>
      </c>
      <c r="E31" s="43">
        <v>2.1822E-13</v>
      </c>
      <c r="F31" s="43">
        <v>-5.9496000000000002E-13</v>
      </c>
      <c r="G31" s="43">
        <v>-3238.8</v>
      </c>
      <c r="H31" s="23">
        <v>0.65</v>
      </c>
      <c r="I31" s="47"/>
      <c r="J31" s="28"/>
      <c r="K31" s="44">
        <v>13</v>
      </c>
      <c r="L31" s="43">
        <v>-2054.9</v>
      </c>
      <c r="M31" s="43">
        <v>-866.99</v>
      </c>
      <c r="N31" s="43">
        <v>19536</v>
      </c>
      <c r="O31" s="43">
        <v>7.2739000000000004E-14</v>
      </c>
      <c r="P31" s="43">
        <v>1.9832000000000001E-13</v>
      </c>
      <c r="Q31" s="43">
        <v>3238.8</v>
      </c>
      <c r="R31" s="23">
        <v>0.65</v>
      </c>
      <c r="S31" s="25"/>
    </row>
    <row r="32" spans="1:19" x14ac:dyDescent="0.3">
      <c r="A32" s="42">
        <v>14</v>
      </c>
      <c r="B32" s="43">
        <v>-1779.2</v>
      </c>
      <c r="C32" s="43">
        <v>-815.81</v>
      </c>
      <c r="D32" s="43">
        <v>17585</v>
      </c>
      <c r="E32" s="43">
        <v>1.7696000000000001E-13</v>
      </c>
      <c r="F32" s="43">
        <v>-5.1331999999999998E-13</v>
      </c>
      <c r="G32" s="43">
        <v>-2794.4</v>
      </c>
      <c r="H32" s="23">
        <v>0.7</v>
      </c>
      <c r="I32" s="47"/>
      <c r="J32" s="28"/>
      <c r="K32" s="44">
        <v>14</v>
      </c>
      <c r="L32" s="43">
        <v>-1779.2</v>
      </c>
      <c r="M32" s="43">
        <v>-815.81</v>
      </c>
      <c r="N32" s="43">
        <v>17585</v>
      </c>
      <c r="O32" s="43">
        <v>5.8986999999999994E-14</v>
      </c>
      <c r="P32" s="43">
        <v>1.7110999999999999E-13</v>
      </c>
      <c r="Q32" s="43">
        <v>2794.4</v>
      </c>
      <c r="R32" s="23">
        <v>0.7</v>
      </c>
      <c r="S32" s="25"/>
    </row>
    <row r="33" spans="1:19" x14ac:dyDescent="0.3">
      <c r="A33" s="42">
        <v>15</v>
      </c>
      <c r="B33" s="43">
        <v>-1550.5</v>
      </c>
      <c r="C33" s="43">
        <v>-762.54</v>
      </c>
      <c r="D33" s="43">
        <v>15914</v>
      </c>
      <c r="E33" s="43">
        <v>1.4474E-13</v>
      </c>
      <c r="F33" s="43">
        <v>-4.4528E-13</v>
      </c>
      <c r="G33" s="43">
        <v>-2424</v>
      </c>
      <c r="H33" s="23">
        <v>0.75</v>
      </c>
      <c r="I33" s="47"/>
      <c r="J33" s="28"/>
      <c r="K33" s="44">
        <v>15</v>
      </c>
      <c r="L33" s="43">
        <v>-1550.5</v>
      </c>
      <c r="M33" s="43">
        <v>-762.54</v>
      </c>
      <c r="N33" s="43">
        <v>15914</v>
      </c>
      <c r="O33" s="43">
        <v>4.8248000000000003E-14</v>
      </c>
      <c r="P33" s="43">
        <v>1.4843E-13</v>
      </c>
      <c r="Q33" s="43">
        <v>2424</v>
      </c>
      <c r="R33" s="23">
        <v>0.75</v>
      </c>
      <c r="S33" s="25"/>
    </row>
    <row r="34" spans="1:19" x14ac:dyDescent="0.3">
      <c r="A34" s="42">
        <v>16</v>
      </c>
      <c r="B34" s="43">
        <v>-1359</v>
      </c>
      <c r="C34" s="43">
        <v>-709.28</v>
      </c>
      <c r="D34" s="43">
        <v>14471</v>
      </c>
      <c r="E34" s="43">
        <v>1.1936000000000001E-13</v>
      </c>
      <c r="F34" s="43">
        <v>-3.8830000000000002E-13</v>
      </c>
      <c r="G34" s="43">
        <v>-2113.8000000000002</v>
      </c>
      <c r="H34" s="23">
        <v>0.8</v>
      </c>
      <c r="I34" s="47"/>
      <c r="J34" s="28"/>
      <c r="K34" s="44">
        <v>16</v>
      </c>
      <c r="L34" s="43">
        <v>-1359</v>
      </c>
      <c r="M34" s="43">
        <v>-709.28</v>
      </c>
      <c r="N34" s="43">
        <v>14471</v>
      </c>
      <c r="O34" s="43">
        <v>3.9786999999999997E-14</v>
      </c>
      <c r="P34" s="43">
        <v>1.2943000000000001E-13</v>
      </c>
      <c r="Q34" s="43">
        <v>2113.8000000000002</v>
      </c>
      <c r="R34" s="23">
        <v>0.8</v>
      </c>
      <c r="S34" s="25"/>
    </row>
    <row r="35" spans="1:19" x14ac:dyDescent="0.3">
      <c r="A35" s="42">
        <v>17</v>
      </c>
      <c r="B35" s="43">
        <v>-1197.4000000000001</v>
      </c>
      <c r="C35" s="43">
        <v>-657.37</v>
      </c>
      <c r="D35" s="43">
        <v>13217</v>
      </c>
      <c r="E35" s="43">
        <v>9.9192999999999994E-14</v>
      </c>
      <c r="F35" s="43">
        <v>-3.4033999999999999E-13</v>
      </c>
      <c r="G35" s="43">
        <v>-1852.7</v>
      </c>
      <c r="H35" s="23">
        <v>0.85</v>
      </c>
      <c r="I35" s="47"/>
      <c r="J35" s="28"/>
      <c r="K35" s="44">
        <v>17</v>
      </c>
      <c r="L35" s="43">
        <v>-1197.4000000000001</v>
      </c>
      <c r="M35" s="43">
        <v>-657.37</v>
      </c>
      <c r="N35" s="43">
        <v>13217</v>
      </c>
      <c r="O35" s="43">
        <v>3.3063999999999999E-14</v>
      </c>
      <c r="P35" s="43">
        <v>1.1345E-13</v>
      </c>
      <c r="Q35" s="43">
        <v>1852.7</v>
      </c>
      <c r="R35" s="23">
        <v>0.85</v>
      </c>
      <c r="S35" s="25"/>
    </row>
    <row r="36" spans="1:19" x14ac:dyDescent="0.3">
      <c r="A36" s="42">
        <v>18</v>
      </c>
      <c r="B36" s="43">
        <v>-1059.7</v>
      </c>
      <c r="C36" s="43">
        <v>-607.62</v>
      </c>
      <c r="D36" s="43">
        <v>12119</v>
      </c>
      <c r="E36" s="43">
        <v>8.3038999999999996E-14</v>
      </c>
      <c r="F36" s="43">
        <v>-2.9978000000000001E-13</v>
      </c>
      <c r="G36" s="43">
        <v>-1631.9</v>
      </c>
      <c r="H36" s="23">
        <v>0.9</v>
      </c>
      <c r="I36" s="47"/>
      <c r="J36" s="28"/>
      <c r="K36" s="44">
        <v>18</v>
      </c>
      <c r="L36" s="43">
        <v>-1059.7</v>
      </c>
      <c r="M36" s="43">
        <v>-607.62</v>
      </c>
      <c r="N36" s="43">
        <v>12119</v>
      </c>
      <c r="O36" s="43">
        <v>2.7679999999999999E-14</v>
      </c>
      <c r="P36" s="43">
        <v>9.9925999999999997E-14</v>
      </c>
      <c r="Q36" s="43">
        <v>1631.9</v>
      </c>
      <c r="R36" s="23">
        <v>0.9</v>
      </c>
      <c r="S36" s="25"/>
    </row>
    <row r="37" spans="1:19" x14ac:dyDescent="0.3">
      <c r="A37" s="42">
        <v>19</v>
      </c>
      <c r="B37" s="43">
        <v>-941.53</v>
      </c>
      <c r="C37" s="43">
        <v>-560.48</v>
      </c>
      <c r="D37" s="43">
        <v>11154</v>
      </c>
      <c r="E37" s="43">
        <v>6.9997000000000002E-14</v>
      </c>
      <c r="F37" s="43">
        <v>-2.6529000000000002E-13</v>
      </c>
      <c r="G37" s="43">
        <v>-1444.2</v>
      </c>
      <c r="H37" s="23">
        <v>0.95</v>
      </c>
      <c r="I37" s="47"/>
      <c r="J37" s="28"/>
      <c r="K37" s="44">
        <v>19</v>
      </c>
      <c r="L37" s="43">
        <v>-941.53</v>
      </c>
      <c r="M37" s="43">
        <v>-560.48</v>
      </c>
      <c r="N37" s="43">
        <v>11154</v>
      </c>
      <c r="O37" s="43">
        <v>2.3332E-14</v>
      </c>
      <c r="P37" s="43">
        <v>8.8429999999999995E-14</v>
      </c>
      <c r="Q37" s="43">
        <v>1444.2</v>
      </c>
      <c r="R37" s="23">
        <v>0.95</v>
      </c>
      <c r="S37" s="25"/>
    </row>
    <row r="38" spans="1:19" x14ac:dyDescent="0.3">
      <c r="A38" s="42">
        <v>20</v>
      </c>
      <c r="B38" s="43">
        <v>-839.46</v>
      </c>
      <c r="C38" s="43">
        <v>-516.16</v>
      </c>
      <c r="D38" s="43">
        <v>10301</v>
      </c>
      <c r="E38" s="43">
        <v>5.9389000000000003E-14</v>
      </c>
      <c r="F38" s="43">
        <v>-2.3582E-13</v>
      </c>
      <c r="G38" s="43">
        <v>-1283.7</v>
      </c>
      <c r="H38" s="23">
        <v>1</v>
      </c>
      <c r="I38" s="47"/>
      <c r="J38" s="28"/>
      <c r="K38" s="44">
        <v>20</v>
      </c>
      <c r="L38" s="43">
        <v>-839.46</v>
      </c>
      <c r="M38" s="43">
        <v>-516.16</v>
      </c>
      <c r="N38" s="43">
        <v>10301</v>
      </c>
      <c r="O38" s="43">
        <v>1.9795999999999999E-14</v>
      </c>
      <c r="P38" s="43">
        <v>7.8606000000000006E-14</v>
      </c>
      <c r="Q38" s="43">
        <v>1283.7</v>
      </c>
      <c r="R38" s="23">
        <v>1</v>
      </c>
      <c r="S38" s="25"/>
    </row>
    <row r="39" spans="1:19" x14ac:dyDescent="0.3">
      <c r="A39" s="42">
        <v>21</v>
      </c>
      <c r="B39" s="43">
        <v>-298.92</v>
      </c>
      <c r="C39" s="43">
        <v>-215.82</v>
      </c>
      <c r="D39" s="43">
        <v>5364.6</v>
      </c>
      <c r="E39" s="43">
        <v>1.5264999999999999E-14</v>
      </c>
      <c r="F39" s="43">
        <v>-8.8561E-14</v>
      </c>
      <c r="G39" s="43">
        <v>-482.1</v>
      </c>
      <c r="H39" s="23">
        <v>1.5</v>
      </c>
      <c r="I39" s="47"/>
      <c r="J39" s="28"/>
      <c r="K39" s="44">
        <v>21</v>
      </c>
      <c r="L39" s="43">
        <v>-298.92</v>
      </c>
      <c r="M39" s="43">
        <v>-215.82</v>
      </c>
      <c r="N39" s="43">
        <v>5364.6</v>
      </c>
      <c r="O39" s="43">
        <v>5.0883999999999996E-15</v>
      </c>
      <c r="P39" s="43">
        <v>2.9519999999999997E-14</v>
      </c>
      <c r="Q39" s="43">
        <v>482.1</v>
      </c>
      <c r="R39" s="23">
        <v>1.5</v>
      </c>
      <c r="S39" s="25"/>
    </row>
    <row r="40" spans="1:19" x14ac:dyDescent="0.3">
      <c r="A40" s="42">
        <v>22</v>
      </c>
      <c r="B40" s="43">
        <v>-125.48</v>
      </c>
      <c r="C40" s="43">
        <v>-95.078999999999994</v>
      </c>
      <c r="D40" s="43">
        <v>3357.5</v>
      </c>
      <c r="E40" s="43">
        <v>5.5853999999999996E-15</v>
      </c>
      <c r="F40" s="43">
        <v>-4.2670000000000003E-14</v>
      </c>
      <c r="G40" s="43">
        <v>-232.28</v>
      </c>
      <c r="H40" s="23">
        <v>2</v>
      </c>
      <c r="I40" s="47"/>
      <c r="J40" s="28"/>
      <c r="K40" s="44">
        <v>22</v>
      </c>
      <c r="L40" s="43">
        <v>-125.48</v>
      </c>
      <c r="M40" s="43">
        <v>-95.078999999999994</v>
      </c>
      <c r="N40" s="43">
        <v>3357.5</v>
      </c>
      <c r="O40" s="43">
        <v>1.8618E-15</v>
      </c>
      <c r="P40" s="43">
        <v>1.4223000000000001E-14</v>
      </c>
      <c r="Q40" s="43">
        <v>232.28</v>
      </c>
      <c r="R40" s="23">
        <v>2</v>
      </c>
      <c r="S40" s="25"/>
    </row>
    <row r="41" spans="1:19" x14ac:dyDescent="0.3">
      <c r="A41" s="42">
        <v>23</v>
      </c>
      <c r="B41" s="43">
        <v>-76.082999999999998</v>
      </c>
      <c r="C41" s="43">
        <v>-62.335999999999999</v>
      </c>
      <c r="D41" s="43">
        <v>2372.8000000000002</v>
      </c>
      <c r="E41" s="43">
        <v>2.5254E-15</v>
      </c>
      <c r="F41" s="43">
        <v>-2.3930999999999999E-14</v>
      </c>
      <c r="G41" s="43">
        <v>-130.27000000000001</v>
      </c>
      <c r="H41" s="23">
        <v>2.5</v>
      </c>
      <c r="I41" s="47"/>
      <c r="J41" s="28"/>
      <c r="K41" s="44">
        <v>23</v>
      </c>
      <c r="L41" s="43">
        <v>-76.082999999999998</v>
      </c>
      <c r="M41" s="43">
        <v>-62.335999999999999</v>
      </c>
      <c r="N41" s="43">
        <v>2372.8000000000002</v>
      </c>
      <c r="O41" s="43">
        <v>8.4178000000000004E-16</v>
      </c>
      <c r="P41" s="43">
        <v>7.9767999999999998E-15</v>
      </c>
      <c r="Q41" s="43">
        <v>130.27000000000001</v>
      </c>
      <c r="R41" s="23">
        <v>2.5</v>
      </c>
      <c r="S41" s="25"/>
    </row>
    <row r="42" spans="1:19" x14ac:dyDescent="0.3">
      <c r="A42" s="42">
        <v>24</v>
      </c>
      <c r="B42" s="43">
        <v>-69.614999999999995</v>
      </c>
      <c r="C42" s="43">
        <v>-62.459000000000003</v>
      </c>
      <c r="D42" s="43">
        <v>1810.1</v>
      </c>
      <c r="E42" s="43">
        <v>1.3144E-15</v>
      </c>
      <c r="F42" s="43">
        <v>-1.4837E-14</v>
      </c>
      <c r="G42" s="43">
        <v>-80.766999999999996</v>
      </c>
      <c r="H42" s="23">
        <v>3</v>
      </c>
      <c r="I42" s="47"/>
      <c r="J42" s="28"/>
      <c r="K42" s="44">
        <v>24</v>
      </c>
      <c r="L42" s="43">
        <v>-69.614999999999995</v>
      </c>
      <c r="M42" s="43">
        <v>-62.459000000000003</v>
      </c>
      <c r="N42" s="43">
        <v>1810.1</v>
      </c>
      <c r="O42" s="43">
        <v>4.3814000000000001E-16</v>
      </c>
      <c r="P42" s="43">
        <v>4.9455999999999997E-15</v>
      </c>
      <c r="Q42" s="43">
        <v>80.766999999999996</v>
      </c>
      <c r="R42" s="23">
        <v>3</v>
      </c>
      <c r="S42" s="25"/>
    </row>
    <row r="43" spans="1:19" x14ac:dyDescent="0.3">
      <c r="A43" s="42">
        <v>25</v>
      </c>
      <c r="B43" s="43">
        <v>-76.655000000000001</v>
      </c>
      <c r="C43" s="43">
        <v>-74.078999999999994</v>
      </c>
      <c r="D43" s="43">
        <v>1176.7</v>
      </c>
      <c r="E43" s="43">
        <v>4.7323E-16</v>
      </c>
      <c r="F43" s="43">
        <v>-6.8508E-15</v>
      </c>
      <c r="G43" s="43">
        <v>-37.293999999999997</v>
      </c>
      <c r="H43" s="23">
        <v>4</v>
      </c>
      <c r="I43" s="47"/>
      <c r="J43" s="28"/>
      <c r="K43" s="44">
        <v>25</v>
      </c>
      <c r="L43" s="43">
        <v>-76.655000000000001</v>
      </c>
      <c r="M43" s="43">
        <v>-74.078999999999994</v>
      </c>
      <c r="N43" s="43">
        <v>1176.7</v>
      </c>
      <c r="O43" s="43">
        <v>1.5774E-16</v>
      </c>
      <c r="P43" s="43">
        <v>2.2835999999999999E-15</v>
      </c>
      <c r="Q43" s="43">
        <v>37.293999999999997</v>
      </c>
      <c r="R43" s="23">
        <v>4</v>
      </c>
      <c r="S43" s="25"/>
    </row>
    <row r="44" spans="1:19" x14ac:dyDescent="0.3">
      <c r="A44" s="42">
        <v>26</v>
      </c>
      <c r="B44" s="44" t="s">
        <v>21</v>
      </c>
      <c r="C44" s="44" t="s">
        <v>21</v>
      </c>
      <c r="D44" s="44" t="s">
        <v>21</v>
      </c>
      <c r="E44" s="44" t="s">
        <v>21</v>
      </c>
      <c r="F44" s="44" t="s">
        <v>21</v>
      </c>
      <c r="G44" s="44" t="s">
        <v>21</v>
      </c>
      <c r="H44" s="23"/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/>
      <c r="S44" s="25"/>
    </row>
    <row r="45" spans="1:19" x14ac:dyDescent="0.3">
      <c r="A45" s="42">
        <v>27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/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/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1</v>
      </c>
      <c r="B50" s="43">
        <v>2.5313000000000001E-4</v>
      </c>
      <c r="C50" s="43">
        <v>1.7239999999999999E-4</v>
      </c>
      <c r="D50" s="43">
        <v>-5.3805999999999999E-5</v>
      </c>
      <c r="E50" s="43">
        <v>-2.9661000000000002E-20</v>
      </c>
      <c r="F50" s="43">
        <v>-4.5634999999999998E-36</v>
      </c>
      <c r="G50" s="43">
        <v>-2.4842999999999999E-20</v>
      </c>
      <c r="H50" s="23">
        <v>0</v>
      </c>
      <c r="I50" s="47"/>
      <c r="J50" s="28"/>
      <c r="K50" s="44">
        <v>1</v>
      </c>
      <c r="L50" s="43">
        <v>2.5313000000000001E-4</v>
      </c>
      <c r="M50" s="43">
        <v>1.7239999999999999E-4</v>
      </c>
      <c r="N50" s="43">
        <v>-5.3805999999999999E-5</v>
      </c>
      <c r="O50" s="43">
        <v>-9.8871000000000002E-21</v>
      </c>
      <c r="P50" s="43">
        <v>1.5212E-36</v>
      </c>
      <c r="Q50" s="43">
        <v>2.4842999999999999E-20</v>
      </c>
      <c r="R50" s="23">
        <v>0</v>
      </c>
      <c r="S50" s="25"/>
    </row>
    <row r="51" spans="1:19" x14ac:dyDescent="0.3">
      <c r="A51" s="42">
        <v>2</v>
      </c>
      <c r="B51" s="204">
        <v>-2.2817000000000001E-4</v>
      </c>
      <c r="C51" s="204">
        <v>-1.5391999999999999E-4</v>
      </c>
      <c r="D51" s="43">
        <v>2.0535E-4</v>
      </c>
      <c r="E51" s="43">
        <v>2.7281999999999998E-20</v>
      </c>
      <c r="F51" s="43">
        <v>-2.6612999999999999E-21</v>
      </c>
      <c r="G51" s="43">
        <v>-1.4487E-5</v>
      </c>
      <c r="H51" s="23">
        <v>0.1</v>
      </c>
      <c r="I51" s="47"/>
      <c r="J51" s="28"/>
      <c r="K51" s="44">
        <v>2</v>
      </c>
      <c r="L51" s="204">
        <v>-2.2817000000000001E-4</v>
      </c>
      <c r="M51" s="204">
        <v>-1.5391999999999999E-4</v>
      </c>
      <c r="N51" s="43">
        <v>2.0535E-4</v>
      </c>
      <c r="O51" s="43">
        <v>9.0941000000000004E-21</v>
      </c>
      <c r="P51" s="43">
        <v>8.8709999999999991E-22</v>
      </c>
      <c r="Q51" s="43">
        <v>1.4487E-5</v>
      </c>
      <c r="R51" s="23">
        <v>0.1</v>
      </c>
      <c r="S51" s="25"/>
    </row>
    <row r="52" spans="1:19" x14ac:dyDescent="0.3">
      <c r="A52" s="42">
        <v>3</v>
      </c>
      <c r="B52" s="43">
        <v>-1.9833000000000001E-4</v>
      </c>
      <c r="C52" s="43">
        <v>-1.2308999999999999E-4</v>
      </c>
      <c r="D52" s="43">
        <v>5.1192999999999996E-4</v>
      </c>
      <c r="E52" s="43">
        <v>2.7642000000000003E-20</v>
      </c>
      <c r="F52" s="43">
        <v>-3.8279999999999997E-20</v>
      </c>
      <c r="G52" s="43">
        <v>-2.0839E-4</v>
      </c>
      <c r="H52" s="23">
        <v>0.15</v>
      </c>
      <c r="I52" s="47"/>
      <c r="J52" s="28"/>
      <c r="K52" s="44">
        <v>3</v>
      </c>
      <c r="L52" s="43">
        <v>-1.9833000000000001E-4</v>
      </c>
      <c r="M52" s="43">
        <v>-1.2308999999999999E-4</v>
      </c>
      <c r="N52" s="43">
        <v>5.1192999999999996E-4</v>
      </c>
      <c r="O52" s="43">
        <v>9.2141000000000005E-21</v>
      </c>
      <c r="P52" s="43">
        <v>1.276E-20</v>
      </c>
      <c r="Q52" s="43">
        <v>2.0839E-4</v>
      </c>
      <c r="R52" s="23">
        <v>0.15</v>
      </c>
      <c r="S52" s="25"/>
    </row>
    <row r="53" spans="1:19" x14ac:dyDescent="0.3">
      <c r="A53" s="42">
        <v>4</v>
      </c>
      <c r="B53" s="43">
        <v>-1.7066E-4</v>
      </c>
      <c r="C53" s="43">
        <v>-1.0302E-4</v>
      </c>
      <c r="D53" s="43">
        <v>4.0707999999999999E-4</v>
      </c>
      <c r="E53" s="43">
        <v>2.4851E-20</v>
      </c>
      <c r="F53" s="43">
        <v>-3.7538000000000003E-20</v>
      </c>
      <c r="G53" s="43">
        <v>-2.0435000000000001E-4</v>
      </c>
      <c r="H53" s="23">
        <v>0.2</v>
      </c>
      <c r="I53" s="47"/>
      <c r="J53" s="28"/>
      <c r="K53" s="44">
        <v>4</v>
      </c>
      <c r="L53" s="43">
        <v>-1.7066E-4</v>
      </c>
      <c r="M53" s="43">
        <v>-1.0302E-4</v>
      </c>
      <c r="N53" s="43">
        <v>4.0707999999999999E-4</v>
      </c>
      <c r="O53" s="43">
        <v>8.2836000000000007E-21</v>
      </c>
      <c r="P53" s="43">
        <v>1.2513E-20</v>
      </c>
      <c r="Q53" s="43">
        <v>2.0435000000000001E-4</v>
      </c>
      <c r="R53" s="23">
        <v>0.2</v>
      </c>
      <c r="S53" s="25"/>
    </row>
    <row r="54" spans="1:19" x14ac:dyDescent="0.3">
      <c r="A54" s="42">
        <v>5</v>
      </c>
      <c r="B54" s="43">
        <v>-1.5035E-4</v>
      </c>
      <c r="C54" s="43">
        <v>-9.2509999999999993E-5</v>
      </c>
      <c r="D54" s="43">
        <v>3.3448000000000001E-4</v>
      </c>
      <c r="E54" s="43">
        <v>2.1248999999999999E-20</v>
      </c>
      <c r="F54" s="43">
        <v>-3.4723999999999998E-20</v>
      </c>
      <c r="G54" s="43">
        <v>-1.8903E-4</v>
      </c>
      <c r="H54" s="23">
        <v>0.25</v>
      </c>
      <c r="I54" s="47"/>
      <c r="J54" s="28"/>
      <c r="K54" s="44">
        <v>5</v>
      </c>
      <c r="L54" s="43">
        <v>-1.5035E-4</v>
      </c>
      <c r="M54" s="43">
        <v>-9.2509999999999993E-5</v>
      </c>
      <c r="N54" s="43">
        <v>3.3448000000000001E-4</v>
      </c>
      <c r="O54" s="43">
        <v>7.0827999999999999E-21</v>
      </c>
      <c r="P54" s="43">
        <v>1.1575000000000001E-20</v>
      </c>
      <c r="Q54" s="43">
        <v>1.8903E-4</v>
      </c>
      <c r="R54" s="23">
        <v>0.25</v>
      </c>
      <c r="S54" s="25"/>
    </row>
    <row r="55" spans="1:19" x14ac:dyDescent="0.3">
      <c r="A55" s="42">
        <v>6</v>
      </c>
      <c r="B55" s="43">
        <v>-1.3786000000000001E-4</v>
      </c>
      <c r="C55" s="43">
        <v>-8.8497000000000003E-5</v>
      </c>
      <c r="D55" s="43">
        <v>2.8431000000000002E-4</v>
      </c>
      <c r="E55" s="43">
        <v>1.8134E-20</v>
      </c>
      <c r="F55" s="43">
        <v>-3.0607E-20</v>
      </c>
      <c r="G55" s="43">
        <v>-1.6662E-4</v>
      </c>
      <c r="H55" s="23">
        <v>0.3</v>
      </c>
      <c r="I55" s="47"/>
      <c r="J55" s="28"/>
      <c r="K55" s="44">
        <v>6</v>
      </c>
      <c r="L55" s="43">
        <v>-1.3786000000000001E-4</v>
      </c>
      <c r="M55" s="43">
        <v>-8.8497000000000003E-5</v>
      </c>
      <c r="N55" s="43">
        <v>2.8431000000000002E-4</v>
      </c>
      <c r="O55" s="43">
        <v>6.0447E-21</v>
      </c>
      <c r="P55" s="43">
        <v>1.0202E-20</v>
      </c>
      <c r="Q55" s="43">
        <v>1.6662E-4</v>
      </c>
      <c r="R55" s="23">
        <v>0.3</v>
      </c>
      <c r="S55" s="25"/>
    </row>
    <row r="56" spans="1:19" x14ac:dyDescent="0.3">
      <c r="A56" s="42">
        <v>7</v>
      </c>
      <c r="B56" s="43">
        <v>-1.3416E-4</v>
      </c>
      <c r="C56" s="43">
        <v>-8.9828999999999997E-5</v>
      </c>
      <c r="D56" s="43">
        <v>2.5222999999999999E-4</v>
      </c>
      <c r="E56" s="43">
        <v>1.6286E-20</v>
      </c>
      <c r="F56" s="43">
        <v>-2.5554999999999999E-20</v>
      </c>
      <c r="G56" s="43">
        <v>-1.3912000000000001E-4</v>
      </c>
      <c r="H56" s="23">
        <v>0.35</v>
      </c>
      <c r="I56" s="47"/>
      <c r="J56" s="28"/>
      <c r="K56" s="44">
        <v>7</v>
      </c>
      <c r="L56" s="43">
        <v>-1.3416E-4</v>
      </c>
      <c r="M56" s="43">
        <v>-8.9828999999999997E-5</v>
      </c>
      <c r="N56" s="43">
        <v>2.5222999999999999E-4</v>
      </c>
      <c r="O56" s="43">
        <v>5.4285999999999998E-21</v>
      </c>
      <c r="P56" s="43">
        <v>8.5184000000000005E-21</v>
      </c>
      <c r="Q56" s="43">
        <v>1.3912000000000001E-4</v>
      </c>
      <c r="R56" s="23">
        <v>0.35</v>
      </c>
      <c r="S56" s="25"/>
    </row>
    <row r="57" spans="1:19" x14ac:dyDescent="0.3">
      <c r="A57" s="42">
        <v>8</v>
      </c>
      <c r="B57" s="43">
        <v>-1.2039E-4</v>
      </c>
      <c r="C57" s="43">
        <v>-8.5022E-5</v>
      </c>
      <c r="D57" s="43">
        <v>2.4580000000000001E-4</v>
      </c>
      <c r="E57" s="43">
        <v>1.2995E-20</v>
      </c>
      <c r="F57" s="43">
        <v>-2.7522000000000001E-20</v>
      </c>
      <c r="G57" s="43">
        <v>-1.4982E-4</v>
      </c>
      <c r="H57" s="23">
        <v>0.4</v>
      </c>
      <c r="I57" s="47"/>
      <c r="J57" s="28"/>
      <c r="K57" s="44">
        <v>8</v>
      </c>
      <c r="L57" s="43">
        <v>-1.2039E-4</v>
      </c>
      <c r="M57" s="43">
        <v>-8.5022E-5</v>
      </c>
      <c r="N57" s="43">
        <v>2.4580000000000001E-4</v>
      </c>
      <c r="O57" s="43">
        <v>4.3316999999999999E-21</v>
      </c>
      <c r="P57" s="43">
        <v>9.1740999999999995E-21</v>
      </c>
      <c r="Q57" s="43">
        <v>1.4982E-4</v>
      </c>
      <c r="R57" s="23">
        <v>0.4</v>
      </c>
      <c r="S57" s="25"/>
    </row>
    <row r="58" spans="1:19" x14ac:dyDescent="0.3">
      <c r="A58" s="42">
        <v>9</v>
      </c>
      <c r="B58" s="43">
        <v>-1.1189E-4</v>
      </c>
      <c r="C58" s="43">
        <v>-8.2990000000000003E-5</v>
      </c>
      <c r="D58" s="43">
        <v>2.1656999999999999E-4</v>
      </c>
      <c r="E58" s="43">
        <v>1.0617999999999999E-20</v>
      </c>
      <c r="F58" s="43">
        <v>-2.3252E-20</v>
      </c>
      <c r="G58" s="43">
        <v>-1.2658E-4</v>
      </c>
      <c r="H58" s="23">
        <v>0.45</v>
      </c>
      <c r="I58" s="47"/>
      <c r="J58" s="28"/>
      <c r="K58" s="44">
        <v>9</v>
      </c>
      <c r="L58" s="43">
        <v>-1.1189E-4</v>
      </c>
      <c r="M58" s="43">
        <v>-8.2990000000000003E-5</v>
      </c>
      <c r="N58" s="43">
        <v>2.1656999999999999E-4</v>
      </c>
      <c r="O58" s="43">
        <v>3.5393999999999998E-21</v>
      </c>
      <c r="P58" s="43">
        <v>7.7507000000000004E-21</v>
      </c>
      <c r="Q58" s="43">
        <v>1.2658E-4</v>
      </c>
      <c r="R58" s="23">
        <v>0.45</v>
      </c>
      <c r="S58" s="25"/>
    </row>
    <row r="59" spans="1:19" x14ac:dyDescent="0.3">
      <c r="A59" s="42">
        <v>10</v>
      </c>
      <c r="B59" s="43">
        <v>-1.0868E-4</v>
      </c>
      <c r="C59" s="43">
        <v>-8.3833999999999997E-5</v>
      </c>
      <c r="D59" s="43">
        <v>1.9642999999999999E-4</v>
      </c>
      <c r="E59" s="43">
        <v>9.1279999999999999E-21</v>
      </c>
      <c r="F59" s="43">
        <v>-1.8998E-20</v>
      </c>
      <c r="G59" s="43">
        <v>-1.0342E-4</v>
      </c>
      <c r="H59" s="23">
        <v>0.5</v>
      </c>
      <c r="I59" s="47"/>
      <c r="J59" s="28"/>
      <c r="K59" s="44">
        <v>10</v>
      </c>
      <c r="L59" s="43">
        <v>-1.0868E-4</v>
      </c>
      <c r="M59" s="43">
        <v>-8.3833999999999997E-5</v>
      </c>
      <c r="N59" s="43">
        <v>1.9642999999999999E-4</v>
      </c>
      <c r="O59" s="43">
        <v>3.0427E-21</v>
      </c>
      <c r="P59" s="43">
        <v>6.3325999999999998E-21</v>
      </c>
      <c r="Q59" s="43">
        <v>1.0342E-4</v>
      </c>
      <c r="R59" s="23">
        <v>0.5</v>
      </c>
      <c r="S59" s="25"/>
    </row>
    <row r="60" spans="1:19" x14ac:dyDescent="0.3">
      <c r="A60" s="42">
        <v>11</v>
      </c>
      <c r="B60" s="43">
        <v>-1.1139E-4</v>
      </c>
      <c r="C60" s="43">
        <v>-8.8035999999999995E-5</v>
      </c>
      <c r="D60" s="43">
        <v>1.8557E-4</v>
      </c>
      <c r="E60" s="43">
        <v>8.5787000000000002E-21</v>
      </c>
      <c r="F60" s="43">
        <v>-1.4498000000000001E-20</v>
      </c>
      <c r="G60" s="43">
        <v>-7.8924000000000005E-5</v>
      </c>
      <c r="H60" s="23">
        <v>0.55000000000000004</v>
      </c>
      <c r="I60" s="47"/>
      <c r="J60" s="28"/>
      <c r="K60" s="44">
        <v>11</v>
      </c>
      <c r="L60" s="43">
        <v>-1.1139E-4</v>
      </c>
      <c r="M60" s="43">
        <v>-8.8035999999999995E-5</v>
      </c>
      <c r="N60" s="43">
        <v>1.8557E-4</v>
      </c>
      <c r="O60" s="43">
        <v>2.8596000000000001E-21</v>
      </c>
      <c r="P60" s="43">
        <v>4.8327E-21</v>
      </c>
      <c r="Q60" s="43">
        <v>7.8924000000000005E-5</v>
      </c>
      <c r="R60" s="23">
        <v>0.55000000000000004</v>
      </c>
      <c r="S60" s="25"/>
    </row>
    <row r="61" spans="1:19" x14ac:dyDescent="0.3">
      <c r="A61" s="42">
        <v>12</v>
      </c>
      <c r="B61" s="43">
        <v>-1.2141E-4</v>
      </c>
      <c r="C61" s="43">
        <v>-9.6466999999999996E-5</v>
      </c>
      <c r="D61" s="204">
        <v>1.8532999999999999E-4</v>
      </c>
      <c r="E61" s="43">
        <v>9.1633000000000003E-21</v>
      </c>
      <c r="F61" s="43">
        <v>-9.3598000000000003E-21</v>
      </c>
      <c r="G61" s="43">
        <v>-5.0952999999999998E-5</v>
      </c>
      <c r="H61" s="23">
        <v>0.6</v>
      </c>
      <c r="I61" s="47"/>
      <c r="J61" s="28"/>
      <c r="K61" s="44">
        <v>12</v>
      </c>
      <c r="L61" s="43">
        <v>-1.2141E-4</v>
      </c>
      <c r="M61" s="43">
        <v>-9.6466999999999996E-5</v>
      </c>
      <c r="N61" s="204">
        <v>1.8532999999999999E-4</v>
      </c>
      <c r="O61" s="43">
        <v>3.0544E-21</v>
      </c>
      <c r="P61" s="43">
        <v>3.1199E-21</v>
      </c>
      <c r="Q61" s="43">
        <v>5.0952999999999998E-5</v>
      </c>
      <c r="R61" s="23">
        <v>0.6</v>
      </c>
      <c r="S61" s="25"/>
    </row>
    <row r="62" spans="1:19" x14ac:dyDescent="0.3">
      <c r="A62" s="42">
        <v>13</v>
      </c>
      <c r="B62" s="43">
        <v>-1.0736E-4</v>
      </c>
      <c r="C62" s="43">
        <v>-8.7316000000000002E-5</v>
      </c>
      <c r="D62" s="43">
        <v>2.5698000000000002E-4</v>
      </c>
      <c r="E62" s="43">
        <v>7.3647999999999997E-21</v>
      </c>
      <c r="F62" s="43">
        <v>-2.0080000000000001E-20</v>
      </c>
      <c r="G62" s="43">
        <v>-1.0931E-4</v>
      </c>
      <c r="H62" s="23">
        <v>0.65</v>
      </c>
      <c r="I62" s="47"/>
      <c r="J62" s="28"/>
      <c r="K62" s="44">
        <v>13</v>
      </c>
      <c r="L62" s="43">
        <v>-1.0736E-4</v>
      </c>
      <c r="M62" s="43">
        <v>-8.7316000000000002E-5</v>
      </c>
      <c r="N62" s="43">
        <v>2.5698000000000002E-4</v>
      </c>
      <c r="O62" s="43">
        <v>2.4549E-21</v>
      </c>
      <c r="P62" s="43">
        <v>6.6932999999999997E-21</v>
      </c>
      <c r="Q62" s="43">
        <v>1.0931E-4</v>
      </c>
      <c r="R62" s="23">
        <v>0.65</v>
      </c>
      <c r="S62" s="25"/>
    </row>
    <row r="63" spans="1:19" x14ac:dyDescent="0.3">
      <c r="A63" s="42">
        <v>14</v>
      </c>
      <c r="B63" s="43">
        <v>-9.5605000000000004E-5</v>
      </c>
      <c r="C63" s="43">
        <v>-7.9348E-5</v>
      </c>
      <c r="D63" s="43">
        <v>2.3117E-4</v>
      </c>
      <c r="E63" s="43">
        <v>5.9725E-21</v>
      </c>
      <c r="F63" s="43">
        <v>-1.7325E-20</v>
      </c>
      <c r="G63" s="43">
        <v>-9.4310999999999999E-5</v>
      </c>
      <c r="H63" s="23">
        <v>0.7</v>
      </c>
      <c r="I63" s="47"/>
      <c r="J63" s="28"/>
      <c r="K63" s="44">
        <v>14</v>
      </c>
      <c r="L63" s="43">
        <v>-9.5605000000000004E-5</v>
      </c>
      <c r="M63" s="43">
        <v>-7.9348E-5</v>
      </c>
      <c r="N63" s="43">
        <v>2.3117E-4</v>
      </c>
      <c r="O63" s="43">
        <v>1.9908E-21</v>
      </c>
      <c r="P63" s="43">
        <v>5.7749000000000002E-21</v>
      </c>
      <c r="Q63" s="43">
        <v>9.4310999999999999E-5</v>
      </c>
      <c r="R63" s="23">
        <v>0.7</v>
      </c>
      <c r="S63" s="25"/>
    </row>
    <row r="64" spans="1:19" x14ac:dyDescent="0.3">
      <c r="A64" s="42">
        <v>15</v>
      </c>
      <c r="B64" s="43">
        <v>-8.5667000000000005E-5</v>
      </c>
      <c r="C64" s="43">
        <v>-7.2371000000000002E-5</v>
      </c>
      <c r="D64" s="43">
        <v>2.0903999999999999E-4</v>
      </c>
      <c r="E64" s="43">
        <v>4.8851000000000004E-21</v>
      </c>
      <c r="F64" s="43">
        <v>-1.5028E-20</v>
      </c>
      <c r="G64" s="43">
        <v>-8.1809000000000002E-5</v>
      </c>
      <c r="H64" s="23">
        <v>0.75</v>
      </c>
      <c r="I64" s="47"/>
      <c r="J64" s="28"/>
      <c r="K64" s="44">
        <v>15</v>
      </c>
      <c r="L64" s="43">
        <v>-8.5667000000000005E-5</v>
      </c>
      <c r="M64" s="43">
        <v>-7.2371000000000002E-5</v>
      </c>
      <c r="N64" s="43">
        <v>2.0903999999999999E-4</v>
      </c>
      <c r="O64" s="43">
        <v>1.6284E-21</v>
      </c>
      <c r="P64" s="43">
        <v>5.0094000000000003E-21</v>
      </c>
      <c r="Q64" s="43">
        <v>8.1809000000000002E-5</v>
      </c>
      <c r="R64" s="23">
        <v>0.75</v>
      </c>
      <c r="S64" s="25"/>
    </row>
    <row r="65" spans="1:19" x14ac:dyDescent="0.3">
      <c r="A65" s="42">
        <v>16</v>
      </c>
      <c r="B65" s="43">
        <v>-7.7194000000000007E-5</v>
      </c>
      <c r="C65" s="43">
        <v>-6.6229999999999994E-5</v>
      </c>
      <c r="D65" s="43">
        <v>1.8992999999999999E-4</v>
      </c>
      <c r="E65" s="43">
        <v>4.0283999999999999E-21</v>
      </c>
      <c r="F65" s="43">
        <v>-1.3105E-20</v>
      </c>
      <c r="G65" s="43">
        <v>-7.1340000000000005E-5</v>
      </c>
      <c r="H65" s="23">
        <v>0.8</v>
      </c>
      <c r="I65" s="47"/>
      <c r="J65" s="28"/>
      <c r="K65" s="44">
        <v>16</v>
      </c>
      <c r="L65" s="43">
        <v>-7.7194000000000007E-5</v>
      </c>
      <c r="M65" s="43">
        <v>-6.6229999999999994E-5</v>
      </c>
      <c r="N65" s="43">
        <v>1.8992999999999999E-4</v>
      </c>
      <c r="O65" s="43">
        <v>1.3428E-21</v>
      </c>
      <c r="P65" s="43">
        <v>4.3683E-21</v>
      </c>
      <c r="Q65" s="43">
        <v>7.1340000000000005E-5</v>
      </c>
      <c r="R65" s="23">
        <v>0.8</v>
      </c>
      <c r="S65" s="25"/>
    </row>
    <row r="66" spans="1:19" x14ac:dyDescent="0.3">
      <c r="A66" s="42">
        <v>17</v>
      </c>
      <c r="B66" s="43">
        <v>-6.9913000000000006E-5</v>
      </c>
      <c r="C66" s="43">
        <v>-6.0801000000000003E-5</v>
      </c>
      <c r="D66" s="43">
        <v>1.7332E-4</v>
      </c>
      <c r="E66" s="43">
        <v>3.3478000000000001E-21</v>
      </c>
      <c r="F66" s="43">
        <v>-1.1487E-20</v>
      </c>
      <c r="G66" s="43">
        <v>-6.2529999999999999E-5</v>
      </c>
      <c r="H66" s="23">
        <v>0.85</v>
      </c>
      <c r="I66" s="47"/>
      <c r="J66" s="28"/>
      <c r="K66" s="44">
        <v>17</v>
      </c>
      <c r="L66" s="43">
        <v>-6.9913000000000006E-5</v>
      </c>
      <c r="M66" s="43">
        <v>-6.0801000000000003E-5</v>
      </c>
      <c r="N66" s="43">
        <v>1.7332E-4</v>
      </c>
      <c r="O66" s="43">
        <v>1.1158999999999999E-21</v>
      </c>
      <c r="P66" s="43">
        <v>3.8288999999999997E-21</v>
      </c>
      <c r="Q66" s="43">
        <v>6.2529999999999999E-5</v>
      </c>
      <c r="R66" s="23">
        <v>0.85</v>
      </c>
      <c r="S66" s="25"/>
    </row>
    <row r="67" spans="1:19" x14ac:dyDescent="0.3">
      <c r="A67" s="42">
        <v>18</v>
      </c>
      <c r="B67" s="43">
        <v>-6.3609999999999996E-5</v>
      </c>
      <c r="C67" s="43">
        <v>-5.5982E-5</v>
      </c>
      <c r="D67" s="43">
        <v>1.5878999999999999E-4</v>
      </c>
      <c r="E67" s="43">
        <v>2.8025999999999998E-21</v>
      </c>
      <c r="F67" s="43">
        <v>-1.0117999999999999E-20</v>
      </c>
      <c r="G67" s="43">
        <v>-5.5077000000000001E-5</v>
      </c>
      <c r="H67" s="23">
        <v>0.9</v>
      </c>
      <c r="I67" s="47"/>
      <c r="J67" s="28"/>
      <c r="K67" s="44">
        <v>18</v>
      </c>
      <c r="L67" s="43">
        <v>-6.3609999999999996E-5</v>
      </c>
      <c r="M67" s="43">
        <v>-5.5982E-5</v>
      </c>
      <c r="N67" s="43">
        <v>1.5878999999999999E-4</v>
      </c>
      <c r="O67" s="43">
        <v>9.3418999999999996E-22</v>
      </c>
      <c r="P67" s="43">
        <v>3.3725000000000002E-21</v>
      </c>
      <c r="Q67" s="43">
        <v>5.5077000000000001E-5</v>
      </c>
      <c r="R67" s="23">
        <v>0.9</v>
      </c>
      <c r="S67" s="25"/>
    </row>
    <row r="68" spans="1:19" x14ac:dyDescent="0.3">
      <c r="A68" s="42">
        <v>19</v>
      </c>
      <c r="B68" s="43">
        <v>-5.8118000000000002E-5</v>
      </c>
      <c r="C68" s="43">
        <v>-5.1687999999999997E-5</v>
      </c>
      <c r="D68" s="43">
        <v>1.46E-4</v>
      </c>
      <c r="E68" s="43">
        <v>2.3624000000000002E-21</v>
      </c>
      <c r="F68" s="43">
        <v>-8.9534999999999998E-21</v>
      </c>
      <c r="G68" s="43">
        <v>-4.8741E-5</v>
      </c>
      <c r="H68" s="23">
        <v>0.95</v>
      </c>
      <c r="I68" s="47"/>
      <c r="J68" s="28"/>
      <c r="K68" s="44">
        <v>19</v>
      </c>
      <c r="L68" s="43">
        <v>-5.8118000000000002E-5</v>
      </c>
      <c r="M68" s="43">
        <v>-5.1687999999999997E-5</v>
      </c>
      <c r="N68" s="43">
        <v>1.46E-4</v>
      </c>
      <c r="O68" s="43">
        <v>7.8747000000000004E-22</v>
      </c>
      <c r="P68" s="43">
        <v>2.9845000000000001E-21</v>
      </c>
      <c r="Q68" s="43">
        <v>4.8741E-5</v>
      </c>
      <c r="R68" s="23">
        <v>0.95</v>
      </c>
      <c r="S68" s="25"/>
    </row>
    <row r="69" spans="1:19" x14ac:dyDescent="0.3">
      <c r="A69" s="42">
        <v>20</v>
      </c>
      <c r="B69" s="43">
        <v>-5.3303000000000001E-5</v>
      </c>
      <c r="C69" s="43">
        <v>-4.7846999999999998E-5</v>
      </c>
      <c r="D69" s="43">
        <v>1.3469999999999999E-4</v>
      </c>
      <c r="E69" s="43">
        <v>2.0044000000000001E-21</v>
      </c>
      <c r="F69" s="43">
        <v>-7.9587999999999997E-21</v>
      </c>
      <c r="G69" s="43">
        <v>-4.3325999999999998E-5</v>
      </c>
      <c r="H69" s="23">
        <v>1</v>
      </c>
      <c r="I69" s="47"/>
      <c r="J69" s="28"/>
      <c r="K69" s="44">
        <v>20</v>
      </c>
      <c r="L69" s="43">
        <v>-5.3303000000000001E-5</v>
      </c>
      <c r="M69" s="43">
        <v>-4.7846999999999998E-5</v>
      </c>
      <c r="N69" s="43">
        <v>1.3469999999999999E-4</v>
      </c>
      <c r="O69" s="43">
        <v>6.6813000000000002E-22</v>
      </c>
      <c r="P69" s="43">
        <v>2.6529000000000001E-21</v>
      </c>
      <c r="Q69" s="43">
        <v>4.3325999999999998E-5</v>
      </c>
      <c r="R69" s="23">
        <v>1</v>
      </c>
      <c r="S69" s="25"/>
    </row>
    <row r="70" spans="1:19" x14ac:dyDescent="0.3">
      <c r="A70" s="42">
        <v>21</v>
      </c>
      <c r="B70" s="43">
        <v>-2.6262999999999999E-5</v>
      </c>
      <c r="C70" s="43">
        <v>-2.4859999999999999E-5</v>
      </c>
      <c r="D70" s="43">
        <v>6.9309999999999999E-5</v>
      </c>
      <c r="E70" s="43">
        <v>5.1519999999999998E-22</v>
      </c>
      <c r="F70" s="43">
        <v>-2.9889E-21</v>
      </c>
      <c r="G70" s="43">
        <v>-1.6271000000000001E-5</v>
      </c>
      <c r="H70" s="23">
        <v>1.5</v>
      </c>
      <c r="I70" s="47"/>
      <c r="J70" s="28"/>
      <c r="K70" s="44">
        <v>21</v>
      </c>
      <c r="L70" s="43">
        <v>-2.6262999999999999E-5</v>
      </c>
      <c r="M70" s="43">
        <v>-2.4859999999999999E-5</v>
      </c>
      <c r="N70" s="43">
        <v>6.9309999999999999E-5</v>
      </c>
      <c r="O70" s="43">
        <v>1.7172999999999999E-22</v>
      </c>
      <c r="P70" s="43">
        <v>9.9630999999999997E-22</v>
      </c>
      <c r="Q70" s="43">
        <v>1.6271000000000001E-5</v>
      </c>
      <c r="R70" s="23">
        <v>1.5</v>
      </c>
      <c r="S70" s="25"/>
    </row>
    <row r="71" spans="1:19" x14ac:dyDescent="0.3">
      <c r="A71" s="42">
        <v>22</v>
      </c>
      <c r="B71" s="43">
        <v>-1.5841999999999998E-5</v>
      </c>
      <c r="C71" s="43">
        <v>-1.5328999999999998E-5</v>
      </c>
      <c r="D71" s="43">
        <v>4.2933999999999999E-5</v>
      </c>
      <c r="E71" s="43">
        <v>1.8851000000000001E-22</v>
      </c>
      <c r="F71" s="43">
        <v>-1.4400999999999999E-21</v>
      </c>
      <c r="G71" s="43">
        <v>-7.8396000000000003E-6</v>
      </c>
      <c r="H71" s="23">
        <v>2</v>
      </c>
      <c r="I71" s="47"/>
      <c r="J71" s="28"/>
      <c r="K71" s="44">
        <v>22</v>
      </c>
      <c r="L71" s="43">
        <v>-1.5841999999999998E-5</v>
      </c>
      <c r="M71" s="43">
        <v>-1.5328999999999998E-5</v>
      </c>
      <c r="N71" s="43">
        <v>4.2933999999999999E-5</v>
      </c>
      <c r="O71" s="43">
        <v>6.2835999999999996E-23</v>
      </c>
      <c r="P71" s="43">
        <v>4.8003999999999999E-22</v>
      </c>
      <c r="Q71" s="43">
        <v>7.8396000000000003E-6</v>
      </c>
      <c r="R71" s="23">
        <v>2</v>
      </c>
      <c r="S71" s="25"/>
    </row>
    <row r="72" spans="1:19" x14ac:dyDescent="0.3">
      <c r="A72" s="42">
        <v>23</v>
      </c>
      <c r="B72" s="43">
        <v>-1.1060000000000001E-5</v>
      </c>
      <c r="C72" s="43">
        <v>-1.0828E-5</v>
      </c>
      <c r="D72" s="43">
        <v>3.0266000000000001E-5</v>
      </c>
      <c r="E72" s="43">
        <v>8.5231000000000005E-23</v>
      </c>
      <c r="F72" s="43">
        <v>-8.0765999999999998E-22</v>
      </c>
      <c r="G72" s="43">
        <v>-4.3966999999999998E-6</v>
      </c>
      <c r="H72" s="23">
        <v>2.5</v>
      </c>
      <c r="I72" s="47"/>
      <c r="J72" s="28"/>
      <c r="K72" s="44">
        <v>23</v>
      </c>
      <c r="L72" s="43">
        <v>-1.1060000000000001E-5</v>
      </c>
      <c r="M72" s="43">
        <v>-1.0828E-5</v>
      </c>
      <c r="N72" s="43">
        <v>3.0266000000000001E-5</v>
      </c>
      <c r="O72" s="43">
        <v>2.8410000000000001E-23</v>
      </c>
      <c r="P72" s="43">
        <v>2.6922000000000001E-22</v>
      </c>
      <c r="Q72" s="43">
        <v>4.3966999999999998E-6</v>
      </c>
      <c r="R72" s="23">
        <v>2.5</v>
      </c>
      <c r="S72" s="25"/>
    </row>
    <row r="73" spans="1:19" x14ac:dyDescent="0.3">
      <c r="A73" s="42">
        <v>24</v>
      </c>
      <c r="B73" s="43">
        <v>-8.5158999999999992E-6</v>
      </c>
      <c r="C73" s="43">
        <v>-8.3952000000000005E-6</v>
      </c>
      <c r="D73" s="43">
        <v>2.3203000000000001E-5</v>
      </c>
      <c r="E73" s="43">
        <v>4.4362E-23</v>
      </c>
      <c r="F73" s="43">
        <v>-5.0073999999999998E-22</v>
      </c>
      <c r="G73" s="43">
        <v>-2.7259E-6</v>
      </c>
      <c r="H73" s="23">
        <v>3</v>
      </c>
      <c r="I73" s="47"/>
      <c r="J73" s="28"/>
      <c r="K73" s="44">
        <v>24</v>
      </c>
      <c r="L73" s="43">
        <v>-8.5158999999999992E-6</v>
      </c>
      <c r="M73" s="43">
        <v>-8.3952000000000005E-6</v>
      </c>
      <c r="N73" s="43">
        <v>2.3203000000000001E-5</v>
      </c>
      <c r="O73" s="43">
        <v>1.4787E-23</v>
      </c>
      <c r="P73" s="43">
        <v>1.6691E-22</v>
      </c>
      <c r="Q73" s="43">
        <v>2.7259E-6</v>
      </c>
      <c r="R73" s="23">
        <v>3</v>
      </c>
      <c r="S73" s="25"/>
    </row>
    <row r="74" spans="1:19" x14ac:dyDescent="0.3">
      <c r="A74" s="42">
        <v>25</v>
      </c>
      <c r="B74" s="43">
        <v>-5.7822999999999997E-6</v>
      </c>
      <c r="C74" s="43">
        <v>-5.7388E-6</v>
      </c>
      <c r="D74" s="43">
        <v>1.5369000000000001E-5</v>
      </c>
      <c r="E74" s="43">
        <v>1.5970999999999999E-23</v>
      </c>
      <c r="F74" s="43">
        <v>-2.3122E-22</v>
      </c>
      <c r="G74" s="43">
        <v>-1.2586999999999999E-6</v>
      </c>
      <c r="H74" s="23">
        <v>4</v>
      </c>
      <c r="I74" s="47"/>
      <c r="J74" s="28"/>
      <c r="K74" s="44">
        <v>25</v>
      </c>
      <c r="L74" s="43">
        <v>-5.7822999999999997E-6</v>
      </c>
      <c r="M74" s="43">
        <v>-5.7388E-6</v>
      </c>
      <c r="N74" s="43">
        <v>1.5369000000000001E-5</v>
      </c>
      <c r="O74" s="43">
        <v>5.3238000000000002E-24</v>
      </c>
      <c r="P74" s="43">
        <v>7.7071999999999996E-23</v>
      </c>
      <c r="Q74" s="43">
        <v>1.2586999999999999E-6</v>
      </c>
      <c r="R74" s="23">
        <v>4</v>
      </c>
      <c r="S74" s="25"/>
    </row>
    <row r="75" spans="1:19" x14ac:dyDescent="0.3">
      <c r="A75" s="42">
        <v>26</v>
      </c>
      <c r="B75" s="44" t="s">
        <v>21</v>
      </c>
      <c r="C75" s="44" t="s">
        <v>21</v>
      </c>
      <c r="D75" s="44" t="s">
        <v>21</v>
      </c>
      <c r="E75" s="44" t="s">
        <v>21</v>
      </c>
      <c r="F75" s="44" t="s">
        <v>21</v>
      </c>
      <c r="G75" s="44" t="s">
        <v>21</v>
      </c>
      <c r="H75" s="23"/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/>
      <c r="S75" s="25"/>
    </row>
    <row r="76" spans="1:19" x14ac:dyDescent="0.3">
      <c r="A76" s="42">
        <v>27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/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/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51" t="s">
        <v>65</v>
      </c>
      <c r="R80" s="24"/>
      <c r="S80" s="25"/>
    </row>
    <row r="81" spans="1:25" x14ac:dyDescent="0.3">
      <c r="A81" s="42">
        <v>1</v>
      </c>
      <c r="B81" s="43">
        <v>2.8412E-21</v>
      </c>
      <c r="C81" s="43">
        <v>1.5466999999999999E-5</v>
      </c>
      <c r="D81" s="43">
        <v>4.2091999999999997E-4</v>
      </c>
      <c r="E81" s="167">
        <f>+D81*1000</f>
        <v>0.42091999999999996</v>
      </c>
      <c r="F81" s="23">
        <v>0</v>
      </c>
      <c r="G81" s="24"/>
      <c r="H81" s="24"/>
      <c r="I81" s="25"/>
      <c r="J81" s="28"/>
      <c r="K81" s="44">
        <v>1</v>
      </c>
      <c r="L81" s="43">
        <v>-9.4706999999999998E-22</v>
      </c>
      <c r="M81" s="43">
        <v>-1.5466999999999999E-5</v>
      </c>
      <c r="N81" s="43">
        <v>4.2091999999999997E-4</v>
      </c>
      <c r="O81" s="167">
        <f>+N81*1000</f>
        <v>0.42091999999999996</v>
      </c>
      <c r="P81" s="23">
        <v>0</v>
      </c>
      <c r="Q81" s="23">
        <v>0</v>
      </c>
      <c r="R81" s="24"/>
      <c r="S81" s="25"/>
    </row>
    <row r="82" spans="1:25" x14ac:dyDescent="0.3">
      <c r="A82" s="42">
        <v>2</v>
      </c>
      <c r="B82" s="43">
        <v>-1.8577999999999998E-21</v>
      </c>
      <c r="C82" s="43">
        <v>-1.0113E-5</v>
      </c>
      <c r="D82" s="43">
        <v>4.1243999999999997E-4</v>
      </c>
      <c r="E82" s="23">
        <f t="shared" ref="E82:E105" si="0">+D82*1000</f>
        <v>0.41243999999999997</v>
      </c>
      <c r="F82" s="23">
        <v>0.1</v>
      </c>
      <c r="G82" s="24"/>
      <c r="H82" s="24"/>
      <c r="I82" s="25"/>
      <c r="J82" s="28"/>
      <c r="K82" s="44">
        <v>2</v>
      </c>
      <c r="L82" s="43">
        <v>6.1926E-22</v>
      </c>
      <c r="M82" s="43">
        <v>1.0113E-5</v>
      </c>
      <c r="N82" s="43">
        <v>4.1243999999999997E-4</v>
      </c>
      <c r="O82" s="23">
        <f t="shared" ref="O82:O105" si="1">+N82*1000</f>
        <v>0.41243999999999997</v>
      </c>
      <c r="P82" s="23">
        <v>0.1</v>
      </c>
      <c r="Q82" s="23">
        <v>0.1</v>
      </c>
      <c r="R82" s="24"/>
      <c r="S82" s="25"/>
    </row>
    <row r="83" spans="1:25" x14ac:dyDescent="0.3">
      <c r="A83" s="42">
        <v>3</v>
      </c>
      <c r="B83" s="43">
        <v>-2.3591E-21</v>
      </c>
      <c r="C83" s="43">
        <v>-1.2842E-5</v>
      </c>
      <c r="D83" s="43">
        <v>3.8334000000000003E-4</v>
      </c>
      <c r="E83" s="23">
        <f t="shared" si="0"/>
        <v>0.38334000000000001</v>
      </c>
      <c r="F83" s="23">
        <v>0.15</v>
      </c>
      <c r="G83" s="24"/>
      <c r="H83" s="24"/>
      <c r="I83" s="25"/>
      <c r="J83" s="28"/>
      <c r="K83" s="44">
        <v>3</v>
      </c>
      <c r="L83" s="43">
        <v>7.8636999999999997E-22</v>
      </c>
      <c r="M83" s="43">
        <v>1.2842E-5</v>
      </c>
      <c r="N83" s="43">
        <v>3.8334000000000003E-4</v>
      </c>
      <c r="O83" s="23">
        <f t="shared" si="1"/>
        <v>0.38334000000000001</v>
      </c>
      <c r="P83" s="23">
        <v>0.15</v>
      </c>
      <c r="Q83" s="23">
        <v>0.15</v>
      </c>
      <c r="R83" s="24"/>
      <c r="S83" s="25"/>
    </row>
    <row r="84" spans="1:25" x14ac:dyDescent="0.3">
      <c r="A84" s="42">
        <v>4</v>
      </c>
      <c r="B84" s="43">
        <v>-2.6062999999999998E-21</v>
      </c>
      <c r="C84" s="43">
        <v>-1.4188E-5</v>
      </c>
      <c r="D84" s="43">
        <v>3.6052000000000002E-4</v>
      </c>
      <c r="E84" s="23">
        <f t="shared" si="0"/>
        <v>0.36052000000000001</v>
      </c>
      <c r="F84" s="23">
        <v>0.2</v>
      </c>
      <c r="G84" s="24"/>
      <c r="H84" s="24"/>
      <c r="I84" s="25"/>
      <c r="J84" s="28"/>
      <c r="K84" s="44">
        <v>4</v>
      </c>
      <c r="L84" s="43">
        <v>8.6875000000000006E-22</v>
      </c>
      <c r="M84" s="43">
        <v>1.4188E-5</v>
      </c>
      <c r="N84" s="43">
        <v>3.6052000000000002E-4</v>
      </c>
      <c r="O84" s="23">
        <f t="shared" si="1"/>
        <v>0.36052000000000001</v>
      </c>
      <c r="P84" s="23">
        <v>0.2</v>
      </c>
      <c r="Q84" s="23">
        <v>0.2</v>
      </c>
      <c r="R84" s="24"/>
      <c r="S84" s="25"/>
    </row>
    <row r="85" spans="1:25" x14ac:dyDescent="0.3">
      <c r="A85" s="42">
        <v>5</v>
      </c>
      <c r="B85" s="43">
        <v>-2.7236000000000001E-21</v>
      </c>
      <c r="C85" s="43">
        <v>-1.4827000000000001E-5</v>
      </c>
      <c r="D85" s="43">
        <v>3.4209000000000003E-4</v>
      </c>
      <c r="E85" s="23">
        <f t="shared" si="0"/>
        <v>0.34209000000000001</v>
      </c>
      <c r="F85" s="23">
        <v>0.25</v>
      </c>
      <c r="G85" s="24"/>
      <c r="H85" s="24"/>
      <c r="I85" s="25"/>
      <c r="J85" s="28"/>
      <c r="K85" s="44">
        <v>5</v>
      </c>
      <c r="L85" s="43">
        <v>9.0788000000000006E-22</v>
      </c>
      <c r="M85" s="43">
        <v>1.4827000000000001E-5</v>
      </c>
      <c r="N85" s="43">
        <v>3.4209000000000003E-4</v>
      </c>
      <c r="O85" s="23">
        <f t="shared" si="1"/>
        <v>0.34209000000000001</v>
      </c>
      <c r="P85" s="23">
        <v>0.25</v>
      </c>
      <c r="Q85" s="23">
        <v>0.25</v>
      </c>
      <c r="R85" s="24"/>
      <c r="S85" s="25"/>
    </row>
    <row r="86" spans="1:25" x14ac:dyDescent="0.3">
      <c r="A86" s="42">
        <v>6</v>
      </c>
      <c r="B86" s="43">
        <v>-2.8071000000000001E-21</v>
      </c>
      <c r="C86" s="43">
        <v>-1.5281000000000002E-5</v>
      </c>
      <c r="D86" s="43">
        <v>3.2671000000000002E-4</v>
      </c>
      <c r="E86" s="23">
        <f t="shared" si="0"/>
        <v>0.32671</v>
      </c>
      <c r="F86" s="23">
        <v>0.3</v>
      </c>
      <c r="G86" s="24"/>
      <c r="H86" s="24"/>
      <c r="I86" s="25"/>
      <c r="J86" s="28"/>
      <c r="K86" s="44">
        <v>6</v>
      </c>
      <c r="L86" s="43">
        <v>9.3569999999999998E-22</v>
      </c>
      <c r="M86" s="43">
        <v>1.5281000000000002E-5</v>
      </c>
      <c r="N86" s="43">
        <v>3.2671000000000002E-4</v>
      </c>
      <c r="O86" s="23">
        <f t="shared" si="1"/>
        <v>0.32671</v>
      </c>
      <c r="P86" s="23">
        <v>0.3</v>
      </c>
      <c r="Q86" s="23">
        <v>0.3</v>
      </c>
      <c r="R86" s="24"/>
      <c r="S86" s="25"/>
    </row>
    <row r="87" spans="1:25" x14ac:dyDescent="0.3">
      <c r="A87" s="42">
        <v>7</v>
      </c>
      <c r="B87" s="43">
        <v>-2.9322000000000001E-21</v>
      </c>
      <c r="C87" s="43">
        <v>-1.5962000000000001E-5</v>
      </c>
      <c r="D87" s="43">
        <v>3.1336999999999999E-4</v>
      </c>
      <c r="E87" s="23">
        <f t="shared" si="0"/>
        <v>0.31336999999999998</v>
      </c>
      <c r="F87" s="23">
        <v>0.35</v>
      </c>
      <c r="G87" s="24"/>
      <c r="H87" s="24"/>
      <c r="I87" s="25"/>
      <c r="J87" s="28"/>
      <c r="K87" s="44">
        <v>7</v>
      </c>
      <c r="L87" s="43">
        <v>9.7739999999999998E-22</v>
      </c>
      <c r="M87" s="43">
        <v>1.5962000000000001E-5</v>
      </c>
      <c r="N87" s="43">
        <v>3.1336999999999999E-4</v>
      </c>
      <c r="O87" s="23">
        <f t="shared" si="1"/>
        <v>0.31336999999999998</v>
      </c>
      <c r="P87" s="23">
        <v>0.35</v>
      </c>
      <c r="Q87" s="23">
        <v>0.35</v>
      </c>
      <c r="R87" s="24"/>
      <c r="S87" s="25"/>
    </row>
    <row r="88" spans="1:25" x14ac:dyDescent="0.3">
      <c r="A88" s="42">
        <v>8</v>
      </c>
      <c r="B88" s="43">
        <v>-2.8039999999999999E-21</v>
      </c>
      <c r="C88" s="43">
        <v>-1.5264000000000002E-5</v>
      </c>
      <c r="D88" s="43">
        <v>3.0014000000000001E-4</v>
      </c>
      <c r="E88" s="23">
        <f t="shared" si="0"/>
        <v>0.30014000000000002</v>
      </c>
      <c r="F88" s="23">
        <v>0.4</v>
      </c>
      <c r="G88" s="24"/>
      <c r="H88" s="24"/>
      <c r="I88" s="25"/>
      <c r="J88" s="28"/>
      <c r="K88" s="44">
        <v>8</v>
      </c>
      <c r="L88" s="43">
        <v>9.3466999999999995E-22</v>
      </c>
      <c r="M88" s="43">
        <v>1.5264000000000002E-5</v>
      </c>
      <c r="N88" s="43">
        <v>3.0014000000000001E-4</v>
      </c>
      <c r="O88" s="23">
        <f t="shared" si="1"/>
        <v>0.30014000000000002</v>
      </c>
      <c r="P88" s="23">
        <v>0.4</v>
      </c>
      <c r="Q88" s="23">
        <v>0.4</v>
      </c>
      <c r="R88" s="24"/>
      <c r="S88" s="25"/>
    </row>
    <row r="89" spans="1:25" x14ac:dyDescent="0.3">
      <c r="A89" s="42">
        <v>9</v>
      </c>
      <c r="B89" s="43">
        <v>-2.7376999999999999E-21</v>
      </c>
      <c r="C89" s="43">
        <v>-1.4902999999999999E-5</v>
      </c>
      <c r="D89" s="43">
        <v>2.8862000000000001E-4</v>
      </c>
      <c r="E89" s="23">
        <f t="shared" si="0"/>
        <v>0.28861999999999999</v>
      </c>
      <c r="F89" s="23">
        <v>0.45</v>
      </c>
      <c r="G89" s="24"/>
      <c r="H89" s="24"/>
      <c r="I89" s="25"/>
      <c r="J89" s="28"/>
      <c r="K89" s="44">
        <v>9</v>
      </c>
      <c r="L89" s="43">
        <v>9.1255999999999994E-22</v>
      </c>
      <c r="M89" s="43">
        <v>1.4902999999999999E-5</v>
      </c>
      <c r="N89" s="43">
        <v>2.8862000000000001E-4</v>
      </c>
      <c r="O89" s="23">
        <f t="shared" si="1"/>
        <v>0.28861999999999999</v>
      </c>
      <c r="P89" s="23">
        <v>0.45</v>
      </c>
      <c r="Q89" s="23">
        <v>0.45</v>
      </c>
      <c r="R89" s="24"/>
      <c r="S89" s="25"/>
    </row>
    <row r="90" spans="1:25" x14ac:dyDescent="0.3">
      <c r="A90" s="42">
        <v>10</v>
      </c>
      <c r="B90" s="43">
        <v>-2.7561999999999999E-21</v>
      </c>
      <c r="C90" s="43">
        <v>-1.5004000000000001E-5</v>
      </c>
      <c r="D90" s="43">
        <v>2.7833000000000003E-4</v>
      </c>
      <c r="E90" s="23">
        <f t="shared" si="0"/>
        <v>0.27833000000000002</v>
      </c>
      <c r="F90" s="23">
        <v>0.5</v>
      </c>
      <c r="G90" s="24"/>
      <c r="H90" s="24"/>
      <c r="I90" s="25"/>
      <c r="J90" s="28"/>
      <c r="K90" s="44">
        <v>10</v>
      </c>
      <c r="L90" s="43">
        <v>9.1875000000000003E-22</v>
      </c>
      <c r="M90" s="43">
        <v>1.5004000000000001E-5</v>
      </c>
      <c r="N90" s="43">
        <v>2.7833000000000003E-4</v>
      </c>
      <c r="O90" s="23">
        <f t="shared" si="1"/>
        <v>0.27833000000000002</v>
      </c>
      <c r="P90" s="23">
        <v>0.5</v>
      </c>
      <c r="Q90" s="23">
        <v>0.5</v>
      </c>
      <c r="R90" s="24"/>
      <c r="S90" s="25"/>
    </row>
    <row r="91" spans="1:25" x14ac:dyDescent="0.3">
      <c r="A91" s="42">
        <v>11</v>
      </c>
      <c r="B91" s="43">
        <v>-2.8859999999999998E-21</v>
      </c>
      <c r="C91" s="43">
        <v>-1.571E-5</v>
      </c>
      <c r="D91" s="43">
        <v>2.6882000000000002E-4</v>
      </c>
      <c r="E91" s="23">
        <f t="shared" si="0"/>
        <v>0.26882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9.6199000000000002E-22</v>
      </c>
      <c r="M91" s="43">
        <v>1.571E-5</v>
      </c>
      <c r="N91" s="43">
        <v>2.6882000000000002E-4</v>
      </c>
      <c r="O91" s="23">
        <f t="shared" si="1"/>
        <v>0.26882</v>
      </c>
      <c r="P91" s="23">
        <v>0.55000000000000004</v>
      </c>
      <c r="Q91" s="23">
        <v>0.55000000000000004</v>
      </c>
      <c r="R91" s="24"/>
      <c r="S91" s="25"/>
      <c r="Y91" t="str">
        <f t="shared" ref="Y91:Y103" si="2">IF(G50=Q50,"Ok","")</f>
        <v/>
      </c>
    </row>
    <row r="92" spans="1:25" x14ac:dyDescent="0.3">
      <c r="A92" s="42">
        <v>12</v>
      </c>
      <c r="B92" s="43">
        <v>-3.1613E-21</v>
      </c>
      <c r="C92" s="43">
        <v>-1.7209000000000001E-5</v>
      </c>
      <c r="D92" s="43">
        <v>2.5960000000000002E-4</v>
      </c>
      <c r="E92" s="23">
        <f t="shared" si="0"/>
        <v>0.2596</v>
      </c>
      <c r="F92" s="23">
        <v>0.6</v>
      </c>
      <c r="G92" s="24"/>
      <c r="H92" s="24"/>
      <c r="I92" s="25"/>
      <c r="J92" s="28"/>
      <c r="K92" s="44">
        <v>12</v>
      </c>
      <c r="L92" s="43">
        <v>1.0537999999999999E-21</v>
      </c>
      <c r="M92" s="43">
        <v>1.7209000000000001E-5</v>
      </c>
      <c r="N92" s="43">
        <v>2.5960000000000002E-4</v>
      </c>
      <c r="O92" s="23">
        <f t="shared" si="1"/>
        <v>0.2596</v>
      </c>
      <c r="P92" s="23">
        <v>0.6</v>
      </c>
      <c r="Q92" s="23">
        <v>0.6</v>
      </c>
      <c r="R92" s="24"/>
      <c r="S92" s="25"/>
      <c r="Y92" t="str">
        <f t="shared" si="2"/>
        <v/>
      </c>
    </row>
    <row r="93" spans="1:25" x14ac:dyDescent="0.3">
      <c r="A93" s="42">
        <v>13</v>
      </c>
      <c r="B93" s="43">
        <v>-2.8458999999999999E-21</v>
      </c>
      <c r="C93" s="43">
        <v>-1.5492E-5</v>
      </c>
      <c r="D93" s="43">
        <v>2.4601000000000001E-4</v>
      </c>
      <c r="E93" s="23">
        <f t="shared" si="0"/>
        <v>0.24601000000000001</v>
      </c>
      <c r="F93" s="23">
        <v>0.65</v>
      </c>
      <c r="G93" s="24"/>
      <c r="H93" s="24"/>
      <c r="I93" s="25"/>
      <c r="J93" s="28"/>
      <c r="K93" s="44">
        <v>13</v>
      </c>
      <c r="L93" s="43">
        <v>9.4863E-22</v>
      </c>
      <c r="M93" s="43">
        <v>1.5492E-5</v>
      </c>
      <c r="N93" s="43">
        <v>2.4601000000000001E-4</v>
      </c>
      <c r="O93" s="23">
        <f t="shared" si="1"/>
        <v>0.24601000000000001</v>
      </c>
      <c r="P93" s="23">
        <v>0.65</v>
      </c>
      <c r="Q93" s="23">
        <v>0.65</v>
      </c>
      <c r="R93" s="24"/>
      <c r="S93" s="25"/>
      <c r="Y93" t="str">
        <f t="shared" si="2"/>
        <v/>
      </c>
    </row>
    <row r="94" spans="1:25" x14ac:dyDescent="0.3">
      <c r="A94" s="42">
        <v>14</v>
      </c>
      <c r="B94" s="43">
        <v>-2.5731E-21</v>
      </c>
      <c r="C94" s="43">
        <v>-1.4007E-5</v>
      </c>
      <c r="D94" s="43">
        <v>2.3382000000000001E-4</v>
      </c>
      <c r="E94" s="23">
        <f t="shared" si="0"/>
        <v>0.23382</v>
      </c>
      <c r="F94" s="23">
        <v>0.7</v>
      </c>
      <c r="G94" s="24"/>
      <c r="H94" s="24"/>
      <c r="I94" s="25"/>
      <c r="J94" s="28"/>
      <c r="K94" s="44">
        <v>14</v>
      </c>
      <c r="L94" s="43">
        <v>8.5769999999999993E-22</v>
      </c>
      <c r="M94" s="43">
        <v>1.4007E-5</v>
      </c>
      <c r="N94" s="43">
        <v>2.3382000000000001E-4</v>
      </c>
      <c r="O94" s="23">
        <f t="shared" si="1"/>
        <v>0.23382</v>
      </c>
      <c r="P94" s="23">
        <v>0.7</v>
      </c>
      <c r="Q94" s="23">
        <v>0.7</v>
      </c>
      <c r="R94" s="24"/>
      <c r="S94" s="25"/>
      <c r="Y94" t="str">
        <f t="shared" si="2"/>
        <v/>
      </c>
    </row>
    <row r="95" spans="1:25" x14ac:dyDescent="0.3">
      <c r="A95" s="42">
        <v>15</v>
      </c>
      <c r="B95" s="43">
        <v>-2.3362E-21</v>
      </c>
      <c r="C95" s="43">
        <v>-1.2717999999999999E-5</v>
      </c>
      <c r="D95" s="43">
        <v>2.2283000000000001E-4</v>
      </c>
      <c r="E95" s="23">
        <f t="shared" si="0"/>
        <v>0.22283</v>
      </c>
      <c r="F95" s="23">
        <v>0.75</v>
      </c>
      <c r="G95" s="24"/>
      <c r="H95" s="24"/>
      <c r="I95" s="25"/>
      <c r="J95" s="28"/>
      <c r="K95" s="44">
        <v>15</v>
      </c>
      <c r="L95" s="43">
        <v>7.7875000000000001E-22</v>
      </c>
      <c r="M95" s="43">
        <v>1.2717999999999999E-5</v>
      </c>
      <c r="N95" s="43">
        <v>2.2283000000000001E-4</v>
      </c>
      <c r="O95" s="23">
        <f t="shared" si="1"/>
        <v>0.22283</v>
      </c>
      <c r="P95" s="23">
        <v>0.75</v>
      </c>
      <c r="Q95" s="23">
        <v>0.75</v>
      </c>
      <c r="R95" s="24"/>
      <c r="S95" s="25"/>
      <c r="Y95" t="str">
        <f t="shared" si="2"/>
        <v/>
      </c>
    </row>
    <row r="96" spans="1:25" x14ac:dyDescent="0.3">
      <c r="A96" s="42">
        <v>16</v>
      </c>
      <c r="B96" s="43">
        <v>-2.1297000000000001E-21</v>
      </c>
      <c r="C96" s="43">
        <v>-1.1593999999999999E-5</v>
      </c>
      <c r="D96" s="43">
        <v>2.1287000000000001E-4</v>
      </c>
      <c r="E96" s="23">
        <f t="shared" si="0"/>
        <v>0.21287</v>
      </c>
      <c r="F96" s="23">
        <v>0.8</v>
      </c>
      <c r="G96" s="24"/>
      <c r="H96" s="24"/>
      <c r="I96" s="25"/>
      <c r="J96" s="28"/>
      <c r="K96" s="44">
        <v>16</v>
      </c>
      <c r="L96" s="43">
        <v>7.0989999999999998E-22</v>
      </c>
      <c r="M96" s="43">
        <v>1.1593999999999999E-5</v>
      </c>
      <c r="N96" s="43">
        <v>2.1287000000000001E-4</v>
      </c>
      <c r="O96" s="23">
        <f t="shared" si="1"/>
        <v>0.21287</v>
      </c>
      <c r="P96" s="23">
        <v>0.8</v>
      </c>
      <c r="Q96" s="23">
        <v>0.8</v>
      </c>
      <c r="R96" s="24"/>
      <c r="S96" s="25"/>
      <c r="Y96" t="str">
        <f t="shared" si="2"/>
        <v/>
      </c>
    </row>
    <row r="97" spans="1:25" x14ac:dyDescent="0.3">
      <c r="A97" s="42">
        <v>17</v>
      </c>
      <c r="B97" s="43">
        <v>-1.9488E-21</v>
      </c>
      <c r="C97" s="43">
        <v>-1.0609E-5</v>
      </c>
      <c r="D97" s="43">
        <v>2.0379999999999999E-4</v>
      </c>
      <c r="E97" s="23">
        <f t="shared" si="0"/>
        <v>0.20379999999999998</v>
      </c>
      <c r="F97" s="23">
        <v>0.85</v>
      </c>
      <c r="G97" s="24"/>
      <c r="H97" s="24"/>
      <c r="I97" s="25"/>
      <c r="J97" s="28"/>
      <c r="K97" s="44">
        <v>17</v>
      </c>
      <c r="L97" s="43">
        <v>6.4961000000000004E-22</v>
      </c>
      <c r="M97" s="43">
        <v>1.0609E-5</v>
      </c>
      <c r="N97" s="43">
        <v>2.0379999999999999E-4</v>
      </c>
      <c r="O97" s="23">
        <f t="shared" si="1"/>
        <v>0.20379999999999998</v>
      </c>
      <c r="P97" s="23">
        <v>0.85</v>
      </c>
      <c r="Q97" s="23">
        <v>0.85</v>
      </c>
      <c r="R97" s="24"/>
      <c r="S97" s="25"/>
      <c r="Y97" t="str">
        <f t="shared" si="2"/>
        <v/>
      </c>
    </row>
    <row r="98" spans="1:25" x14ac:dyDescent="0.3">
      <c r="A98" s="42">
        <v>18</v>
      </c>
      <c r="B98" s="43">
        <v>-1.7897E-21</v>
      </c>
      <c r="C98" s="43">
        <v>-9.7428999999999995E-6</v>
      </c>
      <c r="D98" s="43">
        <v>1.9550000000000001E-4</v>
      </c>
      <c r="E98" s="23">
        <f t="shared" si="0"/>
        <v>0.19550000000000001</v>
      </c>
      <c r="F98" s="23">
        <v>0.9</v>
      </c>
      <c r="G98" s="24"/>
      <c r="H98" s="24"/>
      <c r="I98" s="25"/>
      <c r="J98" s="28"/>
      <c r="K98" s="44">
        <v>18</v>
      </c>
      <c r="L98" s="43">
        <v>5.9658000000000001E-22</v>
      </c>
      <c r="M98" s="43">
        <v>9.7428999999999995E-6</v>
      </c>
      <c r="N98" s="43">
        <v>1.9550000000000001E-4</v>
      </c>
      <c r="O98" s="23">
        <f t="shared" si="1"/>
        <v>0.19550000000000001</v>
      </c>
      <c r="P98" s="23">
        <v>0.9</v>
      </c>
      <c r="Q98" s="23">
        <v>0.9</v>
      </c>
      <c r="R98" s="24"/>
      <c r="S98" s="25"/>
      <c r="Y98" t="str">
        <f t="shared" si="2"/>
        <v/>
      </c>
    </row>
    <row r="99" spans="1:25" x14ac:dyDescent="0.3">
      <c r="A99" s="42">
        <v>19</v>
      </c>
      <c r="B99" s="43">
        <v>-1.6492E-21</v>
      </c>
      <c r="C99" s="43">
        <v>-8.9778000000000007E-6</v>
      </c>
      <c r="D99" s="43">
        <v>1.8788999999999999E-4</v>
      </c>
      <c r="E99" s="23">
        <f t="shared" si="0"/>
        <v>0.18789</v>
      </c>
      <c r="F99" s="23">
        <v>0.95</v>
      </c>
      <c r="G99" s="24"/>
      <c r="H99" s="24"/>
      <c r="I99" s="25"/>
      <c r="J99" s="28"/>
      <c r="K99" s="44">
        <v>19</v>
      </c>
      <c r="L99" s="43">
        <v>5.4972999999999996E-22</v>
      </c>
      <c r="M99" s="43">
        <v>8.9778000000000007E-6</v>
      </c>
      <c r="N99" s="43">
        <v>1.8788999999999999E-4</v>
      </c>
      <c r="O99" s="23">
        <f t="shared" si="1"/>
        <v>0.18789</v>
      </c>
      <c r="P99" s="23">
        <v>0.95</v>
      </c>
      <c r="Q99" s="23">
        <v>0.95</v>
      </c>
      <c r="R99" s="24"/>
      <c r="S99" s="25"/>
      <c r="Y99" t="str">
        <f t="shared" si="2"/>
        <v/>
      </c>
    </row>
    <row r="100" spans="1:25" x14ac:dyDescent="0.3">
      <c r="A100" s="42">
        <v>20</v>
      </c>
      <c r="B100" s="43">
        <v>-1.5245E-21</v>
      </c>
      <c r="C100" s="43">
        <v>-8.2992000000000001E-6</v>
      </c>
      <c r="D100" s="43">
        <v>1.8087999999999999E-4</v>
      </c>
      <c r="E100" s="23">
        <f t="shared" si="0"/>
        <v>0.18087999999999999</v>
      </c>
      <c r="F100" s="23">
        <v>1</v>
      </c>
      <c r="G100" s="24"/>
      <c r="H100" s="24"/>
      <c r="I100" s="25"/>
      <c r="J100" s="28"/>
      <c r="K100" s="44">
        <v>20</v>
      </c>
      <c r="L100" s="43">
        <v>5.0817999999999996E-22</v>
      </c>
      <c r="M100" s="43">
        <v>8.2992000000000001E-6</v>
      </c>
      <c r="N100" s="43">
        <v>1.8087999999999999E-4</v>
      </c>
      <c r="O100" s="23">
        <f t="shared" si="1"/>
        <v>0.18087999999999999</v>
      </c>
      <c r="P100" s="23">
        <v>1</v>
      </c>
      <c r="Q100" s="23">
        <v>1</v>
      </c>
      <c r="R100" s="24"/>
      <c r="S100" s="25"/>
      <c r="Y100" t="str">
        <f t="shared" si="2"/>
        <v/>
      </c>
    </row>
    <row r="101" spans="1:25" x14ac:dyDescent="0.3">
      <c r="A101" s="42">
        <v>21</v>
      </c>
      <c r="B101" s="43">
        <v>-7.9681999999999997E-22</v>
      </c>
      <c r="C101" s="43">
        <v>-4.3377E-6</v>
      </c>
      <c r="D101" s="43">
        <v>1.3259E-4</v>
      </c>
      <c r="E101" s="23">
        <f t="shared" si="0"/>
        <v>0.13259000000000001</v>
      </c>
      <c r="F101" s="23">
        <v>1.5</v>
      </c>
      <c r="G101" s="24"/>
      <c r="H101" s="24"/>
      <c r="I101" s="25"/>
      <c r="J101" s="28"/>
      <c r="K101" s="44">
        <v>21</v>
      </c>
      <c r="L101" s="43">
        <v>2.6561E-22</v>
      </c>
      <c r="M101" s="43">
        <v>4.3377E-6</v>
      </c>
      <c r="N101" s="43">
        <v>1.3259E-4</v>
      </c>
      <c r="O101" s="23">
        <f t="shared" si="1"/>
        <v>0.13259000000000001</v>
      </c>
      <c r="P101" s="23">
        <v>1.5</v>
      </c>
      <c r="Q101" s="23">
        <v>1.5</v>
      </c>
      <c r="R101" s="24"/>
      <c r="S101" s="25"/>
      <c r="Y101" t="str">
        <f t="shared" si="2"/>
        <v/>
      </c>
    </row>
    <row r="102" spans="1:25" x14ac:dyDescent="0.3">
      <c r="A102" s="42">
        <v>22</v>
      </c>
      <c r="B102" s="43">
        <v>-4.9161000000000001E-22</v>
      </c>
      <c r="C102" s="43">
        <v>-2.6761999999999999E-6</v>
      </c>
      <c r="D102" s="43">
        <v>1.0541E-4</v>
      </c>
      <c r="E102" s="23">
        <f t="shared" si="0"/>
        <v>0.10540999999999999</v>
      </c>
      <c r="F102" s="23">
        <v>2</v>
      </c>
      <c r="G102" s="24"/>
      <c r="H102" s="24"/>
      <c r="I102" s="25"/>
      <c r="J102" s="28"/>
      <c r="K102" s="44">
        <v>22</v>
      </c>
      <c r="L102" s="43">
        <v>1.6386999999999999E-22</v>
      </c>
      <c r="M102" s="43">
        <v>2.6761999999999999E-6</v>
      </c>
      <c r="N102" s="43">
        <v>1.0541E-4</v>
      </c>
      <c r="O102" s="23">
        <f t="shared" si="1"/>
        <v>0.10540999999999999</v>
      </c>
      <c r="P102" s="23">
        <v>2</v>
      </c>
      <c r="Q102" s="23">
        <v>2</v>
      </c>
      <c r="R102" s="24"/>
      <c r="S102" s="25"/>
      <c r="Y102" t="str">
        <f t="shared" si="2"/>
        <v/>
      </c>
    </row>
    <row r="103" spans="1:25" x14ac:dyDescent="0.3">
      <c r="A103" s="42">
        <v>23</v>
      </c>
      <c r="B103" s="43">
        <v>-3.3385000000000002E-22</v>
      </c>
      <c r="C103" s="43">
        <v>-1.8174E-6</v>
      </c>
      <c r="D103" s="43">
        <v>8.7448999999999996E-5</v>
      </c>
      <c r="E103" s="23">
        <f t="shared" si="0"/>
        <v>8.7448999999999999E-2</v>
      </c>
      <c r="F103" s="23">
        <v>2.5</v>
      </c>
      <c r="G103" s="24"/>
      <c r="H103" s="24"/>
      <c r="I103" s="25"/>
      <c r="J103" s="28"/>
      <c r="K103" s="44">
        <v>23</v>
      </c>
      <c r="L103" s="43">
        <v>1.1128E-22</v>
      </c>
      <c r="M103" s="43">
        <v>1.8174E-6</v>
      </c>
      <c r="N103" s="43">
        <v>8.7448999999999996E-5</v>
      </c>
      <c r="O103" s="23">
        <f t="shared" si="1"/>
        <v>8.7448999999999999E-2</v>
      </c>
      <c r="P103" s="23">
        <v>2.5</v>
      </c>
      <c r="Q103" s="23">
        <v>2.5</v>
      </c>
      <c r="R103" s="24"/>
      <c r="S103" s="25"/>
      <c r="Y103" t="str">
        <f t="shared" si="2"/>
        <v/>
      </c>
    </row>
    <row r="104" spans="1:25" x14ac:dyDescent="0.3">
      <c r="A104" s="42">
        <v>24</v>
      </c>
      <c r="B104" s="43">
        <v>-2.4059999999999999E-22</v>
      </c>
      <c r="C104" s="43">
        <v>-1.3097999999999999E-6</v>
      </c>
      <c r="D104" s="43">
        <v>7.4229999999999999E-5</v>
      </c>
      <c r="E104" s="23">
        <f t="shared" si="0"/>
        <v>7.4230000000000004E-2</v>
      </c>
      <c r="F104" s="23">
        <v>3</v>
      </c>
      <c r="G104" s="24"/>
      <c r="H104" s="24"/>
      <c r="I104" s="25"/>
      <c r="J104" s="28"/>
      <c r="K104" s="44">
        <v>24</v>
      </c>
      <c r="L104" s="43">
        <v>8.0199E-23</v>
      </c>
      <c r="M104" s="43">
        <v>1.3097999999999999E-6</v>
      </c>
      <c r="N104" s="43">
        <v>7.4229999999999999E-5</v>
      </c>
      <c r="O104" s="23">
        <f t="shared" si="1"/>
        <v>7.4230000000000004E-2</v>
      </c>
      <c r="P104" s="23">
        <v>3</v>
      </c>
      <c r="Q104" s="23">
        <v>3</v>
      </c>
      <c r="R104" s="24"/>
      <c r="S104" s="25"/>
    </row>
    <row r="105" spans="1:25" x14ac:dyDescent="0.3">
      <c r="A105" s="42">
        <v>25</v>
      </c>
      <c r="B105" s="43">
        <v>-1.3868999999999999E-22</v>
      </c>
      <c r="C105" s="43">
        <v>-7.5501000000000004E-7</v>
      </c>
      <c r="D105" s="43">
        <v>5.537E-5</v>
      </c>
      <c r="E105" s="23">
        <f t="shared" si="0"/>
        <v>5.5370000000000003E-2</v>
      </c>
      <c r="F105" s="23">
        <v>4</v>
      </c>
      <c r="G105" s="24"/>
      <c r="H105" s="24"/>
      <c r="I105" s="25"/>
      <c r="J105" s="28"/>
      <c r="K105" s="44">
        <v>25</v>
      </c>
      <c r="L105" s="43">
        <v>4.6231E-23</v>
      </c>
      <c r="M105" s="43">
        <v>7.5501000000000004E-7</v>
      </c>
      <c r="N105" s="43">
        <v>5.537E-5</v>
      </c>
      <c r="O105" s="23">
        <f t="shared" si="1"/>
        <v>5.5370000000000003E-2</v>
      </c>
      <c r="P105" s="23">
        <v>4</v>
      </c>
      <c r="Q105" s="23">
        <v>4</v>
      </c>
      <c r="R105" s="24"/>
      <c r="S105" s="25"/>
    </row>
    <row r="106" spans="1:25" x14ac:dyDescent="0.3">
      <c r="A106" s="42">
        <v>26</v>
      </c>
      <c r="B106" s="44" t="s">
        <v>21</v>
      </c>
      <c r="C106" s="44" t="s">
        <v>21</v>
      </c>
      <c r="D106" s="44" t="s">
        <v>21</v>
      </c>
      <c r="E106" s="23"/>
      <c r="F106" s="23"/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/>
      <c r="Q106" s="23"/>
      <c r="R106" s="24"/>
      <c r="S106" s="25"/>
    </row>
    <row r="107" spans="1:25" x14ac:dyDescent="0.3">
      <c r="A107" s="42">
        <v>27</v>
      </c>
      <c r="B107" s="44" t="s">
        <v>21</v>
      </c>
      <c r="C107" s="44" t="s">
        <v>21</v>
      </c>
      <c r="D107" s="44" t="s">
        <v>21</v>
      </c>
      <c r="E107" s="23"/>
      <c r="F107" s="23"/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/>
      <c r="Q107" s="23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  <pageSetup scale="3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7676-1707-4D89-8F18-237CCAA9A54D}">
  <sheetPr codeName="Hoja10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1182500</v>
      </c>
      <c r="C19" s="43">
        <v>1056500</v>
      </c>
      <c r="D19" s="43">
        <v>562470</v>
      </c>
      <c r="E19" s="43">
        <v>-2.3149999999999999E-11</v>
      </c>
      <c r="F19" s="43">
        <v>-2.2837E-27</v>
      </c>
      <c r="G19" s="43">
        <v>-1.2432E-11</v>
      </c>
      <c r="H19" s="48">
        <v>0</v>
      </c>
      <c r="I19" s="28"/>
      <c r="J19" s="44">
        <v>1</v>
      </c>
      <c r="K19" s="43">
        <v>1182500</v>
      </c>
      <c r="L19" s="43">
        <v>1056500</v>
      </c>
      <c r="M19" s="43">
        <v>562470</v>
      </c>
      <c r="N19" s="43">
        <v>-7.7166000000000005E-12</v>
      </c>
      <c r="O19" s="43">
        <v>7.6124000000000002E-28</v>
      </c>
      <c r="P19" s="43">
        <v>1.2432E-11</v>
      </c>
      <c r="Q19" s="25">
        <v>0</v>
      </c>
    </row>
    <row r="20" spans="1:17" x14ac:dyDescent="0.3">
      <c r="A20" s="42">
        <v>32</v>
      </c>
      <c r="B20" s="43">
        <v>-60863</v>
      </c>
      <c r="C20" s="43">
        <v>-36524</v>
      </c>
      <c r="D20" s="43">
        <v>407060</v>
      </c>
      <c r="E20" s="43">
        <v>4.4709999999999998E-12</v>
      </c>
      <c r="F20" s="43">
        <v>-1.5298E-12</v>
      </c>
      <c r="G20" s="43">
        <v>-8328</v>
      </c>
      <c r="H20" s="48">
        <v>0.05</v>
      </c>
      <c r="I20" s="28"/>
      <c r="J20" s="44">
        <v>2</v>
      </c>
      <c r="K20" s="43">
        <v>-60863</v>
      </c>
      <c r="L20" s="43">
        <v>-36524</v>
      </c>
      <c r="M20" s="43">
        <v>407060</v>
      </c>
      <c r="N20" s="43">
        <v>1.4903E-12</v>
      </c>
      <c r="O20" s="43">
        <v>5.0994000000000005E-13</v>
      </c>
      <c r="P20" s="43">
        <v>8328</v>
      </c>
      <c r="Q20" s="25">
        <v>0.05</v>
      </c>
    </row>
    <row r="21" spans="1:17" x14ac:dyDescent="0.3">
      <c r="A21" s="42">
        <v>33</v>
      </c>
      <c r="B21" s="43">
        <v>-539280</v>
      </c>
      <c r="C21" s="43">
        <v>-457990</v>
      </c>
      <c r="D21" s="43">
        <v>339120</v>
      </c>
      <c r="E21" s="43">
        <v>1.4933E-11</v>
      </c>
      <c r="F21" s="43">
        <v>-2.9188E-12</v>
      </c>
      <c r="G21" s="43">
        <v>-15889</v>
      </c>
      <c r="H21" s="54">
        <v>7.0000000000000007E-2</v>
      </c>
      <c r="I21" s="28"/>
      <c r="J21" s="44">
        <v>3</v>
      </c>
      <c r="K21" s="43">
        <v>-539280</v>
      </c>
      <c r="L21" s="43">
        <v>-457990</v>
      </c>
      <c r="M21" s="43">
        <v>339120</v>
      </c>
      <c r="N21" s="43">
        <v>4.9776000000000001E-12</v>
      </c>
      <c r="O21" s="43">
        <v>9.7294000000000009E-13</v>
      </c>
      <c r="P21" s="43">
        <v>15889</v>
      </c>
      <c r="Q21" s="55">
        <v>7.0000000000000007E-2</v>
      </c>
    </row>
    <row r="22" spans="1:17" x14ac:dyDescent="0.3">
      <c r="A22" s="42">
        <v>34</v>
      </c>
      <c r="B22" s="43">
        <v>28068</v>
      </c>
      <c r="C22" s="43">
        <v>45070</v>
      </c>
      <c r="D22" s="43">
        <v>275340</v>
      </c>
      <c r="E22" s="43">
        <v>3.1232999999999998E-12</v>
      </c>
      <c r="F22" s="43">
        <v>-3.4703999999999998E-12</v>
      </c>
      <c r="G22" s="43">
        <v>-18892</v>
      </c>
      <c r="H22" s="48">
        <v>0.1</v>
      </c>
      <c r="I22" s="28"/>
      <c r="J22" s="44">
        <v>4</v>
      </c>
      <c r="K22" s="43">
        <v>28068</v>
      </c>
      <c r="L22" s="43">
        <v>45070</v>
      </c>
      <c r="M22" s="43">
        <v>275340</v>
      </c>
      <c r="N22" s="43">
        <v>1.0411000000000001E-12</v>
      </c>
      <c r="O22" s="43">
        <v>1.1568000000000001E-12</v>
      </c>
      <c r="P22" s="43">
        <v>18892</v>
      </c>
      <c r="Q22" s="25">
        <v>0.1</v>
      </c>
    </row>
    <row r="23" spans="1:17" x14ac:dyDescent="0.3">
      <c r="A23" s="42">
        <v>35</v>
      </c>
      <c r="B23" s="43">
        <v>2176.8000000000002</v>
      </c>
      <c r="C23" s="43">
        <v>21275</v>
      </c>
      <c r="D23" s="43">
        <v>192340</v>
      </c>
      <c r="E23" s="43">
        <v>3.5081999999999999E-12</v>
      </c>
      <c r="F23" s="43">
        <v>-4.0406000000000004E-12</v>
      </c>
      <c r="G23" s="43">
        <v>-21996</v>
      </c>
      <c r="H23" s="48">
        <v>0.15</v>
      </c>
      <c r="I23" s="28"/>
      <c r="J23" s="44">
        <v>5</v>
      </c>
      <c r="K23" s="43">
        <v>2176.8000000000002</v>
      </c>
      <c r="L23" s="43">
        <v>21275</v>
      </c>
      <c r="M23" s="43">
        <v>192340</v>
      </c>
      <c r="N23" s="43">
        <v>1.1694E-12</v>
      </c>
      <c r="O23" s="43">
        <v>1.3469E-12</v>
      </c>
      <c r="P23" s="43">
        <v>21996</v>
      </c>
      <c r="Q23" s="25">
        <v>0.15</v>
      </c>
    </row>
    <row r="24" spans="1:17" x14ac:dyDescent="0.3">
      <c r="A24" s="42">
        <v>36</v>
      </c>
      <c r="B24" s="43">
        <v>-11568</v>
      </c>
      <c r="C24" s="43">
        <v>6688</v>
      </c>
      <c r="D24" s="43">
        <v>137140</v>
      </c>
      <c r="E24" s="43">
        <v>3.3536000000000002E-12</v>
      </c>
      <c r="F24" s="43">
        <v>-4.1215999999999997E-12</v>
      </c>
      <c r="G24" s="43">
        <v>-22437</v>
      </c>
      <c r="H24" s="48">
        <v>0.2</v>
      </c>
      <c r="I24" s="28"/>
      <c r="J24" s="44">
        <v>6</v>
      </c>
      <c r="K24" s="43">
        <v>-11568</v>
      </c>
      <c r="L24" s="43">
        <v>6688</v>
      </c>
      <c r="M24" s="43">
        <v>137140</v>
      </c>
      <c r="N24" s="43">
        <v>1.1178999999999999E-12</v>
      </c>
      <c r="O24" s="43">
        <v>1.3739E-12</v>
      </c>
      <c r="P24" s="43">
        <v>22437</v>
      </c>
      <c r="Q24" s="25">
        <v>0.2</v>
      </c>
    </row>
    <row r="25" spans="1:17" x14ac:dyDescent="0.3">
      <c r="A25" s="42">
        <v>37</v>
      </c>
      <c r="B25" s="43">
        <v>-29080</v>
      </c>
      <c r="C25" s="43">
        <v>-12428</v>
      </c>
      <c r="D25" s="43">
        <v>89957</v>
      </c>
      <c r="E25" s="43">
        <v>3.0588999999999998E-12</v>
      </c>
      <c r="F25" s="43">
        <v>-3.5713999999999999E-12</v>
      </c>
      <c r="G25" s="43">
        <v>-19442</v>
      </c>
      <c r="H25" s="54">
        <v>0.27</v>
      </c>
      <c r="I25" s="28"/>
      <c r="J25" s="44">
        <v>7</v>
      </c>
      <c r="K25" s="43">
        <v>-29080</v>
      </c>
      <c r="L25" s="43">
        <v>-12428</v>
      </c>
      <c r="M25" s="43">
        <v>89957</v>
      </c>
      <c r="N25" s="43">
        <v>1.0196E-12</v>
      </c>
      <c r="O25" s="43">
        <v>1.1905E-12</v>
      </c>
      <c r="P25" s="43">
        <v>19442</v>
      </c>
      <c r="Q25" s="55">
        <v>0.27</v>
      </c>
    </row>
    <row r="26" spans="1:17" x14ac:dyDescent="0.3">
      <c r="A26" s="42">
        <v>38</v>
      </c>
      <c r="B26" s="43">
        <v>-15545</v>
      </c>
      <c r="C26" s="43">
        <v>-3847.9</v>
      </c>
      <c r="D26" s="43">
        <v>76735</v>
      </c>
      <c r="E26" s="43">
        <v>2.1486999999999999E-12</v>
      </c>
      <c r="F26" s="43">
        <v>-3.3243999999999998E-12</v>
      </c>
      <c r="G26" s="43">
        <v>-18097</v>
      </c>
      <c r="H26" s="48">
        <v>0.3</v>
      </c>
      <c r="I26" s="28"/>
      <c r="J26" s="44">
        <v>8</v>
      </c>
      <c r="K26" s="43">
        <v>-15545</v>
      </c>
      <c r="L26" s="43">
        <v>-3847.9</v>
      </c>
      <c r="M26" s="43">
        <v>76735</v>
      </c>
      <c r="N26" s="43">
        <v>7.1625E-13</v>
      </c>
      <c r="O26" s="43">
        <v>1.1081000000000001E-12</v>
      </c>
      <c r="P26" s="43">
        <v>18097</v>
      </c>
      <c r="Q26" s="25">
        <v>0.3</v>
      </c>
    </row>
    <row r="27" spans="1:17" x14ac:dyDescent="0.3">
      <c r="A27" s="42">
        <v>39</v>
      </c>
      <c r="B27" s="43">
        <v>-19633</v>
      </c>
      <c r="C27" s="43">
        <v>-10055</v>
      </c>
      <c r="D27" s="43">
        <v>59595</v>
      </c>
      <c r="E27" s="43">
        <v>1.7594E-12</v>
      </c>
      <c r="F27" s="43">
        <v>-2.8378999999999999E-12</v>
      </c>
      <c r="G27" s="43">
        <v>-15449</v>
      </c>
      <c r="H27" s="48">
        <v>0.35</v>
      </c>
      <c r="I27" s="28"/>
      <c r="J27" s="44">
        <v>9</v>
      </c>
      <c r="K27" s="43">
        <v>-19633</v>
      </c>
      <c r="L27" s="43">
        <v>-10055</v>
      </c>
      <c r="M27" s="43">
        <v>59595</v>
      </c>
      <c r="N27" s="43">
        <v>5.8646000000000001E-13</v>
      </c>
      <c r="O27" s="43">
        <v>9.4597000000000006E-13</v>
      </c>
      <c r="P27" s="43">
        <v>15449</v>
      </c>
      <c r="Q27" s="25">
        <v>0.35</v>
      </c>
    </row>
    <row r="28" spans="1:17" x14ac:dyDescent="0.3">
      <c r="A28" s="42">
        <v>40</v>
      </c>
      <c r="B28" s="43">
        <v>-25367</v>
      </c>
      <c r="C28" s="43">
        <v>-16967</v>
      </c>
      <c r="D28" s="43">
        <v>47019</v>
      </c>
      <c r="E28" s="43">
        <v>1.543E-12</v>
      </c>
      <c r="F28" s="43">
        <v>-2.2653000000000001E-12</v>
      </c>
      <c r="G28" s="43">
        <v>-12332</v>
      </c>
      <c r="H28" s="48">
        <v>0.4</v>
      </c>
      <c r="I28" s="28"/>
      <c r="J28" s="44">
        <v>10</v>
      </c>
      <c r="K28" s="43">
        <v>-25367</v>
      </c>
      <c r="L28" s="43">
        <v>-16967</v>
      </c>
      <c r="M28" s="43">
        <v>47019</v>
      </c>
      <c r="N28" s="43">
        <v>5.1434000000000001E-13</v>
      </c>
      <c r="O28" s="43">
        <v>7.5511E-13</v>
      </c>
      <c r="P28" s="43">
        <v>12332</v>
      </c>
      <c r="Q28" s="25">
        <v>0.4</v>
      </c>
    </row>
    <row r="29" spans="1:17" x14ac:dyDescent="0.3">
      <c r="A29" s="42">
        <v>41</v>
      </c>
      <c r="B29" s="43">
        <v>-38110</v>
      </c>
      <c r="C29" s="43">
        <v>-29177</v>
      </c>
      <c r="D29" s="43">
        <v>35878</v>
      </c>
      <c r="E29" s="43">
        <v>1.6410999999999999E-12</v>
      </c>
      <c r="F29" s="43">
        <v>-1.2571E-12</v>
      </c>
      <c r="G29" s="43">
        <v>-6843.1</v>
      </c>
      <c r="H29" s="54">
        <v>0.47</v>
      </c>
      <c r="I29" s="28"/>
      <c r="J29" s="44">
        <v>11</v>
      </c>
      <c r="K29" s="43">
        <v>-38110</v>
      </c>
      <c r="L29" s="43">
        <v>-29177</v>
      </c>
      <c r="M29" s="43">
        <v>35878</v>
      </c>
      <c r="N29" s="43">
        <v>5.4702000000000003E-13</v>
      </c>
      <c r="O29" s="43">
        <v>4.1902000000000002E-13</v>
      </c>
      <c r="P29" s="43">
        <v>6843.1</v>
      </c>
      <c r="Q29" s="55">
        <v>0.47</v>
      </c>
    </row>
    <row r="30" spans="1:17" x14ac:dyDescent="0.3">
      <c r="A30" s="42">
        <v>42</v>
      </c>
      <c r="B30" s="43">
        <v>-3239</v>
      </c>
      <c r="C30" s="43">
        <v>-174.14</v>
      </c>
      <c r="D30" s="43">
        <v>32995</v>
      </c>
      <c r="E30" s="43">
        <v>5.6300000000000002E-13</v>
      </c>
      <c r="F30" s="43">
        <v>-1.1371000000000001E-12</v>
      </c>
      <c r="G30" s="43">
        <v>-6190.3</v>
      </c>
      <c r="H30" s="48">
        <v>0.5</v>
      </c>
      <c r="I30" s="28"/>
      <c r="J30" s="44">
        <v>12</v>
      </c>
      <c r="K30" s="43">
        <v>-3239</v>
      </c>
      <c r="L30" s="43">
        <v>-174.14</v>
      </c>
      <c r="M30" s="43">
        <v>32995</v>
      </c>
      <c r="N30" s="43">
        <v>1.8767E-13</v>
      </c>
      <c r="O30" s="43">
        <v>3.7904999999999999E-13</v>
      </c>
      <c r="P30" s="43">
        <v>6190.3</v>
      </c>
      <c r="Q30" s="25">
        <v>0.5</v>
      </c>
    </row>
    <row r="31" spans="1:17" x14ac:dyDescent="0.3">
      <c r="A31" s="42">
        <v>43</v>
      </c>
      <c r="B31" s="43">
        <v>-2684</v>
      </c>
      <c r="C31" s="43">
        <v>-292.77999999999997</v>
      </c>
      <c r="D31" s="43">
        <v>28935</v>
      </c>
      <c r="E31" s="43">
        <v>4.3925999999999999E-13</v>
      </c>
      <c r="F31" s="43">
        <v>-9.6464999999999993E-13</v>
      </c>
      <c r="G31" s="43">
        <v>-5251.3</v>
      </c>
      <c r="H31" s="48">
        <v>0.55000000000000004</v>
      </c>
      <c r="I31" s="28"/>
      <c r="J31" s="44">
        <v>13</v>
      </c>
      <c r="K31" s="43">
        <v>-2684</v>
      </c>
      <c r="L31" s="43">
        <v>-292.77999999999997</v>
      </c>
      <c r="M31" s="43">
        <v>28935</v>
      </c>
      <c r="N31" s="43">
        <v>1.4642E-13</v>
      </c>
      <c r="O31" s="43">
        <v>3.2154999999999998E-13</v>
      </c>
      <c r="P31" s="43">
        <v>5251.3</v>
      </c>
      <c r="Q31" s="25">
        <v>0.55000000000000004</v>
      </c>
    </row>
    <row r="32" spans="1:17" x14ac:dyDescent="0.3">
      <c r="A32" s="42">
        <v>44</v>
      </c>
      <c r="B32" s="43">
        <v>-2255</v>
      </c>
      <c r="C32" s="43">
        <v>-370.66</v>
      </c>
      <c r="D32" s="43">
        <v>25602</v>
      </c>
      <c r="E32" s="43">
        <v>3.4614999999999999E-13</v>
      </c>
      <c r="F32" s="43">
        <v>-8.2183999999999996E-13</v>
      </c>
      <c r="G32" s="43">
        <v>-4473.8999999999996</v>
      </c>
      <c r="H32" s="48">
        <v>0.6</v>
      </c>
      <c r="I32" s="28"/>
      <c r="J32" s="44">
        <v>14</v>
      </c>
      <c r="K32" s="43">
        <v>-2255</v>
      </c>
      <c r="L32" s="43">
        <v>-370.66</v>
      </c>
      <c r="M32" s="43">
        <v>25602</v>
      </c>
      <c r="N32" s="43">
        <v>1.1538000000000001E-13</v>
      </c>
      <c r="O32" s="43">
        <v>2.7395000000000001E-13</v>
      </c>
      <c r="P32" s="43">
        <v>4473.8999999999996</v>
      </c>
      <c r="Q32" s="25">
        <v>0.6</v>
      </c>
    </row>
    <row r="33" spans="1:17" x14ac:dyDescent="0.3">
      <c r="A33" s="42">
        <v>45</v>
      </c>
      <c r="B33" s="43">
        <v>-1917.6</v>
      </c>
      <c r="C33" s="43">
        <v>-417.66</v>
      </c>
      <c r="D33" s="43">
        <v>22824</v>
      </c>
      <c r="E33" s="43">
        <v>2.7552999999999999E-13</v>
      </c>
      <c r="F33" s="43">
        <v>-7.0370000000000002E-13</v>
      </c>
      <c r="G33" s="43">
        <v>-3830.8</v>
      </c>
      <c r="H33" s="48">
        <v>0.65</v>
      </c>
      <c r="I33" s="28"/>
      <c r="J33" s="44">
        <v>15</v>
      </c>
      <c r="K33" s="43">
        <v>-1917.6</v>
      </c>
      <c r="L33" s="43">
        <v>-417.66</v>
      </c>
      <c r="M33" s="43">
        <v>22824</v>
      </c>
      <c r="N33" s="43">
        <v>9.1844000000000002E-14</v>
      </c>
      <c r="O33" s="43">
        <v>2.3456999999999998E-13</v>
      </c>
      <c r="P33" s="43">
        <v>3830.8</v>
      </c>
      <c r="Q33" s="25">
        <v>0.65</v>
      </c>
    </row>
    <row r="34" spans="1:17" x14ac:dyDescent="0.3">
      <c r="A34" s="42">
        <v>46</v>
      </c>
      <c r="B34" s="43">
        <v>-1647.8</v>
      </c>
      <c r="C34" s="43">
        <v>-442.11</v>
      </c>
      <c r="D34" s="43">
        <v>20481</v>
      </c>
      <c r="E34" s="43">
        <v>2.2149E-13</v>
      </c>
      <c r="F34" s="43">
        <v>-6.0578999999999999E-13</v>
      </c>
      <c r="G34" s="43">
        <v>-3297.8</v>
      </c>
      <c r="H34" s="48">
        <v>0.7</v>
      </c>
      <c r="I34" s="28"/>
      <c r="J34" s="44">
        <v>16</v>
      </c>
      <c r="K34" s="43">
        <v>-1647.8</v>
      </c>
      <c r="L34" s="43">
        <v>-442.11</v>
      </c>
      <c r="M34" s="43">
        <v>20481</v>
      </c>
      <c r="N34" s="43">
        <v>7.3829999999999999E-14</v>
      </c>
      <c r="O34" s="43">
        <v>2.0193E-13</v>
      </c>
      <c r="P34" s="43">
        <v>3297.8</v>
      </c>
      <c r="Q34" s="25">
        <v>0.7</v>
      </c>
    </row>
    <row r="35" spans="1:17" x14ac:dyDescent="0.3">
      <c r="A35" s="42">
        <v>47</v>
      </c>
      <c r="B35" s="43">
        <v>-1429</v>
      </c>
      <c r="C35" s="43">
        <v>-450.51</v>
      </c>
      <c r="D35" s="43">
        <v>18485</v>
      </c>
      <c r="E35" s="43">
        <v>1.7974999999999999E-13</v>
      </c>
      <c r="F35" s="43">
        <v>-5.2438000000000003E-13</v>
      </c>
      <c r="G35" s="43">
        <v>-2854.6</v>
      </c>
      <c r="H35" s="48">
        <v>0.75</v>
      </c>
      <c r="I35" s="28"/>
      <c r="J35" s="44">
        <v>17</v>
      </c>
      <c r="K35" s="43">
        <v>-1429</v>
      </c>
      <c r="L35" s="43">
        <v>-450.51</v>
      </c>
      <c r="M35" s="43">
        <v>18485</v>
      </c>
      <c r="N35" s="43">
        <v>5.9915999999999999E-14</v>
      </c>
      <c r="O35" s="43">
        <v>1.7479000000000001E-13</v>
      </c>
      <c r="P35" s="43">
        <v>2854.6</v>
      </c>
      <c r="Q35" s="25">
        <v>0.75</v>
      </c>
    </row>
    <row r="36" spans="1:17" x14ac:dyDescent="0.3">
      <c r="A36" s="42">
        <v>48</v>
      </c>
      <c r="B36" s="43">
        <v>-1249</v>
      </c>
      <c r="C36" s="43">
        <v>-447.69</v>
      </c>
      <c r="D36" s="43">
        <v>16769</v>
      </c>
      <c r="E36" s="43">
        <v>1.4719999999999999E-13</v>
      </c>
      <c r="F36" s="43">
        <v>-4.5638000000000002E-13</v>
      </c>
      <c r="G36" s="43">
        <v>-2484.4</v>
      </c>
      <c r="H36" s="48">
        <v>0.8</v>
      </c>
      <c r="I36" s="28"/>
      <c r="J36" s="44">
        <v>18</v>
      </c>
      <c r="K36" s="43">
        <v>-1249</v>
      </c>
      <c r="L36" s="43">
        <v>-447.69</v>
      </c>
      <c r="M36" s="43">
        <v>16769</v>
      </c>
      <c r="N36" s="43">
        <v>4.9067000000000003E-14</v>
      </c>
      <c r="O36" s="43">
        <v>1.5213E-13</v>
      </c>
      <c r="P36" s="43">
        <v>2484.4</v>
      </c>
      <c r="Q36" s="25">
        <v>0.8</v>
      </c>
    </row>
    <row r="37" spans="1:17" x14ac:dyDescent="0.3">
      <c r="A37" s="42">
        <v>49</v>
      </c>
      <c r="B37" s="43">
        <v>-1099.0999999999999</v>
      </c>
      <c r="C37" s="43">
        <v>-437.15</v>
      </c>
      <c r="D37" s="43">
        <v>15282</v>
      </c>
      <c r="E37" s="43">
        <v>1.2158999999999999E-13</v>
      </c>
      <c r="F37" s="43">
        <v>-3.9930999999999999E-13</v>
      </c>
      <c r="G37" s="43">
        <v>-2173.6999999999998</v>
      </c>
      <c r="H37" s="48">
        <v>0.85</v>
      </c>
      <c r="I37" s="28"/>
      <c r="J37" s="44">
        <v>19</v>
      </c>
      <c r="K37" s="43">
        <v>-1099.0999999999999</v>
      </c>
      <c r="L37" s="43">
        <v>-437.15</v>
      </c>
      <c r="M37" s="43">
        <v>15282</v>
      </c>
      <c r="N37" s="43">
        <v>4.0529999999999999E-14</v>
      </c>
      <c r="O37" s="43">
        <v>1.3310000000000001E-13</v>
      </c>
      <c r="P37" s="43">
        <v>2173.6999999999998</v>
      </c>
      <c r="Q37" s="25">
        <v>0.85</v>
      </c>
    </row>
    <row r="38" spans="1:17" x14ac:dyDescent="0.3">
      <c r="A38" s="42">
        <v>50</v>
      </c>
      <c r="B38" s="43">
        <v>-972.63</v>
      </c>
      <c r="C38" s="43">
        <v>-421.43</v>
      </c>
      <c r="D38" s="43">
        <v>13985</v>
      </c>
      <c r="E38" s="43">
        <v>1.0125E-13</v>
      </c>
      <c r="F38" s="43">
        <v>-3.5115999999999999E-13</v>
      </c>
      <c r="G38" s="43">
        <v>-1911.6</v>
      </c>
      <c r="H38" s="48">
        <v>0.9</v>
      </c>
      <c r="I38" s="28"/>
      <c r="J38" s="44">
        <v>20</v>
      </c>
      <c r="K38" s="43">
        <v>-972.63</v>
      </c>
      <c r="L38" s="43">
        <v>-421.43</v>
      </c>
      <c r="M38" s="43">
        <v>13985</v>
      </c>
      <c r="N38" s="43">
        <v>3.3750999999999998E-14</v>
      </c>
      <c r="O38" s="43">
        <v>1.1704999999999999E-13</v>
      </c>
      <c r="P38" s="43">
        <v>1911.6</v>
      </c>
      <c r="Q38" s="25">
        <v>0.9</v>
      </c>
    </row>
    <row r="39" spans="1:17" x14ac:dyDescent="0.3">
      <c r="A39" s="42">
        <v>51</v>
      </c>
      <c r="B39" s="43">
        <v>-864.88</v>
      </c>
      <c r="C39" s="43">
        <v>-402.35</v>
      </c>
      <c r="D39" s="43">
        <v>12846</v>
      </c>
      <c r="E39" s="43">
        <v>8.4963999999999998E-14</v>
      </c>
      <c r="F39" s="43">
        <v>-3.1033E-13</v>
      </c>
      <c r="G39" s="43">
        <v>-1689.3</v>
      </c>
      <c r="H39" s="48">
        <v>0.95</v>
      </c>
      <c r="I39" s="28"/>
      <c r="J39" s="44">
        <v>21</v>
      </c>
      <c r="K39" s="43">
        <v>-864.88</v>
      </c>
      <c r="L39" s="43">
        <v>-402.35</v>
      </c>
      <c r="M39" s="43">
        <v>12846</v>
      </c>
      <c r="N39" s="43">
        <v>2.8320999999999999E-14</v>
      </c>
      <c r="O39" s="43">
        <v>1.0344E-13</v>
      </c>
      <c r="P39" s="43">
        <v>1689.3</v>
      </c>
      <c r="Q39" s="25">
        <v>0.95</v>
      </c>
    </row>
    <row r="40" spans="1:17" x14ac:dyDescent="0.3">
      <c r="A40" s="42">
        <v>52</v>
      </c>
      <c r="B40" s="43">
        <v>-772.1</v>
      </c>
      <c r="C40" s="43">
        <v>-381.2</v>
      </c>
      <c r="D40" s="43">
        <v>11840</v>
      </c>
      <c r="E40" s="43">
        <v>7.1806E-14</v>
      </c>
      <c r="F40" s="43">
        <v>-2.7549999999999999E-13</v>
      </c>
      <c r="G40" s="43">
        <v>-1499.8</v>
      </c>
      <c r="H40" s="48">
        <v>1</v>
      </c>
      <c r="I40" s="28"/>
      <c r="J40" s="44">
        <v>22</v>
      </c>
      <c r="K40" s="43">
        <v>-772.1</v>
      </c>
      <c r="L40" s="43">
        <v>-381.2</v>
      </c>
      <c r="M40" s="43">
        <v>11840</v>
      </c>
      <c r="N40" s="43">
        <v>2.3935000000000001E-14</v>
      </c>
      <c r="O40" s="43">
        <v>9.1834999999999994E-14</v>
      </c>
      <c r="P40" s="43">
        <v>1499.8</v>
      </c>
      <c r="Q40" s="25">
        <v>1</v>
      </c>
    </row>
    <row r="41" spans="1:17" x14ac:dyDescent="0.3">
      <c r="A41" s="42">
        <v>53</v>
      </c>
      <c r="B41" s="43">
        <v>-273.08999999999997</v>
      </c>
      <c r="C41" s="43">
        <v>-174.44</v>
      </c>
      <c r="D41" s="43">
        <v>6045.1</v>
      </c>
      <c r="E41" s="43">
        <v>1.8121999999999999E-14</v>
      </c>
      <c r="F41" s="43">
        <v>-1.0257E-13</v>
      </c>
      <c r="G41" s="43">
        <v>-558.35</v>
      </c>
      <c r="H41" s="48">
        <v>1.5</v>
      </c>
      <c r="I41" s="28"/>
      <c r="J41" s="44">
        <v>23</v>
      </c>
      <c r="K41" s="43">
        <v>-273.08999999999997</v>
      </c>
      <c r="L41" s="43">
        <v>-174.44</v>
      </c>
      <c r="M41" s="43">
        <v>6045.1</v>
      </c>
      <c r="N41" s="43">
        <v>6.0406999999999997E-15</v>
      </c>
      <c r="O41" s="43">
        <v>3.4189000000000001E-14</v>
      </c>
      <c r="P41" s="43">
        <v>558.35</v>
      </c>
      <c r="Q41" s="25">
        <v>1.5</v>
      </c>
    </row>
    <row r="42" spans="1:17" x14ac:dyDescent="0.3">
      <c r="A42" s="42">
        <v>54</v>
      </c>
      <c r="B42" s="43">
        <v>-102.45</v>
      </c>
      <c r="C42" s="43">
        <v>-66.596000000000004</v>
      </c>
      <c r="D42" s="43">
        <v>3706.7</v>
      </c>
      <c r="E42" s="43">
        <v>6.5856999999999997E-15</v>
      </c>
      <c r="F42" s="43">
        <v>-4.8954999999999998E-14</v>
      </c>
      <c r="G42" s="43">
        <v>-266.5</v>
      </c>
      <c r="H42" s="48">
        <v>2</v>
      </c>
      <c r="I42" s="28"/>
      <c r="J42" s="44">
        <v>24</v>
      </c>
      <c r="K42" s="43">
        <v>-102.45</v>
      </c>
      <c r="L42" s="43">
        <v>-66.596000000000004</v>
      </c>
      <c r="M42" s="43">
        <v>3706.7</v>
      </c>
      <c r="N42" s="43">
        <v>2.1951999999999999E-15</v>
      </c>
      <c r="O42" s="43">
        <v>1.6318E-14</v>
      </c>
      <c r="P42" s="43">
        <v>266.5</v>
      </c>
      <c r="Q42" s="25">
        <v>2</v>
      </c>
    </row>
    <row r="43" spans="1:17" x14ac:dyDescent="0.3">
      <c r="A43" s="42">
        <v>55</v>
      </c>
      <c r="B43" s="43">
        <v>-54.182000000000002</v>
      </c>
      <c r="C43" s="43">
        <v>-38.112000000000002</v>
      </c>
      <c r="D43" s="43">
        <v>2577.5</v>
      </c>
      <c r="E43" s="43">
        <v>2.9521E-15</v>
      </c>
      <c r="F43" s="43">
        <v>-2.7141000000000001E-14</v>
      </c>
      <c r="G43" s="43">
        <v>-147.75</v>
      </c>
      <c r="H43" s="48">
        <v>2.5</v>
      </c>
      <c r="I43" s="28"/>
      <c r="J43" s="44">
        <v>25</v>
      </c>
      <c r="K43" s="43">
        <v>-54.182000000000002</v>
      </c>
      <c r="L43" s="43">
        <v>-38.112000000000002</v>
      </c>
      <c r="M43" s="43">
        <v>2577.5</v>
      </c>
      <c r="N43" s="43">
        <v>9.8405000000000008E-16</v>
      </c>
      <c r="O43" s="43">
        <v>9.0468999999999995E-15</v>
      </c>
      <c r="P43" s="43">
        <v>147.75</v>
      </c>
      <c r="Q43" s="25">
        <v>2.5</v>
      </c>
    </row>
    <row r="44" spans="1:17" x14ac:dyDescent="0.3">
      <c r="A44" s="42">
        <v>56</v>
      </c>
      <c r="B44" s="43">
        <v>-51.628999999999998</v>
      </c>
      <c r="C44" s="43">
        <v>-43.362000000000002</v>
      </c>
      <c r="D44" s="43">
        <v>1946.3</v>
      </c>
      <c r="E44" s="43">
        <v>1.5187E-15</v>
      </c>
      <c r="F44" s="43">
        <v>-1.6637E-14</v>
      </c>
      <c r="G44" s="43">
        <v>-90.569000000000003</v>
      </c>
      <c r="H44" s="48">
        <v>3</v>
      </c>
      <c r="I44" s="28"/>
      <c r="J44" s="44">
        <v>26</v>
      </c>
      <c r="K44" s="43">
        <v>-51.628999999999998</v>
      </c>
      <c r="L44" s="43">
        <v>-43.362000000000002</v>
      </c>
      <c r="M44" s="43">
        <v>1946.3</v>
      </c>
      <c r="N44" s="43">
        <v>5.0623000000000004E-16</v>
      </c>
      <c r="O44" s="43">
        <v>5.5457000000000002E-15</v>
      </c>
      <c r="P44" s="43">
        <v>90.569000000000003</v>
      </c>
      <c r="Q44" s="25">
        <v>3</v>
      </c>
    </row>
    <row r="45" spans="1:17" x14ac:dyDescent="0.3">
      <c r="A45" s="42">
        <v>57</v>
      </c>
      <c r="B45" s="43">
        <v>-60.331000000000003</v>
      </c>
      <c r="C45" s="43">
        <v>-55.622</v>
      </c>
      <c r="D45" s="43">
        <v>1542.1</v>
      </c>
      <c r="E45" s="43">
        <v>8.6510999999999997E-16</v>
      </c>
      <c r="F45" s="43">
        <v>-1.0944E-14</v>
      </c>
      <c r="G45" s="43">
        <v>-59.578000000000003</v>
      </c>
      <c r="H45" s="48">
        <v>3.5</v>
      </c>
      <c r="I45" s="28"/>
      <c r="J45" s="44">
        <v>27</v>
      </c>
      <c r="K45" s="43">
        <v>-60.331000000000003</v>
      </c>
      <c r="L45" s="43">
        <v>-55.622</v>
      </c>
      <c r="M45" s="43">
        <v>1542.1</v>
      </c>
      <c r="N45" s="43">
        <v>2.8836999999999999E-16</v>
      </c>
      <c r="O45" s="43">
        <v>3.6481000000000003E-15</v>
      </c>
      <c r="P45" s="43">
        <v>59.578000000000003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4.6453999999999999E-4</v>
      </c>
      <c r="C50" s="43">
        <v>3.5533E-4</v>
      </c>
      <c r="D50" s="43">
        <v>-7.2817000000000004E-5</v>
      </c>
      <c r="E50" s="43">
        <v>-4.0126000000000001E-20</v>
      </c>
      <c r="F50" s="43">
        <v>-3.9584000000000003E-36</v>
      </c>
      <c r="G50" s="43">
        <v>-2.1549E-20</v>
      </c>
      <c r="H50" s="48">
        <v>0</v>
      </c>
      <c r="I50" s="28"/>
      <c r="J50" s="44">
        <v>1</v>
      </c>
      <c r="K50" s="43">
        <v>4.6453999999999999E-4</v>
      </c>
      <c r="L50" s="43">
        <v>3.5533E-4</v>
      </c>
      <c r="M50" s="43">
        <v>-7.2817000000000004E-5</v>
      </c>
      <c r="N50" s="43">
        <v>-1.3375E-20</v>
      </c>
      <c r="O50" s="43">
        <v>1.3195E-36</v>
      </c>
      <c r="P50" s="43">
        <v>2.1549E-20</v>
      </c>
      <c r="Q50" s="48">
        <v>0</v>
      </c>
    </row>
    <row r="51" spans="1:17" x14ac:dyDescent="0.3">
      <c r="A51" s="42">
        <v>32</v>
      </c>
      <c r="B51" s="43">
        <v>-1.1468000000000001E-4</v>
      </c>
      <c r="C51" s="43">
        <v>-9.3587999999999999E-5</v>
      </c>
      <c r="D51" s="43">
        <v>2.9085E-4</v>
      </c>
      <c r="E51" s="43">
        <v>7.7496999999999996E-21</v>
      </c>
      <c r="F51" s="43">
        <v>-2.6517000000000001E-21</v>
      </c>
      <c r="G51" s="43">
        <v>-1.4435E-5</v>
      </c>
      <c r="H51" s="48">
        <v>0.05</v>
      </c>
      <c r="I51" s="28"/>
      <c r="J51" s="44">
        <v>2</v>
      </c>
      <c r="K51" s="43">
        <v>-1.1468000000000001E-4</v>
      </c>
      <c r="L51" s="43">
        <v>-9.3587999999999999E-5</v>
      </c>
      <c r="M51" s="43">
        <v>2.9085E-4</v>
      </c>
      <c r="N51" s="43">
        <v>2.5831999999999999E-21</v>
      </c>
      <c r="O51" s="43">
        <v>8.8390000000000008E-22</v>
      </c>
      <c r="P51" s="43">
        <v>1.4435E-5</v>
      </c>
      <c r="Q51" s="48">
        <v>0.05</v>
      </c>
    </row>
    <row r="52" spans="1:17" x14ac:dyDescent="0.3">
      <c r="A52" s="42">
        <v>33</v>
      </c>
      <c r="B52" s="43">
        <v>-3.3575E-4</v>
      </c>
      <c r="C52" s="43">
        <v>-2.653E-4</v>
      </c>
      <c r="D52" s="43">
        <v>4.2554000000000002E-4</v>
      </c>
      <c r="E52" s="43">
        <v>2.5882999999999999E-20</v>
      </c>
      <c r="F52" s="43">
        <v>-5.0593000000000001E-21</v>
      </c>
      <c r="G52" s="43">
        <v>-2.7540999999999999E-5</v>
      </c>
      <c r="H52" s="54">
        <v>7.0000000000000007E-2</v>
      </c>
      <c r="I52" s="28"/>
      <c r="J52" s="44">
        <v>3</v>
      </c>
      <c r="K52" s="43">
        <v>-3.3575E-4</v>
      </c>
      <c r="L52" s="43">
        <v>-2.653E-4</v>
      </c>
      <c r="M52" s="43">
        <v>4.2554000000000002E-4</v>
      </c>
      <c r="N52" s="43">
        <v>8.6278000000000006E-21</v>
      </c>
      <c r="O52" s="43">
        <v>1.6864000000000001E-21</v>
      </c>
      <c r="P52" s="43">
        <v>2.7540999999999999E-5</v>
      </c>
      <c r="Q52" s="54">
        <v>7.0000000000000007E-2</v>
      </c>
    </row>
    <row r="53" spans="1:17" x14ac:dyDescent="0.3">
      <c r="A53" s="42">
        <v>34</v>
      </c>
      <c r="B53" s="43">
        <v>-3.3629999999999999E-4</v>
      </c>
      <c r="C53" s="43">
        <v>-2.4448999999999999E-4</v>
      </c>
      <c r="D53" s="43">
        <v>9.9894999999999997E-4</v>
      </c>
      <c r="E53" s="43">
        <v>3.3731000000000002E-20</v>
      </c>
      <c r="F53" s="43">
        <v>-3.7480000000000001E-20</v>
      </c>
      <c r="G53" s="43">
        <v>-2.0403000000000001E-4</v>
      </c>
      <c r="H53" s="48">
        <v>0.1</v>
      </c>
      <c r="I53" s="28"/>
      <c r="J53" s="44">
        <v>4</v>
      </c>
      <c r="K53" s="43">
        <v>-3.3629999999999999E-4</v>
      </c>
      <c r="L53" s="43">
        <v>-2.4448999999999999E-4</v>
      </c>
      <c r="M53" s="43">
        <v>9.9894999999999997E-4</v>
      </c>
      <c r="N53" s="43">
        <v>1.1244E-20</v>
      </c>
      <c r="O53" s="43">
        <v>1.2493E-20</v>
      </c>
      <c r="P53" s="43">
        <v>2.0403000000000001E-4</v>
      </c>
      <c r="Q53" s="48">
        <v>0.1</v>
      </c>
    </row>
    <row r="54" spans="1:17" x14ac:dyDescent="0.3">
      <c r="A54" s="42">
        <v>35</v>
      </c>
      <c r="B54" s="43">
        <v>-2.9034999999999998E-4</v>
      </c>
      <c r="C54" s="43">
        <v>-1.8722000000000001E-4</v>
      </c>
      <c r="D54" s="43">
        <v>7.3651999999999995E-4</v>
      </c>
      <c r="E54" s="43">
        <v>3.7889000000000002E-20</v>
      </c>
      <c r="F54" s="43">
        <v>-4.3639E-20</v>
      </c>
      <c r="G54" s="43">
        <v>-2.3756E-4</v>
      </c>
      <c r="H54" s="48">
        <v>0.15</v>
      </c>
      <c r="I54" s="28"/>
      <c r="J54" s="44">
        <v>5</v>
      </c>
      <c r="K54" s="43">
        <v>-2.9034999999999998E-4</v>
      </c>
      <c r="L54" s="43">
        <v>-1.8722000000000001E-4</v>
      </c>
      <c r="M54" s="43">
        <v>7.3651999999999995E-4</v>
      </c>
      <c r="N54" s="43">
        <v>1.263E-20</v>
      </c>
      <c r="O54" s="43">
        <v>1.4546000000000001E-20</v>
      </c>
      <c r="P54" s="43">
        <v>2.3756E-4</v>
      </c>
      <c r="Q54" s="48">
        <v>0.15</v>
      </c>
    </row>
    <row r="55" spans="1:17" x14ac:dyDescent="0.3">
      <c r="A55" s="42">
        <v>36</v>
      </c>
      <c r="B55" s="43">
        <v>-2.4762999999999999E-4</v>
      </c>
      <c r="C55" s="43">
        <v>-1.4904999999999999E-4</v>
      </c>
      <c r="D55" s="43">
        <v>5.5539999999999995E-4</v>
      </c>
      <c r="E55" s="43">
        <v>3.6219000000000003E-20</v>
      </c>
      <c r="F55" s="43">
        <v>-4.4513E-20</v>
      </c>
      <c r="G55" s="43">
        <v>-2.4232E-4</v>
      </c>
      <c r="H55" s="48">
        <v>0.2</v>
      </c>
      <c r="I55" s="28"/>
      <c r="J55" s="44">
        <v>6</v>
      </c>
      <c r="K55" s="43">
        <v>-2.4762999999999999E-4</v>
      </c>
      <c r="L55" s="43">
        <v>-1.4904999999999999E-4</v>
      </c>
      <c r="M55" s="43">
        <v>5.5539999999999995E-4</v>
      </c>
      <c r="N55" s="43">
        <v>1.2073000000000001E-20</v>
      </c>
      <c r="O55" s="43">
        <v>1.4837999999999999E-20</v>
      </c>
      <c r="P55" s="43">
        <v>2.4232E-4</v>
      </c>
      <c r="Q55" s="48">
        <v>0.2</v>
      </c>
    </row>
    <row r="56" spans="1:17" x14ac:dyDescent="0.3">
      <c r="A56" s="42">
        <v>37</v>
      </c>
      <c r="B56" s="43">
        <v>-2.2486000000000001E-4</v>
      </c>
      <c r="C56" s="43">
        <v>-1.3494000000000001E-4</v>
      </c>
      <c r="D56" s="43">
        <v>4.1794E-4</v>
      </c>
      <c r="E56" s="43">
        <v>3.3035999999999999E-20</v>
      </c>
      <c r="F56" s="43">
        <v>-3.8571000000000001E-20</v>
      </c>
      <c r="G56" s="43">
        <v>-2.0997E-4</v>
      </c>
      <c r="H56" s="54">
        <v>0.27</v>
      </c>
      <c r="I56" s="28"/>
      <c r="J56" s="44">
        <v>7</v>
      </c>
      <c r="K56" s="43">
        <v>-2.2486000000000001E-4</v>
      </c>
      <c r="L56" s="43">
        <v>-1.3494000000000001E-4</v>
      </c>
      <c r="M56" s="43">
        <v>4.1794E-4</v>
      </c>
      <c r="N56" s="43">
        <v>1.1012E-20</v>
      </c>
      <c r="O56" s="43">
        <v>1.2857E-20</v>
      </c>
      <c r="P56" s="43">
        <v>2.0997E-4</v>
      </c>
      <c r="Q56" s="54">
        <v>0.27</v>
      </c>
    </row>
    <row r="57" spans="1:17" x14ac:dyDescent="0.3">
      <c r="A57" s="42">
        <v>38</v>
      </c>
      <c r="B57" s="43">
        <v>-2.0528000000000001E-4</v>
      </c>
      <c r="C57" s="43">
        <v>-1.2632E-4</v>
      </c>
      <c r="D57" s="43">
        <v>4.1761000000000001E-4</v>
      </c>
      <c r="E57" s="43">
        <v>2.9008E-20</v>
      </c>
      <c r="F57" s="43">
        <v>-4.488E-20</v>
      </c>
      <c r="G57" s="43">
        <v>-2.4431000000000002E-4</v>
      </c>
      <c r="H57" s="48">
        <v>0.3</v>
      </c>
      <c r="I57" s="28"/>
      <c r="J57" s="44">
        <v>8</v>
      </c>
      <c r="K57" s="43">
        <v>-2.0528000000000001E-4</v>
      </c>
      <c r="L57" s="43">
        <v>-1.2632E-4</v>
      </c>
      <c r="M57" s="43">
        <v>4.1761000000000001E-4</v>
      </c>
      <c r="N57" s="43">
        <v>9.6694000000000003E-21</v>
      </c>
      <c r="O57" s="43">
        <v>1.4959999999999999E-20</v>
      </c>
      <c r="P57" s="43">
        <v>2.4431000000000002E-4</v>
      </c>
      <c r="Q57" s="48">
        <v>0.3</v>
      </c>
    </row>
    <row r="58" spans="1:17" x14ac:dyDescent="0.3">
      <c r="A58" s="42">
        <v>39</v>
      </c>
      <c r="B58" s="43">
        <v>-1.8485999999999999E-4</v>
      </c>
      <c r="C58" s="43">
        <v>-1.2021E-4</v>
      </c>
      <c r="D58" s="43">
        <v>3.4992999999999998E-4</v>
      </c>
      <c r="E58" s="43">
        <v>2.3751999999999999E-20</v>
      </c>
      <c r="F58" s="43">
        <v>-3.8311999999999999E-20</v>
      </c>
      <c r="G58" s="43">
        <v>-2.0856E-4</v>
      </c>
      <c r="H58" s="48">
        <v>0.35</v>
      </c>
      <c r="I58" s="28"/>
      <c r="J58" s="44">
        <v>9</v>
      </c>
      <c r="K58" s="43">
        <v>-1.8485999999999999E-4</v>
      </c>
      <c r="L58" s="43">
        <v>-1.2021E-4</v>
      </c>
      <c r="M58" s="43">
        <v>3.4992999999999998E-4</v>
      </c>
      <c r="N58" s="43">
        <v>7.9172999999999997E-21</v>
      </c>
      <c r="O58" s="43">
        <v>1.2771E-20</v>
      </c>
      <c r="P58" s="43">
        <v>2.0856E-4</v>
      </c>
      <c r="Q58" s="48">
        <v>0.35</v>
      </c>
    </row>
    <row r="59" spans="1:17" x14ac:dyDescent="0.3">
      <c r="A59" s="42">
        <v>40</v>
      </c>
      <c r="B59" s="43">
        <v>-1.7943000000000001E-4</v>
      </c>
      <c r="C59" s="43">
        <v>-1.2273000000000001E-4</v>
      </c>
      <c r="D59" s="43">
        <v>3.0917999999999999E-4</v>
      </c>
      <c r="E59" s="43">
        <v>2.0831000000000001E-20</v>
      </c>
      <c r="F59" s="43">
        <v>-3.0581999999999999E-20</v>
      </c>
      <c r="G59" s="43">
        <v>-1.6647999999999999E-4</v>
      </c>
      <c r="H59" s="48">
        <v>0.4</v>
      </c>
      <c r="I59" s="28"/>
      <c r="J59" s="44">
        <v>10</v>
      </c>
      <c r="K59" s="43">
        <v>-1.7943000000000001E-4</v>
      </c>
      <c r="L59" s="43">
        <v>-1.2273000000000001E-4</v>
      </c>
      <c r="M59" s="43">
        <v>3.0917999999999999E-4</v>
      </c>
      <c r="N59" s="43">
        <v>6.9436000000000001E-21</v>
      </c>
      <c r="O59" s="43">
        <v>1.0194E-20</v>
      </c>
      <c r="P59" s="43">
        <v>1.6647999999999999E-4</v>
      </c>
      <c r="Q59" s="48">
        <v>0.4</v>
      </c>
    </row>
    <row r="60" spans="1:17" x14ac:dyDescent="0.3">
      <c r="A60" s="42">
        <v>41</v>
      </c>
      <c r="B60" s="43">
        <v>-2.0227999999999999E-4</v>
      </c>
      <c r="C60" s="43">
        <v>-1.4197999999999999E-4</v>
      </c>
      <c r="D60" s="43">
        <v>2.9713999999999999E-4</v>
      </c>
      <c r="E60" s="43">
        <v>2.2154000000000001E-20</v>
      </c>
      <c r="F60" s="43">
        <v>-1.6970000000000001E-20</v>
      </c>
      <c r="G60" s="43">
        <v>-9.2381999999999997E-5</v>
      </c>
      <c r="H60" s="54">
        <v>0.47</v>
      </c>
      <c r="I60" s="28"/>
      <c r="J60" s="44">
        <v>11</v>
      </c>
      <c r="K60" s="43">
        <v>-2.0227999999999999E-4</v>
      </c>
      <c r="L60" s="43">
        <v>-1.4197999999999999E-4</v>
      </c>
      <c r="M60" s="43">
        <v>2.9713999999999999E-4</v>
      </c>
      <c r="N60" s="43">
        <v>7.3846999999999998E-21</v>
      </c>
      <c r="O60" s="43">
        <v>5.6567999999999999E-21</v>
      </c>
      <c r="P60" s="43">
        <v>9.2381999999999997E-5</v>
      </c>
      <c r="Q60" s="54">
        <v>0.47</v>
      </c>
    </row>
    <row r="61" spans="1:17" x14ac:dyDescent="0.3">
      <c r="A61" s="42">
        <v>42</v>
      </c>
      <c r="B61" s="43">
        <v>-1.8408000000000001E-4</v>
      </c>
      <c r="C61" s="43">
        <v>-1.3236000000000001E-4</v>
      </c>
      <c r="D61" s="43">
        <v>4.2737E-4</v>
      </c>
      <c r="E61" s="43">
        <v>1.9001000000000001E-20</v>
      </c>
      <c r="F61" s="43">
        <v>-3.8379000000000001E-20</v>
      </c>
      <c r="G61" s="43">
        <v>-2.0892E-4</v>
      </c>
      <c r="H61" s="48">
        <v>0.5</v>
      </c>
      <c r="I61" s="28"/>
      <c r="J61" s="44">
        <v>12</v>
      </c>
      <c r="K61" s="43">
        <v>-1.8408000000000001E-4</v>
      </c>
      <c r="L61" s="43">
        <v>-1.3236000000000001E-4</v>
      </c>
      <c r="M61" s="43">
        <v>4.2737E-4</v>
      </c>
      <c r="N61" s="43">
        <v>6.3337999999999999E-21</v>
      </c>
      <c r="O61" s="43">
        <v>1.2792999999999999E-20</v>
      </c>
      <c r="P61" s="43">
        <v>2.0892E-4</v>
      </c>
      <c r="Q61" s="48">
        <v>0.5</v>
      </c>
    </row>
    <row r="62" spans="1:17" x14ac:dyDescent="0.3">
      <c r="A62" s="42">
        <v>43</v>
      </c>
      <c r="B62" s="43">
        <v>-1.5886000000000001E-4</v>
      </c>
      <c r="C62" s="43">
        <v>-1.1851E-4</v>
      </c>
      <c r="D62" s="43">
        <v>3.7471999999999999E-4</v>
      </c>
      <c r="E62" s="43">
        <v>1.4824999999999999E-20</v>
      </c>
      <c r="F62" s="43">
        <v>-3.2556999999999998E-20</v>
      </c>
      <c r="G62" s="43">
        <v>-1.7723000000000001E-4</v>
      </c>
      <c r="H62" s="48">
        <v>0.55000000000000004</v>
      </c>
      <c r="I62" s="28"/>
      <c r="J62" s="44">
        <v>13</v>
      </c>
      <c r="K62" s="43">
        <v>-1.5886000000000001E-4</v>
      </c>
      <c r="L62" s="43">
        <v>-1.1851E-4</v>
      </c>
      <c r="M62" s="43">
        <v>3.7471999999999999E-4</v>
      </c>
      <c r="N62" s="43">
        <v>4.9417000000000002E-21</v>
      </c>
      <c r="O62" s="43">
        <v>1.0852000000000001E-20</v>
      </c>
      <c r="P62" s="43">
        <v>1.7723000000000001E-4</v>
      </c>
      <c r="Q62" s="48">
        <v>0.55000000000000004</v>
      </c>
    </row>
    <row r="63" spans="1:17" x14ac:dyDescent="0.3">
      <c r="A63" s="42">
        <v>44</v>
      </c>
      <c r="B63" s="43">
        <v>-1.3857E-4</v>
      </c>
      <c r="C63" s="43">
        <v>-1.0677E-4</v>
      </c>
      <c r="D63" s="43">
        <v>3.3150999999999998E-4</v>
      </c>
      <c r="E63" s="43">
        <v>1.1683E-20</v>
      </c>
      <c r="F63" s="43">
        <v>-2.7736999999999997E-20</v>
      </c>
      <c r="G63" s="43">
        <v>-1.5098999999999999E-4</v>
      </c>
      <c r="H63" s="48">
        <v>0.6</v>
      </c>
      <c r="I63" s="28"/>
      <c r="J63" s="44">
        <v>14</v>
      </c>
      <c r="K63" s="43">
        <v>-1.3857E-4</v>
      </c>
      <c r="L63" s="43">
        <v>-1.0677E-4</v>
      </c>
      <c r="M63" s="43">
        <v>3.3150999999999998E-4</v>
      </c>
      <c r="N63" s="43">
        <v>3.8941999999999997E-21</v>
      </c>
      <c r="O63" s="43">
        <v>9.2456999999999995E-21</v>
      </c>
      <c r="P63" s="43">
        <v>1.5098999999999999E-4</v>
      </c>
      <c r="Q63" s="48">
        <v>0.6</v>
      </c>
    </row>
    <row r="64" spans="1:17" x14ac:dyDescent="0.3">
      <c r="A64" s="42">
        <v>45</v>
      </c>
      <c r="B64" s="43">
        <v>-1.22E-4</v>
      </c>
      <c r="C64" s="43">
        <v>-9.6685E-5</v>
      </c>
      <c r="D64" s="43">
        <v>2.9551000000000002E-4</v>
      </c>
      <c r="E64" s="43">
        <v>9.2992000000000002E-21</v>
      </c>
      <c r="F64" s="43">
        <v>-2.375E-20</v>
      </c>
      <c r="G64" s="43">
        <v>-1.2929E-4</v>
      </c>
      <c r="H64" s="48">
        <v>0.65</v>
      </c>
      <c r="I64" s="28"/>
      <c r="J64" s="44">
        <v>15</v>
      </c>
      <c r="K64" s="43">
        <v>-1.22E-4</v>
      </c>
      <c r="L64" s="43">
        <v>-9.6685E-5</v>
      </c>
      <c r="M64" s="43">
        <v>2.9551000000000002E-4</v>
      </c>
      <c r="N64" s="43">
        <v>3.0996999999999998E-21</v>
      </c>
      <c r="O64" s="43">
        <v>7.9165999999999992E-21</v>
      </c>
      <c r="P64" s="43">
        <v>1.2929E-4</v>
      </c>
      <c r="Q64" s="48">
        <v>0.65</v>
      </c>
    </row>
    <row r="65" spans="1:17" x14ac:dyDescent="0.3">
      <c r="A65" s="42">
        <v>46</v>
      </c>
      <c r="B65" s="43">
        <v>-1.0827000000000001E-4</v>
      </c>
      <c r="C65" s="43">
        <v>-8.7921000000000001E-5</v>
      </c>
      <c r="D65" s="43">
        <v>2.6516000000000002E-4</v>
      </c>
      <c r="E65" s="43">
        <v>7.4753000000000003E-21</v>
      </c>
      <c r="F65" s="43">
        <v>-2.0444999999999999E-20</v>
      </c>
      <c r="G65" s="43">
        <v>-1.1129999999999999E-4</v>
      </c>
      <c r="H65" s="48">
        <v>0.7</v>
      </c>
      <c r="I65" s="28"/>
      <c r="J65" s="44">
        <v>16</v>
      </c>
      <c r="K65" s="43">
        <v>-1.0827000000000001E-4</v>
      </c>
      <c r="L65" s="43">
        <v>-8.7921000000000001E-5</v>
      </c>
      <c r="M65" s="43">
        <v>2.6516000000000002E-4</v>
      </c>
      <c r="N65" s="43">
        <v>2.4918000000000001E-21</v>
      </c>
      <c r="O65" s="43">
        <v>6.8151999999999995E-21</v>
      </c>
      <c r="P65" s="43">
        <v>1.1129999999999999E-4</v>
      </c>
      <c r="Q65" s="48">
        <v>0.7</v>
      </c>
    </row>
    <row r="66" spans="1:17" x14ac:dyDescent="0.3">
      <c r="A66" s="42">
        <v>47</v>
      </c>
      <c r="B66" s="43">
        <v>-9.6762000000000006E-5</v>
      </c>
      <c r="C66" s="43">
        <v>-8.0249999999999999E-5</v>
      </c>
      <c r="D66" s="43">
        <v>2.3928E-4</v>
      </c>
      <c r="E66" s="43">
        <v>6.0664999999999999E-21</v>
      </c>
      <c r="F66" s="43">
        <v>-1.7697999999999999E-20</v>
      </c>
      <c r="G66" s="43">
        <v>-9.6341999999999993E-5</v>
      </c>
      <c r="H66" s="48">
        <v>0.75</v>
      </c>
      <c r="I66" s="28"/>
      <c r="J66" s="44">
        <v>17</v>
      </c>
      <c r="K66" s="43">
        <v>-9.6762000000000006E-5</v>
      </c>
      <c r="L66" s="43">
        <v>-8.0249999999999999E-5</v>
      </c>
      <c r="M66" s="43">
        <v>2.3928E-4</v>
      </c>
      <c r="N66" s="43">
        <v>2.0222000000000001E-21</v>
      </c>
      <c r="O66" s="43">
        <v>5.8992000000000002E-21</v>
      </c>
      <c r="P66" s="43">
        <v>9.6341999999999993E-5</v>
      </c>
      <c r="Q66" s="48">
        <v>0.75</v>
      </c>
    </row>
    <row r="67" spans="1:17" x14ac:dyDescent="0.3">
      <c r="A67" s="42">
        <v>48</v>
      </c>
      <c r="B67" s="43">
        <v>-8.7016999999999997E-5</v>
      </c>
      <c r="C67" s="43">
        <v>-7.3495E-5</v>
      </c>
      <c r="D67" s="43">
        <v>2.1703E-4</v>
      </c>
      <c r="E67" s="43">
        <v>4.9681000000000003E-21</v>
      </c>
      <c r="F67" s="43">
        <v>-1.5403000000000001E-20</v>
      </c>
      <c r="G67" s="43">
        <v>-8.3849000000000003E-5</v>
      </c>
      <c r="H67" s="48">
        <v>0.8</v>
      </c>
      <c r="I67" s="28"/>
      <c r="J67" s="44">
        <v>18</v>
      </c>
      <c r="K67" s="43">
        <v>-8.7016999999999997E-5</v>
      </c>
      <c r="L67" s="43">
        <v>-7.3495E-5</v>
      </c>
      <c r="M67" s="43">
        <v>2.1703E-4</v>
      </c>
      <c r="N67" s="43">
        <v>1.656E-21</v>
      </c>
      <c r="O67" s="43">
        <v>5.1343000000000003E-21</v>
      </c>
      <c r="P67" s="43">
        <v>8.3849000000000003E-5</v>
      </c>
      <c r="Q67" s="48">
        <v>0.8</v>
      </c>
    </row>
    <row r="68" spans="1:17" x14ac:dyDescent="0.3">
      <c r="A68" s="42">
        <v>49</v>
      </c>
      <c r="B68" s="43">
        <v>-7.8683999999999994E-5</v>
      </c>
      <c r="C68" s="43">
        <v>-6.7515000000000007E-5</v>
      </c>
      <c r="D68" s="43">
        <v>1.9775000000000001E-4</v>
      </c>
      <c r="E68" s="43">
        <v>4.1036999999999998E-21</v>
      </c>
      <c r="F68" s="43">
        <v>-1.3477000000000001E-20</v>
      </c>
      <c r="G68" s="43">
        <v>-7.3363999999999998E-5</v>
      </c>
      <c r="H68" s="48">
        <v>0.85</v>
      </c>
      <c r="I68" s="28"/>
      <c r="J68" s="44">
        <v>19</v>
      </c>
      <c r="K68" s="43">
        <v>-7.8683999999999994E-5</v>
      </c>
      <c r="L68" s="43">
        <v>-6.7515000000000007E-5</v>
      </c>
      <c r="M68" s="43">
        <v>1.9775000000000001E-4</v>
      </c>
      <c r="N68" s="43">
        <v>1.3679000000000001E-21</v>
      </c>
      <c r="O68" s="43">
        <v>4.4921999999999999E-21</v>
      </c>
      <c r="P68" s="43">
        <v>7.3363999999999998E-5</v>
      </c>
      <c r="Q68" s="48">
        <v>0.85</v>
      </c>
    </row>
    <row r="69" spans="1:17" x14ac:dyDescent="0.3">
      <c r="A69" s="42">
        <v>50</v>
      </c>
      <c r="B69" s="43">
        <v>-7.1497999999999999E-5</v>
      </c>
      <c r="C69" s="43">
        <v>-6.2195999999999999E-5</v>
      </c>
      <c r="D69" s="43">
        <v>1.8091E-4</v>
      </c>
      <c r="E69" s="43">
        <v>3.4173E-21</v>
      </c>
      <c r="F69" s="43">
        <v>-1.1851999999999999E-20</v>
      </c>
      <c r="G69" s="43">
        <v>-6.4517999999999995E-5</v>
      </c>
      <c r="H69" s="48">
        <v>0.9</v>
      </c>
      <c r="I69" s="28"/>
      <c r="J69" s="44">
        <v>20</v>
      </c>
      <c r="K69" s="43">
        <v>-7.1497999999999999E-5</v>
      </c>
      <c r="L69" s="43">
        <v>-6.2195999999999999E-5</v>
      </c>
      <c r="M69" s="43">
        <v>1.8091E-4</v>
      </c>
      <c r="N69" s="43">
        <v>1.1391000000000001E-21</v>
      </c>
      <c r="O69" s="43">
        <v>3.9506000000000003E-21</v>
      </c>
      <c r="P69" s="43">
        <v>6.4517999999999995E-5</v>
      </c>
      <c r="Q69" s="48">
        <v>0.9</v>
      </c>
    </row>
    <row r="70" spans="1:17" x14ac:dyDescent="0.3">
      <c r="A70" s="42">
        <v>51</v>
      </c>
      <c r="B70" s="43">
        <v>-6.5252000000000005E-5</v>
      </c>
      <c r="C70" s="43">
        <v>-5.7447000000000001E-5</v>
      </c>
      <c r="D70" s="43">
        <v>1.6611999999999999E-4</v>
      </c>
      <c r="E70" s="43">
        <v>2.8675000000000002E-21</v>
      </c>
      <c r="F70" s="43">
        <v>-1.0473E-20</v>
      </c>
      <c r="G70" s="43">
        <v>-5.7015000000000002E-5</v>
      </c>
      <c r="H70" s="48">
        <v>0.95</v>
      </c>
      <c r="I70" s="28"/>
      <c r="J70" s="44">
        <v>21</v>
      </c>
      <c r="K70" s="43">
        <v>-6.5252000000000005E-5</v>
      </c>
      <c r="L70" s="43">
        <v>-5.7447000000000001E-5</v>
      </c>
      <c r="M70" s="43">
        <v>1.6611999999999999E-4</v>
      </c>
      <c r="N70" s="43">
        <v>9.5584000000000001E-22</v>
      </c>
      <c r="O70" s="43">
        <v>3.4911999999999998E-21</v>
      </c>
      <c r="P70" s="43">
        <v>5.7015000000000002E-5</v>
      </c>
      <c r="Q70" s="48">
        <v>0.95</v>
      </c>
    </row>
    <row r="71" spans="1:17" x14ac:dyDescent="0.3">
      <c r="A71" s="42">
        <v>52</v>
      </c>
      <c r="B71" s="43">
        <v>-5.9784999999999998E-5</v>
      </c>
      <c r="C71" s="43">
        <v>-5.3189000000000002E-5</v>
      </c>
      <c r="D71" s="43">
        <v>1.5305000000000001E-4</v>
      </c>
      <c r="E71" s="43">
        <v>2.4234999999999999E-21</v>
      </c>
      <c r="F71" s="43">
        <v>-9.2983000000000006E-21</v>
      </c>
      <c r="G71" s="43">
        <v>-5.0617E-5</v>
      </c>
      <c r="H71" s="48">
        <v>1</v>
      </c>
      <c r="I71" s="28"/>
      <c r="J71" s="44">
        <v>22</v>
      </c>
      <c r="K71" s="43">
        <v>-5.9784999999999998E-5</v>
      </c>
      <c r="L71" s="43">
        <v>-5.3189000000000002E-5</v>
      </c>
      <c r="M71" s="43">
        <v>1.5305000000000001E-4</v>
      </c>
      <c r="N71" s="43">
        <v>8.0782000000000001E-22</v>
      </c>
      <c r="O71" s="43">
        <v>3.0994000000000002E-21</v>
      </c>
      <c r="P71" s="43">
        <v>5.0617E-5</v>
      </c>
      <c r="Q71" s="48">
        <v>1</v>
      </c>
    </row>
    <row r="72" spans="1:17" x14ac:dyDescent="0.3">
      <c r="A72" s="42">
        <v>53</v>
      </c>
      <c r="B72" s="43">
        <v>-2.9098000000000002E-5</v>
      </c>
      <c r="C72" s="43">
        <v>-2.7433E-5</v>
      </c>
      <c r="D72" s="43">
        <v>7.7521000000000005E-5</v>
      </c>
      <c r="E72" s="43">
        <v>6.1162E-22</v>
      </c>
      <c r="F72" s="43">
        <v>-3.4616000000000002E-21</v>
      </c>
      <c r="G72" s="43">
        <v>-1.8844000000000001E-5</v>
      </c>
      <c r="H72" s="48">
        <v>1.5</v>
      </c>
      <c r="I72" s="28"/>
      <c r="J72" s="44">
        <v>23</v>
      </c>
      <c r="K72" s="43">
        <v>-2.9098000000000002E-5</v>
      </c>
      <c r="L72" s="43">
        <v>-2.7433E-5</v>
      </c>
      <c r="M72" s="43">
        <v>7.7521000000000005E-5</v>
      </c>
      <c r="N72" s="43">
        <v>2.0387000000000001E-22</v>
      </c>
      <c r="O72" s="43">
        <v>1.1539000000000001E-21</v>
      </c>
      <c r="P72" s="43">
        <v>1.8844000000000001E-5</v>
      </c>
      <c r="Q72" s="48">
        <v>1.5</v>
      </c>
    </row>
    <row r="73" spans="1:17" x14ac:dyDescent="0.3">
      <c r="A73" s="42">
        <v>54</v>
      </c>
      <c r="B73" s="43">
        <v>-1.7206000000000001E-5</v>
      </c>
      <c r="C73" s="43">
        <v>-1.6600999999999999E-5</v>
      </c>
      <c r="D73" s="43">
        <v>4.7073999999999997E-5</v>
      </c>
      <c r="E73" s="43">
        <v>2.2227E-22</v>
      </c>
      <c r="F73" s="43">
        <v>-1.6522E-21</v>
      </c>
      <c r="G73" s="43">
        <v>-8.9942999999999996E-6</v>
      </c>
      <c r="H73" s="48">
        <v>2</v>
      </c>
      <c r="I73" s="28"/>
      <c r="J73" s="44">
        <v>24</v>
      </c>
      <c r="K73" s="43">
        <v>-1.7206000000000001E-5</v>
      </c>
      <c r="L73" s="43">
        <v>-1.6600999999999999E-5</v>
      </c>
      <c r="M73" s="43">
        <v>4.7073999999999997E-5</v>
      </c>
      <c r="N73" s="43">
        <v>7.4090000000000004E-23</v>
      </c>
      <c r="O73" s="43">
        <v>5.5074000000000004E-22</v>
      </c>
      <c r="P73" s="43">
        <v>8.9942999999999996E-6</v>
      </c>
      <c r="Q73" s="48">
        <v>2</v>
      </c>
    </row>
    <row r="74" spans="1:17" x14ac:dyDescent="0.3">
      <c r="A74" s="42">
        <v>55</v>
      </c>
      <c r="B74" s="43">
        <v>-1.1787000000000001E-5</v>
      </c>
      <c r="C74" s="43">
        <v>-1.1516E-5</v>
      </c>
      <c r="D74" s="43">
        <v>3.2623000000000003E-5</v>
      </c>
      <c r="E74" s="43">
        <v>9.9635000000000001E-23</v>
      </c>
      <c r="F74" s="43">
        <v>-9.1600000000000005E-22</v>
      </c>
      <c r="G74" s="43">
        <v>-4.9864999999999996E-6</v>
      </c>
      <c r="H74" s="48">
        <v>2.5</v>
      </c>
      <c r="I74" s="28"/>
      <c r="J74" s="44">
        <v>25</v>
      </c>
      <c r="K74" s="43">
        <v>-1.1787000000000001E-5</v>
      </c>
      <c r="L74" s="43">
        <v>-1.1516E-5</v>
      </c>
      <c r="M74" s="43">
        <v>3.2623000000000003E-5</v>
      </c>
      <c r="N74" s="43">
        <v>3.3211999999999999E-23</v>
      </c>
      <c r="O74" s="43">
        <v>3.0533000000000001E-22</v>
      </c>
      <c r="P74" s="43">
        <v>4.9864999999999996E-6</v>
      </c>
      <c r="Q74" s="48">
        <v>2.5</v>
      </c>
    </row>
    <row r="75" spans="1:17" x14ac:dyDescent="0.3">
      <c r="A75" s="42">
        <v>56</v>
      </c>
      <c r="B75" s="43">
        <v>-8.9707000000000004E-6</v>
      </c>
      <c r="C75" s="43">
        <v>-8.8311999999999994E-6</v>
      </c>
      <c r="D75" s="43">
        <v>2.4743999999999999E-5</v>
      </c>
      <c r="E75" s="43">
        <v>5.1256E-23</v>
      </c>
      <c r="F75" s="43">
        <v>-5.6149999999999999E-22</v>
      </c>
      <c r="G75" s="43">
        <v>-3.0566999999999999E-6</v>
      </c>
      <c r="H75" s="48">
        <v>3</v>
      </c>
      <c r="I75" s="28"/>
      <c r="J75" s="44">
        <v>26</v>
      </c>
      <c r="K75" s="43">
        <v>-8.9707000000000004E-6</v>
      </c>
      <c r="L75" s="43">
        <v>-8.8311999999999994E-6</v>
      </c>
      <c r="M75" s="43">
        <v>2.4743999999999999E-5</v>
      </c>
      <c r="N75" s="43">
        <v>1.7085000000000001E-23</v>
      </c>
      <c r="O75" s="43">
        <v>1.8717000000000001E-22</v>
      </c>
      <c r="P75" s="43">
        <v>3.0566999999999999E-6</v>
      </c>
      <c r="Q75" s="48">
        <v>3</v>
      </c>
    </row>
    <row r="76" spans="1:17" x14ac:dyDescent="0.3">
      <c r="A76" s="42">
        <v>57</v>
      </c>
      <c r="B76" s="43">
        <v>-7.2575999999999998E-6</v>
      </c>
      <c r="C76" s="43">
        <v>-7.1782000000000002E-6</v>
      </c>
      <c r="D76" s="43">
        <v>1.9783999999999999E-5</v>
      </c>
      <c r="E76" s="43">
        <v>2.9196999999999999E-23</v>
      </c>
      <c r="F76" s="43">
        <v>-3.6937E-22</v>
      </c>
      <c r="G76" s="43">
        <v>-2.0107999999999999E-6</v>
      </c>
      <c r="H76" s="48">
        <v>3.5</v>
      </c>
      <c r="I76" s="28"/>
      <c r="J76" s="44">
        <v>27</v>
      </c>
      <c r="K76" s="43">
        <v>-7.2575999999999998E-6</v>
      </c>
      <c r="L76" s="43">
        <v>-7.1782000000000002E-6</v>
      </c>
      <c r="M76" s="43">
        <v>1.9783999999999999E-5</v>
      </c>
      <c r="N76" s="43">
        <v>9.7324E-24</v>
      </c>
      <c r="O76" s="43">
        <v>1.2312E-22</v>
      </c>
      <c r="P76" s="43">
        <v>2.0107999999999999E-6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3.5902999999999997E-21</v>
      </c>
      <c r="C81" s="43">
        <v>1.9545E-5</v>
      </c>
      <c r="D81" s="43">
        <v>5.6203000000000004E-4</v>
      </c>
      <c r="E81" s="23">
        <f>+D81*1000</f>
        <v>0.56203000000000003</v>
      </c>
      <c r="F81" s="23">
        <v>0</v>
      </c>
      <c r="G81" s="24"/>
      <c r="H81" s="25"/>
      <c r="I81" s="28"/>
      <c r="J81" s="44">
        <v>1</v>
      </c>
      <c r="K81" s="43">
        <v>-1.1967999999999999E-21</v>
      </c>
      <c r="L81" s="43">
        <v>-1.9545E-5</v>
      </c>
      <c r="M81" s="169">
        <v>5.6203000000000004E-4</v>
      </c>
      <c r="N81" s="23">
        <f>+M81*1000</f>
        <v>0.56203000000000003</v>
      </c>
      <c r="O81" s="23">
        <v>0</v>
      </c>
      <c r="P81" s="24"/>
      <c r="Q81" s="25"/>
    </row>
    <row r="82" spans="1:23" x14ac:dyDescent="0.3">
      <c r="A82" s="42">
        <v>32</v>
      </c>
      <c r="B82" s="43">
        <v>5.5285000000000001E-22</v>
      </c>
      <c r="C82" s="43">
        <v>3.0096E-6</v>
      </c>
      <c r="D82" s="43">
        <v>5.5548999999999996E-4</v>
      </c>
      <c r="E82" s="23">
        <f t="shared" ref="E82:E110" si="0">+D82*1000</f>
        <v>0.55548999999999993</v>
      </c>
      <c r="F82" s="23">
        <v>0.05</v>
      </c>
      <c r="G82" s="24"/>
      <c r="H82" s="25"/>
      <c r="I82" s="28"/>
      <c r="J82" s="44">
        <v>2</v>
      </c>
      <c r="K82" s="43">
        <v>-1.8428000000000001E-22</v>
      </c>
      <c r="L82" s="43">
        <v>-3.0096E-6</v>
      </c>
      <c r="M82" s="169">
        <v>5.5548999999999996E-4</v>
      </c>
      <c r="N82" s="23">
        <f t="shared" ref="N82:N110" si="1">+M82*1000</f>
        <v>0.55548999999999993</v>
      </c>
      <c r="O82" s="23">
        <v>0.05</v>
      </c>
      <c r="P82" s="24"/>
      <c r="Q82" s="25"/>
    </row>
    <row r="83" spans="1:23" x14ac:dyDescent="0.3">
      <c r="A83" s="42">
        <v>33</v>
      </c>
      <c r="B83" s="43">
        <v>-6.1066000000000002E-22</v>
      </c>
      <c r="C83" s="43">
        <v>-3.3243000000000001E-6</v>
      </c>
      <c r="D83" s="43">
        <v>5.4839999999999999E-4</v>
      </c>
      <c r="E83" s="23">
        <f t="shared" si="0"/>
        <v>0.5484</v>
      </c>
      <c r="F83" s="168">
        <v>7.0000000000000007E-2</v>
      </c>
      <c r="G83" s="24"/>
      <c r="H83" s="25"/>
      <c r="I83" s="28"/>
      <c r="J83" s="44">
        <v>3</v>
      </c>
      <c r="K83" s="43">
        <v>2.0355E-22</v>
      </c>
      <c r="L83" s="43">
        <v>3.3243000000000001E-6</v>
      </c>
      <c r="M83" s="169">
        <v>5.4839999999999999E-4</v>
      </c>
      <c r="N83" s="23">
        <f t="shared" si="1"/>
        <v>0.5484</v>
      </c>
      <c r="O83" s="168">
        <v>7.0000000000000007E-2</v>
      </c>
      <c r="Q83" s="25"/>
    </row>
    <row r="84" spans="1:23" x14ac:dyDescent="0.3">
      <c r="A84" s="42">
        <v>34</v>
      </c>
      <c r="B84" s="43">
        <v>-1.4278999999999999E-21</v>
      </c>
      <c r="C84" s="43">
        <v>-7.7733000000000006E-6</v>
      </c>
      <c r="D84" s="43">
        <v>5.1583E-4</v>
      </c>
      <c r="E84" s="23">
        <f t="shared" si="0"/>
        <v>0.51583000000000001</v>
      </c>
      <c r="F84" s="23">
        <v>0.1</v>
      </c>
      <c r="G84" s="24"/>
      <c r="H84" s="25"/>
      <c r="I84" s="28"/>
      <c r="J84" s="44">
        <v>4</v>
      </c>
      <c r="K84" s="43">
        <v>4.7597999999999999E-22</v>
      </c>
      <c r="L84" s="43">
        <v>7.7733000000000006E-6</v>
      </c>
      <c r="M84" s="169">
        <v>5.1583E-4</v>
      </c>
      <c r="N84" s="23">
        <f t="shared" si="1"/>
        <v>0.51583000000000001</v>
      </c>
      <c r="O84" s="23">
        <v>0.1</v>
      </c>
      <c r="P84" s="24"/>
      <c r="Q84" s="25"/>
    </row>
    <row r="85" spans="1:23" x14ac:dyDescent="0.3">
      <c r="A85" s="42">
        <v>35</v>
      </c>
      <c r="B85" s="43">
        <v>-2.3996999999999999E-21</v>
      </c>
      <c r="C85" s="43">
        <v>-1.3064000000000001E-5</v>
      </c>
      <c r="D85" s="43">
        <v>4.7273999999999998E-4</v>
      </c>
      <c r="E85" s="23">
        <f t="shared" si="0"/>
        <v>0.47273999999999999</v>
      </c>
      <c r="F85" s="23">
        <v>0.15</v>
      </c>
      <c r="G85" s="24"/>
      <c r="H85" s="25"/>
      <c r="I85" s="28"/>
      <c r="J85" s="44">
        <v>5</v>
      </c>
      <c r="K85" s="43">
        <v>7.9990999999999996E-22</v>
      </c>
      <c r="L85" s="43">
        <v>1.3064000000000001E-5</v>
      </c>
      <c r="M85" s="169">
        <v>4.7273999999999998E-4</v>
      </c>
      <c r="N85" s="23">
        <f t="shared" si="1"/>
        <v>0.47273999999999999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-3.0358999999999999E-21</v>
      </c>
      <c r="C86" s="43">
        <v>-1.6526000000000001E-5</v>
      </c>
      <c r="D86" s="43">
        <v>4.4077999999999999E-4</v>
      </c>
      <c r="E86" s="23">
        <f t="shared" si="0"/>
        <v>0.44078000000000001</v>
      </c>
      <c r="F86" s="23">
        <v>0.2</v>
      </c>
      <c r="G86" s="24"/>
      <c r="H86" s="25"/>
      <c r="I86" s="28"/>
      <c r="J86" s="44">
        <v>6</v>
      </c>
      <c r="K86" s="43">
        <v>1.0119999999999999E-21</v>
      </c>
      <c r="L86" s="43">
        <v>1.6526000000000001E-5</v>
      </c>
      <c r="M86" s="169">
        <v>4.4077999999999999E-4</v>
      </c>
      <c r="N86" s="23">
        <f t="shared" si="1"/>
        <v>0.44078000000000001</v>
      </c>
      <c r="O86" s="23">
        <v>0.2</v>
      </c>
      <c r="P86" s="24"/>
      <c r="Q86" s="25"/>
    </row>
    <row r="87" spans="1:23" x14ac:dyDescent="0.3">
      <c r="A87" s="42">
        <v>37</v>
      </c>
      <c r="B87" s="43">
        <v>-3.7244999999999999E-21</v>
      </c>
      <c r="C87" s="43">
        <v>-2.0275000000000002E-5</v>
      </c>
      <c r="D87" s="43">
        <v>4.0742000000000003E-4</v>
      </c>
      <c r="E87" s="23">
        <f t="shared" si="0"/>
        <v>0.40742</v>
      </c>
      <c r="F87" s="168">
        <v>0.27</v>
      </c>
      <c r="G87" s="24"/>
      <c r="H87" s="25"/>
      <c r="I87" s="28"/>
      <c r="J87" s="44">
        <v>7</v>
      </c>
      <c r="K87" s="43">
        <v>1.2415E-21</v>
      </c>
      <c r="L87" s="43">
        <v>2.0275000000000002E-5</v>
      </c>
      <c r="M87" s="169">
        <v>4.0742000000000003E-4</v>
      </c>
      <c r="N87" s="23">
        <f t="shared" si="1"/>
        <v>0.40742</v>
      </c>
      <c r="O87" s="168">
        <v>0.27</v>
      </c>
      <c r="P87" s="24"/>
      <c r="Q87" s="25"/>
    </row>
    <row r="88" spans="1:23" x14ac:dyDescent="0.3">
      <c r="A88" s="42">
        <v>38</v>
      </c>
      <c r="B88" s="43">
        <v>-3.7393999999999997E-21</v>
      </c>
      <c r="C88" s="43">
        <v>-2.0356999999999998E-5</v>
      </c>
      <c r="D88" s="43">
        <v>3.9407999999999999E-4</v>
      </c>
      <c r="E88" s="23">
        <f t="shared" si="0"/>
        <v>0.39407999999999999</v>
      </c>
      <c r="F88" s="23">
        <v>0.3</v>
      </c>
      <c r="G88" s="24"/>
      <c r="H88" s="25"/>
      <c r="I88" s="28"/>
      <c r="J88" s="44">
        <v>8</v>
      </c>
      <c r="K88" s="43">
        <v>1.2465000000000001E-21</v>
      </c>
      <c r="L88" s="43">
        <v>2.0356999999999998E-5</v>
      </c>
      <c r="M88" s="169">
        <v>3.9407999999999999E-4</v>
      </c>
      <c r="N88" s="23">
        <f t="shared" si="1"/>
        <v>0.39407999999999999</v>
      </c>
      <c r="O88" s="23">
        <v>0.3</v>
      </c>
      <c r="P88" s="24"/>
      <c r="Q88" s="25"/>
    </row>
    <row r="89" spans="1:23" x14ac:dyDescent="0.3">
      <c r="A89" s="42">
        <v>39</v>
      </c>
      <c r="B89" s="43">
        <v>-3.8101999999999997E-21</v>
      </c>
      <c r="C89" s="43">
        <v>-2.0741999999999999E-5</v>
      </c>
      <c r="D89" s="43">
        <v>3.7501E-4</v>
      </c>
      <c r="E89" s="23">
        <f t="shared" si="0"/>
        <v>0.37501000000000001</v>
      </c>
      <c r="F89" s="23">
        <v>0.35</v>
      </c>
      <c r="G89" s="24"/>
      <c r="H89" s="25"/>
      <c r="I89" s="28"/>
      <c r="J89" s="44">
        <v>9</v>
      </c>
      <c r="K89" s="43">
        <v>1.2701000000000001E-21</v>
      </c>
      <c r="L89" s="43">
        <v>2.0741999999999999E-5</v>
      </c>
      <c r="M89" s="169">
        <v>3.7501E-4</v>
      </c>
      <c r="N89" s="23">
        <f t="shared" si="1"/>
        <v>0.37501000000000001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-4.0149999999999998E-21</v>
      </c>
      <c r="C90" s="43">
        <v>-2.1857000000000001E-5</v>
      </c>
      <c r="D90" s="43">
        <v>3.5864000000000002E-4</v>
      </c>
      <c r="E90" s="23">
        <f t="shared" si="0"/>
        <v>0.35864000000000001</v>
      </c>
      <c r="F90" s="23">
        <v>0.4</v>
      </c>
      <c r="G90" s="24"/>
      <c r="H90" s="25"/>
      <c r="I90" s="28"/>
      <c r="J90" s="44">
        <v>10</v>
      </c>
      <c r="K90" s="43">
        <v>1.3383000000000001E-21</v>
      </c>
      <c r="L90" s="43">
        <v>2.1857000000000001E-5</v>
      </c>
      <c r="M90" s="169">
        <v>3.5864000000000002E-4</v>
      </c>
      <c r="N90" s="23">
        <f t="shared" si="1"/>
        <v>0.35864000000000001</v>
      </c>
      <c r="O90" s="23">
        <v>0.4</v>
      </c>
      <c r="P90" s="24"/>
      <c r="Q90" s="25"/>
    </row>
    <row r="91" spans="1:23" x14ac:dyDescent="0.3">
      <c r="A91" s="42">
        <v>41</v>
      </c>
      <c r="B91" s="43">
        <v>-4.7037999999999998E-21</v>
      </c>
      <c r="C91" s="43">
        <v>-2.5605999999999998E-5</v>
      </c>
      <c r="D91" s="43">
        <v>3.3775E-4</v>
      </c>
      <c r="E91" s="23">
        <f t="shared" si="0"/>
        <v>0.33774999999999999</v>
      </c>
      <c r="F91" s="168">
        <v>0.47</v>
      </c>
      <c r="G91" s="24"/>
      <c r="H91" s="25"/>
      <c r="I91" s="28"/>
      <c r="J91" s="44">
        <v>11</v>
      </c>
      <c r="K91" s="43">
        <v>1.5678999999999999E-21</v>
      </c>
      <c r="L91" s="43">
        <v>2.5605999999999998E-5</v>
      </c>
      <c r="M91" s="169">
        <v>3.3775E-4</v>
      </c>
      <c r="N91" s="23">
        <f t="shared" si="1"/>
        <v>0.33774999999999999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-4.386E-21</v>
      </c>
      <c r="C92" s="43">
        <v>-2.3876E-5</v>
      </c>
      <c r="D92" s="43">
        <v>3.2437999999999998E-4</v>
      </c>
      <c r="E92" s="23">
        <f t="shared" si="0"/>
        <v>0.32438</v>
      </c>
      <c r="F92" s="23">
        <v>0.5</v>
      </c>
      <c r="G92" s="24"/>
      <c r="H92" s="25"/>
      <c r="I92" s="28"/>
      <c r="J92" s="44">
        <v>12</v>
      </c>
      <c r="K92" s="43">
        <v>1.462E-21</v>
      </c>
      <c r="L92" s="43">
        <v>2.3876E-5</v>
      </c>
      <c r="M92" s="169">
        <v>3.2437999999999998E-4</v>
      </c>
      <c r="N92" s="23">
        <f t="shared" si="1"/>
        <v>0.32438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-3.9148000000000003E-21</v>
      </c>
      <c r="C93" s="43">
        <v>-2.1311E-5</v>
      </c>
      <c r="D93" s="43">
        <v>3.0437999999999998E-4</v>
      </c>
      <c r="E93" s="23">
        <f t="shared" si="0"/>
        <v>0.30437999999999998</v>
      </c>
      <c r="F93" s="23">
        <v>0.55000000000000004</v>
      </c>
      <c r="G93" s="24"/>
      <c r="H93" s="25"/>
      <c r="I93" s="28"/>
      <c r="J93" s="44">
        <v>13</v>
      </c>
      <c r="K93" s="43">
        <v>1.3049E-21</v>
      </c>
      <c r="L93" s="43">
        <v>2.1311E-5</v>
      </c>
      <c r="M93" s="169">
        <v>3.0437999999999998E-4</v>
      </c>
      <c r="N93" s="23">
        <f t="shared" si="1"/>
        <v>0.30437999999999998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-3.5084999999999997E-21</v>
      </c>
      <c r="C94" s="43">
        <v>-1.9099000000000001E-5</v>
      </c>
      <c r="D94" s="43">
        <v>2.8675E-4</v>
      </c>
      <c r="E94" s="23">
        <f t="shared" si="0"/>
        <v>0.28675</v>
      </c>
      <c r="F94" s="23">
        <v>0.6</v>
      </c>
      <c r="G94" s="24"/>
      <c r="H94" s="25"/>
      <c r="I94" s="28"/>
      <c r="J94" s="44">
        <v>14</v>
      </c>
      <c r="K94" s="43">
        <v>1.1694999999999999E-21</v>
      </c>
      <c r="L94" s="43">
        <v>1.9099000000000001E-5</v>
      </c>
      <c r="M94" s="169">
        <v>2.8675E-4</v>
      </c>
      <c r="N94" s="23">
        <f t="shared" si="1"/>
        <v>0.28675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-3.1578000000000001E-21</v>
      </c>
      <c r="C95" s="43">
        <v>-1.719E-5</v>
      </c>
      <c r="D95" s="43">
        <v>2.7109999999999998E-4</v>
      </c>
      <c r="E95" s="23">
        <f t="shared" si="0"/>
        <v>0.27109999999999995</v>
      </c>
      <c r="F95" s="23">
        <v>0.65</v>
      </c>
      <c r="G95" s="24"/>
      <c r="H95" s="25"/>
      <c r="I95" s="28"/>
      <c r="J95" s="44">
        <v>15</v>
      </c>
      <c r="K95" s="43">
        <v>1.0526E-21</v>
      </c>
      <c r="L95" s="43">
        <v>1.719E-5</v>
      </c>
      <c r="M95" s="169">
        <v>2.7109999999999998E-4</v>
      </c>
      <c r="N95" s="23">
        <f t="shared" si="1"/>
        <v>0.27109999999999995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-2.8544000000000001E-21</v>
      </c>
      <c r="C96" s="43">
        <v>-1.5539000000000001E-5</v>
      </c>
      <c r="D96" s="43">
        <v>2.5711000000000001E-4</v>
      </c>
      <c r="E96" s="23">
        <f t="shared" si="0"/>
        <v>0.25711000000000001</v>
      </c>
      <c r="F96" s="23">
        <v>0.7</v>
      </c>
      <c r="G96" s="24"/>
      <c r="H96" s="25"/>
      <c r="I96" s="28"/>
      <c r="J96" s="44">
        <v>16</v>
      </c>
      <c r="K96" s="43">
        <v>9.5145999999999996E-22</v>
      </c>
      <c r="L96" s="43">
        <v>1.5539000000000001E-5</v>
      </c>
      <c r="M96" s="169">
        <v>2.5711000000000001E-4</v>
      </c>
      <c r="N96" s="23">
        <f t="shared" si="1"/>
        <v>0.25711000000000001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-2.591E-21</v>
      </c>
      <c r="C97" s="43">
        <v>-1.4104000000000001E-5</v>
      </c>
      <c r="D97" s="43">
        <v>2.4450999999999997E-4</v>
      </c>
      <c r="E97" s="23">
        <f t="shared" si="0"/>
        <v>0.24450999999999998</v>
      </c>
      <c r="F97" s="23">
        <v>0.75</v>
      </c>
      <c r="G97" s="24"/>
      <c r="H97" s="25"/>
      <c r="I97" s="28"/>
      <c r="J97" s="44">
        <v>17</v>
      </c>
      <c r="K97" s="43">
        <v>8.6364999999999993E-22</v>
      </c>
      <c r="L97" s="43">
        <v>1.4104000000000001E-5</v>
      </c>
      <c r="M97" s="169">
        <v>2.4450999999999997E-4</v>
      </c>
      <c r="N97" s="23">
        <f t="shared" si="1"/>
        <v>0.24450999999999998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-2.3613000000000001E-21</v>
      </c>
      <c r="C98" s="43">
        <v>-1.2853999999999999E-5</v>
      </c>
      <c r="D98" s="43">
        <v>2.3311999999999999E-4</v>
      </c>
      <c r="E98" s="23">
        <f t="shared" si="0"/>
        <v>0.23311999999999999</v>
      </c>
      <c r="F98" s="23">
        <v>0.8</v>
      </c>
      <c r="G98" s="24"/>
      <c r="H98" s="25"/>
      <c r="I98" s="28"/>
      <c r="J98" s="44">
        <v>18</v>
      </c>
      <c r="K98" s="43">
        <v>7.8710999999999999E-22</v>
      </c>
      <c r="L98" s="43">
        <v>1.2853999999999999E-5</v>
      </c>
      <c r="M98" s="169">
        <v>2.3311999999999999E-4</v>
      </c>
      <c r="N98" s="23">
        <f t="shared" si="1"/>
        <v>0.23311999999999999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-2.1603000000000002E-21</v>
      </c>
      <c r="C99" s="43">
        <v>-1.1759999999999999E-5</v>
      </c>
      <c r="D99" s="43">
        <v>2.2275999999999999E-4</v>
      </c>
      <c r="E99" s="23">
        <f t="shared" si="0"/>
        <v>0.22275999999999999</v>
      </c>
      <c r="F99" s="23">
        <v>0.85</v>
      </c>
      <c r="G99" s="24"/>
      <c r="H99" s="25"/>
      <c r="I99" s="28"/>
      <c r="J99" s="44">
        <v>19</v>
      </c>
      <c r="K99" s="43">
        <v>7.2009000000000004E-22</v>
      </c>
      <c r="L99" s="43">
        <v>1.1759999999999999E-5</v>
      </c>
      <c r="M99" s="169">
        <v>2.2275999999999999E-4</v>
      </c>
      <c r="N99" s="23">
        <f t="shared" si="1"/>
        <v>0.22275999999999999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-1.9834999999999999E-21</v>
      </c>
      <c r="C100" s="43">
        <v>-1.0798000000000001E-5</v>
      </c>
      <c r="D100" s="43">
        <v>2.1330000000000001E-4</v>
      </c>
      <c r="E100" s="23">
        <f t="shared" si="0"/>
        <v>0.21330000000000002</v>
      </c>
      <c r="F100" s="23">
        <v>0.9</v>
      </c>
      <c r="G100" s="24"/>
      <c r="H100" s="25"/>
      <c r="I100" s="28"/>
      <c r="J100" s="44">
        <v>20</v>
      </c>
      <c r="K100" s="43">
        <v>6.6116000000000002E-22</v>
      </c>
      <c r="L100" s="43">
        <v>1.0798000000000001E-5</v>
      </c>
      <c r="M100" s="169">
        <v>2.1330000000000001E-4</v>
      </c>
      <c r="N100" s="23">
        <f t="shared" si="1"/>
        <v>0.21330000000000002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-1.8273000000000002E-21</v>
      </c>
      <c r="C101" s="43">
        <v>-9.9475999999999994E-6</v>
      </c>
      <c r="D101" s="43">
        <v>2.0463999999999999E-4</v>
      </c>
      <c r="E101" s="23">
        <f t="shared" si="0"/>
        <v>0.20463999999999999</v>
      </c>
      <c r="F101" s="23">
        <v>0.95</v>
      </c>
      <c r="G101" s="24"/>
      <c r="H101" s="25"/>
      <c r="I101" s="28"/>
      <c r="J101" s="44">
        <v>21</v>
      </c>
      <c r="K101" s="43">
        <v>6.0912000000000003E-22</v>
      </c>
      <c r="L101" s="43">
        <v>9.9475999999999994E-6</v>
      </c>
      <c r="M101" s="169">
        <v>2.0463999999999999E-4</v>
      </c>
      <c r="N101" s="23">
        <f t="shared" si="1"/>
        <v>0.20463999999999999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-1.6888000000000001E-21</v>
      </c>
      <c r="C102" s="43">
        <v>-9.1935999999999995E-6</v>
      </c>
      <c r="D102" s="43">
        <v>1.9666E-4</v>
      </c>
      <c r="E102" s="23">
        <f t="shared" si="0"/>
        <v>0.19666</v>
      </c>
      <c r="F102" s="23">
        <v>1</v>
      </c>
      <c r="G102" s="24"/>
      <c r="H102" s="25"/>
      <c r="I102" s="28"/>
      <c r="J102" s="44">
        <v>22</v>
      </c>
      <c r="K102" s="43">
        <v>5.6294999999999999E-22</v>
      </c>
      <c r="L102" s="43">
        <v>9.1935999999999995E-6</v>
      </c>
      <c r="M102" s="169">
        <v>1.9666E-4</v>
      </c>
      <c r="N102" s="23">
        <f t="shared" si="1"/>
        <v>0.19666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-8.7886999999999999E-22</v>
      </c>
      <c r="C103" s="43">
        <v>-4.7844000000000003E-6</v>
      </c>
      <c r="D103" s="43">
        <v>1.4216000000000001E-4</v>
      </c>
      <c r="E103" s="23">
        <f t="shared" si="0"/>
        <v>0.14216000000000001</v>
      </c>
      <c r="F103" s="23">
        <v>1.5</v>
      </c>
      <c r="G103" s="24"/>
      <c r="H103" s="25"/>
      <c r="I103" s="28"/>
      <c r="J103" s="44">
        <v>23</v>
      </c>
      <c r="K103" s="43">
        <v>2.9295999999999999E-22</v>
      </c>
      <c r="L103" s="43">
        <v>4.7844000000000003E-6</v>
      </c>
      <c r="M103" s="169">
        <v>1.4216000000000001E-4</v>
      </c>
      <c r="N103" s="23">
        <f t="shared" si="1"/>
        <v>0.14216000000000001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-5.3800000000000001E-22</v>
      </c>
      <c r="C104" s="43">
        <v>-2.9287E-6</v>
      </c>
      <c r="D104" s="43">
        <v>1.1202E-4</v>
      </c>
      <c r="E104" s="23">
        <f t="shared" si="0"/>
        <v>0.11202000000000001</v>
      </c>
      <c r="F104" s="23">
        <v>2</v>
      </c>
      <c r="G104" s="24"/>
      <c r="H104" s="25"/>
      <c r="I104" s="28"/>
      <c r="J104" s="44">
        <v>24</v>
      </c>
      <c r="K104" s="43">
        <v>1.7933E-22</v>
      </c>
      <c r="L104" s="43">
        <v>2.9287E-6</v>
      </c>
      <c r="M104" s="169">
        <v>1.1202E-4</v>
      </c>
      <c r="N104" s="23">
        <f t="shared" si="1"/>
        <v>0.11202000000000001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-3.6227999999999999E-22</v>
      </c>
      <c r="C105" s="43">
        <v>-1.9721999999999999E-6</v>
      </c>
      <c r="D105" s="43">
        <v>9.2502000000000003E-5</v>
      </c>
      <c r="E105" s="23">
        <f t="shared" si="0"/>
        <v>9.2502000000000001E-2</v>
      </c>
      <c r="F105" s="23">
        <v>2.5</v>
      </c>
      <c r="G105" s="24"/>
      <c r="H105" s="25"/>
      <c r="I105" s="28"/>
      <c r="J105" s="44">
        <v>25</v>
      </c>
      <c r="K105" s="43">
        <v>1.2076E-22</v>
      </c>
      <c r="L105" s="43">
        <v>1.9721999999999999E-6</v>
      </c>
      <c r="M105" s="169">
        <v>9.2502000000000003E-5</v>
      </c>
      <c r="N105" s="23">
        <f t="shared" si="1"/>
        <v>9.2502000000000001E-2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-2.5921000000000001E-22</v>
      </c>
      <c r="C106" s="43">
        <v>-1.4110999999999999E-6</v>
      </c>
      <c r="D106" s="43">
        <v>7.8332999999999997E-5</v>
      </c>
      <c r="E106" s="23">
        <f t="shared" si="0"/>
        <v>7.8333E-2</v>
      </c>
      <c r="F106" s="23">
        <v>3</v>
      </c>
      <c r="G106" s="24"/>
      <c r="H106" s="25"/>
      <c r="I106" s="28"/>
      <c r="J106" s="44">
        <v>26</v>
      </c>
      <c r="K106" s="43">
        <v>8.6404000000000003E-23</v>
      </c>
      <c r="L106" s="43">
        <v>1.4110999999999999E-6</v>
      </c>
      <c r="M106" s="169">
        <v>7.8332999999999997E-5</v>
      </c>
      <c r="N106" s="23">
        <f t="shared" si="1"/>
        <v>7.8333E-2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-1.9304999999999999E-22</v>
      </c>
      <c r="C107" s="43">
        <v>-1.0509E-6</v>
      </c>
      <c r="D107" s="43">
        <v>6.7281999999999997E-5</v>
      </c>
      <c r="E107" s="23">
        <f t="shared" si="0"/>
        <v>6.7281999999999995E-2</v>
      </c>
      <c r="F107" s="23">
        <v>3.5</v>
      </c>
      <c r="G107" s="24"/>
      <c r="H107" s="25"/>
      <c r="I107" s="28"/>
      <c r="J107" s="44">
        <v>27</v>
      </c>
      <c r="K107" s="43">
        <v>6.4350000000000006E-23</v>
      </c>
      <c r="L107" s="43">
        <v>1.0509E-6</v>
      </c>
      <c r="M107" s="169">
        <v>6.7281999999999997E-5</v>
      </c>
      <c r="N107" s="23">
        <f t="shared" si="1"/>
        <v>6.7281999999999995E-2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-1.4783000000000001E-22</v>
      </c>
      <c r="C108" s="43">
        <v>-8.0477000000000003E-7</v>
      </c>
      <c r="D108" s="43">
        <v>5.8313999999999998E-5</v>
      </c>
      <c r="E108" s="23">
        <f t="shared" si="0"/>
        <v>5.8313999999999998E-2</v>
      </c>
      <c r="F108" s="23">
        <v>4</v>
      </c>
      <c r="G108" s="24"/>
      <c r="H108" s="25"/>
      <c r="I108" s="28"/>
      <c r="J108" s="44">
        <v>28</v>
      </c>
      <c r="K108" s="43">
        <v>4.9278000000000001E-23</v>
      </c>
      <c r="L108" s="43">
        <v>8.0477000000000003E-7</v>
      </c>
      <c r="M108" s="169">
        <v>5.8313999999999998E-5</v>
      </c>
      <c r="N108" s="23">
        <f t="shared" si="1"/>
        <v>5.8313999999999998E-2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169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169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3"/>
      <c r="O111" s="23"/>
      <c r="P111" s="26"/>
      <c r="Q111" s="27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D419-EA80-498D-B08C-4BB2D78EC3E7}">
  <sheetPr codeName="Hoja9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1207600</v>
      </c>
      <c r="C19" s="43">
        <v>1074700</v>
      </c>
      <c r="D19" s="43">
        <v>562470</v>
      </c>
      <c r="E19" s="43">
        <v>-2.4421999999999999E-11</v>
      </c>
      <c r="F19" s="43">
        <v>-1.5617000000000001E-27</v>
      </c>
      <c r="G19" s="43">
        <v>-8.5015999999999992E-12</v>
      </c>
      <c r="H19" s="48">
        <v>0</v>
      </c>
      <c r="I19" s="28"/>
      <c r="J19" s="44">
        <v>1</v>
      </c>
      <c r="K19" s="43">
        <v>1207600</v>
      </c>
      <c r="L19" s="43">
        <v>1074700</v>
      </c>
      <c r="M19" s="43">
        <v>562470</v>
      </c>
      <c r="N19" s="43">
        <v>-8.1407000000000006E-12</v>
      </c>
      <c r="O19" s="43">
        <v>5.2056999999999998E-28</v>
      </c>
      <c r="P19" s="43">
        <v>8.5015999999999992E-12</v>
      </c>
      <c r="Q19" s="25">
        <v>0</v>
      </c>
    </row>
    <row r="20" spans="1:17" x14ac:dyDescent="0.3">
      <c r="A20" s="42">
        <v>32</v>
      </c>
      <c r="B20" s="43">
        <v>-60923</v>
      </c>
      <c r="C20" s="43">
        <v>-37212</v>
      </c>
      <c r="D20" s="43">
        <v>405700</v>
      </c>
      <c r="E20" s="43">
        <v>4.3555000000000002E-12</v>
      </c>
      <c r="F20" s="43">
        <v>-1.8862000000000002E-12</v>
      </c>
      <c r="G20" s="43">
        <v>-10268</v>
      </c>
      <c r="H20" s="48">
        <v>0.05</v>
      </c>
      <c r="I20" s="28"/>
      <c r="J20" s="44">
        <v>2</v>
      </c>
      <c r="K20" s="43">
        <v>-60923</v>
      </c>
      <c r="L20" s="43">
        <v>-37212</v>
      </c>
      <c r="M20" s="43">
        <v>405700</v>
      </c>
      <c r="N20" s="43">
        <v>1.4517999999999999E-12</v>
      </c>
      <c r="O20" s="43">
        <v>6.2872999999999999E-13</v>
      </c>
      <c r="P20" s="43">
        <v>10268</v>
      </c>
      <c r="Q20" s="25">
        <v>0.05</v>
      </c>
    </row>
    <row r="21" spans="1:17" x14ac:dyDescent="0.3">
      <c r="A21" s="42">
        <v>33</v>
      </c>
      <c r="B21" s="43">
        <v>-549060</v>
      </c>
      <c r="C21" s="43">
        <v>-466040</v>
      </c>
      <c r="D21" s="43">
        <v>336940</v>
      </c>
      <c r="E21" s="43">
        <v>1.5249999999999999E-11</v>
      </c>
      <c r="F21" s="43">
        <v>-3.2470000000000002E-12</v>
      </c>
      <c r="G21" s="43">
        <v>-17676</v>
      </c>
      <c r="H21" s="54">
        <v>7.0000000000000007E-2</v>
      </c>
      <c r="I21" s="28"/>
      <c r="J21" s="44">
        <v>3</v>
      </c>
      <c r="K21" s="43">
        <v>-549060</v>
      </c>
      <c r="L21" s="43">
        <v>-466040</v>
      </c>
      <c r="M21" s="43">
        <v>336940</v>
      </c>
      <c r="N21" s="43">
        <v>5.0833999999999999E-12</v>
      </c>
      <c r="O21" s="43">
        <v>1.0822999999999999E-12</v>
      </c>
      <c r="P21" s="43">
        <v>17676</v>
      </c>
      <c r="Q21" s="55">
        <v>7.0000000000000007E-2</v>
      </c>
    </row>
    <row r="22" spans="1:17" x14ac:dyDescent="0.3">
      <c r="A22" s="42">
        <v>34</v>
      </c>
      <c r="B22" s="43">
        <v>24369</v>
      </c>
      <c r="C22" s="43">
        <v>41562</v>
      </c>
      <c r="D22" s="43">
        <v>272070</v>
      </c>
      <c r="E22" s="43">
        <v>3.1583E-12</v>
      </c>
      <c r="F22" s="43">
        <v>-3.7618000000000004E-12</v>
      </c>
      <c r="G22" s="43">
        <v>-20478</v>
      </c>
      <c r="H22" s="48">
        <v>0.1</v>
      </c>
      <c r="I22" s="28"/>
      <c r="J22" s="44">
        <v>4</v>
      </c>
      <c r="K22" s="43">
        <v>24369</v>
      </c>
      <c r="L22" s="43">
        <v>41562</v>
      </c>
      <c r="M22" s="43">
        <v>272070</v>
      </c>
      <c r="N22" s="43">
        <v>1.0527999999999999E-12</v>
      </c>
      <c r="O22" s="43">
        <v>1.2538999999999999E-12</v>
      </c>
      <c r="P22" s="43">
        <v>20478</v>
      </c>
      <c r="Q22" s="25">
        <v>0.1</v>
      </c>
    </row>
    <row r="23" spans="1:17" x14ac:dyDescent="0.3">
      <c r="A23" s="42">
        <v>35</v>
      </c>
      <c r="B23" s="43">
        <v>-4030.4</v>
      </c>
      <c r="C23" s="43">
        <v>15439</v>
      </c>
      <c r="D23" s="43">
        <v>187520</v>
      </c>
      <c r="E23" s="43">
        <v>3.5764E-12</v>
      </c>
      <c r="F23" s="43">
        <v>-4.2302000000000003E-12</v>
      </c>
      <c r="G23" s="43">
        <v>-23028</v>
      </c>
      <c r="H23" s="48">
        <v>0.15</v>
      </c>
      <c r="I23" s="28"/>
      <c r="J23" s="44">
        <v>5</v>
      </c>
      <c r="K23" s="43">
        <v>-4030.4</v>
      </c>
      <c r="L23" s="43">
        <v>15439</v>
      </c>
      <c r="M23" s="43">
        <v>187520</v>
      </c>
      <c r="N23" s="43">
        <v>1.1920999999999999E-12</v>
      </c>
      <c r="O23" s="43">
        <v>1.4101E-12</v>
      </c>
      <c r="P23" s="43">
        <v>23028</v>
      </c>
      <c r="Q23" s="25">
        <v>0.15</v>
      </c>
    </row>
    <row r="24" spans="1:17" x14ac:dyDescent="0.3">
      <c r="A24" s="42">
        <v>36</v>
      </c>
      <c r="B24" s="43">
        <v>-21933</v>
      </c>
      <c r="C24" s="43">
        <v>-2554.3000000000002</v>
      </c>
      <c r="D24" s="43">
        <v>131240</v>
      </c>
      <c r="E24" s="43">
        <v>3.5598999999999998E-12</v>
      </c>
      <c r="F24" s="43">
        <v>-4.1403999999999996E-12</v>
      </c>
      <c r="G24" s="43">
        <v>-22539</v>
      </c>
      <c r="H24" s="48">
        <v>0.2</v>
      </c>
      <c r="I24" s="28"/>
      <c r="J24" s="44">
        <v>6</v>
      </c>
      <c r="K24" s="43">
        <v>-21933</v>
      </c>
      <c r="L24" s="43">
        <v>-2554.3000000000002</v>
      </c>
      <c r="M24" s="43">
        <v>131240</v>
      </c>
      <c r="N24" s="43">
        <v>1.1866E-12</v>
      </c>
      <c r="O24" s="43">
        <v>1.3800999999999999E-12</v>
      </c>
      <c r="P24" s="43">
        <v>22539</v>
      </c>
      <c r="Q24" s="25">
        <v>0.2</v>
      </c>
    </row>
    <row r="25" spans="1:17" x14ac:dyDescent="0.3">
      <c r="A25" s="42">
        <v>37</v>
      </c>
      <c r="B25" s="43">
        <v>-50895</v>
      </c>
      <c r="C25" s="43">
        <v>-30297</v>
      </c>
      <c r="D25" s="43">
        <v>84969</v>
      </c>
      <c r="E25" s="43">
        <v>3.7836999999999997E-12</v>
      </c>
      <c r="F25" s="43">
        <v>-3.1861999999999999E-12</v>
      </c>
      <c r="G25" s="43">
        <v>-17345</v>
      </c>
      <c r="H25" s="54">
        <v>0.27</v>
      </c>
      <c r="I25" s="28"/>
      <c r="J25" s="44">
        <v>7</v>
      </c>
      <c r="K25" s="43">
        <v>-50895</v>
      </c>
      <c r="L25" s="43">
        <v>-30297</v>
      </c>
      <c r="M25" s="43">
        <v>84969</v>
      </c>
      <c r="N25" s="43">
        <v>1.2611999999999999E-12</v>
      </c>
      <c r="O25" s="43">
        <v>1.0621000000000001E-12</v>
      </c>
      <c r="P25" s="43">
        <v>17345</v>
      </c>
      <c r="Q25" s="55">
        <v>0.27</v>
      </c>
    </row>
    <row r="26" spans="1:17" x14ac:dyDescent="0.3">
      <c r="A26" s="42">
        <v>38</v>
      </c>
      <c r="B26" s="43">
        <v>-12797</v>
      </c>
      <c r="C26" s="43">
        <v>-2066.6999999999998</v>
      </c>
      <c r="D26" s="43">
        <v>73332</v>
      </c>
      <c r="E26" s="43">
        <v>1.9711E-12</v>
      </c>
      <c r="F26" s="43">
        <v>-2.948E-12</v>
      </c>
      <c r="G26" s="43">
        <v>-16048</v>
      </c>
      <c r="H26" s="48">
        <v>0.3</v>
      </c>
      <c r="I26" s="28"/>
      <c r="J26" s="44">
        <v>8</v>
      </c>
      <c r="K26" s="43">
        <v>-12797</v>
      </c>
      <c r="L26" s="43">
        <v>-2066.6999999999998</v>
      </c>
      <c r="M26" s="43">
        <v>73332</v>
      </c>
      <c r="N26" s="43">
        <v>6.5702999999999998E-13</v>
      </c>
      <c r="O26" s="43">
        <v>9.8267000000000009E-13</v>
      </c>
      <c r="P26" s="43">
        <v>16048</v>
      </c>
      <c r="Q26" s="25">
        <v>0.3</v>
      </c>
    </row>
    <row r="27" spans="1:17" x14ac:dyDescent="0.3">
      <c r="A27" s="42">
        <v>39</v>
      </c>
      <c r="B27" s="43">
        <v>-14481</v>
      </c>
      <c r="C27" s="43">
        <v>-5905.4</v>
      </c>
      <c r="D27" s="43">
        <v>58328</v>
      </c>
      <c r="E27" s="43">
        <v>1.5753999999999999E-12</v>
      </c>
      <c r="F27" s="43">
        <v>-2.5149000000000001E-12</v>
      </c>
      <c r="G27" s="43">
        <v>-13691</v>
      </c>
      <c r="H27" s="48">
        <v>0.35</v>
      </c>
      <c r="I27" s="28"/>
      <c r="J27" s="44">
        <v>9</v>
      </c>
      <c r="K27" s="43">
        <v>-14481</v>
      </c>
      <c r="L27" s="43">
        <v>-5905.4</v>
      </c>
      <c r="M27" s="43">
        <v>58328</v>
      </c>
      <c r="N27" s="43">
        <v>5.2511999999999999E-13</v>
      </c>
      <c r="O27" s="43">
        <v>8.3830999999999999E-13</v>
      </c>
      <c r="P27" s="43">
        <v>13691</v>
      </c>
      <c r="Q27" s="25">
        <v>0.35</v>
      </c>
    </row>
    <row r="28" spans="1:17" x14ac:dyDescent="0.3">
      <c r="A28" s="42">
        <v>40</v>
      </c>
      <c r="B28" s="43">
        <v>-17378</v>
      </c>
      <c r="C28" s="43">
        <v>-10178</v>
      </c>
      <c r="D28" s="43">
        <v>47282</v>
      </c>
      <c r="E28" s="43">
        <v>1.3228E-12</v>
      </c>
      <c r="F28" s="43">
        <v>-2.0466000000000002E-12</v>
      </c>
      <c r="G28" s="43">
        <v>-11141</v>
      </c>
      <c r="H28" s="48">
        <v>0.4</v>
      </c>
      <c r="I28" s="28"/>
      <c r="J28" s="44">
        <v>10</v>
      </c>
      <c r="K28" s="43">
        <v>-17378</v>
      </c>
      <c r="L28" s="43">
        <v>-10178</v>
      </c>
      <c r="M28" s="43">
        <v>47282</v>
      </c>
      <c r="N28" s="43">
        <v>4.4093000000000002E-13</v>
      </c>
      <c r="O28" s="43">
        <v>6.8219000000000004E-13</v>
      </c>
      <c r="P28" s="43">
        <v>11141</v>
      </c>
      <c r="Q28" s="25">
        <v>0.4</v>
      </c>
    </row>
    <row r="29" spans="1:17" x14ac:dyDescent="0.3">
      <c r="A29" s="42">
        <v>41</v>
      </c>
      <c r="B29" s="43">
        <v>-24486</v>
      </c>
      <c r="C29" s="43">
        <v>-17641</v>
      </c>
      <c r="D29" s="43">
        <v>36982</v>
      </c>
      <c r="E29" s="43">
        <v>1.2572999999999999E-12</v>
      </c>
      <c r="F29" s="43">
        <v>-1.2976E-12</v>
      </c>
      <c r="G29" s="43">
        <v>-7063.6</v>
      </c>
      <c r="H29" s="54">
        <v>0.47</v>
      </c>
      <c r="I29" s="28"/>
      <c r="J29" s="44">
        <v>11</v>
      </c>
      <c r="K29" s="43">
        <v>-24486</v>
      </c>
      <c r="L29" s="43">
        <v>-17641</v>
      </c>
      <c r="M29" s="43">
        <v>36982</v>
      </c>
      <c r="N29" s="43">
        <v>4.1911000000000002E-13</v>
      </c>
      <c r="O29" s="43">
        <v>4.3252000000000001E-13</v>
      </c>
      <c r="P29" s="43">
        <v>7063.6</v>
      </c>
      <c r="Q29" s="55">
        <v>0.47</v>
      </c>
    </row>
    <row r="30" spans="1:17" x14ac:dyDescent="0.3">
      <c r="A30" s="42">
        <v>42</v>
      </c>
      <c r="B30" s="43">
        <v>-3346.9</v>
      </c>
      <c r="C30" s="43">
        <v>-213.03</v>
      </c>
      <c r="D30" s="43">
        <v>34021</v>
      </c>
      <c r="E30" s="43">
        <v>5.7569000000000004E-13</v>
      </c>
      <c r="F30" s="43">
        <v>-1.1741E-12</v>
      </c>
      <c r="G30" s="43">
        <v>-6391.8</v>
      </c>
      <c r="H30" s="48">
        <v>0.5</v>
      </c>
      <c r="I30" s="28"/>
      <c r="J30" s="44">
        <v>12</v>
      </c>
      <c r="K30" s="43">
        <v>-3346.9</v>
      </c>
      <c r="L30" s="43">
        <v>-213.03</v>
      </c>
      <c r="M30" s="43">
        <v>34021</v>
      </c>
      <c r="N30" s="43">
        <v>1.919E-13</v>
      </c>
      <c r="O30" s="43">
        <v>3.9137999999999999E-13</v>
      </c>
      <c r="P30" s="43">
        <v>6391.8</v>
      </c>
      <c r="Q30" s="25">
        <v>0.5</v>
      </c>
    </row>
    <row r="31" spans="1:17" x14ac:dyDescent="0.3">
      <c r="A31" s="42">
        <v>43</v>
      </c>
      <c r="B31" s="43">
        <v>-2783.5</v>
      </c>
      <c r="C31" s="43">
        <v>-334.55</v>
      </c>
      <c r="D31" s="43">
        <v>29845</v>
      </c>
      <c r="E31" s="43">
        <v>4.4986999999999998E-13</v>
      </c>
      <c r="F31" s="43">
        <v>-9.9657999999999998E-13</v>
      </c>
      <c r="G31" s="43">
        <v>-5425.1</v>
      </c>
      <c r="H31" s="48">
        <v>0.55000000000000004</v>
      </c>
      <c r="I31" s="28"/>
      <c r="J31" s="44">
        <v>13</v>
      </c>
      <c r="K31" s="43">
        <v>-2783.5</v>
      </c>
      <c r="L31" s="43">
        <v>-334.55</v>
      </c>
      <c r="M31" s="43">
        <v>29845</v>
      </c>
      <c r="N31" s="43">
        <v>1.4996E-13</v>
      </c>
      <c r="O31" s="43">
        <v>3.3219000000000002E-13</v>
      </c>
      <c r="P31" s="43">
        <v>5425.1</v>
      </c>
      <c r="Q31" s="25">
        <v>0.55000000000000004</v>
      </c>
    </row>
    <row r="32" spans="1:17" x14ac:dyDescent="0.3">
      <c r="A32" s="42">
        <v>44</v>
      </c>
      <c r="B32" s="43">
        <v>-2347</v>
      </c>
      <c r="C32" s="43">
        <v>-414.19</v>
      </c>
      <c r="D32" s="43">
        <v>26410</v>
      </c>
      <c r="E32" s="43">
        <v>3.5506E-13</v>
      </c>
      <c r="F32" s="43">
        <v>-8.4949999999999996E-13</v>
      </c>
      <c r="G32" s="43">
        <v>-4624.3999999999996</v>
      </c>
      <c r="H32" s="48">
        <v>0.6</v>
      </c>
      <c r="I32" s="28"/>
      <c r="J32" s="44">
        <v>14</v>
      </c>
      <c r="K32" s="43">
        <v>-2347</v>
      </c>
      <c r="L32" s="43">
        <v>-414.19</v>
      </c>
      <c r="M32" s="43">
        <v>26410</v>
      </c>
      <c r="N32" s="43">
        <v>1.1835E-13</v>
      </c>
      <c r="O32" s="43">
        <v>2.8316999999999999E-13</v>
      </c>
      <c r="P32" s="43">
        <v>4624.3999999999996</v>
      </c>
      <c r="Q32" s="25">
        <v>0.6</v>
      </c>
    </row>
    <row r="33" spans="1:17" x14ac:dyDescent="0.3">
      <c r="A33" s="42">
        <v>45</v>
      </c>
      <c r="B33" s="43">
        <v>-2002.9</v>
      </c>
      <c r="C33" s="43">
        <v>-462.1</v>
      </c>
      <c r="D33" s="43">
        <v>23545</v>
      </c>
      <c r="E33" s="43">
        <v>2.8304000000000002E-13</v>
      </c>
      <c r="F33" s="43">
        <v>-7.2773999999999999E-13</v>
      </c>
      <c r="G33" s="43">
        <v>-3961.6</v>
      </c>
      <c r="H33" s="48">
        <v>0.65</v>
      </c>
      <c r="I33" s="28"/>
      <c r="J33" s="44">
        <v>15</v>
      </c>
      <c r="K33" s="43">
        <v>-2002.9</v>
      </c>
      <c r="L33" s="43">
        <v>-462.1</v>
      </c>
      <c r="M33" s="43">
        <v>23545</v>
      </c>
      <c r="N33" s="43">
        <v>9.4345000000000001E-14</v>
      </c>
      <c r="O33" s="43">
        <v>2.4258000000000001E-13</v>
      </c>
      <c r="P33" s="43">
        <v>3961.6</v>
      </c>
      <c r="Q33" s="25">
        <v>0.65</v>
      </c>
    </row>
    <row r="34" spans="1:17" x14ac:dyDescent="0.3">
      <c r="A34" s="42">
        <v>46</v>
      </c>
      <c r="B34" s="43">
        <v>-1727.1</v>
      </c>
      <c r="C34" s="43">
        <v>-486.81</v>
      </c>
      <c r="D34" s="43">
        <v>21126</v>
      </c>
      <c r="E34" s="43">
        <v>2.2784000000000002E-13</v>
      </c>
      <c r="F34" s="43">
        <v>-6.2675000000000003E-13</v>
      </c>
      <c r="G34" s="43">
        <v>-3411.9</v>
      </c>
      <c r="H34" s="48">
        <v>0.7</v>
      </c>
      <c r="I34" s="28"/>
      <c r="J34" s="44">
        <v>16</v>
      </c>
      <c r="K34" s="43">
        <v>-1727.1</v>
      </c>
      <c r="L34" s="43">
        <v>-486.81</v>
      </c>
      <c r="M34" s="43">
        <v>21126</v>
      </c>
      <c r="N34" s="43">
        <v>7.5944999999999999E-14</v>
      </c>
      <c r="O34" s="43">
        <v>2.0892000000000001E-13</v>
      </c>
      <c r="P34" s="43">
        <v>3411.9</v>
      </c>
      <c r="Q34" s="25">
        <v>0.7</v>
      </c>
    </row>
    <row r="35" spans="1:17" x14ac:dyDescent="0.3">
      <c r="A35" s="42">
        <v>47</v>
      </c>
      <c r="B35" s="43">
        <v>-1502.8</v>
      </c>
      <c r="C35" s="43">
        <v>-494.96</v>
      </c>
      <c r="D35" s="43">
        <v>19064</v>
      </c>
      <c r="E35" s="43">
        <v>1.8514000000000001E-13</v>
      </c>
      <c r="F35" s="43">
        <v>-5.4271000000000002E-13</v>
      </c>
      <c r="G35" s="43">
        <v>-2954.4</v>
      </c>
      <c r="H35" s="48">
        <v>0.75</v>
      </c>
      <c r="I35" s="28"/>
      <c r="J35" s="44">
        <v>17</v>
      </c>
      <c r="K35" s="43">
        <v>-1502.8</v>
      </c>
      <c r="L35" s="43">
        <v>-494.96</v>
      </c>
      <c r="M35" s="43">
        <v>19064</v>
      </c>
      <c r="N35" s="43">
        <v>6.1712000000000003E-14</v>
      </c>
      <c r="O35" s="43">
        <v>1.8089999999999999E-13</v>
      </c>
      <c r="P35" s="43">
        <v>2954.4</v>
      </c>
      <c r="Q35" s="25">
        <v>0.75</v>
      </c>
    </row>
    <row r="36" spans="1:17" x14ac:dyDescent="0.3">
      <c r="A36" s="42">
        <v>48</v>
      </c>
      <c r="B36" s="43">
        <v>-1317.8</v>
      </c>
      <c r="C36" s="43">
        <v>-491.47</v>
      </c>
      <c r="D36" s="43">
        <v>17289</v>
      </c>
      <c r="E36" s="43">
        <v>1.5179999999999999E-13</v>
      </c>
      <c r="F36" s="43">
        <v>-4.7247000000000001E-13</v>
      </c>
      <c r="G36" s="43">
        <v>-2572</v>
      </c>
      <c r="H36" s="48">
        <v>0.8</v>
      </c>
      <c r="I36" s="28"/>
      <c r="J36" s="44">
        <v>18</v>
      </c>
      <c r="K36" s="43">
        <v>-1317.8</v>
      </c>
      <c r="L36" s="43">
        <v>-491.47</v>
      </c>
      <c r="M36" s="43">
        <v>17289</v>
      </c>
      <c r="N36" s="43">
        <v>5.0598999999999997E-14</v>
      </c>
      <c r="O36" s="43">
        <v>1.5748999999999999E-13</v>
      </c>
      <c r="P36" s="43">
        <v>2572</v>
      </c>
      <c r="Q36" s="25">
        <v>0.8</v>
      </c>
    </row>
    <row r="37" spans="1:17" x14ac:dyDescent="0.3">
      <c r="A37" s="42">
        <v>49</v>
      </c>
      <c r="B37" s="43">
        <v>-1163.3</v>
      </c>
      <c r="C37" s="43">
        <v>-479.96</v>
      </c>
      <c r="D37" s="43">
        <v>15751</v>
      </c>
      <c r="E37" s="43">
        <v>1.2552E-13</v>
      </c>
      <c r="F37" s="43">
        <v>-4.1345999999999999E-13</v>
      </c>
      <c r="G37" s="43">
        <v>-2250.8000000000002</v>
      </c>
      <c r="H37" s="48">
        <v>0.85</v>
      </c>
      <c r="I37" s="28"/>
      <c r="J37" s="44">
        <v>19</v>
      </c>
      <c r="K37" s="43">
        <v>-1163.3</v>
      </c>
      <c r="L37" s="43">
        <v>-479.96</v>
      </c>
      <c r="M37" s="43">
        <v>15751</v>
      </c>
      <c r="N37" s="43">
        <v>4.1840000000000001E-14</v>
      </c>
      <c r="O37" s="43">
        <v>1.3782000000000001E-13</v>
      </c>
      <c r="P37" s="43">
        <v>2250.8000000000002</v>
      </c>
      <c r="Q37" s="25">
        <v>0.85</v>
      </c>
    </row>
    <row r="38" spans="1:17" x14ac:dyDescent="0.3">
      <c r="A38" s="42">
        <v>50</v>
      </c>
      <c r="B38" s="43">
        <v>-1032.5999999999999</v>
      </c>
      <c r="C38" s="43">
        <v>-463.02</v>
      </c>
      <c r="D38" s="43">
        <v>14408</v>
      </c>
      <c r="E38" s="43">
        <v>1.0463E-13</v>
      </c>
      <c r="F38" s="43">
        <v>-3.6365000000000002E-13</v>
      </c>
      <c r="G38" s="43">
        <v>-1979.6</v>
      </c>
      <c r="H38" s="48">
        <v>0.9</v>
      </c>
      <c r="I38" s="28"/>
      <c r="J38" s="44">
        <v>20</v>
      </c>
      <c r="K38" s="43">
        <v>-1032.5999999999999</v>
      </c>
      <c r="L38" s="43">
        <v>-463.02</v>
      </c>
      <c r="M38" s="43">
        <v>14408</v>
      </c>
      <c r="N38" s="43">
        <v>3.4876E-14</v>
      </c>
      <c r="O38" s="43">
        <v>1.2122000000000001E-13</v>
      </c>
      <c r="P38" s="43">
        <v>1979.6</v>
      </c>
      <c r="Q38" s="25">
        <v>0.9</v>
      </c>
    </row>
    <row r="39" spans="1:17" x14ac:dyDescent="0.3">
      <c r="A39" s="42">
        <v>51</v>
      </c>
      <c r="B39" s="43">
        <v>-920.86</v>
      </c>
      <c r="C39" s="43">
        <v>-442.51</v>
      </c>
      <c r="D39" s="43">
        <v>13229</v>
      </c>
      <c r="E39" s="43">
        <v>8.7869999999999996E-14</v>
      </c>
      <c r="F39" s="43">
        <v>-3.2136000000000001E-13</v>
      </c>
      <c r="G39" s="43">
        <v>-1749.4</v>
      </c>
      <c r="H39" s="48">
        <v>0.95</v>
      </c>
      <c r="I39" s="28"/>
      <c r="J39" s="44">
        <v>21</v>
      </c>
      <c r="K39" s="43">
        <v>-920.86</v>
      </c>
      <c r="L39" s="43">
        <v>-442.51</v>
      </c>
      <c r="M39" s="43">
        <v>13229</v>
      </c>
      <c r="N39" s="43">
        <v>2.9290000000000001E-14</v>
      </c>
      <c r="O39" s="43">
        <v>1.0712E-13</v>
      </c>
      <c r="P39" s="43">
        <v>1749.4</v>
      </c>
      <c r="Q39" s="25">
        <v>0.95</v>
      </c>
    </row>
    <row r="40" spans="1:17" x14ac:dyDescent="0.3">
      <c r="A40" s="42">
        <v>52</v>
      </c>
      <c r="B40" s="43">
        <v>-824.36</v>
      </c>
      <c r="C40" s="43">
        <v>-419.79</v>
      </c>
      <c r="D40" s="43">
        <v>12187</v>
      </c>
      <c r="E40" s="43">
        <v>7.4317999999999999E-14</v>
      </c>
      <c r="F40" s="43">
        <v>-2.8528999999999999E-13</v>
      </c>
      <c r="G40" s="43">
        <v>-1553</v>
      </c>
      <c r="H40" s="48">
        <v>1</v>
      </c>
      <c r="I40" s="28"/>
      <c r="J40" s="44">
        <v>22</v>
      </c>
      <c r="K40" s="43">
        <v>-824.36</v>
      </c>
      <c r="L40" s="43">
        <v>-419.79</v>
      </c>
      <c r="M40" s="43">
        <v>12187</v>
      </c>
      <c r="N40" s="43">
        <v>2.4773000000000001E-14</v>
      </c>
      <c r="O40" s="43">
        <v>9.5095999999999994E-14</v>
      </c>
      <c r="P40" s="43">
        <v>1553</v>
      </c>
      <c r="Q40" s="25">
        <v>1</v>
      </c>
    </row>
    <row r="41" spans="1:17" x14ac:dyDescent="0.3">
      <c r="A41" s="42">
        <v>53</v>
      </c>
      <c r="B41" s="43">
        <v>-298.13</v>
      </c>
      <c r="C41" s="43">
        <v>-195.8</v>
      </c>
      <c r="D41" s="43">
        <v>6180.6</v>
      </c>
      <c r="E41" s="43">
        <v>1.8798E-14</v>
      </c>
      <c r="F41" s="43">
        <v>-1.0585E-13</v>
      </c>
      <c r="G41" s="43">
        <v>-576.19000000000005</v>
      </c>
      <c r="H41" s="48">
        <v>1.5</v>
      </c>
      <c r="I41" s="28"/>
      <c r="J41" s="44">
        <v>23</v>
      </c>
      <c r="K41" s="43">
        <v>-298.13</v>
      </c>
      <c r="L41" s="43">
        <v>-195.8</v>
      </c>
      <c r="M41" s="43">
        <v>6180.6</v>
      </c>
      <c r="N41" s="43">
        <v>6.2659999999999997E-15</v>
      </c>
      <c r="O41" s="43">
        <v>3.5282000000000002E-14</v>
      </c>
      <c r="P41" s="43">
        <v>576.19000000000005</v>
      </c>
      <c r="Q41" s="25">
        <v>1.5</v>
      </c>
    </row>
    <row r="42" spans="1:17" x14ac:dyDescent="0.3">
      <c r="A42" s="42">
        <v>54</v>
      </c>
      <c r="B42" s="43">
        <v>-113.2</v>
      </c>
      <c r="C42" s="43">
        <v>-76.132000000000005</v>
      </c>
      <c r="D42" s="43">
        <v>3763.5</v>
      </c>
      <c r="E42" s="43">
        <v>6.8099999999999998E-15</v>
      </c>
      <c r="F42" s="43">
        <v>-5.0240999999999999E-14</v>
      </c>
      <c r="G42" s="43">
        <v>-273.5</v>
      </c>
      <c r="H42" s="48">
        <v>2</v>
      </c>
      <c r="I42" s="28"/>
      <c r="J42" s="44">
        <v>24</v>
      </c>
      <c r="K42" s="43">
        <v>-113.2</v>
      </c>
      <c r="L42" s="43">
        <v>-76.132000000000005</v>
      </c>
      <c r="M42" s="43">
        <v>3763.5</v>
      </c>
      <c r="N42" s="43">
        <v>2.2699999999999998E-15</v>
      </c>
      <c r="O42" s="43">
        <v>1.6746999999999999E-14</v>
      </c>
      <c r="P42" s="43">
        <v>273.5</v>
      </c>
      <c r="Q42" s="25">
        <v>2</v>
      </c>
    </row>
    <row r="43" spans="1:17" x14ac:dyDescent="0.3">
      <c r="A43" s="42">
        <v>55</v>
      </c>
      <c r="B43" s="43">
        <v>-58.365000000000002</v>
      </c>
      <c r="C43" s="43">
        <v>-41.825000000000003</v>
      </c>
      <c r="D43" s="43">
        <v>2603.1</v>
      </c>
      <c r="E43" s="43">
        <v>3.0383000000000001E-15</v>
      </c>
      <c r="F43" s="43">
        <v>-2.7704000000000001E-14</v>
      </c>
      <c r="G43" s="43">
        <v>-150.81</v>
      </c>
      <c r="H43" s="48">
        <v>2.5</v>
      </c>
      <c r="I43" s="28"/>
      <c r="J43" s="44">
        <v>25</v>
      </c>
      <c r="K43" s="43">
        <v>-58.365000000000002</v>
      </c>
      <c r="L43" s="43">
        <v>-41.825000000000003</v>
      </c>
      <c r="M43" s="43">
        <v>2603.1</v>
      </c>
      <c r="N43" s="43">
        <v>1.0128E-15</v>
      </c>
      <c r="O43" s="43">
        <v>9.2347E-15</v>
      </c>
      <c r="P43" s="43">
        <v>150.81</v>
      </c>
      <c r="Q43" s="25">
        <v>2.5</v>
      </c>
    </row>
    <row r="44" spans="1:17" x14ac:dyDescent="0.3">
      <c r="A44" s="42">
        <v>56</v>
      </c>
      <c r="B44" s="43">
        <v>-53.088999999999999</v>
      </c>
      <c r="C44" s="43">
        <v>-44.622999999999998</v>
      </c>
      <c r="D44" s="43">
        <v>1959.2</v>
      </c>
      <c r="E44" s="43">
        <v>1.5553E-15</v>
      </c>
      <c r="F44" s="43">
        <v>-1.6903999999999999E-14</v>
      </c>
      <c r="G44" s="43">
        <v>-92.022999999999996</v>
      </c>
      <c r="H44" s="48">
        <v>3</v>
      </c>
      <c r="I44" s="28"/>
      <c r="J44" s="44">
        <v>26</v>
      </c>
      <c r="K44" s="43">
        <v>-53.088999999999999</v>
      </c>
      <c r="L44" s="43">
        <v>-44.622999999999998</v>
      </c>
      <c r="M44" s="43">
        <v>1959.2</v>
      </c>
      <c r="N44" s="43">
        <v>5.1843000000000002E-16</v>
      </c>
      <c r="O44" s="43">
        <v>5.6348E-15</v>
      </c>
      <c r="P44" s="43">
        <v>92.022999999999996</v>
      </c>
      <c r="Q44" s="25">
        <v>3</v>
      </c>
    </row>
    <row r="45" spans="1:17" x14ac:dyDescent="0.3">
      <c r="A45" s="42">
        <v>57</v>
      </c>
      <c r="B45" s="43">
        <v>-60.756999999999998</v>
      </c>
      <c r="C45" s="43">
        <v>-55.957000000000001</v>
      </c>
      <c r="D45" s="43">
        <v>1549.5</v>
      </c>
      <c r="E45" s="43">
        <v>8.8178E-16</v>
      </c>
      <c r="F45" s="43">
        <v>-1.108E-14</v>
      </c>
      <c r="G45" s="43">
        <v>-60.319000000000003</v>
      </c>
      <c r="H45" s="48">
        <v>3.5</v>
      </c>
      <c r="I45" s="28"/>
      <c r="J45" s="44">
        <v>27</v>
      </c>
      <c r="K45" s="43">
        <v>-60.756999999999998</v>
      </c>
      <c r="L45" s="43">
        <v>-55.957000000000001</v>
      </c>
      <c r="M45" s="43">
        <v>1549.5</v>
      </c>
      <c r="N45" s="43">
        <v>2.9392999999999998E-16</v>
      </c>
      <c r="O45" s="43">
        <v>3.6933999999999996E-15</v>
      </c>
      <c r="P45" s="43">
        <v>60.319000000000003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4.7764999999999998E-4</v>
      </c>
      <c r="C50" s="43">
        <v>3.6243000000000001E-4</v>
      </c>
      <c r="D50" s="43">
        <v>-8.1479999999999999E-5</v>
      </c>
      <c r="E50" s="43">
        <v>-4.2331999999999998E-20</v>
      </c>
      <c r="F50" s="43">
        <v>-2.7070000000000001E-36</v>
      </c>
      <c r="G50" s="43">
        <v>-1.4736E-20</v>
      </c>
      <c r="H50" s="48">
        <v>0</v>
      </c>
      <c r="I50" s="28"/>
      <c r="J50" s="44">
        <v>1</v>
      </c>
      <c r="K50" s="43">
        <v>4.7764999999999998E-4</v>
      </c>
      <c r="L50" s="43">
        <v>3.6243000000000001E-4</v>
      </c>
      <c r="M50" s="43">
        <v>-8.1479999999999999E-5</v>
      </c>
      <c r="N50" s="43">
        <v>-1.4111E-20</v>
      </c>
      <c r="O50" s="43">
        <v>9.0233000000000005E-37</v>
      </c>
      <c r="P50" s="43">
        <v>1.4736E-20</v>
      </c>
      <c r="Q50" s="48">
        <v>0</v>
      </c>
    </row>
    <row r="51" spans="1:17" x14ac:dyDescent="0.3">
      <c r="A51" s="42">
        <v>32</v>
      </c>
      <c r="B51" s="43">
        <v>-1.1430999999999999E-4</v>
      </c>
      <c r="C51" s="43">
        <v>-9.3763000000000003E-5</v>
      </c>
      <c r="D51" s="43">
        <v>2.9009000000000001E-4</v>
      </c>
      <c r="E51" s="43">
        <v>7.5495999999999993E-21</v>
      </c>
      <c r="F51" s="43">
        <v>-3.2694E-21</v>
      </c>
      <c r="G51" s="43">
        <v>-1.7798000000000001E-5</v>
      </c>
      <c r="H51" s="48">
        <v>0.05</v>
      </c>
      <c r="I51" s="28"/>
      <c r="J51" s="44">
        <v>2</v>
      </c>
      <c r="K51" s="43">
        <v>-1.1430999999999999E-4</v>
      </c>
      <c r="L51" s="43">
        <v>-9.3763000000000003E-5</v>
      </c>
      <c r="M51" s="43">
        <v>2.9009000000000001E-4</v>
      </c>
      <c r="N51" s="43">
        <v>2.5165000000000002E-21</v>
      </c>
      <c r="O51" s="43">
        <v>1.0897999999999999E-21</v>
      </c>
      <c r="P51" s="43">
        <v>1.7798000000000001E-5</v>
      </c>
      <c r="Q51" s="48">
        <v>0.05</v>
      </c>
    </row>
    <row r="52" spans="1:17" x14ac:dyDescent="0.3">
      <c r="A52" s="42">
        <v>33</v>
      </c>
      <c r="B52" s="43">
        <v>-3.4022000000000002E-4</v>
      </c>
      <c r="C52" s="43">
        <v>-2.6826999999999998E-4</v>
      </c>
      <c r="D52" s="43">
        <v>4.2765000000000001E-4</v>
      </c>
      <c r="E52" s="43">
        <v>2.6434000000000001E-20</v>
      </c>
      <c r="F52" s="43">
        <v>-5.6282000000000004E-21</v>
      </c>
      <c r="G52" s="43">
        <v>-3.0639000000000003E-5</v>
      </c>
      <c r="H52" s="54">
        <v>7.0000000000000007E-2</v>
      </c>
      <c r="I52" s="28"/>
      <c r="J52" s="44">
        <v>3</v>
      </c>
      <c r="K52" s="43">
        <v>-3.4022000000000002E-4</v>
      </c>
      <c r="L52" s="43">
        <v>-2.6826999999999998E-4</v>
      </c>
      <c r="M52" s="43">
        <v>4.2765000000000001E-4</v>
      </c>
      <c r="N52" s="43">
        <v>8.8113000000000006E-21</v>
      </c>
      <c r="O52" s="43">
        <v>1.8760999999999999E-21</v>
      </c>
      <c r="P52" s="43">
        <v>3.0639000000000003E-5</v>
      </c>
      <c r="Q52" s="54">
        <v>7.0000000000000007E-2</v>
      </c>
    </row>
    <row r="53" spans="1:17" x14ac:dyDescent="0.3">
      <c r="A53" s="42">
        <v>34</v>
      </c>
      <c r="B53" s="43">
        <v>-3.4161E-4</v>
      </c>
      <c r="C53" s="43">
        <v>-2.4876E-4</v>
      </c>
      <c r="D53" s="43">
        <v>9.959700000000001E-4</v>
      </c>
      <c r="E53" s="43">
        <v>3.411E-20</v>
      </c>
      <c r="F53" s="43">
        <v>-4.0627999999999998E-20</v>
      </c>
      <c r="G53" s="43">
        <v>-2.2117E-4</v>
      </c>
      <c r="H53" s="48">
        <v>0.1</v>
      </c>
      <c r="I53" s="28"/>
      <c r="J53" s="44">
        <v>4</v>
      </c>
      <c r="K53" s="43">
        <v>-3.4161E-4</v>
      </c>
      <c r="L53" s="43">
        <v>-2.4876E-4</v>
      </c>
      <c r="M53" s="43">
        <v>9.959700000000001E-4</v>
      </c>
      <c r="N53" s="43">
        <v>1.137E-20</v>
      </c>
      <c r="O53" s="43">
        <v>1.3543E-20</v>
      </c>
      <c r="P53" s="43">
        <v>2.2117E-4</v>
      </c>
      <c r="Q53" s="48">
        <v>0.1</v>
      </c>
    </row>
    <row r="54" spans="1:17" x14ac:dyDescent="0.3">
      <c r="A54" s="42">
        <v>35</v>
      </c>
      <c r="B54" s="43">
        <v>-3.0026E-4</v>
      </c>
      <c r="C54" s="43">
        <v>-1.9513000000000001E-4</v>
      </c>
      <c r="D54" s="43">
        <v>7.3410999999999995E-4</v>
      </c>
      <c r="E54" s="43">
        <v>3.8625E-20</v>
      </c>
      <c r="F54" s="43">
        <v>-4.5685999999999998E-20</v>
      </c>
      <c r="G54" s="43">
        <v>-2.4871000000000002E-4</v>
      </c>
      <c r="H54" s="48">
        <v>0.15</v>
      </c>
      <c r="I54" s="28"/>
      <c r="J54" s="44">
        <v>5</v>
      </c>
      <c r="K54" s="43">
        <v>-3.0026E-4</v>
      </c>
      <c r="L54" s="43">
        <v>-1.9513000000000001E-4</v>
      </c>
      <c r="M54" s="43">
        <v>7.3410999999999995E-4</v>
      </c>
      <c r="N54" s="43">
        <v>1.2875E-20</v>
      </c>
      <c r="O54" s="43">
        <v>1.5229E-20</v>
      </c>
      <c r="P54" s="43">
        <v>2.4871000000000002E-4</v>
      </c>
      <c r="Q54" s="48">
        <v>0.15</v>
      </c>
    </row>
    <row r="55" spans="1:17" x14ac:dyDescent="0.3">
      <c r="A55" s="42">
        <v>36</v>
      </c>
      <c r="B55" s="43">
        <v>-2.6789000000000001E-4</v>
      </c>
      <c r="C55" s="43">
        <v>-1.6323999999999999E-4</v>
      </c>
      <c r="D55" s="43">
        <v>5.5924000000000002E-4</v>
      </c>
      <c r="E55" s="43">
        <v>3.8447000000000003E-20</v>
      </c>
      <c r="F55" s="43">
        <v>-4.4715999999999998E-20</v>
      </c>
      <c r="G55" s="43">
        <v>-2.4342E-4</v>
      </c>
      <c r="H55" s="48">
        <v>0.2</v>
      </c>
      <c r="I55" s="28"/>
      <c r="J55" s="44">
        <v>6</v>
      </c>
      <c r="K55" s="43">
        <v>-2.6789000000000001E-4</v>
      </c>
      <c r="L55" s="43">
        <v>-1.6323999999999999E-4</v>
      </c>
      <c r="M55" s="43">
        <v>5.5924000000000002E-4</v>
      </c>
      <c r="N55" s="43">
        <v>1.2816E-20</v>
      </c>
      <c r="O55" s="43">
        <v>1.4905000000000001E-20</v>
      </c>
      <c r="P55" s="43">
        <v>2.4342E-4</v>
      </c>
      <c r="Q55" s="48">
        <v>0.2</v>
      </c>
    </row>
    <row r="56" spans="1:17" x14ac:dyDescent="0.3">
      <c r="A56" s="42">
        <v>37</v>
      </c>
      <c r="B56" s="43">
        <v>-2.8012000000000002E-4</v>
      </c>
      <c r="C56" s="43">
        <v>-1.6888999999999999E-4</v>
      </c>
      <c r="D56" s="43">
        <v>4.5354999999999999E-4</v>
      </c>
      <c r="E56" s="43">
        <v>4.0863999999999998E-20</v>
      </c>
      <c r="F56" s="43">
        <v>-3.4411000000000003E-20</v>
      </c>
      <c r="G56" s="43">
        <v>-1.8731999999999999E-4</v>
      </c>
      <c r="H56" s="54">
        <v>0.27</v>
      </c>
      <c r="I56" s="28"/>
      <c r="J56" s="44">
        <v>7</v>
      </c>
      <c r="K56" s="43">
        <v>-2.8012000000000002E-4</v>
      </c>
      <c r="L56" s="43">
        <v>-1.6888999999999999E-4</v>
      </c>
      <c r="M56" s="43">
        <v>4.5354999999999999E-4</v>
      </c>
      <c r="N56" s="43">
        <v>1.3621000000000001E-20</v>
      </c>
      <c r="O56" s="43">
        <v>1.1470000000000001E-20</v>
      </c>
      <c r="P56" s="43">
        <v>1.8731999999999999E-4</v>
      </c>
      <c r="Q56" s="54">
        <v>0.27</v>
      </c>
    </row>
    <row r="57" spans="1:17" x14ac:dyDescent="0.3">
      <c r="A57" s="42">
        <v>38</v>
      </c>
      <c r="B57" s="43">
        <v>-2.5159999999999999E-4</v>
      </c>
      <c r="C57" s="43">
        <v>-1.5503000000000001E-4</v>
      </c>
      <c r="D57" s="43">
        <v>5.2355999999999995E-4</v>
      </c>
      <c r="E57" s="43">
        <v>3.5480000000000001E-20</v>
      </c>
      <c r="F57" s="43">
        <v>-5.3064E-20</v>
      </c>
      <c r="G57" s="43">
        <v>-2.8886999999999999E-4</v>
      </c>
      <c r="H57" s="48">
        <v>0.3</v>
      </c>
      <c r="I57" s="28"/>
      <c r="J57" s="44">
        <v>8</v>
      </c>
      <c r="K57" s="43">
        <v>-2.5159999999999999E-4</v>
      </c>
      <c r="L57" s="43">
        <v>-1.5503000000000001E-4</v>
      </c>
      <c r="M57" s="43">
        <v>5.2355999999999995E-4</v>
      </c>
      <c r="N57" s="43">
        <v>1.1827E-20</v>
      </c>
      <c r="O57" s="43">
        <v>1.7688E-20</v>
      </c>
      <c r="P57" s="43">
        <v>2.8886999999999999E-4</v>
      </c>
      <c r="Q57" s="48">
        <v>0.3</v>
      </c>
    </row>
    <row r="58" spans="1:17" x14ac:dyDescent="0.3">
      <c r="A58" s="42">
        <v>39</v>
      </c>
      <c r="B58" s="43">
        <v>-2.1886E-4</v>
      </c>
      <c r="C58" s="43">
        <v>-1.4168000000000001E-4</v>
      </c>
      <c r="D58" s="43">
        <v>4.3643000000000002E-4</v>
      </c>
      <c r="E58" s="43">
        <v>2.8356999999999997E-20</v>
      </c>
      <c r="F58" s="43">
        <v>-4.5267999999999997E-20</v>
      </c>
      <c r="G58" s="43">
        <v>-2.4643000000000001E-4</v>
      </c>
      <c r="H58" s="48">
        <v>0.35</v>
      </c>
      <c r="I58" s="28"/>
      <c r="J58" s="44">
        <v>9</v>
      </c>
      <c r="K58" s="43">
        <v>-2.1886E-4</v>
      </c>
      <c r="L58" s="43">
        <v>-1.4168000000000001E-4</v>
      </c>
      <c r="M58" s="43">
        <v>4.3643000000000002E-4</v>
      </c>
      <c r="N58" s="43">
        <v>9.4522000000000001E-21</v>
      </c>
      <c r="O58" s="43">
        <v>1.5089E-20</v>
      </c>
      <c r="P58" s="43">
        <v>2.4643000000000001E-4</v>
      </c>
      <c r="Q58" s="48">
        <v>0.35</v>
      </c>
    </row>
    <row r="59" spans="1:17" x14ac:dyDescent="0.3">
      <c r="A59" s="42">
        <v>40</v>
      </c>
      <c r="B59" s="43">
        <v>-2.0243E-4</v>
      </c>
      <c r="C59" s="43">
        <v>-1.3762E-4</v>
      </c>
      <c r="D59" s="43">
        <v>3.7951E-4</v>
      </c>
      <c r="E59" s="43">
        <v>2.3810000000000001E-20</v>
      </c>
      <c r="F59" s="43">
        <v>-3.6837999999999998E-20</v>
      </c>
      <c r="G59" s="43">
        <v>-2.0054E-4</v>
      </c>
      <c r="H59" s="48">
        <v>0.4</v>
      </c>
      <c r="I59" s="28"/>
      <c r="J59" s="44">
        <v>10</v>
      </c>
      <c r="K59" s="43">
        <v>-2.0243E-4</v>
      </c>
      <c r="L59" s="43">
        <v>-1.3762E-4</v>
      </c>
      <c r="M59" s="43">
        <v>3.7951E-4</v>
      </c>
      <c r="N59" s="43">
        <v>7.9367999999999998E-21</v>
      </c>
      <c r="O59" s="43">
        <v>1.2279E-20</v>
      </c>
      <c r="P59" s="43">
        <v>2.0054E-4</v>
      </c>
      <c r="Q59" s="48">
        <v>0.4</v>
      </c>
    </row>
    <row r="60" spans="1:17" x14ac:dyDescent="0.3">
      <c r="A60" s="42">
        <v>41</v>
      </c>
      <c r="B60" s="43">
        <v>-2.0837000000000001E-4</v>
      </c>
      <c r="C60" s="43">
        <v>-1.4677000000000001E-4</v>
      </c>
      <c r="D60" s="43">
        <v>3.4484000000000001E-4</v>
      </c>
      <c r="E60" s="43">
        <v>2.2632E-20</v>
      </c>
      <c r="F60" s="43">
        <v>-2.3356000000000001E-20</v>
      </c>
      <c r="G60" s="43">
        <v>-1.2715E-4</v>
      </c>
      <c r="H60" s="54">
        <v>0.47</v>
      </c>
      <c r="I60" s="28"/>
      <c r="J60" s="44">
        <v>11</v>
      </c>
      <c r="K60" s="43">
        <v>-2.0837000000000001E-4</v>
      </c>
      <c r="L60" s="43">
        <v>-1.4677000000000001E-4</v>
      </c>
      <c r="M60" s="43">
        <v>3.4484000000000001E-4</v>
      </c>
      <c r="N60" s="43">
        <v>7.5438999999999994E-21</v>
      </c>
      <c r="O60" s="43">
        <v>7.7854E-21</v>
      </c>
      <c r="P60" s="43">
        <v>1.2715E-4</v>
      </c>
      <c r="Q60" s="54">
        <v>0.47</v>
      </c>
    </row>
    <row r="61" spans="1:17" x14ac:dyDescent="0.3">
      <c r="A61" s="42">
        <v>42</v>
      </c>
      <c r="B61" s="43">
        <v>-1.8975E-4</v>
      </c>
      <c r="C61" s="43">
        <v>-1.3685999999999999E-4</v>
      </c>
      <c r="D61" s="43">
        <v>4.4083000000000002E-4</v>
      </c>
      <c r="E61" s="43">
        <v>1.943E-20</v>
      </c>
      <c r="F61" s="43">
        <v>-3.9627000000000002E-20</v>
      </c>
      <c r="G61" s="43">
        <v>-2.1572E-4</v>
      </c>
      <c r="H61" s="48">
        <v>0.5</v>
      </c>
      <c r="I61" s="28"/>
      <c r="J61" s="44">
        <v>12</v>
      </c>
      <c r="K61" s="43">
        <v>-1.8975E-4</v>
      </c>
      <c r="L61" s="43">
        <v>-1.3685999999999999E-4</v>
      </c>
      <c r="M61" s="43">
        <v>4.4083000000000002E-4</v>
      </c>
      <c r="N61" s="43">
        <v>6.4765000000000003E-21</v>
      </c>
      <c r="O61" s="43">
        <v>1.3209E-20</v>
      </c>
      <c r="P61" s="43">
        <v>2.1572E-4</v>
      </c>
      <c r="Q61" s="48">
        <v>0.5</v>
      </c>
    </row>
    <row r="62" spans="1:17" x14ac:dyDescent="0.3">
      <c r="A62" s="42">
        <v>43</v>
      </c>
      <c r="B62" s="43">
        <v>-1.639E-4</v>
      </c>
      <c r="C62" s="43">
        <v>-1.2256999999999999E-4</v>
      </c>
      <c r="D62" s="43">
        <v>3.8670000000000002E-4</v>
      </c>
      <c r="E62" s="43">
        <v>1.5182999999999999E-20</v>
      </c>
      <c r="F62" s="43">
        <v>-3.3634000000000003E-20</v>
      </c>
      <c r="G62" s="43">
        <v>-1.8310000000000001E-4</v>
      </c>
      <c r="H62" s="48">
        <v>0.55000000000000004</v>
      </c>
      <c r="I62" s="28"/>
      <c r="J62" s="44">
        <v>13</v>
      </c>
      <c r="K62" s="43">
        <v>-1.639E-4</v>
      </c>
      <c r="L62" s="43">
        <v>-1.2256999999999999E-4</v>
      </c>
      <c r="M62" s="43">
        <v>3.8670000000000002E-4</v>
      </c>
      <c r="N62" s="43">
        <v>5.0611000000000002E-21</v>
      </c>
      <c r="O62" s="43">
        <v>1.1211E-20</v>
      </c>
      <c r="P62" s="43">
        <v>1.8310000000000001E-4</v>
      </c>
      <c r="Q62" s="48">
        <v>0.55000000000000004</v>
      </c>
    </row>
    <row r="63" spans="1:17" x14ac:dyDescent="0.3">
      <c r="A63" s="42">
        <v>44</v>
      </c>
      <c r="B63" s="43">
        <v>-1.4307E-4</v>
      </c>
      <c r="C63" s="43">
        <v>-1.1045E-4</v>
      </c>
      <c r="D63" s="43">
        <v>3.4221000000000002E-4</v>
      </c>
      <c r="E63" s="43">
        <v>1.1982999999999999E-20</v>
      </c>
      <c r="F63" s="43">
        <v>-2.8669999999999998E-20</v>
      </c>
      <c r="G63" s="43">
        <v>-1.5606999999999999E-4</v>
      </c>
      <c r="H63" s="48">
        <v>0.6</v>
      </c>
      <c r="I63" s="28"/>
      <c r="J63" s="44">
        <v>14</v>
      </c>
      <c r="K63" s="43">
        <v>-1.4307E-4</v>
      </c>
      <c r="L63" s="43">
        <v>-1.1045E-4</v>
      </c>
      <c r="M63" s="43">
        <v>3.4221000000000002E-4</v>
      </c>
      <c r="N63" s="43">
        <v>3.9944E-21</v>
      </c>
      <c r="O63" s="43">
        <v>9.5568E-21</v>
      </c>
      <c r="P63" s="43">
        <v>1.5606999999999999E-4</v>
      </c>
      <c r="Q63" s="48">
        <v>0.6</v>
      </c>
    </row>
    <row r="64" spans="1:17" x14ac:dyDescent="0.3">
      <c r="A64" s="42">
        <v>45</v>
      </c>
      <c r="B64" s="43">
        <v>-1.2601999999999999E-4</v>
      </c>
      <c r="C64" s="43">
        <v>-1.0001999999999999E-4</v>
      </c>
      <c r="D64" s="43">
        <v>3.0509999999999999E-4</v>
      </c>
      <c r="E64" s="43">
        <v>9.5523999999999997E-21</v>
      </c>
      <c r="F64" s="43">
        <v>-2.4561000000000001E-20</v>
      </c>
      <c r="G64" s="43">
        <v>-1.337E-4</v>
      </c>
      <c r="H64" s="48">
        <v>0.65</v>
      </c>
      <c r="I64" s="28"/>
      <c r="J64" s="44">
        <v>15</v>
      </c>
      <c r="K64" s="43">
        <v>-1.2601999999999999E-4</v>
      </c>
      <c r="L64" s="43">
        <v>-1.0001999999999999E-4</v>
      </c>
      <c r="M64" s="43">
        <v>3.0509999999999999E-4</v>
      </c>
      <c r="N64" s="43">
        <v>3.1840999999999999E-21</v>
      </c>
      <c r="O64" s="43">
        <v>8.1870999999999994E-21</v>
      </c>
      <c r="P64" s="43">
        <v>1.337E-4</v>
      </c>
      <c r="Q64" s="48">
        <v>0.65</v>
      </c>
    </row>
    <row r="65" spans="1:17" x14ac:dyDescent="0.3">
      <c r="A65" s="42">
        <v>46</v>
      </c>
      <c r="B65" s="43">
        <v>-1.1189E-4</v>
      </c>
      <c r="C65" s="43">
        <v>-9.0957000000000003E-5</v>
      </c>
      <c r="D65" s="43">
        <v>2.7376000000000001E-4</v>
      </c>
      <c r="E65" s="43">
        <v>7.6894999999999995E-21</v>
      </c>
      <c r="F65" s="43">
        <v>-2.1152999999999999E-20</v>
      </c>
      <c r="G65" s="43">
        <v>-1.1514999999999999E-4</v>
      </c>
      <c r="H65" s="48">
        <v>0.7</v>
      </c>
      <c r="I65" s="28"/>
      <c r="J65" s="44">
        <v>16</v>
      </c>
      <c r="K65" s="43">
        <v>-1.1189E-4</v>
      </c>
      <c r="L65" s="43">
        <v>-9.0957000000000003E-5</v>
      </c>
      <c r="M65" s="43">
        <v>2.7376000000000001E-4</v>
      </c>
      <c r="N65" s="43">
        <v>2.5632000000000001E-21</v>
      </c>
      <c r="O65" s="43">
        <v>7.0510000000000001E-21</v>
      </c>
      <c r="P65" s="43">
        <v>1.1514999999999999E-4</v>
      </c>
      <c r="Q65" s="48">
        <v>0.7</v>
      </c>
    </row>
    <row r="66" spans="1:17" x14ac:dyDescent="0.3">
      <c r="A66" s="42">
        <v>47</v>
      </c>
      <c r="B66" s="43">
        <v>-1.0001999999999999E-4</v>
      </c>
      <c r="C66" s="43">
        <v>-8.3016000000000006E-5</v>
      </c>
      <c r="D66" s="43">
        <v>2.4704000000000002E-4</v>
      </c>
      <c r="E66" s="43">
        <v>6.2483999999999997E-21</v>
      </c>
      <c r="F66" s="43">
        <v>-1.8317E-20</v>
      </c>
      <c r="G66" s="43">
        <v>-9.9710999999999995E-5</v>
      </c>
      <c r="H66" s="48">
        <v>0.75</v>
      </c>
      <c r="I66" s="28"/>
      <c r="J66" s="44">
        <v>17</v>
      </c>
      <c r="K66" s="43">
        <v>-1.0001999999999999E-4</v>
      </c>
      <c r="L66" s="43">
        <v>-8.3016000000000006E-5</v>
      </c>
      <c r="M66" s="43">
        <v>2.4704000000000002E-4</v>
      </c>
      <c r="N66" s="43">
        <v>2.0828000000000002E-21</v>
      </c>
      <c r="O66" s="43">
        <v>6.1055000000000001E-21</v>
      </c>
      <c r="P66" s="43">
        <v>9.9710999999999995E-5</v>
      </c>
      <c r="Q66" s="48">
        <v>0.75</v>
      </c>
    </row>
    <row r="67" spans="1:17" x14ac:dyDescent="0.3">
      <c r="A67" s="42">
        <v>48</v>
      </c>
      <c r="B67" s="43">
        <v>-8.9963000000000006E-5</v>
      </c>
      <c r="C67" s="43">
        <v>-7.6018000000000003E-5</v>
      </c>
      <c r="D67" s="43">
        <v>2.2403000000000001E-4</v>
      </c>
      <c r="E67" s="43">
        <v>5.1231000000000004E-21</v>
      </c>
      <c r="F67" s="43">
        <v>-1.5946E-20</v>
      </c>
      <c r="G67" s="43">
        <v>-8.6805000000000007E-5</v>
      </c>
      <c r="H67" s="48">
        <v>0.8</v>
      </c>
      <c r="I67" s="28"/>
      <c r="J67" s="44">
        <v>18</v>
      </c>
      <c r="K67" s="43">
        <v>-8.9963000000000006E-5</v>
      </c>
      <c r="L67" s="43">
        <v>-7.6018000000000003E-5</v>
      </c>
      <c r="M67" s="43">
        <v>2.2403000000000001E-4</v>
      </c>
      <c r="N67" s="43">
        <v>1.7077000000000001E-21</v>
      </c>
      <c r="O67" s="43">
        <v>5.3152999999999997E-21</v>
      </c>
      <c r="P67" s="43">
        <v>8.6805000000000007E-5</v>
      </c>
      <c r="Q67" s="48">
        <v>0.8</v>
      </c>
    </row>
    <row r="68" spans="1:17" x14ac:dyDescent="0.3">
      <c r="A68" s="42">
        <v>49</v>
      </c>
      <c r="B68" s="43">
        <v>-8.1351000000000001E-5</v>
      </c>
      <c r="C68" s="43">
        <v>-6.9820000000000006E-5</v>
      </c>
      <c r="D68" s="43">
        <v>2.0406999999999999E-4</v>
      </c>
      <c r="E68" s="43">
        <v>4.2364000000000003E-21</v>
      </c>
      <c r="F68" s="43">
        <v>-1.3954E-20</v>
      </c>
      <c r="G68" s="43">
        <v>-7.5964000000000007E-5</v>
      </c>
      <c r="H68" s="48">
        <v>0.85</v>
      </c>
      <c r="I68" s="28"/>
      <c r="J68" s="44">
        <v>19</v>
      </c>
      <c r="K68" s="43">
        <v>-8.1351000000000001E-5</v>
      </c>
      <c r="L68" s="43">
        <v>-6.9820000000000006E-5</v>
      </c>
      <c r="M68" s="43">
        <v>2.0406999999999999E-4</v>
      </c>
      <c r="N68" s="43">
        <v>1.4121E-21</v>
      </c>
      <c r="O68" s="43">
        <v>4.6514999999999999E-21</v>
      </c>
      <c r="P68" s="43">
        <v>7.5964000000000007E-5</v>
      </c>
      <c r="Q68" s="48">
        <v>0.85</v>
      </c>
    </row>
    <row r="69" spans="1:17" x14ac:dyDescent="0.3">
      <c r="A69" s="42">
        <v>50</v>
      </c>
      <c r="B69" s="43">
        <v>-7.3916000000000002E-5</v>
      </c>
      <c r="C69" s="43">
        <v>-6.4305000000000002E-5</v>
      </c>
      <c r="D69" s="43">
        <v>1.8663999999999999E-4</v>
      </c>
      <c r="E69" s="43">
        <v>3.5312000000000001E-21</v>
      </c>
      <c r="F69" s="43">
        <v>-1.2273E-20</v>
      </c>
      <c r="G69" s="43">
        <v>-6.6810999999999994E-5</v>
      </c>
      <c r="H69" s="48">
        <v>0.9</v>
      </c>
      <c r="I69" s="28"/>
      <c r="J69" s="44">
        <v>20</v>
      </c>
      <c r="K69" s="43">
        <v>-7.3916000000000002E-5</v>
      </c>
      <c r="L69" s="43">
        <v>-6.4305000000000002E-5</v>
      </c>
      <c r="M69" s="43">
        <v>1.8663999999999999E-4</v>
      </c>
      <c r="N69" s="43">
        <v>1.1771E-21</v>
      </c>
      <c r="O69" s="43">
        <v>4.0910000000000001E-21</v>
      </c>
      <c r="P69" s="43">
        <v>6.6810999999999994E-5</v>
      </c>
      <c r="Q69" s="48">
        <v>0.9</v>
      </c>
    </row>
    <row r="70" spans="1:17" x14ac:dyDescent="0.3">
      <c r="A70" s="42">
        <v>51</v>
      </c>
      <c r="B70" s="43">
        <v>-6.7448999999999997E-5</v>
      </c>
      <c r="C70" s="43">
        <v>-5.9376999999999997E-5</v>
      </c>
      <c r="D70" s="43">
        <v>1.7132000000000001E-4</v>
      </c>
      <c r="E70" s="43">
        <v>2.9656E-21</v>
      </c>
      <c r="F70" s="43">
        <v>-1.0846E-20</v>
      </c>
      <c r="G70" s="43">
        <v>-5.9042999999999997E-5</v>
      </c>
      <c r="H70" s="48">
        <v>0.95</v>
      </c>
      <c r="I70" s="28"/>
      <c r="J70" s="44">
        <v>21</v>
      </c>
      <c r="K70" s="43">
        <v>-6.7448999999999997E-5</v>
      </c>
      <c r="L70" s="43">
        <v>-5.9376999999999997E-5</v>
      </c>
      <c r="M70" s="43">
        <v>1.7132000000000001E-4</v>
      </c>
      <c r="N70" s="43">
        <v>9.8854000000000001E-22</v>
      </c>
      <c r="O70" s="43">
        <v>3.6152999999999997E-21</v>
      </c>
      <c r="P70" s="43">
        <v>5.9042999999999997E-5</v>
      </c>
      <c r="Q70" s="48">
        <v>0.95</v>
      </c>
    </row>
    <row r="71" spans="1:17" x14ac:dyDescent="0.3">
      <c r="A71" s="42">
        <v>52</v>
      </c>
      <c r="B71" s="43">
        <v>-6.1785000000000006E-5</v>
      </c>
      <c r="C71" s="43">
        <v>-5.4957999999999998E-5</v>
      </c>
      <c r="D71" s="43">
        <v>1.5778E-4</v>
      </c>
      <c r="E71" s="43">
        <v>2.5082E-21</v>
      </c>
      <c r="F71" s="43">
        <v>-9.6284999999999996E-21</v>
      </c>
      <c r="G71" s="43">
        <v>-5.2414999999999999E-5</v>
      </c>
      <c r="H71" s="48">
        <v>1</v>
      </c>
      <c r="I71" s="28"/>
      <c r="J71" s="44">
        <v>22</v>
      </c>
      <c r="K71" s="43">
        <v>-6.1785000000000006E-5</v>
      </c>
      <c r="L71" s="43">
        <v>-5.4957999999999998E-5</v>
      </c>
      <c r="M71" s="43">
        <v>1.5778E-4</v>
      </c>
      <c r="N71" s="43">
        <v>8.3607000000000001E-22</v>
      </c>
      <c r="O71" s="43">
        <v>3.2095E-21</v>
      </c>
      <c r="P71" s="43">
        <v>5.2414999999999999E-5</v>
      </c>
      <c r="Q71" s="48">
        <v>1</v>
      </c>
    </row>
    <row r="72" spans="1:17" x14ac:dyDescent="0.3">
      <c r="A72" s="42">
        <v>53</v>
      </c>
      <c r="B72" s="43">
        <v>-2.991E-5</v>
      </c>
      <c r="C72" s="43">
        <v>-2.8183000000000001E-5</v>
      </c>
      <c r="D72" s="43">
        <v>7.9419000000000007E-5</v>
      </c>
      <c r="E72" s="43">
        <v>6.3442999999999996E-22</v>
      </c>
      <c r="F72" s="43">
        <v>-3.5723E-21</v>
      </c>
      <c r="G72" s="43">
        <v>-1.9446999999999999E-5</v>
      </c>
      <c r="H72" s="48">
        <v>1.5</v>
      </c>
      <c r="I72" s="28"/>
      <c r="J72" s="44">
        <v>23</v>
      </c>
      <c r="K72" s="43">
        <v>-2.991E-5</v>
      </c>
      <c r="L72" s="43">
        <v>-2.8183000000000001E-5</v>
      </c>
      <c r="M72" s="43">
        <v>7.9419000000000007E-5</v>
      </c>
      <c r="N72" s="43">
        <v>2.1147999999999999E-22</v>
      </c>
      <c r="O72" s="43">
        <v>1.1907999999999999E-21</v>
      </c>
      <c r="P72" s="43">
        <v>1.9446999999999999E-5</v>
      </c>
      <c r="Q72" s="48">
        <v>1.5</v>
      </c>
    </row>
    <row r="73" spans="1:17" x14ac:dyDescent="0.3">
      <c r="A73" s="42">
        <v>54</v>
      </c>
      <c r="B73" s="43">
        <v>-1.7547E-5</v>
      </c>
      <c r="C73" s="43">
        <v>-1.6922000000000002E-5</v>
      </c>
      <c r="D73" s="43">
        <v>4.7871999999999998E-5</v>
      </c>
      <c r="E73" s="43">
        <v>2.2984E-22</v>
      </c>
      <c r="F73" s="43">
        <v>-1.6957000000000001E-21</v>
      </c>
      <c r="G73" s="43">
        <v>-9.2306999999999996E-6</v>
      </c>
      <c r="H73" s="48">
        <v>2</v>
      </c>
      <c r="I73" s="28"/>
      <c r="J73" s="44">
        <v>24</v>
      </c>
      <c r="K73" s="43">
        <v>-1.7547E-5</v>
      </c>
      <c r="L73" s="43">
        <v>-1.6922000000000002E-5</v>
      </c>
      <c r="M73" s="43">
        <v>4.7871999999999998E-5</v>
      </c>
      <c r="N73" s="43">
        <v>7.6611999999999995E-23</v>
      </c>
      <c r="O73" s="43">
        <v>5.6521999999999998E-22</v>
      </c>
      <c r="P73" s="43">
        <v>9.2306999999999996E-6</v>
      </c>
      <c r="Q73" s="48">
        <v>2</v>
      </c>
    </row>
    <row r="74" spans="1:17" x14ac:dyDescent="0.3">
      <c r="A74" s="42">
        <v>55</v>
      </c>
      <c r="B74" s="43">
        <v>-1.1935E-5</v>
      </c>
      <c r="C74" s="43">
        <v>-1.1656E-5</v>
      </c>
      <c r="D74" s="43">
        <v>3.2977E-5</v>
      </c>
      <c r="E74" s="43">
        <v>1.0254000000000001E-22</v>
      </c>
      <c r="F74" s="43">
        <v>-9.3501000000000004E-22</v>
      </c>
      <c r="G74" s="43">
        <v>-5.0899000000000002E-6</v>
      </c>
      <c r="H74" s="48">
        <v>2.5</v>
      </c>
      <c r="I74" s="28"/>
      <c r="J74" s="44">
        <v>25</v>
      </c>
      <c r="K74" s="43">
        <v>-1.1935E-5</v>
      </c>
      <c r="L74" s="43">
        <v>-1.1656E-5</v>
      </c>
      <c r="M74" s="43">
        <v>3.2977E-5</v>
      </c>
      <c r="N74" s="43">
        <v>3.4181000000000001E-23</v>
      </c>
      <c r="O74" s="43">
        <v>3.1167000000000001E-22</v>
      </c>
      <c r="P74" s="43">
        <v>5.0899000000000002E-6</v>
      </c>
      <c r="Q74" s="48">
        <v>2.5</v>
      </c>
    </row>
    <row r="75" spans="1:17" x14ac:dyDescent="0.3">
      <c r="A75" s="42">
        <v>56</v>
      </c>
      <c r="B75" s="43">
        <v>-9.0397999999999994E-6</v>
      </c>
      <c r="C75" s="43">
        <v>-8.8968999999999995E-6</v>
      </c>
      <c r="D75" s="43">
        <v>2.4916999999999999E-5</v>
      </c>
      <c r="E75" s="43">
        <v>5.2490999999999997E-23</v>
      </c>
      <c r="F75" s="43">
        <v>-5.7052000000000003E-22</v>
      </c>
      <c r="G75" s="43">
        <v>-3.1058E-6</v>
      </c>
      <c r="H75" s="48">
        <v>3</v>
      </c>
      <c r="I75" s="28"/>
      <c r="J75" s="44">
        <v>26</v>
      </c>
      <c r="K75" s="43">
        <v>-9.0397999999999994E-6</v>
      </c>
      <c r="L75" s="43">
        <v>-8.8968999999999995E-6</v>
      </c>
      <c r="M75" s="43">
        <v>2.4916999999999999E-5</v>
      </c>
      <c r="N75" s="43">
        <v>1.7496999999999999E-23</v>
      </c>
      <c r="O75" s="43">
        <v>1.9016999999999999E-22</v>
      </c>
      <c r="P75" s="43">
        <v>3.1058E-6</v>
      </c>
      <c r="Q75" s="48">
        <v>3</v>
      </c>
    </row>
    <row r="76" spans="1:17" x14ac:dyDescent="0.3">
      <c r="A76" s="42">
        <v>57</v>
      </c>
      <c r="B76" s="43">
        <v>-7.2938999999999997E-6</v>
      </c>
      <c r="C76" s="43">
        <v>-7.2129E-6</v>
      </c>
      <c r="D76" s="43">
        <v>1.9879999999999999E-5</v>
      </c>
      <c r="E76" s="43">
        <v>2.9759999999999998E-23</v>
      </c>
      <c r="F76" s="43">
        <v>-3.7395999999999999E-22</v>
      </c>
      <c r="G76" s="43">
        <v>-2.0358000000000001E-6</v>
      </c>
      <c r="H76" s="48">
        <v>3.5</v>
      </c>
      <c r="I76" s="28"/>
      <c r="J76" s="44">
        <v>27</v>
      </c>
      <c r="K76" s="43">
        <v>-7.2938999999999997E-6</v>
      </c>
      <c r="L76" s="43">
        <v>-7.2129E-6</v>
      </c>
      <c r="M76" s="43">
        <v>1.9879999999999999E-5</v>
      </c>
      <c r="N76" s="43">
        <v>9.9199999999999998E-24</v>
      </c>
      <c r="O76" s="43">
        <v>1.2464999999999999E-22</v>
      </c>
      <c r="P76" s="43">
        <v>2.0358000000000001E-6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3.8398999999999997E-21</v>
      </c>
      <c r="C81" s="43">
        <v>2.0903E-5</v>
      </c>
      <c r="D81" s="43">
        <v>5.8631999999999998E-4</v>
      </c>
      <c r="E81" s="23">
        <f>+D81*1000</f>
        <v>0.58631999999999995</v>
      </c>
      <c r="F81" s="23">
        <v>0</v>
      </c>
      <c r="G81" s="24"/>
      <c r="H81" s="25"/>
      <c r="I81" s="28"/>
      <c r="J81" s="44">
        <v>1</v>
      </c>
      <c r="K81" s="43">
        <v>-1.2799999999999999E-21</v>
      </c>
      <c r="L81" s="43">
        <v>-2.0903E-5</v>
      </c>
      <c r="M81" s="43">
        <v>5.8631999999999998E-4</v>
      </c>
      <c r="N81" s="23">
        <f>+M81*1000</f>
        <v>0.58631999999999995</v>
      </c>
      <c r="O81" s="23">
        <v>0</v>
      </c>
      <c r="P81" s="24"/>
      <c r="Q81" s="25"/>
    </row>
    <row r="82" spans="1:23" x14ac:dyDescent="0.3">
      <c r="A82" s="42">
        <v>32</v>
      </c>
      <c r="B82" s="43">
        <v>5.5011000000000004E-22</v>
      </c>
      <c r="C82" s="43">
        <v>2.9946999999999999E-6</v>
      </c>
      <c r="D82" s="43">
        <v>5.8001000000000005E-4</v>
      </c>
      <c r="E82" s="23">
        <f t="shared" ref="E82:E110" si="0">+D82*1000</f>
        <v>0.58001000000000003</v>
      </c>
      <c r="F82" s="23">
        <v>0.05</v>
      </c>
      <c r="G82" s="24"/>
      <c r="H82" s="25"/>
      <c r="I82" s="28"/>
      <c r="J82" s="44">
        <v>2</v>
      </c>
      <c r="K82" s="43">
        <v>-1.8337000000000001E-22</v>
      </c>
      <c r="L82" s="43">
        <v>-2.9946999999999999E-6</v>
      </c>
      <c r="M82" s="43">
        <v>5.8001000000000005E-4</v>
      </c>
      <c r="N82" s="23">
        <f t="shared" ref="N82:N110" si="1">+M82*1000</f>
        <v>0.58001000000000003</v>
      </c>
      <c r="O82" s="23">
        <v>0.05</v>
      </c>
      <c r="P82" s="24"/>
      <c r="Q82" s="25"/>
    </row>
    <row r="83" spans="1:23" x14ac:dyDescent="0.3">
      <c r="A83" s="42">
        <v>33</v>
      </c>
      <c r="B83" s="43">
        <v>-7.1090000000000004E-22</v>
      </c>
      <c r="C83" s="43">
        <v>-3.8700000000000002E-6</v>
      </c>
      <c r="D83" s="43">
        <v>5.7289999999999999E-4</v>
      </c>
      <c r="E83" s="23">
        <f t="shared" si="0"/>
        <v>0.57289999999999996</v>
      </c>
      <c r="F83" s="168">
        <v>7.0000000000000007E-2</v>
      </c>
      <c r="G83" s="24"/>
      <c r="H83" s="25"/>
      <c r="I83" s="28"/>
      <c r="J83" s="44">
        <v>3</v>
      </c>
      <c r="K83" s="43">
        <v>2.3696999999999999E-22</v>
      </c>
      <c r="L83" s="43">
        <v>3.8700000000000002E-6</v>
      </c>
      <c r="M83" s="43">
        <v>5.7289999999999999E-4</v>
      </c>
      <c r="N83" s="23">
        <f t="shared" si="1"/>
        <v>0.57289999999999996</v>
      </c>
      <c r="O83" s="168">
        <v>7.0000000000000007E-2</v>
      </c>
      <c r="Q83" s="25"/>
    </row>
    <row r="84" spans="1:23" x14ac:dyDescent="0.3">
      <c r="A84" s="42">
        <v>34</v>
      </c>
      <c r="B84" s="43">
        <v>-1.5919999999999999E-21</v>
      </c>
      <c r="C84" s="43">
        <v>-8.6664000000000006E-6</v>
      </c>
      <c r="D84" s="43">
        <v>5.4040000000000002E-4</v>
      </c>
      <c r="E84" s="23">
        <f t="shared" si="0"/>
        <v>0.54039999999999999</v>
      </c>
      <c r="F84" s="23">
        <v>0.1</v>
      </c>
      <c r="G84" s="24"/>
      <c r="H84" s="25"/>
      <c r="I84" s="28"/>
      <c r="J84" s="44">
        <v>4</v>
      </c>
      <c r="K84" s="43">
        <v>5.3066000000000003E-22</v>
      </c>
      <c r="L84" s="43">
        <v>8.6664000000000006E-6</v>
      </c>
      <c r="M84" s="43">
        <v>5.4040000000000002E-4</v>
      </c>
      <c r="N84" s="23">
        <f t="shared" si="1"/>
        <v>0.54039999999999999</v>
      </c>
      <c r="O84" s="23">
        <v>0.1</v>
      </c>
      <c r="P84" s="24"/>
      <c r="Q84" s="25"/>
    </row>
    <row r="85" spans="1:23" x14ac:dyDescent="0.3">
      <c r="A85" s="42">
        <v>35</v>
      </c>
      <c r="B85" s="43">
        <v>-2.7068000000000002E-21</v>
      </c>
      <c r="C85" s="43">
        <v>-1.4735E-5</v>
      </c>
      <c r="D85" s="43">
        <v>4.9746999999999997E-4</v>
      </c>
      <c r="E85" s="23">
        <f t="shared" si="0"/>
        <v>0.49746999999999997</v>
      </c>
      <c r="F85" s="23">
        <v>0.15</v>
      </c>
      <c r="G85" s="24"/>
      <c r="H85" s="25"/>
      <c r="I85" s="28"/>
      <c r="J85" s="44">
        <v>5</v>
      </c>
      <c r="K85" s="43">
        <v>9.0228000000000008E-22</v>
      </c>
      <c r="L85" s="43">
        <v>1.4735E-5</v>
      </c>
      <c r="M85" s="43">
        <v>4.9746999999999997E-4</v>
      </c>
      <c r="N85" s="23">
        <f t="shared" si="1"/>
        <v>0.49746999999999997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-3.5578999999999999E-21</v>
      </c>
      <c r="C86" s="43">
        <v>-1.9368000000000002E-5</v>
      </c>
      <c r="D86" s="43">
        <v>4.6549999999999998E-4</v>
      </c>
      <c r="E86" s="23">
        <f t="shared" si="0"/>
        <v>0.46549999999999997</v>
      </c>
      <c r="F86" s="23">
        <v>0.2</v>
      </c>
      <c r="G86" s="24"/>
      <c r="H86" s="25"/>
      <c r="I86" s="28"/>
      <c r="J86" s="44">
        <v>6</v>
      </c>
      <c r="K86" s="43">
        <v>1.186E-21</v>
      </c>
      <c r="L86" s="43">
        <v>1.9368000000000002E-5</v>
      </c>
      <c r="M86" s="43">
        <v>4.6549999999999998E-4</v>
      </c>
      <c r="N86" s="23">
        <f t="shared" si="1"/>
        <v>0.46549999999999997</v>
      </c>
      <c r="O86" s="23">
        <v>0.2</v>
      </c>
      <c r="P86" s="24"/>
      <c r="Q86" s="25"/>
    </row>
    <row r="87" spans="1:23" x14ac:dyDescent="0.3">
      <c r="A87" s="42">
        <v>37</v>
      </c>
      <c r="B87" s="43">
        <v>-4.7413000000000003E-21</v>
      </c>
      <c r="C87" s="43">
        <v>-2.5809999999999999E-5</v>
      </c>
      <c r="D87" s="43">
        <v>4.3100000000000001E-4</v>
      </c>
      <c r="E87" s="23">
        <f t="shared" si="0"/>
        <v>0.43099999999999999</v>
      </c>
      <c r="F87" s="168">
        <v>0.27</v>
      </c>
      <c r="G87" s="24"/>
      <c r="H87" s="25"/>
      <c r="I87" s="28"/>
      <c r="J87" s="44">
        <v>7</v>
      </c>
      <c r="K87" s="43">
        <v>1.5804E-21</v>
      </c>
      <c r="L87" s="43">
        <v>2.5809999999999999E-5</v>
      </c>
      <c r="M87" s="43">
        <v>4.3100000000000001E-4</v>
      </c>
      <c r="N87" s="23">
        <f t="shared" si="1"/>
        <v>0.43099999999999999</v>
      </c>
      <c r="O87" s="168">
        <v>0.27</v>
      </c>
      <c r="P87" s="24"/>
      <c r="Q87" s="25"/>
    </row>
    <row r="88" spans="1:23" x14ac:dyDescent="0.3">
      <c r="A88" s="42">
        <v>38</v>
      </c>
      <c r="B88" s="43">
        <v>-4.6349000000000003E-21</v>
      </c>
      <c r="C88" s="43">
        <v>-2.5230999999999999E-5</v>
      </c>
      <c r="D88" s="43">
        <v>4.1426000000000001E-4</v>
      </c>
      <c r="E88" s="23">
        <f t="shared" si="0"/>
        <v>0.41426000000000002</v>
      </c>
      <c r="F88" s="23">
        <v>0.3</v>
      </c>
      <c r="G88" s="24"/>
      <c r="H88" s="25"/>
      <c r="I88" s="28"/>
      <c r="J88" s="44">
        <v>8</v>
      </c>
      <c r="K88" s="43">
        <v>1.545E-21</v>
      </c>
      <c r="L88" s="43">
        <v>2.5230999999999999E-5</v>
      </c>
      <c r="M88" s="43">
        <v>4.1426000000000001E-4</v>
      </c>
      <c r="N88" s="23">
        <f t="shared" si="1"/>
        <v>0.41426000000000002</v>
      </c>
      <c r="O88" s="23">
        <v>0.3</v>
      </c>
      <c r="P88" s="24"/>
      <c r="Q88" s="25"/>
    </row>
    <row r="89" spans="1:23" x14ac:dyDescent="0.3">
      <c r="A89" s="42">
        <v>39</v>
      </c>
      <c r="B89" s="43">
        <v>-4.5074000000000001E-21</v>
      </c>
      <c r="C89" s="43">
        <v>-2.4536999999999999E-5</v>
      </c>
      <c r="D89" s="43">
        <v>3.9041E-4</v>
      </c>
      <c r="E89" s="23">
        <f t="shared" si="0"/>
        <v>0.39040999999999998</v>
      </c>
      <c r="F89" s="23">
        <v>0.35</v>
      </c>
      <c r="G89" s="24"/>
      <c r="H89" s="25"/>
      <c r="I89" s="28"/>
      <c r="J89" s="44">
        <v>9</v>
      </c>
      <c r="K89" s="43">
        <v>1.5024999999999999E-21</v>
      </c>
      <c r="L89" s="43">
        <v>2.4536999999999999E-5</v>
      </c>
      <c r="M89" s="43">
        <v>3.9041E-4</v>
      </c>
      <c r="N89" s="23">
        <f t="shared" si="1"/>
        <v>0.39040999999999998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-4.5072000000000001E-21</v>
      </c>
      <c r="C90" s="43">
        <v>-2.4536E-5</v>
      </c>
      <c r="D90" s="43">
        <v>3.7011999999999999E-4</v>
      </c>
      <c r="E90" s="23">
        <f t="shared" si="0"/>
        <v>0.37012</v>
      </c>
      <c r="F90" s="23">
        <v>0.4</v>
      </c>
      <c r="G90" s="24"/>
      <c r="H90" s="25"/>
      <c r="I90" s="28"/>
      <c r="J90" s="44">
        <v>10</v>
      </c>
      <c r="K90" s="43">
        <v>1.5023999999999999E-21</v>
      </c>
      <c r="L90" s="43">
        <v>2.4536E-5</v>
      </c>
      <c r="M90" s="43">
        <v>3.7011999999999999E-4</v>
      </c>
      <c r="N90" s="23">
        <f t="shared" si="1"/>
        <v>0.37012</v>
      </c>
      <c r="O90" s="23">
        <v>0.4</v>
      </c>
      <c r="P90" s="24"/>
      <c r="Q90" s="25"/>
    </row>
    <row r="91" spans="1:23" x14ac:dyDescent="0.3">
      <c r="A91" s="42">
        <v>41</v>
      </c>
      <c r="B91" s="43">
        <v>-4.8632000000000001E-21</v>
      </c>
      <c r="C91" s="43">
        <v>-2.6474000000000001E-5</v>
      </c>
      <c r="D91" s="43">
        <v>3.4508999999999999E-4</v>
      </c>
      <c r="E91" s="23">
        <f t="shared" si="0"/>
        <v>0.34509000000000001</v>
      </c>
      <c r="F91" s="168">
        <v>0.47</v>
      </c>
      <c r="G91" s="24"/>
      <c r="H91" s="25"/>
      <c r="I91" s="28"/>
      <c r="J91" s="44">
        <v>11</v>
      </c>
      <c r="K91" s="43">
        <v>1.6210999999999999E-21</v>
      </c>
      <c r="L91" s="43">
        <v>2.6474000000000001E-5</v>
      </c>
      <c r="M91" s="43">
        <v>3.4508999999999999E-4</v>
      </c>
      <c r="N91" s="23">
        <f t="shared" si="1"/>
        <v>0.34509000000000001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-4.5347E-21</v>
      </c>
      <c r="C92" s="43">
        <v>-2.4686E-5</v>
      </c>
      <c r="D92" s="43">
        <v>3.3129999999999998E-4</v>
      </c>
      <c r="E92" s="23">
        <f t="shared" si="0"/>
        <v>0.33129999999999998</v>
      </c>
      <c r="F92" s="23">
        <v>0.5</v>
      </c>
      <c r="G92" s="24"/>
      <c r="H92" s="25"/>
      <c r="I92" s="28"/>
      <c r="J92" s="44">
        <v>12</v>
      </c>
      <c r="K92" s="43">
        <v>1.5115999999999999E-21</v>
      </c>
      <c r="L92" s="43">
        <v>2.4686E-5</v>
      </c>
      <c r="M92" s="43">
        <v>3.3129999999999998E-4</v>
      </c>
      <c r="N92" s="23">
        <f t="shared" si="1"/>
        <v>0.33129999999999998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-4.0474000000000004E-21</v>
      </c>
      <c r="C93" s="43">
        <v>-2.2033000000000001E-5</v>
      </c>
      <c r="D93" s="43">
        <v>3.1065999999999998E-4</v>
      </c>
      <c r="E93" s="23">
        <f t="shared" si="0"/>
        <v>0.31065999999999999</v>
      </c>
      <c r="F93" s="23">
        <v>0.55000000000000004</v>
      </c>
      <c r="G93" s="24"/>
      <c r="H93" s="25"/>
      <c r="I93" s="28"/>
      <c r="J93" s="44">
        <v>13</v>
      </c>
      <c r="K93" s="43">
        <v>1.3491E-21</v>
      </c>
      <c r="L93" s="43">
        <v>2.2033000000000001E-5</v>
      </c>
      <c r="M93" s="43">
        <v>3.1065999999999998E-4</v>
      </c>
      <c r="N93" s="23">
        <f t="shared" si="1"/>
        <v>0.31065999999999999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-3.6270000000000001E-21</v>
      </c>
      <c r="C94" s="43">
        <v>-1.9745000000000002E-5</v>
      </c>
      <c r="D94" s="43">
        <v>2.9247000000000002E-4</v>
      </c>
      <c r="E94" s="23">
        <f t="shared" si="0"/>
        <v>0.29247000000000001</v>
      </c>
      <c r="F94" s="23">
        <v>0.6</v>
      </c>
      <c r="G94" s="24"/>
      <c r="H94" s="25"/>
      <c r="I94" s="28"/>
      <c r="J94" s="44">
        <v>14</v>
      </c>
      <c r="K94" s="43">
        <v>1.209E-21</v>
      </c>
      <c r="L94" s="43">
        <v>1.9745000000000002E-5</v>
      </c>
      <c r="M94" s="43">
        <v>2.9247000000000002E-4</v>
      </c>
      <c r="N94" s="23">
        <f t="shared" si="1"/>
        <v>0.29247000000000001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-3.2641000000000001E-21</v>
      </c>
      <c r="C95" s="43">
        <v>-1.7768999999999999E-5</v>
      </c>
      <c r="D95" s="43">
        <v>2.7630999999999999E-4</v>
      </c>
      <c r="E95" s="23">
        <f t="shared" si="0"/>
        <v>0.27631</v>
      </c>
      <c r="F95" s="23">
        <v>0.65</v>
      </c>
      <c r="G95" s="24"/>
      <c r="H95" s="25"/>
      <c r="I95" s="28"/>
      <c r="J95" s="44">
        <v>15</v>
      </c>
      <c r="K95" s="43">
        <v>1.088E-21</v>
      </c>
      <c r="L95" s="43">
        <v>1.7768999999999999E-5</v>
      </c>
      <c r="M95" s="43">
        <v>2.7630999999999999E-4</v>
      </c>
      <c r="N95" s="23">
        <f t="shared" si="1"/>
        <v>0.27631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-2.9498000000000001E-21</v>
      </c>
      <c r="C96" s="43">
        <v>-1.6058000000000001E-5</v>
      </c>
      <c r="D96" s="43">
        <v>2.6185999999999999E-4</v>
      </c>
      <c r="E96" s="23">
        <f t="shared" si="0"/>
        <v>0.26185999999999998</v>
      </c>
      <c r="F96" s="23">
        <v>0.7</v>
      </c>
      <c r="G96" s="24"/>
      <c r="H96" s="25"/>
      <c r="I96" s="28"/>
      <c r="J96" s="44">
        <v>16</v>
      </c>
      <c r="K96" s="43">
        <v>9.8327999999999994E-22</v>
      </c>
      <c r="L96" s="43">
        <v>1.6058000000000001E-5</v>
      </c>
      <c r="M96" s="43">
        <v>2.6185999999999999E-4</v>
      </c>
      <c r="N96" s="23">
        <f t="shared" si="1"/>
        <v>0.26185999999999998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-2.6769000000000002E-21</v>
      </c>
      <c r="C97" s="43">
        <v>-1.4572E-5</v>
      </c>
      <c r="D97" s="43">
        <v>2.4886E-4</v>
      </c>
      <c r="E97" s="23">
        <f t="shared" si="0"/>
        <v>0.24886</v>
      </c>
      <c r="F97" s="23">
        <v>0.75</v>
      </c>
      <c r="G97" s="24"/>
      <c r="H97" s="25"/>
      <c r="I97" s="28"/>
      <c r="J97" s="44">
        <v>17</v>
      </c>
      <c r="K97" s="43">
        <v>8.9228999999999994E-22</v>
      </c>
      <c r="L97" s="43">
        <v>1.4572E-5</v>
      </c>
      <c r="M97" s="43">
        <v>2.4886E-4</v>
      </c>
      <c r="N97" s="23">
        <f t="shared" si="1"/>
        <v>0.24886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-2.4388000000000001E-21</v>
      </c>
      <c r="C98" s="43">
        <v>-1.3276E-5</v>
      </c>
      <c r="D98" s="43">
        <v>2.3709999999999999E-4</v>
      </c>
      <c r="E98" s="23">
        <f t="shared" si="0"/>
        <v>0.23709999999999998</v>
      </c>
      <c r="F98" s="23">
        <v>0.8</v>
      </c>
      <c r="G98" s="24"/>
      <c r="H98" s="25"/>
      <c r="I98" s="28"/>
      <c r="J98" s="44">
        <v>18</v>
      </c>
      <c r="K98" s="43">
        <v>8.1292999999999997E-22</v>
      </c>
      <c r="L98" s="43">
        <v>1.3276E-5</v>
      </c>
      <c r="M98" s="43">
        <v>2.3709999999999999E-4</v>
      </c>
      <c r="N98" s="23">
        <f t="shared" si="1"/>
        <v>0.23709999999999998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-2.2303000000000001E-21</v>
      </c>
      <c r="C99" s="43">
        <v>-1.2140999999999999E-5</v>
      </c>
      <c r="D99" s="43">
        <v>2.2641E-4</v>
      </c>
      <c r="E99" s="23">
        <f t="shared" si="0"/>
        <v>0.22641</v>
      </c>
      <c r="F99" s="23">
        <v>0.85</v>
      </c>
      <c r="G99" s="24"/>
      <c r="H99" s="25"/>
      <c r="I99" s="28"/>
      <c r="J99" s="44">
        <v>19</v>
      </c>
      <c r="K99" s="43">
        <v>7.4342999999999999E-22</v>
      </c>
      <c r="L99" s="43">
        <v>1.2140999999999999E-5</v>
      </c>
      <c r="M99" s="43">
        <v>2.2641E-4</v>
      </c>
      <c r="N99" s="23">
        <f t="shared" si="1"/>
        <v>0.22641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-2.0468000000000001E-21</v>
      </c>
      <c r="C100" s="43">
        <v>-1.1143E-5</v>
      </c>
      <c r="D100" s="43">
        <v>2.1665000000000001E-4</v>
      </c>
      <c r="E100" s="23">
        <f t="shared" si="0"/>
        <v>0.21665000000000001</v>
      </c>
      <c r="F100" s="23">
        <v>0.9</v>
      </c>
      <c r="G100" s="24"/>
      <c r="H100" s="25"/>
      <c r="I100" s="28"/>
      <c r="J100" s="44">
        <v>20</v>
      </c>
      <c r="K100" s="43">
        <v>6.8227999999999998E-22</v>
      </c>
      <c r="L100" s="43">
        <v>1.1143E-5</v>
      </c>
      <c r="M100" s="43">
        <v>2.1665000000000001E-4</v>
      </c>
      <c r="N100" s="23">
        <f t="shared" si="1"/>
        <v>0.21665000000000001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-1.8848E-21</v>
      </c>
      <c r="C101" s="43">
        <v>-1.026E-5</v>
      </c>
      <c r="D101" s="43">
        <v>2.0771E-4</v>
      </c>
      <c r="E101" s="23">
        <f t="shared" si="0"/>
        <v>0.20771000000000001</v>
      </c>
      <c r="F101" s="23">
        <v>0.95</v>
      </c>
      <c r="G101" s="24"/>
      <c r="H101" s="25"/>
      <c r="I101" s="28"/>
      <c r="J101" s="44">
        <v>21</v>
      </c>
      <c r="K101" s="43">
        <v>6.2826E-22</v>
      </c>
      <c r="L101" s="43">
        <v>1.026E-5</v>
      </c>
      <c r="M101" s="43">
        <v>2.0771E-4</v>
      </c>
      <c r="N101" s="23">
        <f t="shared" si="1"/>
        <v>0.20771000000000001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-1.741E-21</v>
      </c>
      <c r="C102" s="43">
        <v>-9.4775000000000003E-6</v>
      </c>
      <c r="D102" s="43">
        <v>1.9949E-4</v>
      </c>
      <c r="E102" s="23">
        <f t="shared" si="0"/>
        <v>0.19949</v>
      </c>
      <c r="F102" s="23">
        <v>1</v>
      </c>
      <c r="G102" s="24"/>
      <c r="H102" s="25"/>
      <c r="I102" s="28"/>
      <c r="J102" s="44">
        <v>22</v>
      </c>
      <c r="K102" s="43">
        <v>5.8033000000000002E-22</v>
      </c>
      <c r="L102" s="43">
        <v>9.4775000000000003E-6</v>
      </c>
      <c r="M102" s="43">
        <v>1.9949E-4</v>
      </c>
      <c r="N102" s="23">
        <f t="shared" si="1"/>
        <v>0.19949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-9.0030999999999992E-22</v>
      </c>
      <c r="C103" s="43">
        <v>-4.9010000000000002E-6</v>
      </c>
      <c r="D103" s="43">
        <v>1.4344E-4</v>
      </c>
      <c r="E103" s="23">
        <f t="shared" si="0"/>
        <v>0.14343999999999998</v>
      </c>
      <c r="F103" s="23">
        <v>1.5</v>
      </c>
      <c r="G103" s="24"/>
      <c r="H103" s="25"/>
      <c r="I103" s="28"/>
      <c r="J103" s="44">
        <v>23</v>
      </c>
      <c r="K103" s="43">
        <v>3.001E-22</v>
      </c>
      <c r="L103" s="43">
        <v>4.9010000000000002E-6</v>
      </c>
      <c r="M103" s="43">
        <v>1.4344E-4</v>
      </c>
      <c r="N103" s="23">
        <f t="shared" si="1"/>
        <v>0.14343999999999998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-5.4779999999999997E-22</v>
      </c>
      <c r="C104" s="43">
        <v>-2.9820999999999998E-6</v>
      </c>
      <c r="D104" s="43">
        <v>1.1267E-4</v>
      </c>
      <c r="E104" s="23">
        <f t="shared" si="0"/>
        <v>0.11267000000000001</v>
      </c>
      <c r="F104" s="23">
        <v>2</v>
      </c>
      <c r="G104" s="24"/>
      <c r="H104" s="25"/>
      <c r="I104" s="28"/>
      <c r="J104" s="44">
        <v>24</v>
      </c>
      <c r="K104" s="43">
        <v>1.8259999999999999E-22</v>
      </c>
      <c r="L104" s="43">
        <v>2.9820999999999998E-6</v>
      </c>
      <c r="M104" s="43">
        <v>1.1267E-4</v>
      </c>
      <c r="N104" s="23">
        <f t="shared" si="1"/>
        <v>0.11267000000000001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-3.6713999999999999E-22</v>
      </c>
      <c r="C105" s="43">
        <v>-1.9985999999999998E-6</v>
      </c>
      <c r="D105" s="43">
        <v>9.2876999999999999E-5</v>
      </c>
      <c r="E105" s="23">
        <f t="shared" si="0"/>
        <v>9.2877000000000001E-2</v>
      </c>
      <c r="F105" s="23">
        <v>2.5</v>
      </c>
      <c r="G105" s="24"/>
      <c r="H105" s="25"/>
      <c r="I105" s="28"/>
      <c r="J105" s="44">
        <v>25</v>
      </c>
      <c r="K105" s="43">
        <v>1.2238E-22</v>
      </c>
      <c r="L105" s="43">
        <v>1.9985999999999998E-6</v>
      </c>
      <c r="M105" s="43">
        <v>9.2876999999999999E-5</v>
      </c>
      <c r="N105" s="23">
        <f t="shared" si="1"/>
        <v>9.2877000000000001E-2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-2.6179E-22</v>
      </c>
      <c r="C106" s="43">
        <v>-1.4250999999999999E-6</v>
      </c>
      <c r="D106" s="43">
        <v>7.8583000000000003E-5</v>
      </c>
      <c r="E106" s="23">
        <f t="shared" si="0"/>
        <v>7.8583E-2</v>
      </c>
      <c r="F106" s="23">
        <v>3</v>
      </c>
      <c r="G106" s="24"/>
      <c r="H106" s="25"/>
      <c r="I106" s="28"/>
      <c r="J106" s="44">
        <v>26</v>
      </c>
      <c r="K106" s="43">
        <v>8.7262999999999997E-23</v>
      </c>
      <c r="L106" s="43">
        <v>1.4250999999999999E-6</v>
      </c>
      <c r="M106" s="43">
        <v>7.8583000000000003E-5</v>
      </c>
      <c r="N106" s="23">
        <f t="shared" si="1"/>
        <v>7.8583E-2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-1.9451000000000001E-22</v>
      </c>
      <c r="C107" s="43">
        <v>-1.0588999999999999E-6</v>
      </c>
      <c r="D107" s="43">
        <v>6.7466999999999996E-5</v>
      </c>
      <c r="E107" s="23">
        <f t="shared" si="0"/>
        <v>6.7466999999999999E-2</v>
      </c>
      <c r="F107" s="23">
        <v>3.5</v>
      </c>
      <c r="G107" s="24"/>
      <c r="H107" s="25"/>
      <c r="I107" s="28"/>
      <c r="J107" s="44">
        <v>27</v>
      </c>
      <c r="K107" s="43">
        <v>6.4838E-23</v>
      </c>
      <c r="L107" s="43">
        <v>1.0588999999999999E-6</v>
      </c>
      <c r="M107" s="43">
        <v>6.7466999999999996E-5</v>
      </c>
      <c r="N107" s="23">
        <f t="shared" si="1"/>
        <v>6.7466999999999999E-2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-1.4872E-22</v>
      </c>
      <c r="C108" s="43">
        <v>-8.0961000000000001E-7</v>
      </c>
      <c r="D108" s="43">
        <v>5.8459999999999999E-5</v>
      </c>
      <c r="E108" s="23">
        <f t="shared" si="0"/>
        <v>5.8459999999999998E-2</v>
      </c>
      <c r="F108" s="23">
        <v>4</v>
      </c>
      <c r="G108" s="24"/>
      <c r="H108" s="25"/>
      <c r="I108" s="28"/>
      <c r="J108" s="44">
        <v>28</v>
      </c>
      <c r="K108" s="43">
        <v>4.9574000000000002E-23</v>
      </c>
      <c r="L108" s="43">
        <v>8.0961000000000001E-7</v>
      </c>
      <c r="M108" s="43">
        <v>5.8459999999999999E-5</v>
      </c>
      <c r="N108" s="23">
        <f t="shared" si="1"/>
        <v>5.8459999999999998E-2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256F-B7EA-4856-A7D7-B20DD0FCCD35}">
  <sheetPr codeName="Hoja8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1246200</v>
      </c>
      <c r="C19" s="43">
        <v>1103100</v>
      </c>
      <c r="D19" s="43">
        <v>562470</v>
      </c>
      <c r="E19" s="43">
        <v>-2.6282999999999999E-11</v>
      </c>
      <c r="F19" s="43">
        <v>-1.5672999999999999E-26</v>
      </c>
      <c r="G19" s="43">
        <v>-8.5319999999999996E-11</v>
      </c>
      <c r="H19" s="48">
        <v>0</v>
      </c>
      <c r="I19" s="28"/>
      <c r="J19" s="44">
        <v>1</v>
      </c>
      <c r="K19" s="43">
        <v>1246200</v>
      </c>
      <c r="L19" s="43">
        <v>1103100</v>
      </c>
      <c r="M19" s="43">
        <v>562470</v>
      </c>
      <c r="N19" s="43">
        <v>-8.7609E-12</v>
      </c>
      <c r="O19" s="43">
        <v>5.2244000000000002E-27</v>
      </c>
      <c r="P19" s="43">
        <v>8.5319999999999996E-11</v>
      </c>
      <c r="Q19" s="25">
        <v>0</v>
      </c>
    </row>
    <row r="20" spans="1:17" x14ac:dyDescent="0.3">
      <c r="A20" s="42">
        <v>32</v>
      </c>
      <c r="B20" s="43">
        <v>-60260</v>
      </c>
      <c r="C20" s="43">
        <v>-37505</v>
      </c>
      <c r="D20" s="43">
        <v>403720</v>
      </c>
      <c r="E20" s="43">
        <v>4.1802000000000003E-12</v>
      </c>
      <c r="F20" s="43">
        <v>-2.4227000000000002E-12</v>
      </c>
      <c r="G20" s="43">
        <v>-13189</v>
      </c>
      <c r="H20" s="48">
        <v>0.05</v>
      </c>
      <c r="I20" s="28"/>
      <c r="J20" s="44">
        <v>2</v>
      </c>
      <c r="K20" s="43">
        <v>-60260</v>
      </c>
      <c r="L20" s="43">
        <v>-37505</v>
      </c>
      <c r="M20" s="43">
        <v>403720</v>
      </c>
      <c r="N20" s="43">
        <v>1.3934000000000001E-12</v>
      </c>
      <c r="O20" s="43">
        <v>8.0757999999999998E-13</v>
      </c>
      <c r="P20" s="43">
        <v>13189</v>
      </c>
      <c r="Q20" s="25">
        <v>0.05</v>
      </c>
    </row>
    <row r="21" spans="1:17" x14ac:dyDescent="0.3">
      <c r="A21" s="42">
        <v>33</v>
      </c>
      <c r="B21" s="43">
        <v>-563020</v>
      </c>
      <c r="C21" s="43">
        <v>-477520</v>
      </c>
      <c r="D21" s="43">
        <v>333770</v>
      </c>
      <c r="E21" s="43">
        <v>1.5706000000000001E-11</v>
      </c>
      <c r="F21" s="43">
        <v>-3.7444000000000001E-12</v>
      </c>
      <c r="G21" s="43">
        <v>-20383</v>
      </c>
      <c r="H21" s="54">
        <v>7.0000000000000007E-2</v>
      </c>
      <c r="I21" s="28"/>
      <c r="J21" s="44">
        <v>3</v>
      </c>
      <c r="K21" s="43">
        <v>-563020</v>
      </c>
      <c r="L21" s="43">
        <v>-477520</v>
      </c>
      <c r="M21" s="43">
        <v>333770</v>
      </c>
      <c r="N21" s="43">
        <v>5.2354999999999997E-12</v>
      </c>
      <c r="O21" s="43">
        <v>1.2480999999999999E-12</v>
      </c>
      <c r="P21" s="43">
        <v>20383</v>
      </c>
      <c r="Q21" s="55">
        <v>7.0000000000000007E-2</v>
      </c>
    </row>
    <row r="22" spans="1:17" x14ac:dyDescent="0.3">
      <c r="A22" s="42">
        <v>34</v>
      </c>
      <c r="B22" s="43">
        <v>18908</v>
      </c>
      <c r="C22" s="43">
        <v>36394</v>
      </c>
      <c r="D22" s="43">
        <v>267310</v>
      </c>
      <c r="E22" s="43">
        <v>3.2122E-12</v>
      </c>
      <c r="F22" s="43">
        <v>-4.2051000000000003E-12</v>
      </c>
      <c r="G22" s="43">
        <v>-22892</v>
      </c>
      <c r="H22" s="48">
        <v>0.1</v>
      </c>
      <c r="I22" s="28"/>
      <c r="J22" s="44">
        <v>4</v>
      </c>
      <c r="K22" s="43">
        <v>18908</v>
      </c>
      <c r="L22" s="43">
        <v>36394</v>
      </c>
      <c r="M22" s="43">
        <v>267310</v>
      </c>
      <c r="N22" s="43">
        <v>1.0707000000000001E-12</v>
      </c>
      <c r="O22" s="43">
        <v>1.4017E-12</v>
      </c>
      <c r="P22" s="43">
        <v>22892</v>
      </c>
      <c r="Q22" s="25">
        <v>0.1</v>
      </c>
    </row>
    <row r="23" spans="1:17" x14ac:dyDescent="0.3">
      <c r="A23" s="42">
        <v>35</v>
      </c>
      <c r="B23" s="43">
        <v>-13326</v>
      </c>
      <c r="C23" s="43">
        <v>6721.2</v>
      </c>
      <c r="D23" s="43">
        <v>180490</v>
      </c>
      <c r="E23" s="43">
        <v>3.6825999999999997E-12</v>
      </c>
      <c r="F23" s="43">
        <v>-4.5228999999999996E-12</v>
      </c>
      <c r="G23" s="43">
        <v>-24622</v>
      </c>
      <c r="H23" s="48">
        <v>0.15</v>
      </c>
      <c r="I23" s="28"/>
      <c r="J23" s="44">
        <v>5</v>
      </c>
      <c r="K23" s="43">
        <v>-13326</v>
      </c>
      <c r="L23" s="43">
        <v>6721.2</v>
      </c>
      <c r="M23" s="43">
        <v>180490</v>
      </c>
      <c r="N23" s="43">
        <v>1.2275E-12</v>
      </c>
      <c r="O23" s="43">
        <v>1.5076E-12</v>
      </c>
      <c r="P23" s="43">
        <v>24622</v>
      </c>
      <c r="Q23" s="25">
        <v>0.15</v>
      </c>
    </row>
    <row r="24" spans="1:17" x14ac:dyDescent="0.3">
      <c r="A24" s="42">
        <v>36</v>
      </c>
      <c r="B24" s="43">
        <v>-37431</v>
      </c>
      <c r="C24" s="43">
        <v>-16375</v>
      </c>
      <c r="D24" s="43">
        <v>122640</v>
      </c>
      <c r="E24" s="43">
        <v>3.8680000000000001E-12</v>
      </c>
      <c r="F24" s="43">
        <v>-4.1795999999999997E-12</v>
      </c>
      <c r="G24" s="43">
        <v>-22753</v>
      </c>
      <c r="H24" s="48">
        <v>0.2</v>
      </c>
      <c r="I24" s="28"/>
      <c r="J24" s="44">
        <v>6</v>
      </c>
      <c r="K24" s="43">
        <v>-37431</v>
      </c>
      <c r="L24" s="43">
        <v>-16375</v>
      </c>
      <c r="M24" s="43">
        <v>122640</v>
      </c>
      <c r="N24" s="43">
        <v>1.2893E-12</v>
      </c>
      <c r="O24" s="43">
        <v>1.3932E-12</v>
      </c>
      <c r="P24" s="43">
        <v>22753</v>
      </c>
      <c r="Q24" s="25">
        <v>0.2</v>
      </c>
    </row>
    <row r="25" spans="1:17" x14ac:dyDescent="0.3">
      <c r="A25" s="42">
        <v>37</v>
      </c>
      <c r="B25" s="43">
        <v>-83103</v>
      </c>
      <c r="C25" s="43">
        <v>-56775</v>
      </c>
      <c r="D25" s="43">
        <v>77695</v>
      </c>
      <c r="E25" s="43">
        <v>4.8363999999999999E-12</v>
      </c>
      <c r="F25" s="43">
        <v>-2.6235999999999998E-12</v>
      </c>
      <c r="G25" s="43">
        <v>-14282</v>
      </c>
      <c r="H25" s="54">
        <v>0.27</v>
      </c>
      <c r="I25" s="28"/>
      <c r="J25" s="44">
        <v>7</v>
      </c>
      <c r="K25" s="43">
        <v>-83103</v>
      </c>
      <c r="L25" s="43">
        <v>-56775</v>
      </c>
      <c r="M25" s="43">
        <v>77695</v>
      </c>
      <c r="N25" s="43">
        <v>1.6121E-12</v>
      </c>
      <c r="O25" s="43">
        <v>8.7454000000000003E-13</v>
      </c>
      <c r="P25" s="43">
        <v>14282</v>
      </c>
      <c r="Q25" s="55">
        <v>0.27</v>
      </c>
    </row>
    <row r="26" spans="1:17" x14ac:dyDescent="0.3">
      <c r="A26" s="42">
        <v>38</v>
      </c>
      <c r="B26" s="43">
        <v>-7666.4</v>
      </c>
      <c r="C26" s="43">
        <v>1408.3</v>
      </c>
      <c r="D26" s="43">
        <v>68285</v>
      </c>
      <c r="E26" s="43">
        <v>1.6670000000000001E-12</v>
      </c>
      <c r="F26" s="43">
        <v>-2.4233E-12</v>
      </c>
      <c r="G26" s="43">
        <v>-13192</v>
      </c>
      <c r="H26" s="48">
        <v>0.3</v>
      </c>
      <c r="I26" s="28"/>
      <c r="J26" s="44">
        <v>8</v>
      </c>
      <c r="K26" s="43">
        <v>-7666.4</v>
      </c>
      <c r="L26" s="43">
        <v>1408.3</v>
      </c>
      <c r="M26" s="43">
        <v>68285</v>
      </c>
      <c r="N26" s="43">
        <v>5.5565999999999998E-13</v>
      </c>
      <c r="O26" s="43">
        <v>8.0775999999999998E-13</v>
      </c>
      <c r="P26" s="43">
        <v>13192</v>
      </c>
      <c r="Q26" s="25">
        <v>0.3</v>
      </c>
    </row>
    <row r="27" spans="1:17" x14ac:dyDescent="0.3">
      <c r="A27" s="42">
        <v>39</v>
      </c>
      <c r="B27" s="43">
        <v>-7354.3</v>
      </c>
      <c r="C27" s="43">
        <v>-260.5</v>
      </c>
      <c r="D27" s="43">
        <v>56163</v>
      </c>
      <c r="E27" s="43">
        <v>1.3031E-12</v>
      </c>
      <c r="F27" s="43">
        <v>-2.0843999999999999E-12</v>
      </c>
      <c r="G27" s="43">
        <v>-11347</v>
      </c>
      <c r="H27" s="48">
        <v>0.35</v>
      </c>
      <c r="I27" s="28"/>
      <c r="J27" s="44">
        <v>9</v>
      </c>
      <c r="K27" s="43">
        <v>-7354.3</v>
      </c>
      <c r="L27" s="43">
        <v>-260.5</v>
      </c>
      <c r="M27" s="43">
        <v>56163</v>
      </c>
      <c r="N27" s="43">
        <v>4.3437E-13</v>
      </c>
      <c r="O27" s="43">
        <v>6.9479000000000001E-13</v>
      </c>
      <c r="P27" s="43">
        <v>11347</v>
      </c>
      <c r="Q27" s="25">
        <v>0.35</v>
      </c>
    </row>
    <row r="28" spans="1:17" x14ac:dyDescent="0.3">
      <c r="A28" s="42">
        <v>40</v>
      </c>
      <c r="B28" s="43">
        <v>-7615.7</v>
      </c>
      <c r="C28" s="43">
        <v>-1966.3</v>
      </c>
      <c r="D28" s="43">
        <v>47119</v>
      </c>
      <c r="E28" s="43">
        <v>1.0378000000000001E-12</v>
      </c>
      <c r="F28" s="43">
        <v>-1.7545E-12</v>
      </c>
      <c r="G28" s="43">
        <v>-9551.2000000000007</v>
      </c>
      <c r="H28" s="48">
        <v>0.4</v>
      </c>
      <c r="I28" s="28"/>
      <c r="J28" s="44">
        <v>10</v>
      </c>
      <c r="K28" s="43">
        <v>-7615.7</v>
      </c>
      <c r="L28" s="43">
        <v>-1966.3</v>
      </c>
      <c r="M28" s="43">
        <v>47119</v>
      </c>
      <c r="N28" s="43">
        <v>3.4592E-13</v>
      </c>
      <c r="O28" s="43">
        <v>5.8483999999999996E-13</v>
      </c>
      <c r="P28" s="43">
        <v>9551.2000000000007</v>
      </c>
      <c r="Q28" s="25">
        <v>0.4</v>
      </c>
    </row>
    <row r="29" spans="1:17" x14ac:dyDescent="0.3">
      <c r="A29" s="42">
        <v>41</v>
      </c>
      <c r="B29" s="43">
        <v>-9090.1</v>
      </c>
      <c r="C29" s="43">
        <v>-4610.7</v>
      </c>
      <c r="D29" s="43">
        <v>38020</v>
      </c>
      <c r="E29" s="43">
        <v>8.2283999999999996E-13</v>
      </c>
      <c r="F29" s="43">
        <v>-1.3078999999999999E-12</v>
      </c>
      <c r="G29" s="43">
        <v>-7119.9</v>
      </c>
      <c r="H29" s="54">
        <v>0.47</v>
      </c>
      <c r="I29" s="28"/>
      <c r="J29" s="44">
        <v>11</v>
      </c>
      <c r="K29" s="43">
        <v>-9090.1</v>
      </c>
      <c r="L29" s="43">
        <v>-4610.7</v>
      </c>
      <c r="M29" s="43">
        <v>38020</v>
      </c>
      <c r="N29" s="43">
        <v>2.7428000000000002E-13</v>
      </c>
      <c r="O29" s="43">
        <v>4.3597000000000001E-13</v>
      </c>
      <c r="P29" s="43">
        <v>7119.9</v>
      </c>
      <c r="Q29" s="55">
        <v>0.47</v>
      </c>
    </row>
    <row r="30" spans="1:17" x14ac:dyDescent="0.3">
      <c r="A30" s="42">
        <v>42</v>
      </c>
      <c r="B30" s="43">
        <v>-2857.3</v>
      </c>
      <c r="C30" s="43">
        <v>233.47</v>
      </c>
      <c r="D30" s="43">
        <v>35060</v>
      </c>
      <c r="E30" s="43">
        <v>5.6776E-13</v>
      </c>
      <c r="F30" s="43">
        <v>-1.1874999999999999E-12</v>
      </c>
      <c r="G30" s="43">
        <v>-6464.7</v>
      </c>
      <c r="H30" s="48">
        <v>0.5</v>
      </c>
      <c r="I30" s="28"/>
      <c r="J30" s="44">
        <v>12</v>
      </c>
      <c r="K30" s="43">
        <v>-2857.3</v>
      </c>
      <c r="L30" s="43">
        <v>233.47</v>
      </c>
      <c r="M30" s="43">
        <v>35060</v>
      </c>
      <c r="N30" s="43">
        <v>1.8925E-13</v>
      </c>
      <c r="O30" s="43">
        <v>3.9585000000000002E-13</v>
      </c>
      <c r="P30" s="43">
        <v>6464.7</v>
      </c>
      <c r="Q30" s="25">
        <v>0.5</v>
      </c>
    </row>
    <row r="31" spans="1:17" x14ac:dyDescent="0.3">
      <c r="A31" s="42">
        <v>43</v>
      </c>
      <c r="B31" s="43">
        <v>-2422.5</v>
      </c>
      <c r="C31" s="43">
        <v>10.426</v>
      </c>
      <c r="D31" s="43">
        <v>30860</v>
      </c>
      <c r="E31" s="43">
        <v>4.4692999999999999E-13</v>
      </c>
      <c r="F31" s="43">
        <v>-1.0132999999999999E-12</v>
      </c>
      <c r="G31" s="43">
        <v>-5516</v>
      </c>
      <c r="H31" s="48">
        <v>0.55000000000000004</v>
      </c>
      <c r="I31" s="28"/>
      <c r="J31" s="44">
        <v>13</v>
      </c>
      <c r="K31" s="43">
        <v>-2422.5</v>
      </c>
      <c r="L31" s="43">
        <v>10.426</v>
      </c>
      <c r="M31" s="43">
        <v>30860</v>
      </c>
      <c r="N31" s="43">
        <v>1.4898000000000001E-13</v>
      </c>
      <c r="O31" s="43">
        <v>3.3776000000000002E-13</v>
      </c>
      <c r="P31" s="43">
        <v>5516</v>
      </c>
      <c r="Q31" s="25">
        <v>0.55000000000000004</v>
      </c>
    </row>
    <row r="32" spans="1:17" x14ac:dyDescent="0.3">
      <c r="A32" s="42">
        <v>44</v>
      </c>
      <c r="B32" s="43">
        <v>-2081.1999999999998</v>
      </c>
      <c r="C32" s="43">
        <v>-147.9</v>
      </c>
      <c r="D32" s="43">
        <v>27382</v>
      </c>
      <c r="E32" s="43">
        <v>3.5515000000000001E-13</v>
      </c>
      <c r="F32" s="43">
        <v>-8.6784999999999998E-13</v>
      </c>
      <c r="G32" s="43">
        <v>-4724.3999999999996</v>
      </c>
      <c r="H32" s="48">
        <v>0.6</v>
      </c>
      <c r="I32" s="28"/>
      <c r="J32" s="44">
        <v>14</v>
      </c>
      <c r="K32" s="43">
        <v>-2081.1999999999998</v>
      </c>
      <c r="L32" s="43">
        <v>-147.9</v>
      </c>
      <c r="M32" s="43">
        <v>27382</v>
      </c>
      <c r="N32" s="43">
        <v>1.1838E-13</v>
      </c>
      <c r="O32" s="43">
        <v>2.8928000000000001E-13</v>
      </c>
      <c r="P32" s="43">
        <v>4724.3999999999996</v>
      </c>
      <c r="Q32" s="25">
        <v>0.6</v>
      </c>
    </row>
    <row r="33" spans="1:17" x14ac:dyDescent="0.3">
      <c r="A33" s="42">
        <v>45</v>
      </c>
      <c r="B33" s="43">
        <v>-1808.3</v>
      </c>
      <c r="C33" s="43">
        <v>-257.35000000000002</v>
      </c>
      <c r="D33" s="43">
        <v>24463</v>
      </c>
      <c r="E33" s="43">
        <v>2.8489999999999998E-13</v>
      </c>
      <c r="F33" s="43">
        <v>-7.4664999999999995E-13</v>
      </c>
      <c r="G33" s="43">
        <v>-4064.6</v>
      </c>
      <c r="H33" s="48">
        <v>0.65</v>
      </c>
      <c r="I33" s="28"/>
      <c r="J33" s="44">
        <v>15</v>
      </c>
      <c r="K33" s="43">
        <v>-1808.3</v>
      </c>
      <c r="L33" s="43">
        <v>-257.35000000000002</v>
      </c>
      <c r="M33" s="43">
        <v>24463</v>
      </c>
      <c r="N33" s="43">
        <v>9.4968000000000005E-14</v>
      </c>
      <c r="O33" s="43">
        <v>2.4888E-13</v>
      </c>
      <c r="P33" s="43">
        <v>4064.6</v>
      </c>
      <c r="Q33" s="25">
        <v>0.65</v>
      </c>
    </row>
    <row r="34" spans="1:17" x14ac:dyDescent="0.3">
      <c r="A34" s="42">
        <v>46</v>
      </c>
      <c r="B34" s="43">
        <v>-1586.3</v>
      </c>
      <c r="C34" s="43">
        <v>-330.5</v>
      </c>
      <c r="D34" s="43">
        <v>21987</v>
      </c>
      <c r="E34" s="43">
        <v>2.3069E-13</v>
      </c>
      <c r="F34" s="43">
        <v>-6.4550000000000003E-13</v>
      </c>
      <c r="G34" s="43">
        <v>-3513.9</v>
      </c>
      <c r="H34" s="48">
        <v>0.7</v>
      </c>
      <c r="I34" s="28"/>
      <c r="J34" s="44">
        <v>16</v>
      </c>
      <c r="K34" s="43">
        <v>-1586.3</v>
      </c>
      <c r="L34" s="43">
        <v>-330.5</v>
      </c>
      <c r="M34" s="43">
        <v>21987</v>
      </c>
      <c r="N34" s="43">
        <v>7.6894999999999997E-14</v>
      </c>
      <c r="O34" s="43">
        <v>2.1517000000000001E-13</v>
      </c>
      <c r="P34" s="43">
        <v>3513.9</v>
      </c>
      <c r="Q34" s="25">
        <v>0.7</v>
      </c>
    </row>
    <row r="35" spans="1:17" x14ac:dyDescent="0.3">
      <c r="A35" s="42">
        <v>47</v>
      </c>
      <c r="B35" s="43">
        <v>-1402.9</v>
      </c>
      <c r="C35" s="43">
        <v>-376.94</v>
      </c>
      <c r="D35" s="43">
        <v>19866</v>
      </c>
      <c r="E35" s="43">
        <v>1.8846000000000001E-13</v>
      </c>
      <c r="F35" s="43">
        <v>-5.6083000000000004E-13</v>
      </c>
      <c r="G35" s="43">
        <v>-3053</v>
      </c>
      <c r="H35" s="48">
        <v>0.75</v>
      </c>
      <c r="I35" s="28"/>
      <c r="J35" s="44">
        <v>17</v>
      </c>
      <c r="K35" s="43">
        <v>-1402.9</v>
      </c>
      <c r="L35" s="43">
        <v>-376.94</v>
      </c>
      <c r="M35" s="43">
        <v>19866</v>
      </c>
      <c r="N35" s="43">
        <v>6.2821999999999997E-14</v>
      </c>
      <c r="O35" s="43">
        <v>1.8694000000000001E-13</v>
      </c>
      <c r="P35" s="43">
        <v>3053</v>
      </c>
      <c r="Q35" s="25">
        <v>0.75</v>
      </c>
    </row>
    <row r="36" spans="1:17" x14ac:dyDescent="0.3">
      <c r="A36" s="42">
        <v>48</v>
      </c>
      <c r="B36" s="43">
        <v>-1249.2</v>
      </c>
      <c r="C36" s="43">
        <v>-403.8</v>
      </c>
      <c r="D36" s="43">
        <v>18034</v>
      </c>
      <c r="E36" s="43">
        <v>1.5528999999999999E-13</v>
      </c>
      <c r="F36" s="43">
        <v>-4.8967999999999999E-13</v>
      </c>
      <c r="G36" s="43">
        <v>-2665.7</v>
      </c>
      <c r="H36" s="48">
        <v>0.8</v>
      </c>
      <c r="I36" s="28"/>
      <c r="J36" s="44">
        <v>18</v>
      </c>
      <c r="K36" s="43">
        <v>-1249.2</v>
      </c>
      <c r="L36" s="43">
        <v>-403.8</v>
      </c>
      <c r="M36" s="43">
        <v>18034</v>
      </c>
      <c r="N36" s="43">
        <v>5.1763000000000001E-14</v>
      </c>
      <c r="O36" s="43">
        <v>1.6323E-13</v>
      </c>
      <c r="P36" s="43">
        <v>2665.7</v>
      </c>
      <c r="Q36" s="25">
        <v>0.8</v>
      </c>
    </row>
    <row r="37" spans="1:17" x14ac:dyDescent="0.3">
      <c r="A37" s="42">
        <v>49</v>
      </c>
      <c r="B37" s="43">
        <v>-1118.5</v>
      </c>
      <c r="C37" s="43">
        <v>-416.37</v>
      </c>
      <c r="D37" s="43">
        <v>16440</v>
      </c>
      <c r="E37" s="43">
        <v>1.2898999999999999E-13</v>
      </c>
      <c r="F37" s="43">
        <v>-4.2961999999999999E-13</v>
      </c>
      <c r="G37" s="43">
        <v>-2338.8000000000002</v>
      </c>
      <c r="H37" s="48">
        <v>0.85</v>
      </c>
      <c r="I37" s="28"/>
      <c r="J37" s="44">
        <v>19</v>
      </c>
      <c r="K37" s="43">
        <v>-1118.5</v>
      </c>
      <c r="L37" s="43">
        <v>-416.37</v>
      </c>
      <c r="M37" s="43">
        <v>16440</v>
      </c>
      <c r="N37" s="43">
        <v>4.2994999999999998E-14</v>
      </c>
      <c r="O37" s="43">
        <v>1.4321E-13</v>
      </c>
      <c r="P37" s="43">
        <v>2338.8000000000002</v>
      </c>
      <c r="Q37" s="25">
        <v>0.85</v>
      </c>
    </row>
    <row r="38" spans="1:17" x14ac:dyDescent="0.3">
      <c r="A38" s="42">
        <v>50</v>
      </c>
      <c r="B38" s="43">
        <v>-1006.2</v>
      </c>
      <c r="C38" s="43">
        <v>-418.53</v>
      </c>
      <c r="D38" s="43">
        <v>15044</v>
      </c>
      <c r="E38" s="43">
        <v>1.0795E-13</v>
      </c>
      <c r="F38" s="43">
        <v>-3.7869000000000003E-13</v>
      </c>
      <c r="G38" s="43">
        <v>-2061.5</v>
      </c>
      <c r="H38" s="48">
        <v>0.9</v>
      </c>
      <c r="I38" s="28"/>
      <c r="J38" s="44">
        <v>20</v>
      </c>
      <c r="K38" s="43">
        <v>-1006.2</v>
      </c>
      <c r="L38" s="43">
        <v>-418.53</v>
      </c>
      <c r="M38" s="43">
        <v>15044</v>
      </c>
      <c r="N38" s="43">
        <v>3.5984000000000001E-14</v>
      </c>
      <c r="O38" s="43">
        <v>1.2623000000000001E-13</v>
      </c>
      <c r="P38" s="43">
        <v>2061.5</v>
      </c>
      <c r="Q38" s="25">
        <v>0.9</v>
      </c>
    </row>
    <row r="39" spans="1:17" x14ac:dyDescent="0.3">
      <c r="A39" s="42">
        <v>51</v>
      </c>
      <c r="B39" s="43">
        <v>-908.51</v>
      </c>
      <c r="C39" s="43">
        <v>-413.15</v>
      </c>
      <c r="D39" s="43">
        <v>13816</v>
      </c>
      <c r="E39" s="43">
        <v>9.0993999999999998E-14</v>
      </c>
      <c r="F39" s="43">
        <v>-3.3528000000000001E-13</v>
      </c>
      <c r="G39" s="43">
        <v>-1825.2</v>
      </c>
      <c r="H39" s="48">
        <v>0.95</v>
      </c>
      <c r="I39" s="28"/>
      <c r="J39" s="44">
        <v>21</v>
      </c>
      <c r="K39" s="43">
        <v>-908.51</v>
      </c>
      <c r="L39" s="43">
        <v>-413.15</v>
      </c>
      <c r="M39" s="43">
        <v>13816</v>
      </c>
      <c r="N39" s="43">
        <v>3.0330999999999998E-14</v>
      </c>
      <c r="O39" s="43">
        <v>1.1176E-13</v>
      </c>
      <c r="P39" s="43">
        <v>1825.2</v>
      </c>
      <c r="Q39" s="25">
        <v>0.95</v>
      </c>
    </row>
    <row r="40" spans="1:17" x14ac:dyDescent="0.3">
      <c r="A40" s="42">
        <v>52</v>
      </c>
      <c r="B40" s="43">
        <v>-822.68</v>
      </c>
      <c r="C40" s="43">
        <v>-402.36</v>
      </c>
      <c r="D40" s="43">
        <v>12728</v>
      </c>
      <c r="E40" s="43">
        <v>7.7211000000000003E-14</v>
      </c>
      <c r="F40" s="43">
        <v>-2.9810999999999998E-13</v>
      </c>
      <c r="G40" s="43">
        <v>-1622.8</v>
      </c>
      <c r="H40" s="48">
        <v>1</v>
      </c>
      <c r="I40" s="28"/>
      <c r="J40" s="44">
        <v>22</v>
      </c>
      <c r="K40" s="43">
        <v>-822.68</v>
      </c>
      <c r="L40" s="43">
        <v>-402.36</v>
      </c>
      <c r="M40" s="43">
        <v>12728</v>
      </c>
      <c r="N40" s="43">
        <v>2.5737E-14</v>
      </c>
      <c r="O40" s="43">
        <v>9.9369E-14</v>
      </c>
      <c r="P40" s="43">
        <v>1622.8</v>
      </c>
      <c r="Q40" s="25">
        <v>1</v>
      </c>
    </row>
    <row r="41" spans="1:17" x14ac:dyDescent="0.3">
      <c r="A41" s="42">
        <v>53</v>
      </c>
      <c r="B41" s="43">
        <v>-321.52999999999997</v>
      </c>
      <c r="C41" s="43">
        <v>-213.46</v>
      </c>
      <c r="D41" s="43">
        <v>6415.5</v>
      </c>
      <c r="E41" s="43">
        <v>1.9853000000000001E-14</v>
      </c>
      <c r="F41" s="43">
        <v>-1.1108E-13</v>
      </c>
      <c r="G41" s="43">
        <v>-604.67999999999995</v>
      </c>
      <c r="H41" s="48">
        <v>1.5</v>
      </c>
      <c r="I41" s="28"/>
      <c r="J41" s="44">
        <v>23</v>
      </c>
      <c r="K41" s="43">
        <v>-321.52999999999997</v>
      </c>
      <c r="L41" s="43">
        <v>-213.46</v>
      </c>
      <c r="M41" s="43">
        <v>6415.5</v>
      </c>
      <c r="N41" s="43">
        <v>6.6177000000000002E-15</v>
      </c>
      <c r="O41" s="43">
        <v>3.7026000000000002E-14</v>
      </c>
      <c r="P41" s="43">
        <v>604.67999999999995</v>
      </c>
      <c r="Q41" s="25">
        <v>1.5</v>
      </c>
    </row>
    <row r="42" spans="1:17" x14ac:dyDescent="0.3">
      <c r="A42" s="42">
        <v>54</v>
      </c>
      <c r="B42" s="43">
        <v>-126.62</v>
      </c>
      <c r="C42" s="43">
        <v>-87.46</v>
      </c>
      <c r="D42" s="43">
        <v>3867.1</v>
      </c>
      <c r="E42" s="43">
        <v>7.1930999999999993E-15</v>
      </c>
      <c r="F42" s="43">
        <v>-5.2455999999999999E-14</v>
      </c>
      <c r="G42" s="43">
        <v>-285.56</v>
      </c>
      <c r="H42" s="48">
        <v>2</v>
      </c>
      <c r="I42" s="28"/>
      <c r="J42" s="44">
        <v>24</v>
      </c>
      <c r="K42" s="43">
        <v>-126.62</v>
      </c>
      <c r="L42" s="43">
        <v>-87.46</v>
      </c>
      <c r="M42" s="43">
        <v>3867.1</v>
      </c>
      <c r="N42" s="43">
        <v>2.3976999999999999E-15</v>
      </c>
      <c r="O42" s="43">
        <v>1.7485000000000001E-14</v>
      </c>
      <c r="P42" s="43">
        <v>285.56</v>
      </c>
      <c r="Q42" s="25">
        <v>2</v>
      </c>
    </row>
    <row r="43" spans="1:17" x14ac:dyDescent="0.3">
      <c r="A43" s="42">
        <v>55</v>
      </c>
      <c r="B43" s="43">
        <v>-64.049000000000007</v>
      </c>
      <c r="C43" s="43">
        <v>-46.671999999999997</v>
      </c>
      <c r="D43" s="43">
        <v>2651.7</v>
      </c>
      <c r="E43" s="43">
        <v>3.1920999999999999E-15</v>
      </c>
      <c r="F43" s="43">
        <v>-2.8717999999999997E-14</v>
      </c>
      <c r="G43" s="43">
        <v>-156.33000000000001</v>
      </c>
      <c r="H43" s="48">
        <v>2.5</v>
      </c>
      <c r="I43" s="28"/>
      <c r="J43" s="44">
        <v>25</v>
      </c>
      <c r="K43" s="43">
        <v>-64.049000000000007</v>
      </c>
      <c r="L43" s="43">
        <v>-46.671999999999997</v>
      </c>
      <c r="M43" s="43">
        <v>2651.7</v>
      </c>
      <c r="N43" s="43">
        <v>1.0639999999999999E-15</v>
      </c>
      <c r="O43" s="43">
        <v>9.5725E-15</v>
      </c>
      <c r="P43" s="43">
        <v>156.33000000000001</v>
      </c>
      <c r="Q43" s="25">
        <v>2.5</v>
      </c>
    </row>
    <row r="44" spans="1:17" x14ac:dyDescent="0.3">
      <c r="A44" s="42">
        <v>56</v>
      </c>
      <c r="B44" s="43">
        <v>-55.11</v>
      </c>
      <c r="C44" s="43">
        <v>-46.277000000000001</v>
      </c>
      <c r="D44" s="43">
        <v>1984.4</v>
      </c>
      <c r="E44" s="43">
        <v>1.6225E-15</v>
      </c>
      <c r="F44" s="43">
        <v>-1.7403E-14</v>
      </c>
      <c r="G44" s="43">
        <v>-94.734999999999999</v>
      </c>
      <c r="H44" s="48">
        <v>3</v>
      </c>
      <c r="I44" s="28"/>
      <c r="J44" s="44">
        <v>26</v>
      </c>
      <c r="K44" s="43">
        <v>-55.11</v>
      </c>
      <c r="L44" s="43">
        <v>-46.277000000000001</v>
      </c>
      <c r="M44" s="43">
        <v>1984.4</v>
      </c>
      <c r="N44" s="43">
        <v>5.4084000000000003E-16</v>
      </c>
      <c r="O44" s="43">
        <v>5.8007999999999999E-15</v>
      </c>
      <c r="P44" s="43">
        <v>94.734999999999999</v>
      </c>
      <c r="Q44" s="25">
        <v>3</v>
      </c>
    </row>
    <row r="45" spans="1:17" x14ac:dyDescent="0.3">
      <c r="A45" s="42">
        <v>57</v>
      </c>
      <c r="B45" s="43">
        <v>-61.36</v>
      </c>
      <c r="C45" s="43">
        <v>-56.389000000000003</v>
      </c>
      <c r="D45" s="43">
        <v>1564.4</v>
      </c>
      <c r="E45" s="43">
        <v>9.132099999999999E-16</v>
      </c>
      <c r="F45" s="43">
        <v>-1.1342E-14</v>
      </c>
      <c r="G45" s="43">
        <v>-61.746000000000002</v>
      </c>
      <c r="H45" s="48">
        <v>3.5</v>
      </c>
      <c r="I45" s="28"/>
      <c r="J45" s="44">
        <v>27</v>
      </c>
      <c r="K45" s="43">
        <v>-61.36</v>
      </c>
      <c r="L45" s="43">
        <v>-56.389000000000003</v>
      </c>
      <c r="M45" s="43">
        <v>1564.4</v>
      </c>
      <c r="N45" s="43">
        <v>3.0439999999999998E-16</v>
      </c>
      <c r="O45" s="43">
        <v>3.7808000000000002E-15</v>
      </c>
      <c r="P45" s="43">
        <v>61.746000000000002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4.9766000000000003E-4</v>
      </c>
      <c r="C50" s="43">
        <v>3.7366999999999999E-4</v>
      </c>
      <c r="D50" s="43">
        <v>-9.4870999999999993E-5</v>
      </c>
      <c r="E50" s="43">
        <v>-4.5555999999999997E-20</v>
      </c>
      <c r="F50" s="43">
        <v>-2.7167000000000001E-35</v>
      </c>
      <c r="G50" s="43">
        <v>-1.4788999999999999E-19</v>
      </c>
      <c r="H50" s="48">
        <v>0</v>
      </c>
      <c r="I50" s="28"/>
      <c r="J50" s="44">
        <v>1</v>
      </c>
      <c r="K50" s="43">
        <v>4.9766000000000003E-4</v>
      </c>
      <c r="L50" s="43">
        <v>3.7366999999999999E-4</v>
      </c>
      <c r="M50" s="43">
        <v>-9.4870999999999993E-5</v>
      </c>
      <c r="N50" s="43">
        <v>-1.5185E-20</v>
      </c>
      <c r="O50" s="43">
        <v>9.0556000000000001E-36</v>
      </c>
      <c r="P50" s="43">
        <v>1.4788999999999999E-19</v>
      </c>
      <c r="Q50" s="48">
        <v>0</v>
      </c>
    </row>
    <row r="51" spans="1:17" x14ac:dyDescent="0.3">
      <c r="A51" s="42">
        <v>32</v>
      </c>
      <c r="B51" s="43">
        <v>-1.1341999999999999E-4</v>
      </c>
      <c r="C51" s="43">
        <v>-9.3695000000000003E-5</v>
      </c>
      <c r="D51" s="43">
        <v>2.8870000000000002E-4</v>
      </c>
      <c r="E51" s="43">
        <v>7.2455999999999997E-21</v>
      </c>
      <c r="F51" s="43">
        <v>-4.1994000000000002E-21</v>
      </c>
      <c r="G51" s="43">
        <v>-2.2861E-5</v>
      </c>
      <c r="H51" s="48">
        <v>0.05</v>
      </c>
      <c r="I51" s="28"/>
      <c r="J51" s="44">
        <v>2</v>
      </c>
      <c r="K51" s="43">
        <v>-1.1341999999999999E-4</v>
      </c>
      <c r="L51" s="43">
        <v>-9.3695000000000003E-5</v>
      </c>
      <c r="M51" s="43">
        <v>2.8870000000000002E-4</v>
      </c>
      <c r="N51" s="43">
        <v>2.4152000000000001E-21</v>
      </c>
      <c r="O51" s="43">
        <v>1.3998E-21</v>
      </c>
      <c r="P51" s="43">
        <v>2.2861E-5</v>
      </c>
      <c r="Q51" s="48">
        <v>0.05</v>
      </c>
    </row>
    <row r="52" spans="1:17" x14ac:dyDescent="0.3">
      <c r="A52" s="42">
        <v>33</v>
      </c>
      <c r="B52" s="43">
        <v>-3.4660000000000002E-4</v>
      </c>
      <c r="C52" s="43">
        <v>-2.7250000000000001E-4</v>
      </c>
      <c r="D52" s="43">
        <v>4.3061999999999999E-4</v>
      </c>
      <c r="E52" s="43">
        <v>2.7224000000000002E-20</v>
      </c>
      <c r="F52" s="43">
        <v>-6.4902E-21</v>
      </c>
      <c r="G52" s="43">
        <v>-3.5330999999999998E-5</v>
      </c>
      <c r="H52" s="54">
        <v>7.0000000000000007E-2</v>
      </c>
      <c r="I52" s="28"/>
      <c r="J52" s="44">
        <v>3</v>
      </c>
      <c r="K52" s="43">
        <v>-3.4660000000000002E-4</v>
      </c>
      <c r="L52" s="43">
        <v>-2.7250000000000001E-4</v>
      </c>
      <c r="M52" s="43">
        <v>4.3061999999999999E-4</v>
      </c>
      <c r="N52" s="43">
        <v>9.0747999999999996E-21</v>
      </c>
      <c r="O52" s="43">
        <v>2.1634E-21</v>
      </c>
      <c r="P52" s="43">
        <v>3.5330999999999998E-5</v>
      </c>
      <c r="Q52" s="54">
        <v>7.0000000000000007E-2</v>
      </c>
    </row>
    <row r="53" spans="1:17" x14ac:dyDescent="0.3">
      <c r="A53" s="42">
        <v>34</v>
      </c>
      <c r="B53" s="43">
        <v>-3.4955000000000001E-4</v>
      </c>
      <c r="C53" s="43">
        <v>-2.5512000000000001E-4</v>
      </c>
      <c r="D53" s="43">
        <v>9.9181000000000009E-4</v>
      </c>
      <c r="E53" s="43">
        <v>3.4692000000000002E-20</v>
      </c>
      <c r="F53" s="43">
        <v>-4.5415999999999998E-20</v>
      </c>
      <c r="G53" s="43">
        <v>-2.4722999999999998E-4</v>
      </c>
      <c r="H53" s="48">
        <v>0.1</v>
      </c>
      <c r="I53" s="28"/>
      <c r="J53" s="44">
        <v>4</v>
      </c>
      <c r="K53" s="43">
        <v>-3.4955000000000001E-4</v>
      </c>
      <c r="L53" s="43">
        <v>-2.5512000000000001E-4</v>
      </c>
      <c r="M53" s="43">
        <v>9.9181000000000009E-4</v>
      </c>
      <c r="N53" s="43">
        <v>1.1564000000000001E-20</v>
      </c>
      <c r="O53" s="43">
        <v>1.5138999999999999E-20</v>
      </c>
      <c r="P53" s="43">
        <v>2.4722999999999998E-4</v>
      </c>
      <c r="Q53" s="48">
        <v>0.1</v>
      </c>
    </row>
    <row r="54" spans="1:17" x14ac:dyDescent="0.3">
      <c r="A54" s="42">
        <v>35</v>
      </c>
      <c r="B54" s="43">
        <v>-3.1540000000000002E-4</v>
      </c>
      <c r="C54" s="43">
        <v>-2.0714999999999999E-4</v>
      </c>
      <c r="D54" s="43">
        <v>7.3121000000000004E-4</v>
      </c>
      <c r="E54" s="43">
        <v>3.9772999999999998E-20</v>
      </c>
      <c r="F54" s="43">
        <v>-4.8847999999999998E-20</v>
      </c>
      <c r="G54" s="43">
        <v>-2.6592E-4</v>
      </c>
      <c r="H54" s="48">
        <v>0.15</v>
      </c>
      <c r="I54" s="28"/>
      <c r="J54" s="44">
        <v>5</v>
      </c>
      <c r="K54" s="43">
        <v>-3.1540000000000002E-4</v>
      </c>
      <c r="L54" s="43">
        <v>-2.0714999999999999E-4</v>
      </c>
      <c r="M54" s="43">
        <v>7.3121000000000004E-4</v>
      </c>
      <c r="N54" s="43">
        <v>1.3258E-20</v>
      </c>
      <c r="O54" s="43">
        <v>1.6282999999999999E-20</v>
      </c>
      <c r="P54" s="43">
        <v>2.6592E-4</v>
      </c>
      <c r="Q54" s="48">
        <v>0.15</v>
      </c>
    </row>
    <row r="55" spans="1:17" x14ac:dyDescent="0.3">
      <c r="A55" s="42">
        <v>36</v>
      </c>
      <c r="B55" s="43">
        <v>-2.9849E-4</v>
      </c>
      <c r="C55" s="43">
        <v>-1.8479E-4</v>
      </c>
      <c r="D55" s="43">
        <v>5.6588000000000005E-4</v>
      </c>
      <c r="E55" s="43">
        <v>4.1773999999999997E-20</v>
      </c>
      <c r="F55" s="43">
        <v>-4.5140000000000001E-20</v>
      </c>
      <c r="G55" s="43">
        <v>-2.4572999999999999E-4</v>
      </c>
      <c r="H55" s="48">
        <v>0.2</v>
      </c>
      <c r="I55" s="28"/>
      <c r="J55" s="44">
        <v>6</v>
      </c>
      <c r="K55" s="43">
        <v>-2.9849E-4</v>
      </c>
      <c r="L55" s="43">
        <v>-1.8479E-4</v>
      </c>
      <c r="M55" s="43">
        <v>5.6588000000000005E-4</v>
      </c>
      <c r="N55" s="43">
        <v>1.3924999999999999E-20</v>
      </c>
      <c r="O55" s="43">
        <v>1.5046999999999999E-20</v>
      </c>
      <c r="P55" s="43">
        <v>2.4572999999999999E-4</v>
      </c>
      <c r="Q55" s="48">
        <v>0.2</v>
      </c>
    </row>
    <row r="56" spans="1:17" x14ac:dyDescent="0.3">
      <c r="A56" s="42">
        <v>37</v>
      </c>
      <c r="B56" s="43">
        <v>-3.6170000000000001E-4</v>
      </c>
      <c r="C56" s="43">
        <v>-2.1953000000000001E-4</v>
      </c>
      <c r="D56" s="43">
        <v>5.0661E-4</v>
      </c>
      <c r="E56" s="43">
        <v>5.2233000000000001E-20</v>
      </c>
      <c r="F56" s="43">
        <v>-2.8335000000000001E-20</v>
      </c>
      <c r="G56" s="43">
        <v>-1.5425000000000001E-4</v>
      </c>
      <c r="H56" s="54">
        <v>0.27</v>
      </c>
      <c r="I56" s="28"/>
      <c r="J56" s="44">
        <v>7</v>
      </c>
      <c r="K56" s="43">
        <v>-3.6170000000000001E-4</v>
      </c>
      <c r="L56" s="43">
        <v>-2.1953000000000001E-4</v>
      </c>
      <c r="M56" s="43">
        <v>5.0661E-4</v>
      </c>
      <c r="N56" s="43">
        <v>1.7411000000000001E-20</v>
      </c>
      <c r="O56" s="43">
        <v>9.4449999999999997E-21</v>
      </c>
      <c r="P56" s="43">
        <v>1.5425000000000001E-4</v>
      </c>
      <c r="Q56" s="54">
        <v>0.27</v>
      </c>
    </row>
    <row r="57" spans="1:17" x14ac:dyDescent="0.3">
      <c r="A57" s="42">
        <v>38</v>
      </c>
      <c r="B57" s="43">
        <v>-3.2058999999999999E-4</v>
      </c>
      <c r="C57" s="43">
        <v>-1.9808E-4</v>
      </c>
      <c r="D57" s="43">
        <v>7.0474999999999997E-4</v>
      </c>
      <c r="E57" s="43">
        <v>4.5009000000000001E-20</v>
      </c>
      <c r="F57" s="43">
        <v>-6.5427999999999997E-20</v>
      </c>
      <c r="G57" s="43">
        <v>-3.5617E-4</v>
      </c>
      <c r="H57" s="48">
        <v>0.3</v>
      </c>
      <c r="I57" s="28"/>
      <c r="J57" s="44">
        <v>8</v>
      </c>
      <c r="K57" s="43">
        <v>-3.2058999999999999E-4</v>
      </c>
      <c r="L57" s="43">
        <v>-1.9808E-4</v>
      </c>
      <c r="M57" s="43">
        <v>7.0474999999999997E-4</v>
      </c>
      <c r="N57" s="43">
        <v>1.5002999999999999E-20</v>
      </c>
      <c r="O57" s="43">
        <v>2.1809000000000001E-20</v>
      </c>
      <c r="P57" s="43">
        <v>3.5617E-4</v>
      </c>
      <c r="Q57" s="48">
        <v>0.3</v>
      </c>
    </row>
    <row r="58" spans="1:17" x14ac:dyDescent="0.3">
      <c r="A58" s="42">
        <v>39</v>
      </c>
      <c r="B58" s="43">
        <v>-2.6919999999999998E-4</v>
      </c>
      <c r="C58" s="43">
        <v>-1.7343999999999999E-4</v>
      </c>
      <c r="D58" s="43">
        <v>5.8828000000000005E-4</v>
      </c>
      <c r="E58" s="43">
        <v>3.5184E-20</v>
      </c>
      <c r="F58" s="43">
        <v>-5.6277999999999994E-20</v>
      </c>
      <c r="G58" s="43">
        <v>-3.0635999999999999E-4</v>
      </c>
      <c r="H58" s="48">
        <v>0.35</v>
      </c>
      <c r="I58" s="28"/>
      <c r="J58" s="44">
        <v>9</v>
      </c>
      <c r="K58" s="43">
        <v>-2.6919999999999998E-4</v>
      </c>
      <c r="L58" s="43">
        <v>-1.7343999999999999E-4</v>
      </c>
      <c r="M58" s="43">
        <v>5.8828000000000005E-4</v>
      </c>
      <c r="N58" s="43">
        <v>1.1728E-20</v>
      </c>
      <c r="O58" s="43">
        <v>1.8758999999999999E-20</v>
      </c>
      <c r="P58" s="43">
        <v>3.0635999999999999E-4</v>
      </c>
      <c r="Q58" s="48">
        <v>0.35</v>
      </c>
    </row>
    <row r="59" spans="1:17" x14ac:dyDescent="0.3">
      <c r="A59" s="42">
        <v>40</v>
      </c>
      <c r="B59" s="43">
        <v>-2.3419000000000001E-4</v>
      </c>
      <c r="C59" s="43">
        <v>-1.5793E-4</v>
      </c>
      <c r="D59" s="43">
        <v>5.0473E-4</v>
      </c>
      <c r="E59" s="43">
        <v>2.8020000000000001E-20</v>
      </c>
      <c r="F59" s="43">
        <v>-4.7371999999999998E-20</v>
      </c>
      <c r="G59" s="43">
        <v>-2.5787999999999999E-4</v>
      </c>
      <c r="H59" s="48">
        <v>0.4</v>
      </c>
      <c r="I59" s="28"/>
      <c r="J59" s="44">
        <v>10</v>
      </c>
      <c r="K59" s="43">
        <v>-2.3419000000000001E-4</v>
      </c>
      <c r="L59" s="43">
        <v>-1.5793E-4</v>
      </c>
      <c r="M59" s="43">
        <v>5.0473E-4</v>
      </c>
      <c r="N59" s="43">
        <v>9.3399000000000002E-21</v>
      </c>
      <c r="O59" s="43">
        <v>1.5791000000000001E-20</v>
      </c>
      <c r="P59" s="43">
        <v>2.5787999999999999E-4</v>
      </c>
      <c r="Q59" s="48">
        <v>0.4</v>
      </c>
    </row>
    <row r="60" spans="1:17" x14ac:dyDescent="0.3">
      <c r="A60" s="42">
        <v>41</v>
      </c>
      <c r="B60" s="43">
        <v>-2.0782999999999999E-4</v>
      </c>
      <c r="C60" s="43">
        <v>-1.4736E-4</v>
      </c>
      <c r="D60" s="43">
        <v>4.2816000000000002E-4</v>
      </c>
      <c r="E60" s="43">
        <v>2.2217E-20</v>
      </c>
      <c r="F60" s="43">
        <v>-3.5314000000000001E-20</v>
      </c>
      <c r="G60" s="43">
        <v>-1.9223999999999999E-4</v>
      </c>
      <c r="H60" s="54">
        <v>0.47</v>
      </c>
      <c r="I60" s="28"/>
      <c r="J60" s="44">
        <v>11</v>
      </c>
      <c r="K60" s="43">
        <v>-2.0782999999999999E-4</v>
      </c>
      <c r="L60" s="43">
        <v>-1.4736E-4</v>
      </c>
      <c r="M60" s="43">
        <v>4.2816000000000002E-4</v>
      </c>
      <c r="N60" s="43">
        <v>7.4055999999999993E-21</v>
      </c>
      <c r="O60" s="43">
        <v>1.1770999999999999E-20</v>
      </c>
      <c r="P60" s="43">
        <v>1.9223999999999999E-4</v>
      </c>
      <c r="Q60" s="54">
        <v>0.47</v>
      </c>
    </row>
    <row r="61" spans="1:17" x14ac:dyDescent="0.3">
      <c r="A61" s="42">
        <v>42</v>
      </c>
      <c r="B61" s="43">
        <v>-1.9012E-4</v>
      </c>
      <c r="C61" s="43">
        <v>-1.3797000000000001E-4</v>
      </c>
      <c r="D61" s="43">
        <v>4.4973000000000002E-4</v>
      </c>
      <c r="E61" s="43">
        <v>1.9161999999999999E-20</v>
      </c>
      <c r="F61" s="43">
        <v>-4.0078999999999998E-20</v>
      </c>
      <c r="G61" s="43">
        <v>-2.1818E-4</v>
      </c>
      <c r="H61" s="48">
        <v>0.5</v>
      </c>
      <c r="I61" s="28"/>
      <c r="J61" s="44">
        <v>12</v>
      </c>
      <c r="K61" s="43">
        <v>-1.9012E-4</v>
      </c>
      <c r="L61" s="43">
        <v>-1.3797000000000001E-4</v>
      </c>
      <c r="M61" s="43">
        <v>4.4973000000000002E-4</v>
      </c>
      <c r="N61" s="43">
        <v>6.3872999999999999E-21</v>
      </c>
      <c r="O61" s="43">
        <v>1.336E-20</v>
      </c>
      <c r="P61" s="43">
        <v>2.1818E-4</v>
      </c>
      <c r="Q61" s="48">
        <v>0.5</v>
      </c>
    </row>
    <row r="62" spans="1:17" x14ac:dyDescent="0.3">
      <c r="A62" s="42">
        <v>43</v>
      </c>
      <c r="B62" s="43">
        <v>-1.6534000000000001E-4</v>
      </c>
      <c r="C62" s="43">
        <v>-1.2428E-4</v>
      </c>
      <c r="D62" s="43">
        <v>3.9629999999999998E-4</v>
      </c>
      <c r="E62" s="43">
        <v>1.5084000000000001E-20</v>
      </c>
      <c r="F62" s="43">
        <v>-3.4197999999999999E-20</v>
      </c>
      <c r="G62" s="43">
        <v>-1.8615999999999999E-4</v>
      </c>
      <c r="H62" s="48">
        <v>0.55000000000000004</v>
      </c>
      <c r="I62" s="28"/>
      <c r="J62" s="44">
        <v>13</v>
      </c>
      <c r="K62" s="43">
        <v>-1.6534000000000001E-4</v>
      </c>
      <c r="L62" s="43">
        <v>-1.2428E-4</v>
      </c>
      <c r="M62" s="43">
        <v>3.9629999999999998E-4</v>
      </c>
      <c r="N62" s="43">
        <v>5.028E-21</v>
      </c>
      <c r="O62" s="43">
        <v>1.1399E-20</v>
      </c>
      <c r="P62" s="43">
        <v>1.8615999999999999E-4</v>
      </c>
      <c r="Q62" s="48">
        <v>0.55000000000000004</v>
      </c>
    </row>
    <row r="63" spans="1:17" x14ac:dyDescent="0.3">
      <c r="A63" s="42">
        <v>44</v>
      </c>
      <c r="B63" s="43">
        <v>-1.4516E-4</v>
      </c>
      <c r="C63" s="43">
        <v>-1.1254E-4</v>
      </c>
      <c r="D63" s="43">
        <v>3.5201999999999998E-4</v>
      </c>
      <c r="E63" s="43">
        <v>1.1986E-20</v>
      </c>
      <c r="F63" s="43">
        <v>-2.9289999999999999E-20</v>
      </c>
      <c r="G63" s="43">
        <v>-1.5945E-4</v>
      </c>
      <c r="H63" s="48">
        <v>0.6</v>
      </c>
      <c r="I63" s="28"/>
      <c r="J63" s="44">
        <v>14</v>
      </c>
      <c r="K63" s="43">
        <v>-1.4516E-4</v>
      </c>
      <c r="L63" s="43">
        <v>-1.1254E-4</v>
      </c>
      <c r="M63" s="43">
        <v>3.5201999999999998E-4</v>
      </c>
      <c r="N63" s="43">
        <v>3.9954000000000001E-21</v>
      </c>
      <c r="O63" s="43">
        <v>9.7633000000000006E-21</v>
      </c>
      <c r="P63" s="43">
        <v>1.5945E-4</v>
      </c>
      <c r="Q63" s="48">
        <v>0.6</v>
      </c>
    </row>
    <row r="64" spans="1:17" x14ac:dyDescent="0.3">
      <c r="A64" s="42">
        <v>45</v>
      </c>
      <c r="B64" s="43">
        <v>-1.2850000000000001E-4</v>
      </c>
      <c r="C64" s="43">
        <v>-1.0233E-4</v>
      </c>
      <c r="D64" s="43">
        <v>3.1482999999999999E-4</v>
      </c>
      <c r="E64" s="43">
        <v>9.6154999999999996E-21</v>
      </c>
      <c r="F64" s="43">
        <v>-2.52E-20</v>
      </c>
      <c r="G64" s="43">
        <v>-1.3718000000000001E-4</v>
      </c>
      <c r="H64" s="48">
        <v>0.65</v>
      </c>
      <c r="I64" s="28"/>
      <c r="J64" s="44">
        <v>15</v>
      </c>
      <c r="K64" s="43">
        <v>-1.2850000000000001E-4</v>
      </c>
      <c r="L64" s="43">
        <v>-1.0233E-4</v>
      </c>
      <c r="M64" s="43">
        <v>3.1482999999999999E-4</v>
      </c>
      <c r="N64" s="43">
        <v>3.2052000000000001E-21</v>
      </c>
      <c r="O64" s="43">
        <v>8.3998999999999994E-21</v>
      </c>
      <c r="P64" s="43">
        <v>1.3718000000000001E-4</v>
      </c>
      <c r="Q64" s="48">
        <v>0.65</v>
      </c>
    </row>
    <row r="65" spans="1:17" x14ac:dyDescent="0.3">
      <c r="A65" s="42">
        <v>46</v>
      </c>
      <c r="B65" s="43">
        <v>-1.1458E-4</v>
      </c>
      <c r="C65" s="43">
        <v>-9.3383999999999999E-5</v>
      </c>
      <c r="D65" s="43">
        <v>2.8321999999999999E-4</v>
      </c>
      <c r="E65" s="43">
        <v>7.7857000000000004E-21</v>
      </c>
      <c r="F65" s="43">
        <v>-2.1785999999999999E-20</v>
      </c>
      <c r="G65" s="43">
        <v>-1.186E-4</v>
      </c>
      <c r="H65" s="48">
        <v>0.7</v>
      </c>
      <c r="I65" s="28"/>
      <c r="J65" s="44">
        <v>16</v>
      </c>
      <c r="K65" s="43">
        <v>-1.1458E-4</v>
      </c>
      <c r="L65" s="43">
        <v>-9.3383999999999999E-5</v>
      </c>
      <c r="M65" s="43">
        <v>2.8321999999999999E-4</v>
      </c>
      <c r="N65" s="43">
        <v>2.5951999999999999E-21</v>
      </c>
      <c r="O65" s="43">
        <v>7.2618999999999996E-21</v>
      </c>
      <c r="P65" s="43">
        <v>1.186E-4</v>
      </c>
      <c r="Q65" s="48">
        <v>0.7</v>
      </c>
    </row>
    <row r="66" spans="1:17" x14ac:dyDescent="0.3">
      <c r="A66" s="42">
        <v>47</v>
      </c>
      <c r="B66" s="43">
        <v>-1.0280000000000001E-4</v>
      </c>
      <c r="C66" s="43">
        <v>-8.5486000000000001E-5</v>
      </c>
      <c r="D66" s="43">
        <v>2.5610999999999999E-4</v>
      </c>
      <c r="E66" s="43">
        <v>6.3606999999999997E-21</v>
      </c>
      <c r="F66" s="43">
        <v>-1.8928E-20</v>
      </c>
      <c r="G66" s="43">
        <v>-1.0304E-4</v>
      </c>
      <c r="H66" s="48">
        <v>0.75</v>
      </c>
      <c r="I66" s="28"/>
      <c r="J66" s="44">
        <v>17</v>
      </c>
      <c r="K66" s="43">
        <v>-1.0280000000000001E-4</v>
      </c>
      <c r="L66" s="43">
        <v>-8.5486000000000001E-5</v>
      </c>
      <c r="M66" s="43">
        <v>2.5610999999999999E-4</v>
      </c>
      <c r="N66" s="43">
        <v>2.1201999999999999E-21</v>
      </c>
      <c r="O66" s="43">
        <v>6.3093999999999998E-21</v>
      </c>
      <c r="P66" s="43">
        <v>1.0304E-4</v>
      </c>
      <c r="Q66" s="48">
        <v>0.75</v>
      </c>
    </row>
    <row r="67" spans="1:17" x14ac:dyDescent="0.3">
      <c r="A67" s="42">
        <v>48</v>
      </c>
      <c r="B67" s="43">
        <v>-9.2744999999999994E-5</v>
      </c>
      <c r="C67" s="43">
        <v>-7.8479000000000005E-5</v>
      </c>
      <c r="D67" s="43">
        <v>2.3264999999999999E-4</v>
      </c>
      <c r="E67" s="43">
        <v>5.2409999999999999E-21</v>
      </c>
      <c r="F67" s="43">
        <v>-1.6527E-20</v>
      </c>
      <c r="G67" s="43">
        <v>-8.9967000000000001E-5</v>
      </c>
      <c r="H67" s="48">
        <v>0.8</v>
      </c>
      <c r="I67" s="28"/>
      <c r="J67" s="44">
        <v>18</v>
      </c>
      <c r="K67" s="43">
        <v>-9.2744999999999994E-5</v>
      </c>
      <c r="L67" s="43">
        <v>-7.8479000000000005E-5</v>
      </c>
      <c r="M67" s="43">
        <v>2.3264999999999999E-4</v>
      </c>
      <c r="N67" s="43">
        <v>1.747E-21</v>
      </c>
      <c r="O67" s="43">
        <v>5.5089E-21</v>
      </c>
      <c r="P67" s="43">
        <v>8.9967000000000001E-5</v>
      </c>
      <c r="Q67" s="48">
        <v>0.8</v>
      </c>
    </row>
    <row r="68" spans="1:17" x14ac:dyDescent="0.3">
      <c r="A68" s="42">
        <v>49</v>
      </c>
      <c r="B68" s="43">
        <v>-8.4084000000000003E-5</v>
      </c>
      <c r="C68" s="43">
        <v>-7.2235000000000002E-5</v>
      </c>
      <c r="D68" s="43">
        <v>2.1221E-4</v>
      </c>
      <c r="E68" s="43">
        <v>4.3532999999999998E-21</v>
      </c>
      <c r="F68" s="43">
        <v>-1.45E-20</v>
      </c>
      <c r="G68" s="43">
        <v>-7.8932999999999998E-5</v>
      </c>
      <c r="H68" s="48">
        <v>0.85</v>
      </c>
      <c r="I68" s="28"/>
      <c r="J68" s="44">
        <v>19</v>
      </c>
      <c r="K68" s="43">
        <v>-8.4084000000000003E-5</v>
      </c>
      <c r="L68" s="43">
        <v>-7.2235000000000002E-5</v>
      </c>
      <c r="M68" s="43">
        <v>2.1221E-4</v>
      </c>
      <c r="N68" s="43">
        <v>1.4511000000000001E-21</v>
      </c>
      <c r="O68" s="43">
        <v>4.8333000000000001E-21</v>
      </c>
      <c r="P68" s="43">
        <v>7.8932999999999998E-5</v>
      </c>
      <c r="Q68" s="48">
        <v>0.85</v>
      </c>
    </row>
    <row r="69" spans="1:17" x14ac:dyDescent="0.3">
      <c r="A69" s="42">
        <v>50</v>
      </c>
      <c r="B69" s="43">
        <v>-7.6565999999999998E-5</v>
      </c>
      <c r="C69" s="43">
        <v>-6.6649000000000005E-5</v>
      </c>
      <c r="D69" s="43">
        <v>1.9429000000000001E-4</v>
      </c>
      <c r="E69" s="43">
        <v>3.6433999999999996E-21</v>
      </c>
      <c r="F69" s="43">
        <v>-1.2781E-20</v>
      </c>
      <c r="G69" s="43">
        <v>-6.9574999999999997E-5</v>
      </c>
      <c r="H69" s="48">
        <v>0.9</v>
      </c>
      <c r="I69" s="28"/>
      <c r="J69" s="44">
        <v>20</v>
      </c>
      <c r="K69" s="43">
        <v>-7.6565999999999998E-5</v>
      </c>
      <c r="L69" s="43">
        <v>-6.6649000000000005E-5</v>
      </c>
      <c r="M69" s="43">
        <v>1.9429000000000001E-4</v>
      </c>
      <c r="N69" s="43">
        <v>1.2144999999999999E-21</v>
      </c>
      <c r="O69" s="43">
        <v>4.2602000000000003E-21</v>
      </c>
      <c r="P69" s="43">
        <v>6.9574999999999997E-5</v>
      </c>
      <c r="Q69" s="48">
        <v>0.9</v>
      </c>
    </row>
    <row r="70" spans="1:17" x14ac:dyDescent="0.3">
      <c r="A70" s="42">
        <v>51</v>
      </c>
      <c r="B70" s="43">
        <v>-6.9992000000000003E-5</v>
      </c>
      <c r="C70" s="43">
        <v>-6.1632999999999998E-5</v>
      </c>
      <c r="D70" s="43">
        <v>1.7848000000000001E-4</v>
      </c>
      <c r="E70" s="43">
        <v>3.0710999999999999E-21</v>
      </c>
      <c r="F70" s="43">
        <v>-1.1316E-20</v>
      </c>
      <c r="G70" s="43">
        <v>-6.1600000000000007E-5</v>
      </c>
      <c r="H70" s="48">
        <v>0.95</v>
      </c>
      <c r="I70" s="28"/>
      <c r="J70" s="44">
        <v>21</v>
      </c>
      <c r="K70" s="43">
        <v>-6.9992000000000003E-5</v>
      </c>
      <c r="L70" s="43">
        <v>-6.1632999999999998E-5</v>
      </c>
      <c r="M70" s="43">
        <v>1.7848000000000001E-4</v>
      </c>
      <c r="N70" s="43">
        <v>1.0237000000000001E-21</v>
      </c>
      <c r="O70" s="43">
        <v>3.7718999999999999E-21</v>
      </c>
      <c r="P70" s="43">
        <v>6.1600000000000007E-5</v>
      </c>
      <c r="Q70" s="48">
        <v>0.95</v>
      </c>
    </row>
    <row r="71" spans="1:17" x14ac:dyDescent="0.3">
      <c r="A71" s="42">
        <v>52</v>
      </c>
      <c r="B71" s="43">
        <v>-6.4208000000000006E-5</v>
      </c>
      <c r="C71" s="43">
        <v>-5.7114999999999998E-5</v>
      </c>
      <c r="D71" s="43">
        <v>1.6446000000000001E-4</v>
      </c>
      <c r="E71" s="43">
        <v>2.6059000000000002E-21</v>
      </c>
      <c r="F71" s="43">
        <v>-1.0061E-20</v>
      </c>
      <c r="G71" s="43">
        <v>-5.4769999999999999E-5</v>
      </c>
      <c r="H71" s="48">
        <v>1</v>
      </c>
      <c r="I71" s="28"/>
      <c r="J71" s="44">
        <v>22</v>
      </c>
      <c r="K71" s="43">
        <v>-6.4208000000000006E-5</v>
      </c>
      <c r="L71" s="43">
        <v>-5.7114999999999998E-5</v>
      </c>
      <c r="M71" s="43">
        <v>1.6446000000000001E-4</v>
      </c>
      <c r="N71" s="43">
        <v>8.6863000000000002E-22</v>
      </c>
      <c r="O71" s="43">
        <v>3.3537000000000001E-21</v>
      </c>
      <c r="P71" s="43">
        <v>5.4769999999999999E-5</v>
      </c>
      <c r="Q71" s="48">
        <v>1</v>
      </c>
    </row>
    <row r="72" spans="1:17" x14ac:dyDescent="0.3">
      <c r="A72" s="42">
        <v>53</v>
      </c>
      <c r="B72" s="43">
        <v>-3.1152999999999998E-5</v>
      </c>
      <c r="C72" s="43">
        <v>-2.9329E-5</v>
      </c>
      <c r="D72" s="43">
        <v>8.2534000000000006E-5</v>
      </c>
      <c r="E72" s="43">
        <v>6.7003999999999998E-22</v>
      </c>
      <c r="F72" s="43">
        <v>-3.7488999999999999E-21</v>
      </c>
      <c r="G72" s="43">
        <v>-2.0407999999999998E-5</v>
      </c>
      <c r="H72" s="48">
        <v>1.5</v>
      </c>
      <c r="I72" s="28"/>
      <c r="J72" s="44">
        <v>23</v>
      </c>
      <c r="K72" s="43">
        <v>-3.1152999999999998E-5</v>
      </c>
      <c r="L72" s="43">
        <v>-2.9329E-5</v>
      </c>
      <c r="M72" s="43">
        <v>8.2534000000000006E-5</v>
      </c>
      <c r="N72" s="43">
        <v>2.2334999999999998E-22</v>
      </c>
      <c r="O72" s="43">
        <v>1.2495999999999999E-21</v>
      </c>
      <c r="P72" s="43">
        <v>2.0407999999999998E-5</v>
      </c>
      <c r="Q72" s="48">
        <v>1.5</v>
      </c>
    </row>
    <row r="73" spans="1:17" x14ac:dyDescent="0.3">
      <c r="A73" s="42">
        <v>54</v>
      </c>
      <c r="B73" s="43">
        <v>-1.8119000000000001E-5</v>
      </c>
      <c r="C73" s="43">
        <v>-1.7458000000000001E-5</v>
      </c>
      <c r="D73" s="43">
        <v>4.9274999999999998E-5</v>
      </c>
      <c r="E73" s="43">
        <v>2.4276999999999998E-22</v>
      </c>
      <c r="F73" s="43">
        <v>-1.7704E-21</v>
      </c>
      <c r="G73" s="43">
        <v>-9.6376000000000007E-6</v>
      </c>
      <c r="H73" s="48">
        <v>2</v>
      </c>
      <c r="I73" s="28"/>
      <c r="J73" s="44">
        <v>24</v>
      </c>
      <c r="K73" s="43">
        <v>-1.8119000000000001E-5</v>
      </c>
      <c r="L73" s="43">
        <v>-1.7458000000000001E-5</v>
      </c>
      <c r="M73" s="43">
        <v>4.9274999999999998E-5</v>
      </c>
      <c r="N73" s="43">
        <v>8.0923000000000002E-23</v>
      </c>
      <c r="O73" s="43">
        <v>5.9012999999999998E-22</v>
      </c>
      <c r="P73" s="43">
        <v>9.6376000000000007E-6</v>
      </c>
      <c r="Q73" s="48">
        <v>2</v>
      </c>
    </row>
    <row r="74" spans="1:17" x14ac:dyDescent="0.3">
      <c r="A74" s="42">
        <v>55</v>
      </c>
      <c r="B74" s="43">
        <v>-1.2198000000000001E-5</v>
      </c>
      <c r="C74" s="43">
        <v>-1.1904E-5</v>
      </c>
      <c r="D74" s="43">
        <v>3.3630999999999997E-5</v>
      </c>
      <c r="E74" s="43">
        <v>1.0773000000000001E-22</v>
      </c>
      <c r="F74" s="43">
        <v>-9.6922000000000007E-22</v>
      </c>
      <c r="G74" s="43">
        <v>-5.2762000000000004E-6</v>
      </c>
      <c r="H74" s="48">
        <v>2.5</v>
      </c>
      <c r="I74" s="28"/>
      <c r="J74" s="44">
        <v>25</v>
      </c>
      <c r="K74" s="43">
        <v>-1.2198000000000001E-5</v>
      </c>
      <c r="L74" s="43">
        <v>-1.1904E-5</v>
      </c>
      <c r="M74" s="43">
        <v>3.3630999999999997E-5</v>
      </c>
      <c r="N74" s="43">
        <v>3.5911000000000002E-23</v>
      </c>
      <c r="O74" s="43">
        <v>3.2306999999999998E-22</v>
      </c>
      <c r="P74" s="43">
        <v>5.2762000000000004E-6</v>
      </c>
      <c r="Q74" s="48">
        <v>2.5</v>
      </c>
    </row>
    <row r="75" spans="1:17" x14ac:dyDescent="0.3">
      <c r="A75" s="42">
        <v>56</v>
      </c>
      <c r="B75" s="43">
        <v>-9.1681999999999997E-6</v>
      </c>
      <c r="C75" s="43">
        <v>-9.0192E-6</v>
      </c>
      <c r="D75" s="43">
        <v>2.5249000000000002E-5</v>
      </c>
      <c r="E75" s="43">
        <v>5.4760000000000005E-23</v>
      </c>
      <c r="F75" s="43">
        <v>-5.8734000000000001E-22</v>
      </c>
      <c r="G75" s="43">
        <v>-3.1972999999999999E-6</v>
      </c>
      <c r="H75" s="48">
        <v>3</v>
      </c>
      <c r="I75" s="28"/>
      <c r="J75" s="44">
        <v>26</v>
      </c>
      <c r="K75" s="43">
        <v>-9.1681999999999997E-6</v>
      </c>
      <c r="L75" s="43">
        <v>-9.0192E-6</v>
      </c>
      <c r="M75" s="43">
        <v>2.5249000000000002E-5</v>
      </c>
      <c r="N75" s="43">
        <v>1.8253000000000001E-23</v>
      </c>
      <c r="O75" s="43">
        <v>1.9578000000000001E-22</v>
      </c>
      <c r="P75" s="43">
        <v>3.1972999999999999E-6</v>
      </c>
      <c r="Q75" s="48">
        <v>3</v>
      </c>
    </row>
    <row r="76" spans="1:17" x14ac:dyDescent="0.3">
      <c r="A76" s="42">
        <v>57</v>
      </c>
      <c r="B76" s="43">
        <v>-7.3645000000000004E-6</v>
      </c>
      <c r="C76" s="43">
        <v>-7.2806000000000002E-6</v>
      </c>
      <c r="D76" s="43">
        <v>2.0069999999999999E-5</v>
      </c>
      <c r="E76" s="43">
        <v>3.0820999999999999E-23</v>
      </c>
      <c r="F76" s="43">
        <v>-3.8280999999999998E-22</v>
      </c>
      <c r="G76" s="43">
        <v>-2.0839000000000001E-6</v>
      </c>
      <c r="H76" s="48">
        <v>3.5</v>
      </c>
      <c r="I76" s="28"/>
      <c r="J76" s="44">
        <v>27</v>
      </c>
      <c r="K76" s="43">
        <v>-7.3645000000000004E-6</v>
      </c>
      <c r="L76" s="43">
        <v>-7.2806000000000002E-6</v>
      </c>
      <c r="M76" s="43">
        <v>2.0069999999999999E-5</v>
      </c>
      <c r="N76" s="43">
        <v>1.0274000000000001E-23</v>
      </c>
      <c r="O76" s="43">
        <v>1.2759999999999999E-22</v>
      </c>
      <c r="P76" s="43">
        <v>2.0839000000000001E-6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4.2340000000000001E-21</v>
      </c>
      <c r="C81" s="43">
        <v>2.3048999999999999E-5</v>
      </c>
      <c r="D81" s="43">
        <v>6.2505000000000004E-4</v>
      </c>
      <c r="E81" s="23">
        <f>+D81*1000</f>
        <v>0.62504999999999999</v>
      </c>
      <c r="F81" s="23">
        <v>0</v>
      </c>
      <c r="G81" s="24"/>
      <c r="H81" s="25"/>
      <c r="I81" s="28"/>
      <c r="J81" s="44">
        <v>1</v>
      </c>
      <c r="K81" s="43">
        <v>-1.4113E-21</v>
      </c>
      <c r="L81" s="43">
        <v>-2.3048999999999999E-5</v>
      </c>
      <c r="M81" s="43">
        <v>6.2505000000000004E-4</v>
      </c>
      <c r="N81" s="23">
        <f>+M81*1000</f>
        <v>0.62504999999999999</v>
      </c>
      <c r="O81" s="23">
        <v>0</v>
      </c>
      <c r="P81" s="24"/>
      <c r="Q81" s="25"/>
    </row>
    <row r="82" spans="1:23" x14ac:dyDescent="0.3">
      <c r="A82" s="42">
        <v>32</v>
      </c>
      <c r="B82" s="43">
        <v>5.5707000000000003E-22</v>
      </c>
      <c r="C82" s="43">
        <v>3.0325000000000002E-6</v>
      </c>
      <c r="D82" s="43">
        <v>6.1910000000000003E-4</v>
      </c>
      <c r="E82" s="23">
        <f t="shared" ref="E82:E110" si="0">+D82*1000</f>
        <v>0.61909999999999998</v>
      </c>
      <c r="F82" s="23">
        <v>0.05</v>
      </c>
      <c r="G82" s="24"/>
      <c r="H82" s="25"/>
      <c r="I82" s="28"/>
      <c r="J82" s="44">
        <v>2</v>
      </c>
      <c r="K82" s="43">
        <v>-1.8569E-22</v>
      </c>
      <c r="L82" s="43">
        <v>-3.0325000000000002E-6</v>
      </c>
      <c r="M82" s="43">
        <v>6.1910000000000003E-4</v>
      </c>
      <c r="N82" s="23">
        <f t="shared" ref="N82:N110" si="1">+M82*1000</f>
        <v>0.61909999999999998</v>
      </c>
      <c r="O82" s="23">
        <v>0.05</v>
      </c>
      <c r="P82" s="24"/>
      <c r="Q82" s="25"/>
    </row>
    <row r="83" spans="1:23" x14ac:dyDescent="0.3">
      <c r="A83" s="42">
        <v>33</v>
      </c>
      <c r="B83" s="43">
        <v>-8.5358000000000001E-22</v>
      </c>
      <c r="C83" s="43">
        <v>-4.6466999999999999E-6</v>
      </c>
      <c r="D83" s="43">
        <v>6.1196999999999998E-4</v>
      </c>
      <c r="E83" s="23">
        <f t="shared" si="0"/>
        <v>0.61197000000000001</v>
      </c>
      <c r="F83" s="168">
        <v>7.0000000000000007E-2</v>
      </c>
      <c r="G83" s="24"/>
      <c r="H83" s="25"/>
      <c r="I83" s="28"/>
      <c r="J83" s="44">
        <v>3</v>
      </c>
      <c r="K83" s="43">
        <v>2.8453000000000001E-22</v>
      </c>
      <c r="L83" s="43">
        <v>4.6466999999999999E-6</v>
      </c>
      <c r="M83" s="43">
        <v>6.1196999999999998E-4</v>
      </c>
      <c r="N83" s="23">
        <f t="shared" si="1"/>
        <v>0.61197000000000001</v>
      </c>
      <c r="O83" s="168">
        <v>7.0000000000000007E-2</v>
      </c>
      <c r="Q83" s="25"/>
    </row>
    <row r="84" spans="1:23" x14ac:dyDescent="0.3">
      <c r="A84" s="42">
        <v>34</v>
      </c>
      <c r="B84" s="43">
        <v>-1.8338999999999998E-21</v>
      </c>
      <c r="C84" s="43">
        <v>-9.9830999999999993E-6</v>
      </c>
      <c r="D84" s="43">
        <v>5.7956999999999996E-4</v>
      </c>
      <c r="E84" s="23">
        <f t="shared" si="0"/>
        <v>0.57956999999999992</v>
      </c>
      <c r="F84" s="23">
        <v>0.1</v>
      </c>
      <c r="G84" s="24"/>
      <c r="H84" s="25"/>
      <c r="I84" s="28"/>
      <c r="J84" s="44">
        <v>4</v>
      </c>
      <c r="K84" s="43">
        <v>6.1129000000000002E-22</v>
      </c>
      <c r="L84" s="43">
        <v>9.9830999999999993E-6</v>
      </c>
      <c r="M84" s="43">
        <v>5.7956999999999996E-4</v>
      </c>
      <c r="N84" s="23">
        <f t="shared" si="1"/>
        <v>0.57956999999999992</v>
      </c>
      <c r="O84" s="23">
        <v>0.1</v>
      </c>
      <c r="P84" s="24"/>
      <c r="Q84" s="25"/>
    </row>
    <row r="85" spans="1:23" x14ac:dyDescent="0.3">
      <c r="A85" s="42">
        <v>35</v>
      </c>
      <c r="B85" s="43">
        <v>-3.1682E-21</v>
      </c>
      <c r="C85" s="43">
        <v>-1.7246999999999999E-5</v>
      </c>
      <c r="D85" s="43">
        <v>5.3684000000000002E-4</v>
      </c>
      <c r="E85" s="23">
        <f t="shared" si="0"/>
        <v>0.53683999999999998</v>
      </c>
      <c r="F85" s="23">
        <v>0.15</v>
      </c>
      <c r="G85" s="24"/>
      <c r="H85" s="25"/>
      <c r="I85" s="28"/>
      <c r="J85" s="44">
        <v>5</v>
      </c>
      <c r="K85" s="43">
        <v>1.0561000000000001E-21</v>
      </c>
      <c r="L85" s="43">
        <v>1.7246999999999999E-5</v>
      </c>
      <c r="M85" s="43">
        <v>5.3684000000000002E-4</v>
      </c>
      <c r="N85" s="23">
        <f t="shared" si="1"/>
        <v>0.53683999999999998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-4.3453999999999997E-21</v>
      </c>
      <c r="C86" s="43">
        <v>-2.3655E-5</v>
      </c>
      <c r="D86" s="43">
        <v>5.0482999999999995E-4</v>
      </c>
      <c r="E86" s="23">
        <f t="shared" si="0"/>
        <v>0.50483</v>
      </c>
      <c r="F86" s="23">
        <v>0.2</v>
      </c>
      <c r="G86" s="24"/>
      <c r="H86" s="25"/>
      <c r="I86" s="28"/>
      <c r="J86" s="44">
        <v>6</v>
      </c>
      <c r="K86" s="43">
        <v>1.4485000000000001E-21</v>
      </c>
      <c r="L86" s="43">
        <v>2.3655E-5</v>
      </c>
      <c r="M86" s="43">
        <v>5.0482999999999995E-4</v>
      </c>
      <c r="N86" s="23">
        <f t="shared" si="1"/>
        <v>0.50483</v>
      </c>
      <c r="O86" s="23">
        <v>0.2</v>
      </c>
      <c r="P86" s="24"/>
      <c r="Q86" s="25"/>
    </row>
    <row r="87" spans="1:23" x14ac:dyDescent="0.3">
      <c r="A87" s="42">
        <v>37</v>
      </c>
      <c r="B87" s="43">
        <v>-6.2739999999999999E-21</v>
      </c>
      <c r="C87" s="43">
        <v>-3.4153999999999999E-5</v>
      </c>
      <c r="D87" s="43">
        <v>4.6858000000000002E-4</v>
      </c>
      <c r="E87" s="23">
        <f t="shared" si="0"/>
        <v>0.46858</v>
      </c>
      <c r="F87" s="168">
        <v>0.27</v>
      </c>
      <c r="G87" s="24"/>
      <c r="H87" s="25"/>
      <c r="I87" s="28"/>
      <c r="J87" s="44">
        <v>7</v>
      </c>
      <c r="K87" s="43">
        <v>2.0913E-21</v>
      </c>
      <c r="L87" s="43">
        <v>3.4153999999999999E-5</v>
      </c>
      <c r="M87" s="43">
        <v>4.6858000000000002E-4</v>
      </c>
      <c r="N87" s="23">
        <f t="shared" si="1"/>
        <v>0.46858</v>
      </c>
      <c r="O87" s="168">
        <v>0.27</v>
      </c>
      <c r="P87" s="24"/>
      <c r="Q87" s="25"/>
    </row>
    <row r="88" spans="1:23" x14ac:dyDescent="0.3">
      <c r="A88" s="42">
        <v>38</v>
      </c>
      <c r="B88" s="43">
        <v>-5.9914E-21</v>
      </c>
      <c r="C88" s="43">
        <v>-3.2614999999999999E-5</v>
      </c>
      <c r="D88" s="43">
        <v>4.461E-4</v>
      </c>
      <c r="E88" s="23">
        <f t="shared" si="0"/>
        <v>0.4461</v>
      </c>
      <c r="F88" s="23">
        <v>0.3</v>
      </c>
      <c r="G88" s="24"/>
      <c r="H88" s="25"/>
      <c r="I88" s="28"/>
      <c r="J88" s="44">
        <v>8</v>
      </c>
      <c r="K88" s="43">
        <v>1.9971E-21</v>
      </c>
      <c r="L88" s="43">
        <v>3.2614999999999999E-5</v>
      </c>
      <c r="M88" s="43">
        <v>4.461E-4</v>
      </c>
      <c r="N88" s="23">
        <f t="shared" si="1"/>
        <v>0.4461</v>
      </c>
      <c r="O88" s="23">
        <v>0.3</v>
      </c>
      <c r="P88" s="24"/>
      <c r="Q88" s="25"/>
    </row>
    <row r="89" spans="1:23" x14ac:dyDescent="0.3">
      <c r="A89" s="42">
        <v>39</v>
      </c>
      <c r="B89" s="43">
        <v>-5.5471000000000001E-21</v>
      </c>
      <c r="C89" s="43">
        <v>-3.0196999999999999E-5</v>
      </c>
      <c r="D89" s="43">
        <v>4.1394000000000001E-4</v>
      </c>
      <c r="E89" s="23">
        <f t="shared" si="0"/>
        <v>0.41394000000000003</v>
      </c>
      <c r="F89" s="23">
        <v>0.35</v>
      </c>
      <c r="G89" s="24"/>
      <c r="H89" s="25"/>
      <c r="I89" s="28"/>
      <c r="J89" s="44">
        <v>9</v>
      </c>
      <c r="K89" s="43">
        <v>1.849E-21</v>
      </c>
      <c r="L89" s="43">
        <v>3.0196999999999999E-5</v>
      </c>
      <c r="M89" s="43">
        <v>4.1394000000000001E-4</v>
      </c>
      <c r="N89" s="23">
        <f t="shared" si="1"/>
        <v>0.41394000000000003</v>
      </c>
      <c r="O89" s="23">
        <v>0.35</v>
      </c>
      <c r="P89" s="24"/>
      <c r="Q89" s="25"/>
    </row>
    <row r="90" spans="1:23" x14ac:dyDescent="0.3">
      <c r="A90" s="42">
        <v>40</v>
      </c>
      <c r="B90" s="43">
        <v>-5.1828E-21</v>
      </c>
      <c r="C90" s="43">
        <v>-2.8214000000000001E-5</v>
      </c>
      <c r="D90" s="43">
        <v>3.8673000000000001E-4</v>
      </c>
      <c r="E90" s="23">
        <f t="shared" si="0"/>
        <v>0.38673000000000002</v>
      </c>
      <c r="F90" s="23">
        <v>0.4</v>
      </c>
      <c r="G90" s="24"/>
      <c r="H90" s="25"/>
      <c r="I90" s="28"/>
      <c r="J90" s="44">
        <v>10</v>
      </c>
      <c r="K90" s="43">
        <v>1.7275999999999999E-21</v>
      </c>
      <c r="L90" s="43">
        <v>2.8214000000000001E-5</v>
      </c>
      <c r="M90" s="43">
        <v>3.8673000000000001E-4</v>
      </c>
      <c r="N90" s="23">
        <f t="shared" si="1"/>
        <v>0.38673000000000002</v>
      </c>
      <c r="O90" s="23">
        <v>0.4</v>
      </c>
      <c r="P90" s="24"/>
      <c r="Q90" s="25"/>
    </row>
    <row r="91" spans="1:23" x14ac:dyDescent="0.3">
      <c r="A91" s="42">
        <v>41</v>
      </c>
      <c r="B91" s="43">
        <v>-4.8851000000000004E-21</v>
      </c>
      <c r="C91" s="43">
        <v>-2.6593000000000001E-5</v>
      </c>
      <c r="D91" s="43">
        <v>3.5432999999999998E-4</v>
      </c>
      <c r="E91" s="23">
        <f t="shared" si="0"/>
        <v>0.35432999999999998</v>
      </c>
      <c r="F91" s="168">
        <v>0.47</v>
      </c>
      <c r="G91" s="24"/>
      <c r="H91" s="25"/>
      <c r="I91" s="28"/>
      <c r="J91" s="44">
        <v>11</v>
      </c>
      <c r="K91" s="43">
        <v>1.6284E-21</v>
      </c>
      <c r="L91" s="43">
        <v>2.6593000000000001E-5</v>
      </c>
      <c r="M91" s="43">
        <v>3.5432999999999998E-4</v>
      </c>
      <c r="N91" s="23">
        <f t="shared" si="1"/>
        <v>0.35432999999999998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-4.5713999999999997E-21</v>
      </c>
      <c r="C92" s="43">
        <v>-2.4885E-5</v>
      </c>
      <c r="D92" s="43">
        <v>3.4028999999999998E-4</v>
      </c>
      <c r="E92" s="23">
        <f t="shared" si="0"/>
        <v>0.34028999999999998</v>
      </c>
      <c r="F92" s="23">
        <v>0.5</v>
      </c>
      <c r="G92" s="24"/>
      <c r="H92" s="25"/>
      <c r="I92" s="28"/>
      <c r="J92" s="44">
        <v>12</v>
      </c>
      <c r="K92" s="43">
        <v>1.5238E-21</v>
      </c>
      <c r="L92" s="43">
        <v>2.4885E-5</v>
      </c>
      <c r="M92" s="43">
        <v>3.4028999999999998E-4</v>
      </c>
      <c r="N92" s="23">
        <f t="shared" si="1"/>
        <v>0.34028999999999998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-4.1016999999999997E-21</v>
      </c>
      <c r="C93" s="43">
        <v>-2.2328999999999999E-5</v>
      </c>
      <c r="D93" s="43">
        <v>3.1918000000000002E-4</v>
      </c>
      <c r="E93" s="23">
        <f t="shared" si="0"/>
        <v>0.31918000000000002</v>
      </c>
      <c r="F93" s="23">
        <v>0.55000000000000004</v>
      </c>
      <c r="G93" s="24"/>
      <c r="H93" s="25"/>
      <c r="I93" s="28"/>
      <c r="J93" s="44">
        <v>13</v>
      </c>
      <c r="K93" s="43">
        <v>1.3672E-21</v>
      </c>
      <c r="L93" s="43">
        <v>2.2328999999999999E-5</v>
      </c>
      <c r="M93" s="43">
        <v>3.1918000000000002E-4</v>
      </c>
      <c r="N93" s="23">
        <f t="shared" si="1"/>
        <v>0.31918000000000002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-3.6923000000000001E-21</v>
      </c>
      <c r="C94" s="43">
        <v>-2.0100000000000001E-5</v>
      </c>
      <c r="D94" s="43">
        <v>3.0050999999999998E-4</v>
      </c>
      <c r="E94" s="23">
        <f t="shared" si="0"/>
        <v>0.30051</v>
      </c>
      <c r="F94" s="23">
        <v>0.6</v>
      </c>
      <c r="G94" s="24"/>
      <c r="H94" s="25"/>
      <c r="I94" s="28"/>
      <c r="J94" s="44">
        <v>14</v>
      </c>
      <c r="K94" s="43">
        <v>1.2308E-21</v>
      </c>
      <c r="L94" s="43">
        <v>2.0100000000000001E-5</v>
      </c>
      <c r="M94" s="43">
        <v>3.0050999999999998E-4</v>
      </c>
      <c r="N94" s="23">
        <f t="shared" si="1"/>
        <v>0.30051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-3.3355000000000001E-21</v>
      </c>
      <c r="C95" s="43">
        <v>-1.8156999999999999E-5</v>
      </c>
      <c r="D95" s="43">
        <v>2.8385999999999998E-4</v>
      </c>
      <c r="E95" s="23">
        <f t="shared" si="0"/>
        <v>0.28386</v>
      </c>
      <c r="F95" s="23">
        <v>0.65</v>
      </c>
      <c r="G95" s="24"/>
      <c r="H95" s="25"/>
      <c r="I95" s="28"/>
      <c r="J95" s="44">
        <v>15</v>
      </c>
      <c r="K95" s="43">
        <v>1.1118E-21</v>
      </c>
      <c r="L95" s="43">
        <v>1.8156999999999999E-5</v>
      </c>
      <c r="M95" s="43">
        <v>2.8385999999999998E-4</v>
      </c>
      <c r="N95" s="23">
        <f t="shared" si="1"/>
        <v>0.28386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-3.0240999999999999E-21</v>
      </c>
      <c r="C96" s="43">
        <v>-1.6461999999999999E-5</v>
      </c>
      <c r="D96" s="43">
        <v>2.6893000000000002E-4</v>
      </c>
      <c r="E96" s="23">
        <f t="shared" si="0"/>
        <v>0.26893</v>
      </c>
      <c r="F96" s="23">
        <v>0.7</v>
      </c>
      <c r="G96" s="24"/>
      <c r="H96" s="25"/>
      <c r="I96" s="28"/>
      <c r="J96" s="44">
        <v>16</v>
      </c>
      <c r="K96" s="43">
        <v>1.008E-21</v>
      </c>
      <c r="L96" s="43">
        <v>1.6461999999999999E-5</v>
      </c>
      <c r="M96" s="43">
        <v>2.6893000000000002E-4</v>
      </c>
      <c r="N96" s="23">
        <f t="shared" si="1"/>
        <v>0.26893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-2.7516E-21</v>
      </c>
      <c r="C97" s="43">
        <v>-1.4979E-5</v>
      </c>
      <c r="D97" s="43">
        <v>2.5546E-4</v>
      </c>
      <c r="E97" s="23">
        <f t="shared" si="0"/>
        <v>0.25546000000000002</v>
      </c>
      <c r="F97" s="23">
        <v>0.75</v>
      </c>
      <c r="G97" s="24"/>
      <c r="H97" s="25"/>
      <c r="I97" s="28"/>
      <c r="J97" s="44">
        <v>17</v>
      </c>
      <c r="K97" s="43">
        <v>9.1721000000000005E-22</v>
      </c>
      <c r="L97" s="43">
        <v>1.4979E-5</v>
      </c>
      <c r="M97" s="43">
        <v>2.5546E-4</v>
      </c>
      <c r="N97" s="23">
        <f t="shared" si="1"/>
        <v>0.25546000000000002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-2.5124999999999999E-21</v>
      </c>
      <c r="C98" s="43">
        <v>-1.3677E-5</v>
      </c>
      <c r="D98" s="43">
        <v>2.4326E-4</v>
      </c>
      <c r="E98" s="23">
        <f t="shared" si="0"/>
        <v>0.24326</v>
      </c>
      <c r="F98" s="23">
        <v>0.8</v>
      </c>
      <c r="G98" s="24"/>
      <c r="H98" s="25"/>
      <c r="I98" s="28"/>
      <c r="J98" s="44">
        <v>18</v>
      </c>
      <c r="K98" s="43">
        <v>8.3749999999999997E-22</v>
      </c>
      <c r="L98" s="43">
        <v>1.3677E-5</v>
      </c>
      <c r="M98" s="43">
        <v>2.4326E-4</v>
      </c>
      <c r="N98" s="23">
        <f t="shared" si="1"/>
        <v>0.24326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-2.3019000000000001E-21</v>
      </c>
      <c r="C99" s="43">
        <v>-1.2531000000000001E-5</v>
      </c>
      <c r="D99" s="43">
        <v>2.3215000000000001E-4</v>
      </c>
      <c r="E99" s="23">
        <f t="shared" si="0"/>
        <v>0.23215</v>
      </c>
      <c r="F99" s="23">
        <v>0.85</v>
      </c>
      <c r="G99" s="24"/>
      <c r="H99" s="25"/>
      <c r="I99" s="28"/>
      <c r="J99" s="44">
        <v>19</v>
      </c>
      <c r="K99" s="43">
        <v>7.6729000000000002E-22</v>
      </c>
      <c r="L99" s="43">
        <v>1.2531000000000001E-5</v>
      </c>
      <c r="M99" s="43">
        <v>2.3215000000000001E-4</v>
      </c>
      <c r="N99" s="23">
        <f t="shared" si="1"/>
        <v>0.23215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-2.1156E-21</v>
      </c>
      <c r="C100" s="43">
        <v>-1.1517E-5</v>
      </c>
      <c r="D100" s="43">
        <v>2.22E-4</v>
      </c>
      <c r="E100" s="23">
        <f t="shared" si="0"/>
        <v>0.222</v>
      </c>
      <c r="F100" s="23">
        <v>0.9</v>
      </c>
      <c r="G100" s="24"/>
      <c r="H100" s="25"/>
      <c r="I100" s="28"/>
      <c r="J100" s="44">
        <v>20</v>
      </c>
      <c r="K100" s="43">
        <v>7.0522E-22</v>
      </c>
      <c r="L100" s="43">
        <v>1.1517E-5</v>
      </c>
      <c r="M100" s="43">
        <v>2.22E-4</v>
      </c>
      <c r="N100" s="23">
        <f t="shared" si="1"/>
        <v>0.222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-1.9504000000000001E-21</v>
      </c>
      <c r="C101" s="43">
        <v>-1.0617E-5</v>
      </c>
      <c r="D101" s="43">
        <v>2.1268E-4</v>
      </c>
      <c r="E101" s="23">
        <f t="shared" si="0"/>
        <v>0.21268000000000001</v>
      </c>
      <c r="F101" s="23">
        <v>0.95</v>
      </c>
      <c r="G101" s="24"/>
      <c r="H101" s="25"/>
      <c r="I101" s="28"/>
      <c r="J101" s="44">
        <v>21</v>
      </c>
      <c r="K101" s="43">
        <v>6.5013000000000001E-22</v>
      </c>
      <c r="L101" s="43">
        <v>1.0617E-5</v>
      </c>
      <c r="M101" s="43">
        <v>2.1268E-4</v>
      </c>
      <c r="N101" s="23">
        <f t="shared" si="1"/>
        <v>0.21268000000000001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-1.8032000000000001E-21</v>
      </c>
      <c r="C102" s="43">
        <v>-9.8160000000000005E-6</v>
      </c>
      <c r="D102" s="43">
        <v>2.0411999999999999E-4</v>
      </c>
      <c r="E102" s="23">
        <f t="shared" si="0"/>
        <v>0.20412</v>
      </c>
      <c r="F102" s="23">
        <v>1</v>
      </c>
      <c r="G102" s="24"/>
      <c r="H102" s="25"/>
      <c r="I102" s="28"/>
      <c r="J102" s="44">
        <v>22</v>
      </c>
      <c r="K102" s="43">
        <v>6.0105999999999997E-22</v>
      </c>
      <c r="L102" s="43">
        <v>9.8160000000000005E-6</v>
      </c>
      <c r="M102" s="43">
        <v>2.0411999999999999E-4</v>
      </c>
      <c r="N102" s="23">
        <f t="shared" si="1"/>
        <v>0.20412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-9.3244000000000003E-22</v>
      </c>
      <c r="C103" s="43">
        <v>-5.0760000000000002E-6</v>
      </c>
      <c r="D103" s="43">
        <v>1.4572000000000001E-4</v>
      </c>
      <c r="E103" s="23">
        <f t="shared" si="0"/>
        <v>0.14572000000000002</v>
      </c>
      <c r="F103" s="23">
        <v>1.5</v>
      </c>
      <c r="G103" s="24"/>
      <c r="H103" s="25"/>
      <c r="I103" s="28"/>
      <c r="J103" s="44">
        <v>23</v>
      </c>
      <c r="K103" s="43">
        <v>3.1080999999999999E-22</v>
      </c>
      <c r="L103" s="43">
        <v>5.0760000000000002E-6</v>
      </c>
      <c r="M103" s="43">
        <v>1.4572000000000001E-4</v>
      </c>
      <c r="N103" s="23">
        <f t="shared" si="1"/>
        <v>0.14572000000000002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-5.6403000000000002E-22</v>
      </c>
      <c r="C104" s="43">
        <v>-3.0703999999999999E-6</v>
      </c>
      <c r="D104" s="43">
        <v>1.1388E-4</v>
      </c>
      <c r="E104" s="23">
        <f t="shared" si="0"/>
        <v>0.11388</v>
      </c>
      <c r="F104" s="23">
        <v>2</v>
      </c>
      <c r="G104" s="24"/>
      <c r="H104" s="25"/>
      <c r="I104" s="28"/>
      <c r="J104" s="44">
        <v>24</v>
      </c>
      <c r="K104" s="43">
        <v>1.8801E-22</v>
      </c>
      <c r="L104" s="43">
        <v>3.0703999999999999E-6</v>
      </c>
      <c r="M104" s="43">
        <v>1.1388E-4</v>
      </c>
      <c r="N104" s="23">
        <f t="shared" si="1"/>
        <v>0.11388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-3.7571999999999998E-22</v>
      </c>
      <c r="C105" s="43">
        <v>-2.0453000000000001E-6</v>
      </c>
      <c r="D105" s="43">
        <v>9.3593999999999999E-5</v>
      </c>
      <c r="E105" s="23">
        <f t="shared" si="0"/>
        <v>9.3593999999999997E-2</v>
      </c>
      <c r="F105" s="23">
        <v>2.5</v>
      </c>
      <c r="G105" s="24"/>
      <c r="H105" s="25"/>
      <c r="I105" s="28"/>
      <c r="J105" s="44">
        <v>25</v>
      </c>
      <c r="K105" s="43">
        <v>1.2524000000000001E-22</v>
      </c>
      <c r="L105" s="43">
        <v>2.0453000000000001E-6</v>
      </c>
      <c r="M105" s="43">
        <v>9.3593999999999999E-5</v>
      </c>
      <c r="N105" s="23">
        <f t="shared" si="1"/>
        <v>9.3593999999999997E-2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-2.6661999999999998E-22</v>
      </c>
      <c r="C106" s="43">
        <v>-1.4514E-6</v>
      </c>
      <c r="D106" s="43">
        <v>7.9065000000000003E-5</v>
      </c>
      <c r="E106" s="23">
        <f t="shared" si="0"/>
        <v>7.9064999999999996E-2</v>
      </c>
      <c r="F106" s="23">
        <v>3</v>
      </c>
      <c r="G106" s="24"/>
      <c r="H106" s="25"/>
      <c r="I106" s="28"/>
      <c r="J106" s="44">
        <v>26</v>
      </c>
      <c r="K106" s="43">
        <v>8.8873999999999997E-23</v>
      </c>
      <c r="L106" s="43">
        <v>1.4514E-6</v>
      </c>
      <c r="M106" s="43">
        <v>7.9065000000000003E-5</v>
      </c>
      <c r="N106" s="23">
        <f t="shared" si="1"/>
        <v>7.9064999999999996E-2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-1.9742E-22</v>
      </c>
      <c r="C107" s="43">
        <v>-1.0747000000000001E-6</v>
      </c>
      <c r="D107" s="43">
        <v>6.7824000000000007E-5</v>
      </c>
      <c r="E107" s="23">
        <f t="shared" si="0"/>
        <v>6.7824000000000009E-2</v>
      </c>
      <c r="F107" s="23">
        <v>3.5</v>
      </c>
      <c r="G107" s="24"/>
      <c r="H107" s="25"/>
      <c r="I107" s="28"/>
      <c r="J107" s="44">
        <v>27</v>
      </c>
      <c r="K107" s="43">
        <v>6.5805999999999998E-23</v>
      </c>
      <c r="L107" s="43">
        <v>1.0747000000000001E-6</v>
      </c>
      <c r="M107" s="43">
        <v>6.7824000000000007E-5</v>
      </c>
      <c r="N107" s="23">
        <f t="shared" si="1"/>
        <v>6.7824000000000009E-2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-1.5057999999999999E-22</v>
      </c>
      <c r="C108" s="43">
        <v>-8.1973000000000005E-7</v>
      </c>
      <c r="D108" s="43">
        <v>5.8740999999999999E-5</v>
      </c>
      <c r="E108" s="23">
        <f t="shared" si="0"/>
        <v>5.8741000000000002E-2</v>
      </c>
      <c r="F108" s="23">
        <v>4</v>
      </c>
      <c r="G108" s="24"/>
      <c r="H108" s="25"/>
      <c r="I108" s="28"/>
      <c r="J108" s="44">
        <v>28</v>
      </c>
      <c r="K108" s="43">
        <v>5.0194000000000002E-23</v>
      </c>
      <c r="L108" s="43">
        <v>8.1973000000000005E-7</v>
      </c>
      <c r="M108" s="43">
        <v>5.8740999999999999E-5</v>
      </c>
      <c r="N108" s="23">
        <f t="shared" si="1"/>
        <v>5.8741000000000002E-2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2548F-5441-4FD7-9769-750B2C203730}">
  <sheetPr codeName="Hoja7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1277200</v>
      </c>
      <c r="C19" s="43">
        <v>1133300</v>
      </c>
      <c r="D19" s="43">
        <v>562470</v>
      </c>
      <c r="E19" s="43">
        <v>-2.6435E-11</v>
      </c>
      <c r="F19" s="43">
        <v>9.6997000000000001E-27</v>
      </c>
      <c r="G19" s="43">
        <v>5.2803000000000001E-11</v>
      </c>
      <c r="H19" s="48">
        <v>0</v>
      </c>
      <c r="I19" s="28"/>
      <c r="J19" s="44">
        <v>1</v>
      </c>
      <c r="K19" s="43">
        <v>1277200</v>
      </c>
      <c r="L19" s="43">
        <v>1133300</v>
      </c>
      <c r="M19" s="43">
        <v>562470</v>
      </c>
      <c r="N19" s="43">
        <v>-8.8118000000000001E-12</v>
      </c>
      <c r="O19" s="43">
        <v>-3.2332000000000002E-27</v>
      </c>
      <c r="P19" s="43">
        <v>-5.2803000000000001E-11</v>
      </c>
      <c r="Q19" s="25">
        <v>0</v>
      </c>
    </row>
    <row r="20" spans="1:17" x14ac:dyDescent="0.3">
      <c r="A20" s="42">
        <v>32</v>
      </c>
      <c r="B20" s="43">
        <v>-127380</v>
      </c>
      <c r="C20" s="43">
        <v>-91720</v>
      </c>
      <c r="D20" s="43">
        <v>389650</v>
      </c>
      <c r="E20" s="43">
        <v>6.5515000000000001E-12</v>
      </c>
      <c r="F20" s="43">
        <v>-1.2807E-12</v>
      </c>
      <c r="G20" s="43">
        <v>-6971.8</v>
      </c>
      <c r="H20" s="48">
        <v>0.05</v>
      </c>
      <c r="I20" s="28"/>
      <c r="J20" s="44">
        <v>2</v>
      </c>
      <c r="K20" s="43">
        <v>-127380</v>
      </c>
      <c r="L20" s="43">
        <v>-91720</v>
      </c>
      <c r="M20" s="43">
        <v>389650</v>
      </c>
      <c r="N20" s="43">
        <v>2.1838E-12</v>
      </c>
      <c r="O20" s="43">
        <v>4.2689999999999998E-13</v>
      </c>
      <c r="P20" s="43">
        <v>6971.8</v>
      </c>
      <c r="Q20" s="25">
        <v>0.05</v>
      </c>
    </row>
    <row r="21" spans="1:17" x14ac:dyDescent="0.3">
      <c r="A21" s="42">
        <v>33</v>
      </c>
      <c r="B21" s="43">
        <v>-677490</v>
      </c>
      <c r="C21" s="43">
        <v>-572990</v>
      </c>
      <c r="D21" s="43">
        <v>320060</v>
      </c>
      <c r="E21" s="43">
        <v>1.9196999999999999E-11</v>
      </c>
      <c r="F21" s="43">
        <v>-2.6962000000000002E-12</v>
      </c>
      <c r="G21" s="43">
        <v>-14678</v>
      </c>
      <c r="H21" s="54">
        <v>7.0000000000000007E-2</v>
      </c>
      <c r="I21" s="28"/>
      <c r="J21" s="44">
        <v>3</v>
      </c>
      <c r="K21" s="43">
        <v>-677490</v>
      </c>
      <c r="L21" s="43">
        <v>-572990</v>
      </c>
      <c r="M21" s="43">
        <v>320060</v>
      </c>
      <c r="N21" s="43">
        <v>6.3989000000000001E-12</v>
      </c>
      <c r="O21" s="43">
        <v>8.9873999999999997E-13</v>
      </c>
      <c r="P21" s="43">
        <v>14678</v>
      </c>
      <c r="Q21" s="55">
        <v>7.0000000000000007E-2</v>
      </c>
    </row>
    <row r="22" spans="1:17" x14ac:dyDescent="0.3">
      <c r="A22" s="42">
        <v>34</v>
      </c>
      <c r="B22" s="43">
        <v>27806</v>
      </c>
      <c r="C22" s="43">
        <v>44847</v>
      </c>
      <c r="D22" s="43">
        <v>262330</v>
      </c>
      <c r="E22" s="43">
        <v>3.1304000000000001E-12</v>
      </c>
      <c r="F22" s="43">
        <v>-3.2327000000000001E-12</v>
      </c>
      <c r="G22" s="43">
        <v>-17598</v>
      </c>
      <c r="H22" s="48">
        <v>0.1</v>
      </c>
      <c r="I22" s="28"/>
      <c r="J22" s="44">
        <v>4</v>
      </c>
      <c r="K22" s="43">
        <v>27806</v>
      </c>
      <c r="L22" s="43">
        <v>44847</v>
      </c>
      <c r="M22" s="43">
        <v>262330</v>
      </c>
      <c r="N22" s="43">
        <v>1.0434999999999999E-12</v>
      </c>
      <c r="O22" s="43">
        <v>1.0776E-12</v>
      </c>
      <c r="P22" s="43">
        <v>17598</v>
      </c>
      <c r="Q22" s="25">
        <v>0.1</v>
      </c>
    </row>
    <row r="23" spans="1:17" x14ac:dyDescent="0.3">
      <c r="A23" s="42">
        <v>35</v>
      </c>
      <c r="B23" s="43">
        <v>6206</v>
      </c>
      <c r="C23" s="43">
        <v>24818</v>
      </c>
      <c r="D23" s="43">
        <v>187580</v>
      </c>
      <c r="E23" s="43">
        <v>3.4189999999999999E-12</v>
      </c>
      <c r="F23" s="43">
        <v>-3.8014999999999999E-12</v>
      </c>
      <c r="G23" s="43">
        <v>-20694</v>
      </c>
      <c r="H23" s="48">
        <v>0.15</v>
      </c>
      <c r="I23" s="28"/>
      <c r="J23" s="44">
        <v>5</v>
      </c>
      <c r="K23" s="43">
        <v>6206</v>
      </c>
      <c r="L23" s="43">
        <v>24818</v>
      </c>
      <c r="M23" s="43">
        <v>187580</v>
      </c>
      <c r="N23" s="43">
        <v>1.1397000000000001E-12</v>
      </c>
      <c r="O23" s="43">
        <v>1.2672000000000001E-12</v>
      </c>
      <c r="P23" s="43">
        <v>20694</v>
      </c>
      <c r="Q23" s="25">
        <v>0.15</v>
      </c>
    </row>
    <row r="24" spans="1:17" x14ac:dyDescent="0.3">
      <c r="A24" s="42">
        <v>36</v>
      </c>
      <c r="B24" s="43">
        <v>-3251.4</v>
      </c>
      <c r="C24" s="43">
        <v>13838</v>
      </c>
      <c r="D24" s="43">
        <v>137680</v>
      </c>
      <c r="E24" s="43">
        <v>3.1393000000000002E-12</v>
      </c>
      <c r="F24" s="43">
        <v>-3.9525000000000004E-12</v>
      </c>
      <c r="G24" s="43">
        <v>-21516</v>
      </c>
      <c r="H24" s="48">
        <v>0.2</v>
      </c>
      <c r="I24" s="28"/>
      <c r="J24" s="44">
        <v>6</v>
      </c>
      <c r="K24" s="43">
        <v>-3251.4</v>
      </c>
      <c r="L24" s="43">
        <v>13838</v>
      </c>
      <c r="M24" s="43">
        <v>137680</v>
      </c>
      <c r="N24" s="43">
        <v>1.0464000000000001E-12</v>
      </c>
      <c r="O24" s="43">
        <v>1.3175E-12</v>
      </c>
      <c r="P24" s="43">
        <v>21516</v>
      </c>
      <c r="Q24" s="25">
        <v>0.2</v>
      </c>
    </row>
    <row r="25" spans="1:17" x14ac:dyDescent="0.3">
      <c r="A25" s="42">
        <v>37</v>
      </c>
      <c r="B25" s="43">
        <v>-10797</v>
      </c>
      <c r="C25" s="43">
        <v>2611.6999999999998</v>
      </c>
      <c r="D25" s="43">
        <v>93416</v>
      </c>
      <c r="E25" s="43">
        <v>2.4631999999999998E-12</v>
      </c>
      <c r="F25" s="43">
        <v>-3.6702000000000003E-12</v>
      </c>
      <c r="G25" s="43">
        <v>-19980</v>
      </c>
      <c r="H25" s="54">
        <v>0.27</v>
      </c>
      <c r="I25" s="28"/>
      <c r="J25" s="44">
        <v>7</v>
      </c>
      <c r="K25" s="43">
        <v>-10797</v>
      </c>
      <c r="L25" s="43">
        <v>2611.6999999999998</v>
      </c>
      <c r="M25" s="43">
        <v>93416</v>
      </c>
      <c r="N25" s="43">
        <v>8.2106000000000004E-13</v>
      </c>
      <c r="O25" s="43">
        <v>1.2234E-12</v>
      </c>
      <c r="P25" s="43">
        <v>19980</v>
      </c>
      <c r="Q25" s="55">
        <v>0.27</v>
      </c>
    </row>
    <row r="26" spans="1:17" x14ac:dyDescent="0.3">
      <c r="A26" s="42">
        <v>38</v>
      </c>
      <c r="B26" s="43">
        <v>-13607</v>
      </c>
      <c r="C26" s="43">
        <v>-1707.4</v>
      </c>
      <c r="D26" s="43">
        <v>79996</v>
      </c>
      <c r="E26" s="43">
        <v>2.1857999999999998E-12</v>
      </c>
      <c r="F26" s="43">
        <v>-3.4397999999999999E-12</v>
      </c>
      <c r="G26" s="43">
        <v>-18725</v>
      </c>
      <c r="H26" s="48">
        <v>0.3</v>
      </c>
      <c r="I26" s="28"/>
      <c r="J26" s="44">
        <v>8</v>
      </c>
      <c r="K26" s="43">
        <v>-13607</v>
      </c>
      <c r="L26" s="43">
        <v>-1707.4</v>
      </c>
      <c r="M26" s="43">
        <v>79996</v>
      </c>
      <c r="N26" s="43">
        <v>7.2860999999999996E-13</v>
      </c>
      <c r="O26" s="43">
        <v>1.1466E-12</v>
      </c>
      <c r="P26" s="43">
        <v>18725</v>
      </c>
      <c r="Q26" s="25">
        <v>0.3</v>
      </c>
    </row>
    <row r="27" spans="1:17" x14ac:dyDescent="0.3">
      <c r="A27" s="42">
        <v>39</v>
      </c>
      <c r="B27" s="43">
        <v>-18752</v>
      </c>
      <c r="C27" s="43">
        <v>-8866.4</v>
      </c>
      <c r="D27" s="43">
        <v>62386</v>
      </c>
      <c r="E27" s="43">
        <v>1.8159E-12</v>
      </c>
      <c r="F27" s="43">
        <v>-2.9619000000000001E-12</v>
      </c>
      <c r="G27" s="43">
        <v>-16124</v>
      </c>
      <c r="H27" s="48">
        <v>0.35</v>
      </c>
      <c r="I27" s="28"/>
      <c r="J27" s="44">
        <v>9</v>
      </c>
      <c r="K27" s="43">
        <v>-18752</v>
      </c>
      <c r="L27" s="43">
        <v>-8866.4</v>
      </c>
      <c r="M27" s="43">
        <v>62386</v>
      </c>
      <c r="N27" s="43">
        <v>6.0529999999999996E-13</v>
      </c>
      <c r="O27" s="43">
        <v>9.8730999999999996E-13</v>
      </c>
      <c r="P27" s="43">
        <v>16124</v>
      </c>
      <c r="Q27" s="25">
        <v>0.35</v>
      </c>
    </row>
    <row r="28" spans="1:17" x14ac:dyDescent="0.3">
      <c r="A28" s="42">
        <v>40</v>
      </c>
      <c r="B28" s="43">
        <v>-25334</v>
      </c>
      <c r="C28" s="43">
        <v>-16558</v>
      </c>
      <c r="D28" s="43">
        <v>49317</v>
      </c>
      <c r="E28" s="43">
        <v>1.6121E-12</v>
      </c>
      <c r="F28" s="43">
        <v>-2.3788999999999999E-12</v>
      </c>
      <c r="G28" s="43">
        <v>-12950</v>
      </c>
      <c r="H28" s="48">
        <v>0.4</v>
      </c>
      <c r="I28" s="28"/>
      <c r="J28" s="44">
        <v>10</v>
      </c>
      <c r="K28" s="43">
        <v>-25334</v>
      </c>
      <c r="L28" s="43">
        <v>-16558</v>
      </c>
      <c r="M28" s="43">
        <v>49317</v>
      </c>
      <c r="N28" s="43">
        <v>5.3737999999999998E-13</v>
      </c>
      <c r="O28" s="43">
        <v>7.9295999999999999E-13</v>
      </c>
      <c r="P28" s="43">
        <v>12950</v>
      </c>
      <c r="Q28" s="25">
        <v>0.4</v>
      </c>
    </row>
    <row r="29" spans="1:17" x14ac:dyDescent="0.3">
      <c r="A29" s="42">
        <v>41</v>
      </c>
      <c r="B29" s="43">
        <v>-39263</v>
      </c>
      <c r="C29" s="43">
        <v>-29801</v>
      </c>
      <c r="D29" s="43">
        <v>37639</v>
      </c>
      <c r="E29" s="43">
        <v>1.7382E-12</v>
      </c>
      <c r="F29" s="43">
        <v>-1.3253E-12</v>
      </c>
      <c r="G29" s="43">
        <v>-7214.8</v>
      </c>
      <c r="H29" s="54">
        <v>0.47</v>
      </c>
      <c r="I29" s="28"/>
      <c r="J29" s="44">
        <v>11</v>
      </c>
      <c r="K29" s="43">
        <v>-39263</v>
      </c>
      <c r="L29" s="43">
        <v>-29801</v>
      </c>
      <c r="M29" s="43">
        <v>37639</v>
      </c>
      <c r="N29" s="43">
        <v>5.7940999999999995E-13</v>
      </c>
      <c r="O29" s="43">
        <v>4.4178000000000001E-13</v>
      </c>
      <c r="P29" s="43">
        <v>7214.8</v>
      </c>
      <c r="Q29" s="55">
        <v>0.47</v>
      </c>
    </row>
    <row r="30" spans="1:17" x14ac:dyDescent="0.3">
      <c r="A30" s="42">
        <v>42</v>
      </c>
      <c r="B30" s="43">
        <v>-3170.4</v>
      </c>
      <c r="C30" s="43">
        <v>83.965000000000003</v>
      </c>
      <c r="D30" s="43">
        <v>34602</v>
      </c>
      <c r="E30" s="43">
        <v>5.9781999999999997E-13</v>
      </c>
      <c r="F30" s="43">
        <v>-1.2002000000000001E-12</v>
      </c>
      <c r="G30" s="43">
        <v>-6533.8</v>
      </c>
      <c r="H30" s="48">
        <v>0.5</v>
      </c>
      <c r="I30" s="28"/>
      <c r="J30" s="44">
        <v>12</v>
      </c>
      <c r="K30" s="43">
        <v>-3170.4</v>
      </c>
      <c r="L30" s="43">
        <v>83.965000000000003</v>
      </c>
      <c r="M30" s="43">
        <v>34602</v>
      </c>
      <c r="N30" s="43">
        <v>1.9926999999999999E-13</v>
      </c>
      <c r="O30" s="43">
        <v>4.0008E-13</v>
      </c>
      <c r="P30" s="43">
        <v>6533.8</v>
      </c>
      <c r="Q30" s="25">
        <v>0.5</v>
      </c>
    </row>
    <row r="31" spans="1:17" x14ac:dyDescent="0.3">
      <c r="A31" s="42">
        <v>43</v>
      </c>
      <c r="B31" s="43">
        <v>-2659.9</v>
      </c>
      <c r="C31" s="43">
        <v>-112.14</v>
      </c>
      <c r="D31" s="43">
        <v>30317</v>
      </c>
      <c r="E31" s="43">
        <v>4.6801000000000004E-13</v>
      </c>
      <c r="F31" s="43">
        <v>-1.0195E-12</v>
      </c>
      <c r="G31" s="43">
        <v>-5550</v>
      </c>
      <c r="H31" s="48">
        <v>0.55000000000000004</v>
      </c>
      <c r="I31" s="28"/>
      <c r="J31" s="44">
        <v>13</v>
      </c>
      <c r="K31" s="43">
        <v>-2659.9</v>
      </c>
      <c r="L31" s="43">
        <v>-112.14</v>
      </c>
      <c r="M31" s="43">
        <v>30317</v>
      </c>
      <c r="N31" s="43">
        <v>1.5599999999999999E-13</v>
      </c>
      <c r="O31" s="43">
        <v>3.3983999999999999E-13</v>
      </c>
      <c r="P31" s="43">
        <v>5550</v>
      </c>
      <c r="Q31" s="25">
        <v>0.55000000000000004</v>
      </c>
    </row>
    <row r="32" spans="1:17" x14ac:dyDescent="0.3">
      <c r="A32" s="42">
        <v>44</v>
      </c>
      <c r="B32" s="43">
        <v>-2257.9</v>
      </c>
      <c r="C32" s="43">
        <v>-245.02</v>
      </c>
      <c r="D32" s="43">
        <v>26791</v>
      </c>
      <c r="E32" s="43">
        <v>3.6975999999999998E-13</v>
      </c>
      <c r="F32" s="43">
        <v>-8.6925999999999997E-13</v>
      </c>
      <c r="G32" s="43">
        <v>-4732</v>
      </c>
      <c r="H32" s="48">
        <v>0.6</v>
      </c>
      <c r="I32" s="28"/>
      <c r="J32" s="44">
        <v>14</v>
      </c>
      <c r="K32" s="43">
        <v>-2257.9</v>
      </c>
      <c r="L32" s="43">
        <v>-245.02</v>
      </c>
      <c r="M32" s="43">
        <v>26791</v>
      </c>
      <c r="N32" s="43">
        <v>1.2325E-13</v>
      </c>
      <c r="O32" s="43">
        <v>2.8975E-13</v>
      </c>
      <c r="P32" s="43">
        <v>4732</v>
      </c>
      <c r="Q32" s="25">
        <v>0.6</v>
      </c>
    </row>
    <row r="33" spans="1:17" x14ac:dyDescent="0.3">
      <c r="A33" s="42">
        <v>45</v>
      </c>
      <c r="B33" s="43">
        <v>-1936.5</v>
      </c>
      <c r="C33" s="43">
        <v>-331.3</v>
      </c>
      <c r="D33" s="43">
        <v>23851</v>
      </c>
      <c r="E33" s="43">
        <v>2.9486999999999998E-13</v>
      </c>
      <c r="F33" s="43">
        <v>-7.4451000000000003E-13</v>
      </c>
      <c r="G33" s="43">
        <v>-4052.9</v>
      </c>
      <c r="H33" s="48">
        <v>0.65</v>
      </c>
      <c r="I33" s="28"/>
      <c r="J33" s="44">
        <v>15</v>
      </c>
      <c r="K33" s="43">
        <v>-1936.5</v>
      </c>
      <c r="L33" s="43">
        <v>-331.3</v>
      </c>
      <c r="M33" s="43">
        <v>23851</v>
      </c>
      <c r="N33" s="43">
        <v>9.8291E-14</v>
      </c>
      <c r="O33" s="43">
        <v>2.4816999999999999E-13</v>
      </c>
      <c r="P33" s="43">
        <v>4052.9</v>
      </c>
      <c r="Q33" s="25">
        <v>0.65</v>
      </c>
    </row>
    <row r="34" spans="1:17" x14ac:dyDescent="0.3">
      <c r="A34" s="42">
        <v>46</v>
      </c>
      <c r="B34" s="43">
        <v>-1676</v>
      </c>
      <c r="C34" s="43">
        <v>-383.97</v>
      </c>
      <c r="D34" s="43">
        <v>21371</v>
      </c>
      <c r="E34" s="43">
        <v>2.3733999999999998E-13</v>
      </c>
      <c r="F34" s="43">
        <v>-6.4085000000000004E-13</v>
      </c>
      <c r="G34" s="43">
        <v>-3488.6</v>
      </c>
      <c r="H34" s="48">
        <v>0.7</v>
      </c>
      <c r="I34" s="28"/>
      <c r="J34" s="44">
        <v>16</v>
      </c>
      <c r="K34" s="43">
        <v>-1676</v>
      </c>
      <c r="L34" s="43">
        <v>-383.97</v>
      </c>
      <c r="M34" s="43">
        <v>21371</v>
      </c>
      <c r="N34" s="43">
        <v>7.9111999999999997E-14</v>
      </c>
      <c r="O34" s="43">
        <v>2.1362E-13</v>
      </c>
      <c r="P34" s="43">
        <v>3488.6</v>
      </c>
      <c r="Q34" s="25">
        <v>0.7</v>
      </c>
    </row>
    <row r="35" spans="1:17" x14ac:dyDescent="0.3">
      <c r="A35" s="42">
        <v>47</v>
      </c>
      <c r="B35" s="43">
        <v>-1462</v>
      </c>
      <c r="C35" s="43">
        <v>-412.7</v>
      </c>
      <c r="D35" s="43">
        <v>19259</v>
      </c>
      <c r="E35" s="43">
        <v>1.9275000000000001E-13</v>
      </c>
      <c r="F35" s="43">
        <v>-5.5447999999999998E-13</v>
      </c>
      <c r="G35" s="43">
        <v>-3018.5</v>
      </c>
      <c r="H35" s="48">
        <v>0.75</v>
      </c>
      <c r="I35" s="28"/>
      <c r="J35" s="44">
        <v>17</v>
      </c>
      <c r="K35" s="43">
        <v>-1462</v>
      </c>
      <c r="L35" s="43">
        <v>-412.7</v>
      </c>
      <c r="M35" s="43">
        <v>19259</v>
      </c>
      <c r="N35" s="43">
        <v>6.4248999999999995E-14</v>
      </c>
      <c r="O35" s="43">
        <v>1.8483000000000001E-13</v>
      </c>
      <c r="P35" s="43">
        <v>3018.5</v>
      </c>
      <c r="Q35" s="25">
        <v>0.75</v>
      </c>
    </row>
    <row r="36" spans="1:17" x14ac:dyDescent="0.3">
      <c r="A36" s="42">
        <v>48</v>
      </c>
      <c r="B36" s="43">
        <v>-1284.0999999999999</v>
      </c>
      <c r="C36" s="43">
        <v>-424.58</v>
      </c>
      <c r="D36" s="43">
        <v>17445</v>
      </c>
      <c r="E36" s="43">
        <v>1.5789E-13</v>
      </c>
      <c r="F36" s="43">
        <v>-4.8223999999999997E-13</v>
      </c>
      <c r="G36" s="43">
        <v>-2625.2</v>
      </c>
      <c r="H36" s="48">
        <v>0.8</v>
      </c>
      <c r="I36" s="28"/>
      <c r="J36" s="44">
        <v>18</v>
      </c>
      <c r="K36" s="43">
        <v>-1284.0999999999999</v>
      </c>
      <c r="L36" s="43">
        <v>-424.58</v>
      </c>
      <c r="M36" s="43">
        <v>17445</v>
      </c>
      <c r="N36" s="43">
        <v>5.2629999999999999E-14</v>
      </c>
      <c r="O36" s="43">
        <v>1.6075E-13</v>
      </c>
      <c r="P36" s="43">
        <v>2625.2</v>
      </c>
      <c r="Q36" s="25">
        <v>0.8</v>
      </c>
    </row>
    <row r="37" spans="1:17" x14ac:dyDescent="0.3">
      <c r="A37" s="42">
        <v>49</v>
      </c>
      <c r="B37" s="43">
        <v>-1134.5999999999999</v>
      </c>
      <c r="C37" s="43">
        <v>-424.68</v>
      </c>
      <c r="D37" s="43">
        <v>15874</v>
      </c>
      <c r="E37" s="43">
        <v>1.3041E-13</v>
      </c>
      <c r="F37" s="43">
        <v>-4.2156000000000002E-13</v>
      </c>
      <c r="G37" s="43">
        <v>-2294.9</v>
      </c>
      <c r="H37" s="48">
        <v>0.85</v>
      </c>
      <c r="I37" s="28"/>
      <c r="J37" s="44">
        <v>19</v>
      </c>
      <c r="K37" s="43">
        <v>-1134.5999999999999</v>
      </c>
      <c r="L37" s="43">
        <v>-424.68</v>
      </c>
      <c r="M37" s="43">
        <v>15874</v>
      </c>
      <c r="N37" s="43">
        <v>4.3469E-14</v>
      </c>
      <c r="O37" s="43">
        <v>1.4051999999999999E-13</v>
      </c>
      <c r="P37" s="43">
        <v>2294.9</v>
      </c>
      <c r="Q37" s="25">
        <v>0.85</v>
      </c>
    </row>
    <row r="38" spans="1:17" x14ac:dyDescent="0.3">
      <c r="A38" s="42">
        <v>50</v>
      </c>
      <c r="B38" s="43">
        <v>-1007.6</v>
      </c>
      <c r="C38" s="43">
        <v>-416.66</v>
      </c>
      <c r="D38" s="43">
        <v>14505</v>
      </c>
      <c r="E38" s="43">
        <v>1.0855E-13</v>
      </c>
      <c r="F38" s="43">
        <v>-3.7033E-13</v>
      </c>
      <c r="G38" s="43">
        <v>-2016</v>
      </c>
      <c r="H38" s="48">
        <v>0.9</v>
      </c>
      <c r="I38" s="28"/>
      <c r="J38" s="44">
        <v>20</v>
      </c>
      <c r="K38" s="43">
        <v>-1007.6</v>
      </c>
      <c r="L38" s="43">
        <v>-416.66</v>
      </c>
      <c r="M38" s="43">
        <v>14505</v>
      </c>
      <c r="N38" s="43">
        <v>3.6183E-14</v>
      </c>
      <c r="O38" s="43">
        <v>1.2344E-13</v>
      </c>
      <c r="P38" s="43">
        <v>2016</v>
      </c>
      <c r="Q38" s="25">
        <v>0.9</v>
      </c>
    </row>
    <row r="39" spans="1:17" x14ac:dyDescent="0.3">
      <c r="A39" s="42">
        <v>51</v>
      </c>
      <c r="B39" s="43">
        <v>-898.62</v>
      </c>
      <c r="C39" s="43">
        <v>-403.12</v>
      </c>
      <c r="D39" s="43">
        <v>13305</v>
      </c>
      <c r="E39" s="43">
        <v>9.1020999999999997E-14</v>
      </c>
      <c r="F39" s="43">
        <v>-3.2687E-13</v>
      </c>
      <c r="G39" s="43">
        <v>-1779.4</v>
      </c>
      <c r="H39" s="48">
        <v>0.95</v>
      </c>
      <c r="I39" s="28"/>
      <c r="J39" s="44">
        <v>21</v>
      </c>
      <c r="K39" s="43">
        <v>-898.62</v>
      </c>
      <c r="L39" s="43">
        <v>-403.12</v>
      </c>
      <c r="M39" s="43">
        <v>13305</v>
      </c>
      <c r="N39" s="43">
        <v>3.034E-14</v>
      </c>
      <c r="O39" s="43">
        <v>1.0896E-13</v>
      </c>
      <c r="P39" s="43">
        <v>1779.4</v>
      </c>
      <c r="Q39" s="25">
        <v>0.95</v>
      </c>
    </row>
    <row r="40" spans="1:17" x14ac:dyDescent="0.3">
      <c r="A40" s="42">
        <v>52</v>
      </c>
      <c r="B40" s="43">
        <v>-804.32</v>
      </c>
      <c r="C40" s="43">
        <v>-385.94</v>
      </c>
      <c r="D40" s="43">
        <v>12247</v>
      </c>
      <c r="E40" s="43">
        <v>7.6855000000000004E-14</v>
      </c>
      <c r="F40" s="43">
        <v>-2.8982000000000002E-13</v>
      </c>
      <c r="G40" s="43">
        <v>-1577.7</v>
      </c>
      <c r="H40" s="48">
        <v>1</v>
      </c>
      <c r="I40" s="28"/>
      <c r="J40" s="44">
        <v>22</v>
      </c>
      <c r="K40" s="43">
        <v>-804.32</v>
      </c>
      <c r="L40" s="43">
        <v>-385.94</v>
      </c>
      <c r="M40" s="43">
        <v>12247</v>
      </c>
      <c r="N40" s="43">
        <v>2.5617999999999999E-14</v>
      </c>
      <c r="O40" s="43">
        <v>9.6606000000000005E-14</v>
      </c>
      <c r="P40" s="43">
        <v>1577.7</v>
      </c>
      <c r="Q40" s="25">
        <v>1</v>
      </c>
    </row>
    <row r="41" spans="1:17" x14ac:dyDescent="0.3">
      <c r="A41" s="42">
        <v>53</v>
      </c>
      <c r="B41" s="43">
        <v>-289.68</v>
      </c>
      <c r="C41" s="43">
        <v>-185.59</v>
      </c>
      <c r="D41" s="43">
        <v>6184.7</v>
      </c>
      <c r="E41" s="43">
        <v>1.9120000000000001E-14</v>
      </c>
      <c r="F41" s="43">
        <v>-1.0642E-13</v>
      </c>
      <c r="G41" s="43">
        <v>-579.33000000000004</v>
      </c>
      <c r="H41" s="48">
        <v>1.5</v>
      </c>
      <c r="I41" s="28"/>
      <c r="J41" s="44">
        <v>23</v>
      </c>
      <c r="K41" s="43">
        <v>-289.68</v>
      </c>
      <c r="L41" s="43">
        <v>-185.59</v>
      </c>
      <c r="M41" s="43">
        <v>6184.7</v>
      </c>
      <c r="N41" s="43">
        <v>6.3733999999999998E-15</v>
      </c>
      <c r="O41" s="43">
        <v>3.5473999999999999E-14</v>
      </c>
      <c r="P41" s="43">
        <v>579.33000000000004</v>
      </c>
      <c r="Q41" s="25">
        <v>1.5</v>
      </c>
    </row>
    <row r="42" spans="1:17" x14ac:dyDescent="0.3">
      <c r="A42" s="42">
        <v>54</v>
      </c>
      <c r="B42" s="43">
        <v>-109.59</v>
      </c>
      <c r="C42" s="43">
        <v>-72.286000000000001</v>
      </c>
      <c r="D42" s="43">
        <v>3763.2</v>
      </c>
      <c r="E42" s="43">
        <v>6.8527000000000003E-15</v>
      </c>
      <c r="F42" s="43">
        <v>-5.0254E-14</v>
      </c>
      <c r="G42" s="43">
        <v>-273.57</v>
      </c>
      <c r="H42" s="48">
        <v>2</v>
      </c>
      <c r="I42" s="28"/>
      <c r="J42" s="44">
        <v>24</v>
      </c>
      <c r="K42" s="43">
        <v>-109.59</v>
      </c>
      <c r="L42" s="43">
        <v>-72.286000000000001</v>
      </c>
      <c r="M42" s="43">
        <v>3763.2</v>
      </c>
      <c r="N42" s="43">
        <v>2.2841999999999999E-15</v>
      </c>
      <c r="O42" s="43">
        <v>1.6751000000000001E-14</v>
      </c>
      <c r="P42" s="43">
        <v>273.57</v>
      </c>
      <c r="Q42" s="25">
        <v>2</v>
      </c>
    </row>
    <row r="43" spans="1:17" x14ac:dyDescent="0.3">
      <c r="A43" s="42">
        <v>55</v>
      </c>
      <c r="B43" s="43">
        <v>-56.598999999999997</v>
      </c>
      <c r="C43" s="43">
        <v>-40.045000000000002</v>
      </c>
      <c r="D43" s="43">
        <v>2602.8000000000002</v>
      </c>
      <c r="E43" s="43">
        <v>3.0409000000000002E-15</v>
      </c>
      <c r="F43" s="43">
        <v>-2.7659999999999999E-14</v>
      </c>
      <c r="G43" s="43">
        <v>-150.57</v>
      </c>
      <c r="H43" s="48">
        <v>2.5</v>
      </c>
      <c r="I43" s="28"/>
      <c r="J43" s="44">
        <v>25</v>
      </c>
      <c r="K43" s="43">
        <v>-56.598999999999997</v>
      </c>
      <c r="L43" s="43">
        <v>-40.045000000000002</v>
      </c>
      <c r="M43" s="43">
        <v>2602.8000000000002</v>
      </c>
      <c r="N43" s="43">
        <v>1.0135999999999999E-15</v>
      </c>
      <c r="O43" s="43">
        <v>9.2198999999999998E-15</v>
      </c>
      <c r="P43" s="43">
        <v>150.57</v>
      </c>
      <c r="Q43" s="25">
        <v>2.5</v>
      </c>
    </row>
    <row r="44" spans="1:17" x14ac:dyDescent="0.3">
      <c r="A44" s="42">
        <v>56</v>
      </c>
      <c r="B44" s="43">
        <v>-52.075000000000003</v>
      </c>
      <c r="C44" s="43">
        <v>-43.62</v>
      </c>
      <c r="D44" s="43">
        <v>1959.1</v>
      </c>
      <c r="E44" s="43">
        <v>1.5533E-15</v>
      </c>
      <c r="F44" s="43">
        <v>-1.6872000000000001E-14</v>
      </c>
      <c r="G44" s="43">
        <v>-91.846000000000004</v>
      </c>
      <c r="H44" s="48">
        <v>3</v>
      </c>
      <c r="I44" s="28"/>
      <c r="J44" s="44">
        <v>26</v>
      </c>
      <c r="K44" s="43">
        <v>-52.075000000000003</v>
      </c>
      <c r="L44" s="43">
        <v>-43.62</v>
      </c>
      <c r="M44" s="43">
        <v>1959.1</v>
      </c>
      <c r="N44" s="43">
        <v>5.1774999999999998E-16</v>
      </c>
      <c r="O44" s="43">
        <v>5.6238999999999997E-15</v>
      </c>
      <c r="P44" s="43">
        <v>91.846000000000004</v>
      </c>
      <c r="Q44" s="25">
        <v>3</v>
      </c>
    </row>
    <row r="45" spans="1:17" x14ac:dyDescent="0.3">
      <c r="A45" s="42">
        <v>57</v>
      </c>
      <c r="B45" s="43">
        <v>-60.113999999999997</v>
      </c>
      <c r="C45" s="43">
        <v>-55.323</v>
      </c>
      <c r="D45" s="43">
        <v>1549.7</v>
      </c>
      <c r="E45" s="43">
        <v>8.8014000000000004E-16</v>
      </c>
      <c r="F45" s="43">
        <v>-1.1061E-14</v>
      </c>
      <c r="G45" s="43">
        <v>-60.213999999999999</v>
      </c>
      <c r="H45" s="48">
        <v>3.5</v>
      </c>
      <c r="I45" s="28"/>
      <c r="J45" s="44">
        <v>27</v>
      </c>
      <c r="K45" s="43">
        <v>-60.113999999999997</v>
      </c>
      <c r="L45" s="43">
        <v>-55.323</v>
      </c>
      <c r="M45" s="43">
        <v>1549.7</v>
      </c>
      <c r="N45" s="43">
        <v>2.9338E-16</v>
      </c>
      <c r="O45" s="43">
        <v>3.6870000000000002E-15</v>
      </c>
      <c r="P45" s="43">
        <v>60.213999999999999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5.1232000000000003E-4</v>
      </c>
      <c r="C50" s="43">
        <v>3.8759999999999999E-4</v>
      </c>
      <c r="D50" s="43">
        <v>-1.0713E-4</v>
      </c>
      <c r="E50" s="43">
        <v>-4.5821000000000001E-20</v>
      </c>
      <c r="F50" s="43">
        <v>1.6813000000000001E-35</v>
      </c>
      <c r="G50" s="43">
        <v>9.1525000000000005E-20</v>
      </c>
      <c r="H50" s="48">
        <v>0</v>
      </c>
      <c r="I50" s="28"/>
      <c r="J50" s="44">
        <v>1</v>
      </c>
      <c r="K50" s="43">
        <v>5.1232000000000003E-4</v>
      </c>
      <c r="L50" s="43">
        <v>3.8759999999999999E-4</v>
      </c>
      <c r="M50" s="43">
        <v>-1.0713E-4</v>
      </c>
      <c r="N50" s="43">
        <v>-1.5273999999999999E-20</v>
      </c>
      <c r="O50" s="43">
        <v>-5.6042999999999999E-36</v>
      </c>
      <c r="P50" s="43">
        <v>-9.1525000000000005E-20</v>
      </c>
      <c r="Q50" s="48">
        <v>0</v>
      </c>
    </row>
    <row r="51" spans="1:17" x14ac:dyDescent="0.3">
      <c r="A51" s="42">
        <v>32</v>
      </c>
      <c r="B51" s="43">
        <v>-1.4451000000000001E-4</v>
      </c>
      <c r="C51" s="43">
        <v>-1.136E-4</v>
      </c>
      <c r="D51" s="43">
        <v>3.0358000000000002E-4</v>
      </c>
      <c r="E51" s="43">
        <v>1.1356E-20</v>
      </c>
      <c r="F51" s="43">
        <v>-2.2198999999999998E-21</v>
      </c>
      <c r="G51" s="43">
        <v>-1.2085E-5</v>
      </c>
      <c r="H51" s="48">
        <v>0.05</v>
      </c>
      <c r="I51" s="28"/>
      <c r="J51" s="44">
        <v>2</v>
      </c>
      <c r="K51" s="43">
        <v>-1.4451000000000001E-4</v>
      </c>
      <c r="L51" s="43">
        <v>-1.136E-4</v>
      </c>
      <c r="M51" s="43">
        <v>3.0358000000000002E-4</v>
      </c>
      <c r="N51" s="43">
        <v>3.7853E-21</v>
      </c>
      <c r="O51" s="43">
        <v>7.3996000000000002E-22</v>
      </c>
      <c r="P51" s="43">
        <v>1.2085E-5</v>
      </c>
      <c r="Q51" s="48">
        <v>0.05</v>
      </c>
    </row>
    <row r="52" spans="1:17" x14ac:dyDescent="0.3">
      <c r="A52" s="42">
        <v>33</v>
      </c>
      <c r="B52" s="43">
        <v>-4.0108E-4</v>
      </c>
      <c r="C52" s="43">
        <v>-3.1051000000000001E-4</v>
      </c>
      <c r="D52" s="43">
        <v>4.6347000000000001E-4</v>
      </c>
      <c r="E52" s="43">
        <v>3.3273999999999998E-20</v>
      </c>
      <c r="F52" s="43">
        <v>-4.6734000000000001E-21</v>
      </c>
      <c r="G52" s="43">
        <v>-2.5440999999999999E-5</v>
      </c>
      <c r="H52" s="54">
        <v>7.0000000000000007E-2</v>
      </c>
      <c r="I52" s="28"/>
      <c r="J52" s="44">
        <v>3</v>
      </c>
      <c r="K52" s="43">
        <v>-4.0108E-4</v>
      </c>
      <c r="L52" s="43">
        <v>-3.1051000000000001E-4</v>
      </c>
      <c r="M52" s="43">
        <v>4.6347000000000001E-4</v>
      </c>
      <c r="N52" s="43">
        <v>1.1091E-20</v>
      </c>
      <c r="O52" s="43">
        <v>1.5578E-21</v>
      </c>
      <c r="P52" s="43">
        <v>2.5440999999999999E-5</v>
      </c>
      <c r="Q52" s="54">
        <v>7.0000000000000007E-2</v>
      </c>
    </row>
    <row r="53" spans="1:17" x14ac:dyDescent="0.3">
      <c r="A53" s="42">
        <v>34</v>
      </c>
      <c r="B53" s="43">
        <v>-3.9852000000000003E-4</v>
      </c>
      <c r="C53" s="43">
        <v>-2.8350000000000001E-4</v>
      </c>
      <c r="D53" s="43">
        <v>1.1845E-3</v>
      </c>
      <c r="E53" s="43">
        <v>4.2259999999999999E-20</v>
      </c>
      <c r="F53" s="43">
        <v>-4.3641999999999998E-20</v>
      </c>
      <c r="G53" s="43">
        <v>-2.3756999999999999E-4</v>
      </c>
      <c r="H53" s="48">
        <v>0.1</v>
      </c>
      <c r="I53" s="28"/>
      <c r="J53" s="44">
        <v>4</v>
      </c>
      <c r="K53" s="43">
        <v>-3.9852000000000003E-4</v>
      </c>
      <c r="L53" s="43">
        <v>-2.8350000000000001E-4</v>
      </c>
      <c r="M53" s="43">
        <v>1.1845E-3</v>
      </c>
      <c r="N53" s="43">
        <v>1.4086999999999999E-20</v>
      </c>
      <c r="O53" s="43">
        <v>1.4547000000000001E-20</v>
      </c>
      <c r="P53" s="43">
        <v>2.3756999999999999E-4</v>
      </c>
      <c r="Q53" s="48">
        <v>0.1</v>
      </c>
    </row>
    <row r="54" spans="1:17" x14ac:dyDescent="0.3">
      <c r="A54" s="42">
        <v>35</v>
      </c>
      <c r="B54" s="43">
        <v>-3.4067E-4</v>
      </c>
      <c r="C54" s="43">
        <v>-2.1504E-4</v>
      </c>
      <c r="D54" s="43">
        <v>8.8362E-4</v>
      </c>
      <c r="E54" s="43">
        <v>4.6155999999999999E-20</v>
      </c>
      <c r="F54" s="43">
        <v>-5.1319999999999998E-20</v>
      </c>
      <c r="G54" s="43">
        <v>-2.7936999999999998E-4</v>
      </c>
      <c r="H54" s="48">
        <v>0.15</v>
      </c>
      <c r="I54" s="28"/>
      <c r="J54" s="44">
        <v>5</v>
      </c>
      <c r="K54" s="43">
        <v>-3.4067E-4</v>
      </c>
      <c r="L54" s="43">
        <v>-2.1504E-4</v>
      </c>
      <c r="M54" s="43">
        <v>8.8362E-4</v>
      </c>
      <c r="N54" s="43">
        <v>1.5385000000000001E-20</v>
      </c>
      <c r="O54" s="43">
        <v>1.7107E-20</v>
      </c>
      <c r="P54" s="43">
        <v>2.7936999999999998E-4</v>
      </c>
      <c r="Q54" s="48">
        <v>0.15</v>
      </c>
    </row>
    <row r="55" spans="1:17" x14ac:dyDescent="0.3">
      <c r="A55" s="42">
        <v>36</v>
      </c>
      <c r="B55" s="43">
        <v>-2.8142E-4</v>
      </c>
      <c r="C55" s="43">
        <v>-1.6605999999999999E-4</v>
      </c>
      <c r="D55" s="43">
        <v>6.6987999999999998E-4</v>
      </c>
      <c r="E55" s="43">
        <v>4.2381E-20</v>
      </c>
      <c r="F55" s="43">
        <v>-5.3358000000000002E-20</v>
      </c>
      <c r="G55" s="43">
        <v>-2.9046999999999998E-4</v>
      </c>
      <c r="H55" s="48">
        <v>0.2</v>
      </c>
      <c r="I55" s="28"/>
      <c r="J55" s="44">
        <v>6</v>
      </c>
      <c r="K55" s="43">
        <v>-2.8142E-4</v>
      </c>
      <c r="L55" s="43">
        <v>-1.6605999999999999E-4</v>
      </c>
      <c r="M55" s="43">
        <v>6.6987999999999998E-4</v>
      </c>
      <c r="N55" s="43">
        <v>1.4127000000000001E-20</v>
      </c>
      <c r="O55" s="43">
        <v>1.7785999999999999E-20</v>
      </c>
      <c r="P55" s="43">
        <v>2.9046999999999998E-4</v>
      </c>
      <c r="Q55" s="48">
        <v>0.2</v>
      </c>
    </row>
    <row r="56" spans="1:17" x14ac:dyDescent="0.3">
      <c r="A56" s="42">
        <v>37</v>
      </c>
      <c r="B56" s="43">
        <v>-2.2202999999999999E-4</v>
      </c>
      <c r="C56" s="43">
        <v>-1.3151999999999999E-4</v>
      </c>
      <c r="D56" s="43">
        <v>4.8139999999999999E-4</v>
      </c>
      <c r="E56" s="43">
        <v>3.3253E-20</v>
      </c>
      <c r="F56" s="43">
        <v>-4.9547999999999997E-20</v>
      </c>
      <c r="G56" s="43">
        <v>-2.6972999999999998E-4</v>
      </c>
      <c r="H56" s="54">
        <v>0.27</v>
      </c>
      <c r="I56" s="28"/>
      <c r="J56" s="44">
        <v>7</v>
      </c>
      <c r="K56" s="43">
        <v>-2.2202999999999999E-4</v>
      </c>
      <c r="L56" s="43">
        <v>-1.3151999999999999E-4</v>
      </c>
      <c r="M56" s="43">
        <v>4.8139999999999999E-4</v>
      </c>
      <c r="N56" s="43">
        <v>1.1084E-20</v>
      </c>
      <c r="O56" s="43">
        <v>1.6516000000000001E-20</v>
      </c>
      <c r="P56" s="43">
        <v>2.6972999999999998E-4</v>
      </c>
      <c r="Q56" s="54">
        <v>0.27</v>
      </c>
    </row>
    <row r="57" spans="1:17" x14ac:dyDescent="0.3">
      <c r="A57" s="42">
        <v>38</v>
      </c>
      <c r="B57" s="43">
        <v>-2.0504E-4</v>
      </c>
      <c r="C57" s="43">
        <v>-1.2472000000000001E-4</v>
      </c>
      <c r="D57" s="43">
        <v>4.2677999999999998E-4</v>
      </c>
      <c r="E57" s="43">
        <v>2.9508999999999998E-20</v>
      </c>
      <c r="F57" s="43">
        <v>-4.6436999999999998E-20</v>
      </c>
      <c r="G57" s="43">
        <v>-2.5279000000000002E-4</v>
      </c>
      <c r="H57" s="48">
        <v>0.3</v>
      </c>
      <c r="I57" s="28"/>
      <c r="J57" s="44">
        <v>8</v>
      </c>
      <c r="K57" s="43">
        <v>-2.0504E-4</v>
      </c>
      <c r="L57" s="43">
        <v>-1.2472000000000001E-4</v>
      </c>
      <c r="M57" s="43">
        <v>4.2677999999999998E-4</v>
      </c>
      <c r="N57" s="43">
        <v>9.8363E-21</v>
      </c>
      <c r="O57" s="43">
        <v>1.5478999999999999E-20</v>
      </c>
      <c r="P57" s="43">
        <v>2.5279000000000002E-4</v>
      </c>
      <c r="Q57" s="48">
        <v>0.3</v>
      </c>
    </row>
    <row r="58" spans="1:17" x14ac:dyDescent="0.3">
      <c r="A58" s="42">
        <v>39</v>
      </c>
      <c r="B58" s="43">
        <v>-1.8741999999999999E-4</v>
      </c>
      <c r="C58" s="43">
        <v>-1.2069E-4</v>
      </c>
      <c r="D58" s="43">
        <v>3.6026E-4</v>
      </c>
      <c r="E58" s="43">
        <v>2.4515E-20</v>
      </c>
      <c r="F58" s="43">
        <v>-3.9986000000000001E-20</v>
      </c>
      <c r="G58" s="43">
        <v>-2.1766999999999999E-4</v>
      </c>
      <c r="H58" s="48">
        <v>0.35</v>
      </c>
      <c r="I58" s="28"/>
      <c r="J58" s="44">
        <v>9</v>
      </c>
      <c r="K58" s="43">
        <v>-1.8741999999999999E-4</v>
      </c>
      <c r="L58" s="43">
        <v>-1.2069E-4</v>
      </c>
      <c r="M58" s="43">
        <v>3.6026E-4</v>
      </c>
      <c r="N58" s="43">
        <v>8.1715999999999996E-21</v>
      </c>
      <c r="O58" s="43">
        <v>1.3329E-20</v>
      </c>
      <c r="P58" s="43">
        <v>2.1766999999999999E-4</v>
      </c>
      <c r="Q58" s="48">
        <v>0.35</v>
      </c>
    </row>
    <row r="59" spans="1:17" x14ac:dyDescent="0.3">
      <c r="A59" s="42">
        <v>40</v>
      </c>
      <c r="B59" s="43">
        <v>-1.84E-4</v>
      </c>
      <c r="C59" s="43">
        <v>-1.2475999999999999E-4</v>
      </c>
      <c r="D59" s="43">
        <v>3.1988999999999997E-4</v>
      </c>
      <c r="E59" s="43">
        <v>2.1763999999999999E-20</v>
      </c>
      <c r="F59" s="43">
        <v>-3.2115000000000002E-20</v>
      </c>
      <c r="G59" s="43">
        <v>-1.7482000000000001E-4</v>
      </c>
      <c r="H59" s="48">
        <v>0.4</v>
      </c>
      <c r="I59" s="28"/>
      <c r="J59" s="44">
        <v>10</v>
      </c>
      <c r="K59" s="43">
        <v>-1.84E-4</v>
      </c>
      <c r="L59" s="43">
        <v>-1.2475999999999999E-4</v>
      </c>
      <c r="M59" s="43">
        <v>3.1988999999999997E-4</v>
      </c>
      <c r="N59" s="43">
        <v>7.2545999999999995E-21</v>
      </c>
      <c r="O59" s="43">
        <v>1.0705E-20</v>
      </c>
      <c r="P59" s="43">
        <v>1.7482000000000001E-4</v>
      </c>
      <c r="Q59" s="48">
        <v>0.4</v>
      </c>
    </row>
    <row r="60" spans="1:17" x14ac:dyDescent="0.3">
      <c r="A60" s="42">
        <v>41</v>
      </c>
      <c r="B60" s="43">
        <v>-2.1002999999999999E-4</v>
      </c>
      <c r="C60" s="43">
        <v>-1.4616E-4</v>
      </c>
      <c r="D60" s="43">
        <v>3.0906E-4</v>
      </c>
      <c r="E60" s="43">
        <v>2.3466E-20</v>
      </c>
      <c r="F60" s="43">
        <v>-1.7892000000000001E-20</v>
      </c>
      <c r="G60" s="43">
        <v>-9.7398999999999994E-5</v>
      </c>
      <c r="H60" s="54">
        <v>0.47</v>
      </c>
      <c r="I60" s="28"/>
      <c r="J60" s="44">
        <v>11</v>
      </c>
      <c r="K60" s="43">
        <v>-2.1002999999999999E-4</v>
      </c>
      <c r="L60" s="43">
        <v>-1.4616E-4</v>
      </c>
      <c r="M60" s="43">
        <v>3.0906E-4</v>
      </c>
      <c r="N60" s="43">
        <v>7.8220999999999997E-21</v>
      </c>
      <c r="O60" s="43">
        <v>5.9639999999999998E-21</v>
      </c>
      <c r="P60" s="43">
        <v>9.7398999999999994E-5</v>
      </c>
      <c r="Q60" s="54">
        <v>0.47</v>
      </c>
    </row>
    <row r="61" spans="1:17" x14ac:dyDescent="0.3">
      <c r="A61" s="42">
        <v>42</v>
      </c>
      <c r="B61" s="43">
        <v>-1.9138E-4</v>
      </c>
      <c r="C61" s="43">
        <v>-1.3647E-4</v>
      </c>
      <c r="D61" s="43">
        <v>4.4602999999999998E-4</v>
      </c>
      <c r="E61" s="43">
        <v>2.0176000000000001E-20</v>
      </c>
      <c r="F61" s="43">
        <v>-4.0508000000000003E-20</v>
      </c>
      <c r="G61" s="43">
        <v>-2.2050999999999999E-4</v>
      </c>
      <c r="H61" s="48">
        <v>0.5</v>
      </c>
      <c r="I61" s="28"/>
      <c r="J61" s="44">
        <v>12</v>
      </c>
      <c r="K61" s="43">
        <v>-1.9138E-4</v>
      </c>
      <c r="L61" s="43">
        <v>-1.3647E-4</v>
      </c>
      <c r="M61" s="43">
        <v>4.4602999999999998E-4</v>
      </c>
      <c r="N61" s="43">
        <v>6.7253999999999998E-21</v>
      </c>
      <c r="O61" s="43">
        <v>1.3503000000000001E-20</v>
      </c>
      <c r="P61" s="43">
        <v>2.2050999999999999E-4</v>
      </c>
      <c r="Q61" s="48">
        <v>0.5</v>
      </c>
    </row>
    <row r="62" spans="1:17" x14ac:dyDescent="0.3">
      <c r="A62" s="42">
        <v>43</v>
      </c>
      <c r="B62" s="43">
        <v>-1.6538999999999999E-4</v>
      </c>
      <c r="C62" s="43">
        <v>-1.2239999999999999E-4</v>
      </c>
      <c r="D62" s="43">
        <v>3.9107999999999998E-4</v>
      </c>
      <c r="E62" s="43">
        <v>1.5795000000000001E-20</v>
      </c>
      <c r="F62" s="43">
        <v>-3.4408999999999998E-20</v>
      </c>
      <c r="G62" s="43">
        <v>-1.8730999999999999E-4</v>
      </c>
      <c r="H62" s="48">
        <v>0.55000000000000004</v>
      </c>
      <c r="I62" s="28"/>
      <c r="J62" s="44">
        <v>13</v>
      </c>
      <c r="K62" s="43">
        <v>-1.6538999999999999E-4</v>
      </c>
      <c r="L62" s="43">
        <v>-1.2239999999999999E-4</v>
      </c>
      <c r="M62" s="43">
        <v>3.9107999999999998E-4</v>
      </c>
      <c r="N62" s="43">
        <v>5.2651000000000003E-21</v>
      </c>
      <c r="O62" s="43">
        <v>1.1470000000000001E-20</v>
      </c>
      <c r="P62" s="43">
        <v>1.8730999999999999E-4</v>
      </c>
      <c r="Q62" s="48">
        <v>0.55000000000000004</v>
      </c>
    </row>
    <row r="63" spans="1:17" x14ac:dyDescent="0.3">
      <c r="A63" s="42">
        <v>44</v>
      </c>
      <c r="B63" s="43">
        <v>-1.4436000000000001E-4</v>
      </c>
      <c r="C63" s="43">
        <v>-1.104E-4</v>
      </c>
      <c r="D63" s="43">
        <v>3.4583999999999998E-4</v>
      </c>
      <c r="E63" s="43">
        <v>1.2479000000000001E-20</v>
      </c>
      <c r="F63" s="43">
        <v>-2.9337000000000002E-20</v>
      </c>
      <c r="G63" s="43">
        <v>-1.5971E-4</v>
      </c>
      <c r="H63" s="48">
        <v>0.6</v>
      </c>
      <c r="I63" s="28"/>
      <c r="J63" s="44">
        <v>14</v>
      </c>
      <c r="K63" s="43">
        <v>-1.4436000000000001E-4</v>
      </c>
      <c r="L63" s="43">
        <v>-1.104E-4</v>
      </c>
      <c r="M63" s="43">
        <v>3.4583999999999998E-4</v>
      </c>
      <c r="N63" s="43">
        <v>4.1598E-21</v>
      </c>
      <c r="O63" s="43">
        <v>9.7790999999999994E-21</v>
      </c>
      <c r="P63" s="43">
        <v>1.5971E-4</v>
      </c>
      <c r="Q63" s="48">
        <v>0.6</v>
      </c>
    </row>
    <row r="64" spans="1:17" x14ac:dyDescent="0.3">
      <c r="A64" s="42">
        <v>45</v>
      </c>
      <c r="B64" s="43">
        <v>-1.2710999999999999E-4</v>
      </c>
      <c r="C64" s="43">
        <v>-1.0001999999999999E-4</v>
      </c>
      <c r="D64" s="43">
        <v>3.0805999999999997E-4</v>
      </c>
      <c r="E64" s="43">
        <v>9.9519999999999994E-21</v>
      </c>
      <c r="F64" s="43">
        <v>-2.5126999999999999E-20</v>
      </c>
      <c r="G64" s="43">
        <v>-1.3679E-4</v>
      </c>
      <c r="H64" s="48">
        <v>0.65</v>
      </c>
      <c r="I64" s="28"/>
      <c r="J64" s="44">
        <v>15</v>
      </c>
      <c r="K64" s="43">
        <v>-1.2710999999999999E-4</v>
      </c>
      <c r="L64" s="43">
        <v>-1.0001999999999999E-4</v>
      </c>
      <c r="M64" s="43">
        <v>3.0805999999999997E-4</v>
      </c>
      <c r="N64" s="43">
        <v>3.3173000000000001E-21</v>
      </c>
      <c r="O64" s="43">
        <v>8.3757999999999997E-21</v>
      </c>
      <c r="P64" s="43">
        <v>1.3679E-4</v>
      </c>
      <c r="Q64" s="48">
        <v>0.65</v>
      </c>
    </row>
    <row r="65" spans="1:17" x14ac:dyDescent="0.3">
      <c r="A65" s="42">
        <v>46</v>
      </c>
      <c r="B65" s="43">
        <v>-1.1277000000000001E-4</v>
      </c>
      <c r="C65" s="43">
        <v>-9.0966999999999998E-5</v>
      </c>
      <c r="D65" s="43">
        <v>2.7615000000000002E-4</v>
      </c>
      <c r="E65" s="43">
        <v>8.0100999999999995E-21</v>
      </c>
      <c r="F65" s="43">
        <v>-2.1628999999999999E-20</v>
      </c>
      <c r="G65" s="43">
        <v>-1.1773999999999999E-4</v>
      </c>
      <c r="H65" s="48">
        <v>0.7</v>
      </c>
      <c r="I65" s="28"/>
      <c r="J65" s="44">
        <v>16</v>
      </c>
      <c r="K65" s="43">
        <v>-1.1277000000000001E-4</v>
      </c>
      <c r="L65" s="43">
        <v>-9.0966999999999998E-5</v>
      </c>
      <c r="M65" s="43">
        <v>2.7615000000000002E-4</v>
      </c>
      <c r="N65" s="43">
        <v>2.6700000000000001E-21</v>
      </c>
      <c r="O65" s="43">
        <v>7.2096000000000004E-21</v>
      </c>
      <c r="P65" s="43">
        <v>1.1773999999999999E-4</v>
      </c>
      <c r="Q65" s="48">
        <v>0.7</v>
      </c>
    </row>
    <row r="66" spans="1:17" x14ac:dyDescent="0.3">
      <c r="A66" s="42">
        <v>47</v>
      </c>
      <c r="B66" s="43">
        <v>-1.0073000000000001E-4</v>
      </c>
      <c r="C66" s="43">
        <v>-8.3021000000000004E-5</v>
      </c>
      <c r="D66" s="43">
        <v>2.4894000000000001E-4</v>
      </c>
      <c r="E66" s="43">
        <v>6.5052000000000002E-21</v>
      </c>
      <c r="F66" s="43">
        <v>-1.8714E-20</v>
      </c>
      <c r="G66" s="43">
        <v>-1.0187E-4</v>
      </c>
      <c r="H66" s="48">
        <v>0.75</v>
      </c>
      <c r="I66" s="28"/>
      <c r="J66" s="44">
        <v>17</v>
      </c>
      <c r="K66" s="43">
        <v>-1.0073000000000001E-4</v>
      </c>
      <c r="L66" s="43">
        <v>-8.3021000000000004E-5</v>
      </c>
      <c r="M66" s="43">
        <v>2.4894000000000001E-4</v>
      </c>
      <c r="N66" s="43">
        <v>2.1683999999999999E-21</v>
      </c>
      <c r="O66" s="43">
        <v>6.2379000000000002E-21</v>
      </c>
      <c r="P66" s="43">
        <v>1.0187E-4</v>
      </c>
      <c r="Q66" s="48">
        <v>0.75</v>
      </c>
    </row>
    <row r="67" spans="1:17" x14ac:dyDescent="0.3">
      <c r="A67" s="42">
        <v>48</v>
      </c>
      <c r="B67" s="43">
        <v>-9.0513999999999994E-5</v>
      </c>
      <c r="C67" s="43">
        <v>-7.6009999999999999E-5</v>
      </c>
      <c r="D67" s="43">
        <v>2.2552999999999999E-4</v>
      </c>
      <c r="E67" s="43">
        <v>5.3288000000000002E-21</v>
      </c>
      <c r="F67" s="43">
        <v>-1.6276000000000001E-20</v>
      </c>
      <c r="G67" s="43">
        <v>-8.8601000000000001E-5</v>
      </c>
      <c r="H67" s="48">
        <v>0.8</v>
      </c>
      <c r="I67" s="28"/>
      <c r="J67" s="44">
        <v>18</v>
      </c>
      <c r="K67" s="43">
        <v>-9.0513999999999994E-5</v>
      </c>
      <c r="L67" s="43">
        <v>-7.6009999999999999E-5</v>
      </c>
      <c r="M67" s="43">
        <v>2.2552999999999999E-4</v>
      </c>
      <c r="N67" s="43">
        <v>1.7763E-21</v>
      </c>
      <c r="O67" s="43">
        <v>5.4252999999999999E-21</v>
      </c>
      <c r="P67" s="43">
        <v>8.8601000000000001E-5</v>
      </c>
      <c r="Q67" s="48">
        <v>0.8</v>
      </c>
    </row>
    <row r="68" spans="1:17" x14ac:dyDescent="0.3">
      <c r="A68" s="42">
        <v>49</v>
      </c>
      <c r="B68" s="43">
        <v>-8.1773000000000005E-5</v>
      </c>
      <c r="C68" s="43">
        <v>-6.9794000000000003E-5</v>
      </c>
      <c r="D68" s="43">
        <v>2.0525E-4</v>
      </c>
      <c r="E68" s="43">
        <v>4.4012000000000002E-21</v>
      </c>
      <c r="F68" s="43">
        <v>-1.4228000000000001E-20</v>
      </c>
      <c r="G68" s="43">
        <v>-7.7451000000000001E-5</v>
      </c>
      <c r="H68" s="48">
        <v>0.85</v>
      </c>
      <c r="I68" s="28"/>
      <c r="J68" s="44">
        <v>19</v>
      </c>
      <c r="K68" s="43">
        <v>-8.1773000000000005E-5</v>
      </c>
      <c r="L68" s="43">
        <v>-6.9794000000000003E-5</v>
      </c>
      <c r="M68" s="43">
        <v>2.0525E-4</v>
      </c>
      <c r="N68" s="43">
        <v>1.4670999999999999E-21</v>
      </c>
      <c r="O68" s="43">
        <v>4.7425000000000004E-21</v>
      </c>
      <c r="P68" s="43">
        <v>7.7451000000000001E-5</v>
      </c>
      <c r="Q68" s="48">
        <v>0.85</v>
      </c>
    </row>
    <row r="69" spans="1:17" x14ac:dyDescent="0.3">
      <c r="A69" s="42">
        <v>50</v>
      </c>
      <c r="B69" s="43">
        <v>-7.4233000000000006E-5</v>
      </c>
      <c r="C69" s="43">
        <v>-6.4261E-5</v>
      </c>
      <c r="D69" s="43">
        <v>1.8755000000000001E-4</v>
      </c>
      <c r="E69" s="43">
        <v>3.6634999999999998E-21</v>
      </c>
      <c r="F69" s="43">
        <v>-1.2499E-20</v>
      </c>
      <c r="G69" s="43">
        <v>-6.8039000000000004E-5</v>
      </c>
      <c r="H69" s="48">
        <v>0.9</v>
      </c>
      <c r="I69" s="28"/>
      <c r="J69" s="44">
        <v>20</v>
      </c>
      <c r="K69" s="43">
        <v>-7.4233000000000006E-5</v>
      </c>
      <c r="L69" s="43">
        <v>-6.4261E-5</v>
      </c>
      <c r="M69" s="43">
        <v>1.8755000000000001E-4</v>
      </c>
      <c r="N69" s="43">
        <v>1.2212E-21</v>
      </c>
      <c r="O69" s="43">
        <v>4.1662000000000004E-21</v>
      </c>
      <c r="P69" s="43">
        <v>6.8039000000000004E-5</v>
      </c>
      <c r="Q69" s="48">
        <v>0.9</v>
      </c>
    </row>
    <row r="70" spans="1:17" x14ac:dyDescent="0.3">
      <c r="A70" s="42">
        <v>51</v>
      </c>
      <c r="B70" s="43">
        <v>-6.7680000000000003E-5</v>
      </c>
      <c r="C70" s="43">
        <v>-5.9317999999999997E-5</v>
      </c>
      <c r="D70" s="43">
        <v>1.7201E-4</v>
      </c>
      <c r="E70" s="43">
        <v>3.072E-21</v>
      </c>
      <c r="F70" s="43">
        <v>-1.1032E-20</v>
      </c>
      <c r="G70" s="43">
        <v>-6.0055E-5</v>
      </c>
      <c r="H70" s="48">
        <v>0.95</v>
      </c>
      <c r="I70" s="28"/>
      <c r="J70" s="44">
        <v>21</v>
      </c>
      <c r="K70" s="43">
        <v>-6.7680000000000003E-5</v>
      </c>
      <c r="L70" s="43">
        <v>-5.9317999999999997E-5</v>
      </c>
      <c r="M70" s="43">
        <v>1.7201E-4</v>
      </c>
      <c r="N70" s="43">
        <v>1.0239999999999999E-21</v>
      </c>
      <c r="O70" s="43">
        <v>3.6772999999999999E-21</v>
      </c>
      <c r="P70" s="43">
        <v>6.0055E-5</v>
      </c>
      <c r="Q70" s="48">
        <v>0.95</v>
      </c>
    </row>
    <row r="71" spans="1:17" x14ac:dyDescent="0.3">
      <c r="A71" s="42">
        <v>52</v>
      </c>
      <c r="B71" s="43">
        <v>-6.1946999999999995E-5</v>
      </c>
      <c r="C71" s="43">
        <v>-5.4886999999999998E-5</v>
      </c>
      <c r="D71" s="43">
        <v>1.583E-4</v>
      </c>
      <c r="E71" s="43">
        <v>2.5938000000000002E-21</v>
      </c>
      <c r="F71" s="43">
        <v>-9.7813999999999999E-21</v>
      </c>
      <c r="G71" s="43">
        <v>-5.3247E-5</v>
      </c>
      <c r="H71" s="48">
        <v>1</v>
      </c>
      <c r="I71" s="28"/>
      <c r="J71" s="44">
        <v>22</v>
      </c>
      <c r="K71" s="43">
        <v>-6.1946999999999995E-5</v>
      </c>
      <c r="L71" s="43">
        <v>-5.4886999999999998E-5</v>
      </c>
      <c r="M71" s="43">
        <v>1.583E-4</v>
      </c>
      <c r="N71" s="43">
        <v>8.6460999999999992E-22</v>
      </c>
      <c r="O71" s="43">
        <v>3.2604999999999998E-21</v>
      </c>
      <c r="P71" s="43">
        <v>5.3247E-5</v>
      </c>
      <c r="Q71" s="48">
        <v>1</v>
      </c>
    </row>
    <row r="72" spans="1:17" x14ac:dyDescent="0.3">
      <c r="A72" s="42">
        <v>53</v>
      </c>
      <c r="B72" s="43">
        <v>-2.9867000000000001E-5</v>
      </c>
      <c r="C72" s="43">
        <v>-2.8110999999999999E-5</v>
      </c>
      <c r="D72" s="43">
        <v>7.9388000000000006E-5</v>
      </c>
      <c r="E72" s="43">
        <v>6.4530999999999995E-22</v>
      </c>
      <c r="F72" s="43">
        <v>-3.5916999999999997E-21</v>
      </c>
      <c r="G72" s="43">
        <v>-1.9551999999999998E-5</v>
      </c>
      <c r="H72" s="48">
        <v>1.5</v>
      </c>
      <c r="I72" s="28"/>
      <c r="J72" s="44">
        <v>23</v>
      </c>
      <c r="K72" s="43">
        <v>-2.9867000000000001E-5</v>
      </c>
      <c r="L72" s="43">
        <v>-2.8110999999999999E-5</v>
      </c>
      <c r="M72" s="43">
        <v>7.9388000000000006E-5</v>
      </c>
      <c r="N72" s="43">
        <v>2.1509999999999998E-22</v>
      </c>
      <c r="O72" s="43">
        <v>1.1972E-21</v>
      </c>
      <c r="P72" s="43">
        <v>1.9551999999999998E-5</v>
      </c>
      <c r="Q72" s="48">
        <v>1.5</v>
      </c>
    </row>
    <row r="73" spans="1:17" x14ac:dyDescent="0.3">
      <c r="A73" s="42">
        <v>54</v>
      </c>
      <c r="B73" s="43">
        <v>-1.7518000000000001E-5</v>
      </c>
      <c r="C73" s="43">
        <v>-1.6888000000000002E-5</v>
      </c>
      <c r="D73" s="43">
        <v>4.7834999999999999E-5</v>
      </c>
      <c r="E73" s="43">
        <v>2.3127999999999998E-22</v>
      </c>
      <c r="F73" s="43">
        <v>-1.6961000000000001E-21</v>
      </c>
      <c r="G73" s="43">
        <v>-9.2329999999999995E-6</v>
      </c>
      <c r="H73" s="48">
        <v>2</v>
      </c>
      <c r="I73" s="28"/>
      <c r="J73" s="44">
        <v>24</v>
      </c>
      <c r="K73" s="43">
        <v>-1.7518000000000001E-5</v>
      </c>
      <c r="L73" s="43">
        <v>-1.6888000000000002E-5</v>
      </c>
      <c r="M73" s="43">
        <v>4.7834999999999999E-5</v>
      </c>
      <c r="N73" s="43">
        <v>7.7092999999999997E-23</v>
      </c>
      <c r="O73" s="43">
        <v>5.6535999999999997E-22</v>
      </c>
      <c r="P73" s="43">
        <v>9.2329999999999995E-6</v>
      </c>
      <c r="Q73" s="48">
        <v>2</v>
      </c>
    </row>
    <row r="74" spans="1:17" x14ac:dyDescent="0.3">
      <c r="A74" s="42">
        <v>55</v>
      </c>
      <c r="B74" s="43">
        <v>-1.1919999999999999E-5</v>
      </c>
      <c r="C74" s="43">
        <v>-1.164E-5</v>
      </c>
      <c r="D74" s="43">
        <v>3.2957999999999999E-5</v>
      </c>
      <c r="E74" s="43">
        <v>1.0263E-22</v>
      </c>
      <c r="F74" s="43">
        <v>-9.3350999999999995E-22</v>
      </c>
      <c r="G74" s="43">
        <v>-5.0818000000000002E-6</v>
      </c>
      <c r="H74" s="48">
        <v>2.5</v>
      </c>
      <c r="I74" s="28"/>
      <c r="J74" s="44">
        <v>25</v>
      </c>
      <c r="K74" s="43">
        <v>-1.1919999999999999E-5</v>
      </c>
      <c r="L74" s="43">
        <v>-1.164E-5</v>
      </c>
      <c r="M74" s="43">
        <v>3.2957999999999999E-5</v>
      </c>
      <c r="N74" s="43">
        <v>3.4211000000000001E-23</v>
      </c>
      <c r="O74" s="43">
        <v>3.1116999999999998E-22</v>
      </c>
      <c r="P74" s="43">
        <v>5.0818000000000002E-6</v>
      </c>
      <c r="Q74" s="48">
        <v>2.5</v>
      </c>
    </row>
    <row r="75" spans="1:17" x14ac:dyDescent="0.3">
      <c r="A75" s="42">
        <v>56</v>
      </c>
      <c r="B75" s="43">
        <v>-9.0312999999999994E-6</v>
      </c>
      <c r="C75" s="43">
        <v>-8.8885999999999999E-6</v>
      </c>
      <c r="D75" s="43">
        <v>2.4907999999999999E-5</v>
      </c>
      <c r="E75" s="43">
        <v>5.2423000000000003E-23</v>
      </c>
      <c r="F75" s="43">
        <v>-5.6941999999999997E-22</v>
      </c>
      <c r="G75" s="43">
        <v>-3.0998E-6</v>
      </c>
      <c r="H75" s="48">
        <v>3</v>
      </c>
      <c r="I75" s="28"/>
      <c r="J75" s="44">
        <v>26</v>
      </c>
      <c r="K75" s="43">
        <v>-9.0312999999999994E-6</v>
      </c>
      <c r="L75" s="43">
        <v>-8.8885999999999999E-6</v>
      </c>
      <c r="M75" s="43">
        <v>2.4907999999999999E-5</v>
      </c>
      <c r="N75" s="43">
        <v>1.7474000000000001E-23</v>
      </c>
      <c r="O75" s="43">
        <v>1.8980999999999999E-22</v>
      </c>
      <c r="P75" s="43">
        <v>3.0998E-6</v>
      </c>
      <c r="Q75" s="48">
        <v>3</v>
      </c>
    </row>
    <row r="76" spans="1:17" x14ac:dyDescent="0.3">
      <c r="A76" s="42">
        <v>57</v>
      </c>
      <c r="B76" s="43">
        <v>-7.2891999999999996E-6</v>
      </c>
      <c r="C76" s="43">
        <v>-7.2083000000000001E-6</v>
      </c>
      <c r="D76" s="43">
        <v>1.9876000000000001E-5</v>
      </c>
      <c r="E76" s="43">
        <v>2.9705000000000003E-23</v>
      </c>
      <c r="F76" s="43">
        <v>-3.7330999999999999E-22</v>
      </c>
      <c r="G76" s="43">
        <v>-2.0322000000000002E-6</v>
      </c>
      <c r="H76" s="48">
        <v>3.5</v>
      </c>
      <c r="I76" s="28"/>
      <c r="J76" s="44">
        <v>27</v>
      </c>
      <c r="K76" s="43">
        <v>-7.2891999999999996E-6</v>
      </c>
      <c r="L76" s="43">
        <v>-7.2083000000000001E-6</v>
      </c>
      <c r="M76" s="43">
        <v>1.9876000000000001E-5</v>
      </c>
      <c r="N76" s="43">
        <v>9.9016000000000006E-24</v>
      </c>
      <c r="O76" s="43">
        <v>1.2444E-22</v>
      </c>
      <c r="P76" s="43">
        <v>2.0322000000000002E-6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3.7474000000000002E-21</v>
      </c>
      <c r="C81" s="43">
        <v>2.0400000000000001E-5</v>
      </c>
      <c r="D81" s="43">
        <v>5.9986000000000002E-4</v>
      </c>
      <c r="E81" s="23">
        <f>+D81*1000</f>
        <v>0.59986000000000006</v>
      </c>
      <c r="F81" s="23">
        <v>0</v>
      </c>
      <c r="G81" s="24"/>
      <c r="H81" s="25"/>
      <c r="I81" s="28"/>
      <c r="J81" s="44">
        <v>1</v>
      </c>
      <c r="K81" s="43">
        <v>-1.2491000000000001E-21</v>
      </c>
      <c r="L81" s="43">
        <v>-2.0400000000000001E-5</v>
      </c>
      <c r="M81" s="43">
        <v>5.9986000000000002E-4</v>
      </c>
      <c r="N81" s="23">
        <f>+M81*1000</f>
        <v>0.59986000000000006</v>
      </c>
      <c r="O81" s="23">
        <v>0</v>
      </c>
      <c r="P81" s="24"/>
      <c r="Q81" s="25"/>
    </row>
    <row r="82" spans="1:23" x14ac:dyDescent="0.3">
      <c r="A82" s="42">
        <v>32</v>
      </c>
      <c r="B82" s="43">
        <v>2.9363000000000002E-22</v>
      </c>
      <c r="C82" s="43">
        <v>1.5985E-6</v>
      </c>
      <c r="D82" s="43">
        <v>5.9380000000000001E-4</v>
      </c>
      <c r="E82" s="23">
        <f t="shared" ref="E82:E110" si="0">+D82*1000</f>
        <v>0.59379999999999999</v>
      </c>
      <c r="F82" s="23">
        <v>0.05</v>
      </c>
      <c r="G82" s="24"/>
      <c r="H82" s="25"/>
      <c r="I82" s="28"/>
      <c r="J82" s="44">
        <v>2</v>
      </c>
      <c r="K82" s="43">
        <v>-9.7876999999999994E-23</v>
      </c>
      <c r="L82" s="43">
        <v>-1.5985E-6</v>
      </c>
      <c r="M82" s="43">
        <v>5.9380000000000001E-4</v>
      </c>
      <c r="N82" s="23">
        <f t="shared" ref="N82:N110" si="1">+M82*1000</f>
        <v>0.59379999999999999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-1.0380000000000001E-21</v>
      </c>
      <c r="C83" s="43">
        <v>-5.6504000000000001E-6</v>
      </c>
      <c r="D83" s="43">
        <v>5.8622000000000004E-4</v>
      </c>
      <c r="E83" s="23">
        <f t="shared" si="0"/>
        <v>0.58622000000000007</v>
      </c>
      <c r="F83" s="168">
        <v>7.0000000000000007E-2</v>
      </c>
      <c r="G83" s="24"/>
      <c r="H83" s="25"/>
      <c r="I83" s="28"/>
      <c r="J83" s="44">
        <v>3</v>
      </c>
      <c r="K83" s="43">
        <v>3.4599000000000001E-22</v>
      </c>
      <c r="L83" s="43">
        <v>5.6504000000000001E-6</v>
      </c>
      <c r="M83" s="43">
        <v>5.8622000000000004E-4</v>
      </c>
      <c r="N83" s="23">
        <f t="shared" si="1"/>
        <v>0.58622000000000007</v>
      </c>
      <c r="O83" s="168">
        <v>7.0000000000000007E-2</v>
      </c>
      <c r="Q83" s="25"/>
    </row>
    <row r="84" spans="1:23" x14ac:dyDescent="0.3">
      <c r="A84" s="42">
        <v>34</v>
      </c>
      <c r="B84" s="43">
        <v>-1.9191E-21</v>
      </c>
      <c r="C84" s="43">
        <v>-1.0447E-5</v>
      </c>
      <c r="D84" s="43">
        <v>5.4768999999999998E-4</v>
      </c>
      <c r="E84" s="23">
        <f t="shared" si="0"/>
        <v>0.54769000000000001</v>
      </c>
      <c r="F84" s="23">
        <v>0.1</v>
      </c>
      <c r="G84" s="24"/>
      <c r="H84" s="25"/>
      <c r="I84" s="28"/>
      <c r="J84" s="44">
        <v>4</v>
      </c>
      <c r="K84" s="43">
        <v>6.3969000000000003E-22</v>
      </c>
      <c r="L84" s="43">
        <v>1.0447E-5</v>
      </c>
      <c r="M84" s="43">
        <v>5.4768999999999998E-4</v>
      </c>
      <c r="N84" s="23">
        <f t="shared" si="1"/>
        <v>0.54769000000000001</v>
      </c>
      <c r="O84" s="23">
        <v>0.1</v>
      </c>
      <c r="P84" s="24"/>
      <c r="Q84" s="25"/>
    </row>
    <row r="85" spans="1:23" x14ac:dyDescent="0.3">
      <c r="A85" s="42">
        <v>35</v>
      </c>
      <c r="B85" s="43">
        <v>-2.8792000000000002E-21</v>
      </c>
      <c r="C85" s="43">
        <v>-1.5673999999999999E-5</v>
      </c>
      <c r="D85" s="43">
        <v>4.9633000000000001E-4</v>
      </c>
      <c r="E85" s="23">
        <f t="shared" si="0"/>
        <v>0.49632999999999999</v>
      </c>
      <c r="F85" s="23">
        <v>0.15</v>
      </c>
      <c r="G85" s="24"/>
      <c r="H85" s="25"/>
      <c r="I85" s="28"/>
      <c r="J85" s="44">
        <v>5</v>
      </c>
      <c r="K85" s="43">
        <v>9.5974000000000007E-22</v>
      </c>
      <c r="L85" s="43">
        <v>1.5673999999999999E-5</v>
      </c>
      <c r="M85" s="43">
        <v>4.9633000000000001E-4</v>
      </c>
      <c r="N85" s="23">
        <f t="shared" si="1"/>
        <v>0.49632999999999999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-3.3727000000000002E-21</v>
      </c>
      <c r="C86" s="43">
        <v>-1.836E-5</v>
      </c>
      <c r="D86" s="43">
        <v>4.5783E-4</v>
      </c>
      <c r="E86" s="23">
        <f t="shared" si="0"/>
        <v>0.45783000000000001</v>
      </c>
      <c r="F86" s="23">
        <v>0.2</v>
      </c>
      <c r="G86" s="24"/>
      <c r="H86" s="25"/>
      <c r="I86" s="28"/>
      <c r="J86" s="44">
        <v>6</v>
      </c>
      <c r="K86" s="43">
        <v>1.1242000000000001E-21</v>
      </c>
      <c r="L86" s="43">
        <v>1.836E-5</v>
      </c>
      <c r="M86" s="43">
        <v>4.5783E-4</v>
      </c>
      <c r="N86" s="23">
        <f t="shared" si="1"/>
        <v>0.45783000000000001</v>
      </c>
      <c r="O86" s="23">
        <v>0.2</v>
      </c>
      <c r="P86" s="24"/>
      <c r="Q86" s="25"/>
    </row>
    <row r="87" spans="1:23" x14ac:dyDescent="0.3">
      <c r="A87" s="42">
        <v>37</v>
      </c>
      <c r="B87" s="43">
        <v>-3.6479000000000003E-21</v>
      </c>
      <c r="C87" s="43">
        <v>-1.9857999999999999E-5</v>
      </c>
      <c r="D87" s="43">
        <v>4.1813000000000001E-4</v>
      </c>
      <c r="E87" s="23">
        <f t="shared" si="0"/>
        <v>0.41813</v>
      </c>
      <c r="F87" s="168">
        <v>0.27</v>
      </c>
      <c r="G87" s="24"/>
      <c r="H87" s="25"/>
      <c r="I87" s="28"/>
      <c r="J87" s="44">
        <v>7</v>
      </c>
      <c r="K87" s="43">
        <v>1.216E-21</v>
      </c>
      <c r="L87" s="43">
        <v>1.9857999999999999E-5</v>
      </c>
      <c r="M87" s="43">
        <v>4.1813000000000001E-4</v>
      </c>
      <c r="N87" s="23">
        <f t="shared" si="1"/>
        <v>0.41813</v>
      </c>
      <c r="O87" s="168">
        <v>0.27</v>
      </c>
      <c r="P87" s="24"/>
      <c r="Q87" s="25"/>
    </row>
    <row r="88" spans="1:23" x14ac:dyDescent="0.3">
      <c r="A88" s="42">
        <v>38</v>
      </c>
      <c r="B88" s="43">
        <v>-3.7118999999999998E-21</v>
      </c>
      <c r="C88" s="43">
        <v>-2.0207000000000002E-5</v>
      </c>
      <c r="D88" s="43">
        <v>4.0454E-4</v>
      </c>
      <c r="E88" s="23">
        <f t="shared" si="0"/>
        <v>0.40454000000000001</v>
      </c>
      <c r="F88" s="23">
        <v>0.3</v>
      </c>
      <c r="G88" s="24"/>
      <c r="H88" s="25"/>
      <c r="I88" s="28"/>
      <c r="J88" s="44">
        <v>8</v>
      </c>
      <c r="K88" s="43">
        <v>1.2373000000000001E-21</v>
      </c>
      <c r="L88" s="43">
        <v>2.0207000000000002E-5</v>
      </c>
      <c r="M88" s="43">
        <v>4.0454E-4</v>
      </c>
      <c r="N88" s="23">
        <f t="shared" si="1"/>
        <v>0.40454000000000001</v>
      </c>
      <c r="O88" s="23">
        <v>0.3</v>
      </c>
      <c r="P88" s="24"/>
      <c r="Q88" s="25"/>
    </row>
    <row r="89" spans="1:23" x14ac:dyDescent="0.3">
      <c r="A89" s="42">
        <v>39</v>
      </c>
      <c r="B89" s="43">
        <v>-3.8444999999999999E-21</v>
      </c>
      <c r="C89" s="43">
        <v>-2.0928999999999999E-5</v>
      </c>
      <c r="D89" s="43">
        <v>3.8497999999999999E-4</v>
      </c>
      <c r="E89" s="23">
        <f t="shared" si="0"/>
        <v>0.38497999999999999</v>
      </c>
      <c r="F89" s="23">
        <v>0.35</v>
      </c>
      <c r="G89" s="24"/>
      <c r="H89" s="25"/>
      <c r="I89" s="28"/>
      <c r="J89" s="44">
        <v>9</v>
      </c>
      <c r="K89" s="43">
        <v>1.2815E-21</v>
      </c>
      <c r="L89" s="43">
        <v>2.0928999999999999E-5</v>
      </c>
      <c r="M89" s="43">
        <v>3.8497999999999999E-4</v>
      </c>
      <c r="N89" s="23">
        <f t="shared" si="1"/>
        <v>0.38497999999999999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-4.0993999999999999E-21</v>
      </c>
      <c r="C90" s="43">
        <v>-2.2316000000000001E-5</v>
      </c>
      <c r="D90" s="43">
        <v>3.6808000000000001E-4</v>
      </c>
      <c r="E90" s="23">
        <f t="shared" si="0"/>
        <v>0.36808000000000002</v>
      </c>
      <c r="F90" s="23">
        <v>0.4</v>
      </c>
      <c r="G90" s="24"/>
      <c r="H90" s="25"/>
      <c r="I90" s="28"/>
      <c r="J90" s="44">
        <v>10</v>
      </c>
      <c r="K90" s="43">
        <v>1.3665E-21</v>
      </c>
      <c r="L90" s="43">
        <v>2.2316000000000001E-5</v>
      </c>
      <c r="M90" s="43">
        <v>3.6808000000000001E-4</v>
      </c>
      <c r="N90" s="23">
        <f t="shared" si="1"/>
        <v>0.36808000000000002</v>
      </c>
      <c r="O90" s="23">
        <v>0.4</v>
      </c>
      <c r="P90" s="24"/>
      <c r="Q90" s="25"/>
    </row>
    <row r="91" spans="1:23" x14ac:dyDescent="0.3">
      <c r="A91" s="42">
        <v>41</v>
      </c>
      <c r="B91" s="43">
        <v>-4.8628000000000001E-21</v>
      </c>
      <c r="C91" s="43">
        <v>-2.6472E-5</v>
      </c>
      <c r="D91" s="43">
        <v>3.4641000000000001E-4</v>
      </c>
      <c r="E91" s="23">
        <f t="shared" si="0"/>
        <v>0.34641</v>
      </c>
      <c r="F91" s="168">
        <v>0.47</v>
      </c>
      <c r="G91" s="24"/>
      <c r="H91" s="25"/>
      <c r="I91" s="28"/>
      <c r="J91" s="44">
        <v>11</v>
      </c>
      <c r="K91" s="43">
        <v>1.6209000000000001E-21</v>
      </c>
      <c r="L91" s="43">
        <v>2.6472E-5</v>
      </c>
      <c r="M91" s="43">
        <v>3.4641000000000001E-4</v>
      </c>
      <c r="N91" s="23">
        <f t="shared" si="1"/>
        <v>0.34641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-4.5401000000000003E-21</v>
      </c>
      <c r="C92" s="43">
        <v>-2.4715E-5</v>
      </c>
      <c r="D92" s="43">
        <v>3.3246000000000003E-4</v>
      </c>
      <c r="E92" s="23">
        <f t="shared" si="0"/>
        <v>0.33246000000000003</v>
      </c>
      <c r="F92" s="23">
        <v>0.5</v>
      </c>
      <c r="G92" s="24"/>
      <c r="H92" s="25"/>
      <c r="I92" s="28"/>
      <c r="J92" s="44">
        <v>12</v>
      </c>
      <c r="K92" s="43">
        <v>1.5134000000000001E-21</v>
      </c>
      <c r="L92" s="43">
        <v>2.4715E-5</v>
      </c>
      <c r="M92" s="43">
        <v>3.3246000000000003E-4</v>
      </c>
      <c r="N92" s="23">
        <f t="shared" si="1"/>
        <v>0.33246000000000003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-4.0584000000000003E-21</v>
      </c>
      <c r="C93" s="43">
        <v>-2.2093E-5</v>
      </c>
      <c r="D93" s="43">
        <v>3.1157999999999999E-4</v>
      </c>
      <c r="E93" s="23">
        <f t="shared" si="0"/>
        <v>0.31157999999999997</v>
      </c>
      <c r="F93" s="23">
        <v>0.55000000000000004</v>
      </c>
      <c r="G93" s="24"/>
      <c r="H93" s="25"/>
      <c r="I93" s="28"/>
      <c r="J93" s="44">
        <v>13</v>
      </c>
      <c r="K93" s="43">
        <v>1.3528E-21</v>
      </c>
      <c r="L93" s="43">
        <v>2.2093E-5</v>
      </c>
      <c r="M93" s="43">
        <v>3.1157999999999999E-4</v>
      </c>
      <c r="N93" s="23">
        <f t="shared" si="1"/>
        <v>0.31157999999999997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-3.6402999999999998E-21</v>
      </c>
      <c r="C94" s="43">
        <v>-1.9817E-5</v>
      </c>
      <c r="D94" s="43">
        <v>2.9318999999999998E-4</v>
      </c>
      <c r="E94" s="23">
        <f t="shared" si="0"/>
        <v>0.29318999999999995</v>
      </c>
      <c r="F94" s="23">
        <v>0.6</v>
      </c>
      <c r="G94" s="24"/>
      <c r="H94" s="25"/>
      <c r="I94" s="28"/>
      <c r="J94" s="44">
        <v>14</v>
      </c>
      <c r="K94" s="43">
        <v>1.2134000000000001E-21</v>
      </c>
      <c r="L94" s="43">
        <v>1.9817E-5</v>
      </c>
      <c r="M94" s="43">
        <v>2.9318999999999998E-4</v>
      </c>
      <c r="N94" s="23">
        <f t="shared" si="1"/>
        <v>0.29318999999999995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-3.2775000000000002E-21</v>
      </c>
      <c r="C95" s="43">
        <v>-1.7842E-5</v>
      </c>
      <c r="D95" s="43">
        <v>2.7687000000000002E-4</v>
      </c>
      <c r="E95" s="23">
        <f t="shared" si="0"/>
        <v>0.27687</v>
      </c>
      <c r="F95" s="23">
        <v>0.65</v>
      </c>
      <c r="G95" s="24"/>
      <c r="H95" s="25"/>
      <c r="I95" s="28"/>
      <c r="J95" s="44">
        <v>15</v>
      </c>
      <c r="K95" s="43">
        <v>1.0924999999999999E-21</v>
      </c>
      <c r="L95" s="43">
        <v>1.7842E-5</v>
      </c>
      <c r="M95" s="43">
        <v>2.7687000000000002E-4</v>
      </c>
      <c r="N95" s="23">
        <f t="shared" si="1"/>
        <v>0.27687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-2.9624000000000002E-21</v>
      </c>
      <c r="C96" s="43">
        <v>-1.6127E-5</v>
      </c>
      <c r="D96" s="43">
        <v>2.6228999999999998E-4</v>
      </c>
      <c r="E96" s="23">
        <f t="shared" si="0"/>
        <v>0.26228999999999997</v>
      </c>
      <c r="F96" s="23">
        <v>0.7</v>
      </c>
      <c r="G96" s="24"/>
      <c r="H96" s="25"/>
      <c r="I96" s="28"/>
      <c r="J96" s="44">
        <v>16</v>
      </c>
      <c r="K96" s="43">
        <v>9.8748000000000002E-22</v>
      </c>
      <c r="L96" s="43">
        <v>1.6127E-5</v>
      </c>
      <c r="M96" s="43">
        <v>2.6228999999999998E-4</v>
      </c>
      <c r="N96" s="23">
        <f t="shared" si="1"/>
        <v>0.26228999999999997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-2.6881000000000001E-21</v>
      </c>
      <c r="C97" s="43">
        <v>-1.4633E-5</v>
      </c>
      <c r="D97" s="43">
        <v>2.4918E-4</v>
      </c>
      <c r="E97" s="23">
        <f t="shared" si="0"/>
        <v>0.24917999999999998</v>
      </c>
      <c r="F97" s="23">
        <v>0.75</v>
      </c>
      <c r="G97" s="24"/>
      <c r="H97" s="25"/>
      <c r="I97" s="28"/>
      <c r="J97" s="44">
        <v>17</v>
      </c>
      <c r="K97" s="43">
        <v>8.9601999999999995E-22</v>
      </c>
      <c r="L97" s="43">
        <v>1.4633E-5</v>
      </c>
      <c r="M97" s="43">
        <v>2.4918E-4</v>
      </c>
      <c r="N97" s="23">
        <f t="shared" si="1"/>
        <v>0.24917999999999998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-2.4484E-21</v>
      </c>
      <c r="C98" s="43">
        <v>-1.3328E-5</v>
      </c>
      <c r="D98" s="43">
        <v>2.3733000000000001E-4</v>
      </c>
      <c r="E98" s="23">
        <f t="shared" si="0"/>
        <v>0.23733000000000001</v>
      </c>
      <c r="F98" s="23">
        <v>0.8</v>
      </c>
      <c r="G98" s="24"/>
      <c r="H98" s="25"/>
      <c r="I98" s="28"/>
      <c r="J98" s="44">
        <v>18</v>
      </c>
      <c r="K98" s="43">
        <v>8.1612999999999999E-22</v>
      </c>
      <c r="L98" s="43">
        <v>1.3328E-5</v>
      </c>
      <c r="M98" s="43">
        <v>2.3733000000000001E-4</v>
      </c>
      <c r="N98" s="23">
        <f t="shared" si="1"/>
        <v>0.23733000000000001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-2.2382999999999999E-21</v>
      </c>
      <c r="C99" s="43">
        <v>-1.2184999999999999E-5</v>
      </c>
      <c r="D99" s="43">
        <v>2.2656999999999999E-4</v>
      </c>
      <c r="E99" s="23">
        <f t="shared" si="0"/>
        <v>0.22656999999999999</v>
      </c>
      <c r="F99" s="23">
        <v>0.85</v>
      </c>
      <c r="G99" s="24"/>
      <c r="H99" s="25"/>
      <c r="I99" s="28"/>
      <c r="J99" s="44">
        <v>19</v>
      </c>
      <c r="K99" s="43">
        <v>7.4608999999999999E-22</v>
      </c>
      <c r="L99" s="43">
        <v>1.2184999999999999E-5</v>
      </c>
      <c r="M99" s="43">
        <v>2.2656999999999999E-4</v>
      </c>
      <c r="N99" s="23">
        <f t="shared" si="1"/>
        <v>0.22656999999999999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-2.0533000000000002E-21</v>
      </c>
      <c r="C100" s="43">
        <v>-1.1178E-5</v>
      </c>
      <c r="D100" s="43">
        <v>2.1676E-4</v>
      </c>
      <c r="E100" s="23">
        <f t="shared" si="0"/>
        <v>0.21676000000000001</v>
      </c>
      <c r="F100" s="23">
        <v>0.9</v>
      </c>
      <c r="G100" s="24"/>
      <c r="H100" s="25"/>
      <c r="I100" s="28"/>
      <c r="J100" s="44">
        <v>20</v>
      </c>
      <c r="K100" s="43">
        <v>6.8443000000000002E-22</v>
      </c>
      <c r="L100" s="43">
        <v>1.1178E-5</v>
      </c>
      <c r="M100" s="43">
        <v>2.1676E-4</v>
      </c>
      <c r="N100" s="23">
        <f t="shared" si="1"/>
        <v>0.21676000000000001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-1.8898E-21</v>
      </c>
      <c r="C101" s="43">
        <v>-1.0288E-5</v>
      </c>
      <c r="D101" s="43">
        <v>2.0777999999999999E-4</v>
      </c>
      <c r="E101" s="23">
        <f t="shared" si="0"/>
        <v>0.20777999999999999</v>
      </c>
      <c r="F101" s="23">
        <v>0.95</v>
      </c>
      <c r="G101" s="24"/>
      <c r="H101" s="25"/>
      <c r="I101" s="28"/>
      <c r="J101" s="44">
        <v>21</v>
      </c>
      <c r="K101" s="43">
        <v>6.2995E-22</v>
      </c>
      <c r="L101" s="43">
        <v>1.0288E-5</v>
      </c>
      <c r="M101" s="43">
        <v>2.0777999999999999E-4</v>
      </c>
      <c r="N101" s="23">
        <f t="shared" si="1"/>
        <v>0.20777999999999999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-1.7447999999999998E-21</v>
      </c>
      <c r="C102" s="43">
        <v>-9.4984000000000004E-6</v>
      </c>
      <c r="D102" s="43">
        <v>1.9953000000000001E-4</v>
      </c>
      <c r="E102" s="23">
        <f t="shared" si="0"/>
        <v>0.19953000000000001</v>
      </c>
      <c r="F102" s="23">
        <v>1</v>
      </c>
      <c r="G102" s="24"/>
      <c r="H102" s="25"/>
      <c r="I102" s="28"/>
      <c r="J102" s="44">
        <v>22</v>
      </c>
      <c r="K102" s="43">
        <v>5.8160999999999997E-22</v>
      </c>
      <c r="L102" s="43">
        <v>9.4984000000000004E-6</v>
      </c>
      <c r="M102" s="43">
        <v>1.9953000000000001E-4</v>
      </c>
      <c r="N102" s="23">
        <f t="shared" si="1"/>
        <v>0.19953000000000001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-8.9891000000000002E-22</v>
      </c>
      <c r="C103" s="43">
        <v>-4.8933999999999996E-6</v>
      </c>
      <c r="D103" s="43">
        <v>1.4342000000000001E-4</v>
      </c>
      <c r="E103" s="23">
        <f t="shared" si="0"/>
        <v>0.14341999999999999</v>
      </c>
      <c r="F103" s="23">
        <v>1.5</v>
      </c>
      <c r="G103" s="24"/>
      <c r="H103" s="25"/>
      <c r="I103" s="28"/>
      <c r="J103" s="44">
        <v>23</v>
      </c>
      <c r="K103" s="43">
        <v>2.9964E-22</v>
      </c>
      <c r="L103" s="43">
        <v>4.8933999999999996E-6</v>
      </c>
      <c r="M103" s="43">
        <v>1.4342000000000001E-4</v>
      </c>
      <c r="N103" s="23">
        <f t="shared" si="1"/>
        <v>0.14341999999999999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-5.4630999999999999E-22</v>
      </c>
      <c r="C104" s="43">
        <v>-2.9739999999999998E-6</v>
      </c>
      <c r="D104" s="43">
        <v>1.1267E-4</v>
      </c>
      <c r="E104" s="23">
        <f t="shared" si="0"/>
        <v>0.11267000000000001</v>
      </c>
      <c r="F104" s="23">
        <v>2</v>
      </c>
      <c r="G104" s="24"/>
      <c r="H104" s="25"/>
      <c r="I104" s="28"/>
      <c r="J104" s="44">
        <v>24</v>
      </c>
      <c r="K104" s="43">
        <v>1.8210000000000001E-22</v>
      </c>
      <c r="L104" s="43">
        <v>2.9739999999999998E-6</v>
      </c>
      <c r="M104" s="43">
        <v>1.1267E-4</v>
      </c>
      <c r="N104" s="23">
        <f t="shared" si="1"/>
        <v>0.11267000000000001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-3.6618E-22</v>
      </c>
      <c r="C105" s="43">
        <v>-1.9933999999999998E-6</v>
      </c>
      <c r="D105" s="43">
        <v>9.2888999999999998E-5</v>
      </c>
      <c r="E105" s="23">
        <f t="shared" si="0"/>
        <v>9.2888999999999999E-2</v>
      </c>
      <c r="F105" s="23">
        <v>2.5</v>
      </c>
      <c r="G105" s="24"/>
      <c r="H105" s="25"/>
      <c r="I105" s="28"/>
      <c r="J105" s="44">
        <v>25</v>
      </c>
      <c r="K105" s="43">
        <v>1.2206000000000001E-22</v>
      </c>
      <c r="L105" s="43">
        <v>1.9933999999999998E-6</v>
      </c>
      <c r="M105" s="43">
        <v>9.2888999999999998E-5</v>
      </c>
      <c r="N105" s="23">
        <f t="shared" si="1"/>
        <v>9.2888999999999999E-2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-2.6122000000000002E-22</v>
      </c>
      <c r="C106" s="43">
        <v>-1.4219999999999999E-6</v>
      </c>
      <c r="D106" s="43">
        <v>7.8601000000000002E-5</v>
      </c>
      <c r="E106" s="23">
        <f t="shared" si="0"/>
        <v>7.8601000000000004E-2</v>
      </c>
      <c r="F106" s="23">
        <v>3</v>
      </c>
      <c r="G106" s="24"/>
      <c r="H106" s="25"/>
      <c r="I106" s="28"/>
      <c r="J106" s="44">
        <v>26</v>
      </c>
      <c r="K106" s="43">
        <v>8.7074999999999998E-23</v>
      </c>
      <c r="L106" s="43">
        <v>1.4219999999999999E-6</v>
      </c>
      <c r="M106" s="43">
        <v>7.8601000000000002E-5</v>
      </c>
      <c r="N106" s="23">
        <f t="shared" si="1"/>
        <v>7.8601000000000004E-2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-1.9418E-22</v>
      </c>
      <c r="C107" s="43">
        <v>-1.0571E-6</v>
      </c>
      <c r="D107" s="43">
        <v>6.7489000000000004E-5</v>
      </c>
      <c r="E107" s="23">
        <f t="shared" si="0"/>
        <v>6.7489000000000007E-2</v>
      </c>
      <c r="F107" s="23">
        <v>3.5</v>
      </c>
      <c r="G107" s="24"/>
      <c r="H107" s="25"/>
      <c r="I107" s="28"/>
      <c r="J107" s="44">
        <v>27</v>
      </c>
      <c r="K107" s="43">
        <v>6.4726000000000003E-23</v>
      </c>
      <c r="L107" s="43">
        <v>1.0571E-6</v>
      </c>
      <c r="M107" s="43">
        <v>6.7489000000000004E-5</v>
      </c>
      <c r="N107" s="23">
        <f t="shared" si="1"/>
        <v>6.7489000000000007E-2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-1.4852000000000001E-22</v>
      </c>
      <c r="C108" s="43">
        <v>-8.0848000000000005E-7</v>
      </c>
      <c r="D108" s="43">
        <v>5.8483000000000002E-5</v>
      </c>
      <c r="E108" s="23">
        <f t="shared" si="0"/>
        <v>5.8483E-2</v>
      </c>
      <c r="F108" s="23">
        <v>4</v>
      </c>
      <c r="G108" s="24"/>
      <c r="H108" s="25"/>
      <c r="I108" s="28"/>
      <c r="J108" s="44">
        <v>28</v>
      </c>
      <c r="K108" s="43">
        <v>4.9504999999999998E-23</v>
      </c>
      <c r="L108" s="43">
        <v>8.0848000000000005E-7</v>
      </c>
      <c r="M108" s="43">
        <v>5.8483000000000002E-5</v>
      </c>
      <c r="N108" s="23">
        <f t="shared" si="1"/>
        <v>5.8483E-2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BDD2-938F-4062-A0EB-6B75F97BD0BA}">
  <sheetPr codeName="Hoja6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1303000</v>
      </c>
      <c r="C19" s="43">
        <v>1151800</v>
      </c>
      <c r="D19" s="43">
        <v>562470</v>
      </c>
      <c r="E19" s="43">
        <v>-2.7768999999999999E-11</v>
      </c>
      <c r="F19" s="43">
        <v>2.3963000000000002E-27</v>
      </c>
      <c r="G19" s="43">
        <v>1.3045E-11</v>
      </c>
      <c r="H19" s="48">
        <v>0</v>
      </c>
      <c r="I19" s="28"/>
      <c r="J19" s="44">
        <v>1</v>
      </c>
      <c r="K19" s="43">
        <v>1303000</v>
      </c>
      <c r="L19" s="43">
        <v>1151800</v>
      </c>
      <c r="M19" s="43">
        <v>562470</v>
      </c>
      <c r="N19" s="43">
        <v>-9.2561999999999993E-12</v>
      </c>
      <c r="O19" s="43">
        <v>-7.9875999999999998E-28</v>
      </c>
      <c r="P19" s="43">
        <v>-1.3045E-11</v>
      </c>
      <c r="Q19" s="25">
        <v>0</v>
      </c>
    </row>
    <row r="20" spans="1:17" x14ac:dyDescent="0.3">
      <c r="A20" s="42">
        <v>32</v>
      </c>
      <c r="B20" s="43">
        <v>-129090</v>
      </c>
      <c r="C20" s="43">
        <v>-93667</v>
      </c>
      <c r="D20" s="43">
        <v>388280</v>
      </c>
      <c r="E20" s="43">
        <v>6.5065999999999998E-12</v>
      </c>
      <c r="F20" s="43">
        <v>-1.6341000000000001E-12</v>
      </c>
      <c r="G20" s="43">
        <v>-8895.7999999999993</v>
      </c>
      <c r="H20" s="48">
        <v>0.05</v>
      </c>
      <c r="I20" s="28"/>
      <c r="J20" s="44">
        <v>2</v>
      </c>
      <c r="K20" s="43">
        <v>-129090</v>
      </c>
      <c r="L20" s="43">
        <v>-93667</v>
      </c>
      <c r="M20" s="43">
        <v>388280</v>
      </c>
      <c r="N20" s="43">
        <v>2.1689000000000002E-12</v>
      </c>
      <c r="O20" s="43">
        <v>5.4471000000000001E-13</v>
      </c>
      <c r="P20" s="43">
        <v>8895.7999999999993</v>
      </c>
      <c r="Q20" s="25">
        <v>0.05</v>
      </c>
    </row>
    <row r="21" spans="1:17" x14ac:dyDescent="0.3">
      <c r="A21" s="42">
        <v>33</v>
      </c>
      <c r="B21" s="43">
        <v>-689890</v>
      </c>
      <c r="C21" s="43">
        <v>-582970</v>
      </c>
      <c r="D21" s="43">
        <v>317910</v>
      </c>
      <c r="E21" s="43">
        <v>1.9642000000000001E-11</v>
      </c>
      <c r="F21" s="43">
        <v>-2.9993999999999999E-12</v>
      </c>
      <c r="G21" s="43">
        <v>-16328</v>
      </c>
      <c r="H21" s="54">
        <v>7.0000000000000007E-2</v>
      </c>
      <c r="I21" s="28"/>
      <c r="J21" s="44">
        <v>3</v>
      </c>
      <c r="K21" s="43">
        <v>-689890</v>
      </c>
      <c r="L21" s="43">
        <v>-582970</v>
      </c>
      <c r="M21" s="43">
        <v>317910</v>
      </c>
      <c r="N21" s="43">
        <v>6.5472999999999998E-12</v>
      </c>
      <c r="O21" s="43">
        <v>9.9980999999999996E-13</v>
      </c>
      <c r="P21" s="43">
        <v>16328</v>
      </c>
      <c r="Q21" s="55">
        <v>7.0000000000000007E-2</v>
      </c>
    </row>
    <row r="22" spans="1:17" x14ac:dyDescent="0.3">
      <c r="A22" s="42">
        <v>34</v>
      </c>
      <c r="B22" s="43">
        <v>24291</v>
      </c>
      <c r="C22" s="43">
        <v>41527</v>
      </c>
      <c r="D22" s="43">
        <v>259180</v>
      </c>
      <c r="E22" s="43">
        <v>3.1661E-12</v>
      </c>
      <c r="F22" s="43">
        <v>-3.4983000000000001E-12</v>
      </c>
      <c r="G22" s="43">
        <v>-19044</v>
      </c>
      <c r="H22" s="48">
        <v>0.1</v>
      </c>
      <c r="I22" s="28"/>
      <c r="J22" s="44">
        <v>4</v>
      </c>
      <c r="K22" s="43">
        <v>24291</v>
      </c>
      <c r="L22" s="43">
        <v>41527</v>
      </c>
      <c r="M22" s="43">
        <v>259180</v>
      </c>
      <c r="N22" s="43">
        <v>1.0553999999999999E-12</v>
      </c>
      <c r="O22" s="43">
        <v>1.1661E-12</v>
      </c>
      <c r="P22" s="43">
        <v>19044</v>
      </c>
      <c r="Q22" s="25">
        <v>0.1</v>
      </c>
    </row>
    <row r="23" spans="1:17" x14ac:dyDescent="0.3">
      <c r="A23" s="42">
        <v>35</v>
      </c>
      <c r="B23" s="43">
        <v>592.67999999999995</v>
      </c>
      <c r="C23" s="43">
        <v>19525</v>
      </c>
      <c r="D23" s="43">
        <v>183050</v>
      </c>
      <c r="E23" s="43">
        <v>3.4778E-12</v>
      </c>
      <c r="F23" s="43">
        <v>-3.9709000000000004E-12</v>
      </c>
      <c r="G23" s="43">
        <v>-21617</v>
      </c>
      <c r="H23" s="48">
        <v>0.15</v>
      </c>
      <c r="I23" s="28"/>
      <c r="J23" s="44">
        <v>5</v>
      </c>
      <c r="K23" s="43">
        <v>592.67999999999995</v>
      </c>
      <c r="L23" s="43">
        <v>19525</v>
      </c>
      <c r="M23" s="43">
        <v>183050</v>
      </c>
      <c r="N23" s="43">
        <v>1.1592999999999999E-12</v>
      </c>
      <c r="O23" s="43">
        <v>1.3235999999999999E-12</v>
      </c>
      <c r="P23" s="43">
        <v>21617</v>
      </c>
      <c r="Q23" s="25">
        <v>0.15</v>
      </c>
    </row>
    <row r="24" spans="1:17" x14ac:dyDescent="0.3">
      <c r="A24" s="42">
        <v>36</v>
      </c>
      <c r="B24" s="43">
        <v>-12500</v>
      </c>
      <c r="C24" s="43">
        <v>5576.6</v>
      </c>
      <c r="D24" s="43">
        <v>132190</v>
      </c>
      <c r="E24" s="43">
        <v>3.3205999999999998E-12</v>
      </c>
      <c r="F24" s="43">
        <v>-3.9657999999999999E-12</v>
      </c>
      <c r="G24" s="43">
        <v>-21589</v>
      </c>
      <c r="H24" s="48">
        <v>0.2</v>
      </c>
      <c r="I24" s="28"/>
      <c r="J24" s="44">
        <v>6</v>
      </c>
      <c r="K24" s="43">
        <v>-12500</v>
      </c>
      <c r="L24" s="43">
        <v>5576.6</v>
      </c>
      <c r="M24" s="43">
        <v>132190</v>
      </c>
      <c r="N24" s="43">
        <v>1.1069000000000001E-12</v>
      </c>
      <c r="O24" s="43">
        <v>1.3219000000000001E-12</v>
      </c>
      <c r="P24" s="43">
        <v>21589</v>
      </c>
      <c r="Q24" s="25">
        <v>0.2</v>
      </c>
    </row>
    <row r="25" spans="1:17" x14ac:dyDescent="0.3">
      <c r="A25" s="42">
        <v>37</v>
      </c>
      <c r="B25" s="43">
        <v>-30240</v>
      </c>
      <c r="C25" s="43">
        <v>-13270</v>
      </c>
      <c r="D25" s="43">
        <v>88776</v>
      </c>
      <c r="E25" s="43">
        <v>3.1173000000000001E-12</v>
      </c>
      <c r="F25" s="43">
        <v>-3.3159E-12</v>
      </c>
      <c r="G25" s="43">
        <v>-18051</v>
      </c>
      <c r="H25" s="54">
        <v>0.27</v>
      </c>
      <c r="I25" s="28"/>
      <c r="J25" s="44">
        <v>7</v>
      </c>
      <c r="K25" s="43">
        <v>-30240</v>
      </c>
      <c r="L25" s="43">
        <v>-13270</v>
      </c>
      <c r="M25" s="43">
        <v>88776</v>
      </c>
      <c r="N25" s="43">
        <v>1.0391000000000001E-12</v>
      </c>
      <c r="O25" s="43">
        <v>1.1052999999999999E-12</v>
      </c>
      <c r="P25" s="43">
        <v>18051</v>
      </c>
      <c r="Q25" s="55">
        <v>0.27</v>
      </c>
    </row>
    <row r="26" spans="1:17" x14ac:dyDescent="0.3">
      <c r="A26" s="42">
        <v>38</v>
      </c>
      <c r="B26" s="43">
        <v>-11810</v>
      </c>
      <c r="C26" s="43">
        <v>-681.66</v>
      </c>
      <c r="D26" s="43">
        <v>76805</v>
      </c>
      <c r="E26" s="43">
        <v>2.0443000000000001E-12</v>
      </c>
      <c r="F26" s="43">
        <v>-3.0815000000000001E-12</v>
      </c>
      <c r="G26" s="43">
        <v>-16775</v>
      </c>
      <c r="H26" s="48">
        <v>0.3</v>
      </c>
      <c r="I26" s="28"/>
      <c r="J26" s="44">
        <v>8</v>
      </c>
      <c r="K26" s="43">
        <v>-11810</v>
      </c>
      <c r="L26" s="43">
        <v>-681.66</v>
      </c>
      <c r="M26" s="43">
        <v>76805</v>
      </c>
      <c r="N26" s="43">
        <v>6.8142000000000004E-13</v>
      </c>
      <c r="O26" s="43">
        <v>1.0271999999999999E-12</v>
      </c>
      <c r="P26" s="43">
        <v>16775</v>
      </c>
      <c r="Q26" s="25">
        <v>0.3</v>
      </c>
    </row>
    <row r="27" spans="1:17" x14ac:dyDescent="0.3">
      <c r="A27" s="42">
        <v>39</v>
      </c>
      <c r="B27" s="43">
        <v>-14132</v>
      </c>
      <c r="C27" s="43">
        <v>-5151.3</v>
      </c>
      <c r="D27" s="43">
        <v>61223</v>
      </c>
      <c r="E27" s="43">
        <v>1.6496999999999999E-12</v>
      </c>
      <c r="F27" s="43">
        <v>-2.6435000000000002E-12</v>
      </c>
      <c r="G27" s="43">
        <v>-14391</v>
      </c>
      <c r="H27" s="48">
        <v>0.35</v>
      </c>
      <c r="I27" s="28"/>
      <c r="J27" s="44">
        <v>9</v>
      </c>
      <c r="K27" s="43">
        <v>-14132</v>
      </c>
      <c r="L27" s="43">
        <v>-5151.3</v>
      </c>
      <c r="M27" s="43">
        <v>61223</v>
      </c>
      <c r="N27" s="43">
        <v>5.4990000000000001E-13</v>
      </c>
      <c r="O27" s="43">
        <v>8.8117999999999999E-13</v>
      </c>
      <c r="P27" s="43">
        <v>14391</v>
      </c>
      <c r="Q27" s="25">
        <v>0.35</v>
      </c>
    </row>
    <row r="28" spans="1:17" x14ac:dyDescent="0.3">
      <c r="A28" s="42">
        <v>40</v>
      </c>
      <c r="B28" s="43">
        <v>-17531</v>
      </c>
      <c r="C28" s="43">
        <v>-9929.2999999999993</v>
      </c>
      <c r="D28" s="43">
        <v>49648</v>
      </c>
      <c r="E28" s="43">
        <v>1.3963E-12</v>
      </c>
      <c r="F28" s="43">
        <v>-2.1597000000000002E-12</v>
      </c>
      <c r="G28" s="43">
        <v>-11757</v>
      </c>
      <c r="H28" s="48">
        <v>0.4</v>
      </c>
      <c r="I28" s="28"/>
      <c r="J28" s="44">
        <v>10</v>
      </c>
      <c r="K28" s="43">
        <v>-17531</v>
      </c>
      <c r="L28" s="43">
        <v>-9929.2999999999993</v>
      </c>
      <c r="M28" s="43">
        <v>49648</v>
      </c>
      <c r="N28" s="43">
        <v>4.6543999999999998E-13</v>
      </c>
      <c r="O28" s="43">
        <v>7.1989999999999999E-13</v>
      </c>
      <c r="P28" s="43">
        <v>11757</v>
      </c>
      <c r="Q28" s="25">
        <v>0.4</v>
      </c>
    </row>
    <row r="29" spans="1:17" x14ac:dyDescent="0.3">
      <c r="A29" s="42">
        <v>41</v>
      </c>
      <c r="B29" s="43">
        <v>-25346</v>
      </c>
      <c r="C29" s="43">
        <v>-18053</v>
      </c>
      <c r="D29" s="43">
        <v>38788</v>
      </c>
      <c r="E29" s="43">
        <v>1.3397E-12</v>
      </c>
      <c r="F29" s="43">
        <v>-1.3721E-12</v>
      </c>
      <c r="G29" s="43">
        <v>-7469.2</v>
      </c>
      <c r="H29" s="54">
        <v>0.47</v>
      </c>
      <c r="I29" s="28"/>
      <c r="J29" s="44">
        <v>11</v>
      </c>
      <c r="K29" s="43">
        <v>-25346</v>
      </c>
      <c r="L29" s="43">
        <v>-18053</v>
      </c>
      <c r="M29" s="43">
        <v>38788</v>
      </c>
      <c r="N29" s="43">
        <v>4.4658E-13</v>
      </c>
      <c r="O29" s="43">
        <v>4.5734999999999996E-13</v>
      </c>
      <c r="P29" s="43">
        <v>7469.2</v>
      </c>
      <c r="Q29" s="55">
        <v>0.47</v>
      </c>
    </row>
    <row r="30" spans="1:17" x14ac:dyDescent="0.3">
      <c r="A30" s="42">
        <v>42</v>
      </c>
      <c r="B30" s="43">
        <v>-3373.2</v>
      </c>
      <c r="C30" s="43">
        <v>-28.042000000000002</v>
      </c>
      <c r="D30" s="43">
        <v>35656</v>
      </c>
      <c r="E30" s="43">
        <v>6.1449999999999996E-13</v>
      </c>
      <c r="F30" s="43">
        <v>-1.2422000000000001E-12</v>
      </c>
      <c r="G30" s="43">
        <v>-6762.5</v>
      </c>
      <c r="H30" s="48">
        <v>0.5</v>
      </c>
      <c r="I30" s="28"/>
      <c r="J30" s="44">
        <v>12</v>
      </c>
      <c r="K30" s="43">
        <v>-3373.2</v>
      </c>
      <c r="L30" s="43">
        <v>-28.042000000000002</v>
      </c>
      <c r="M30" s="43">
        <v>35656</v>
      </c>
      <c r="N30" s="43">
        <v>2.0483E-13</v>
      </c>
      <c r="O30" s="43">
        <v>4.1407999999999999E-13</v>
      </c>
      <c r="P30" s="43">
        <v>6762.5</v>
      </c>
      <c r="Q30" s="25">
        <v>0.5</v>
      </c>
    </row>
    <row r="31" spans="1:17" x14ac:dyDescent="0.3">
      <c r="A31" s="42">
        <v>43</v>
      </c>
      <c r="B31" s="43">
        <v>-2831.2</v>
      </c>
      <c r="C31" s="43">
        <v>-211.17</v>
      </c>
      <c r="D31" s="43">
        <v>31235</v>
      </c>
      <c r="E31" s="43">
        <v>4.8129999999999998E-13</v>
      </c>
      <c r="F31" s="43">
        <v>-1.0549000000000001E-12</v>
      </c>
      <c r="G31" s="43">
        <v>-5742.6</v>
      </c>
      <c r="H31" s="48">
        <v>0.55000000000000004</v>
      </c>
      <c r="I31" s="28"/>
      <c r="J31" s="44">
        <v>13</v>
      </c>
      <c r="K31" s="43">
        <v>-2831.2</v>
      </c>
      <c r="L31" s="43">
        <v>-211.17</v>
      </c>
      <c r="M31" s="43">
        <v>31235</v>
      </c>
      <c r="N31" s="43">
        <v>1.6043E-13</v>
      </c>
      <c r="O31" s="43">
        <v>3.5162999999999999E-13</v>
      </c>
      <c r="P31" s="43">
        <v>5742.6</v>
      </c>
      <c r="Q31" s="25">
        <v>0.55000000000000004</v>
      </c>
    </row>
    <row r="32" spans="1:17" x14ac:dyDescent="0.3">
      <c r="A32" s="42">
        <v>44</v>
      </c>
      <c r="B32" s="43">
        <v>-2404.6999999999998</v>
      </c>
      <c r="C32" s="43">
        <v>-333.63</v>
      </c>
      <c r="D32" s="43">
        <v>27596</v>
      </c>
      <c r="E32" s="43">
        <v>3.8045999999999998E-13</v>
      </c>
      <c r="F32" s="43">
        <v>-8.9923E-13</v>
      </c>
      <c r="G32" s="43">
        <v>-4895.2</v>
      </c>
      <c r="H32" s="48">
        <v>0.6</v>
      </c>
      <c r="I32" s="28"/>
      <c r="J32" s="44">
        <v>14</v>
      </c>
      <c r="K32" s="43">
        <v>-2404.6999999999998</v>
      </c>
      <c r="L32" s="43">
        <v>-333.63</v>
      </c>
      <c r="M32" s="43">
        <v>27596</v>
      </c>
      <c r="N32" s="43">
        <v>1.2682000000000001E-13</v>
      </c>
      <c r="O32" s="43">
        <v>2.9973999999999999E-13</v>
      </c>
      <c r="P32" s="43">
        <v>4895.2</v>
      </c>
      <c r="Q32" s="25">
        <v>0.6</v>
      </c>
    </row>
    <row r="33" spans="1:17" x14ac:dyDescent="0.3">
      <c r="A33" s="42">
        <v>45</v>
      </c>
      <c r="B33" s="43">
        <v>-2063.9</v>
      </c>
      <c r="C33" s="43">
        <v>-411.39</v>
      </c>
      <c r="D33" s="43">
        <v>24561</v>
      </c>
      <c r="E33" s="43">
        <v>3.0356999999999999E-13</v>
      </c>
      <c r="F33" s="43">
        <v>-7.7006999999999997E-13</v>
      </c>
      <c r="G33" s="43">
        <v>-4192.1000000000004</v>
      </c>
      <c r="H33" s="48">
        <v>0.65</v>
      </c>
      <c r="I33" s="28"/>
      <c r="J33" s="44">
        <v>15</v>
      </c>
      <c r="K33" s="43">
        <v>-2063.9</v>
      </c>
      <c r="L33" s="43">
        <v>-411.39</v>
      </c>
      <c r="M33" s="43">
        <v>24561</v>
      </c>
      <c r="N33" s="43">
        <v>1.0119E-13</v>
      </c>
      <c r="O33" s="43">
        <v>2.5668999999999999E-13</v>
      </c>
      <c r="P33" s="43">
        <v>4192.1000000000004</v>
      </c>
      <c r="Q33" s="25">
        <v>0.65</v>
      </c>
    </row>
    <row r="34" spans="1:17" x14ac:dyDescent="0.3">
      <c r="A34" s="42">
        <v>46</v>
      </c>
      <c r="B34" s="43">
        <v>-1787.8</v>
      </c>
      <c r="C34" s="43">
        <v>-456.95</v>
      </c>
      <c r="D34" s="43">
        <v>22000</v>
      </c>
      <c r="E34" s="43">
        <v>2.4447000000000002E-13</v>
      </c>
      <c r="F34" s="43">
        <v>-6.6277000000000001E-13</v>
      </c>
      <c r="G34" s="43">
        <v>-3607.9</v>
      </c>
      <c r="H34" s="48">
        <v>0.7</v>
      </c>
      <c r="I34" s="28"/>
      <c r="J34" s="44">
        <v>16</v>
      </c>
      <c r="K34" s="43">
        <v>-1787.8</v>
      </c>
      <c r="L34" s="43">
        <v>-456.95</v>
      </c>
      <c r="M34" s="43">
        <v>22000</v>
      </c>
      <c r="N34" s="43">
        <v>8.1489000000000005E-14</v>
      </c>
      <c r="O34" s="43">
        <v>2.2092000000000001E-13</v>
      </c>
      <c r="P34" s="43">
        <v>3607.9</v>
      </c>
      <c r="Q34" s="25">
        <v>0.7</v>
      </c>
    </row>
    <row r="35" spans="1:17" x14ac:dyDescent="0.3">
      <c r="A35" s="42">
        <v>47</v>
      </c>
      <c r="B35" s="43">
        <v>-1561</v>
      </c>
      <c r="C35" s="43">
        <v>-479.63</v>
      </c>
      <c r="D35" s="43">
        <v>19818</v>
      </c>
      <c r="E35" s="43">
        <v>1.9864999999999999E-13</v>
      </c>
      <c r="F35" s="43">
        <v>-5.7337000000000001E-13</v>
      </c>
      <c r="G35" s="43">
        <v>-3121.3</v>
      </c>
      <c r="H35" s="48">
        <v>0.75</v>
      </c>
      <c r="I35" s="28"/>
      <c r="J35" s="44">
        <v>17</v>
      </c>
      <c r="K35" s="43">
        <v>-1561</v>
      </c>
      <c r="L35" s="43">
        <v>-479.63</v>
      </c>
      <c r="M35" s="43">
        <v>19818</v>
      </c>
      <c r="N35" s="43">
        <v>6.6214999999999999E-14</v>
      </c>
      <c r="O35" s="43">
        <v>1.9112E-13</v>
      </c>
      <c r="P35" s="43">
        <v>3121.3</v>
      </c>
      <c r="Q35" s="25">
        <v>0.75</v>
      </c>
    </row>
    <row r="36" spans="1:17" x14ac:dyDescent="0.3">
      <c r="A36" s="42">
        <v>48</v>
      </c>
      <c r="B36" s="43">
        <v>-1372.5</v>
      </c>
      <c r="C36" s="43">
        <v>-486.25</v>
      </c>
      <c r="D36" s="43">
        <v>17944</v>
      </c>
      <c r="E36" s="43">
        <v>1.6280999999999999E-13</v>
      </c>
      <c r="F36" s="43">
        <v>-4.9860000000000002E-13</v>
      </c>
      <c r="G36" s="43">
        <v>-2714.2</v>
      </c>
      <c r="H36" s="48">
        <v>0.8</v>
      </c>
      <c r="I36" s="28"/>
      <c r="J36" s="44">
        <v>18</v>
      </c>
      <c r="K36" s="43">
        <v>-1372.5</v>
      </c>
      <c r="L36" s="43">
        <v>-486.25</v>
      </c>
      <c r="M36" s="43">
        <v>17944</v>
      </c>
      <c r="N36" s="43">
        <v>5.4269000000000002E-14</v>
      </c>
      <c r="O36" s="43">
        <v>1.6619999999999999E-13</v>
      </c>
      <c r="P36" s="43">
        <v>2714.2</v>
      </c>
      <c r="Q36" s="25">
        <v>0.8</v>
      </c>
    </row>
    <row r="37" spans="1:17" x14ac:dyDescent="0.3">
      <c r="A37" s="42">
        <v>49</v>
      </c>
      <c r="B37" s="43">
        <v>-1214.0999999999999</v>
      </c>
      <c r="C37" s="43">
        <v>-481.72</v>
      </c>
      <c r="D37" s="43">
        <v>16321</v>
      </c>
      <c r="E37" s="43">
        <v>1.3453000000000001E-13</v>
      </c>
      <c r="F37" s="43">
        <v>-4.3577999999999999E-13</v>
      </c>
      <c r="G37" s="43">
        <v>-2372.3000000000002</v>
      </c>
      <c r="H37" s="48">
        <v>0.85</v>
      </c>
      <c r="I37" s="28"/>
      <c r="J37" s="44">
        <v>19</v>
      </c>
      <c r="K37" s="43">
        <v>-1214.0999999999999</v>
      </c>
      <c r="L37" s="43">
        <v>-481.72</v>
      </c>
      <c r="M37" s="43">
        <v>16321</v>
      </c>
      <c r="N37" s="43">
        <v>4.4842999999999998E-14</v>
      </c>
      <c r="O37" s="43">
        <v>1.4526E-13</v>
      </c>
      <c r="P37" s="43">
        <v>2372.3000000000002</v>
      </c>
      <c r="Q37" s="25">
        <v>0.85</v>
      </c>
    </row>
    <row r="38" spans="1:17" x14ac:dyDescent="0.3">
      <c r="A38" s="42">
        <v>50</v>
      </c>
      <c r="B38" s="43">
        <v>-1079.4000000000001</v>
      </c>
      <c r="C38" s="43">
        <v>-469.55</v>
      </c>
      <c r="D38" s="43">
        <v>14907</v>
      </c>
      <c r="E38" s="43">
        <v>1.1203E-13</v>
      </c>
      <c r="F38" s="43">
        <v>-3.8273999999999999E-13</v>
      </c>
      <c r="G38" s="43">
        <v>-2083.6</v>
      </c>
      <c r="H38" s="48">
        <v>0.9</v>
      </c>
      <c r="I38" s="28"/>
      <c r="J38" s="44">
        <v>20</v>
      </c>
      <c r="K38" s="43">
        <v>-1079.4000000000001</v>
      </c>
      <c r="L38" s="43">
        <v>-469.55</v>
      </c>
      <c r="M38" s="43">
        <v>14907</v>
      </c>
      <c r="N38" s="43">
        <v>3.7342999999999998E-14</v>
      </c>
      <c r="O38" s="43">
        <v>1.2758E-13</v>
      </c>
      <c r="P38" s="43">
        <v>2083.6</v>
      </c>
      <c r="Q38" s="25">
        <v>0.9</v>
      </c>
    </row>
    <row r="39" spans="1:17" x14ac:dyDescent="0.3">
      <c r="A39" s="42">
        <v>51</v>
      </c>
      <c r="B39" s="43">
        <v>-963.83</v>
      </c>
      <c r="C39" s="43">
        <v>-452.24</v>
      </c>
      <c r="D39" s="43">
        <v>13666</v>
      </c>
      <c r="E39" s="43">
        <v>9.3977000000000004E-14</v>
      </c>
      <c r="F39" s="43">
        <v>-3.3775E-13</v>
      </c>
      <c r="G39" s="43">
        <v>-1838.6</v>
      </c>
      <c r="H39" s="48">
        <v>0.95</v>
      </c>
      <c r="I39" s="28"/>
      <c r="J39" s="44">
        <v>21</v>
      </c>
      <c r="K39" s="43">
        <v>-963.83</v>
      </c>
      <c r="L39" s="43">
        <v>-452.24</v>
      </c>
      <c r="M39" s="43">
        <v>13666</v>
      </c>
      <c r="N39" s="43">
        <v>3.1325999999999998E-14</v>
      </c>
      <c r="O39" s="43">
        <v>1.1258E-13</v>
      </c>
      <c r="P39" s="43">
        <v>1838.6</v>
      </c>
      <c r="Q39" s="25">
        <v>0.95</v>
      </c>
    </row>
    <row r="40" spans="1:17" x14ac:dyDescent="0.3">
      <c r="A40" s="42">
        <v>52</v>
      </c>
      <c r="B40" s="43">
        <v>-863.71</v>
      </c>
      <c r="C40" s="43">
        <v>-431.6</v>
      </c>
      <c r="D40" s="43">
        <v>12573</v>
      </c>
      <c r="E40" s="43">
        <v>7.9376999999999996E-14</v>
      </c>
      <c r="F40" s="43">
        <v>-2.9939E-13</v>
      </c>
      <c r="G40" s="43">
        <v>-1629.8</v>
      </c>
      <c r="H40" s="48">
        <v>1</v>
      </c>
      <c r="I40" s="28"/>
      <c r="J40" s="44">
        <v>22</v>
      </c>
      <c r="K40" s="43">
        <v>-863.71</v>
      </c>
      <c r="L40" s="43">
        <v>-431.6</v>
      </c>
      <c r="M40" s="43">
        <v>12573</v>
      </c>
      <c r="N40" s="43">
        <v>2.6458999999999999E-14</v>
      </c>
      <c r="O40" s="43">
        <v>9.9795000000000005E-14</v>
      </c>
      <c r="P40" s="43">
        <v>1629.8</v>
      </c>
      <c r="Q40" s="25">
        <v>1</v>
      </c>
    </row>
    <row r="41" spans="1:17" x14ac:dyDescent="0.3">
      <c r="A41" s="42">
        <v>53</v>
      </c>
      <c r="B41" s="43">
        <v>-314.56</v>
      </c>
      <c r="C41" s="43">
        <v>-207.02</v>
      </c>
      <c r="D41" s="43">
        <v>6309.3</v>
      </c>
      <c r="E41" s="43">
        <v>1.9756E-14</v>
      </c>
      <c r="F41" s="43">
        <v>-1.0948E-13</v>
      </c>
      <c r="G41" s="43">
        <v>-596.01</v>
      </c>
      <c r="H41" s="48">
        <v>1.5</v>
      </c>
      <c r="I41" s="28"/>
      <c r="J41" s="44">
        <v>23</v>
      </c>
      <c r="K41" s="43">
        <v>-314.56</v>
      </c>
      <c r="L41" s="43">
        <v>-207.02</v>
      </c>
      <c r="M41" s="43">
        <v>6309.3</v>
      </c>
      <c r="N41" s="43">
        <v>6.5854000000000001E-15</v>
      </c>
      <c r="O41" s="43">
        <v>3.6495E-14</v>
      </c>
      <c r="P41" s="43">
        <v>596.01</v>
      </c>
      <c r="Q41" s="25">
        <v>1.5</v>
      </c>
    </row>
    <row r="42" spans="1:17" x14ac:dyDescent="0.3">
      <c r="A42" s="42">
        <v>54</v>
      </c>
      <c r="B42" s="43">
        <v>-119.7</v>
      </c>
      <c r="C42" s="43">
        <v>-81.272999999999996</v>
      </c>
      <c r="D42" s="43">
        <v>3814.9</v>
      </c>
      <c r="E42" s="43">
        <v>7.0589000000000004E-15</v>
      </c>
      <c r="F42" s="43">
        <v>-5.1436E-14</v>
      </c>
      <c r="G42" s="43">
        <v>-280</v>
      </c>
      <c r="H42" s="48">
        <v>2</v>
      </c>
      <c r="I42" s="28"/>
      <c r="J42" s="44">
        <v>24</v>
      </c>
      <c r="K42" s="43">
        <v>-119.7</v>
      </c>
      <c r="L42" s="43">
        <v>-81.272999999999996</v>
      </c>
      <c r="M42" s="43">
        <v>3814.9</v>
      </c>
      <c r="N42" s="43">
        <v>2.3530000000000002E-15</v>
      </c>
      <c r="O42" s="43">
        <v>1.7144999999999999E-14</v>
      </c>
      <c r="P42" s="43">
        <v>280</v>
      </c>
      <c r="Q42" s="25">
        <v>2</v>
      </c>
    </row>
    <row r="43" spans="1:17" x14ac:dyDescent="0.3">
      <c r="A43" s="42">
        <v>55</v>
      </c>
      <c r="B43" s="43">
        <v>-60.371000000000002</v>
      </c>
      <c r="C43" s="43">
        <v>-43.39</v>
      </c>
      <c r="D43" s="43">
        <v>2626.2</v>
      </c>
      <c r="E43" s="43">
        <v>3.1194000000000002E-15</v>
      </c>
      <c r="F43" s="43">
        <v>-2.8173000000000001E-14</v>
      </c>
      <c r="G43" s="43">
        <v>-153.37</v>
      </c>
      <c r="H43" s="48">
        <v>2.5</v>
      </c>
      <c r="I43" s="28"/>
      <c r="J43" s="44">
        <v>25</v>
      </c>
      <c r="K43" s="43">
        <v>-60.371000000000002</v>
      </c>
      <c r="L43" s="43">
        <v>-43.39</v>
      </c>
      <c r="M43" s="43">
        <v>2626.2</v>
      </c>
      <c r="N43" s="43">
        <v>1.0398000000000001E-15</v>
      </c>
      <c r="O43" s="43">
        <v>9.3909000000000004E-15</v>
      </c>
      <c r="P43" s="43">
        <v>153.37</v>
      </c>
      <c r="Q43" s="25">
        <v>2.5</v>
      </c>
    </row>
    <row r="44" spans="1:17" x14ac:dyDescent="0.3">
      <c r="A44" s="42">
        <v>56</v>
      </c>
      <c r="B44" s="43">
        <v>-53.316000000000003</v>
      </c>
      <c r="C44" s="43">
        <v>-44.68</v>
      </c>
      <c r="D44" s="43">
        <v>1970.9</v>
      </c>
      <c r="E44" s="43">
        <v>1.5863999999999999E-15</v>
      </c>
      <c r="F44" s="43">
        <v>-1.7113999999999998E-14</v>
      </c>
      <c r="G44" s="43">
        <v>-93.165999999999997</v>
      </c>
      <c r="H44" s="48">
        <v>3</v>
      </c>
      <c r="I44" s="28"/>
      <c r="J44" s="44">
        <v>26</v>
      </c>
      <c r="K44" s="43">
        <v>-53.316000000000003</v>
      </c>
      <c r="L44" s="43">
        <v>-44.68</v>
      </c>
      <c r="M44" s="43">
        <v>1970.9</v>
      </c>
      <c r="N44" s="43">
        <v>5.2878999999999996E-16</v>
      </c>
      <c r="O44" s="43">
        <v>5.7047999999999999E-15</v>
      </c>
      <c r="P44" s="43">
        <v>93.165999999999997</v>
      </c>
      <c r="Q44" s="25">
        <v>3</v>
      </c>
    </row>
    <row r="45" spans="1:17" x14ac:dyDescent="0.3">
      <c r="A45" s="42">
        <v>57</v>
      </c>
      <c r="B45" s="43">
        <v>-60.421999999999997</v>
      </c>
      <c r="C45" s="43">
        <v>-55.548999999999999</v>
      </c>
      <c r="D45" s="43">
        <v>1556.5</v>
      </c>
      <c r="E45" s="43">
        <v>8.9520000000000003E-16</v>
      </c>
      <c r="F45" s="43">
        <v>-1.1184E-14</v>
      </c>
      <c r="G45" s="43">
        <v>-60.884999999999998</v>
      </c>
      <c r="H45" s="48">
        <v>3.5</v>
      </c>
      <c r="I45" s="28"/>
      <c r="J45" s="44">
        <v>27</v>
      </c>
      <c r="K45" s="43">
        <v>-60.421999999999997</v>
      </c>
      <c r="L45" s="43">
        <v>-55.548999999999999</v>
      </c>
      <c r="M45" s="43">
        <v>1556.5</v>
      </c>
      <c r="N45" s="43">
        <v>2.9839999999999998E-16</v>
      </c>
      <c r="O45" s="43">
        <v>3.7282000000000001E-15</v>
      </c>
      <c r="P45" s="43">
        <v>60.884999999999998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5.2581000000000004E-4</v>
      </c>
      <c r="C50" s="43">
        <v>3.948E-4</v>
      </c>
      <c r="D50" s="43">
        <v>-1.1599000000000001E-4</v>
      </c>
      <c r="E50" s="43">
        <v>-4.8131999999999998E-20</v>
      </c>
      <c r="F50" s="43">
        <v>4.1535E-36</v>
      </c>
      <c r="G50" s="43">
        <v>2.2610999999999999E-20</v>
      </c>
      <c r="H50" s="48">
        <v>0</v>
      </c>
      <c r="I50" s="28"/>
      <c r="J50" s="44">
        <v>1</v>
      </c>
      <c r="K50" s="43">
        <v>5.2581000000000004E-4</v>
      </c>
      <c r="L50" s="43">
        <v>3.948E-4</v>
      </c>
      <c r="M50" s="43">
        <v>-1.1599000000000001E-4</v>
      </c>
      <c r="N50" s="43">
        <v>-1.6044000000000001E-20</v>
      </c>
      <c r="O50" s="43">
        <v>-1.3844999999999999E-36</v>
      </c>
      <c r="P50" s="43">
        <v>-2.2610999999999999E-20</v>
      </c>
      <c r="Q50" s="48">
        <v>0</v>
      </c>
    </row>
    <row r="51" spans="1:17" x14ac:dyDescent="0.3">
      <c r="A51" s="42">
        <v>32</v>
      </c>
      <c r="B51" s="43">
        <v>-1.4498000000000001E-4</v>
      </c>
      <c r="C51" s="43">
        <v>-1.1428E-4</v>
      </c>
      <c r="D51" s="43">
        <v>3.034E-4</v>
      </c>
      <c r="E51" s="43">
        <v>1.1278000000000001E-20</v>
      </c>
      <c r="F51" s="43">
        <v>-2.8324999999999998E-21</v>
      </c>
      <c r="G51" s="43">
        <v>-1.5418999999999999E-5</v>
      </c>
      <c r="H51" s="48">
        <v>0.05</v>
      </c>
      <c r="I51" s="28"/>
      <c r="J51" s="44">
        <v>2</v>
      </c>
      <c r="K51" s="43">
        <v>-1.4498000000000001E-4</v>
      </c>
      <c r="L51" s="43">
        <v>-1.1428E-4</v>
      </c>
      <c r="M51" s="43">
        <v>3.034E-4</v>
      </c>
      <c r="N51" s="43">
        <v>3.7594000000000002E-21</v>
      </c>
      <c r="O51" s="43">
        <v>9.4416999999999999E-22</v>
      </c>
      <c r="P51" s="43">
        <v>1.5418999999999999E-5</v>
      </c>
      <c r="Q51" s="48">
        <v>0.05</v>
      </c>
    </row>
    <row r="52" spans="1:17" x14ac:dyDescent="0.3">
      <c r="A52" s="42">
        <v>33</v>
      </c>
      <c r="B52" s="43">
        <v>-4.0692000000000001E-4</v>
      </c>
      <c r="C52" s="43">
        <v>-3.1425000000000002E-4</v>
      </c>
      <c r="D52" s="43">
        <v>4.6651E-4</v>
      </c>
      <c r="E52" s="43">
        <v>3.4046000000000002E-20</v>
      </c>
      <c r="F52" s="43">
        <v>-5.1990000000000003E-21</v>
      </c>
      <c r="G52" s="43">
        <v>-2.8302000000000001E-5</v>
      </c>
      <c r="H52" s="54">
        <v>7.0000000000000007E-2</v>
      </c>
      <c r="I52" s="28"/>
      <c r="J52" s="44">
        <v>3</v>
      </c>
      <c r="K52" s="43">
        <v>-4.0692000000000001E-4</v>
      </c>
      <c r="L52" s="43">
        <v>-3.1425000000000002E-4</v>
      </c>
      <c r="M52" s="43">
        <v>4.6651E-4</v>
      </c>
      <c r="N52" s="43">
        <v>1.1349E-20</v>
      </c>
      <c r="O52" s="43">
        <v>1.7329999999999998E-21</v>
      </c>
      <c r="P52" s="43">
        <v>2.8302000000000001E-5</v>
      </c>
      <c r="Q52" s="54">
        <v>7.0000000000000007E-2</v>
      </c>
    </row>
    <row r="53" spans="1:17" x14ac:dyDescent="0.3">
      <c r="A53" s="42">
        <v>34</v>
      </c>
      <c r="B53" s="43">
        <v>-4.0478999999999998E-4</v>
      </c>
      <c r="C53" s="43">
        <v>-2.8844E-4</v>
      </c>
      <c r="D53" s="43">
        <v>1.1807E-3</v>
      </c>
      <c r="E53" s="43">
        <v>4.2742999999999998E-20</v>
      </c>
      <c r="F53" s="43">
        <v>-4.7227000000000002E-20</v>
      </c>
      <c r="G53" s="43">
        <v>-2.5709000000000002E-4</v>
      </c>
      <c r="H53" s="48">
        <v>0.1</v>
      </c>
      <c r="I53" s="28"/>
      <c r="J53" s="44">
        <v>4</v>
      </c>
      <c r="K53" s="43">
        <v>-4.0478999999999998E-4</v>
      </c>
      <c r="L53" s="43">
        <v>-2.8844E-4</v>
      </c>
      <c r="M53" s="43">
        <v>1.1807E-3</v>
      </c>
      <c r="N53" s="43">
        <v>1.4247999999999999E-20</v>
      </c>
      <c r="O53" s="43">
        <v>1.5741999999999999E-20</v>
      </c>
      <c r="P53" s="43">
        <v>2.5709000000000002E-4</v>
      </c>
      <c r="Q53" s="48">
        <v>0.1</v>
      </c>
    </row>
    <row r="54" spans="1:17" x14ac:dyDescent="0.3">
      <c r="A54" s="42">
        <v>35</v>
      </c>
      <c r="B54" s="43">
        <v>-3.5154000000000001E-4</v>
      </c>
      <c r="C54" s="43">
        <v>-2.2374999999999999E-4</v>
      </c>
      <c r="D54" s="43">
        <v>8.8004000000000001E-4</v>
      </c>
      <c r="E54" s="43">
        <v>4.6950999999999999E-20</v>
      </c>
      <c r="F54" s="43">
        <v>-5.3606999999999999E-20</v>
      </c>
      <c r="G54" s="43">
        <v>-2.9181999999999998E-4</v>
      </c>
      <c r="H54" s="48">
        <v>0.15</v>
      </c>
      <c r="I54" s="28"/>
      <c r="J54" s="44">
        <v>5</v>
      </c>
      <c r="K54" s="43">
        <v>-3.5154000000000001E-4</v>
      </c>
      <c r="L54" s="43">
        <v>-2.2374999999999999E-4</v>
      </c>
      <c r="M54" s="43">
        <v>8.8004000000000001E-4</v>
      </c>
      <c r="N54" s="43">
        <v>1.5649999999999999E-20</v>
      </c>
      <c r="O54" s="43">
        <v>1.7868999999999999E-20</v>
      </c>
      <c r="P54" s="43">
        <v>2.9181999999999998E-4</v>
      </c>
      <c r="Q54" s="48">
        <v>0.15</v>
      </c>
    </row>
    <row r="55" spans="1:17" x14ac:dyDescent="0.3">
      <c r="A55" s="42">
        <v>36</v>
      </c>
      <c r="B55" s="43">
        <v>-3.0359000000000001E-4</v>
      </c>
      <c r="C55" s="43">
        <v>-1.8158000000000001E-4</v>
      </c>
      <c r="D55" s="43">
        <v>6.7307000000000001E-4</v>
      </c>
      <c r="E55" s="43">
        <v>4.4827999999999999E-20</v>
      </c>
      <c r="F55" s="43">
        <v>-5.3538999999999998E-20</v>
      </c>
      <c r="G55" s="43">
        <v>-2.9145000000000001E-4</v>
      </c>
      <c r="H55" s="48">
        <v>0.2</v>
      </c>
      <c r="I55" s="28"/>
      <c r="J55" s="44">
        <v>6</v>
      </c>
      <c r="K55" s="43">
        <v>-3.0359000000000001E-4</v>
      </c>
      <c r="L55" s="43">
        <v>-1.8158000000000001E-4</v>
      </c>
      <c r="M55" s="43">
        <v>6.7307000000000001E-4</v>
      </c>
      <c r="N55" s="43">
        <v>1.4942999999999999E-20</v>
      </c>
      <c r="O55" s="43">
        <v>1.7845999999999999E-20</v>
      </c>
      <c r="P55" s="43">
        <v>2.9145000000000001E-4</v>
      </c>
      <c r="Q55" s="48">
        <v>0.2</v>
      </c>
    </row>
    <row r="56" spans="1:17" x14ac:dyDescent="0.3">
      <c r="A56" s="42">
        <v>37</v>
      </c>
      <c r="B56" s="43">
        <v>-2.8332999999999999E-4</v>
      </c>
      <c r="C56" s="43">
        <v>-1.6878999999999999E-4</v>
      </c>
      <c r="D56" s="43">
        <v>5.2002000000000005E-4</v>
      </c>
      <c r="E56" s="43">
        <v>4.2083000000000001E-20</v>
      </c>
      <c r="F56" s="43">
        <v>-4.4765000000000001E-20</v>
      </c>
      <c r="G56" s="43">
        <v>-2.4368999999999999E-4</v>
      </c>
      <c r="H56" s="54">
        <v>0.27</v>
      </c>
      <c r="I56" s="28"/>
      <c r="J56" s="44">
        <v>7</v>
      </c>
      <c r="K56" s="43">
        <v>-2.8332999999999999E-4</v>
      </c>
      <c r="L56" s="43">
        <v>-1.6878999999999999E-4</v>
      </c>
      <c r="M56" s="43">
        <v>5.2002000000000005E-4</v>
      </c>
      <c r="N56" s="43">
        <v>1.4028E-20</v>
      </c>
      <c r="O56" s="43">
        <v>1.4922000000000001E-20</v>
      </c>
      <c r="P56" s="43">
        <v>2.4368999999999999E-4</v>
      </c>
      <c r="Q56" s="54">
        <v>0.27</v>
      </c>
    </row>
    <row r="57" spans="1:17" x14ac:dyDescent="0.3">
      <c r="A57" s="42">
        <v>38</v>
      </c>
      <c r="B57" s="43">
        <v>-2.5635000000000002E-4</v>
      </c>
      <c r="C57" s="43">
        <v>-1.562E-4</v>
      </c>
      <c r="D57" s="43">
        <v>5.4118000000000005E-4</v>
      </c>
      <c r="E57" s="43">
        <v>3.6797000000000002E-20</v>
      </c>
      <c r="F57" s="43">
        <v>-5.5466E-20</v>
      </c>
      <c r="G57" s="43">
        <v>-3.0194E-4</v>
      </c>
      <c r="H57" s="48">
        <v>0.3</v>
      </c>
      <c r="I57" s="28"/>
      <c r="J57" s="44">
        <v>8</v>
      </c>
      <c r="K57" s="43">
        <v>-2.5635000000000002E-4</v>
      </c>
      <c r="L57" s="43">
        <v>-1.562E-4</v>
      </c>
      <c r="M57" s="43">
        <v>5.4118000000000005E-4</v>
      </c>
      <c r="N57" s="43">
        <v>1.2266E-20</v>
      </c>
      <c r="O57" s="43">
        <v>1.8488999999999999E-20</v>
      </c>
      <c r="P57" s="43">
        <v>3.0194E-4</v>
      </c>
      <c r="Q57" s="48">
        <v>0.3</v>
      </c>
    </row>
    <row r="58" spans="1:17" x14ac:dyDescent="0.3">
      <c r="A58" s="42">
        <v>39</v>
      </c>
      <c r="B58" s="43">
        <v>-2.2505E-4</v>
      </c>
      <c r="C58" s="43">
        <v>-1.4422E-4</v>
      </c>
      <c r="D58" s="43">
        <v>4.5314999999999998E-4</v>
      </c>
      <c r="E58" s="43">
        <v>2.9693999999999997E-20</v>
      </c>
      <c r="F58" s="43">
        <v>-4.7584000000000002E-20</v>
      </c>
      <c r="G58" s="43">
        <v>-2.5902999999999999E-4</v>
      </c>
      <c r="H58" s="48">
        <v>0.35</v>
      </c>
      <c r="I58" s="28"/>
      <c r="J58" s="44">
        <v>9</v>
      </c>
      <c r="K58" s="43">
        <v>-2.2505E-4</v>
      </c>
      <c r="L58" s="43">
        <v>-1.4422E-4</v>
      </c>
      <c r="M58" s="43">
        <v>4.5314999999999998E-4</v>
      </c>
      <c r="N58" s="43">
        <v>9.8981000000000001E-21</v>
      </c>
      <c r="O58" s="43">
        <v>1.5861000000000001E-20</v>
      </c>
      <c r="P58" s="43">
        <v>2.5902999999999999E-4</v>
      </c>
      <c r="Q58" s="48">
        <v>0.35</v>
      </c>
    </row>
    <row r="59" spans="1:17" x14ac:dyDescent="0.3">
      <c r="A59" s="42">
        <v>40</v>
      </c>
      <c r="B59" s="43">
        <v>-2.0955E-4</v>
      </c>
      <c r="C59" s="43">
        <v>-1.4113999999999999E-4</v>
      </c>
      <c r="D59" s="43">
        <v>3.9505999999999997E-4</v>
      </c>
      <c r="E59" s="43">
        <v>2.5134E-20</v>
      </c>
      <c r="F59" s="43">
        <v>-3.8873999999999997E-20</v>
      </c>
      <c r="G59" s="43">
        <v>-2.1162000000000001E-4</v>
      </c>
      <c r="H59" s="48">
        <v>0.4</v>
      </c>
      <c r="I59" s="28"/>
      <c r="J59" s="44">
        <v>10</v>
      </c>
      <c r="K59" s="43">
        <v>-2.0955E-4</v>
      </c>
      <c r="L59" s="43">
        <v>-1.4113999999999999E-4</v>
      </c>
      <c r="M59" s="43">
        <v>3.9505999999999997E-4</v>
      </c>
      <c r="N59" s="43">
        <v>8.3778999999999995E-21</v>
      </c>
      <c r="O59" s="43">
        <v>1.2958E-20</v>
      </c>
      <c r="P59" s="43">
        <v>2.1162000000000001E-4</v>
      </c>
      <c r="Q59" s="48">
        <v>0.4</v>
      </c>
    </row>
    <row r="60" spans="1:17" x14ac:dyDescent="0.3">
      <c r="A60" s="42">
        <v>41</v>
      </c>
      <c r="B60" s="43">
        <v>-2.1735999999999999E-4</v>
      </c>
      <c r="C60" s="43">
        <v>-1.5171999999999999E-4</v>
      </c>
      <c r="D60" s="43">
        <v>3.5984999999999999E-4</v>
      </c>
      <c r="E60" s="43">
        <v>2.4115000000000001E-20</v>
      </c>
      <c r="F60" s="43">
        <v>-2.4697000000000001E-20</v>
      </c>
      <c r="G60" s="43">
        <v>-1.3444999999999999E-4</v>
      </c>
      <c r="H60" s="54">
        <v>0.47</v>
      </c>
      <c r="I60" s="28"/>
      <c r="J60" s="44">
        <v>11</v>
      </c>
      <c r="K60" s="43">
        <v>-2.1735999999999999E-4</v>
      </c>
      <c r="L60" s="43">
        <v>-1.5171999999999999E-4</v>
      </c>
      <c r="M60" s="43">
        <v>3.5984999999999999E-4</v>
      </c>
      <c r="N60" s="43">
        <v>8.0384000000000002E-21</v>
      </c>
      <c r="O60" s="43">
        <v>8.2324000000000004E-21</v>
      </c>
      <c r="P60" s="43">
        <v>1.3444999999999999E-4</v>
      </c>
      <c r="Q60" s="54">
        <v>0.47</v>
      </c>
    </row>
    <row r="61" spans="1:17" x14ac:dyDescent="0.3">
      <c r="A61" s="42">
        <v>42</v>
      </c>
      <c r="B61" s="43">
        <v>-1.9803999999999999E-4</v>
      </c>
      <c r="C61" s="43">
        <v>-1.4159E-4</v>
      </c>
      <c r="D61" s="43">
        <v>4.6057999999999998E-4</v>
      </c>
      <c r="E61" s="43">
        <v>2.0739000000000001E-20</v>
      </c>
      <c r="F61" s="43">
        <v>-4.1926000000000001E-20</v>
      </c>
      <c r="G61" s="43">
        <v>-2.2823E-4</v>
      </c>
      <c r="H61" s="48">
        <v>0.5</v>
      </c>
      <c r="I61" s="28"/>
      <c r="J61" s="44">
        <v>12</v>
      </c>
      <c r="K61" s="43">
        <v>-1.9803999999999999E-4</v>
      </c>
      <c r="L61" s="43">
        <v>-1.4159E-4</v>
      </c>
      <c r="M61" s="43">
        <v>4.6057999999999998E-4</v>
      </c>
      <c r="N61" s="43">
        <v>6.9131999999999997E-21</v>
      </c>
      <c r="O61" s="43">
        <v>1.3975000000000001E-20</v>
      </c>
      <c r="P61" s="43">
        <v>2.2823E-4</v>
      </c>
      <c r="Q61" s="48">
        <v>0.5</v>
      </c>
    </row>
    <row r="62" spans="1:17" x14ac:dyDescent="0.3">
      <c r="A62" s="42">
        <v>43</v>
      </c>
      <c r="B62" s="43">
        <v>-1.7112E-4</v>
      </c>
      <c r="C62" s="43">
        <v>-1.2690999999999999E-4</v>
      </c>
      <c r="D62" s="43">
        <v>4.0374999999999997E-4</v>
      </c>
      <c r="E62" s="43">
        <v>1.6243999999999999E-20</v>
      </c>
      <c r="F62" s="43">
        <v>-3.5603E-20</v>
      </c>
      <c r="G62" s="43">
        <v>-1.9380999999999999E-4</v>
      </c>
      <c r="H62" s="48">
        <v>0.55000000000000004</v>
      </c>
      <c r="I62" s="28"/>
      <c r="J62" s="44">
        <v>13</v>
      </c>
      <c r="K62" s="43">
        <v>-1.7112E-4</v>
      </c>
      <c r="L62" s="43">
        <v>-1.2690999999999999E-4</v>
      </c>
      <c r="M62" s="43">
        <v>4.0374999999999997E-4</v>
      </c>
      <c r="N62" s="43">
        <v>5.4145999999999996E-21</v>
      </c>
      <c r="O62" s="43">
        <v>1.1868E-20</v>
      </c>
      <c r="P62" s="43">
        <v>1.9380999999999999E-4</v>
      </c>
      <c r="Q62" s="48">
        <v>0.55000000000000004</v>
      </c>
    </row>
    <row r="63" spans="1:17" x14ac:dyDescent="0.3">
      <c r="A63" s="42">
        <v>44</v>
      </c>
      <c r="B63" s="43">
        <v>-1.4933000000000001E-4</v>
      </c>
      <c r="C63" s="43">
        <v>-1.1438E-4</v>
      </c>
      <c r="D63" s="43">
        <v>3.5692999999999999E-4</v>
      </c>
      <c r="E63" s="43">
        <v>1.284E-20</v>
      </c>
      <c r="F63" s="43">
        <v>-3.0348999999999997E-20</v>
      </c>
      <c r="G63" s="43">
        <v>-1.6521E-4</v>
      </c>
      <c r="H63" s="48">
        <v>0.6</v>
      </c>
      <c r="I63" s="28"/>
      <c r="J63" s="44">
        <v>14</v>
      </c>
      <c r="K63" s="43">
        <v>-1.4933000000000001E-4</v>
      </c>
      <c r="L63" s="43">
        <v>-1.1438E-4</v>
      </c>
      <c r="M63" s="43">
        <v>3.5692999999999999E-4</v>
      </c>
      <c r="N63" s="43">
        <v>4.2800999999999997E-21</v>
      </c>
      <c r="O63" s="43">
        <v>1.0115999999999999E-20</v>
      </c>
      <c r="P63" s="43">
        <v>1.6521E-4</v>
      </c>
      <c r="Q63" s="48">
        <v>0.6</v>
      </c>
    </row>
    <row r="64" spans="1:17" x14ac:dyDescent="0.3">
      <c r="A64" s="42">
        <v>45</v>
      </c>
      <c r="B64" s="43">
        <v>-1.3145E-4</v>
      </c>
      <c r="C64" s="43">
        <v>-1.0357E-4</v>
      </c>
      <c r="D64" s="43">
        <v>3.1784000000000001E-4</v>
      </c>
      <c r="E64" s="43">
        <v>1.0245000000000001E-20</v>
      </c>
      <c r="F64" s="43">
        <v>-2.599E-20</v>
      </c>
      <c r="G64" s="43">
        <v>-1.4148000000000001E-4</v>
      </c>
      <c r="H64" s="48">
        <v>0.65</v>
      </c>
      <c r="I64" s="28"/>
      <c r="J64" s="44">
        <v>15</v>
      </c>
      <c r="K64" s="43">
        <v>-1.3145E-4</v>
      </c>
      <c r="L64" s="43">
        <v>-1.0357E-4</v>
      </c>
      <c r="M64" s="43">
        <v>3.1784000000000001E-4</v>
      </c>
      <c r="N64" s="43">
        <v>3.4150999999999999E-21</v>
      </c>
      <c r="O64" s="43">
        <v>8.6633000000000002E-21</v>
      </c>
      <c r="P64" s="43">
        <v>1.4148000000000001E-4</v>
      </c>
      <c r="Q64" s="48">
        <v>0.65</v>
      </c>
    </row>
    <row r="65" spans="1:17" x14ac:dyDescent="0.3">
      <c r="A65" s="42">
        <v>46</v>
      </c>
      <c r="B65" s="43">
        <v>-1.166E-4</v>
      </c>
      <c r="C65" s="43">
        <v>-9.4141000000000005E-5</v>
      </c>
      <c r="D65" s="43">
        <v>2.8481999999999997E-4</v>
      </c>
      <c r="E65" s="43">
        <v>8.2507000000000005E-21</v>
      </c>
      <c r="F65" s="43">
        <v>-2.2368000000000001E-20</v>
      </c>
      <c r="G65" s="43">
        <v>-1.2176999999999999E-4</v>
      </c>
      <c r="H65" s="48">
        <v>0.7</v>
      </c>
      <c r="I65" s="28"/>
      <c r="J65" s="44">
        <v>16</v>
      </c>
      <c r="K65" s="43">
        <v>-1.166E-4</v>
      </c>
      <c r="L65" s="43">
        <v>-9.4141000000000005E-5</v>
      </c>
      <c r="M65" s="43">
        <v>2.8481999999999997E-4</v>
      </c>
      <c r="N65" s="43">
        <v>2.7501999999999999E-21</v>
      </c>
      <c r="O65" s="43">
        <v>7.4561000000000006E-21</v>
      </c>
      <c r="P65" s="43">
        <v>1.2176999999999999E-4</v>
      </c>
      <c r="Q65" s="48">
        <v>0.7</v>
      </c>
    </row>
    <row r="66" spans="1:17" x14ac:dyDescent="0.3">
      <c r="A66" s="42">
        <v>47</v>
      </c>
      <c r="B66" s="43">
        <v>-1.0412E-4</v>
      </c>
      <c r="C66" s="43">
        <v>-8.5871000000000005E-5</v>
      </c>
      <c r="D66" s="43">
        <v>2.5666000000000003E-4</v>
      </c>
      <c r="E66" s="43">
        <v>6.7042999999999996E-21</v>
      </c>
      <c r="F66" s="43">
        <v>-1.9351000000000001E-20</v>
      </c>
      <c r="G66" s="43">
        <v>-1.0534E-4</v>
      </c>
      <c r="H66" s="48">
        <v>0.75</v>
      </c>
      <c r="I66" s="28"/>
      <c r="J66" s="44">
        <v>17</v>
      </c>
      <c r="K66" s="43">
        <v>-1.0412E-4</v>
      </c>
      <c r="L66" s="43">
        <v>-8.5871000000000005E-5</v>
      </c>
      <c r="M66" s="43">
        <v>2.5666000000000003E-4</v>
      </c>
      <c r="N66" s="43">
        <v>2.2348E-21</v>
      </c>
      <c r="O66" s="43">
        <v>6.4503999999999997E-21</v>
      </c>
      <c r="P66" s="43">
        <v>1.0534E-4</v>
      </c>
      <c r="Q66" s="48">
        <v>0.75</v>
      </c>
    </row>
    <row r="67" spans="1:17" x14ac:dyDescent="0.3">
      <c r="A67" s="42">
        <v>48</v>
      </c>
      <c r="B67" s="43">
        <v>-9.3533E-5</v>
      </c>
      <c r="C67" s="43">
        <v>-7.8578000000000006E-5</v>
      </c>
      <c r="D67" s="43">
        <v>2.3243E-4</v>
      </c>
      <c r="E67" s="43">
        <v>5.4946999999999998E-21</v>
      </c>
      <c r="F67" s="43">
        <v>-1.6828E-20</v>
      </c>
      <c r="G67" s="43">
        <v>-9.1605000000000001E-5</v>
      </c>
      <c r="H67" s="48">
        <v>0.8</v>
      </c>
      <c r="I67" s="28"/>
      <c r="J67" s="44">
        <v>18</v>
      </c>
      <c r="K67" s="43">
        <v>-9.3533E-5</v>
      </c>
      <c r="L67" s="43">
        <v>-7.8578000000000006E-5</v>
      </c>
      <c r="M67" s="43">
        <v>2.3243E-4</v>
      </c>
      <c r="N67" s="43">
        <v>1.8316000000000001E-21</v>
      </c>
      <c r="O67" s="43">
        <v>5.6091999999999999E-21</v>
      </c>
      <c r="P67" s="43">
        <v>9.1605000000000001E-5</v>
      </c>
      <c r="Q67" s="48">
        <v>0.8</v>
      </c>
    </row>
    <row r="68" spans="1:17" x14ac:dyDescent="0.3">
      <c r="A68" s="42">
        <v>49</v>
      </c>
      <c r="B68" s="43">
        <v>-8.4473000000000003E-5</v>
      </c>
      <c r="C68" s="43">
        <v>-7.2113999999999994E-5</v>
      </c>
      <c r="D68" s="43">
        <v>2.1143E-4</v>
      </c>
      <c r="E68" s="43">
        <v>4.5404E-21</v>
      </c>
      <c r="F68" s="43">
        <v>-1.4706999999999999E-20</v>
      </c>
      <c r="G68" s="43">
        <v>-8.0063999999999998E-5</v>
      </c>
      <c r="H68" s="48">
        <v>0.85</v>
      </c>
      <c r="I68" s="28"/>
      <c r="J68" s="44">
        <v>19</v>
      </c>
      <c r="K68" s="43">
        <v>-8.4473000000000003E-5</v>
      </c>
      <c r="L68" s="43">
        <v>-7.2113999999999994E-5</v>
      </c>
      <c r="M68" s="43">
        <v>2.1143E-4</v>
      </c>
      <c r="N68" s="43">
        <v>1.5135000000000001E-21</v>
      </c>
      <c r="O68" s="43">
        <v>4.9024999999999999E-21</v>
      </c>
      <c r="P68" s="43">
        <v>8.0063999999999998E-5</v>
      </c>
      <c r="Q68" s="48">
        <v>0.85</v>
      </c>
    </row>
    <row r="69" spans="1:17" x14ac:dyDescent="0.3">
      <c r="A69" s="42">
        <v>50</v>
      </c>
      <c r="B69" s="43">
        <v>-7.6655000000000004E-5</v>
      </c>
      <c r="C69" s="43">
        <v>-6.6364000000000004E-5</v>
      </c>
      <c r="D69" s="43">
        <v>1.9311E-4</v>
      </c>
      <c r="E69" s="43">
        <v>3.7810000000000001E-21</v>
      </c>
      <c r="F69" s="43">
        <v>-1.2918000000000001E-20</v>
      </c>
      <c r="G69" s="43">
        <v>-7.0320000000000004E-5</v>
      </c>
      <c r="H69" s="48">
        <v>0.9</v>
      </c>
      <c r="I69" s="28"/>
      <c r="J69" s="44">
        <v>20</v>
      </c>
      <c r="K69" s="43">
        <v>-7.6655000000000004E-5</v>
      </c>
      <c r="L69" s="43">
        <v>-6.6364000000000004E-5</v>
      </c>
      <c r="M69" s="43">
        <v>1.9311E-4</v>
      </c>
      <c r="N69" s="43">
        <v>1.2603E-21</v>
      </c>
      <c r="O69" s="43">
        <v>4.3058999999999998E-21</v>
      </c>
      <c r="P69" s="43">
        <v>7.0320000000000004E-5</v>
      </c>
      <c r="Q69" s="48">
        <v>0.9</v>
      </c>
    </row>
    <row r="70" spans="1:17" x14ac:dyDescent="0.3">
      <c r="A70" s="42">
        <v>51</v>
      </c>
      <c r="B70" s="43">
        <v>-6.9859999999999999E-5</v>
      </c>
      <c r="C70" s="43">
        <v>-6.1227000000000002E-5</v>
      </c>
      <c r="D70" s="43">
        <v>1.7703E-4</v>
      </c>
      <c r="E70" s="43">
        <v>3.1716999999999999E-21</v>
      </c>
      <c r="F70" s="43">
        <v>-1.1399E-20</v>
      </c>
      <c r="G70" s="43">
        <v>-6.2053999999999999E-5</v>
      </c>
      <c r="H70" s="48">
        <v>0.95</v>
      </c>
      <c r="I70" s="28"/>
      <c r="J70" s="44">
        <v>21</v>
      </c>
      <c r="K70" s="43">
        <v>-6.9859999999999999E-5</v>
      </c>
      <c r="L70" s="43">
        <v>-6.1227000000000002E-5</v>
      </c>
      <c r="M70" s="43">
        <v>1.7703E-4</v>
      </c>
      <c r="N70" s="43">
        <v>1.0572E-21</v>
      </c>
      <c r="O70" s="43">
        <v>3.7997000000000001E-21</v>
      </c>
      <c r="P70" s="43">
        <v>6.2053999999999999E-5</v>
      </c>
      <c r="Q70" s="48">
        <v>0.95</v>
      </c>
    </row>
    <row r="71" spans="1:17" x14ac:dyDescent="0.3">
      <c r="A71" s="42">
        <v>52</v>
      </c>
      <c r="B71" s="43">
        <v>-6.3913999999999998E-5</v>
      </c>
      <c r="C71" s="43">
        <v>-5.6622000000000001E-5</v>
      </c>
      <c r="D71" s="43">
        <v>1.6283000000000001E-4</v>
      </c>
      <c r="E71" s="43">
        <v>2.6789999999999999E-21</v>
      </c>
      <c r="F71" s="43">
        <v>-1.0104E-20</v>
      </c>
      <c r="G71" s="43">
        <v>-5.5004999999999999E-5</v>
      </c>
      <c r="H71" s="48">
        <v>1</v>
      </c>
      <c r="I71" s="28"/>
      <c r="J71" s="44">
        <v>22</v>
      </c>
      <c r="K71" s="43">
        <v>-6.3913999999999998E-5</v>
      </c>
      <c r="L71" s="43">
        <v>-5.6622000000000001E-5</v>
      </c>
      <c r="M71" s="43">
        <v>1.6283000000000001E-4</v>
      </c>
      <c r="N71" s="43">
        <v>8.9299999999999991E-22</v>
      </c>
      <c r="O71" s="43">
        <v>3.3680999999999999E-21</v>
      </c>
      <c r="P71" s="43">
        <v>5.5004999999999999E-5</v>
      </c>
      <c r="Q71" s="48">
        <v>1</v>
      </c>
    </row>
    <row r="72" spans="1:17" x14ac:dyDescent="0.3">
      <c r="A72" s="42">
        <v>53</v>
      </c>
      <c r="B72" s="43">
        <v>-3.0630000000000003E-5</v>
      </c>
      <c r="C72" s="43">
        <v>-2.8815000000000001E-5</v>
      </c>
      <c r="D72" s="43">
        <v>8.1148000000000003E-5</v>
      </c>
      <c r="E72" s="43">
        <v>6.6677000000000001E-22</v>
      </c>
      <c r="F72" s="43">
        <v>-3.6951000000000003E-21</v>
      </c>
      <c r="G72" s="43">
        <v>-2.0115E-5</v>
      </c>
      <c r="H72" s="48">
        <v>1.5</v>
      </c>
      <c r="I72" s="28"/>
      <c r="J72" s="44">
        <v>23</v>
      </c>
      <c r="K72" s="43">
        <v>-3.0630000000000003E-5</v>
      </c>
      <c r="L72" s="43">
        <v>-2.8815000000000001E-5</v>
      </c>
      <c r="M72" s="43">
        <v>8.1148000000000003E-5</v>
      </c>
      <c r="N72" s="43">
        <v>2.2225999999999998E-22</v>
      </c>
      <c r="O72" s="43">
        <v>1.2317000000000001E-21</v>
      </c>
      <c r="P72" s="43">
        <v>2.0115E-5</v>
      </c>
      <c r="Q72" s="48">
        <v>1.5</v>
      </c>
    </row>
    <row r="73" spans="1:17" x14ac:dyDescent="0.3">
      <c r="A73" s="42">
        <v>54</v>
      </c>
      <c r="B73" s="43">
        <v>-1.7830999999999999E-5</v>
      </c>
      <c r="C73" s="43">
        <v>-1.7181999999999999E-5</v>
      </c>
      <c r="D73" s="43">
        <v>4.8566000000000002E-5</v>
      </c>
      <c r="E73" s="43">
        <v>2.3824000000000001E-22</v>
      </c>
      <c r="F73" s="43">
        <v>-1.736E-21</v>
      </c>
      <c r="G73" s="43">
        <v>-9.4500999999999995E-6</v>
      </c>
      <c r="H73" s="48">
        <v>2</v>
      </c>
      <c r="I73" s="28"/>
      <c r="J73" s="44">
        <v>24</v>
      </c>
      <c r="K73" s="43">
        <v>-1.7830999999999999E-5</v>
      </c>
      <c r="L73" s="43">
        <v>-1.7181999999999999E-5</v>
      </c>
      <c r="M73" s="43">
        <v>4.8566000000000002E-5</v>
      </c>
      <c r="N73" s="43">
        <v>7.9413000000000005E-23</v>
      </c>
      <c r="O73" s="43">
        <v>5.7865000000000004E-22</v>
      </c>
      <c r="P73" s="43">
        <v>9.4500999999999995E-6</v>
      </c>
      <c r="Q73" s="48">
        <v>2</v>
      </c>
    </row>
    <row r="74" spans="1:17" x14ac:dyDescent="0.3">
      <c r="A74" s="42">
        <v>55</v>
      </c>
      <c r="B74" s="43">
        <v>-1.2054E-5</v>
      </c>
      <c r="C74" s="43">
        <v>-1.1768E-5</v>
      </c>
      <c r="D74" s="43">
        <v>3.3281000000000002E-5</v>
      </c>
      <c r="E74" s="43">
        <v>1.0528E-22</v>
      </c>
      <c r="F74" s="43">
        <v>-9.5082999999999996E-22</v>
      </c>
      <c r="G74" s="43">
        <v>-5.1761000000000003E-6</v>
      </c>
      <c r="H74" s="48">
        <v>2.5</v>
      </c>
      <c r="I74" s="28"/>
      <c r="J74" s="44">
        <v>25</v>
      </c>
      <c r="K74" s="43">
        <v>-1.2054E-5</v>
      </c>
      <c r="L74" s="43">
        <v>-1.1768E-5</v>
      </c>
      <c r="M74" s="43">
        <v>3.3281000000000002E-5</v>
      </c>
      <c r="N74" s="43">
        <v>3.5093000000000001E-23</v>
      </c>
      <c r="O74" s="43">
        <v>3.1694000000000001E-22</v>
      </c>
      <c r="P74" s="43">
        <v>5.1761000000000003E-6</v>
      </c>
      <c r="Q74" s="48">
        <v>2.5</v>
      </c>
    </row>
    <row r="75" spans="1:17" x14ac:dyDescent="0.3">
      <c r="A75" s="42">
        <v>56</v>
      </c>
      <c r="B75" s="43">
        <v>-9.0937999999999992E-6</v>
      </c>
      <c r="C75" s="43">
        <v>-8.9480999999999999E-6</v>
      </c>
      <c r="D75" s="43">
        <v>2.5065000000000001E-5</v>
      </c>
      <c r="E75" s="43">
        <v>5.3539999999999996E-23</v>
      </c>
      <c r="F75" s="43">
        <v>-5.7760999999999999E-22</v>
      </c>
      <c r="G75" s="43">
        <v>-3.1443000000000001E-6</v>
      </c>
      <c r="H75" s="48">
        <v>3</v>
      </c>
      <c r="I75" s="28"/>
      <c r="J75" s="44">
        <v>26</v>
      </c>
      <c r="K75" s="43">
        <v>-9.0937999999999992E-6</v>
      </c>
      <c r="L75" s="43">
        <v>-8.9480999999999999E-6</v>
      </c>
      <c r="M75" s="43">
        <v>2.5065000000000001E-5</v>
      </c>
      <c r="N75" s="43">
        <v>1.7847000000000001E-23</v>
      </c>
      <c r="O75" s="43">
        <v>1.9253999999999999E-22</v>
      </c>
      <c r="P75" s="43">
        <v>3.1443000000000001E-6</v>
      </c>
      <c r="Q75" s="48">
        <v>3</v>
      </c>
    </row>
    <row r="76" spans="1:17" x14ac:dyDescent="0.3">
      <c r="A76" s="42">
        <v>57</v>
      </c>
      <c r="B76" s="43">
        <v>-7.3220000000000004E-6</v>
      </c>
      <c r="C76" s="43">
        <v>-7.2397999999999997E-6</v>
      </c>
      <c r="D76" s="43">
        <v>1.9964000000000001E-5</v>
      </c>
      <c r="E76" s="43">
        <v>3.0213000000000001E-23</v>
      </c>
      <c r="F76" s="43">
        <v>-3.7748000000000001E-22</v>
      </c>
      <c r="G76" s="43">
        <v>-2.0549E-6</v>
      </c>
      <c r="H76" s="48">
        <v>3.5</v>
      </c>
      <c r="I76" s="28"/>
      <c r="J76" s="44">
        <v>27</v>
      </c>
      <c r="K76" s="43">
        <v>-7.3220000000000004E-6</v>
      </c>
      <c r="L76" s="43">
        <v>-7.2397999999999997E-6</v>
      </c>
      <c r="M76" s="43">
        <v>1.9964000000000001E-5</v>
      </c>
      <c r="N76" s="43">
        <v>1.0071000000000001E-23</v>
      </c>
      <c r="O76" s="43">
        <v>1.2583E-22</v>
      </c>
      <c r="P76" s="43">
        <v>2.0549E-6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4.0019000000000001E-21</v>
      </c>
      <c r="C81" s="43">
        <v>2.1786000000000001E-5</v>
      </c>
      <c r="D81" s="43">
        <v>6.2522000000000001E-4</v>
      </c>
      <c r="E81" s="23">
        <f>+D81*1000</f>
        <v>0.62522</v>
      </c>
      <c r="F81" s="23">
        <v>0</v>
      </c>
      <c r="G81" s="24"/>
      <c r="H81" s="25"/>
      <c r="I81" s="28"/>
      <c r="J81" s="44">
        <v>1</v>
      </c>
      <c r="K81" s="43">
        <v>-1.334E-21</v>
      </c>
      <c r="L81" s="43">
        <v>-2.1786000000000001E-5</v>
      </c>
      <c r="M81" s="43">
        <v>6.2522000000000001E-4</v>
      </c>
      <c r="N81" s="23">
        <f>+M81*1000</f>
        <v>0.62522</v>
      </c>
      <c r="O81" s="23">
        <v>0</v>
      </c>
      <c r="P81" s="24"/>
      <c r="Q81" s="25"/>
    </row>
    <row r="82" spans="1:23" x14ac:dyDescent="0.3">
      <c r="A82" s="42">
        <v>32</v>
      </c>
      <c r="B82" s="43">
        <v>2.7326000000000001E-22</v>
      </c>
      <c r="C82" s="43">
        <v>1.4876E-6</v>
      </c>
      <c r="D82" s="43">
        <v>6.1936999999999995E-4</v>
      </c>
      <c r="E82" s="23">
        <f t="shared" ref="E82:E110" si="0">+D82*1000</f>
        <v>0.61936999999999998</v>
      </c>
      <c r="F82" s="23">
        <v>0.05</v>
      </c>
      <c r="G82" s="24"/>
      <c r="H82" s="25"/>
      <c r="I82" s="28"/>
      <c r="J82" s="44">
        <v>2</v>
      </c>
      <c r="K82" s="43">
        <v>-9.1086999999999995E-23</v>
      </c>
      <c r="L82" s="43">
        <v>-1.4876E-6</v>
      </c>
      <c r="M82" s="43">
        <v>6.1936999999999995E-4</v>
      </c>
      <c r="N82" s="23">
        <f t="shared" ref="N82:N110" si="1">+M82*1000</f>
        <v>0.61936999999999998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-1.1654E-21</v>
      </c>
      <c r="C83" s="43">
        <v>-6.3442000000000002E-6</v>
      </c>
      <c r="D83" s="43">
        <v>6.1176000000000004E-4</v>
      </c>
      <c r="E83" s="23">
        <f t="shared" si="0"/>
        <v>0.61176000000000008</v>
      </c>
      <c r="F83" s="168">
        <v>7.0000000000000007E-2</v>
      </c>
      <c r="G83" s="24"/>
      <c r="H83" s="25"/>
      <c r="I83" s="28"/>
      <c r="J83" s="44">
        <v>3</v>
      </c>
      <c r="K83" s="43">
        <v>3.8846999999999999E-22</v>
      </c>
      <c r="L83" s="43">
        <v>6.3442000000000002E-6</v>
      </c>
      <c r="M83" s="43">
        <v>6.1176000000000004E-4</v>
      </c>
      <c r="N83" s="23">
        <f t="shared" si="1"/>
        <v>0.61176000000000008</v>
      </c>
      <c r="O83" s="168">
        <v>7.0000000000000007E-2</v>
      </c>
      <c r="Q83" s="25"/>
    </row>
    <row r="84" spans="1:23" x14ac:dyDescent="0.3">
      <c r="A84" s="42">
        <v>34</v>
      </c>
      <c r="B84" s="43">
        <v>-2.1092E-21</v>
      </c>
      <c r="C84" s="43">
        <v>-1.1482E-5</v>
      </c>
      <c r="D84" s="43">
        <v>5.7331999999999999E-4</v>
      </c>
      <c r="E84" s="23">
        <f t="shared" si="0"/>
        <v>0.57331999999999994</v>
      </c>
      <c r="F84" s="23">
        <v>0.1</v>
      </c>
      <c r="G84" s="24"/>
      <c r="H84" s="25"/>
      <c r="I84" s="28"/>
      <c r="J84" s="44">
        <v>4</v>
      </c>
      <c r="K84" s="43">
        <v>7.0307999999999998E-22</v>
      </c>
      <c r="L84" s="43">
        <v>1.1482E-5</v>
      </c>
      <c r="M84" s="43">
        <v>5.7331999999999999E-4</v>
      </c>
      <c r="N84" s="23">
        <f t="shared" si="1"/>
        <v>0.57331999999999994</v>
      </c>
      <c r="O84" s="23">
        <v>0.1</v>
      </c>
      <c r="P84" s="24"/>
      <c r="Q84" s="25"/>
    </row>
    <row r="85" spans="1:23" x14ac:dyDescent="0.3">
      <c r="A85" s="42">
        <v>35</v>
      </c>
      <c r="B85" s="43">
        <v>-3.2186999999999998E-21</v>
      </c>
      <c r="C85" s="43">
        <v>-1.7521999999999999E-5</v>
      </c>
      <c r="D85" s="43">
        <v>5.2216000000000003E-4</v>
      </c>
      <c r="E85" s="23">
        <f t="shared" si="0"/>
        <v>0.52216000000000007</v>
      </c>
      <c r="F85" s="23">
        <v>0.15</v>
      </c>
      <c r="G85" s="24"/>
      <c r="H85" s="25"/>
      <c r="I85" s="28"/>
      <c r="J85" s="44">
        <v>5</v>
      </c>
      <c r="K85" s="43">
        <v>1.0729E-21</v>
      </c>
      <c r="L85" s="43">
        <v>1.7521999999999999E-5</v>
      </c>
      <c r="M85" s="43">
        <v>5.2216000000000003E-4</v>
      </c>
      <c r="N85" s="23">
        <f t="shared" si="1"/>
        <v>0.52216000000000007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-3.9455000000000003E-21</v>
      </c>
      <c r="C86" s="43">
        <v>-2.1478999999999999E-5</v>
      </c>
      <c r="D86" s="43">
        <v>4.8370999999999999E-4</v>
      </c>
      <c r="E86" s="23">
        <f t="shared" si="0"/>
        <v>0.48370999999999997</v>
      </c>
      <c r="F86" s="23">
        <v>0.2</v>
      </c>
      <c r="G86" s="24"/>
      <c r="H86" s="25"/>
      <c r="I86" s="28"/>
      <c r="J86" s="44">
        <v>6</v>
      </c>
      <c r="K86" s="43">
        <v>1.3151999999999999E-21</v>
      </c>
      <c r="L86" s="43">
        <v>2.1478999999999999E-5</v>
      </c>
      <c r="M86" s="43">
        <v>4.8370999999999999E-4</v>
      </c>
      <c r="N86" s="23">
        <f t="shared" si="1"/>
        <v>0.48370999999999997</v>
      </c>
      <c r="O86" s="23">
        <v>0.2</v>
      </c>
      <c r="P86" s="24"/>
      <c r="Q86" s="25"/>
    </row>
    <row r="87" spans="1:23" x14ac:dyDescent="0.3">
      <c r="A87" s="42">
        <v>37</v>
      </c>
      <c r="B87" s="43">
        <v>-4.7702999999999999E-21</v>
      </c>
      <c r="C87" s="43">
        <v>-2.5967999999999999E-5</v>
      </c>
      <c r="D87" s="43">
        <v>4.4281000000000002E-4</v>
      </c>
      <c r="E87" s="23">
        <f t="shared" si="0"/>
        <v>0.44281000000000004</v>
      </c>
      <c r="F87" s="168">
        <v>0.27</v>
      </c>
      <c r="G87" s="24"/>
      <c r="H87" s="25"/>
      <c r="I87" s="28"/>
      <c r="J87" s="44">
        <v>7</v>
      </c>
      <c r="K87" s="43">
        <v>1.5901E-21</v>
      </c>
      <c r="L87" s="43">
        <v>2.5967999999999999E-5</v>
      </c>
      <c r="M87" s="43">
        <v>4.4281000000000002E-4</v>
      </c>
      <c r="N87" s="23">
        <f t="shared" si="1"/>
        <v>0.44281000000000004</v>
      </c>
      <c r="O87" s="168">
        <v>0.27</v>
      </c>
      <c r="P87" s="24"/>
      <c r="Q87" s="25"/>
    </row>
    <row r="88" spans="1:23" x14ac:dyDescent="0.3">
      <c r="A88" s="42">
        <v>38</v>
      </c>
      <c r="B88" s="43">
        <v>-4.6980000000000002E-21</v>
      </c>
      <c r="C88" s="43">
        <v>-2.5575000000000002E-5</v>
      </c>
      <c r="D88" s="43">
        <v>4.2555000000000002E-4</v>
      </c>
      <c r="E88" s="23">
        <f t="shared" si="0"/>
        <v>0.42555000000000004</v>
      </c>
      <c r="F88" s="23">
        <v>0.3</v>
      </c>
      <c r="G88" s="24"/>
      <c r="H88" s="25"/>
      <c r="I88" s="28"/>
      <c r="J88" s="44">
        <v>8</v>
      </c>
      <c r="K88" s="43">
        <v>1.566E-21</v>
      </c>
      <c r="L88" s="43">
        <v>2.5575000000000002E-5</v>
      </c>
      <c r="M88" s="43">
        <v>4.2555000000000002E-4</v>
      </c>
      <c r="N88" s="23">
        <f t="shared" si="1"/>
        <v>0.42555000000000004</v>
      </c>
      <c r="O88" s="23">
        <v>0.3</v>
      </c>
      <c r="P88" s="24"/>
      <c r="Q88" s="25"/>
    </row>
    <row r="89" spans="1:23" x14ac:dyDescent="0.3">
      <c r="A89" s="42">
        <v>39</v>
      </c>
      <c r="B89" s="43">
        <v>-4.6109999999999999E-21</v>
      </c>
      <c r="C89" s="43">
        <v>-2.5100999999999999E-5</v>
      </c>
      <c r="D89" s="43">
        <v>4.0083000000000002E-4</v>
      </c>
      <c r="E89" s="23">
        <f t="shared" si="0"/>
        <v>0.40083000000000002</v>
      </c>
      <c r="F89" s="23">
        <v>0.35</v>
      </c>
      <c r="G89" s="24"/>
      <c r="H89" s="25"/>
      <c r="I89" s="28"/>
      <c r="J89" s="44">
        <v>9</v>
      </c>
      <c r="K89" s="43">
        <v>1.537E-21</v>
      </c>
      <c r="L89" s="43">
        <v>2.5100999999999999E-5</v>
      </c>
      <c r="M89" s="43">
        <v>4.0083000000000002E-4</v>
      </c>
      <c r="N89" s="23">
        <f t="shared" si="1"/>
        <v>0.40083000000000002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-4.6421999999999997E-21</v>
      </c>
      <c r="C90" s="43">
        <v>-2.5270999999999999E-5</v>
      </c>
      <c r="D90" s="43">
        <v>3.7973999999999999E-4</v>
      </c>
      <c r="E90" s="23">
        <f t="shared" si="0"/>
        <v>0.37973999999999997</v>
      </c>
      <c r="F90" s="23">
        <v>0.4</v>
      </c>
      <c r="G90" s="24"/>
      <c r="H90" s="25"/>
      <c r="I90" s="28"/>
      <c r="J90" s="44">
        <v>10</v>
      </c>
      <c r="K90" s="43">
        <v>1.5473999999999999E-21</v>
      </c>
      <c r="L90" s="43">
        <v>2.5270999999999999E-5</v>
      </c>
      <c r="M90" s="43">
        <v>3.7973999999999999E-4</v>
      </c>
      <c r="N90" s="23">
        <f t="shared" si="1"/>
        <v>0.37973999999999997</v>
      </c>
      <c r="O90" s="23">
        <v>0.4</v>
      </c>
      <c r="P90" s="24"/>
      <c r="Q90" s="25"/>
    </row>
    <row r="91" spans="1:23" x14ac:dyDescent="0.3">
      <c r="A91" s="42">
        <v>41</v>
      </c>
      <c r="B91" s="43">
        <v>-5.0477000000000001E-21</v>
      </c>
      <c r="C91" s="43">
        <v>-2.7478E-5</v>
      </c>
      <c r="D91" s="43">
        <v>3.5365E-4</v>
      </c>
      <c r="E91" s="23">
        <f t="shared" si="0"/>
        <v>0.35365000000000002</v>
      </c>
      <c r="F91" s="168">
        <v>0.47</v>
      </c>
      <c r="G91" s="24"/>
      <c r="H91" s="25"/>
      <c r="I91" s="28"/>
      <c r="J91" s="44">
        <v>11</v>
      </c>
      <c r="K91" s="43">
        <v>1.6826E-21</v>
      </c>
      <c r="L91" s="43">
        <v>2.7478E-5</v>
      </c>
      <c r="M91" s="43">
        <v>3.5365E-4</v>
      </c>
      <c r="N91" s="23">
        <f t="shared" si="1"/>
        <v>0.35365000000000002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-4.7098000000000002E-21</v>
      </c>
      <c r="C92" s="43">
        <v>-2.5639E-5</v>
      </c>
      <c r="D92" s="43">
        <v>3.3923999999999998E-4</v>
      </c>
      <c r="E92" s="23">
        <f t="shared" si="0"/>
        <v>0.33923999999999999</v>
      </c>
      <c r="F92" s="23">
        <v>0.5</v>
      </c>
      <c r="G92" s="24"/>
      <c r="H92" s="25"/>
      <c r="I92" s="28"/>
      <c r="J92" s="44">
        <v>12</v>
      </c>
      <c r="K92" s="43">
        <v>1.5699000000000001E-21</v>
      </c>
      <c r="L92" s="43">
        <v>2.5639E-5</v>
      </c>
      <c r="M92" s="43">
        <v>3.3923999999999998E-4</v>
      </c>
      <c r="N92" s="23">
        <f t="shared" si="1"/>
        <v>0.33923999999999999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-4.2061999999999999E-21</v>
      </c>
      <c r="C93" s="43">
        <v>-2.2897000000000001E-5</v>
      </c>
      <c r="D93" s="43">
        <v>3.1767999999999998E-4</v>
      </c>
      <c r="E93" s="23">
        <f t="shared" si="0"/>
        <v>0.31767999999999996</v>
      </c>
      <c r="F93" s="23">
        <v>0.55000000000000004</v>
      </c>
      <c r="G93" s="24"/>
      <c r="H93" s="25"/>
      <c r="I93" s="28"/>
      <c r="J93" s="44">
        <v>13</v>
      </c>
      <c r="K93" s="43">
        <v>1.4021E-21</v>
      </c>
      <c r="L93" s="43">
        <v>2.2897000000000001E-5</v>
      </c>
      <c r="M93" s="43">
        <v>3.1767999999999998E-4</v>
      </c>
      <c r="N93" s="23">
        <f t="shared" si="1"/>
        <v>0.31767999999999996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-3.7696000000000001E-21</v>
      </c>
      <c r="C94" s="43">
        <v>-2.0520999999999999E-5</v>
      </c>
      <c r="D94" s="43">
        <v>2.987E-4</v>
      </c>
      <c r="E94" s="23">
        <f t="shared" si="0"/>
        <v>0.29870000000000002</v>
      </c>
      <c r="F94" s="23">
        <v>0.6</v>
      </c>
      <c r="G94" s="24"/>
      <c r="H94" s="25"/>
      <c r="I94" s="28"/>
      <c r="J94" s="44">
        <v>14</v>
      </c>
      <c r="K94" s="43">
        <v>1.2565E-21</v>
      </c>
      <c r="L94" s="43">
        <v>2.0520999999999999E-5</v>
      </c>
      <c r="M94" s="43">
        <v>2.987E-4</v>
      </c>
      <c r="N94" s="23">
        <f t="shared" si="1"/>
        <v>0.29870000000000002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-3.3912999999999998E-21</v>
      </c>
      <c r="C95" s="43">
        <v>-1.8461000000000002E-5</v>
      </c>
      <c r="D95" s="43">
        <v>2.8185999999999999E-4</v>
      </c>
      <c r="E95" s="23">
        <f t="shared" si="0"/>
        <v>0.28186</v>
      </c>
      <c r="F95" s="23">
        <v>0.65</v>
      </c>
      <c r="G95" s="24"/>
      <c r="H95" s="25"/>
      <c r="I95" s="28"/>
      <c r="J95" s="44">
        <v>15</v>
      </c>
      <c r="K95" s="43">
        <v>1.1304000000000001E-21</v>
      </c>
      <c r="L95" s="43">
        <v>1.8461000000000002E-5</v>
      </c>
      <c r="M95" s="43">
        <v>2.8185999999999999E-4</v>
      </c>
      <c r="N95" s="23">
        <f t="shared" si="1"/>
        <v>0.28186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-3.0629000000000001E-21</v>
      </c>
      <c r="C96" s="43">
        <v>-1.6674E-5</v>
      </c>
      <c r="D96" s="43">
        <v>2.6682000000000002E-4</v>
      </c>
      <c r="E96" s="23">
        <f t="shared" si="0"/>
        <v>0.26682</v>
      </c>
      <c r="F96" s="23">
        <v>0.7</v>
      </c>
      <c r="G96" s="24"/>
      <c r="H96" s="25"/>
      <c r="I96" s="28"/>
      <c r="J96" s="44">
        <v>16</v>
      </c>
      <c r="K96" s="43">
        <v>1.0209999999999999E-21</v>
      </c>
      <c r="L96" s="43">
        <v>1.6674E-5</v>
      </c>
      <c r="M96" s="43">
        <v>2.6682000000000002E-4</v>
      </c>
      <c r="N96" s="23">
        <f t="shared" si="1"/>
        <v>0.26682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-2.7772000000000001E-21</v>
      </c>
      <c r="C97" s="43">
        <v>-1.5119E-5</v>
      </c>
      <c r="D97" s="43">
        <v>2.5329999999999998E-4</v>
      </c>
      <c r="E97" s="23">
        <f t="shared" si="0"/>
        <v>0.25329999999999997</v>
      </c>
      <c r="F97" s="23">
        <v>0.75</v>
      </c>
      <c r="G97" s="24"/>
      <c r="H97" s="25"/>
      <c r="I97" s="28"/>
      <c r="J97" s="44">
        <v>17</v>
      </c>
      <c r="K97" s="43">
        <v>9.2574999999999991E-22</v>
      </c>
      <c r="L97" s="43">
        <v>1.5119E-5</v>
      </c>
      <c r="M97" s="43">
        <v>2.5329999999999998E-4</v>
      </c>
      <c r="N97" s="23">
        <f t="shared" si="1"/>
        <v>0.25329999999999997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-2.5278000000000001E-21</v>
      </c>
      <c r="C98" s="43">
        <v>-1.3760999999999999E-5</v>
      </c>
      <c r="D98" s="43">
        <v>2.4107999999999999E-4</v>
      </c>
      <c r="E98" s="23">
        <f t="shared" si="0"/>
        <v>0.24107999999999999</v>
      </c>
      <c r="F98" s="23">
        <v>0.8</v>
      </c>
      <c r="G98" s="24"/>
      <c r="H98" s="25"/>
      <c r="I98" s="28"/>
      <c r="J98" s="44">
        <v>18</v>
      </c>
      <c r="K98" s="43">
        <v>8.4260000000000001E-22</v>
      </c>
      <c r="L98" s="43">
        <v>1.3760999999999999E-5</v>
      </c>
      <c r="M98" s="43">
        <v>2.4107999999999999E-4</v>
      </c>
      <c r="N98" s="23">
        <f t="shared" si="1"/>
        <v>0.24107999999999999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-2.3091999999999998E-21</v>
      </c>
      <c r="C99" s="43">
        <v>-1.2571E-5</v>
      </c>
      <c r="D99" s="43">
        <v>2.3000000000000001E-4</v>
      </c>
      <c r="E99" s="23">
        <f t="shared" si="0"/>
        <v>0.23</v>
      </c>
      <c r="F99" s="23">
        <v>0.85</v>
      </c>
      <c r="G99" s="24"/>
      <c r="H99" s="25"/>
      <c r="I99" s="28"/>
      <c r="J99" s="44">
        <v>19</v>
      </c>
      <c r="K99" s="43">
        <v>7.6973999999999999E-22</v>
      </c>
      <c r="L99" s="43">
        <v>1.2571E-5</v>
      </c>
      <c r="M99" s="43">
        <v>2.3000000000000001E-4</v>
      </c>
      <c r="N99" s="23">
        <f t="shared" si="1"/>
        <v>0.23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-2.1169000000000001E-21</v>
      </c>
      <c r="C100" s="43">
        <v>-1.1524E-5</v>
      </c>
      <c r="D100" s="43">
        <v>2.1990000000000001E-4</v>
      </c>
      <c r="E100" s="23">
        <f t="shared" si="0"/>
        <v>0.21990000000000001</v>
      </c>
      <c r="F100" s="23">
        <v>0.9</v>
      </c>
      <c r="G100" s="24"/>
      <c r="H100" s="25"/>
      <c r="I100" s="28"/>
      <c r="J100" s="44">
        <v>20</v>
      </c>
      <c r="K100" s="43">
        <v>7.0562000000000003E-22</v>
      </c>
      <c r="L100" s="43">
        <v>1.1524E-5</v>
      </c>
      <c r="M100" s="43">
        <v>2.1990000000000001E-4</v>
      </c>
      <c r="N100" s="23">
        <f t="shared" si="1"/>
        <v>0.21990000000000001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-1.9469999999999998E-21</v>
      </c>
      <c r="C101" s="43">
        <v>-1.0599E-5</v>
      </c>
      <c r="D101" s="43">
        <v>2.1065E-4</v>
      </c>
      <c r="E101" s="23">
        <f t="shared" si="0"/>
        <v>0.21065</v>
      </c>
      <c r="F101" s="23">
        <v>0.95</v>
      </c>
      <c r="G101" s="24"/>
      <c r="H101" s="25"/>
      <c r="I101" s="28"/>
      <c r="J101" s="44">
        <v>21</v>
      </c>
      <c r="K101" s="43">
        <v>6.4898999999999996E-22</v>
      </c>
      <c r="L101" s="43">
        <v>1.0599E-5</v>
      </c>
      <c r="M101" s="43">
        <v>2.1065E-4</v>
      </c>
      <c r="N101" s="23">
        <f t="shared" si="1"/>
        <v>0.21065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-1.7963000000000001E-21</v>
      </c>
      <c r="C102" s="43">
        <v>-9.7785999999999999E-6</v>
      </c>
      <c r="D102" s="43">
        <v>2.0216E-4</v>
      </c>
      <c r="E102" s="23">
        <f t="shared" si="0"/>
        <v>0.20216000000000001</v>
      </c>
      <c r="F102" s="23">
        <v>1</v>
      </c>
      <c r="G102" s="24"/>
      <c r="H102" s="25"/>
      <c r="I102" s="28"/>
      <c r="J102" s="44">
        <v>22</v>
      </c>
      <c r="K102" s="43">
        <v>5.9876000000000002E-22</v>
      </c>
      <c r="L102" s="43">
        <v>9.7785999999999999E-6</v>
      </c>
      <c r="M102" s="43">
        <v>2.0216E-4</v>
      </c>
      <c r="N102" s="23">
        <f t="shared" si="1"/>
        <v>0.20216000000000001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-9.1910999999999998E-22</v>
      </c>
      <c r="C103" s="43">
        <v>-5.0034000000000002E-6</v>
      </c>
      <c r="D103" s="43">
        <v>1.4459999999999999E-4</v>
      </c>
      <c r="E103" s="23">
        <f t="shared" si="0"/>
        <v>0.14459999999999998</v>
      </c>
      <c r="F103" s="23">
        <v>1.5</v>
      </c>
      <c r="G103" s="24"/>
      <c r="H103" s="25"/>
      <c r="I103" s="28"/>
      <c r="J103" s="44">
        <v>23</v>
      </c>
      <c r="K103" s="43">
        <v>3.0637000000000001E-22</v>
      </c>
      <c r="L103" s="43">
        <v>5.0034000000000002E-6</v>
      </c>
      <c r="M103" s="43">
        <v>1.4459999999999999E-4</v>
      </c>
      <c r="N103" s="23">
        <f t="shared" si="1"/>
        <v>0.14459999999999998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-5.5537000000000002E-22</v>
      </c>
      <c r="C104" s="43">
        <v>-3.0232999999999999E-6</v>
      </c>
      <c r="D104" s="43">
        <v>1.1327E-4</v>
      </c>
      <c r="E104" s="23">
        <f t="shared" si="0"/>
        <v>0.11327000000000001</v>
      </c>
      <c r="F104" s="23">
        <v>2</v>
      </c>
      <c r="G104" s="24"/>
      <c r="H104" s="25"/>
      <c r="I104" s="28"/>
      <c r="J104" s="44">
        <v>24</v>
      </c>
      <c r="K104" s="43">
        <v>1.8512E-22</v>
      </c>
      <c r="L104" s="43">
        <v>3.0232999999999999E-6</v>
      </c>
      <c r="M104" s="43">
        <v>1.1327E-4</v>
      </c>
      <c r="N104" s="23">
        <f t="shared" si="1"/>
        <v>0.11327000000000001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-3.7061999999999998E-22</v>
      </c>
      <c r="C105" s="43">
        <v>-2.0175000000000002E-6</v>
      </c>
      <c r="D105" s="43">
        <v>9.3238000000000004E-5</v>
      </c>
      <c r="E105" s="23">
        <f t="shared" si="0"/>
        <v>9.3238000000000001E-2</v>
      </c>
      <c r="F105" s="23">
        <v>2.5</v>
      </c>
      <c r="G105" s="24"/>
      <c r="H105" s="25"/>
      <c r="I105" s="28"/>
      <c r="J105" s="44">
        <v>25</v>
      </c>
      <c r="K105" s="43">
        <v>1.2353999999999999E-22</v>
      </c>
      <c r="L105" s="43">
        <v>2.0175000000000002E-6</v>
      </c>
      <c r="M105" s="43">
        <v>9.3238000000000004E-5</v>
      </c>
      <c r="N105" s="23">
        <f t="shared" si="1"/>
        <v>9.3238000000000001E-2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-2.6356999999999998E-22</v>
      </c>
      <c r="C106" s="43">
        <v>-1.4348E-6</v>
      </c>
      <c r="D106" s="43">
        <v>7.8837000000000004E-5</v>
      </c>
      <c r="E106" s="23">
        <f t="shared" si="0"/>
        <v>7.8837000000000004E-2</v>
      </c>
      <c r="F106" s="23">
        <v>3</v>
      </c>
      <c r="G106" s="24"/>
      <c r="H106" s="25"/>
      <c r="I106" s="28"/>
      <c r="J106" s="44">
        <v>26</v>
      </c>
      <c r="K106" s="43">
        <v>8.7854999999999998E-23</v>
      </c>
      <c r="L106" s="43">
        <v>1.4348E-6</v>
      </c>
      <c r="M106" s="43">
        <v>7.8837000000000004E-5</v>
      </c>
      <c r="N106" s="23">
        <f t="shared" si="1"/>
        <v>7.8837000000000004E-2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-1.9550000000000001E-22</v>
      </c>
      <c r="C107" s="43">
        <v>-1.0642999999999999E-6</v>
      </c>
      <c r="D107" s="43">
        <v>6.7665999999999999E-5</v>
      </c>
      <c r="E107" s="23">
        <f t="shared" si="0"/>
        <v>6.7666000000000004E-2</v>
      </c>
      <c r="F107" s="23">
        <v>3.5</v>
      </c>
      <c r="G107" s="24"/>
      <c r="H107" s="25"/>
      <c r="I107" s="28"/>
      <c r="J107" s="44">
        <v>27</v>
      </c>
      <c r="K107" s="43">
        <v>6.5167999999999995E-23</v>
      </c>
      <c r="L107" s="43">
        <v>1.0642999999999999E-6</v>
      </c>
      <c r="M107" s="43">
        <v>6.7665999999999999E-5</v>
      </c>
      <c r="N107" s="23">
        <f t="shared" si="1"/>
        <v>6.7666000000000004E-2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-1.4931999999999999E-22</v>
      </c>
      <c r="C108" s="43">
        <v>-8.1284000000000002E-7</v>
      </c>
      <c r="D108" s="43">
        <v>5.8625000000000002E-5</v>
      </c>
      <c r="E108" s="23">
        <f t="shared" si="0"/>
        <v>5.8625000000000003E-2</v>
      </c>
      <c r="F108" s="23">
        <v>4</v>
      </c>
      <c r="G108" s="24"/>
      <c r="H108" s="25"/>
      <c r="I108" s="28"/>
      <c r="J108" s="44">
        <v>28</v>
      </c>
      <c r="K108" s="43">
        <v>4.9772000000000002E-23</v>
      </c>
      <c r="L108" s="43">
        <v>8.1284000000000002E-7</v>
      </c>
      <c r="M108" s="43">
        <v>5.8625000000000002E-5</v>
      </c>
      <c r="N108" s="23">
        <f t="shared" si="1"/>
        <v>5.8625000000000003E-2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223B-65B1-403D-96AD-F7439574CBC6}">
  <sheetPr codeName="Hoja5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1343500</v>
      </c>
      <c r="C19" s="43">
        <v>1181400</v>
      </c>
      <c r="D19" s="43">
        <v>562470</v>
      </c>
      <c r="E19" s="43">
        <v>-2.9772000000000002E-11</v>
      </c>
      <c r="F19" s="43">
        <v>-3.6301E-27</v>
      </c>
      <c r="G19" s="43">
        <v>-1.9761999999999999E-11</v>
      </c>
      <c r="H19" s="48">
        <v>0</v>
      </c>
      <c r="I19" s="28"/>
      <c r="J19" s="44">
        <v>1</v>
      </c>
      <c r="K19" s="43">
        <v>1343500</v>
      </c>
      <c r="L19" s="43">
        <v>1181400</v>
      </c>
      <c r="M19" s="43">
        <v>562470</v>
      </c>
      <c r="N19" s="43">
        <v>-9.9239000000000006E-12</v>
      </c>
      <c r="O19" s="43">
        <v>1.2100000000000001E-27</v>
      </c>
      <c r="P19" s="43">
        <v>1.9761999999999999E-11</v>
      </c>
      <c r="Q19" s="25">
        <v>0</v>
      </c>
    </row>
    <row r="20" spans="1:17" x14ac:dyDescent="0.3">
      <c r="A20" s="42">
        <v>32</v>
      </c>
      <c r="B20" s="43">
        <v>-131010</v>
      </c>
      <c r="C20" s="43">
        <v>-95988</v>
      </c>
      <c r="D20" s="43">
        <v>386230</v>
      </c>
      <c r="E20" s="43">
        <v>6.4344000000000001E-12</v>
      </c>
      <c r="F20" s="43">
        <v>-2.1787E-12</v>
      </c>
      <c r="G20" s="43">
        <v>-11860</v>
      </c>
      <c r="H20" s="48">
        <v>0.05</v>
      </c>
      <c r="I20" s="28"/>
      <c r="J20" s="44">
        <v>2</v>
      </c>
      <c r="K20" s="43">
        <v>-131010</v>
      </c>
      <c r="L20" s="43">
        <v>-95988</v>
      </c>
      <c r="M20" s="43">
        <v>386230</v>
      </c>
      <c r="N20" s="43">
        <v>2.1447999999999999E-12</v>
      </c>
      <c r="O20" s="43">
        <v>7.2622000000000001E-13</v>
      </c>
      <c r="P20" s="43">
        <v>11860</v>
      </c>
      <c r="Q20" s="25">
        <v>0.05</v>
      </c>
    </row>
    <row r="21" spans="1:17" x14ac:dyDescent="0.3">
      <c r="A21" s="42">
        <v>33</v>
      </c>
      <c r="B21" s="43">
        <v>-708320</v>
      </c>
      <c r="C21" s="43">
        <v>-597790</v>
      </c>
      <c r="D21" s="43">
        <v>314680</v>
      </c>
      <c r="E21" s="43">
        <v>2.0303999999999999E-11</v>
      </c>
      <c r="F21" s="43">
        <v>-3.4694000000000001E-12</v>
      </c>
      <c r="G21" s="43">
        <v>-18887</v>
      </c>
      <c r="H21" s="54">
        <v>7.0000000000000007E-2</v>
      </c>
      <c r="I21" s="28"/>
      <c r="J21" s="44">
        <v>3</v>
      </c>
      <c r="K21" s="43">
        <v>-708320</v>
      </c>
      <c r="L21" s="43">
        <v>-597790</v>
      </c>
      <c r="M21" s="43">
        <v>314680</v>
      </c>
      <c r="N21" s="43">
        <v>6.7680999999999998E-12</v>
      </c>
      <c r="O21" s="43">
        <v>1.1565E-12</v>
      </c>
      <c r="P21" s="43">
        <v>18887</v>
      </c>
      <c r="Q21" s="55">
        <v>7.0000000000000007E-2</v>
      </c>
    </row>
    <row r="22" spans="1:17" x14ac:dyDescent="0.3">
      <c r="A22" s="42">
        <v>34</v>
      </c>
      <c r="B22" s="43">
        <v>18947</v>
      </c>
      <c r="C22" s="43">
        <v>36492</v>
      </c>
      <c r="D22" s="43">
        <v>254470</v>
      </c>
      <c r="E22" s="43">
        <v>3.2228999999999999E-12</v>
      </c>
      <c r="F22" s="43">
        <v>-3.9113000000000001E-12</v>
      </c>
      <c r="G22" s="43">
        <v>-21292</v>
      </c>
      <c r="H22" s="48">
        <v>0.1</v>
      </c>
      <c r="I22" s="28"/>
      <c r="J22" s="44">
        <v>4</v>
      </c>
      <c r="K22" s="43">
        <v>18947</v>
      </c>
      <c r="L22" s="43">
        <v>36492</v>
      </c>
      <c r="M22" s="43">
        <v>254470</v>
      </c>
      <c r="N22" s="43">
        <v>1.0743E-12</v>
      </c>
      <c r="O22" s="43">
        <v>1.3038E-12</v>
      </c>
      <c r="P22" s="43">
        <v>21292</v>
      </c>
      <c r="Q22" s="25">
        <v>0.1</v>
      </c>
    </row>
    <row r="23" spans="1:17" x14ac:dyDescent="0.3">
      <c r="A23" s="42">
        <v>35</v>
      </c>
      <c r="B23" s="43">
        <v>-8043.6</v>
      </c>
      <c r="C23" s="43">
        <v>11410</v>
      </c>
      <c r="D23" s="43">
        <v>176250</v>
      </c>
      <c r="E23" s="43">
        <v>3.5735000000000001E-12</v>
      </c>
      <c r="F23" s="43">
        <v>-4.2373999999999997E-12</v>
      </c>
      <c r="G23" s="43">
        <v>-23067</v>
      </c>
      <c r="H23" s="48">
        <v>0.15</v>
      </c>
      <c r="I23" s="28"/>
      <c r="J23" s="44">
        <v>5</v>
      </c>
      <c r="K23" s="43">
        <v>-8043.6</v>
      </c>
      <c r="L23" s="43">
        <v>11410</v>
      </c>
      <c r="M23" s="43">
        <v>176250</v>
      </c>
      <c r="N23" s="43">
        <v>1.1912E-12</v>
      </c>
      <c r="O23" s="43">
        <v>1.4125000000000001E-12</v>
      </c>
      <c r="P23" s="43">
        <v>23067</v>
      </c>
      <c r="Q23" s="25">
        <v>0.15</v>
      </c>
    </row>
    <row r="24" spans="1:17" x14ac:dyDescent="0.3">
      <c r="A24" s="42">
        <v>36</v>
      </c>
      <c r="B24" s="43">
        <v>-26705</v>
      </c>
      <c r="C24" s="43">
        <v>-7100.8</v>
      </c>
      <c r="D24" s="43">
        <v>123970</v>
      </c>
      <c r="E24" s="43">
        <v>3.6011000000000001E-12</v>
      </c>
      <c r="F24" s="43">
        <v>-3.9938000000000002E-12</v>
      </c>
      <c r="G24" s="43">
        <v>-21741</v>
      </c>
      <c r="H24" s="48">
        <v>0.2</v>
      </c>
      <c r="I24" s="28"/>
      <c r="J24" s="44">
        <v>6</v>
      </c>
      <c r="K24" s="43">
        <v>-26705</v>
      </c>
      <c r="L24" s="43">
        <v>-7100.8</v>
      </c>
      <c r="M24" s="43">
        <v>123970</v>
      </c>
      <c r="N24" s="43">
        <v>1.2004E-12</v>
      </c>
      <c r="O24" s="43">
        <v>1.3313E-12</v>
      </c>
      <c r="P24" s="43">
        <v>21741</v>
      </c>
      <c r="Q24" s="25">
        <v>0.2</v>
      </c>
    </row>
    <row r="25" spans="1:17" x14ac:dyDescent="0.3">
      <c r="A25" s="42">
        <v>37</v>
      </c>
      <c r="B25" s="43">
        <v>-59768</v>
      </c>
      <c r="C25" s="43">
        <v>-37452</v>
      </c>
      <c r="D25" s="43">
        <v>81847</v>
      </c>
      <c r="E25" s="43">
        <v>4.0994000000000001E-12</v>
      </c>
      <c r="F25" s="43">
        <v>-2.7804000000000001E-12</v>
      </c>
      <c r="G25" s="43">
        <v>-15136</v>
      </c>
      <c r="H25" s="54">
        <v>0.27</v>
      </c>
      <c r="I25" s="28"/>
      <c r="J25" s="44">
        <v>7</v>
      </c>
      <c r="K25" s="43">
        <v>-59768</v>
      </c>
      <c r="L25" s="43">
        <v>-37452</v>
      </c>
      <c r="M25" s="43">
        <v>81847</v>
      </c>
      <c r="N25" s="43">
        <v>1.3665000000000001E-12</v>
      </c>
      <c r="O25" s="43">
        <v>9.2678999999999993E-13</v>
      </c>
      <c r="P25" s="43">
        <v>15136</v>
      </c>
      <c r="Q25" s="55">
        <v>0.27</v>
      </c>
    </row>
    <row r="26" spans="1:17" x14ac:dyDescent="0.3">
      <c r="A26" s="42">
        <v>38</v>
      </c>
      <c r="B26" s="43">
        <v>-7572</v>
      </c>
      <c r="C26" s="43">
        <v>2077.6</v>
      </c>
      <c r="D26" s="43">
        <v>71978</v>
      </c>
      <c r="E26" s="43">
        <v>1.7725999999999999E-12</v>
      </c>
      <c r="F26" s="43">
        <v>-2.5719E-12</v>
      </c>
      <c r="G26" s="43">
        <v>-14001</v>
      </c>
      <c r="H26" s="48">
        <v>0.3</v>
      </c>
      <c r="I26" s="28"/>
      <c r="J26" s="44">
        <v>8</v>
      </c>
      <c r="K26" s="43">
        <v>-7572</v>
      </c>
      <c r="L26" s="43">
        <v>2077.6</v>
      </c>
      <c r="M26" s="43">
        <v>71978</v>
      </c>
      <c r="N26" s="43">
        <v>5.9086999999999999E-13</v>
      </c>
      <c r="O26" s="43">
        <v>8.5731000000000001E-13</v>
      </c>
      <c r="P26" s="43">
        <v>14001</v>
      </c>
      <c r="Q26" s="25">
        <v>0.3</v>
      </c>
    </row>
    <row r="27" spans="1:17" x14ac:dyDescent="0.3">
      <c r="A27" s="42">
        <v>39</v>
      </c>
      <c r="B27" s="43">
        <v>-7474.7</v>
      </c>
      <c r="C27" s="43">
        <v>104.8</v>
      </c>
      <c r="D27" s="43">
        <v>59185</v>
      </c>
      <c r="E27" s="43">
        <v>1.3923E-12</v>
      </c>
      <c r="F27" s="43">
        <v>-2.2162000000000002E-12</v>
      </c>
      <c r="G27" s="43">
        <v>-12065</v>
      </c>
      <c r="H27" s="48">
        <v>0.35</v>
      </c>
      <c r="I27" s="28"/>
      <c r="J27" s="44">
        <v>9</v>
      </c>
      <c r="K27" s="43">
        <v>-7474.7</v>
      </c>
      <c r="L27" s="43">
        <v>104.8</v>
      </c>
      <c r="M27" s="43">
        <v>59185</v>
      </c>
      <c r="N27" s="43">
        <v>4.6411000000000003E-13</v>
      </c>
      <c r="O27" s="43">
        <v>7.3874999999999996E-13</v>
      </c>
      <c r="P27" s="43">
        <v>12065</v>
      </c>
      <c r="Q27" s="25">
        <v>0.35</v>
      </c>
    </row>
    <row r="28" spans="1:17" x14ac:dyDescent="0.3">
      <c r="A28" s="42">
        <v>40</v>
      </c>
      <c r="B28" s="43">
        <v>-7883</v>
      </c>
      <c r="C28" s="43">
        <v>-1825</v>
      </c>
      <c r="D28" s="43">
        <v>49589</v>
      </c>
      <c r="E28" s="43">
        <v>1.1128000000000001E-12</v>
      </c>
      <c r="F28" s="43">
        <v>-1.8673999999999999E-12</v>
      </c>
      <c r="G28" s="43">
        <v>-10165</v>
      </c>
      <c r="H28" s="48">
        <v>0.4</v>
      </c>
      <c r="I28" s="28"/>
      <c r="J28" s="44">
        <v>10</v>
      </c>
      <c r="K28" s="43">
        <v>-7883</v>
      </c>
      <c r="L28" s="43">
        <v>-1825</v>
      </c>
      <c r="M28" s="43">
        <v>49589</v>
      </c>
      <c r="N28" s="43">
        <v>3.7093999999999998E-13</v>
      </c>
      <c r="O28" s="43">
        <v>6.2245000000000004E-13</v>
      </c>
      <c r="P28" s="43">
        <v>10165</v>
      </c>
      <c r="Q28" s="25">
        <v>0.4</v>
      </c>
    </row>
    <row r="29" spans="1:17" x14ac:dyDescent="0.3">
      <c r="A29" s="42">
        <v>41</v>
      </c>
      <c r="B29" s="43">
        <v>-9550.4</v>
      </c>
      <c r="C29" s="43">
        <v>-4728.5</v>
      </c>
      <c r="D29" s="43">
        <v>39905</v>
      </c>
      <c r="E29" s="43">
        <v>8.8577999999999999E-13</v>
      </c>
      <c r="F29" s="43">
        <v>-1.3916E-12</v>
      </c>
      <c r="G29" s="43">
        <v>-7575.5</v>
      </c>
      <c r="H29" s="54">
        <v>0.47</v>
      </c>
      <c r="I29" s="28"/>
      <c r="J29" s="44">
        <v>11</v>
      </c>
      <c r="K29" s="43">
        <v>-9550.4</v>
      </c>
      <c r="L29" s="43">
        <v>-4728.5</v>
      </c>
      <c r="M29" s="43">
        <v>39905</v>
      </c>
      <c r="N29" s="43">
        <v>2.9526E-13</v>
      </c>
      <c r="O29" s="43">
        <v>4.6387000000000002E-13</v>
      </c>
      <c r="P29" s="43">
        <v>7575.5</v>
      </c>
      <c r="Q29" s="55">
        <v>0.47</v>
      </c>
    </row>
    <row r="30" spans="1:17" x14ac:dyDescent="0.3">
      <c r="A30" s="42">
        <v>42</v>
      </c>
      <c r="B30" s="43">
        <v>-3019.6</v>
      </c>
      <c r="C30" s="43">
        <v>309.87</v>
      </c>
      <c r="D30" s="43">
        <v>36752</v>
      </c>
      <c r="E30" s="43">
        <v>6.1160999999999996E-13</v>
      </c>
      <c r="F30" s="43">
        <v>-1.2630999999999999E-12</v>
      </c>
      <c r="G30" s="43">
        <v>-6876.3</v>
      </c>
      <c r="H30" s="48">
        <v>0.5</v>
      </c>
      <c r="I30" s="28"/>
      <c r="J30" s="44">
        <v>12</v>
      </c>
      <c r="K30" s="43">
        <v>-3019.6</v>
      </c>
      <c r="L30" s="43">
        <v>309.87</v>
      </c>
      <c r="M30" s="43">
        <v>36752</v>
      </c>
      <c r="N30" s="43">
        <v>2.0386999999999999E-13</v>
      </c>
      <c r="O30" s="43">
        <v>4.2105000000000001E-13</v>
      </c>
      <c r="P30" s="43">
        <v>6876.3</v>
      </c>
      <c r="Q30" s="25">
        <v>0.5</v>
      </c>
    </row>
    <row r="31" spans="1:17" x14ac:dyDescent="0.3">
      <c r="A31" s="42">
        <v>43</v>
      </c>
      <c r="B31" s="43">
        <v>-2574.5</v>
      </c>
      <c r="C31" s="43">
        <v>48.103999999999999</v>
      </c>
      <c r="D31" s="43">
        <v>32280</v>
      </c>
      <c r="E31" s="43">
        <v>4.8175999999999996E-13</v>
      </c>
      <c r="F31" s="43">
        <v>-1.0769E-12</v>
      </c>
      <c r="G31" s="43">
        <v>-5862.5</v>
      </c>
      <c r="H31" s="48">
        <v>0.55000000000000004</v>
      </c>
      <c r="I31" s="28"/>
      <c r="J31" s="44">
        <v>13</v>
      </c>
      <c r="K31" s="43">
        <v>-2574.5</v>
      </c>
      <c r="L31" s="43">
        <v>48.103999999999999</v>
      </c>
      <c r="M31" s="43">
        <v>32280</v>
      </c>
      <c r="N31" s="43">
        <v>1.6059E-13</v>
      </c>
      <c r="O31" s="43">
        <v>3.5896999999999998E-13</v>
      </c>
      <c r="P31" s="43">
        <v>5862.5</v>
      </c>
      <c r="Q31" s="25">
        <v>0.55000000000000004</v>
      </c>
    </row>
    <row r="32" spans="1:17" x14ac:dyDescent="0.3">
      <c r="A32" s="42">
        <v>44</v>
      </c>
      <c r="B32" s="43">
        <v>-2219.6</v>
      </c>
      <c r="C32" s="43">
        <v>-135.46</v>
      </c>
      <c r="D32" s="43">
        <v>28579</v>
      </c>
      <c r="E32" s="43">
        <v>3.8284999999999998E-13</v>
      </c>
      <c r="F32" s="43">
        <v>-9.2134999999999991E-13</v>
      </c>
      <c r="G32" s="43">
        <v>-5015.6000000000004</v>
      </c>
      <c r="H32" s="48">
        <v>0.6</v>
      </c>
      <c r="I32" s="28"/>
      <c r="J32" s="44">
        <v>14</v>
      </c>
      <c r="K32" s="43">
        <v>-2219.6</v>
      </c>
      <c r="L32" s="43">
        <v>-135.46</v>
      </c>
      <c r="M32" s="43">
        <v>28579</v>
      </c>
      <c r="N32" s="43">
        <v>1.2761999999999999E-13</v>
      </c>
      <c r="O32" s="43">
        <v>3.0712000000000001E-13</v>
      </c>
      <c r="P32" s="43">
        <v>5015.6000000000004</v>
      </c>
      <c r="Q32" s="25">
        <v>0.6</v>
      </c>
    </row>
    <row r="33" spans="1:17" x14ac:dyDescent="0.3">
      <c r="A33" s="42">
        <v>45</v>
      </c>
      <c r="B33" s="43">
        <v>-1932.3</v>
      </c>
      <c r="C33" s="43">
        <v>-261.10000000000002</v>
      </c>
      <c r="D33" s="43">
        <v>25479</v>
      </c>
      <c r="E33" s="43">
        <v>3.07E-13</v>
      </c>
      <c r="F33" s="43">
        <v>-7.9161E-13</v>
      </c>
      <c r="G33" s="43">
        <v>-4309.3</v>
      </c>
      <c r="H33" s="48">
        <v>0.65</v>
      </c>
      <c r="I33" s="28"/>
      <c r="J33" s="44">
        <v>15</v>
      </c>
      <c r="K33" s="43">
        <v>-1932.3</v>
      </c>
      <c r="L33" s="43">
        <v>-261.10000000000002</v>
      </c>
      <c r="M33" s="43">
        <v>25479</v>
      </c>
      <c r="N33" s="43">
        <v>1.0233E-13</v>
      </c>
      <c r="O33" s="43">
        <v>2.6387000000000002E-13</v>
      </c>
      <c r="P33" s="43">
        <v>4309.3</v>
      </c>
      <c r="Q33" s="25">
        <v>0.65</v>
      </c>
    </row>
    <row r="34" spans="1:17" x14ac:dyDescent="0.3">
      <c r="A34" s="42">
        <v>46</v>
      </c>
      <c r="B34" s="43">
        <v>-1696.5</v>
      </c>
      <c r="C34" s="43">
        <v>-344.38</v>
      </c>
      <c r="D34" s="43">
        <v>22852</v>
      </c>
      <c r="E34" s="43">
        <v>2.4838E-13</v>
      </c>
      <c r="F34" s="43">
        <v>-6.8331999999999996E-13</v>
      </c>
      <c r="G34" s="43">
        <v>-3719.8</v>
      </c>
      <c r="H34" s="48">
        <v>0.7</v>
      </c>
      <c r="I34" s="28"/>
      <c r="J34" s="44">
        <v>16</v>
      </c>
      <c r="K34" s="43">
        <v>-1696.5</v>
      </c>
      <c r="L34" s="43">
        <v>-344.38</v>
      </c>
      <c r="M34" s="43">
        <v>22852</v>
      </c>
      <c r="N34" s="43">
        <v>8.2792E-14</v>
      </c>
      <c r="O34" s="43">
        <v>2.2777E-13</v>
      </c>
      <c r="P34" s="43">
        <v>3719.8</v>
      </c>
      <c r="Q34" s="25">
        <v>0.7</v>
      </c>
    </row>
    <row r="35" spans="1:17" x14ac:dyDescent="0.3">
      <c r="A35" s="42">
        <v>47</v>
      </c>
      <c r="B35" s="43">
        <v>-1500.3</v>
      </c>
      <c r="C35" s="43">
        <v>-396.88</v>
      </c>
      <c r="D35" s="43">
        <v>20606</v>
      </c>
      <c r="E35" s="43">
        <v>2.0268999999999999E-13</v>
      </c>
      <c r="F35" s="43">
        <v>-5.9268999999999997E-13</v>
      </c>
      <c r="G35" s="43">
        <v>-3226.5</v>
      </c>
      <c r="H35" s="48">
        <v>0.75</v>
      </c>
      <c r="I35" s="28"/>
      <c r="J35" s="44">
        <v>17</v>
      </c>
      <c r="K35" s="43">
        <v>-1500.3</v>
      </c>
      <c r="L35" s="43">
        <v>-396.88</v>
      </c>
      <c r="M35" s="43">
        <v>20606</v>
      </c>
      <c r="N35" s="43">
        <v>6.7562999999999994E-14</v>
      </c>
      <c r="O35" s="43">
        <v>1.9755999999999999E-13</v>
      </c>
      <c r="P35" s="43">
        <v>3226.5</v>
      </c>
      <c r="Q35" s="25">
        <v>0.75</v>
      </c>
    </row>
    <row r="36" spans="1:17" x14ac:dyDescent="0.3">
      <c r="A36" s="42">
        <v>48</v>
      </c>
      <c r="B36" s="43">
        <v>-1335</v>
      </c>
      <c r="C36" s="43">
        <v>-427.1</v>
      </c>
      <c r="D36" s="43">
        <v>18671</v>
      </c>
      <c r="E36" s="43">
        <v>1.6678E-13</v>
      </c>
      <c r="F36" s="43">
        <v>-5.1659000000000002E-13</v>
      </c>
      <c r="G36" s="43">
        <v>-2812.2</v>
      </c>
      <c r="H36" s="48">
        <v>0.8</v>
      </c>
      <c r="I36" s="28"/>
      <c r="J36" s="44">
        <v>18</v>
      </c>
      <c r="K36" s="43">
        <v>-1335</v>
      </c>
      <c r="L36" s="43">
        <v>-427.1</v>
      </c>
      <c r="M36" s="43">
        <v>18671</v>
      </c>
      <c r="N36" s="43">
        <v>5.5591999999999999E-14</v>
      </c>
      <c r="O36" s="43">
        <v>1.7219999999999999E-13</v>
      </c>
      <c r="P36" s="43">
        <v>2812.2</v>
      </c>
      <c r="Q36" s="25">
        <v>0.8</v>
      </c>
    </row>
    <row r="37" spans="1:17" x14ac:dyDescent="0.3">
      <c r="A37" s="42">
        <v>49</v>
      </c>
      <c r="B37" s="43">
        <v>-1194.2</v>
      </c>
      <c r="C37" s="43">
        <v>-441.25</v>
      </c>
      <c r="D37" s="43">
        <v>16991</v>
      </c>
      <c r="E37" s="43">
        <v>1.3830999999999999E-13</v>
      </c>
      <c r="F37" s="43">
        <v>-4.5240000000000002E-13</v>
      </c>
      <c r="G37" s="43">
        <v>-2462.8000000000002</v>
      </c>
      <c r="H37" s="48">
        <v>0.85</v>
      </c>
      <c r="I37" s="28"/>
      <c r="J37" s="44">
        <v>19</v>
      </c>
      <c r="K37" s="43">
        <v>-1194.2</v>
      </c>
      <c r="L37" s="43">
        <v>-441.25</v>
      </c>
      <c r="M37" s="43">
        <v>16991</v>
      </c>
      <c r="N37" s="43">
        <v>4.6102E-14</v>
      </c>
      <c r="O37" s="43">
        <v>1.508E-13</v>
      </c>
      <c r="P37" s="43">
        <v>2462.8000000000002</v>
      </c>
      <c r="Q37" s="25">
        <v>0.85</v>
      </c>
    </row>
    <row r="38" spans="1:17" x14ac:dyDescent="0.3">
      <c r="A38" s="42">
        <v>50</v>
      </c>
      <c r="B38" s="43">
        <v>-1072.9000000000001</v>
      </c>
      <c r="C38" s="43">
        <v>-443.82</v>
      </c>
      <c r="D38" s="43">
        <v>15523</v>
      </c>
      <c r="E38" s="43">
        <v>1.1555E-13</v>
      </c>
      <c r="F38" s="43">
        <v>-3.9803000000000002E-13</v>
      </c>
      <c r="G38" s="43">
        <v>-2166.8000000000002</v>
      </c>
      <c r="H38" s="48">
        <v>0.9</v>
      </c>
      <c r="I38" s="28"/>
      <c r="J38" s="44">
        <v>20</v>
      </c>
      <c r="K38" s="43">
        <v>-1072.9000000000001</v>
      </c>
      <c r="L38" s="43">
        <v>-443.82</v>
      </c>
      <c r="M38" s="43">
        <v>15523</v>
      </c>
      <c r="N38" s="43">
        <v>3.8518000000000003E-14</v>
      </c>
      <c r="O38" s="43">
        <v>1.3268E-13</v>
      </c>
      <c r="P38" s="43">
        <v>2166.8000000000002</v>
      </c>
      <c r="Q38" s="25">
        <v>0.9</v>
      </c>
    </row>
    <row r="39" spans="1:17" x14ac:dyDescent="0.3">
      <c r="A39" s="42">
        <v>51</v>
      </c>
      <c r="B39" s="43">
        <v>-967.37</v>
      </c>
      <c r="C39" s="43">
        <v>-438.12</v>
      </c>
      <c r="D39" s="43">
        <v>14233</v>
      </c>
      <c r="E39" s="43">
        <v>9.7220999999999998E-14</v>
      </c>
      <c r="F39" s="43">
        <v>-3.5174999999999999E-13</v>
      </c>
      <c r="G39" s="43">
        <v>-1914.8</v>
      </c>
      <c r="H39" s="48">
        <v>0.95</v>
      </c>
      <c r="I39" s="28"/>
      <c r="J39" s="44">
        <v>21</v>
      </c>
      <c r="K39" s="43">
        <v>-967.37</v>
      </c>
      <c r="L39" s="43">
        <v>-438.12</v>
      </c>
      <c r="M39" s="43">
        <v>14233</v>
      </c>
      <c r="N39" s="43">
        <v>3.2407000000000001E-14</v>
      </c>
      <c r="O39" s="43">
        <v>1.1725000000000001E-13</v>
      </c>
      <c r="P39" s="43">
        <v>1914.8</v>
      </c>
      <c r="Q39" s="25">
        <v>0.95</v>
      </c>
    </row>
    <row r="40" spans="1:17" x14ac:dyDescent="0.3">
      <c r="A40" s="42">
        <v>52</v>
      </c>
      <c r="B40" s="43">
        <v>-874.77</v>
      </c>
      <c r="C40" s="43">
        <v>-426.55</v>
      </c>
      <c r="D40" s="43">
        <v>13093</v>
      </c>
      <c r="E40" s="43">
        <v>8.2337000000000003E-14</v>
      </c>
      <c r="F40" s="43">
        <v>-3.1217000000000002E-13</v>
      </c>
      <c r="G40" s="43">
        <v>-1699.4</v>
      </c>
      <c r="H40" s="48">
        <v>1</v>
      </c>
      <c r="I40" s="28"/>
      <c r="J40" s="44">
        <v>22</v>
      </c>
      <c r="K40" s="43">
        <v>-874.77</v>
      </c>
      <c r="L40" s="43">
        <v>-426.55</v>
      </c>
      <c r="M40" s="43">
        <v>13093</v>
      </c>
      <c r="N40" s="43">
        <v>2.7446E-14</v>
      </c>
      <c r="O40" s="43">
        <v>1.0406E-13</v>
      </c>
      <c r="P40" s="43">
        <v>1699.4</v>
      </c>
      <c r="Q40" s="25">
        <v>1</v>
      </c>
    </row>
    <row r="41" spans="1:17" x14ac:dyDescent="0.3">
      <c r="A41" s="42">
        <v>53</v>
      </c>
      <c r="B41" s="43">
        <v>-338.92</v>
      </c>
      <c r="C41" s="43">
        <v>-225.83</v>
      </c>
      <c r="D41" s="43">
        <v>6531.8</v>
      </c>
      <c r="E41" s="43">
        <v>2.0773999999999999E-14</v>
      </c>
      <c r="F41" s="43">
        <v>-1.1451000000000001E-13</v>
      </c>
      <c r="G41" s="43">
        <v>-623.34</v>
      </c>
      <c r="H41" s="48">
        <v>1.5</v>
      </c>
      <c r="I41" s="28"/>
      <c r="J41" s="44">
        <v>23</v>
      </c>
      <c r="K41" s="43">
        <v>-338.92</v>
      </c>
      <c r="L41" s="43">
        <v>-225.83</v>
      </c>
      <c r="M41" s="43">
        <v>6531.8</v>
      </c>
      <c r="N41" s="43">
        <v>6.9246999999999999E-15</v>
      </c>
      <c r="O41" s="43">
        <v>3.8169E-14</v>
      </c>
      <c r="P41" s="43">
        <v>623.34</v>
      </c>
      <c r="Q41" s="25">
        <v>1.5</v>
      </c>
    </row>
    <row r="42" spans="1:17" x14ac:dyDescent="0.3">
      <c r="A42" s="42">
        <v>54</v>
      </c>
      <c r="B42" s="43">
        <v>-132.72</v>
      </c>
      <c r="C42" s="43">
        <v>-92.311000000000007</v>
      </c>
      <c r="D42" s="43">
        <v>3912.5</v>
      </c>
      <c r="E42" s="43">
        <v>7.4224999999999994E-15</v>
      </c>
      <c r="F42" s="43">
        <v>-5.3533000000000003E-14</v>
      </c>
      <c r="G42" s="43">
        <v>-291.42</v>
      </c>
      <c r="H42" s="48">
        <v>2</v>
      </c>
      <c r="I42" s="28"/>
      <c r="J42" s="44">
        <v>24</v>
      </c>
      <c r="K42" s="43">
        <v>-132.72</v>
      </c>
      <c r="L42" s="43">
        <v>-92.311000000000007</v>
      </c>
      <c r="M42" s="43">
        <v>3912.5</v>
      </c>
      <c r="N42" s="43">
        <v>2.4741999999999999E-15</v>
      </c>
      <c r="O42" s="43">
        <v>1.7843999999999999E-14</v>
      </c>
      <c r="P42" s="43">
        <v>291.42</v>
      </c>
      <c r="Q42" s="25">
        <v>2</v>
      </c>
    </row>
    <row r="43" spans="1:17" x14ac:dyDescent="0.3">
      <c r="A43" s="42">
        <v>55</v>
      </c>
      <c r="B43" s="43">
        <v>-65.712000000000003</v>
      </c>
      <c r="C43" s="43">
        <v>-47.942999999999998</v>
      </c>
      <c r="D43" s="43">
        <v>2671.9</v>
      </c>
      <c r="E43" s="43">
        <v>3.2642000000000001E-15</v>
      </c>
      <c r="F43" s="43">
        <v>-2.9127000000000002E-14</v>
      </c>
      <c r="G43" s="43">
        <v>-158.56</v>
      </c>
      <c r="H43" s="48">
        <v>2.5</v>
      </c>
      <c r="I43" s="28"/>
      <c r="J43" s="44">
        <v>25</v>
      </c>
      <c r="K43" s="43">
        <v>-65.712000000000003</v>
      </c>
      <c r="L43" s="43">
        <v>-47.942999999999998</v>
      </c>
      <c r="M43" s="43">
        <v>2671.9</v>
      </c>
      <c r="N43" s="43">
        <v>1.0881000000000001E-15</v>
      </c>
      <c r="O43" s="43">
        <v>9.7088000000000003E-15</v>
      </c>
      <c r="P43" s="43">
        <v>158.56</v>
      </c>
      <c r="Q43" s="25">
        <v>2.5</v>
      </c>
    </row>
    <row r="44" spans="1:17" x14ac:dyDescent="0.3">
      <c r="A44" s="42">
        <v>56</v>
      </c>
      <c r="B44" s="43">
        <v>-55.143999999999998</v>
      </c>
      <c r="C44" s="43">
        <v>-46.164000000000001</v>
      </c>
      <c r="D44" s="43">
        <v>1994.7</v>
      </c>
      <c r="E44" s="43">
        <v>1.6493999999999999E-15</v>
      </c>
      <c r="F44" s="43">
        <v>-1.7581999999999999E-14</v>
      </c>
      <c r="G44" s="43">
        <v>-95.710999999999999</v>
      </c>
      <c r="H44" s="48">
        <v>3</v>
      </c>
      <c r="I44" s="28"/>
      <c r="J44" s="44">
        <v>26</v>
      </c>
      <c r="K44" s="43">
        <v>-55.143999999999998</v>
      </c>
      <c r="L44" s="43">
        <v>-46.164000000000001</v>
      </c>
      <c r="M44" s="43">
        <v>1994.7</v>
      </c>
      <c r="N44" s="43">
        <v>5.4980999999999995E-16</v>
      </c>
      <c r="O44" s="43">
        <v>5.8605999999999998E-15</v>
      </c>
      <c r="P44" s="43">
        <v>95.710999999999999</v>
      </c>
      <c r="Q44" s="25">
        <v>3</v>
      </c>
    </row>
    <row r="45" spans="1:17" x14ac:dyDescent="0.3">
      <c r="A45" s="42">
        <v>57</v>
      </c>
      <c r="B45" s="43">
        <v>-60.92</v>
      </c>
      <c r="C45" s="43">
        <v>-55.886000000000003</v>
      </c>
      <c r="D45" s="43">
        <v>1570.6</v>
      </c>
      <c r="E45" s="43">
        <v>9.2462000000000002E-16</v>
      </c>
      <c r="F45" s="43">
        <v>-1.143E-14</v>
      </c>
      <c r="G45" s="43">
        <v>-62.223999999999997</v>
      </c>
      <c r="H45" s="48">
        <v>3.5</v>
      </c>
      <c r="I45" s="28"/>
      <c r="J45" s="44">
        <v>27</v>
      </c>
      <c r="K45" s="43">
        <v>-60.92</v>
      </c>
      <c r="L45" s="43">
        <v>-55.886000000000003</v>
      </c>
      <c r="M45" s="43">
        <v>1570.6</v>
      </c>
      <c r="N45" s="43">
        <v>3.0820999999999998E-16</v>
      </c>
      <c r="O45" s="43">
        <v>3.8101000000000001E-15</v>
      </c>
      <c r="P45" s="43">
        <v>62.223999999999997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5.4686999999999997E-4</v>
      </c>
      <c r="C50" s="43">
        <v>4.0641000000000001E-4</v>
      </c>
      <c r="D50" s="43">
        <v>-1.2998999999999999E-4</v>
      </c>
      <c r="E50" s="43">
        <v>-5.1604000000000001E-20</v>
      </c>
      <c r="F50" s="43">
        <v>-6.2922000000000003E-36</v>
      </c>
      <c r="G50" s="43">
        <v>-3.4252999999999997E-20</v>
      </c>
      <c r="H50" s="48">
        <v>0</v>
      </c>
      <c r="I50" s="28"/>
      <c r="J50" s="44">
        <v>1</v>
      </c>
      <c r="K50" s="43">
        <v>5.4686999999999997E-4</v>
      </c>
      <c r="L50" s="43">
        <v>4.0641000000000001E-4</v>
      </c>
      <c r="M50" s="43">
        <v>-1.2998999999999999E-4</v>
      </c>
      <c r="N50" s="43">
        <v>-1.7200999999999999E-20</v>
      </c>
      <c r="O50" s="43">
        <v>2.0974000000000001E-36</v>
      </c>
      <c r="P50" s="43">
        <v>3.4252999999999997E-20</v>
      </c>
      <c r="Q50" s="48">
        <v>0</v>
      </c>
    </row>
    <row r="51" spans="1:17" x14ac:dyDescent="0.3">
      <c r="A51" s="42">
        <v>32</v>
      </c>
      <c r="B51" s="43">
        <v>-1.4538999999999999E-4</v>
      </c>
      <c r="C51" s="43">
        <v>-1.1503E-4</v>
      </c>
      <c r="D51" s="43">
        <v>3.0289E-4</v>
      </c>
      <c r="E51" s="43">
        <v>1.1152999999999999E-20</v>
      </c>
      <c r="F51" s="43">
        <v>-3.7763999999999998E-21</v>
      </c>
      <c r="G51" s="43">
        <v>-2.0557999999999999E-5</v>
      </c>
      <c r="H51" s="48">
        <v>0.05</v>
      </c>
      <c r="I51" s="28"/>
      <c r="J51" s="44">
        <v>2</v>
      </c>
      <c r="K51" s="43">
        <v>-1.4538999999999999E-4</v>
      </c>
      <c r="L51" s="43">
        <v>-1.1503E-4</v>
      </c>
      <c r="M51" s="43">
        <v>3.0289E-4</v>
      </c>
      <c r="N51" s="43">
        <v>3.7175999999999998E-21</v>
      </c>
      <c r="O51" s="43">
        <v>1.2587999999999999E-21</v>
      </c>
      <c r="P51" s="43">
        <v>2.0557999999999999E-5</v>
      </c>
      <c r="Q51" s="48">
        <v>0.05</v>
      </c>
    </row>
    <row r="52" spans="1:17" x14ac:dyDescent="0.3">
      <c r="A52" s="42">
        <v>33</v>
      </c>
      <c r="B52" s="43">
        <v>-4.1559000000000002E-4</v>
      </c>
      <c r="C52" s="43">
        <v>-3.1980000000000002E-4</v>
      </c>
      <c r="D52" s="43">
        <v>4.7101000000000001E-4</v>
      </c>
      <c r="E52" s="43">
        <v>3.5193999999999999E-20</v>
      </c>
      <c r="F52" s="43">
        <v>-6.0137000000000003E-21</v>
      </c>
      <c r="G52" s="43">
        <v>-3.2737000000000002E-5</v>
      </c>
      <c r="H52" s="54">
        <v>7.0000000000000007E-2</v>
      </c>
      <c r="I52" s="28"/>
      <c r="J52" s="44">
        <v>3</v>
      </c>
      <c r="K52" s="43">
        <v>-4.1559000000000002E-4</v>
      </c>
      <c r="L52" s="43">
        <v>-3.1980000000000002E-4</v>
      </c>
      <c r="M52" s="43">
        <v>4.7101000000000001E-4</v>
      </c>
      <c r="N52" s="43">
        <v>1.1731E-20</v>
      </c>
      <c r="O52" s="43">
        <v>2.0046000000000001E-21</v>
      </c>
      <c r="P52" s="43">
        <v>3.2737000000000002E-5</v>
      </c>
      <c r="Q52" s="54">
        <v>7.0000000000000007E-2</v>
      </c>
    </row>
    <row r="53" spans="1:17" x14ac:dyDescent="0.3">
      <c r="A53" s="42">
        <v>34</v>
      </c>
      <c r="B53" s="43">
        <v>-4.1445000000000002E-4</v>
      </c>
      <c r="C53" s="43">
        <v>-2.9601999999999997E-4</v>
      </c>
      <c r="D53" s="43">
        <v>1.1753E-3</v>
      </c>
      <c r="E53" s="43">
        <v>4.3508999999999999E-20</v>
      </c>
      <c r="F53" s="43">
        <v>-5.2802E-20</v>
      </c>
      <c r="G53" s="43">
        <v>-2.8744000000000003E-4</v>
      </c>
      <c r="H53" s="48">
        <v>0.1</v>
      </c>
      <c r="I53" s="28"/>
      <c r="J53" s="44">
        <v>4</v>
      </c>
      <c r="K53" s="43">
        <v>-4.1445000000000002E-4</v>
      </c>
      <c r="L53" s="43">
        <v>-2.9601999999999997E-4</v>
      </c>
      <c r="M53" s="43">
        <v>1.1753E-3</v>
      </c>
      <c r="N53" s="43">
        <v>1.4503000000000001E-20</v>
      </c>
      <c r="O53" s="43">
        <v>1.7601E-20</v>
      </c>
      <c r="P53" s="43">
        <v>2.8744000000000003E-4</v>
      </c>
      <c r="Q53" s="48">
        <v>0.1</v>
      </c>
    </row>
    <row r="54" spans="1:17" x14ac:dyDescent="0.3">
      <c r="A54" s="42">
        <v>35</v>
      </c>
      <c r="B54" s="43">
        <v>-3.6862E-4</v>
      </c>
      <c r="C54" s="43">
        <v>-2.3730999999999999E-4</v>
      </c>
      <c r="D54" s="43">
        <v>8.7536000000000005E-4</v>
      </c>
      <c r="E54" s="43">
        <v>4.8243E-20</v>
      </c>
      <c r="F54" s="43">
        <v>-5.7205E-20</v>
      </c>
      <c r="G54" s="43">
        <v>-3.1140999999999997E-4</v>
      </c>
      <c r="H54" s="48">
        <v>0.15</v>
      </c>
      <c r="I54" s="28"/>
      <c r="J54" s="44">
        <v>5</v>
      </c>
      <c r="K54" s="43">
        <v>-3.6862E-4</v>
      </c>
      <c r="L54" s="43">
        <v>-2.3730999999999999E-4</v>
      </c>
      <c r="M54" s="43">
        <v>8.7536000000000005E-4</v>
      </c>
      <c r="N54" s="43">
        <v>1.6081E-20</v>
      </c>
      <c r="O54" s="43">
        <v>1.9068E-20</v>
      </c>
      <c r="P54" s="43">
        <v>3.1140999999999997E-4</v>
      </c>
      <c r="Q54" s="48">
        <v>0.15</v>
      </c>
    </row>
    <row r="55" spans="1:17" x14ac:dyDescent="0.3">
      <c r="A55" s="42">
        <v>36</v>
      </c>
      <c r="B55" s="43">
        <v>-3.3805E-4</v>
      </c>
      <c r="C55" s="43">
        <v>-2.0572E-4</v>
      </c>
      <c r="D55" s="43">
        <v>6.7902000000000001E-4</v>
      </c>
      <c r="E55" s="43">
        <v>4.8615000000000002E-20</v>
      </c>
      <c r="F55" s="43">
        <v>-5.3916000000000003E-20</v>
      </c>
      <c r="G55" s="43">
        <v>-2.9349999999999998E-4</v>
      </c>
      <c r="H55" s="48">
        <v>0.2</v>
      </c>
      <c r="I55" s="28"/>
      <c r="J55" s="44">
        <v>6</v>
      </c>
      <c r="K55" s="43">
        <v>-3.3805E-4</v>
      </c>
      <c r="L55" s="43">
        <v>-2.0572E-4</v>
      </c>
      <c r="M55" s="43">
        <v>6.7902000000000001E-4</v>
      </c>
      <c r="N55" s="43">
        <v>1.6204999999999999E-20</v>
      </c>
      <c r="O55" s="43">
        <v>1.7972E-20</v>
      </c>
      <c r="P55" s="43">
        <v>2.9349999999999998E-4</v>
      </c>
      <c r="Q55" s="48">
        <v>0.2</v>
      </c>
    </row>
    <row r="56" spans="1:17" x14ac:dyDescent="0.3">
      <c r="A56" s="42">
        <v>37</v>
      </c>
      <c r="B56" s="43">
        <v>-3.7652999999999997E-4</v>
      </c>
      <c r="C56" s="43">
        <v>-2.2589999999999999E-4</v>
      </c>
      <c r="D56" s="43">
        <v>5.7936999999999995E-4</v>
      </c>
      <c r="E56" s="43">
        <v>5.5342000000000001E-20</v>
      </c>
      <c r="F56" s="43">
        <v>-3.7534999999999999E-20</v>
      </c>
      <c r="G56" s="43">
        <v>-2.0432999999999999E-4</v>
      </c>
      <c r="H56" s="54">
        <v>0.27</v>
      </c>
      <c r="I56" s="28"/>
      <c r="J56" s="44">
        <v>7</v>
      </c>
      <c r="K56" s="43">
        <v>-3.7652999999999997E-4</v>
      </c>
      <c r="L56" s="43">
        <v>-2.2589999999999999E-4</v>
      </c>
      <c r="M56" s="43">
        <v>5.7936999999999995E-4</v>
      </c>
      <c r="N56" s="43">
        <v>1.8447000000000001E-20</v>
      </c>
      <c r="O56" s="43">
        <v>1.2512E-20</v>
      </c>
      <c r="P56" s="43">
        <v>2.0432999999999999E-4</v>
      </c>
      <c r="Q56" s="54">
        <v>0.27</v>
      </c>
    </row>
    <row r="57" spans="1:17" x14ac:dyDescent="0.3">
      <c r="A57" s="42">
        <v>38</v>
      </c>
      <c r="B57" s="43">
        <v>-3.3492E-4</v>
      </c>
      <c r="C57" s="43">
        <v>-2.0463999999999999E-4</v>
      </c>
      <c r="D57" s="43">
        <v>7.3901000000000001E-4</v>
      </c>
      <c r="E57" s="43">
        <v>4.7859999999999999E-20</v>
      </c>
      <c r="F57" s="43">
        <v>-6.9442E-20</v>
      </c>
      <c r="G57" s="43">
        <v>-3.7803000000000001E-4</v>
      </c>
      <c r="H57" s="48">
        <v>0.3</v>
      </c>
      <c r="I57" s="28"/>
      <c r="J57" s="44">
        <v>8</v>
      </c>
      <c r="K57" s="43">
        <v>-3.3492E-4</v>
      </c>
      <c r="L57" s="43">
        <v>-2.0463999999999999E-4</v>
      </c>
      <c r="M57" s="43">
        <v>7.3901000000000001E-4</v>
      </c>
      <c r="N57" s="43">
        <v>1.5953000000000001E-20</v>
      </c>
      <c r="O57" s="43">
        <v>2.3147E-20</v>
      </c>
      <c r="P57" s="43">
        <v>3.7803000000000001E-4</v>
      </c>
      <c r="Q57" s="48">
        <v>0.3</v>
      </c>
    </row>
    <row r="58" spans="1:17" x14ac:dyDescent="0.3">
      <c r="A58" s="42">
        <v>39</v>
      </c>
      <c r="B58" s="43">
        <v>-2.8226E-4</v>
      </c>
      <c r="C58" s="43">
        <v>-1.7993999999999999E-4</v>
      </c>
      <c r="D58" s="43">
        <v>6.1764999999999997E-4</v>
      </c>
      <c r="E58" s="43">
        <v>3.7593000000000001E-20</v>
      </c>
      <c r="F58" s="43">
        <v>-5.9839000000000002E-20</v>
      </c>
      <c r="G58" s="43">
        <v>-3.2574999999999998E-4</v>
      </c>
      <c r="H58" s="48">
        <v>0.35</v>
      </c>
      <c r="I58" s="28"/>
      <c r="J58" s="44">
        <v>9</v>
      </c>
      <c r="K58" s="43">
        <v>-2.8226E-4</v>
      </c>
      <c r="L58" s="43">
        <v>-1.7993999999999999E-4</v>
      </c>
      <c r="M58" s="43">
        <v>6.1764999999999997E-4</v>
      </c>
      <c r="N58" s="43">
        <v>1.2530999999999999E-20</v>
      </c>
      <c r="O58" s="43">
        <v>1.9946E-20</v>
      </c>
      <c r="P58" s="43">
        <v>3.2574999999999998E-4</v>
      </c>
      <c r="Q58" s="48">
        <v>0.35</v>
      </c>
    </row>
    <row r="59" spans="1:17" x14ac:dyDescent="0.3">
      <c r="A59" s="42">
        <v>40</v>
      </c>
      <c r="B59" s="43">
        <v>-2.4600000000000002E-4</v>
      </c>
      <c r="C59" s="43">
        <v>-1.6422E-4</v>
      </c>
      <c r="D59" s="43">
        <v>5.2986999999999999E-4</v>
      </c>
      <c r="E59" s="43">
        <v>3.0047000000000001E-20</v>
      </c>
      <c r="F59" s="43">
        <v>-5.0418999999999999E-20</v>
      </c>
      <c r="G59" s="43">
        <v>-2.7447000000000002E-4</v>
      </c>
      <c r="H59" s="48">
        <v>0.4</v>
      </c>
      <c r="I59" s="28"/>
      <c r="J59" s="44">
        <v>10</v>
      </c>
      <c r="K59" s="43">
        <v>-2.4600000000000002E-4</v>
      </c>
      <c r="L59" s="43">
        <v>-1.6422E-4</v>
      </c>
      <c r="M59" s="43">
        <v>5.2986999999999999E-4</v>
      </c>
      <c r="N59" s="43">
        <v>1.0016E-20</v>
      </c>
      <c r="O59" s="43">
        <v>1.6806E-20</v>
      </c>
      <c r="P59" s="43">
        <v>2.7447000000000002E-4</v>
      </c>
      <c r="Q59" s="48">
        <v>0.4</v>
      </c>
    </row>
    <row r="60" spans="1:17" x14ac:dyDescent="0.3">
      <c r="A60" s="42">
        <v>41</v>
      </c>
      <c r="B60" s="43">
        <v>-2.1861999999999999E-4</v>
      </c>
      <c r="C60" s="43">
        <v>-1.5353E-4</v>
      </c>
      <c r="D60" s="43">
        <v>4.4903E-4</v>
      </c>
      <c r="E60" s="43">
        <v>2.3916E-20</v>
      </c>
      <c r="F60" s="43">
        <v>-3.7573000000000003E-20</v>
      </c>
      <c r="G60" s="43">
        <v>-2.0453999999999999E-4</v>
      </c>
      <c r="H60" s="54">
        <v>0.47</v>
      </c>
      <c r="I60" s="28"/>
      <c r="J60" s="44">
        <v>11</v>
      </c>
      <c r="K60" s="43">
        <v>-2.1861999999999999E-4</v>
      </c>
      <c r="L60" s="43">
        <v>-1.5353E-4</v>
      </c>
      <c r="M60" s="43">
        <v>4.4903E-4</v>
      </c>
      <c r="N60" s="43">
        <v>7.9720000000000005E-21</v>
      </c>
      <c r="O60" s="43">
        <v>1.2524E-20</v>
      </c>
      <c r="P60" s="43">
        <v>2.0453999999999999E-4</v>
      </c>
      <c r="Q60" s="54">
        <v>0.47</v>
      </c>
    </row>
    <row r="61" spans="1:17" x14ac:dyDescent="0.3">
      <c r="A61" s="42">
        <v>42</v>
      </c>
      <c r="B61" s="43">
        <v>-1.9989000000000001E-4</v>
      </c>
      <c r="C61" s="43">
        <v>-1.4370999999999999E-4</v>
      </c>
      <c r="D61" s="43">
        <v>4.7125999999999998E-4</v>
      </c>
      <c r="E61" s="43">
        <v>2.0641999999999999E-20</v>
      </c>
      <c r="F61" s="43">
        <v>-4.2631000000000003E-20</v>
      </c>
      <c r="G61" s="43">
        <v>-2.3206999999999999E-4</v>
      </c>
      <c r="H61" s="48">
        <v>0.5</v>
      </c>
      <c r="I61" s="28"/>
      <c r="J61" s="44">
        <v>12</v>
      </c>
      <c r="K61" s="43">
        <v>-1.9989000000000001E-4</v>
      </c>
      <c r="L61" s="43">
        <v>-1.4370999999999999E-4</v>
      </c>
      <c r="M61" s="43">
        <v>4.7125999999999998E-4</v>
      </c>
      <c r="N61" s="43">
        <v>6.8806999999999995E-21</v>
      </c>
      <c r="O61" s="43">
        <v>1.4210000000000001E-20</v>
      </c>
      <c r="P61" s="43">
        <v>2.3206999999999999E-4</v>
      </c>
      <c r="Q61" s="48">
        <v>0.5</v>
      </c>
    </row>
    <row r="62" spans="1:17" x14ac:dyDescent="0.3">
      <c r="A62" s="42">
        <v>43</v>
      </c>
      <c r="B62" s="43">
        <v>-1.7361000000000001E-4</v>
      </c>
      <c r="C62" s="43">
        <v>-1.2935999999999999E-4</v>
      </c>
      <c r="D62" s="43">
        <v>4.1455000000000002E-4</v>
      </c>
      <c r="E62" s="43">
        <v>1.626E-20</v>
      </c>
      <c r="F62" s="43">
        <v>-3.6346E-20</v>
      </c>
      <c r="G62" s="43">
        <v>-1.9786000000000001E-4</v>
      </c>
      <c r="H62" s="48">
        <v>0.55000000000000004</v>
      </c>
      <c r="I62" s="28"/>
      <c r="J62" s="44">
        <v>13</v>
      </c>
      <c r="K62" s="43">
        <v>-1.7361000000000001E-4</v>
      </c>
      <c r="L62" s="43">
        <v>-1.2935999999999999E-4</v>
      </c>
      <c r="M62" s="43">
        <v>4.1455000000000002E-4</v>
      </c>
      <c r="N62" s="43">
        <v>5.4198E-21</v>
      </c>
      <c r="O62" s="43">
        <v>1.2115E-20</v>
      </c>
      <c r="P62" s="43">
        <v>1.9786000000000001E-4</v>
      </c>
      <c r="Q62" s="48">
        <v>0.55000000000000004</v>
      </c>
    </row>
    <row r="63" spans="1:17" x14ac:dyDescent="0.3">
      <c r="A63" s="42">
        <v>44</v>
      </c>
      <c r="B63" s="43">
        <v>-1.5218999999999999E-4</v>
      </c>
      <c r="C63" s="43">
        <v>-1.1702E-4</v>
      </c>
      <c r="D63" s="43">
        <v>3.6755000000000002E-4</v>
      </c>
      <c r="E63" s="43">
        <v>1.2921E-20</v>
      </c>
      <c r="F63" s="43">
        <v>-3.1096E-20</v>
      </c>
      <c r="G63" s="43">
        <v>-1.6928000000000001E-4</v>
      </c>
      <c r="H63" s="48">
        <v>0.6</v>
      </c>
      <c r="I63" s="28"/>
      <c r="J63" s="44">
        <v>14</v>
      </c>
      <c r="K63" s="43">
        <v>-1.5218999999999999E-4</v>
      </c>
      <c r="L63" s="43">
        <v>-1.1702E-4</v>
      </c>
      <c r="M63" s="43">
        <v>3.6755000000000002E-4</v>
      </c>
      <c r="N63" s="43">
        <v>4.3070999999999999E-21</v>
      </c>
      <c r="O63" s="43">
        <v>1.0365000000000001E-20</v>
      </c>
      <c r="P63" s="43">
        <v>1.6928000000000001E-4</v>
      </c>
      <c r="Q63" s="48">
        <v>0.6</v>
      </c>
    </row>
    <row r="64" spans="1:17" x14ac:dyDescent="0.3">
      <c r="A64" s="42">
        <v>45</v>
      </c>
      <c r="B64" s="43">
        <v>-1.3448E-4</v>
      </c>
      <c r="C64" s="43">
        <v>-1.0628000000000001E-4</v>
      </c>
      <c r="D64" s="43">
        <v>3.2808000000000002E-4</v>
      </c>
      <c r="E64" s="43">
        <v>1.0361E-20</v>
      </c>
      <c r="F64" s="43">
        <v>-2.6716999999999999E-20</v>
      </c>
      <c r="G64" s="43">
        <v>-1.4543999999999999E-4</v>
      </c>
      <c r="H64" s="48">
        <v>0.65</v>
      </c>
      <c r="I64" s="28"/>
      <c r="J64" s="44">
        <v>15</v>
      </c>
      <c r="K64" s="43">
        <v>-1.3448E-4</v>
      </c>
      <c r="L64" s="43">
        <v>-1.0628000000000001E-4</v>
      </c>
      <c r="M64" s="43">
        <v>3.2808000000000002E-4</v>
      </c>
      <c r="N64" s="43">
        <v>3.4537999999999997E-21</v>
      </c>
      <c r="O64" s="43">
        <v>8.9055999999999994E-21</v>
      </c>
      <c r="P64" s="43">
        <v>1.4543999999999999E-4</v>
      </c>
      <c r="Q64" s="48">
        <v>0.65</v>
      </c>
    </row>
    <row r="65" spans="1:17" x14ac:dyDescent="0.3">
      <c r="A65" s="42">
        <v>46</v>
      </c>
      <c r="B65" s="43">
        <v>-1.1968000000000001E-4</v>
      </c>
      <c r="C65" s="43">
        <v>-9.6861000000000007E-5</v>
      </c>
      <c r="D65" s="43">
        <v>2.9458000000000002E-4</v>
      </c>
      <c r="E65" s="43">
        <v>8.3826999999999998E-21</v>
      </c>
      <c r="F65" s="43">
        <v>-2.3061999999999999E-20</v>
      </c>
      <c r="G65" s="43">
        <v>-1.2553999999999999E-4</v>
      </c>
      <c r="H65" s="48">
        <v>0.7</v>
      </c>
      <c r="I65" s="28"/>
      <c r="J65" s="44">
        <v>16</v>
      </c>
      <c r="K65" s="43">
        <v>-1.1968000000000001E-4</v>
      </c>
      <c r="L65" s="43">
        <v>-9.6861000000000007E-5</v>
      </c>
      <c r="M65" s="43">
        <v>2.9458000000000002E-4</v>
      </c>
      <c r="N65" s="43">
        <v>2.7942000000000001E-21</v>
      </c>
      <c r="O65" s="43">
        <v>7.6873000000000002E-21</v>
      </c>
      <c r="P65" s="43">
        <v>1.2553999999999999E-4</v>
      </c>
      <c r="Q65" s="48">
        <v>0.7</v>
      </c>
    </row>
    <row r="66" spans="1:17" x14ac:dyDescent="0.3">
      <c r="A66" s="42">
        <v>47</v>
      </c>
      <c r="B66" s="43">
        <v>-1.0717000000000001E-4</v>
      </c>
      <c r="C66" s="43">
        <v>-8.8549999999999998E-5</v>
      </c>
      <c r="D66" s="43">
        <v>2.6588000000000002E-4</v>
      </c>
      <c r="E66" s="43">
        <v>6.8407E-21</v>
      </c>
      <c r="F66" s="43">
        <v>-2.0003E-20</v>
      </c>
      <c r="G66" s="43">
        <v>-1.0889E-4</v>
      </c>
      <c r="H66" s="48">
        <v>0.75</v>
      </c>
      <c r="I66" s="28"/>
      <c r="J66" s="44">
        <v>17</v>
      </c>
      <c r="K66" s="43">
        <v>-1.0717000000000001E-4</v>
      </c>
      <c r="L66" s="43">
        <v>-8.8549999999999998E-5</v>
      </c>
      <c r="M66" s="43">
        <v>2.6588000000000002E-4</v>
      </c>
      <c r="N66" s="43">
        <v>2.2801999999999999E-21</v>
      </c>
      <c r="O66" s="43">
        <v>6.6678E-21</v>
      </c>
      <c r="P66" s="43">
        <v>1.0889E-4</v>
      </c>
      <c r="Q66" s="48">
        <v>0.75</v>
      </c>
    </row>
    <row r="67" spans="1:17" x14ac:dyDescent="0.3">
      <c r="A67" s="42">
        <v>48</v>
      </c>
      <c r="B67" s="43">
        <v>-9.6503999999999996E-5</v>
      </c>
      <c r="C67" s="43">
        <v>-8.1182999999999998E-5</v>
      </c>
      <c r="D67" s="43">
        <v>2.4110000000000001E-4</v>
      </c>
      <c r="E67" s="43">
        <v>5.6287E-21</v>
      </c>
      <c r="F67" s="43">
        <v>-1.7435E-20</v>
      </c>
      <c r="G67" s="43">
        <v>-9.4909999999999998E-5</v>
      </c>
      <c r="H67" s="48">
        <v>0.8</v>
      </c>
      <c r="I67" s="28"/>
      <c r="J67" s="44">
        <v>18</v>
      </c>
      <c r="K67" s="43">
        <v>-9.6503999999999996E-5</v>
      </c>
      <c r="L67" s="43">
        <v>-8.1182999999999998E-5</v>
      </c>
      <c r="M67" s="43">
        <v>2.4110000000000001E-4</v>
      </c>
      <c r="N67" s="43">
        <v>1.8761999999999999E-21</v>
      </c>
      <c r="O67" s="43">
        <v>5.8115999999999999E-21</v>
      </c>
      <c r="P67" s="43">
        <v>9.4909999999999998E-5</v>
      </c>
      <c r="Q67" s="48">
        <v>0.8</v>
      </c>
    </row>
    <row r="68" spans="1:17" x14ac:dyDescent="0.3">
      <c r="A68" s="42">
        <v>49</v>
      </c>
      <c r="B68" s="43">
        <v>-8.7330999999999994E-5</v>
      </c>
      <c r="C68" s="43">
        <v>-7.4626E-5</v>
      </c>
      <c r="D68" s="43">
        <v>2.1954E-4</v>
      </c>
      <c r="E68" s="43">
        <v>4.6679000000000001E-21</v>
      </c>
      <c r="F68" s="43">
        <v>-1.5269E-20</v>
      </c>
      <c r="G68" s="43">
        <v>-8.3117999999999999E-5</v>
      </c>
      <c r="H68" s="48">
        <v>0.85</v>
      </c>
      <c r="I68" s="28"/>
      <c r="J68" s="44">
        <v>19</v>
      </c>
      <c r="K68" s="43">
        <v>-8.7330999999999994E-5</v>
      </c>
      <c r="L68" s="43">
        <v>-7.4626E-5</v>
      </c>
      <c r="M68" s="43">
        <v>2.1954E-4</v>
      </c>
      <c r="N68" s="43">
        <v>1.5559999999999999E-21</v>
      </c>
      <c r="O68" s="43">
        <v>5.0894999999999997E-21</v>
      </c>
      <c r="P68" s="43">
        <v>8.3117999999999999E-5</v>
      </c>
      <c r="Q68" s="48">
        <v>0.85</v>
      </c>
    </row>
    <row r="69" spans="1:17" x14ac:dyDescent="0.3">
      <c r="A69" s="42">
        <v>50</v>
      </c>
      <c r="B69" s="43">
        <v>-7.9381000000000005E-5</v>
      </c>
      <c r="C69" s="43">
        <v>-6.8765999999999999E-5</v>
      </c>
      <c r="D69" s="43">
        <v>2.0066999999999999E-4</v>
      </c>
      <c r="E69" s="43">
        <v>3.8998999999999997E-21</v>
      </c>
      <c r="F69" s="43">
        <v>-1.3432999999999999E-20</v>
      </c>
      <c r="G69" s="43">
        <v>-7.3127999999999995E-5</v>
      </c>
      <c r="H69" s="48">
        <v>0.9</v>
      </c>
      <c r="I69" s="28"/>
      <c r="J69" s="44">
        <v>20</v>
      </c>
      <c r="K69" s="43">
        <v>-7.9381000000000005E-5</v>
      </c>
      <c r="L69" s="43">
        <v>-6.8765999999999999E-5</v>
      </c>
      <c r="M69" s="43">
        <v>2.0066999999999999E-4</v>
      </c>
      <c r="N69" s="43">
        <v>1.3000000000000001E-21</v>
      </c>
      <c r="O69" s="43">
        <v>4.4777999999999998E-21</v>
      </c>
      <c r="P69" s="43">
        <v>7.3127999999999995E-5</v>
      </c>
      <c r="Q69" s="48">
        <v>0.9</v>
      </c>
    </row>
    <row r="70" spans="1:17" x14ac:dyDescent="0.3">
      <c r="A70" s="42">
        <v>51</v>
      </c>
      <c r="B70" s="43">
        <v>-7.2444E-5</v>
      </c>
      <c r="C70" s="43">
        <v>-6.3513E-5</v>
      </c>
      <c r="D70" s="43">
        <v>1.8406E-4</v>
      </c>
      <c r="E70" s="43">
        <v>3.2812E-21</v>
      </c>
      <c r="F70" s="43">
        <v>-1.1872000000000001E-20</v>
      </c>
      <c r="G70" s="43">
        <v>-6.4626000000000001E-5</v>
      </c>
      <c r="H70" s="48">
        <v>0.95</v>
      </c>
      <c r="I70" s="28"/>
      <c r="J70" s="44">
        <v>21</v>
      </c>
      <c r="K70" s="43">
        <v>-7.2444E-5</v>
      </c>
      <c r="L70" s="43">
        <v>-6.3513E-5</v>
      </c>
      <c r="M70" s="43">
        <v>1.8406E-4</v>
      </c>
      <c r="N70" s="43">
        <v>1.0937E-21</v>
      </c>
      <c r="O70" s="43">
        <v>3.9571999999999999E-21</v>
      </c>
      <c r="P70" s="43">
        <v>6.4626000000000001E-5</v>
      </c>
      <c r="Q70" s="48">
        <v>0.95</v>
      </c>
    </row>
    <row r="71" spans="1:17" x14ac:dyDescent="0.3">
      <c r="A71" s="42">
        <v>52</v>
      </c>
      <c r="B71" s="43">
        <v>-6.6351000000000002E-5</v>
      </c>
      <c r="C71" s="43">
        <v>-5.8788E-5</v>
      </c>
      <c r="D71" s="43">
        <v>1.6935999999999999E-4</v>
      </c>
      <c r="E71" s="43">
        <v>2.7788999999999998E-21</v>
      </c>
      <c r="F71" s="43">
        <v>-1.0536E-20</v>
      </c>
      <c r="G71" s="43">
        <v>-5.7355000000000002E-5</v>
      </c>
      <c r="H71" s="48">
        <v>1</v>
      </c>
      <c r="I71" s="28"/>
      <c r="J71" s="44">
        <v>22</v>
      </c>
      <c r="K71" s="43">
        <v>-6.6351000000000002E-5</v>
      </c>
      <c r="L71" s="43">
        <v>-5.8788E-5</v>
      </c>
      <c r="M71" s="43">
        <v>1.6935999999999999E-4</v>
      </c>
      <c r="N71" s="43">
        <v>9.2629000000000002E-22</v>
      </c>
      <c r="O71" s="43">
        <v>3.5120000000000003E-21</v>
      </c>
      <c r="P71" s="43">
        <v>5.7355000000000002E-5</v>
      </c>
      <c r="Q71" s="48">
        <v>1</v>
      </c>
    </row>
    <row r="72" spans="1:17" x14ac:dyDescent="0.3">
      <c r="A72" s="42">
        <v>53</v>
      </c>
      <c r="B72" s="43">
        <v>-3.1825000000000001E-5</v>
      </c>
      <c r="C72" s="43">
        <v>-2.9916999999999998E-5</v>
      </c>
      <c r="D72" s="43">
        <v>8.4117999999999997E-5</v>
      </c>
      <c r="E72" s="43">
        <v>7.0112000000000002E-22</v>
      </c>
      <c r="F72" s="43">
        <v>-3.8646000000000001E-21</v>
      </c>
      <c r="G72" s="43">
        <v>-2.1038000000000001E-5</v>
      </c>
      <c r="H72" s="48">
        <v>1.5</v>
      </c>
      <c r="I72" s="28"/>
      <c r="J72" s="44">
        <v>23</v>
      </c>
      <c r="K72" s="43">
        <v>-3.1825000000000001E-5</v>
      </c>
      <c r="L72" s="43">
        <v>-2.9916999999999998E-5</v>
      </c>
      <c r="M72" s="43">
        <v>8.4117999999999997E-5</v>
      </c>
      <c r="N72" s="43">
        <v>2.3371E-22</v>
      </c>
      <c r="O72" s="43">
        <v>1.2882000000000001E-21</v>
      </c>
      <c r="P72" s="43">
        <v>2.1038000000000001E-5</v>
      </c>
      <c r="Q72" s="48">
        <v>1.5</v>
      </c>
    </row>
    <row r="73" spans="1:17" x14ac:dyDescent="0.3">
      <c r="A73" s="42">
        <v>54</v>
      </c>
      <c r="B73" s="43">
        <v>-1.8372E-5</v>
      </c>
      <c r="C73" s="43">
        <v>-1.7691000000000001E-5</v>
      </c>
      <c r="D73" s="43">
        <v>4.9891000000000001E-5</v>
      </c>
      <c r="E73" s="43">
        <v>2.5050999999999998E-22</v>
      </c>
      <c r="F73" s="43">
        <v>-1.8067E-21</v>
      </c>
      <c r="G73" s="43">
        <v>-9.8353000000000005E-6</v>
      </c>
      <c r="H73" s="48">
        <v>2</v>
      </c>
      <c r="I73" s="28"/>
      <c r="J73" s="44">
        <v>24</v>
      </c>
      <c r="K73" s="43">
        <v>-1.8372E-5</v>
      </c>
      <c r="L73" s="43">
        <v>-1.7691000000000001E-5</v>
      </c>
      <c r="M73" s="43">
        <v>4.9891000000000001E-5</v>
      </c>
      <c r="N73" s="43">
        <v>8.3502999999999998E-23</v>
      </c>
      <c r="O73" s="43">
        <v>6.0224000000000001E-22</v>
      </c>
      <c r="P73" s="43">
        <v>9.8353000000000005E-6</v>
      </c>
      <c r="Q73" s="48">
        <v>2</v>
      </c>
    </row>
    <row r="74" spans="1:17" x14ac:dyDescent="0.3">
      <c r="A74" s="42">
        <v>55</v>
      </c>
      <c r="B74" s="43">
        <v>-1.2301E-5</v>
      </c>
      <c r="C74" s="43">
        <v>-1.2001000000000001E-5</v>
      </c>
      <c r="D74" s="43">
        <v>3.3896000000000002E-5</v>
      </c>
      <c r="E74" s="43">
        <v>1.1017E-22</v>
      </c>
      <c r="F74" s="43">
        <v>-9.8302E-22</v>
      </c>
      <c r="G74" s="43">
        <v>-5.3512999999999999E-6</v>
      </c>
      <c r="H74" s="48">
        <v>2.5</v>
      </c>
      <c r="I74" s="28"/>
      <c r="J74" s="44">
        <v>25</v>
      </c>
      <c r="K74" s="43">
        <v>-1.2301E-5</v>
      </c>
      <c r="L74" s="43">
        <v>-1.2001000000000001E-5</v>
      </c>
      <c r="M74" s="43">
        <v>3.3896000000000002E-5</v>
      </c>
      <c r="N74" s="43">
        <v>3.6721999999999999E-23</v>
      </c>
      <c r="O74" s="43">
        <v>3.2766999999999999E-22</v>
      </c>
      <c r="P74" s="43">
        <v>5.3512999999999999E-6</v>
      </c>
      <c r="Q74" s="48">
        <v>2.5</v>
      </c>
    </row>
    <row r="75" spans="1:17" x14ac:dyDescent="0.3">
      <c r="A75" s="42">
        <v>56</v>
      </c>
      <c r="B75" s="43">
        <v>-9.2142000000000007E-6</v>
      </c>
      <c r="C75" s="43">
        <v>-9.0627000000000005E-6</v>
      </c>
      <c r="D75" s="43">
        <v>2.5377000000000001E-5</v>
      </c>
      <c r="E75" s="43">
        <v>5.5669000000000002E-23</v>
      </c>
      <c r="F75" s="43">
        <v>-5.9338E-22</v>
      </c>
      <c r="G75" s="43">
        <v>-3.2302E-6</v>
      </c>
      <c r="H75" s="48">
        <v>3</v>
      </c>
      <c r="I75" s="28"/>
      <c r="J75" s="44">
        <v>26</v>
      </c>
      <c r="K75" s="43">
        <v>-9.2142000000000007E-6</v>
      </c>
      <c r="L75" s="43">
        <v>-9.0627000000000005E-6</v>
      </c>
      <c r="M75" s="43">
        <v>2.5377000000000001E-5</v>
      </c>
      <c r="N75" s="43">
        <v>1.8556E-23</v>
      </c>
      <c r="O75" s="43">
        <v>1.9778999999999999E-22</v>
      </c>
      <c r="P75" s="43">
        <v>3.2302E-6</v>
      </c>
      <c r="Q75" s="48">
        <v>3</v>
      </c>
    </row>
    <row r="76" spans="1:17" x14ac:dyDescent="0.3">
      <c r="A76" s="42">
        <v>57</v>
      </c>
      <c r="B76" s="43">
        <v>-7.3881999999999998E-6</v>
      </c>
      <c r="C76" s="43">
        <v>-7.3033E-6</v>
      </c>
      <c r="D76" s="43">
        <v>2.0143E-5</v>
      </c>
      <c r="E76" s="43">
        <v>3.1206000000000001E-23</v>
      </c>
      <c r="F76" s="43">
        <v>-3.8577E-22</v>
      </c>
      <c r="G76" s="43">
        <v>-2.0999999999999998E-6</v>
      </c>
      <c r="H76" s="48">
        <v>3.5</v>
      </c>
      <c r="I76" s="28"/>
      <c r="J76" s="44">
        <v>27</v>
      </c>
      <c r="K76" s="43">
        <v>-7.3881999999999998E-6</v>
      </c>
      <c r="L76" s="43">
        <v>-7.3033E-6</v>
      </c>
      <c r="M76" s="43">
        <v>2.0143E-5</v>
      </c>
      <c r="N76" s="43">
        <v>1.0402E-23</v>
      </c>
      <c r="O76" s="43">
        <v>1.2859000000000001E-22</v>
      </c>
      <c r="P76" s="43">
        <v>2.0999999999999998E-6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4.4122000000000001E-21</v>
      </c>
      <c r="C81" s="43">
        <v>2.4019000000000002E-5</v>
      </c>
      <c r="D81" s="43">
        <v>6.6635000000000002E-4</v>
      </c>
      <c r="E81" s="23">
        <f>+D81*1000</f>
        <v>0.66635</v>
      </c>
      <c r="F81" s="23">
        <v>0</v>
      </c>
      <c r="G81" s="24"/>
      <c r="H81" s="25"/>
      <c r="I81" s="28"/>
      <c r="J81" s="44">
        <v>1</v>
      </c>
      <c r="K81" s="43">
        <v>-1.4707E-21</v>
      </c>
      <c r="L81" s="43">
        <v>-2.4019000000000002E-5</v>
      </c>
      <c r="M81" s="43">
        <v>6.6635000000000002E-4</v>
      </c>
      <c r="N81" s="23">
        <f>+M81*1000</f>
        <v>0.66635</v>
      </c>
      <c r="O81" s="23">
        <v>0</v>
      </c>
      <c r="P81" s="24"/>
      <c r="Q81" s="25"/>
    </row>
    <row r="82" spans="1:23" x14ac:dyDescent="0.3">
      <c r="A82" s="42">
        <v>32</v>
      </c>
      <c r="B82" s="43">
        <v>2.5198000000000002E-22</v>
      </c>
      <c r="C82" s="43">
        <v>1.3716999999999999E-6</v>
      </c>
      <c r="D82" s="43">
        <v>6.6085000000000004E-4</v>
      </c>
      <c r="E82" s="23">
        <f t="shared" ref="E82:E110" si="0">+D82*1000</f>
        <v>0.66085000000000005</v>
      </c>
      <c r="F82" s="23">
        <v>0.05</v>
      </c>
      <c r="G82" s="24"/>
      <c r="H82" s="25"/>
      <c r="I82" s="28"/>
      <c r="J82" s="44">
        <v>2</v>
      </c>
      <c r="K82" s="43">
        <v>-8.3992000000000002E-23</v>
      </c>
      <c r="L82" s="43">
        <v>-1.3716999999999999E-6</v>
      </c>
      <c r="M82" s="43">
        <v>6.6085000000000004E-4</v>
      </c>
      <c r="N82" s="23">
        <f t="shared" ref="N82:N110" si="1">+M82*1000</f>
        <v>0.66085000000000005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-1.3548E-21</v>
      </c>
      <c r="C83" s="43">
        <v>-7.3752000000000001E-6</v>
      </c>
      <c r="D83" s="43">
        <v>6.5320000000000005E-4</v>
      </c>
      <c r="E83" s="23">
        <f t="shared" si="0"/>
        <v>0.6532</v>
      </c>
      <c r="F83" s="168">
        <v>7.0000000000000007E-2</v>
      </c>
      <c r="G83" s="24"/>
      <c r="H83" s="25"/>
      <c r="I83" s="28"/>
      <c r="J83" s="44">
        <v>3</v>
      </c>
      <c r="K83" s="43">
        <v>4.5159999999999999E-22</v>
      </c>
      <c r="L83" s="43">
        <v>7.3752000000000001E-6</v>
      </c>
      <c r="M83" s="43">
        <v>6.5320000000000005E-4</v>
      </c>
      <c r="N83" s="23">
        <f t="shared" si="1"/>
        <v>0.6532</v>
      </c>
      <c r="O83" s="168">
        <v>7.0000000000000007E-2</v>
      </c>
      <c r="Q83" s="25"/>
    </row>
    <row r="84" spans="1:23" x14ac:dyDescent="0.3">
      <c r="A84" s="42">
        <v>34</v>
      </c>
      <c r="B84" s="43">
        <v>-2.3985999999999998E-21</v>
      </c>
      <c r="C84" s="43">
        <v>-1.3057000000000001E-5</v>
      </c>
      <c r="D84" s="43">
        <v>6.1488000000000005E-4</v>
      </c>
      <c r="E84" s="23">
        <f t="shared" si="0"/>
        <v>0.61488000000000009</v>
      </c>
      <c r="F84" s="23">
        <v>0.1</v>
      </c>
      <c r="G84" s="24"/>
      <c r="H84" s="25"/>
      <c r="I84" s="28"/>
      <c r="J84" s="44">
        <v>4</v>
      </c>
      <c r="K84" s="43">
        <v>7.9952999999999997E-22</v>
      </c>
      <c r="L84" s="43">
        <v>1.3057000000000001E-5</v>
      </c>
      <c r="M84" s="43">
        <v>6.1488000000000005E-4</v>
      </c>
      <c r="N84" s="23">
        <f t="shared" si="1"/>
        <v>0.61488000000000009</v>
      </c>
      <c r="O84" s="23">
        <v>0.1</v>
      </c>
      <c r="P84" s="24"/>
      <c r="Q84" s="25"/>
    </row>
    <row r="85" spans="1:23" x14ac:dyDescent="0.3">
      <c r="A85" s="42">
        <v>35</v>
      </c>
      <c r="B85" s="43">
        <v>-3.7427999999999999E-21</v>
      </c>
      <c r="C85" s="43">
        <v>-2.0375000000000001E-5</v>
      </c>
      <c r="D85" s="43">
        <v>5.6400999999999999E-4</v>
      </c>
      <c r="E85" s="23">
        <f t="shared" si="0"/>
        <v>0.56401000000000001</v>
      </c>
      <c r="F85" s="23">
        <v>0.15</v>
      </c>
      <c r="G85" s="24"/>
      <c r="H85" s="25"/>
      <c r="I85" s="28"/>
      <c r="J85" s="44">
        <v>5</v>
      </c>
      <c r="K85" s="43">
        <v>1.2476E-21</v>
      </c>
      <c r="L85" s="43">
        <v>2.0375000000000001E-5</v>
      </c>
      <c r="M85" s="43">
        <v>5.6400999999999999E-4</v>
      </c>
      <c r="N85" s="23">
        <f t="shared" si="1"/>
        <v>0.56401000000000001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-4.8325E-21</v>
      </c>
      <c r="C86" s="43">
        <v>-2.6307000000000001E-5</v>
      </c>
      <c r="D86" s="43">
        <v>5.2557999999999999E-4</v>
      </c>
      <c r="E86" s="23">
        <f t="shared" si="0"/>
        <v>0.52558000000000005</v>
      </c>
      <c r="F86" s="23">
        <v>0.2</v>
      </c>
      <c r="G86" s="24"/>
      <c r="H86" s="25"/>
      <c r="I86" s="28"/>
      <c r="J86" s="44">
        <v>6</v>
      </c>
      <c r="K86" s="43">
        <v>1.6108E-21</v>
      </c>
      <c r="L86" s="43">
        <v>2.6307000000000001E-5</v>
      </c>
      <c r="M86" s="43">
        <v>5.2557999999999999E-4</v>
      </c>
      <c r="N86" s="23">
        <f t="shared" si="1"/>
        <v>0.52558000000000005</v>
      </c>
      <c r="O86" s="23">
        <v>0.2</v>
      </c>
      <c r="P86" s="24"/>
      <c r="Q86" s="25"/>
    </row>
    <row r="87" spans="1:23" x14ac:dyDescent="0.3">
      <c r="A87" s="42">
        <v>37</v>
      </c>
      <c r="B87" s="43">
        <v>-6.5062000000000003E-21</v>
      </c>
      <c r="C87" s="43">
        <v>-3.5417999999999999E-5</v>
      </c>
      <c r="D87" s="43">
        <v>4.8280000000000003E-4</v>
      </c>
      <c r="E87" s="23">
        <f t="shared" si="0"/>
        <v>0.48280000000000001</v>
      </c>
      <c r="F87" s="168">
        <v>0.27</v>
      </c>
      <c r="G87" s="24"/>
      <c r="H87" s="25"/>
      <c r="I87" s="28"/>
      <c r="J87" s="44">
        <v>7</v>
      </c>
      <c r="K87" s="43">
        <v>2.1687E-21</v>
      </c>
      <c r="L87" s="43">
        <v>3.5417999999999999E-5</v>
      </c>
      <c r="M87" s="43">
        <v>4.8280000000000003E-4</v>
      </c>
      <c r="N87" s="23">
        <f t="shared" si="1"/>
        <v>0.48280000000000001</v>
      </c>
      <c r="O87" s="168">
        <v>0.27</v>
      </c>
      <c r="P87" s="24"/>
      <c r="Q87" s="25"/>
    </row>
    <row r="88" spans="1:23" x14ac:dyDescent="0.3">
      <c r="A88" s="42">
        <v>38</v>
      </c>
      <c r="B88" s="43">
        <v>-6.2290999999999997E-21</v>
      </c>
      <c r="C88" s="43">
        <v>-3.3909999999999999E-5</v>
      </c>
      <c r="D88" s="43">
        <v>4.5925000000000002E-4</v>
      </c>
      <c r="E88" s="23">
        <f t="shared" si="0"/>
        <v>0.45925000000000005</v>
      </c>
      <c r="F88" s="23">
        <v>0.3</v>
      </c>
      <c r="G88" s="24"/>
      <c r="H88" s="25"/>
      <c r="I88" s="28"/>
      <c r="J88" s="44">
        <v>8</v>
      </c>
      <c r="K88" s="43">
        <v>2.0764000000000001E-21</v>
      </c>
      <c r="L88" s="43">
        <v>3.3909999999999999E-5</v>
      </c>
      <c r="M88" s="43">
        <v>4.5925000000000002E-4</v>
      </c>
      <c r="N88" s="23">
        <f t="shared" si="1"/>
        <v>0.45925000000000005</v>
      </c>
      <c r="O88" s="23">
        <v>0.3</v>
      </c>
      <c r="P88" s="24"/>
      <c r="Q88" s="25"/>
    </row>
    <row r="89" spans="1:23" x14ac:dyDescent="0.3">
      <c r="A89" s="42">
        <v>39</v>
      </c>
      <c r="B89" s="43">
        <v>-5.7835999999999997E-21</v>
      </c>
      <c r="C89" s="43">
        <v>-3.1483999999999999E-5</v>
      </c>
      <c r="D89" s="43">
        <v>4.2549999999999999E-4</v>
      </c>
      <c r="E89" s="23">
        <f t="shared" si="0"/>
        <v>0.42549999999999999</v>
      </c>
      <c r="F89" s="23">
        <v>0.35</v>
      </c>
      <c r="G89" s="24"/>
      <c r="H89" s="25"/>
      <c r="I89" s="28"/>
      <c r="J89" s="44">
        <v>9</v>
      </c>
      <c r="K89" s="43">
        <v>1.9279000000000001E-21</v>
      </c>
      <c r="L89" s="43">
        <v>3.1483999999999999E-5</v>
      </c>
      <c r="M89" s="43">
        <v>4.2549999999999999E-4</v>
      </c>
      <c r="N89" s="23">
        <f t="shared" si="1"/>
        <v>0.42549999999999999</v>
      </c>
      <c r="O89" s="23">
        <v>0.35</v>
      </c>
      <c r="P89" s="24"/>
      <c r="Q89" s="25"/>
    </row>
    <row r="90" spans="1:23" x14ac:dyDescent="0.3">
      <c r="A90" s="42">
        <v>40</v>
      </c>
      <c r="B90" s="43">
        <v>-5.4126999999999999E-21</v>
      </c>
      <c r="C90" s="43">
        <v>-2.9465E-5</v>
      </c>
      <c r="D90" s="43">
        <v>3.9692999999999998E-4</v>
      </c>
      <c r="E90" s="23">
        <f t="shared" si="0"/>
        <v>0.39693000000000001</v>
      </c>
      <c r="F90" s="23">
        <v>0.4</v>
      </c>
      <c r="G90" s="24"/>
      <c r="H90" s="25"/>
      <c r="I90" s="28"/>
      <c r="J90" s="44">
        <v>10</v>
      </c>
      <c r="K90" s="43">
        <v>1.8041999999999998E-21</v>
      </c>
      <c r="L90" s="43">
        <v>2.9465E-5</v>
      </c>
      <c r="M90" s="43">
        <v>3.9692999999999998E-4</v>
      </c>
      <c r="N90" s="23">
        <f t="shared" si="1"/>
        <v>0.39693000000000001</v>
      </c>
      <c r="O90" s="23">
        <v>0.4</v>
      </c>
      <c r="P90" s="24"/>
      <c r="Q90" s="25"/>
    </row>
    <row r="91" spans="1:23" x14ac:dyDescent="0.3">
      <c r="A91" s="42">
        <v>41</v>
      </c>
      <c r="B91" s="43">
        <v>-5.1099999999999999E-21</v>
      </c>
      <c r="C91" s="43">
        <v>-2.7818E-5</v>
      </c>
      <c r="D91" s="43">
        <v>3.6293000000000002E-4</v>
      </c>
      <c r="E91" s="23">
        <f t="shared" si="0"/>
        <v>0.36293000000000003</v>
      </c>
      <c r="F91" s="168">
        <v>0.47</v>
      </c>
      <c r="G91" s="24"/>
      <c r="H91" s="25"/>
      <c r="I91" s="28"/>
      <c r="J91" s="44">
        <v>11</v>
      </c>
      <c r="K91" s="43">
        <v>1.7032999999999998E-21</v>
      </c>
      <c r="L91" s="43">
        <v>2.7818E-5</v>
      </c>
      <c r="M91" s="43">
        <v>3.6293000000000002E-4</v>
      </c>
      <c r="N91" s="23">
        <f t="shared" si="1"/>
        <v>0.36293000000000003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-4.7804000000000001E-21</v>
      </c>
      <c r="C92" s="43">
        <v>-2.6023000000000001E-5</v>
      </c>
      <c r="D92" s="43">
        <v>3.4821E-4</v>
      </c>
      <c r="E92" s="23">
        <f t="shared" si="0"/>
        <v>0.34821000000000002</v>
      </c>
      <c r="F92" s="23">
        <v>0.5</v>
      </c>
      <c r="G92" s="24"/>
      <c r="H92" s="25"/>
      <c r="I92" s="28"/>
      <c r="J92" s="44">
        <v>12</v>
      </c>
      <c r="K92" s="43">
        <v>1.5935E-21</v>
      </c>
      <c r="L92" s="43">
        <v>2.6023000000000001E-5</v>
      </c>
      <c r="M92" s="43">
        <v>3.4821E-4</v>
      </c>
      <c r="N92" s="23">
        <f t="shared" si="1"/>
        <v>0.34821000000000002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-4.2857E-21</v>
      </c>
      <c r="C93" s="43">
        <v>-2.3329999999999999E-5</v>
      </c>
      <c r="D93" s="43">
        <v>3.2611000000000001E-4</v>
      </c>
      <c r="E93" s="23">
        <f t="shared" si="0"/>
        <v>0.32611000000000001</v>
      </c>
      <c r="F93" s="23">
        <v>0.55000000000000004</v>
      </c>
      <c r="G93" s="24"/>
      <c r="H93" s="25"/>
      <c r="I93" s="28"/>
      <c r="J93" s="44">
        <v>13</v>
      </c>
      <c r="K93" s="43">
        <v>1.4286E-21</v>
      </c>
      <c r="L93" s="43">
        <v>2.3329999999999999E-5</v>
      </c>
      <c r="M93" s="43">
        <v>3.2611000000000001E-4</v>
      </c>
      <c r="N93" s="23">
        <f t="shared" si="1"/>
        <v>0.32611000000000001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-3.8536000000000001E-21</v>
      </c>
      <c r="C94" s="43">
        <v>-2.0978000000000001E-5</v>
      </c>
      <c r="D94" s="43">
        <v>3.0658999999999998E-4</v>
      </c>
      <c r="E94" s="23">
        <f t="shared" si="0"/>
        <v>0.30658999999999997</v>
      </c>
      <c r="F94" s="23">
        <v>0.6</v>
      </c>
      <c r="G94" s="24"/>
      <c r="H94" s="25"/>
      <c r="I94" s="28"/>
      <c r="J94" s="44">
        <v>14</v>
      </c>
      <c r="K94" s="43">
        <v>1.2845E-21</v>
      </c>
      <c r="L94" s="43">
        <v>2.0978000000000001E-5</v>
      </c>
      <c r="M94" s="43">
        <v>3.0658999999999998E-4</v>
      </c>
      <c r="N94" s="23">
        <f t="shared" si="1"/>
        <v>0.30658999999999997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-3.4766000000000004E-21</v>
      </c>
      <c r="C95" s="43">
        <v>-1.8926000000000001E-5</v>
      </c>
      <c r="D95" s="43">
        <v>2.8923000000000002E-4</v>
      </c>
      <c r="E95" s="23">
        <f t="shared" si="0"/>
        <v>0.28923000000000004</v>
      </c>
      <c r="F95" s="23">
        <v>0.65</v>
      </c>
      <c r="G95" s="24"/>
      <c r="H95" s="25"/>
      <c r="I95" s="28"/>
      <c r="J95" s="44">
        <v>15</v>
      </c>
      <c r="K95" s="43">
        <v>1.1589E-21</v>
      </c>
      <c r="L95" s="43">
        <v>1.8926000000000001E-5</v>
      </c>
      <c r="M95" s="43">
        <v>2.8923000000000002E-4</v>
      </c>
      <c r="N95" s="23">
        <f t="shared" si="1"/>
        <v>0.28923000000000004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-3.1473999999999998E-21</v>
      </c>
      <c r="C96" s="43">
        <v>-1.7133999999999999E-5</v>
      </c>
      <c r="D96" s="43">
        <v>2.7368E-4</v>
      </c>
      <c r="E96" s="23">
        <f t="shared" si="0"/>
        <v>0.27367999999999998</v>
      </c>
      <c r="F96" s="23">
        <v>0.7</v>
      </c>
      <c r="G96" s="24"/>
      <c r="H96" s="25"/>
      <c r="I96" s="28"/>
      <c r="J96" s="44">
        <v>16</v>
      </c>
      <c r="K96" s="43">
        <v>1.0491E-21</v>
      </c>
      <c r="L96" s="43">
        <v>1.7133999999999999E-5</v>
      </c>
      <c r="M96" s="43">
        <v>2.7368E-4</v>
      </c>
      <c r="N96" s="23">
        <f t="shared" si="1"/>
        <v>0.27367999999999998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-2.8594E-21</v>
      </c>
      <c r="C97" s="43">
        <v>-1.5566E-5</v>
      </c>
      <c r="D97" s="43">
        <v>2.5968999999999998E-4</v>
      </c>
      <c r="E97" s="23">
        <f t="shared" si="0"/>
        <v>0.25968999999999998</v>
      </c>
      <c r="F97" s="23">
        <v>0.75</v>
      </c>
      <c r="G97" s="24"/>
      <c r="H97" s="25"/>
      <c r="I97" s="28"/>
      <c r="J97" s="44">
        <v>17</v>
      </c>
      <c r="K97" s="43">
        <v>9.5314000000000003E-22</v>
      </c>
      <c r="L97" s="43">
        <v>1.5566E-5</v>
      </c>
      <c r="M97" s="43">
        <v>2.5968999999999998E-4</v>
      </c>
      <c r="N97" s="23">
        <f t="shared" si="1"/>
        <v>0.25968999999999998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-2.6067999999999999E-21</v>
      </c>
      <c r="C98" s="43">
        <v>-1.4191E-5</v>
      </c>
      <c r="D98" s="43">
        <v>2.4703000000000003E-4</v>
      </c>
      <c r="E98" s="23">
        <f t="shared" si="0"/>
        <v>0.24703000000000003</v>
      </c>
      <c r="F98" s="23">
        <v>0.8</v>
      </c>
      <c r="G98" s="24"/>
      <c r="H98" s="25"/>
      <c r="I98" s="28"/>
      <c r="J98" s="44">
        <v>18</v>
      </c>
      <c r="K98" s="43">
        <v>8.6893000000000004E-22</v>
      </c>
      <c r="L98" s="43">
        <v>1.4191E-5</v>
      </c>
      <c r="M98" s="43">
        <v>2.4703000000000003E-4</v>
      </c>
      <c r="N98" s="23">
        <f t="shared" si="1"/>
        <v>0.24703000000000003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-2.3845000000000001E-21</v>
      </c>
      <c r="C99" s="43">
        <v>-1.2979999999999999E-5</v>
      </c>
      <c r="D99" s="43">
        <v>2.3552999999999999E-4</v>
      </c>
      <c r="E99" s="23">
        <f t="shared" si="0"/>
        <v>0.23552999999999999</v>
      </c>
      <c r="F99" s="23">
        <v>0.85</v>
      </c>
      <c r="G99" s="24"/>
      <c r="H99" s="25"/>
      <c r="I99" s="28"/>
      <c r="J99" s="44">
        <v>19</v>
      </c>
      <c r="K99" s="43">
        <v>7.9482000000000003E-22</v>
      </c>
      <c r="L99" s="43">
        <v>1.2979999999999999E-5</v>
      </c>
      <c r="M99" s="43">
        <v>2.3552999999999999E-4</v>
      </c>
      <c r="N99" s="23">
        <f t="shared" si="1"/>
        <v>0.23552999999999999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-2.1881000000000001E-21</v>
      </c>
      <c r="C100" s="43">
        <v>-1.1911E-5</v>
      </c>
      <c r="D100" s="43">
        <v>2.2503000000000001E-4</v>
      </c>
      <c r="E100" s="23">
        <f t="shared" si="0"/>
        <v>0.22503000000000001</v>
      </c>
      <c r="F100" s="23">
        <v>0.9</v>
      </c>
      <c r="G100" s="24"/>
      <c r="H100" s="25"/>
      <c r="I100" s="28"/>
      <c r="J100" s="44">
        <v>20</v>
      </c>
      <c r="K100" s="43">
        <v>7.2936000000000001E-22</v>
      </c>
      <c r="L100" s="43">
        <v>1.1911E-5</v>
      </c>
      <c r="M100" s="43">
        <v>2.2503000000000001E-4</v>
      </c>
      <c r="N100" s="23">
        <f t="shared" si="1"/>
        <v>0.22503000000000001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-2.0139999999999999E-21</v>
      </c>
      <c r="C101" s="43">
        <v>-1.0964E-5</v>
      </c>
      <c r="D101" s="43">
        <v>2.1541999999999999E-4</v>
      </c>
      <c r="E101" s="23">
        <f t="shared" si="0"/>
        <v>0.21542</v>
      </c>
      <c r="F101" s="23">
        <v>0.95</v>
      </c>
      <c r="G101" s="24"/>
      <c r="H101" s="25"/>
      <c r="I101" s="28"/>
      <c r="J101" s="44">
        <v>21</v>
      </c>
      <c r="K101" s="43">
        <v>6.7134999999999998E-22</v>
      </c>
      <c r="L101" s="43">
        <v>1.0964E-5</v>
      </c>
      <c r="M101" s="43">
        <v>2.1541999999999999E-4</v>
      </c>
      <c r="N101" s="23">
        <f t="shared" si="1"/>
        <v>0.21542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-1.8591999999999999E-21</v>
      </c>
      <c r="C102" s="43">
        <v>-1.0121E-5</v>
      </c>
      <c r="D102" s="43">
        <v>2.0659000000000001E-4</v>
      </c>
      <c r="E102" s="23">
        <f t="shared" si="0"/>
        <v>0.20659000000000002</v>
      </c>
      <c r="F102" s="23">
        <v>1</v>
      </c>
      <c r="G102" s="24"/>
      <c r="H102" s="25"/>
      <c r="I102" s="28"/>
      <c r="J102" s="44">
        <v>22</v>
      </c>
      <c r="K102" s="43">
        <v>6.1973999999999999E-22</v>
      </c>
      <c r="L102" s="43">
        <v>1.0121E-5</v>
      </c>
      <c r="M102" s="43">
        <v>2.0659000000000001E-4</v>
      </c>
      <c r="N102" s="23">
        <f t="shared" si="1"/>
        <v>0.20659000000000002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-9.5011000000000006E-22</v>
      </c>
      <c r="C103" s="43">
        <v>-5.1721E-6</v>
      </c>
      <c r="D103" s="43">
        <v>1.4676000000000001E-4</v>
      </c>
      <c r="E103" s="23">
        <f t="shared" si="0"/>
        <v>0.14676</v>
      </c>
      <c r="F103" s="23">
        <v>1.5</v>
      </c>
      <c r="G103" s="24"/>
      <c r="H103" s="25"/>
      <c r="I103" s="28"/>
      <c r="J103" s="44">
        <v>23</v>
      </c>
      <c r="K103" s="43">
        <v>3.1670000000000001E-22</v>
      </c>
      <c r="L103" s="43">
        <v>5.1721E-6</v>
      </c>
      <c r="M103" s="43">
        <v>1.4676000000000001E-4</v>
      </c>
      <c r="N103" s="23">
        <f t="shared" si="1"/>
        <v>0.14676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-5.7076999999999996E-22</v>
      </c>
      <c r="C104" s="43">
        <v>-3.1072000000000001E-6</v>
      </c>
      <c r="D104" s="43">
        <v>1.1441E-4</v>
      </c>
      <c r="E104" s="23">
        <f t="shared" si="0"/>
        <v>0.11441</v>
      </c>
      <c r="F104" s="23">
        <v>2</v>
      </c>
      <c r="G104" s="24"/>
      <c r="H104" s="25"/>
      <c r="I104" s="28"/>
      <c r="J104" s="44">
        <v>24</v>
      </c>
      <c r="K104" s="43">
        <v>1.9026E-22</v>
      </c>
      <c r="L104" s="43">
        <v>3.1072000000000001E-6</v>
      </c>
      <c r="M104" s="43">
        <v>1.1441E-4</v>
      </c>
      <c r="N104" s="23">
        <f t="shared" si="1"/>
        <v>0.11441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-3.7871000000000001E-22</v>
      </c>
      <c r="C105" s="43">
        <v>-2.0615999999999999E-6</v>
      </c>
      <c r="D105" s="43">
        <v>9.3920999999999997E-5</v>
      </c>
      <c r="E105" s="23">
        <f t="shared" si="0"/>
        <v>9.3920999999999991E-2</v>
      </c>
      <c r="F105" s="23">
        <v>2.5</v>
      </c>
      <c r="G105" s="24"/>
      <c r="H105" s="25"/>
      <c r="I105" s="28"/>
      <c r="J105" s="44">
        <v>25</v>
      </c>
      <c r="K105" s="43">
        <v>1.2624E-22</v>
      </c>
      <c r="L105" s="43">
        <v>2.0615999999999999E-6</v>
      </c>
      <c r="M105" s="43">
        <v>9.3920999999999997E-5</v>
      </c>
      <c r="N105" s="23">
        <f t="shared" si="1"/>
        <v>9.3920999999999991E-2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-2.6809999999999999E-22</v>
      </c>
      <c r="C106" s="43">
        <v>-1.4595E-6</v>
      </c>
      <c r="D106" s="43">
        <v>7.9297999999999999E-5</v>
      </c>
      <c r="E106" s="23">
        <f t="shared" si="0"/>
        <v>7.9297999999999993E-2</v>
      </c>
      <c r="F106" s="23">
        <v>3</v>
      </c>
      <c r="G106" s="24"/>
      <c r="H106" s="25"/>
      <c r="I106" s="28"/>
      <c r="J106" s="44">
        <v>26</v>
      </c>
      <c r="K106" s="43">
        <v>8.9367000000000001E-23</v>
      </c>
      <c r="L106" s="43">
        <v>1.4595E-6</v>
      </c>
      <c r="M106" s="43">
        <v>7.9297999999999999E-5</v>
      </c>
      <c r="N106" s="23">
        <f t="shared" si="1"/>
        <v>7.9297999999999993E-2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-1.9822000000000001E-22</v>
      </c>
      <c r="C107" s="43">
        <v>-1.0791E-6</v>
      </c>
      <c r="D107" s="43">
        <v>6.8008000000000003E-5</v>
      </c>
      <c r="E107" s="23">
        <f t="shared" si="0"/>
        <v>6.8007999999999999E-2</v>
      </c>
      <c r="F107" s="23">
        <v>3.5</v>
      </c>
      <c r="G107" s="24"/>
      <c r="H107" s="25"/>
      <c r="I107" s="28"/>
      <c r="J107" s="44">
        <v>27</v>
      </c>
      <c r="K107" s="43">
        <v>6.6074999999999997E-23</v>
      </c>
      <c r="L107" s="43">
        <v>1.0791E-6</v>
      </c>
      <c r="M107" s="43">
        <v>6.8008000000000003E-5</v>
      </c>
      <c r="N107" s="23">
        <f t="shared" si="1"/>
        <v>6.8007999999999999E-2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-1.5106000000000001E-22</v>
      </c>
      <c r="C108" s="43">
        <v>-8.2231000000000001E-7</v>
      </c>
      <c r="D108" s="43">
        <v>5.8896E-5</v>
      </c>
      <c r="E108" s="23">
        <f t="shared" si="0"/>
        <v>5.8895999999999997E-2</v>
      </c>
      <c r="F108" s="23">
        <v>4</v>
      </c>
      <c r="G108" s="24"/>
      <c r="H108" s="25"/>
      <c r="I108" s="28"/>
      <c r="J108" s="44">
        <v>28</v>
      </c>
      <c r="K108" s="43">
        <v>5.0352000000000001E-23</v>
      </c>
      <c r="L108" s="43">
        <v>8.2231000000000001E-7</v>
      </c>
      <c r="M108" s="43">
        <v>5.8896E-5</v>
      </c>
      <c r="N108" s="23">
        <f t="shared" si="1"/>
        <v>5.8895999999999997E-2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3EE4-361B-4EC5-A040-AA74B359C115}">
  <sheetPr codeName="Hoja4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1409300</v>
      </c>
      <c r="C19" s="43">
        <v>1237600</v>
      </c>
      <c r="D19" s="43">
        <v>562470</v>
      </c>
      <c r="E19" s="43">
        <v>-3.1549000000000001E-11</v>
      </c>
      <c r="F19" s="43">
        <v>-1.5511000000000001E-26</v>
      </c>
      <c r="G19" s="43">
        <v>-8.4438999999999999E-11</v>
      </c>
      <c r="H19" s="48">
        <v>0</v>
      </c>
      <c r="I19" s="28"/>
      <c r="J19" s="44">
        <v>1</v>
      </c>
      <c r="K19" s="43">
        <v>1409300</v>
      </c>
      <c r="L19" s="43">
        <v>1237600</v>
      </c>
      <c r="M19" s="43">
        <v>562470</v>
      </c>
      <c r="N19" s="43">
        <v>-1.0515999999999999E-11</v>
      </c>
      <c r="O19" s="43">
        <v>5.1704000000000001E-27</v>
      </c>
      <c r="P19" s="43">
        <v>8.4438999999999999E-11</v>
      </c>
      <c r="Q19" s="25">
        <v>0</v>
      </c>
    </row>
    <row r="20" spans="1:17" x14ac:dyDescent="0.3">
      <c r="A20" s="42">
        <v>32</v>
      </c>
      <c r="B20" s="43">
        <v>-218080</v>
      </c>
      <c r="C20" s="43">
        <v>-165710</v>
      </c>
      <c r="D20" s="43">
        <v>367070</v>
      </c>
      <c r="E20" s="43">
        <v>9.6191000000000005E-12</v>
      </c>
      <c r="F20" s="43">
        <v>-1.0316999999999999E-12</v>
      </c>
      <c r="G20" s="43">
        <v>-5616.5</v>
      </c>
      <c r="H20" s="48">
        <v>0.05</v>
      </c>
      <c r="I20" s="28"/>
      <c r="J20" s="44">
        <v>2</v>
      </c>
      <c r="K20" s="43">
        <v>-218080</v>
      </c>
      <c r="L20" s="43">
        <v>-165710</v>
      </c>
      <c r="M20" s="43">
        <v>367070</v>
      </c>
      <c r="N20" s="43">
        <v>3.2064000000000002E-12</v>
      </c>
      <c r="O20" s="43">
        <v>3.4391E-13</v>
      </c>
      <c r="P20" s="43">
        <v>5616.5</v>
      </c>
      <c r="Q20" s="25">
        <v>0.05</v>
      </c>
    </row>
    <row r="21" spans="1:17" x14ac:dyDescent="0.3">
      <c r="A21" s="42">
        <v>33</v>
      </c>
      <c r="B21" s="43">
        <v>-866850</v>
      </c>
      <c r="C21" s="43">
        <v>-727420</v>
      </c>
      <c r="D21" s="43">
        <v>295360</v>
      </c>
      <c r="E21" s="43">
        <v>2.5612999999999999E-11</v>
      </c>
      <c r="F21" s="43">
        <v>-2.4175000000000001E-12</v>
      </c>
      <c r="G21" s="43">
        <v>-13160</v>
      </c>
      <c r="H21" s="54">
        <v>7.0000000000000007E-2</v>
      </c>
      <c r="I21" s="28"/>
      <c r="J21" s="44">
        <v>3</v>
      </c>
      <c r="K21" s="43">
        <v>-866850</v>
      </c>
      <c r="L21" s="43">
        <v>-727420</v>
      </c>
      <c r="M21" s="43">
        <v>295360</v>
      </c>
      <c r="N21" s="43">
        <v>8.5375999999999995E-12</v>
      </c>
      <c r="O21" s="43">
        <v>8.0583000000000001E-13</v>
      </c>
      <c r="P21" s="43">
        <v>13160</v>
      </c>
      <c r="Q21" s="55">
        <v>7.0000000000000007E-2</v>
      </c>
    </row>
    <row r="22" spans="1:17" x14ac:dyDescent="0.3">
      <c r="A22" s="42">
        <v>34</v>
      </c>
      <c r="B22" s="43">
        <v>28700</v>
      </c>
      <c r="C22" s="43">
        <v>45422</v>
      </c>
      <c r="D22" s="43">
        <v>245430</v>
      </c>
      <c r="E22" s="43">
        <v>3.0718999999999999E-12</v>
      </c>
      <c r="F22" s="43">
        <v>-2.9385000000000001E-12</v>
      </c>
      <c r="G22" s="43">
        <v>-15997</v>
      </c>
      <c r="H22" s="48">
        <v>0.1</v>
      </c>
      <c r="I22" s="28"/>
      <c r="J22" s="44">
        <v>4</v>
      </c>
      <c r="K22" s="43">
        <v>28700</v>
      </c>
      <c r="L22" s="43">
        <v>45422</v>
      </c>
      <c r="M22" s="43">
        <v>245430</v>
      </c>
      <c r="N22" s="43">
        <v>1.0240000000000001E-12</v>
      </c>
      <c r="O22" s="43">
        <v>9.7950999999999993E-13</v>
      </c>
      <c r="P22" s="43">
        <v>15997</v>
      </c>
      <c r="Q22" s="25">
        <v>0.1</v>
      </c>
    </row>
    <row r="23" spans="1:17" x14ac:dyDescent="0.3">
      <c r="A23" s="42">
        <v>35</v>
      </c>
      <c r="B23" s="43">
        <v>11334</v>
      </c>
      <c r="C23" s="43">
        <v>29144</v>
      </c>
      <c r="D23" s="43">
        <v>180970</v>
      </c>
      <c r="E23" s="43">
        <v>3.2715999999999999E-12</v>
      </c>
      <c r="F23" s="43">
        <v>-3.5034000000000002E-12</v>
      </c>
      <c r="G23" s="43">
        <v>-19071</v>
      </c>
      <c r="H23" s="48">
        <v>0.15</v>
      </c>
      <c r="I23" s="28"/>
      <c r="J23" s="44">
        <v>5</v>
      </c>
      <c r="K23" s="43">
        <v>11334</v>
      </c>
      <c r="L23" s="43">
        <v>29144</v>
      </c>
      <c r="M23" s="43">
        <v>180970</v>
      </c>
      <c r="N23" s="43">
        <v>1.0905E-12</v>
      </c>
      <c r="O23" s="43">
        <v>1.1677999999999999E-12</v>
      </c>
      <c r="P23" s="43">
        <v>19071</v>
      </c>
      <c r="Q23" s="25">
        <v>0.15</v>
      </c>
    </row>
    <row r="24" spans="1:17" x14ac:dyDescent="0.3">
      <c r="A24" s="42">
        <v>36</v>
      </c>
      <c r="B24" s="43">
        <v>6118.4</v>
      </c>
      <c r="C24" s="43">
        <v>21768</v>
      </c>
      <c r="D24" s="43">
        <v>137560</v>
      </c>
      <c r="E24" s="43">
        <v>2.8747999999999998E-12</v>
      </c>
      <c r="F24" s="43">
        <v>-3.7286999999999997E-12</v>
      </c>
      <c r="G24" s="43">
        <v>-20298</v>
      </c>
      <c r="H24" s="48">
        <v>0.2</v>
      </c>
      <c r="I24" s="28"/>
      <c r="J24" s="44">
        <v>6</v>
      </c>
      <c r="K24" s="43">
        <v>6118.4</v>
      </c>
      <c r="L24" s="43">
        <v>21768</v>
      </c>
      <c r="M24" s="43">
        <v>137560</v>
      </c>
      <c r="N24" s="43">
        <v>9.5826E-13</v>
      </c>
      <c r="O24" s="43">
        <v>1.2429000000000001E-12</v>
      </c>
      <c r="P24" s="43">
        <v>20298</v>
      </c>
      <c r="Q24" s="25">
        <v>0.2</v>
      </c>
    </row>
    <row r="25" spans="1:17" x14ac:dyDescent="0.3">
      <c r="A25" s="42">
        <v>37</v>
      </c>
      <c r="B25" s="43">
        <v>8680.4</v>
      </c>
      <c r="C25" s="43">
        <v>18530</v>
      </c>
      <c r="D25" s="43">
        <v>97110</v>
      </c>
      <c r="E25" s="43">
        <v>1.8093999999999999E-12</v>
      </c>
      <c r="F25" s="43">
        <v>-3.7418999999999996E-12</v>
      </c>
      <c r="G25" s="43">
        <v>-20370</v>
      </c>
      <c r="H25" s="54">
        <v>0.27</v>
      </c>
      <c r="I25" s="28"/>
      <c r="J25" s="44">
        <v>7</v>
      </c>
      <c r="K25" s="43">
        <v>8680.4</v>
      </c>
      <c r="L25" s="43">
        <v>18530</v>
      </c>
      <c r="M25" s="43">
        <v>97110</v>
      </c>
      <c r="N25" s="43">
        <v>6.0311999999999996E-13</v>
      </c>
      <c r="O25" s="43">
        <v>1.2472999999999999E-12</v>
      </c>
      <c r="P25" s="43">
        <v>20370</v>
      </c>
      <c r="Q25" s="55">
        <v>0.27</v>
      </c>
    </row>
    <row r="26" spans="1:17" x14ac:dyDescent="0.3">
      <c r="A26" s="42">
        <v>38</v>
      </c>
      <c r="B26" s="43">
        <v>-10005</v>
      </c>
      <c r="C26" s="43">
        <v>1858</v>
      </c>
      <c r="D26" s="43">
        <v>83707</v>
      </c>
      <c r="E26" s="43">
        <v>2.1791999999999998E-12</v>
      </c>
      <c r="F26" s="43">
        <v>-3.5459000000000001E-12</v>
      </c>
      <c r="G26" s="43">
        <v>-19303</v>
      </c>
      <c r="H26" s="48">
        <v>0.3</v>
      </c>
      <c r="I26" s="28"/>
      <c r="J26" s="44">
        <v>8</v>
      </c>
      <c r="K26" s="43">
        <v>-10005</v>
      </c>
      <c r="L26" s="43">
        <v>1858</v>
      </c>
      <c r="M26" s="43">
        <v>83707</v>
      </c>
      <c r="N26" s="43">
        <v>7.2640000000000001E-13</v>
      </c>
      <c r="O26" s="43">
        <v>1.182E-12</v>
      </c>
      <c r="P26" s="43">
        <v>19303</v>
      </c>
      <c r="Q26" s="25">
        <v>0.3</v>
      </c>
    </row>
    <row r="27" spans="1:17" x14ac:dyDescent="0.3">
      <c r="A27" s="42">
        <v>39</v>
      </c>
      <c r="B27" s="43">
        <v>-16830</v>
      </c>
      <c r="C27" s="43">
        <v>-6735.2</v>
      </c>
      <c r="D27" s="43">
        <v>65787</v>
      </c>
      <c r="E27" s="43">
        <v>1.8542999999999999E-12</v>
      </c>
      <c r="F27" s="43">
        <v>-3.0956999999999998E-12</v>
      </c>
      <c r="G27" s="43">
        <v>-16852</v>
      </c>
      <c r="H27" s="48">
        <v>0.35</v>
      </c>
      <c r="I27" s="28"/>
      <c r="J27" s="44">
        <v>9</v>
      </c>
      <c r="K27" s="43">
        <v>-16830</v>
      </c>
      <c r="L27" s="43">
        <v>-6735.2</v>
      </c>
      <c r="M27" s="43">
        <v>65787</v>
      </c>
      <c r="N27" s="43">
        <v>6.1810999999999998E-13</v>
      </c>
      <c r="O27" s="43">
        <v>1.0319000000000001E-12</v>
      </c>
      <c r="P27" s="43">
        <v>16852</v>
      </c>
      <c r="Q27" s="25">
        <v>0.35</v>
      </c>
    </row>
    <row r="28" spans="1:17" x14ac:dyDescent="0.3">
      <c r="A28" s="42">
        <v>40</v>
      </c>
      <c r="B28" s="43">
        <v>-24718</v>
      </c>
      <c r="C28" s="43">
        <v>-15577</v>
      </c>
      <c r="D28" s="43">
        <v>52248</v>
      </c>
      <c r="E28" s="43">
        <v>1.6791E-12</v>
      </c>
      <c r="F28" s="43">
        <v>-2.5108000000000002E-12</v>
      </c>
      <c r="G28" s="43">
        <v>-13668</v>
      </c>
      <c r="H28" s="48">
        <v>0.4</v>
      </c>
      <c r="I28" s="28"/>
      <c r="J28" s="44">
        <v>10</v>
      </c>
      <c r="K28" s="43">
        <v>-24718</v>
      </c>
      <c r="L28" s="43">
        <v>-15577</v>
      </c>
      <c r="M28" s="43">
        <v>52248</v>
      </c>
      <c r="N28" s="43">
        <v>5.5971000000000005E-13</v>
      </c>
      <c r="O28" s="43">
        <v>8.3693999999999997E-13</v>
      </c>
      <c r="P28" s="43">
        <v>13668</v>
      </c>
      <c r="Q28" s="25">
        <v>0.4</v>
      </c>
    </row>
    <row r="29" spans="1:17" x14ac:dyDescent="0.3">
      <c r="A29" s="42">
        <v>41</v>
      </c>
      <c r="B29" s="43">
        <v>-40341</v>
      </c>
      <c r="C29" s="43">
        <v>-30277</v>
      </c>
      <c r="D29" s="43">
        <v>39983</v>
      </c>
      <c r="E29" s="43">
        <v>1.8487E-12</v>
      </c>
      <c r="F29" s="43">
        <v>-1.4099000000000001E-12</v>
      </c>
      <c r="G29" s="43">
        <v>-7675.2</v>
      </c>
      <c r="H29" s="54">
        <v>0.47</v>
      </c>
      <c r="I29" s="28"/>
      <c r="J29" s="44">
        <v>11</v>
      </c>
      <c r="K29" s="43">
        <v>-40341</v>
      </c>
      <c r="L29" s="43">
        <v>-30277</v>
      </c>
      <c r="M29" s="43">
        <v>39983</v>
      </c>
      <c r="N29" s="43">
        <v>6.1622999999999999E-13</v>
      </c>
      <c r="O29" s="43">
        <v>4.6996999999999997E-13</v>
      </c>
      <c r="P29" s="43">
        <v>7675.2</v>
      </c>
      <c r="Q29" s="55">
        <v>0.47</v>
      </c>
    </row>
    <row r="30" spans="1:17" x14ac:dyDescent="0.3">
      <c r="A30" s="42">
        <v>42</v>
      </c>
      <c r="B30" s="43">
        <v>-2928</v>
      </c>
      <c r="C30" s="43">
        <v>547.71</v>
      </c>
      <c r="D30" s="43">
        <v>36762</v>
      </c>
      <c r="E30" s="43">
        <v>6.3847E-13</v>
      </c>
      <c r="F30" s="43">
        <v>-1.2795999999999999E-12</v>
      </c>
      <c r="G30" s="43">
        <v>-6965.9</v>
      </c>
      <c r="H30" s="48">
        <v>0.5</v>
      </c>
      <c r="I30" s="28"/>
      <c r="J30" s="44">
        <v>12</v>
      </c>
      <c r="K30" s="43">
        <v>-2928</v>
      </c>
      <c r="L30" s="43">
        <v>547.71</v>
      </c>
      <c r="M30" s="43">
        <v>36762</v>
      </c>
      <c r="N30" s="43">
        <v>2.1282E-13</v>
      </c>
      <c r="O30" s="43">
        <v>4.2654000000000002E-13</v>
      </c>
      <c r="P30" s="43">
        <v>6965.9</v>
      </c>
      <c r="Q30" s="25">
        <v>0.5</v>
      </c>
    </row>
    <row r="31" spans="1:17" x14ac:dyDescent="0.3">
      <c r="A31" s="42">
        <v>43</v>
      </c>
      <c r="B31" s="43">
        <v>-2516.6999999999998</v>
      </c>
      <c r="C31" s="43">
        <v>220.49</v>
      </c>
      <c r="D31" s="43">
        <v>32198</v>
      </c>
      <c r="E31" s="43">
        <v>5.0280999999999995E-13</v>
      </c>
      <c r="F31" s="43">
        <v>-1.09E-12</v>
      </c>
      <c r="G31" s="43">
        <v>-5933.9</v>
      </c>
      <c r="H31" s="48">
        <v>0.55000000000000004</v>
      </c>
      <c r="I31" s="28"/>
      <c r="J31" s="44">
        <v>13</v>
      </c>
      <c r="K31" s="43">
        <v>-2516.6999999999998</v>
      </c>
      <c r="L31" s="43">
        <v>220.49</v>
      </c>
      <c r="M31" s="43">
        <v>32198</v>
      </c>
      <c r="N31" s="43">
        <v>1.6759999999999999E-13</v>
      </c>
      <c r="O31" s="43">
        <v>3.6335000000000001E-13</v>
      </c>
      <c r="P31" s="43">
        <v>5933.9</v>
      </c>
      <c r="Q31" s="25">
        <v>0.55000000000000004</v>
      </c>
    </row>
    <row r="32" spans="1:17" x14ac:dyDescent="0.3">
      <c r="A32" s="42">
        <v>44</v>
      </c>
      <c r="B32" s="43">
        <v>-2179.4</v>
      </c>
      <c r="C32" s="43">
        <v>-6.6039000000000003</v>
      </c>
      <c r="D32" s="43">
        <v>28430</v>
      </c>
      <c r="E32" s="43">
        <v>3.9914E-13</v>
      </c>
      <c r="F32" s="43">
        <v>-9.312500000000001E-13</v>
      </c>
      <c r="G32" s="43">
        <v>-5069.5</v>
      </c>
      <c r="H32" s="48">
        <v>0.6</v>
      </c>
      <c r="I32" s="28"/>
      <c r="J32" s="44">
        <v>14</v>
      </c>
      <c r="K32" s="43">
        <v>-2179.4</v>
      </c>
      <c r="L32" s="43">
        <v>-6.6039000000000003</v>
      </c>
      <c r="M32" s="43">
        <v>28430</v>
      </c>
      <c r="N32" s="43">
        <v>1.3305E-13</v>
      </c>
      <c r="O32" s="43">
        <v>3.1042E-13</v>
      </c>
      <c r="P32" s="43">
        <v>5069.5</v>
      </c>
      <c r="Q32" s="25">
        <v>0.6</v>
      </c>
    </row>
    <row r="33" spans="1:17" x14ac:dyDescent="0.3">
      <c r="A33" s="42">
        <v>45</v>
      </c>
      <c r="B33" s="43">
        <v>-1900.3</v>
      </c>
      <c r="C33" s="43">
        <v>-161.13999999999999</v>
      </c>
      <c r="D33" s="43">
        <v>25280</v>
      </c>
      <c r="E33" s="43">
        <v>3.1948000000000002E-13</v>
      </c>
      <c r="F33" s="43">
        <v>-7.9864000000000002E-13</v>
      </c>
      <c r="G33" s="43">
        <v>-4347.6000000000004</v>
      </c>
      <c r="H33" s="48">
        <v>0.65</v>
      </c>
      <c r="I33" s="28"/>
      <c r="J33" s="44">
        <v>15</v>
      </c>
      <c r="K33" s="43">
        <v>-1900.3</v>
      </c>
      <c r="L33" s="43">
        <v>-161.13999999999999</v>
      </c>
      <c r="M33" s="43">
        <v>25280</v>
      </c>
      <c r="N33" s="43">
        <v>1.0649E-13</v>
      </c>
      <c r="O33" s="43">
        <v>2.6620999999999998E-13</v>
      </c>
      <c r="P33" s="43">
        <v>4347.6000000000004</v>
      </c>
      <c r="Q33" s="25">
        <v>0.65</v>
      </c>
    </row>
    <row r="34" spans="1:17" x14ac:dyDescent="0.3">
      <c r="A34" s="42">
        <v>46</v>
      </c>
      <c r="B34" s="43">
        <v>-1667.4</v>
      </c>
      <c r="C34" s="43">
        <v>-263.60000000000002</v>
      </c>
      <c r="D34" s="43">
        <v>22619</v>
      </c>
      <c r="E34" s="43">
        <v>2.5786999999999999E-13</v>
      </c>
      <c r="F34" s="43">
        <v>-6.8791999999999996E-13</v>
      </c>
      <c r="G34" s="43">
        <v>-3744.9</v>
      </c>
      <c r="H34" s="48">
        <v>0.7</v>
      </c>
      <c r="I34" s="28"/>
      <c r="J34" s="44">
        <v>16</v>
      </c>
      <c r="K34" s="43">
        <v>-1667.4</v>
      </c>
      <c r="L34" s="43">
        <v>-263.60000000000002</v>
      </c>
      <c r="M34" s="43">
        <v>22619</v>
      </c>
      <c r="N34" s="43">
        <v>8.5954999999999998E-14</v>
      </c>
      <c r="O34" s="43">
        <v>2.2931000000000001E-13</v>
      </c>
      <c r="P34" s="43">
        <v>3744.9</v>
      </c>
      <c r="Q34" s="25">
        <v>0.7</v>
      </c>
    </row>
    <row r="35" spans="1:17" x14ac:dyDescent="0.3">
      <c r="A35" s="42">
        <v>47</v>
      </c>
      <c r="B35" s="43">
        <v>-1471.2</v>
      </c>
      <c r="C35" s="43">
        <v>-328.85</v>
      </c>
      <c r="D35" s="43">
        <v>20351</v>
      </c>
      <c r="E35" s="43">
        <v>2.0985000000000001E-13</v>
      </c>
      <c r="F35" s="43">
        <v>-5.9532000000000003E-13</v>
      </c>
      <c r="G35" s="43">
        <v>-3240.8</v>
      </c>
      <c r="H35" s="48">
        <v>0.75</v>
      </c>
      <c r="I35" s="28"/>
      <c r="J35" s="44">
        <v>17</v>
      </c>
      <c r="K35" s="43">
        <v>-1471.2</v>
      </c>
      <c r="L35" s="43">
        <v>-328.85</v>
      </c>
      <c r="M35" s="43">
        <v>20351</v>
      </c>
      <c r="N35" s="43">
        <v>6.9948999999999998E-14</v>
      </c>
      <c r="O35" s="43">
        <v>1.9844000000000001E-13</v>
      </c>
      <c r="P35" s="43">
        <v>3240.8</v>
      </c>
      <c r="Q35" s="25">
        <v>0.75</v>
      </c>
    </row>
    <row r="36" spans="1:17" x14ac:dyDescent="0.3">
      <c r="A36" s="42">
        <v>48</v>
      </c>
      <c r="B36" s="43">
        <v>-1304.7</v>
      </c>
      <c r="C36" s="43">
        <v>-367.64</v>
      </c>
      <c r="D36" s="43">
        <v>18403</v>
      </c>
      <c r="E36" s="43">
        <v>1.7212999999999999E-13</v>
      </c>
      <c r="F36" s="43">
        <v>-5.1764E-13</v>
      </c>
      <c r="G36" s="43">
        <v>-2817.9</v>
      </c>
      <c r="H36" s="48">
        <v>0.8</v>
      </c>
      <c r="I36" s="28"/>
      <c r="J36" s="44">
        <v>18</v>
      </c>
      <c r="K36" s="43">
        <v>-1304.7</v>
      </c>
      <c r="L36" s="43">
        <v>-367.64</v>
      </c>
      <c r="M36" s="43">
        <v>18403</v>
      </c>
      <c r="N36" s="43">
        <v>5.7377000000000001E-14</v>
      </c>
      <c r="O36" s="43">
        <v>1.7255000000000001E-13</v>
      </c>
      <c r="P36" s="43">
        <v>2817.9</v>
      </c>
      <c r="Q36" s="25">
        <v>0.8</v>
      </c>
    </row>
    <row r="37" spans="1:17" x14ac:dyDescent="0.3">
      <c r="A37" s="42">
        <v>49</v>
      </c>
      <c r="B37" s="43">
        <v>-1162.2</v>
      </c>
      <c r="C37" s="43">
        <v>-387.66</v>
      </c>
      <c r="D37" s="43">
        <v>16718</v>
      </c>
      <c r="E37" s="43">
        <v>1.4228E-13</v>
      </c>
      <c r="F37" s="43">
        <v>-4.5224E-13</v>
      </c>
      <c r="G37" s="43">
        <v>-2461.9</v>
      </c>
      <c r="H37" s="48">
        <v>0.85</v>
      </c>
      <c r="I37" s="28"/>
      <c r="J37" s="44">
        <v>19</v>
      </c>
      <c r="K37" s="43">
        <v>-1162.2</v>
      </c>
      <c r="L37" s="43">
        <v>-387.66</v>
      </c>
      <c r="M37" s="43">
        <v>16718</v>
      </c>
      <c r="N37" s="43">
        <v>4.7426E-14</v>
      </c>
      <c r="O37" s="43">
        <v>1.5074999999999999E-13</v>
      </c>
      <c r="P37" s="43">
        <v>2461.9</v>
      </c>
      <c r="Q37" s="25">
        <v>0.85</v>
      </c>
    </row>
    <row r="38" spans="1:17" x14ac:dyDescent="0.3">
      <c r="A38" s="42">
        <v>50</v>
      </c>
      <c r="B38" s="43">
        <v>-1039.3</v>
      </c>
      <c r="C38" s="43">
        <v>-394.41</v>
      </c>
      <c r="D38" s="43">
        <v>15251</v>
      </c>
      <c r="E38" s="43">
        <v>1.1847E-13</v>
      </c>
      <c r="F38" s="43">
        <v>-3.9694999999999999E-13</v>
      </c>
      <c r="G38" s="43">
        <v>-2160.9</v>
      </c>
      <c r="H38" s="48">
        <v>0.9</v>
      </c>
      <c r="I38" s="28"/>
      <c r="J38" s="44">
        <v>20</v>
      </c>
      <c r="K38" s="43">
        <v>-1039.3</v>
      </c>
      <c r="L38" s="43">
        <v>-394.41</v>
      </c>
      <c r="M38" s="43">
        <v>15251</v>
      </c>
      <c r="N38" s="43">
        <v>3.9489000000000001E-14</v>
      </c>
      <c r="O38" s="43">
        <v>1.3232000000000001E-13</v>
      </c>
      <c r="P38" s="43">
        <v>2160.9</v>
      </c>
      <c r="Q38" s="25">
        <v>0.9</v>
      </c>
    </row>
    <row r="39" spans="1:17" x14ac:dyDescent="0.3">
      <c r="A39" s="42">
        <v>51</v>
      </c>
      <c r="B39" s="43">
        <v>-932.56</v>
      </c>
      <c r="C39" s="43">
        <v>-391.86</v>
      </c>
      <c r="D39" s="43">
        <v>13966</v>
      </c>
      <c r="E39" s="43">
        <v>9.9324999999999996E-14</v>
      </c>
      <c r="F39" s="43">
        <v>-3.4999000000000001E-13</v>
      </c>
      <c r="G39" s="43">
        <v>-1905.3</v>
      </c>
      <c r="H39" s="48">
        <v>0.95</v>
      </c>
      <c r="I39" s="28"/>
      <c r="J39" s="44">
        <v>21</v>
      </c>
      <c r="K39" s="43">
        <v>-932.56</v>
      </c>
      <c r="L39" s="43">
        <v>-391.86</v>
      </c>
      <c r="M39" s="43">
        <v>13966</v>
      </c>
      <c r="N39" s="43">
        <v>3.3107999999999998E-14</v>
      </c>
      <c r="O39" s="43">
        <v>1.1666E-13</v>
      </c>
      <c r="P39" s="43">
        <v>1905.3</v>
      </c>
      <c r="Q39" s="25">
        <v>0.95</v>
      </c>
    </row>
    <row r="40" spans="1:17" x14ac:dyDescent="0.3">
      <c r="A40" s="42">
        <v>52</v>
      </c>
      <c r="B40" s="43">
        <v>-839.16</v>
      </c>
      <c r="C40" s="43">
        <v>-382.82</v>
      </c>
      <c r="D40" s="43">
        <v>12834</v>
      </c>
      <c r="E40" s="43">
        <v>8.3827000000000005E-14</v>
      </c>
      <c r="F40" s="43">
        <v>-3.0993000000000002E-13</v>
      </c>
      <c r="G40" s="43">
        <v>-1687.2</v>
      </c>
      <c r="H40" s="48">
        <v>1</v>
      </c>
      <c r="I40" s="28"/>
      <c r="J40" s="44">
        <v>22</v>
      </c>
      <c r="K40" s="43">
        <v>-839.16</v>
      </c>
      <c r="L40" s="43">
        <v>-382.82</v>
      </c>
      <c r="M40" s="43">
        <v>12834</v>
      </c>
      <c r="N40" s="43">
        <v>2.7941999999999998E-14</v>
      </c>
      <c r="O40" s="43">
        <v>1.0331E-13</v>
      </c>
      <c r="P40" s="43">
        <v>1687.2</v>
      </c>
      <c r="Q40" s="25">
        <v>1</v>
      </c>
    </row>
    <row r="41" spans="1:17" x14ac:dyDescent="0.3">
      <c r="A41" s="42">
        <v>53</v>
      </c>
      <c r="B41" s="43">
        <v>-313.11</v>
      </c>
      <c r="C41" s="43">
        <v>-201.19</v>
      </c>
      <c r="D41" s="43">
        <v>6390.3</v>
      </c>
      <c r="E41" s="43">
        <v>2.0559E-14</v>
      </c>
      <c r="F41" s="43">
        <v>-1.1203E-13</v>
      </c>
      <c r="G41" s="43">
        <v>-609.85</v>
      </c>
      <c r="H41" s="48">
        <v>1.5</v>
      </c>
      <c r="I41" s="28"/>
      <c r="J41" s="44">
        <v>23</v>
      </c>
      <c r="K41" s="43">
        <v>-313.11</v>
      </c>
      <c r="L41" s="43">
        <v>-201.19</v>
      </c>
      <c r="M41" s="43">
        <v>6390.3</v>
      </c>
      <c r="N41" s="43">
        <v>6.8528999999999998E-15</v>
      </c>
      <c r="O41" s="43">
        <v>3.7342000000000001E-14</v>
      </c>
      <c r="P41" s="43">
        <v>609.85</v>
      </c>
      <c r="Q41" s="25">
        <v>1.5</v>
      </c>
    </row>
    <row r="42" spans="1:17" x14ac:dyDescent="0.3">
      <c r="A42" s="42">
        <v>54</v>
      </c>
      <c r="B42" s="43">
        <v>-120.69</v>
      </c>
      <c r="C42" s="43">
        <v>-81.245000000000005</v>
      </c>
      <c r="D42" s="43">
        <v>3846.7</v>
      </c>
      <c r="E42" s="43">
        <v>7.2452999999999996E-15</v>
      </c>
      <c r="F42" s="43">
        <v>-5.2177999999999999E-14</v>
      </c>
      <c r="G42" s="43">
        <v>-284.04000000000002</v>
      </c>
      <c r="H42" s="48">
        <v>2</v>
      </c>
      <c r="I42" s="28"/>
      <c r="J42" s="44">
        <v>24</v>
      </c>
      <c r="K42" s="43">
        <v>-120.69</v>
      </c>
      <c r="L42" s="43">
        <v>-81.245000000000005</v>
      </c>
      <c r="M42" s="43">
        <v>3846.7</v>
      </c>
      <c r="N42" s="43">
        <v>2.4151000000000001E-15</v>
      </c>
      <c r="O42" s="43">
        <v>1.7392999999999998E-14</v>
      </c>
      <c r="P42" s="43">
        <v>284.04000000000002</v>
      </c>
      <c r="Q42" s="25">
        <v>2</v>
      </c>
    </row>
    <row r="43" spans="1:17" x14ac:dyDescent="0.3">
      <c r="A43" s="42">
        <v>55</v>
      </c>
      <c r="B43" s="43">
        <v>-60.820999999999998</v>
      </c>
      <c r="C43" s="43">
        <v>-43.546999999999997</v>
      </c>
      <c r="D43" s="43">
        <v>2640.1</v>
      </c>
      <c r="E43" s="43">
        <v>3.1732E-15</v>
      </c>
      <c r="F43" s="43">
        <v>-2.8435999999999997E-14</v>
      </c>
      <c r="G43" s="43">
        <v>-154.80000000000001</v>
      </c>
      <c r="H43" s="48">
        <v>2.5</v>
      </c>
      <c r="I43" s="28"/>
      <c r="J43" s="44">
        <v>25</v>
      </c>
      <c r="K43" s="43">
        <v>-60.820999999999998</v>
      </c>
      <c r="L43" s="43">
        <v>-43.546999999999997</v>
      </c>
      <c r="M43" s="43">
        <v>2640.1</v>
      </c>
      <c r="N43" s="43">
        <v>1.0577E-15</v>
      </c>
      <c r="O43" s="43">
        <v>9.4787E-15</v>
      </c>
      <c r="P43" s="43">
        <v>154.80000000000001</v>
      </c>
      <c r="Q43" s="25">
        <v>2.5</v>
      </c>
    </row>
    <row r="44" spans="1:17" x14ac:dyDescent="0.3">
      <c r="A44" s="42">
        <v>56</v>
      </c>
      <c r="B44" s="43">
        <v>-53.26</v>
      </c>
      <c r="C44" s="43">
        <v>-44.521999999999998</v>
      </c>
      <c r="D44" s="43">
        <v>1977.7</v>
      </c>
      <c r="E44" s="43">
        <v>1.6051E-15</v>
      </c>
      <c r="F44" s="43">
        <v>-1.7225E-14</v>
      </c>
      <c r="G44" s="43">
        <v>-93.766000000000005</v>
      </c>
      <c r="H44" s="48">
        <v>3</v>
      </c>
      <c r="I44" s="28"/>
      <c r="J44" s="44">
        <v>26</v>
      </c>
      <c r="K44" s="43">
        <v>-53.26</v>
      </c>
      <c r="L44" s="43">
        <v>-44.521999999999998</v>
      </c>
      <c r="M44" s="43">
        <v>1977.7</v>
      </c>
      <c r="N44" s="43">
        <v>5.3504999999999999E-16</v>
      </c>
      <c r="O44" s="43">
        <v>5.7414999999999999E-15</v>
      </c>
      <c r="P44" s="43">
        <v>93.766000000000005</v>
      </c>
      <c r="Q44" s="25">
        <v>3</v>
      </c>
    </row>
    <row r="45" spans="1:17" x14ac:dyDescent="0.3">
      <c r="A45" s="42">
        <v>57</v>
      </c>
      <c r="B45" s="43">
        <v>-60.189</v>
      </c>
      <c r="C45" s="43">
        <v>-55.274999999999999</v>
      </c>
      <c r="D45" s="43">
        <v>1560.3</v>
      </c>
      <c r="E45" s="43">
        <v>9.028E-16</v>
      </c>
      <c r="F45" s="43">
        <v>-1.1237E-14</v>
      </c>
      <c r="G45" s="43">
        <v>-61.170999999999999</v>
      </c>
      <c r="H45" s="48">
        <v>3.5</v>
      </c>
      <c r="I45" s="28"/>
      <c r="J45" s="44">
        <v>27</v>
      </c>
      <c r="K45" s="43">
        <v>-60.189</v>
      </c>
      <c r="L45" s="43">
        <v>-55.274999999999999</v>
      </c>
      <c r="M45" s="43">
        <v>1560.3</v>
      </c>
      <c r="N45" s="43">
        <v>3.0092999999999999E-16</v>
      </c>
      <c r="O45" s="43">
        <v>3.7457000000000001E-15</v>
      </c>
      <c r="P45" s="43">
        <v>61.170999999999999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5.7954999999999997E-4</v>
      </c>
      <c r="C50" s="43">
        <v>4.3071E-4</v>
      </c>
      <c r="D50" s="43">
        <v>-1.5441000000000001E-4</v>
      </c>
      <c r="E50" s="43">
        <v>-5.4683999999999997E-20</v>
      </c>
      <c r="F50" s="43">
        <v>-2.6886E-35</v>
      </c>
      <c r="G50" s="43">
        <v>-1.4636E-19</v>
      </c>
      <c r="H50" s="48">
        <v>0</v>
      </c>
      <c r="I50" s="28"/>
      <c r="J50" s="44">
        <v>1</v>
      </c>
      <c r="K50" s="43">
        <v>5.7954999999999997E-4</v>
      </c>
      <c r="L50" s="43">
        <v>4.3071E-4</v>
      </c>
      <c r="M50" s="43">
        <v>-1.5441000000000001E-4</v>
      </c>
      <c r="N50" s="43">
        <v>-1.8228000000000001E-20</v>
      </c>
      <c r="O50" s="43">
        <v>8.9621000000000001E-36</v>
      </c>
      <c r="P50" s="43">
        <v>1.4636E-19</v>
      </c>
      <c r="Q50" s="48">
        <v>0</v>
      </c>
    </row>
    <row r="51" spans="1:17" x14ac:dyDescent="0.3">
      <c r="A51" s="42">
        <v>32</v>
      </c>
      <c r="B51" s="43">
        <v>-1.8566000000000001E-4</v>
      </c>
      <c r="C51" s="43">
        <v>-1.4027000000000001E-4</v>
      </c>
      <c r="D51" s="43">
        <v>3.2147000000000002E-4</v>
      </c>
      <c r="E51" s="43">
        <v>1.6673000000000001E-20</v>
      </c>
      <c r="F51" s="43">
        <v>-1.7883E-21</v>
      </c>
      <c r="G51" s="43">
        <v>-9.7351999999999996E-6</v>
      </c>
      <c r="H51" s="48">
        <v>0.05</v>
      </c>
      <c r="I51" s="28"/>
      <c r="J51" s="44">
        <v>2</v>
      </c>
      <c r="K51" s="43">
        <v>-1.8566000000000001E-4</v>
      </c>
      <c r="L51" s="43">
        <v>-1.4027000000000001E-4</v>
      </c>
      <c r="M51" s="43">
        <v>3.2147000000000002E-4</v>
      </c>
      <c r="N51" s="43">
        <v>5.5577E-21</v>
      </c>
      <c r="O51" s="43">
        <v>5.9611000000000004E-22</v>
      </c>
      <c r="P51" s="43">
        <v>9.7351999999999996E-6</v>
      </c>
      <c r="Q51" s="48">
        <v>0.05</v>
      </c>
    </row>
    <row r="52" spans="1:17" x14ac:dyDescent="0.3">
      <c r="A52" s="42">
        <v>33</v>
      </c>
      <c r="B52" s="43">
        <v>-4.9149000000000003E-4</v>
      </c>
      <c r="C52" s="43">
        <v>-3.7064999999999998E-4</v>
      </c>
      <c r="D52" s="43">
        <v>5.1575999999999998E-4</v>
      </c>
      <c r="E52" s="43">
        <v>4.4396000000000002E-20</v>
      </c>
      <c r="F52" s="43">
        <v>-4.1903E-21</v>
      </c>
      <c r="G52" s="43">
        <v>-2.2810999999999999E-5</v>
      </c>
      <c r="H52" s="54">
        <v>7.0000000000000007E-2</v>
      </c>
      <c r="I52" s="28"/>
      <c r="J52" s="44">
        <v>3</v>
      </c>
      <c r="K52" s="43">
        <v>-4.9149000000000003E-4</v>
      </c>
      <c r="L52" s="43">
        <v>-3.7064999999999998E-4</v>
      </c>
      <c r="M52" s="43">
        <v>5.1575999999999998E-4</v>
      </c>
      <c r="N52" s="43">
        <v>1.4799000000000002E-20</v>
      </c>
      <c r="O52" s="43">
        <v>1.3968E-21</v>
      </c>
      <c r="P52" s="43">
        <v>2.2810999999999999E-5</v>
      </c>
      <c r="Q52" s="54">
        <v>7.0000000000000007E-2</v>
      </c>
    </row>
    <row r="53" spans="1:17" x14ac:dyDescent="0.3">
      <c r="A53" s="42">
        <v>34</v>
      </c>
      <c r="B53" s="43">
        <v>-4.8733000000000001E-4</v>
      </c>
      <c r="C53" s="43">
        <v>-3.3682999999999999E-4</v>
      </c>
      <c r="D53" s="43">
        <v>1.4633000000000001E-3</v>
      </c>
      <c r="E53" s="43">
        <v>5.5293999999999998E-20</v>
      </c>
      <c r="F53" s="43">
        <v>-5.2892999999999998E-20</v>
      </c>
      <c r="G53" s="43">
        <v>-2.8793999999999998E-4</v>
      </c>
      <c r="H53" s="48">
        <v>0.1</v>
      </c>
      <c r="I53" s="28"/>
      <c r="J53" s="44">
        <v>4</v>
      </c>
      <c r="K53" s="43">
        <v>-4.8733000000000001E-4</v>
      </c>
      <c r="L53" s="43">
        <v>-3.3682999999999999E-4</v>
      </c>
      <c r="M53" s="43">
        <v>1.4633000000000001E-3</v>
      </c>
      <c r="N53" s="43">
        <v>1.8431E-20</v>
      </c>
      <c r="O53" s="43">
        <v>1.7631E-20</v>
      </c>
      <c r="P53" s="43">
        <v>2.8793999999999998E-4</v>
      </c>
      <c r="Q53" s="48">
        <v>0.1</v>
      </c>
    </row>
    <row r="54" spans="1:17" x14ac:dyDescent="0.3">
      <c r="A54" s="42">
        <v>35</v>
      </c>
      <c r="B54" s="43">
        <v>-4.1470999999999999E-4</v>
      </c>
      <c r="C54" s="43">
        <v>-2.5441999999999999E-4</v>
      </c>
      <c r="D54" s="43">
        <v>1.1119999999999999E-3</v>
      </c>
      <c r="E54" s="43">
        <v>5.8888999999999995E-20</v>
      </c>
      <c r="F54" s="43">
        <v>-6.3060999999999997E-20</v>
      </c>
      <c r="G54" s="43">
        <v>-3.4329E-4</v>
      </c>
      <c r="H54" s="48">
        <v>0.15</v>
      </c>
      <c r="I54" s="28"/>
      <c r="J54" s="44">
        <v>5</v>
      </c>
      <c r="K54" s="43">
        <v>-4.1470999999999999E-4</v>
      </c>
      <c r="L54" s="43">
        <v>-2.5441999999999999E-4</v>
      </c>
      <c r="M54" s="43">
        <v>1.1119999999999999E-3</v>
      </c>
      <c r="N54" s="43">
        <v>1.9630000000000001E-20</v>
      </c>
      <c r="O54" s="43">
        <v>2.102E-20</v>
      </c>
      <c r="P54" s="43">
        <v>3.4329E-4</v>
      </c>
      <c r="Q54" s="48">
        <v>0.15</v>
      </c>
    </row>
    <row r="55" spans="1:17" x14ac:dyDescent="0.3">
      <c r="A55" s="42">
        <v>36</v>
      </c>
      <c r="B55" s="43">
        <v>-3.3095999999999999E-4</v>
      </c>
      <c r="C55" s="43">
        <v>-1.9012E-4</v>
      </c>
      <c r="D55" s="43">
        <v>8.5196999999999996E-4</v>
      </c>
      <c r="E55" s="43">
        <v>5.1745999999999999E-20</v>
      </c>
      <c r="F55" s="43">
        <v>-6.7116000000000002E-20</v>
      </c>
      <c r="G55" s="43">
        <v>-3.6536000000000001E-4</v>
      </c>
      <c r="H55" s="48">
        <v>0.2</v>
      </c>
      <c r="I55" s="28"/>
      <c r="J55" s="44">
        <v>6</v>
      </c>
      <c r="K55" s="43">
        <v>-3.3095999999999999E-4</v>
      </c>
      <c r="L55" s="43">
        <v>-1.9012E-4</v>
      </c>
      <c r="M55" s="43">
        <v>8.5196999999999996E-4</v>
      </c>
      <c r="N55" s="43">
        <v>1.7248999999999999E-20</v>
      </c>
      <c r="O55" s="43">
        <v>2.2371999999999999E-20</v>
      </c>
      <c r="P55" s="43">
        <v>3.6536000000000001E-4</v>
      </c>
      <c r="Q55" s="48">
        <v>0.2</v>
      </c>
    </row>
    <row r="56" spans="1:17" x14ac:dyDescent="0.3">
      <c r="A56" s="42">
        <v>37</v>
      </c>
      <c r="B56" s="43">
        <v>-2.1196E-4</v>
      </c>
      <c r="C56" s="43">
        <v>-1.2331000000000001E-4</v>
      </c>
      <c r="D56" s="43">
        <v>5.8390999999999998E-4</v>
      </c>
      <c r="E56" s="43">
        <v>3.2569000000000002E-20</v>
      </c>
      <c r="F56" s="43">
        <v>-6.7355E-20</v>
      </c>
      <c r="G56" s="43">
        <v>-3.6665999999999999E-4</v>
      </c>
      <c r="H56" s="54">
        <v>0.27</v>
      </c>
      <c r="I56" s="28"/>
      <c r="J56" s="44">
        <v>7</v>
      </c>
      <c r="K56" s="43">
        <v>-2.1196E-4</v>
      </c>
      <c r="L56" s="43">
        <v>-1.2331000000000001E-4</v>
      </c>
      <c r="M56" s="43">
        <v>5.8390999999999998E-4</v>
      </c>
      <c r="N56" s="43">
        <v>1.0855999999999999E-20</v>
      </c>
      <c r="O56" s="43">
        <v>2.2452000000000001E-20</v>
      </c>
      <c r="P56" s="43">
        <v>3.6665999999999999E-4</v>
      </c>
      <c r="Q56" s="54">
        <v>0.27</v>
      </c>
    </row>
    <row r="57" spans="1:17" x14ac:dyDescent="0.3">
      <c r="A57" s="42">
        <v>38</v>
      </c>
      <c r="B57" s="43">
        <v>-1.9976E-4</v>
      </c>
      <c r="C57" s="43">
        <v>-1.1969E-4</v>
      </c>
      <c r="D57" s="43">
        <v>4.3279000000000001E-4</v>
      </c>
      <c r="E57" s="43">
        <v>2.9419E-20</v>
      </c>
      <c r="F57" s="43">
        <v>-4.7868999999999999E-20</v>
      </c>
      <c r="G57" s="43">
        <v>-2.6059E-4</v>
      </c>
      <c r="H57" s="48">
        <v>0.3</v>
      </c>
      <c r="I57" s="28"/>
      <c r="J57" s="44">
        <v>8</v>
      </c>
      <c r="K57" s="43">
        <v>-1.9976E-4</v>
      </c>
      <c r="L57" s="43">
        <v>-1.1969E-4</v>
      </c>
      <c r="M57" s="43">
        <v>4.3279000000000001E-4</v>
      </c>
      <c r="N57" s="43">
        <v>9.8064000000000007E-21</v>
      </c>
      <c r="O57" s="43">
        <v>1.5955999999999999E-20</v>
      </c>
      <c r="P57" s="43">
        <v>2.6059E-4</v>
      </c>
      <c r="Q57" s="48">
        <v>0.3</v>
      </c>
    </row>
    <row r="58" spans="1:17" x14ac:dyDescent="0.3">
      <c r="A58" s="42">
        <v>39</v>
      </c>
      <c r="B58" s="43">
        <v>-1.8749000000000001E-4</v>
      </c>
      <c r="C58" s="43">
        <v>-1.1935E-4</v>
      </c>
      <c r="D58" s="43">
        <v>3.7018000000000001E-4</v>
      </c>
      <c r="E58" s="43">
        <v>2.5033000000000001E-20</v>
      </c>
      <c r="F58" s="43">
        <v>-4.1792000000000003E-20</v>
      </c>
      <c r="G58" s="43">
        <v>-2.275E-4</v>
      </c>
      <c r="H58" s="48">
        <v>0.35</v>
      </c>
      <c r="I58" s="28"/>
      <c r="J58" s="44">
        <v>9</v>
      </c>
      <c r="K58" s="43">
        <v>-1.8749000000000001E-4</v>
      </c>
      <c r="L58" s="43">
        <v>-1.1935E-4</v>
      </c>
      <c r="M58" s="43">
        <v>3.7018000000000001E-4</v>
      </c>
      <c r="N58" s="43">
        <v>8.3444999999999996E-21</v>
      </c>
      <c r="O58" s="43">
        <v>1.3931000000000001E-20</v>
      </c>
      <c r="P58" s="43">
        <v>2.275E-4</v>
      </c>
      <c r="Q58" s="48">
        <v>0.35</v>
      </c>
    </row>
    <row r="59" spans="1:17" x14ac:dyDescent="0.3">
      <c r="A59" s="42">
        <v>40</v>
      </c>
      <c r="B59" s="43">
        <v>-1.8776E-4</v>
      </c>
      <c r="C59" s="43">
        <v>-1.2606E-4</v>
      </c>
      <c r="D59" s="43">
        <v>3.3176000000000001E-4</v>
      </c>
      <c r="E59" s="43">
        <v>2.2667999999999999E-20</v>
      </c>
      <c r="F59" s="43">
        <v>-3.3896000000000003E-20</v>
      </c>
      <c r="G59" s="43">
        <v>-1.8452E-4</v>
      </c>
      <c r="H59" s="48">
        <v>0.4</v>
      </c>
      <c r="I59" s="28"/>
      <c r="J59" s="44">
        <v>10</v>
      </c>
      <c r="K59" s="43">
        <v>-1.8776E-4</v>
      </c>
      <c r="L59" s="43">
        <v>-1.2606E-4</v>
      </c>
      <c r="M59" s="43">
        <v>3.3176000000000001E-4</v>
      </c>
      <c r="N59" s="43">
        <v>7.5559999999999997E-21</v>
      </c>
      <c r="O59" s="43">
        <v>1.1299E-20</v>
      </c>
      <c r="P59" s="43">
        <v>1.8452E-4</v>
      </c>
      <c r="Q59" s="48">
        <v>0.4</v>
      </c>
    </row>
    <row r="60" spans="1:17" x14ac:dyDescent="0.3">
      <c r="A60" s="42">
        <v>41</v>
      </c>
      <c r="B60" s="43">
        <v>-2.1869000000000001E-4</v>
      </c>
      <c r="C60" s="43">
        <v>-1.5076E-4</v>
      </c>
      <c r="D60" s="43">
        <v>3.235E-4</v>
      </c>
      <c r="E60" s="43">
        <v>2.4956999999999999E-20</v>
      </c>
      <c r="F60" s="43">
        <v>-1.9033999999999999E-20</v>
      </c>
      <c r="G60" s="43">
        <v>-1.0361000000000001E-4</v>
      </c>
      <c r="H60" s="54">
        <v>0.47</v>
      </c>
      <c r="I60" s="28"/>
      <c r="J60" s="44">
        <v>11</v>
      </c>
      <c r="K60" s="43">
        <v>-2.1869000000000001E-4</v>
      </c>
      <c r="L60" s="43">
        <v>-1.5076E-4</v>
      </c>
      <c r="M60" s="43">
        <v>3.235E-4</v>
      </c>
      <c r="N60" s="43">
        <v>8.3191000000000003E-21</v>
      </c>
      <c r="O60" s="43">
        <v>6.3445999999999998E-21</v>
      </c>
      <c r="P60" s="43">
        <v>1.0361000000000001E-4</v>
      </c>
      <c r="Q60" s="54">
        <v>0.47</v>
      </c>
    </row>
    <row r="61" spans="1:17" x14ac:dyDescent="0.3">
      <c r="A61" s="42">
        <v>42</v>
      </c>
      <c r="B61" s="43">
        <v>-1.9982999999999999E-4</v>
      </c>
      <c r="C61" s="43">
        <v>-1.4118E-4</v>
      </c>
      <c r="D61" s="43">
        <v>4.6994000000000002E-4</v>
      </c>
      <c r="E61" s="43">
        <v>2.1548000000000001E-20</v>
      </c>
      <c r="F61" s="43">
        <v>-4.3186999999999999E-20</v>
      </c>
      <c r="G61" s="43">
        <v>-2.351E-4</v>
      </c>
      <c r="H61" s="48">
        <v>0.5</v>
      </c>
      <c r="I61" s="28"/>
      <c r="J61" s="44">
        <v>12</v>
      </c>
      <c r="K61" s="43">
        <v>-1.9982999999999999E-4</v>
      </c>
      <c r="L61" s="43">
        <v>-1.4118E-4</v>
      </c>
      <c r="M61" s="43">
        <v>4.6994000000000002E-4</v>
      </c>
      <c r="N61" s="43">
        <v>7.1828000000000002E-21</v>
      </c>
      <c r="O61" s="43">
        <v>1.4395999999999999E-20</v>
      </c>
      <c r="P61" s="43">
        <v>2.351E-4</v>
      </c>
      <c r="Q61" s="48">
        <v>0.5</v>
      </c>
    </row>
    <row r="62" spans="1:17" x14ac:dyDescent="0.3">
      <c r="A62" s="42">
        <v>43</v>
      </c>
      <c r="B62" s="43">
        <v>-1.7328999999999999E-4</v>
      </c>
      <c r="C62" s="43">
        <v>-1.271E-4</v>
      </c>
      <c r="D62" s="43">
        <v>4.1251999999999999E-4</v>
      </c>
      <c r="E62" s="43">
        <v>1.6970000000000001E-20</v>
      </c>
      <c r="F62" s="43">
        <v>-3.6789000000000001E-20</v>
      </c>
      <c r="G62" s="43">
        <v>-2.0027000000000001E-4</v>
      </c>
      <c r="H62" s="48">
        <v>0.55000000000000004</v>
      </c>
      <c r="I62" s="28"/>
      <c r="J62" s="44">
        <v>13</v>
      </c>
      <c r="K62" s="43">
        <v>-1.7328999999999999E-4</v>
      </c>
      <c r="L62" s="43">
        <v>-1.271E-4</v>
      </c>
      <c r="M62" s="43">
        <v>4.1251999999999999E-4</v>
      </c>
      <c r="N62" s="43">
        <v>5.6565999999999999E-21</v>
      </c>
      <c r="O62" s="43">
        <v>1.2263E-20</v>
      </c>
      <c r="P62" s="43">
        <v>2.0027000000000001E-4</v>
      </c>
      <c r="Q62" s="48">
        <v>0.55000000000000004</v>
      </c>
    </row>
    <row r="63" spans="1:17" x14ac:dyDescent="0.3">
      <c r="A63" s="42">
        <v>44</v>
      </c>
      <c r="B63" s="43">
        <v>-1.5159E-4</v>
      </c>
      <c r="C63" s="43">
        <v>-1.1493E-4</v>
      </c>
      <c r="D63" s="43">
        <v>3.6493000000000002E-4</v>
      </c>
      <c r="E63" s="43">
        <v>1.3471E-20</v>
      </c>
      <c r="F63" s="43">
        <v>-3.1429999999999999E-20</v>
      </c>
      <c r="G63" s="43">
        <v>-1.7110000000000001E-4</v>
      </c>
      <c r="H63" s="48">
        <v>0.6</v>
      </c>
      <c r="I63" s="28"/>
      <c r="J63" s="44">
        <v>14</v>
      </c>
      <c r="K63" s="43">
        <v>-1.5159E-4</v>
      </c>
      <c r="L63" s="43">
        <v>-1.1493E-4</v>
      </c>
      <c r="M63" s="43">
        <v>3.6493000000000002E-4</v>
      </c>
      <c r="N63" s="43">
        <v>4.4903000000000002E-21</v>
      </c>
      <c r="O63" s="43">
        <v>1.0477E-20</v>
      </c>
      <c r="P63" s="43">
        <v>1.7110000000000001E-4</v>
      </c>
      <c r="Q63" s="48">
        <v>0.6</v>
      </c>
    </row>
    <row r="64" spans="1:17" x14ac:dyDescent="0.3">
      <c r="A64" s="42">
        <v>45</v>
      </c>
      <c r="B64" s="43">
        <v>-1.3365E-4</v>
      </c>
      <c r="C64" s="43">
        <v>-1.043E-4</v>
      </c>
      <c r="D64" s="43">
        <v>3.2500999999999998E-4</v>
      </c>
      <c r="E64" s="43">
        <v>1.0783E-20</v>
      </c>
      <c r="F64" s="43">
        <v>-2.6954000000000001E-20</v>
      </c>
      <c r="G64" s="43">
        <v>-1.4673E-4</v>
      </c>
      <c r="H64" s="48">
        <v>0.65</v>
      </c>
      <c r="I64" s="28"/>
      <c r="J64" s="44">
        <v>15</v>
      </c>
      <c r="K64" s="43">
        <v>-1.3365E-4</v>
      </c>
      <c r="L64" s="43">
        <v>-1.043E-4</v>
      </c>
      <c r="M64" s="43">
        <v>3.2500999999999998E-4</v>
      </c>
      <c r="N64" s="43">
        <v>3.5942000000000003E-21</v>
      </c>
      <c r="O64" s="43">
        <v>8.9847000000000003E-21</v>
      </c>
      <c r="P64" s="43">
        <v>1.4673E-4</v>
      </c>
      <c r="Q64" s="48">
        <v>0.65</v>
      </c>
    </row>
    <row r="65" spans="1:17" x14ac:dyDescent="0.3">
      <c r="A65" s="42">
        <v>46</v>
      </c>
      <c r="B65" s="43">
        <v>-1.1865E-4</v>
      </c>
      <c r="C65" s="43">
        <v>-9.4957999999999994E-5</v>
      </c>
      <c r="D65" s="43">
        <v>2.9117999999999999E-4</v>
      </c>
      <c r="E65" s="43">
        <v>8.7029999999999994E-21</v>
      </c>
      <c r="F65" s="43">
        <v>-2.3217E-20</v>
      </c>
      <c r="G65" s="43">
        <v>-1.2638999999999999E-4</v>
      </c>
      <c r="H65" s="48">
        <v>0.7</v>
      </c>
      <c r="I65" s="28"/>
      <c r="J65" s="44">
        <v>16</v>
      </c>
      <c r="K65" s="43">
        <v>-1.1865E-4</v>
      </c>
      <c r="L65" s="43">
        <v>-9.4957999999999994E-5</v>
      </c>
      <c r="M65" s="43">
        <v>2.9117999999999999E-4</v>
      </c>
      <c r="N65" s="43">
        <v>2.901E-21</v>
      </c>
      <c r="O65" s="43">
        <v>7.7390999999999997E-21</v>
      </c>
      <c r="P65" s="43">
        <v>1.2638999999999999E-4</v>
      </c>
      <c r="Q65" s="48">
        <v>0.7</v>
      </c>
    </row>
    <row r="66" spans="1:17" x14ac:dyDescent="0.3">
      <c r="A66" s="42">
        <v>47</v>
      </c>
      <c r="B66" s="43">
        <v>-1.0599000000000001E-4</v>
      </c>
      <c r="C66" s="43">
        <v>-8.6711000000000004E-5</v>
      </c>
      <c r="D66" s="43">
        <v>2.6226999999999999E-4</v>
      </c>
      <c r="E66" s="43">
        <v>7.0823000000000002E-21</v>
      </c>
      <c r="F66" s="43">
        <v>-2.0091999999999999E-20</v>
      </c>
      <c r="G66" s="43">
        <v>-1.0938E-4</v>
      </c>
      <c r="H66" s="48">
        <v>0.75</v>
      </c>
      <c r="I66" s="28"/>
      <c r="J66" s="44">
        <v>17</v>
      </c>
      <c r="K66" s="43">
        <v>-1.0599000000000001E-4</v>
      </c>
      <c r="L66" s="43">
        <v>-8.6711000000000004E-5</v>
      </c>
      <c r="M66" s="43">
        <v>2.6226999999999999E-4</v>
      </c>
      <c r="N66" s="43">
        <v>2.3608000000000001E-21</v>
      </c>
      <c r="O66" s="43">
        <v>6.6974000000000003E-21</v>
      </c>
      <c r="P66" s="43">
        <v>1.0938E-4</v>
      </c>
      <c r="Q66" s="48">
        <v>0.75</v>
      </c>
    </row>
    <row r="67" spans="1:17" x14ac:dyDescent="0.3">
      <c r="A67" s="42">
        <v>48</v>
      </c>
      <c r="B67" s="43">
        <v>-9.5215000000000002E-5</v>
      </c>
      <c r="C67" s="43">
        <v>-7.9401999999999996E-5</v>
      </c>
      <c r="D67" s="43">
        <v>2.3735999999999999E-4</v>
      </c>
      <c r="E67" s="43">
        <v>5.8093999999999998E-21</v>
      </c>
      <c r="F67" s="43">
        <v>-1.7470999999999999E-20</v>
      </c>
      <c r="G67" s="43">
        <v>-9.5105000000000005E-5</v>
      </c>
      <c r="H67" s="48">
        <v>0.8</v>
      </c>
      <c r="I67" s="28"/>
      <c r="J67" s="44">
        <v>18</v>
      </c>
      <c r="K67" s="43">
        <v>-9.5215000000000002E-5</v>
      </c>
      <c r="L67" s="43">
        <v>-7.9401999999999996E-5</v>
      </c>
      <c r="M67" s="43">
        <v>2.3735999999999999E-4</v>
      </c>
      <c r="N67" s="43">
        <v>1.9364999999999999E-21</v>
      </c>
      <c r="O67" s="43">
        <v>5.8235000000000003E-21</v>
      </c>
      <c r="P67" s="43">
        <v>9.5105000000000005E-5</v>
      </c>
      <c r="Q67" s="48">
        <v>0.8</v>
      </c>
    </row>
    <row r="68" spans="1:17" x14ac:dyDescent="0.3">
      <c r="A68" s="42">
        <v>49</v>
      </c>
      <c r="B68" s="43">
        <v>-8.5974000000000001E-5</v>
      </c>
      <c r="C68" s="43">
        <v>-7.2903000000000003E-5</v>
      </c>
      <c r="D68" s="43">
        <v>2.1576000000000001E-4</v>
      </c>
      <c r="E68" s="43">
        <v>4.8019000000000004E-21</v>
      </c>
      <c r="F68" s="43">
        <v>-1.5263000000000001E-20</v>
      </c>
      <c r="G68" s="43">
        <v>-8.3089000000000004E-5</v>
      </c>
      <c r="H68" s="48">
        <v>0.85</v>
      </c>
      <c r="I68" s="28"/>
      <c r="J68" s="44">
        <v>19</v>
      </c>
      <c r="K68" s="43">
        <v>-8.5974000000000001E-5</v>
      </c>
      <c r="L68" s="43">
        <v>-7.2903000000000003E-5</v>
      </c>
      <c r="M68" s="43">
        <v>2.1576000000000001E-4</v>
      </c>
      <c r="N68" s="43">
        <v>1.6005999999999999E-21</v>
      </c>
      <c r="O68" s="43">
        <v>5.0878E-21</v>
      </c>
      <c r="P68" s="43">
        <v>8.3089000000000004E-5</v>
      </c>
      <c r="Q68" s="48">
        <v>0.85</v>
      </c>
    </row>
    <row r="69" spans="1:17" x14ac:dyDescent="0.3">
      <c r="A69" s="42">
        <v>50</v>
      </c>
      <c r="B69" s="43">
        <v>-7.7987999999999999E-5</v>
      </c>
      <c r="C69" s="43">
        <v>-6.7106000000000004E-5</v>
      </c>
      <c r="D69" s="43">
        <v>1.9691000000000001E-4</v>
      </c>
      <c r="E69" s="43">
        <v>3.9982000000000003E-21</v>
      </c>
      <c r="F69" s="43">
        <v>-1.3397E-20</v>
      </c>
      <c r="G69" s="43">
        <v>-7.2929999999999995E-5</v>
      </c>
      <c r="H69" s="48">
        <v>0.9</v>
      </c>
      <c r="I69" s="28"/>
      <c r="J69" s="44">
        <v>20</v>
      </c>
      <c r="K69" s="43">
        <v>-7.7987999999999999E-5</v>
      </c>
      <c r="L69" s="43">
        <v>-6.7106000000000004E-5</v>
      </c>
      <c r="M69" s="43">
        <v>1.9691000000000001E-4</v>
      </c>
      <c r="N69" s="43">
        <v>1.3327000000000001E-21</v>
      </c>
      <c r="O69" s="43">
        <v>4.4657000000000001E-21</v>
      </c>
      <c r="P69" s="43">
        <v>7.2929999999999995E-5</v>
      </c>
      <c r="Q69" s="48">
        <v>0.9</v>
      </c>
    </row>
    <row r="70" spans="1:17" x14ac:dyDescent="0.3">
      <c r="A70" s="42">
        <v>51</v>
      </c>
      <c r="B70" s="43">
        <v>-7.1042000000000002E-5</v>
      </c>
      <c r="C70" s="43">
        <v>-6.1917999999999999E-5</v>
      </c>
      <c r="D70" s="43">
        <v>1.8035999999999999E-4</v>
      </c>
      <c r="E70" s="43">
        <v>3.3522E-21</v>
      </c>
      <c r="F70" s="43">
        <v>-1.1812E-20</v>
      </c>
      <c r="G70" s="43">
        <v>-6.4302999999999997E-5</v>
      </c>
      <c r="H70" s="48">
        <v>0.95</v>
      </c>
      <c r="I70" s="28"/>
      <c r="J70" s="44">
        <v>21</v>
      </c>
      <c r="K70" s="43">
        <v>-7.1042000000000002E-5</v>
      </c>
      <c r="L70" s="43">
        <v>-6.1917999999999999E-5</v>
      </c>
      <c r="M70" s="43">
        <v>1.8035999999999999E-4</v>
      </c>
      <c r="N70" s="43">
        <v>1.1174E-21</v>
      </c>
      <c r="O70" s="43">
        <v>3.9374000000000002E-21</v>
      </c>
      <c r="P70" s="43">
        <v>6.4302999999999997E-5</v>
      </c>
      <c r="Q70" s="48">
        <v>0.95</v>
      </c>
    </row>
    <row r="71" spans="1:17" x14ac:dyDescent="0.3">
      <c r="A71" s="42">
        <v>52</v>
      </c>
      <c r="B71" s="43">
        <v>-6.4962000000000006E-5</v>
      </c>
      <c r="C71" s="43">
        <v>-5.7262000000000002E-5</v>
      </c>
      <c r="D71" s="43">
        <v>1.6577000000000001E-4</v>
      </c>
      <c r="E71" s="43">
        <v>2.8292E-21</v>
      </c>
      <c r="F71" s="43">
        <v>-1.046E-20</v>
      </c>
      <c r="G71" s="43">
        <v>-5.6943E-5</v>
      </c>
      <c r="H71" s="48">
        <v>1</v>
      </c>
      <c r="I71" s="28"/>
      <c r="J71" s="44">
        <v>22</v>
      </c>
      <c r="K71" s="43">
        <v>-6.4962000000000006E-5</v>
      </c>
      <c r="L71" s="43">
        <v>-5.7262000000000002E-5</v>
      </c>
      <c r="M71" s="43">
        <v>1.6577000000000001E-4</v>
      </c>
      <c r="N71" s="43">
        <v>9.4305000000000006E-22</v>
      </c>
      <c r="O71" s="43">
        <v>3.4866999999999999E-21</v>
      </c>
      <c r="P71" s="43">
        <v>5.6943E-5</v>
      </c>
      <c r="Q71" s="48">
        <v>1</v>
      </c>
    </row>
    <row r="72" spans="1:17" x14ac:dyDescent="0.3">
      <c r="A72" s="42">
        <v>53</v>
      </c>
      <c r="B72" s="43">
        <v>-3.0991000000000002E-5</v>
      </c>
      <c r="C72" s="43">
        <v>-2.9102999999999999E-5</v>
      </c>
      <c r="D72" s="43">
        <v>8.2127999999999997E-5</v>
      </c>
      <c r="E72" s="43">
        <v>6.9386000000000002E-22</v>
      </c>
      <c r="F72" s="43">
        <v>-3.7808999999999997E-21</v>
      </c>
      <c r="G72" s="43">
        <v>-2.0582E-5</v>
      </c>
      <c r="H72" s="48">
        <v>1.5</v>
      </c>
      <c r="I72" s="28"/>
      <c r="J72" s="44">
        <v>23</v>
      </c>
      <c r="K72" s="43">
        <v>-3.0991000000000002E-5</v>
      </c>
      <c r="L72" s="43">
        <v>-2.9102999999999999E-5</v>
      </c>
      <c r="M72" s="43">
        <v>8.2127999999999997E-5</v>
      </c>
      <c r="N72" s="43">
        <v>2.3129E-22</v>
      </c>
      <c r="O72" s="43">
        <v>1.2603E-21</v>
      </c>
      <c r="P72" s="43">
        <v>2.0582E-5</v>
      </c>
      <c r="Q72" s="48">
        <v>1.5</v>
      </c>
    </row>
    <row r="73" spans="1:17" x14ac:dyDescent="0.3">
      <c r="A73" s="42">
        <v>54</v>
      </c>
      <c r="B73" s="43">
        <v>-1.7982000000000002E-5</v>
      </c>
      <c r="C73" s="43">
        <v>-1.7317E-5</v>
      </c>
      <c r="D73" s="43">
        <v>4.8967000000000001E-5</v>
      </c>
      <c r="E73" s="43">
        <v>2.4453000000000002E-22</v>
      </c>
      <c r="F73" s="43">
        <v>-1.7610000000000001E-21</v>
      </c>
      <c r="G73" s="43">
        <v>-9.5865000000000005E-6</v>
      </c>
      <c r="H73" s="48">
        <v>2</v>
      </c>
      <c r="I73" s="28"/>
      <c r="J73" s="44">
        <v>24</v>
      </c>
      <c r="K73" s="43">
        <v>-1.7982000000000002E-5</v>
      </c>
      <c r="L73" s="43">
        <v>-1.7317E-5</v>
      </c>
      <c r="M73" s="43">
        <v>4.8967000000000001E-5</v>
      </c>
      <c r="N73" s="43">
        <v>8.1508999999999996E-23</v>
      </c>
      <c r="O73" s="43">
        <v>5.8700000000000001E-22</v>
      </c>
      <c r="P73" s="43">
        <v>9.5865000000000005E-6</v>
      </c>
      <c r="Q73" s="48">
        <v>2</v>
      </c>
    </row>
    <row r="74" spans="1:17" x14ac:dyDescent="0.3">
      <c r="A74" s="42">
        <v>55</v>
      </c>
      <c r="B74" s="43">
        <v>-1.2119999999999999E-5</v>
      </c>
      <c r="C74" s="43">
        <v>-1.1829E-5</v>
      </c>
      <c r="D74" s="43">
        <v>3.3457000000000002E-5</v>
      </c>
      <c r="E74" s="43">
        <v>1.0710000000000001E-22</v>
      </c>
      <c r="F74" s="43">
        <v>-9.5972000000000003E-22</v>
      </c>
      <c r="G74" s="43">
        <v>-5.2244999999999997E-6</v>
      </c>
      <c r="H74" s="48">
        <v>2.5</v>
      </c>
      <c r="I74" s="28"/>
      <c r="J74" s="44">
        <v>25</v>
      </c>
      <c r="K74" s="43">
        <v>-1.2119999999999999E-5</v>
      </c>
      <c r="L74" s="43">
        <v>-1.1829E-5</v>
      </c>
      <c r="M74" s="43">
        <v>3.3457000000000002E-5</v>
      </c>
      <c r="N74" s="43">
        <v>3.5698999999999999E-23</v>
      </c>
      <c r="O74" s="43">
        <v>3.1991E-22</v>
      </c>
      <c r="P74" s="43">
        <v>5.2244999999999997E-6</v>
      </c>
      <c r="Q74" s="48">
        <v>2.5</v>
      </c>
    </row>
    <row r="75" spans="1:17" x14ac:dyDescent="0.3">
      <c r="A75" s="42">
        <v>56</v>
      </c>
      <c r="B75" s="43">
        <v>-9.1233999999999998E-6</v>
      </c>
      <c r="C75" s="43">
        <v>-8.9758999999999999E-6</v>
      </c>
      <c r="D75" s="43">
        <v>2.5148999999999999E-5</v>
      </c>
      <c r="E75" s="43">
        <v>5.4173999999999999E-23</v>
      </c>
      <c r="F75" s="43">
        <v>-5.8132999999999999E-22</v>
      </c>
      <c r="G75" s="43">
        <v>-3.1646000000000002E-6</v>
      </c>
      <c r="H75" s="48">
        <v>3</v>
      </c>
      <c r="I75" s="28"/>
      <c r="J75" s="44">
        <v>26</v>
      </c>
      <c r="K75" s="43">
        <v>-9.1233999999999998E-6</v>
      </c>
      <c r="L75" s="43">
        <v>-8.9758999999999999E-6</v>
      </c>
      <c r="M75" s="43">
        <v>2.5148999999999999E-5</v>
      </c>
      <c r="N75" s="43">
        <v>1.8058000000000001E-23</v>
      </c>
      <c r="O75" s="43">
        <v>1.9378E-22</v>
      </c>
      <c r="P75" s="43">
        <v>3.1646000000000002E-6</v>
      </c>
      <c r="Q75" s="48">
        <v>3</v>
      </c>
    </row>
    <row r="76" spans="1:17" x14ac:dyDescent="0.3">
      <c r="A76" s="42">
        <v>57</v>
      </c>
      <c r="B76" s="43">
        <v>-7.3367999999999998E-6</v>
      </c>
      <c r="C76" s="43">
        <v>-7.2539000000000001E-6</v>
      </c>
      <c r="D76" s="43">
        <v>2.0009000000000001E-5</v>
      </c>
      <c r="E76" s="43">
        <v>3.0469E-23</v>
      </c>
      <c r="F76" s="43">
        <v>-3.7925000000000002E-22</v>
      </c>
      <c r="G76" s="43">
        <v>-2.0644999999999999E-6</v>
      </c>
      <c r="H76" s="48">
        <v>3.5</v>
      </c>
      <c r="I76" s="28"/>
      <c r="J76" s="44">
        <v>27</v>
      </c>
      <c r="K76" s="43">
        <v>-7.3367999999999998E-6</v>
      </c>
      <c r="L76" s="43">
        <v>-7.2539000000000001E-6</v>
      </c>
      <c r="M76" s="43">
        <v>2.0009000000000001E-5</v>
      </c>
      <c r="N76" s="43">
        <v>1.0156E-23</v>
      </c>
      <c r="O76" s="43">
        <v>1.2642E-22</v>
      </c>
      <c r="P76" s="43">
        <v>2.0644999999999999E-6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4.0302999999999997E-21</v>
      </c>
      <c r="C81" s="43">
        <v>2.194E-5</v>
      </c>
      <c r="D81" s="43">
        <v>6.5578999999999995E-4</v>
      </c>
      <c r="E81" s="23">
        <f>+D81*1000</f>
        <v>0.65578999999999998</v>
      </c>
      <c r="F81" s="23">
        <v>0</v>
      </c>
      <c r="G81" s="24"/>
      <c r="H81" s="25"/>
      <c r="I81" s="28"/>
      <c r="J81" s="44">
        <v>1</v>
      </c>
      <c r="K81" s="43">
        <v>-1.3434E-21</v>
      </c>
      <c r="L81" s="43">
        <v>-2.194E-5</v>
      </c>
      <c r="M81" s="43">
        <v>6.5578999999999995E-4</v>
      </c>
      <c r="N81" s="23">
        <f>+M81*1000</f>
        <v>0.65578999999999998</v>
      </c>
      <c r="O81" s="23">
        <v>0</v>
      </c>
      <c r="P81" s="24"/>
      <c r="Q81" s="25"/>
    </row>
    <row r="82" spans="1:23" x14ac:dyDescent="0.3">
      <c r="A82" s="42">
        <v>32</v>
      </c>
      <c r="B82" s="43">
        <v>-8.0075000000000002E-23</v>
      </c>
      <c r="C82" s="43">
        <v>-4.3590999999999999E-7</v>
      </c>
      <c r="D82" s="43">
        <v>6.5037000000000005E-4</v>
      </c>
      <c r="E82" s="23">
        <f t="shared" ref="E82:E110" si="0">+D82*1000</f>
        <v>0.65037</v>
      </c>
      <c r="F82" s="23">
        <v>0.05</v>
      </c>
      <c r="G82" s="24"/>
      <c r="H82" s="25"/>
      <c r="I82" s="28"/>
      <c r="J82" s="44">
        <v>2</v>
      </c>
      <c r="K82" s="43">
        <v>2.6692000000000002E-23</v>
      </c>
      <c r="L82" s="43">
        <v>4.3590999999999999E-7</v>
      </c>
      <c r="M82" s="43">
        <v>6.5037000000000005E-4</v>
      </c>
      <c r="N82" s="23">
        <f t="shared" ref="N82:N110" si="1">+M82*1000</f>
        <v>0.65037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-1.6769000000000001E-21</v>
      </c>
      <c r="C83" s="43">
        <v>-9.1285999999999993E-6</v>
      </c>
      <c r="D83" s="43">
        <v>6.4210999999999999E-4</v>
      </c>
      <c r="E83" s="23">
        <f t="shared" si="0"/>
        <v>0.64210999999999996</v>
      </c>
      <c r="F83" s="168">
        <v>7.0000000000000007E-2</v>
      </c>
      <c r="G83" s="24"/>
      <c r="H83" s="25"/>
      <c r="I83" s="28"/>
      <c r="J83" s="44">
        <v>3</v>
      </c>
      <c r="K83" s="43">
        <v>5.5896999999999996E-22</v>
      </c>
      <c r="L83" s="43">
        <v>9.1285999999999993E-6</v>
      </c>
      <c r="M83" s="43">
        <v>6.4210999999999999E-4</v>
      </c>
      <c r="N83" s="23">
        <f t="shared" si="1"/>
        <v>0.64210999999999996</v>
      </c>
      <c r="O83" s="168">
        <v>7.0000000000000007E-2</v>
      </c>
      <c r="Q83" s="25"/>
    </row>
    <row r="84" spans="1:23" x14ac:dyDescent="0.3">
      <c r="A84" s="42">
        <v>34</v>
      </c>
      <c r="B84" s="43">
        <v>-2.6765000000000001E-21</v>
      </c>
      <c r="C84" s="43">
        <v>-1.4569999999999999E-5</v>
      </c>
      <c r="D84" s="43">
        <v>5.9473999999999996E-4</v>
      </c>
      <c r="E84" s="23">
        <f t="shared" si="0"/>
        <v>0.59473999999999994</v>
      </c>
      <c r="F84" s="23">
        <v>0.1</v>
      </c>
      <c r="G84" s="24"/>
      <c r="H84" s="25"/>
      <c r="I84" s="28"/>
      <c r="J84" s="44">
        <v>4</v>
      </c>
      <c r="K84" s="43">
        <v>8.9215999999999997E-22</v>
      </c>
      <c r="L84" s="43">
        <v>1.4569999999999999E-5</v>
      </c>
      <c r="M84" s="43">
        <v>5.9473999999999996E-4</v>
      </c>
      <c r="N84" s="23">
        <f t="shared" si="1"/>
        <v>0.59473999999999994</v>
      </c>
      <c r="O84" s="23">
        <v>0.1</v>
      </c>
      <c r="P84" s="24"/>
      <c r="Q84" s="25"/>
    </row>
    <row r="85" spans="1:23" x14ac:dyDescent="0.3">
      <c r="A85" s="42">
        <v>35</v>
      </c>
      <c r="B85" s="43">
        <v>-3.6282000000000002E-21</v>
      </c>
      <c r="C85" s="43">
        <v>-1.9751000000000001E-5</v>
      </c>
      <c r="D85" s="43">
        <v>5.3072000000000004E-4</v>
      </c>
      <c r="E85" s="23">
        <f t="shared" si="0"/>
        <v>0.53072000000000008</v>
      </c>
      <c r="F85" s="23">
        <v>0.15</v>
      </c>
      <c r="G85" s="24"/>
      <c r="H85" s="25"/>
      <c r="I85" s="28"/>
      <c r="J85" s="44">
        <v>5</v>
      </c>
      <c r="K85" s="43">
        <v>1.2094E-21</v>
      </c>
      <c r="L85" s="43">
        <v>1.9751000000000001E-5</v>
      </c>
      <c r="M85" s="43">
        <v>5.3072000000000004E-4</v>
      </c>
      <c r="N85" s="23">
        <f t="shared" si="1"/>
        <v>0.53072000000000008</v>
      </c>
      <c r="O85" s="23">
        <v>0.15</v>
      </c>
      <c r="P85" s="24"/>
      <c r="Q85" s="25"/>
    </row>
    <row r="86" spans="1:23" x14ac:dyDescent="0.3">
      <c r="A86" s="42">
        <v>36</v>
      </c>
      <c r="B86" s="43">
        <v>-3.8847000000000002E-21</v>
      </c>
      <c r="C86" s="43">
        <v>-2.1146999999999999E-5</v>
      </c>
      <c r="D86" s="43">
        <v>4.8197000000000002E-4</v>
      </c>
      <c r="E86" s="23">
        <f t="shared" si="0"/>
        <v>0.48197000000000001</v>
      </c>
      <c r="F86" s="23">
        <v>0.2</v>
      </c>
      <c r="G86" s="24"/>
      <c r="H86" s="25"/>
      <c r="I86" s="28"/>
      <c r="J86" s="44">
        <v>6</v>
      </c>
      <c r="K86" s="43">
        <v>1.2949E-21</v>
      </c>
      <c r="L86" s="43">
        <v>2.1146999999999999E-5</v>
      </c>
      <c r="M86" s="43">
        <v>4.8197000000000002E-4</v>
      </c>
      <c r="N86" s="23">
        <f t="shared" si="1"/>
        <v>0.48197000000000001</v>
      </c>
      <c r="O86" s="23">
        <v>0.2</v>
      </c>
      <c r="P86" s="24"/>
      <c r="Q86" s="25"/>
    </row>
    <row r="87" spans="1:23" x14ac:dyDescent="0.3">
      <c r="A87" s="42">
        <v>37</v>
      </c>
      <c r="B87" s="43">
        <v>-3.4449000000000002E-21</v>
      </c>
      <c r="C87" s="43">
        <v>-1.8753000000000002E-5</v>
      </c>
      <c r="D87" s="43">
        <v>4.3208E-4</v>
      </c>
      <c r="E87" s="23">
        <f t="shared" si="0"/>
        <v>0.43208000000000002</v>
      </c>
      <c r="F87" s="168">
        <v>0.27</v>
      </c>
      <c r="G87" s="24"/>
      <c r="H87" s="25"/>
      <c r="I87" s="28"/>
      <c r="J87" s="44">
        <v>7</v>
      </c>
      <c r="K87" s="43">
        <v>1.1483000000000001E-21</v>
      </c>
      <c r="L87" s="43">
        <v>1.8753000000000002E-5</v>
      </c>
      <c r="M87" s="43">
        <v>4.3208E-4</v>
      </c>
      <c r="N87" s="23">
        <f t="shared" si="1"/>
        <v>0.43208000000000002</v>
      </c>
      <c r="O87" s="168">
        <v>0.27</v>
      </c>
      <c r="P87" s="24"/>
      <c r="Q87" s="25"/>
    </row>
    <row r="88" spans="1:23" x14ac:dyDescent="0.3">
      <c r="A88" s="42">
        <v>38</v>
      </c>
      <c r="B88" s="43">
        <v>-3.5924000000000002E-21</v>
      </c>
      <c r="C88" s="43">
        <v>-1.9556E-5</v>
      </c>
      <c r="D88" s="43">
        <v>4.1836999999999999E-4</v>
      </c>
      <c r="E88" s="23">
        <f t="shared" si="0"/>
        <v>0.41837000000000002</v>
      </c>
      <c r="F88" s="23">
        <v>0.3</v>
      </c>
      <c r="G88" s="24"/>
      <c r="H88" s="25"/>
      <c r="I88" s="28"/>
      <c r="J88" s="44">
        <v>8</v>
      </c>
      <c r="K88" s="43">
        <v>1.1975E-21</v>
      </c>
      <c r="L88" s="43">
        <v>1.9556E-5</v>
      </c>
      <c r="M88" s="43">
        <v>4.1836999999999999E-4</v>
      </c>
      <c r="N88" s="23">
        <f t="shared" si="1"/>
        <v>0.41837000000000002</v>
      </c>
      <c r="O88" s="23">
        <v>0.3</v>
      </c>
      <c r="P88" s="24"/>
      <c r="Q88" s="25"/>
    </row>
    <row r="89" spans="1:23" x14ac:dyDescent="0.3">
      <c r="A89" s="42">
        <v>39</v>
      </c>
      <c r="B89" s="43">
        <v>-3.8304999999999998E-21</v>
      </c>
      <c r="C89" s="43">
        <v>-2.0852999999999998E-5</v>
      </c>
      <c r="D89" s="43">
        <v>3.9839999999999998E-4</v>
      </c>
      <c r="E89" s="23">
        <f t="shared" si="0"/>
        <v>0.39839999999999998</v>
      </c>
      <c r="F89" s="23">
        <v>0.35</v>
      </c>
      <c r="G89" s="24"/>
      <c r="H89" s="25"/>
      <c r="I89" s="28"/>
      <c r="J89" s="44">
        <v>9</v>
      </c>
      <c r="K89" s="43">
        <v>1.2767999999999999E-21</v>
      </c>
      <c r="L89" s="43">
        <v>2.0852999999999998E-5</v>
      </c>
      <c r="M89" s="43">
        <v>3.9839999999999998E-4</v>
      </c>
      <c r="N89" s="23">
        <f t="shared" si="1"/>
        <v>0.39839999999999998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-4.1679000000000001E-21</v>
      </c>
      <c r="C90" s="43">
        <v>-2.2688999999999999E-5</v>
      </c>
      <c r="D90" s="43">
        <v>3.8095000000000002E-4</v>
      </c>
      <c r="E90" s="23">
        <f t="shared" si="0"/>
        <v>0.38095000000000001</v>
      </c>
      <c r="F90" s="23">
        <v>0.4</v>
      </c>
      <c r="G90" s="24"/>
      <c r="H90" s="25"/>
      <c r="I90" s="28"/>
      <c r="J90" s="44">
        <v>10</v>
      </c>
      <c r="K90" s="43">
        <v>1.3892999999999999E-21</v>
      </c>
      <c r="L90" s="43">
        <v>2.2688999999999999E-5</v>
      </c>
      <c r="M90" s="43">
        <v>3.8095000000000002E-4</v>
      </c>
      <c r="N90" s="23">
        <f t="shared" si="1"/>
        <v>0.38095000000000001</v>
      </c>
      <c r="O90" s="23">
        <v>0.4</v>
      </c>
      <c r="P90" s="24"/>
      <c r="Q90" s="25"/>
    </row>
    <row r="91" spans="1:23" x14ac:dyDescent="0.3">
      <c r="A91" s="42">
        <v>41</v>
      </c>
      <c r="B91" s="43">
        <v>-5.0434999999999998E-21</v>
      </c>
      <c r="C91" s="43">
        <v>-2.7455999999999999E-5</v>
      </c>
      <c r="D91" s="43">
        <v>3.5837E-4</v>
      </c>
      <c r="E91" s="23">
        <f t="shared" si="0"/>
        <v>0.35837000000000002</v>
      </c>
      <c r="F91" s="168">
        <v>0.47</v>
      </c>
      <c r="G91" s="24"/>
      <c r="H91" s="25"/>
      <c r="I91" s="28"/>
      <c r="J91" s="44">
        <v>11</v>
      </c>
      <c r="K91" s="43">
        <v>1.6812E-21</v>
      </c>
      <c r="L91" s="43">
        <v>2.7455999999999999E-5</v>
      </c>
      <c r="M91" s="43">
        <v>3.5837E-4</v>
      </c>
      <c r="N91" s="23">
        <f t="shared" si="1"/>
        <v>0.35837000000000002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-4.7210999999999998E-21</v>
      </c>
      <c r="C92" s="43">
        <v>-2.5701E-5</v>
      </c>
      <c r="D92" s="43">
        <v>3.4368000000000002E-4</v>
      </c>
      <c r="E92" s="23">
        <f t="shared" si="0"/>
        <v>0.34368000000000004</v>
      </c>
      <c r="F92" s="23">
        <v>0.5</v>
      </c>
      <c r="G92" s="24"/>
      <c r="H92" s="25"/>
      <c r="I92" s="28"/>
      <c r="J92" s="44">
        <v>12</v>
      </c>
      <c r="K92" s="43">
        <v>1.5736999999999999E-21</v>
      </c>
      <c r="L92" s="43">
        <v>2.5701E-5</v>
      </c>
      <c r="M92" s="43">
        <v>3.4368000000000002E-4</v>
      </c>
      <c r="N92" s="23">
        <f t="shared" si="1"/>
        <v>0.34368000000000004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-4.2340999999999998E-21</v>
      </c>
      <c r="C93" s="43">
        <v>-2.3050000000000001E-5</v>
      </c>
      <c r="D93" s="43">
        <v>3.2165999999999998E-4</v>
      </c>
      <c r="E93" s="23">
        <f t="shared" si="0"/>
        <v>0.32166</v>
      </c>
      <c r="F93" s="23">
        <v>0.55000000000000004</v>
      </c>
      <c r="G93" s="24"/>
      <c r="H93" s="25"/>
      <c r="I93" s="28"/>
      <c r="J93" s="44">
        <v>13</v>
      </c>
      <c r="K93" s="43">
        <v>1.4114E-21</v>
      </c>
      <c r="L93" s="43">
        <v>2.3050000000000001E-5</v>
      </c>
      <c r="M93" s="43">
        <v>3.2165999999999998E-4</v>
      </c>
      <c r="N93" s="23">
        <f t="shared" si="1"/>
        <v>0.32166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-3.8062999999999998E-21</v>
      </c>
      <c r="C94" s="43">
        <v>-2.0721E-5</v>
      </c>
      <c r="D94" s="43">
        <v>3.0226E-4</v>
      </c>
      <c r="E94" s="23">
        <f t="shared" si="0"/>
        <v>0.30225999999999997</v>
      </c>
      <c r="F94" s="23">
        <v>0.6</v>
      </c>
      <c r="G94" s="24"/>
      <c r="H94" s="25"/>
      <c r="I94" s="28"/>
      <c r="J94" s="44">
        <v>14</v>
      </c>
      <c r="K94" s="43">
        <v>1.2688E-21</v>
      </c>
      <c r="L94" s="43">
        <v>2.0721E-5</v>
      </c>
      <c r="M94" s="43">
        <v>3.0226E-4</v>
      </c>
      <c r="N94" s="23">
        <f t="shared" si="1"/>
        <v>0.30225999999999997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-3.4317999999999998E-21</v>
      </c>
      <c r="C95" s="43">
        <v>-1.8681999999999998E-5</v>
      </c>
      <c r="D95" s="43">
        <v>2.8504000000000002E-4</v>
      </c>
      <c r="E95" s="23">
        <f t="shared" si="0"/>
        <v>0.28504000000000002</v>
      </c>
      <c r="F95" s="23">
        <v>0.65</v>
      </c>
      <c r="G95" s="24"/>
      <c r="H95" s="25"/>
      <c r="I95" s="28"/>
      <c r="J95" s="44">
        <v>15</v>
      </c>
      <c r="K95" s="43">
        <v>1.1439E-21</v>
      </c>
      <c r="L95" s="43">
        <v>1.8681999999999998E-5</v>
      </c>
      <c r="M95" s="43">
        <v>2.8504000000000002E-4</v>
      </c>
      <c r="N95" s="23">
        <f t="shared" si="1"/>
        <v>0.28504000000000002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-3.1042000000000001E-21</v>
      </c>
      <c r="C96" s="43">
        <v>-1.6898999999999999E-5</v>
      </c>
      <c r="D96" s="43">
        <v>2.6966000000000002E-4</v>
      </c>
      <c r="E96" s="23">
        <f t="shared" si="0"/>
        <v>0.26966000000000001</v>
      </c>
      <c r="F96" s="23">
        <v>0.7</v>
      </c>
      <c r="G96" s="24"/>
      <c r="H96" s="25"/>
      <c r="I96" s="28"/>
      <c r="J96" s="44">
        <v>16</v>
      </c>
      <c r="K96" s="43">
        <v>1.0347E-21</v>
      </c>
      <c r="L96" s="43">
        <v>1.6898999999999999E-5</v>
      </c>
      <c r="M96" s="43">
        <v>2.6966000000000002E-4</v>
      </c>
      <c r="N96" s="23">
        <f t="shared" si="1"/>
        <v>0.26966000000000001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-2.8174E-21</v>
      </c>
      <c r="C97" s="43">
        <v>-1.5336999999999999E-5</v>
      </c>
      <c r="D97" s="43">
        <v>2.5584000000000002E-4</v>
      </c>
      <c r="E97" s="23">
        <f t="shared" si="0"/>
        <v>0.25584000000000001</v>
      </c>
      <c r="F97" s="23">
        <v>0.75</v>
      </c>
      <c r="G97" s="24"/>
      <c r="H97" s="25"/>
      <c r="I97" s="28"/>
      <c r="J97" s="44">
        <v>17</v>
      </c>
      <c r="K97" s="43">
        <v>9.3914000000000008E-22</v>
      </c>
      <c r="L97" s="43">
        <v>1.5336999999999999E-5</v>
      </c>
      <c r="M97" s="43">
        <v>2.5584000000000002E-4</v>
      </c>
      <c r="N97" s="23">
        <f t="shared" si="1"/>
        <v>0.25584000000000001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-2.5657999999999999E-21</v>
      </c>
      <c r="C98" s="43">
        <v>-1.3968000000000001E-5</v>
      </c>
      <c r="D98" s="43">
        <v>2.4337E-4</v>
      </c>
      <c r="E98" s="23">
        <f t="shared" si="0"/>
        <v>0.24337</v>
      </c>
      <c r="F98" s="23">
        <v>0.8</v>
      </c>
      <c r="G98" s="24"/>
      <c r="H98" s="25"/>
      <c r="I98" s="28"/>
      <c r="J98" s="44">
        <v>18</v>
      </c>
      <c r="K98" s="43">
        <v>8.5527E-22</v>
      </c>
      <c r="L98" s="43">
        <v>1.3968000000000001E-5</v>
      </c>
      <c r="M98" s="43">
        <v>2.4337E-4</v>
      </c>
      <c r="N98" s="23">
        <f t="shared" si="1"/>
        <v>0.24337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-2.3445000000000002E-21</v>
      </c>
      <c r="C99" s="43">
        <v>-1.2763E-5</v>
      </c>
      <c r="D99" s="43">
        <v>2.3205E-4</v>
      </c>
      <c r="E99" s="23">
        <f t="shared" si="0"/>
        <v>0.23205000000000001</v>
      </c>
      <c r="F99" s="23">
        <v>0.85</v>
      </c>
      <c r="G99" s="24"/>
      <c r="H99" s="25"/>
      <c r="I99" s="28"/>
      <c r="J99" s="44">
        <v>19</v>
      </c>
      <c r="K99" s="43">
        <v>7.815E-22</v>
      </c>
      <c r="L99" s="43">
        <v>1.2763E-5</v>
      </c>
      <c r="M99" s="43">
        <v>2.3205E-4</v>
      </c>
      <c r="N99" s="23">
        <f t="shared" si="1"/>
        <v>0.23205000000000001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-2.1492999999999999E-21</v>
      </c>
      <c r="C100" s="43">
        <v>-1.17E-5</v>
      </c>
      <c r="D100" s="43">
        <v>2.2174E-4</v>
      </c>
      <c r="E100" s="23">
        <f t="shared" si="0"/>
        <v>0.22173999999999999</v>
      </c>
      <c r="F100" s="23">
        <v>0.9</v>
      </c>
      <c r="G100" s="24"/>
      <c r="H100" s="25"/>
      <c r="I100" s="28"/>
      <c r="J100" s="44">
        <v>20</v>
      </c>
      <c r="K100" s="43">
        <v>7.1641999999999996E-22</v>
      </c>
      <c r="L100" s="43">
        <v>1.17E-5</v>
      </c>
      <c r="M100" s="43">
        <v>2.2174E-4</v>
      </c>
      <c r="N100" s="23">
        <f t="shared" si="1"/>
        <v>0.22173999999999999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-1.9763999999999998E-21</v>
      </c>
      <c r="C101" s="43">
        <v>-1.0759E-5</v>
      </c>
      <c r="D101" s="43">
        <v>2.1232E-4</v>
      </c>
      <c r="E101" s="23">
        <f t="shared" si="0"/>
        <v>0.21232000000000001</v>
      </c>
      <c r="F101" s="23">
        <v>0.95</v>
      </c>
      <c r="G101" s="24"/>
      <c r="H101" s="25"/>
      <c r="I101" s="28"/>
      <c r="J101" s="44">
        <v>21</v>
      </c>
      <c r="K101" s="43">
        <v>6.5881999999999998E-22</v>
      </c>
      <c r="L101" s="43">
        <v>1.0759E-5</v>
      </c>
      <c r="M101" s="43">
        <v>2.1232E-4</v>
      </c>
      <c r="N101" s="23">
        <f t="shared" si="1"/>
        <v>0.21232000000000001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-1.8229999999999999E-21</v>
      </c>
      <c r="C102" s="43">
        <v>-9.9236999999999995E-6</v>
      </c>
      <c r="D102" s="43">
        <v>2.0368E-4</v>
      </c>
      <c r="E102" s="23">
        <f t="shared" si="0"/>
        <v>0.20368</v>
      </c>
      <c r="F102" s="23">
        <v>1</v>
      </c>
      <c r="G102" s="24"/>
      <c r="H102" s="25"/>
      <c r="I102" s="28"/>
      <c r="J102" s="44">
        <v>22</v>
      </c>
      <c r="K102" s="43">
        <v>6.0765E-22</v>
      </c>
      <c r="L102" s="43">
        <v>9.9236999999999995E-6</v>
      </c>
      <c r="M102" s="43">
        <v>2.0368E-4</v>
      </c>
      <c r="N102" s="23">
        <f t="shared" si="1"/>
        <v>0.20368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-9.2811999999999991E-22</v>
      </c>
      <c r="C103" s="43">
        <v>-5.0525000000000003E-6</v>
      </c>
      <c r="D103" s="43">
        <v>1.4524000000000001E-4</v>
      </c>
      <c r="E103" s="23">
        <f t="shared" si="0"/>
        <v>0.14524000000000001</v>
      </c>
      <c r="F103" s="23">
        <v>1.5</v>
      </c>
      <c r="G103" s="24"/>
      <c r="H103" s="25"/>
      <c r="I103" s="28"/>
      <c r="J103" s="44">
        <v>23</v>
      </c>
      <c r="K103" s="43">
        <v>3.0937000000000001E-22</v>
      </c>
      <c r="L103" s="43">
        <v>5.0525000000000003E-6</v>
      </c>
      <c r="M103" s="43">
        <v>1.4524000000000001E-4</v>
      </c>
      <c r="N103" s="23">
        <f t="shared" si="1"/>
        <v>0.14524000000000001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-5.5872999999999997E-22</v>
      </c>
      <c r="C104" s="43">
        <v>-3.0415999999999998E-6</v>
      </c>
      <c r="D104" s="43">
        <v>1.1359E-4</v>
      </c>
      <c r="E104" s="23">
        <f t="shared" si="0"/>
        <v>0.11359</v>
      </c>
      <c r="F104" s="23">
        <v>2</v>
      </c>
      <c r="G104" s="24"/>
      <c r="H104" s="25"/>
      <c r="I104" s="28"/>
      <c r="J104" s="44">
        <v>24</v>
      </c>
      <c r="K104" s="43">
        <v>1.8623999999999999E-22</v>
      </c>
      <c r="L104" s="43">
        <v>3.0415999999999998E-6</v>
      </c>
      <c r="M104" s="43">
        <v>1.1359E-4</v>
      </c>
      <c r="N104" s="23">
        <f t="shared" si="1"/>
        <v>0.11359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-3.7209000000000002E-22</v>
      </c>
      <c r="C105" s="43">
        <v>-2.0256000000000001E-6</v>
      </c>
      <c r="D105" s="43">
        <v>9.3423000000000003E-5</v>
      </c>
      <c r="E105" s="23">
        <f t="shared" si="0"/>
        <v>9.3423000000000006E-2</v>
      </c>
      <c r="F105" s="23">
        <v>2.5</v>
      </c>
      <c r="G105" s="24"/>
      <c r="H105" s="25"/>
      <c r="I105" s="28"/>
      <c r="J105" s="44">
        <v>25</v>
      </c>
      <c r="K105" s="43">
        <v>1.2403000000000001E-22</v>
      </c>
      <c r="L105" s="43">
        <v>2.0256000000000001E-6</v>
      </c>
      <c r="M105" s="43">
        <v>9.3423000000000003E-5</v>
      </c>
      <c r="N105" s="23">
        <f t="shared" si="1"/>
        <v>9.3423000000000006E-2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-2.6431000000000001E-22</v>
      </c>
      <c r="C106" s="43">
        <v>-1.4388999999999999E-6</v>
      </c>
      <c r="D106" s="43">
        <v>7.8960000000000003E-5</v>
      </c>
      <c r="E106" s="23">
        <f t="shared" si="0"/>
        <v>7.8960000000000002E-2</v>
      </c>
      <c r="F106" s="23">
        <v>3</v>
      </c>
      <c r="G106" s="24"/>
      <c r="H106" s="25"/>
      <c r="I106" s="28"/>
      <c r="J106" s="44">
        <v>26</v>
      </c>
      <c r="K106" s="43">
        <v>8.8105000000000002E-23</v>
      </c>
      <c r="L106" s="43">
        <v>1.4388999999999999E-6</v>
      </c>
      <c r="M106" s="43">
        <v>7.8960000000000003E-5</v>
      </c>
      <c r="N106" s="23">
        <f t="shared" si="1"/>
        <v>7.8960000000000002E-2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-1.9593E-22</v>
      </c>
      <c r="C107" s="43">
        <v>-1.0666000000000001E-6</v>
      </c>
      <c r="D107" s="43">
        <v>6.7757999999999997E-5</v>
      </c>
      <c r="E107" s="23">
        <f t="shared" si="0"/>
        <v>6.7757999999999999E-2</v>
      </c>
      <c r="F107" s="23">
        <v>3.5</v>
      </c>
      <c r="G107" s="24"/>
      <c r="H107" s="25"/>
      <c r="I107" s="28"/>
      <c r="J107" s="44">
        <v>27</v>
      </c>
      <c r="K107" s="43">
        <v>6.5310000000000003E-23</v>
      </c>
      <c r="L107" s="43">
        <v>1.0666000000000001E-6</v>
      </c>
      <c r="M107" s="43">
        <v>6.7757999999999997E-5</v>
      </c>
      <c r="N107" s="23">
        <f t="shared" si="1"/>
        <v>6.7757999999999999E-2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-1.4959E-22</v>
      </c>
      <c r="C108" s="43">
        <v>-8.1429999999999998E-7</v>
      </c>
      <c r="D108" s="43">
        <v>5.8699999999999997E-5</v>
      </c>
      <c r="E108" s="23">
        <f t="shared" si="0"/>
        <v>5.8699999999999995E-2</v>
      </c>
      <c r="F108" s="23">
        <v>4</v>
      </c>
      <c r="G108" s="24"/>
      <c r="H108" s="25"/>
      <c r="I108" s="28"/>
      <c r="J108" s="44">
        <v>28</v>
      </c>
      <c r="K108" s="43">
        <v>4.9862000000000001E-23</v>
      </c>
      <c r="L108" s="43">
        <v>8.1429999999999998E-7</v>
      </c>
      <c r="M108" s="43">
        <v>5.8699999999999997E-5</v>
      </c>
      <c r="N108" s="23">
        <f t="shared" si="1"/>
        <v>5.8699999999999995E-2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ED60C-E2A5-4B03-B9EC-26C99C4F1B71}">
  <sheetPr codeName="Hoja56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1435600</v>
      </c>
      <c r="C19" s="43">
        <v>1256300</v>
      </c>
      <c r="D19" s="43">
        <v>562470</v>
      </c>
      <c r="E19" s="43">
        <v>-3.2927999999999999E-11</v>
      </c>
      <c r="F19" s="43">
        <v>-1.9052E-26</v>
      </c>
      <c r="G19" s="43">
        <v>-1.0371E-10</v>
      </c>
      <c r="H19" s="48">
        <v>0</v>
      </c>
      <c r="I19" s="28"/>
      <c r="J19" s="44">
        <v>1</v>
      </c>
      <c r="K19" s="43">
        <v>1435600</v>
      </c>
      <c r="L19" s="43">
        <v>1256300</v>
      </c>
      <c r="M19" s="43">
        <v>562470</v>
      </c>
      <c r="N19" s="43">
        <v>-1.0976E-11</v>
      </c>
      <c r="O19" s="43">
        <v>6.3506E-27</v>
      </c>
      <c r="P19" s="43">
        <v>1.0371E-10</v>
      </c>
      <c r="Q19" s="25">
        <v>0</v>
      </c>
    </row>
    <row r="20" spans="1:17" x14ac:dyDescent="0.3">
      <c r="A20" s="42">
        <v>32</v>
      </c>
      <c r="B20" s="43">
        <v>-221740</v>
      </c>
      <c r="C20" s="43">
        <v>-169120</v>
      </c>
      <c r="D20" s="43">
        <v>365720</v>
      </c>
      <c r="E20" s="43">
        <v>9.6661999999999993E-12</v>
      </c>
      <c r="F20" s="43">
        <v>-1.3753E-12</v>
      </c>
      <c r="G20" s="43">
        <v>-7486.7</v>
      </c>
      <c r="H20" s="48">
        <v>0.05</v>
      </c>
      <c r="I20" s="28"/>
      <c r="J20" s="44">
        <v>2</v>
      </c>
      <c r="K20" s="43">
        <v>-221740</v>
      </c>
      <c r="L20" s="43">
        <v>-169120</v>
      </c>
      <c r="M20" s="43">
        <v>365720</v>
      </c>
      <c r="N20" s="43">
        <v>3.2221000000000002E-12</v>
      </c>
      <c r="O20" s="43">
        <v>4.5843E-13</v>
      </c>
      <c r="P20" s="43">
        <v>7486.7</v>
      </c>
      <c r="Q20" s="25">
        <v>0.05</v>
      </c>
    </row>
    <row r="21" spans="1:17" x14ac:dyDescent="0.3">
      <c r="A21" s="42">
        <v>33</v>
      </c>
      <c r="B21" s="43">
        <v>-882260</v>
      </c>
      <c r="C21" s="43">
        <v>-739570</v>
      </c>
      <c r="D21" s="43">
        <v>293290</v>
      </c>
      <c r="E21" s="43">
        <v>2.6212E-11</v>
      </c>
      <c r="F21" s="43">
        <v>-2.6827999999999998E-12</v>
      </c>
      <c r="G21" s="43">
        <v>-14605</v>
      </c>
      <c r="H21" s="54">
        <v>7.0000000000000007E-2</v>
      </c>
      <c r="I21" s="28"/>
      <c r="J21" s="44">
        <v>3</v>
      </c>
      <c r="K21" s="43">
        <v>-882260</v>
      </c>
      <c r="L21" s="43">
        <v>-739570</v>
      </c>
      <c r="M21" s="43">
        <v>293290</v>
      </c>
      <c r="N21" s="43">
        <v>8.7371999999999996E-12</v>
      </c>
      <c r="O21" s="43">
        <v>8.9428E-13</v>
      </c>
      <c r="P21" s="43">
        <v>14605</v>
      </c>
      <c r="Q21" s="55">
        <v>7.0000000000000007E-2</v>
      </c>
    </row>
    <row r="22" spans="1:17" x14ac:dyDescent="0.3">
      <c r="A22" s="42">
        <v>34</v>
      </c>
      <c r="B22" s="43">
        <v>25553</v>
      </c>
      <c r="C22" s="43">
        <v>42452</v>
      </c>
      <c r="D22" s="43">
        <v>242530</v>
      </c>
      <c r="E22" s="43">
        <v>3.1044E-12</v>
      </c>
      <c r="F22" s="43">
        <v>-3.1675E-12</v>
      </c>
      <c r="G22" s="43">
        <v>-17243</v>
      </c>
      <c r="H22" s="48">
        <v>0.1</v>
      </c>
      <c r="I22" s="28"/>
      <c r="J22" s="44">
        <v>4</v>
      </c>
      <c r="K22" s="43">
        <v>25553</v>
      </c>
      <c r="L22" s="43">
        <v>42452</v>
      </c>
      <c r="M22" s="43">
        <v>242530</v>
      </c>
      <c r="N22" s="43">
        <v>1.0348E-12</v>
      </c>
      <c r="O22" s="43">
        <v>1.0558E-12</v>
      </c>
      <c r="P22" s="43">
        <v>17243</v>
      </c>
      <c r="Q22" s="25">
        <v>0.1</v>
      </c>
    </row>
    <row r="23" spans="1:17" x14ac:dyDescent="0.3">
      <c r="A23" s="42">
        <v>35</v>
      </c>
      <c r="B23" s="43">
        <v>6553</v>
      </c>
      <c r="C23" s="43">
        <v>24611</v>
      </c>
      <c r="D23" s="43">
        <v>176900</v>
      </c>
      <c r="E23" s="43">
        <v>3.3172E-12</v>
      </c>
      <c r="F23" s="43">
        <v>-3.6468000000000002E-12</v>
      </c>
      <c r="G23" s="43">
        <v>-19852</v>
      </c>
      <c r="H23" s="48">
        <v>0.15</v>
      </c>
      <c r="I23" s="28"/>
      <c r="J23" s="44">
        <v>5</v>
      </c>
      <c r="K23" s="43">
        <v>6553</v>
      </c>
      <c r="L23" s="43">
        <v>24611</v>
      </c>
      <c r="M23" s="43">
        <v>176900</v>
      </c>
      <c r="N23" s="43">
        <v>1.1057E-12</v>
      </c>
      <c r="O23" s="43">
        <v>1.2156E-12</v>
      </c>
      <c r="P23" s="43">
        <v>19852</v>
      </c>
      <c r="Q23" s="25">
        <v>0.15</v>
      </c>
    </row>
    <row r="24" spans="1:17" x14ac:dyDescent="0.3">
      <c r="A24" s="42">
        <v>36</v>
      </c>
      <c r="B24" s="43">
        <v>-1644.6</v>
      </c>
      <c r="C24" s="43">
        <v>14806</v>
      </c>
      <c r="D24" s="43">
        <v>132700</v>
      </c>
      <c r="E24" s="43">
        <v>3.0218999999999999E-12</v>
      </c>
      <c r="F24" s="43">
        <v>-3.7377000000000001E-12</v>
      </c>
      <c r="G24" s="43">
        <v>-20347</v>
      </c>
      <c r="H24" s="48">
        <v>0.2</v>
      </c>
      <c r="I24" s="28"/>
      <c r="J24" s="44">
        <v>6</v>
      </c>
      <c r="K24" s="43">
        <v>-1644.6</v>
      </c>
      <c r="L24" s="43">
        <v>14806</v>
      </c>
      <c r="M24" s="43">
        <v>132700</v>
      </c>
      <c r="N24" s="43">
        <v>1.0073E-12</v>
      </c>
      <c r="O24" s="43">
        <v>1.2459E-12</v>
      </c>
      <c r="P24" s="43">
        <v>20347</v>
      </c>
      <c r="Q24" s="25">
        <v>0.2</v>
      </c>
    </row>
    <row r="25" spans="1:17" x14ac:dyDescent="0.3">
      <c r="A25" s="42">
        <v>37</v>
      </c>
      <c r="B25" s="43">
        <v>-7593.3</v>
      </c>
      <c r="C25" s="43">
        <v>5265.2</v>
      </c>
      <c r="D25" s="43">
        <v>92987</v>
      </c>
      <c r="E25" s="43">
        <v>2.3620999999999998E-12</v>
      </c>
      <c r="F25" s="43">
        <v>-3.4343E-12</v>
      </c>
      <c r="G25" s="43">
        <v>-18695</v>
      </c>
      <c r="H25" s="54">
        <v>0.27</v>
      </c>
      <c r="I25" s="28"/>
      <c r="J25" s="44">
        <v>7</v>
      </c>
      <c r="K25" s="43">
        <v>-7593.3</v>
      </c>
      <c r="L25" s="43">
        <v>5265.2</v>
      </c>
      <c r="M25" s="43">
        <v>92987</v>
      </c>
      <c r="N25" s="43">
        <v>7.8734999999999997E-13</v>
      </c>
      <c r="O25" s="43">
        <v>1.1447999999999999E-12</v>
      </c>
      <c r="P25" s="43">
        <v>18695</v>
      </c>
      <c r="Q25" s="55">
        <v>0.27</v>
      </c>
    </row>
    <row r="26" spans="1:17" x14ac:dyDescent="0.3">
      <c r="A26" s="42">
        <v>38</v>
      </c>
      <c r="B26" s="43">
        <v>-9576.7000000000007</v>
      </c>
      <c r="C26" s="43">
        <v>1804.9</v>
      </c>
      <c r="D26" s="43">
        <v>80832</v>
      </c>
      <c r="E26" s="43">
        <v>2.0907999999999999E-12</v>
      </c>
      <c r="F26" s="43">
        <v>-3.2157000000000001E-12</v>
      </c>
      <c r="G26" s="43">
        <v>-17505</v>
      </c>
      <c r="H26" s="48">
        <v>0.3</v>
      </c>
      <c r="I26" s="28"/>
      <c r="J26" s="44">
        <v>8</v>
      </c>
      <c r="K26" s="43">
        <v>-9576.7000000000007</v>
      </c>
      <c r="L26" s="43">
        <v>1804.9</v>
      </c>
      <c r="M26" s="43">
        <v>80832</v>
      </c>
      <c r="N26" s="43">
        <v>6.9692000000000002E-13</v>
      </c>
      <c r="O26" s="43">
        <v>1.0718999999999999E-12</v>
      </c>
      <c r="P26" s="43">
        <v>17505</v>
      </c>
      <c r="Q26" s="25">
        <v>0.3</v>
      </c>
    </row>
    <row r="27" spans="1:17" x14ac:dyDescent="0.3">
      <c r="A27" s="42">
        <v>39</v>
      </c>
      <c r="B27" s="43">
        <v>-13001</v>
      </c>
      <c r="C27" s="43">
        <v>-3661.6</v>
      </c>
      <c r="D27" s="43">
        <v>64767</v>
      </c>
      <c r="E27" s="43">
        <v>1.7157000000000001E-12</v>
      </c>
      <c r="F27" s="43">
        <v>-2.7857000000000001E-12</v>
      </c>
      <c r="G27" s="43">
        <v>-15165</v>
      </c>
      <c r="H27" s="48">
        <v>0.35</v>
      </c>
      <c r="I27" s="28"/>
      <c r="J27" s="44">
        <v>9</v>
      </c>
      <c r="K27" s="43">
        <v>-13001</v>
      </c>
      <c r="L27" s="43">
        <v>-3661.6</v>
      </c>
      <c r="M27" s="43">
        <v>64767</v>
      </c>
      <c r="N27" s="43">
        <v>5.7189E-13</v>
      </c>
      <c r="O27" s="43">
        <v>9.2858000000000007E-13</v>
      </c>
      <c r="P27" s="43">
        <v>15165</v>
      </c>
      <c r="Q27" s="25">
        <v>0.35</v>
      </c>
    </row>
    <row r="28" spans="1:17" x14ac:dyDescent="0.3">
      <c r="A28" s="42">
        <v>40</v>
      </c>
      <c r="B28" s="43">
        <v>-17233</v>
      </c>
      <c r="C28" s="43">
        <v>-9218.1</v>
      </c>
      <c r="D28" s="43">
        <v>52659</v>
      </c>
      <c r="E28" s="43">
        <v>1.4723000000000001E-12</v>
      </c>
      <c r="F28" s="43">
        <v>-2.2919E-12</v>
      </c>
      <c r="G28" s="43">
        <v>-12476</v>
      </c>
      <c r="H28" s="48">
        <v>0.4</v>
      </c>
      <c r="I28" s="28"/>
      <c r="J28" s="44">
        <v>10</v>
      </c>
      <c r="K28" s="43">
        <v>-17233</v>
      </c>
      <c r="L28" s="43">
        <v>-9218.1</v>
      </c>
      <c r="M28" s="43">
        <v>52659</v>
      </c>
      <c r="N28" s="43">
        <v>4.9077999999999995E-13</v>
      </c>
      <c r="O28" s="43">
        <v>7.6396000000000001E-13</v>
      </c>
      <c r="P28" s="43">
        <v>12476</v>
      </c>
      <c r="Q28" s="25">
        <v>0.4</v>
      </c>
    </row>
    <row r="29" spans="1:17" x14ac:dyDescent="0.3">
      <c r="A29" s="42">
        <v>41</v>
      </c>
      <c r="B29" s="43">
        <v>-26110</v>
      </c>
      <c r="C29" s="43">
        <v>-18300</v>
      </c>
      <c r="D29" s="43">
        <v>41172</v>
      </c>
      <c r="E29" s="43">
        <v>1.4346E-12</v>
      </c>
      <c r="F29" s="43">
        <v>-1.4638000000000001E-12</v>
      </c>
      <c r="G29" s="43">
        <v>-7968.5</v>
      </c>
      <c r="H29" s="54">
        <v>0.47</v>
      </c>
      <c r="I29" s="28"/>
      <c r="J29" s="44">
        <v>11</v>
      </c>
      <c r="K29" s="43">
        <v>-26110</v>
      </c>
      <c r="L29" s="43">
        <v>-18300</v>
      </c>
      <c r="M29" s="43">
        <v>41172</v>
      </c>
      <c r="N29" s="43">
        <v>4.7821999999999996E-13</v>
      </c>
      <c r="O29" s="43">
        <v>4.8793000000000002E-13</v>
      </c>
      <c r="P29" s="43">
        <v>7968.5</v>
      </c>
      <c r="Q29" s="55">
        <v>0.47</v>
      </c>
    </row>
    <row r="30" spans="1:17" x14ac:dyDescent="0.3">
      <c r="A30" s="42">
        <v>42</v>
      </c>
      <c r="B30" s="43">
        <v>-3244.3</v>
      </c>
      <c r="C30" s="43">
        <v>349.91</v>
      </c>
      <c r="D30" s="43">
        <v>37837</v>
      </c>
      <c r="E30" s="43">
        <v>6.6024000000000002E-13</v>
      </c>
      <c r="F30" s="43">
        <v>-1.3273E-12</v>
      </c>
      <c r="G30" s="43">
        <v>-7225.6</v>
      </c>
      <c r="H30" s="48">
        <v>0.5</v>
      </c>
      <c r="I30" s="28"/>
      <c r="J30" s="44">
        <v>12</v>
      </c>
      <c r="K30" s="43">
        <v>-3244.3</v>
      </c>
      <c r="L30" s="43">
        <v>349.91</v>
      </c>
      <c r="M30" s="43">
        <v>37837</v>
      </c>
      <c r="N30" s="43">
        <v>2.2008000000000001E-13</v>
      </c>
      <c r="O30" s="43">
        <v>4.4243999999999998E-13</v>
      </c>
      <c r="P30" s="43">
        <v>7225.6</v>
      </c>
      <c r="Q30" s="25">
        <v>0.5</v>
      </c>
    </row>
    <row r="31" spans="1:17" x14ac:dyDescent="0.3">
      <c r="A31" s="42">
        <v>43</v>
      </c>
      <c r="B31" s="43">
        <v>-2773.7</v>
      </c>
      <c r="C31" s="43">
        <v>54.357999999999997</v>
      </c>
      <c r="D31" s="43">
        <v>33114</v>
      </c>
      <c r="E31" s="43">
        <v>5.1949999999999996E-13</v>
      </c>
      <c r="F31" s="43">
        <v>-1.1292000000000001E-12</v>
      </c>
      <c r="G31" s="43">
        <v>-6147.3</v>
      </c>
      <c r="H31" s="48">
        <v>0.55000000000000004</v>
      </c>
      <c r="I31" s="28"/>
      <c r="J31" s="44">
        <v>13</v>
      </c>
      <c r="K31" s="43">
        <v>-2773.7</v>
      </c>
      <c r="L31" s="43">
        <v>54.357999999999997</v>
      </c>
      <c r="M31" s="43">
        <v>33114</v>
      </c>
      <c r="N31" s="43">
        <v>1.7317000000000001E-13</v>
      </c>
      <c r="O31" s="43">
        <v>3.7641000000000001E-13</v>
      </c>
      <c r="P31" s="43">
        <v>6147.3</v>
      </c>
      <c r="Q31" s="25">
        <v>0.55000000000000004</v>
      </c>
    </row>
    <row r="32" spans="1:17" x14ac:dyDescent="0.3">
      <c r="A32" s="42">
        <v>44</v>
      </c>
      <c r="B32" s="43">
        <v>-2391.3000000000002</v>
      </c>
      <c r="C32" s="43">
        <v>-147.88999999999999</v>
      </c>
      <c r="D32" s="43">
        <v>29217</v>
      </c>
      <c r="E32" s="43">
        <v>4.1209999999999998E-13</v>
      </c>
      <c r="F32" s="43">
        <v>-9.6370000000000002E-13</v>
      </c>
      <c r="G32" s="43">
        <v>-5246.1</v>
      </c>
      <c r="H32" s="48">
        <v>0.6</v>
      </c>
      <c r="I32" s="28"/>
      <c r="J32" s="44">
        <v>14</v>
      </c>
      <c r="K32" s="43">
        <v>-2391.3000000000002</v>
      </c>
      <c r="L32" s="43">
        <v>-147.88999999999999</v>
      </c>
      <c r="M32" s="43">
        <v>29217</v>
      </c>
      <c r="N32" s="43">
        <v>1.3737E-13</v>
      </c>
      <c r="O32" s="43">
        <v>3.2122999999999999E-13</v>
      </c>
      <c r="P32" s="43">
        <v>5246.1</v>
      </c>
      <c r="Q32" s="25">
        <v>0.6</v>
      </c>
    </row>
    <row r="33" spans="1:17" x14ac:dyDescent="0.3">
      <c r="A33" s="42">
        <v>45</v>
      </c>
      <c r="B33" s="43">
        <v>-2077.4</v>
      </c>
      <c r="C33" s="43">
        <v>-282.69</v>
      </c>
      <c r="D33" s="43">
        <v>25963</v>
      </c>
      <c r="E33" s="43">
        <v>3.2968000000000001E-13</v>
      </c>
      <c r="F33" s="43">
        <v>-8.2572000000000004E-13</v>
      </c>
      <c r="G33" s="43">
        <v>-4495</v>
      </c>
      <c r="H33" s="48">
        <v>0.65</v>
      </c>
      <c r="I33" s="28"/>
      <c r="J33" s="44">
        <v>15</v>
      </c>
      <c r="K33" s="43">
        <v>-2077.4</v>
      </c>
      <c r="L33" s="43">
        <v>-282.69</v>
      </c>
      <c r="M33" s="43">
        <v>25963</v>
      </c>
      <c r="N33" s="43">
        <v>1.0989E-13</v>
      </c>
      <c r="O33" s="43">
        <v>2.7524E-13</v>
      </c>
      <c r="P33" s="43">
        <v>4495</v>
      </c>
      <c r="Q33" s="25">
        <v>0.65</v>
      </c>
    </row>
    <row r="34" spans="1:17" x14ac:dyDescent="0.3">
      <c r="A34" s="42">
        <v>46</v>
      </c>
      <c r="B34" s="43">
        <v>-1817.1</v>
      </c>
      <c r="C34" s="43">
        <v>-369.23</v>
      </c>
      <c r="D34" s="43">
        <v>23216</v>
      </c>
      <c r="E34" s="43">
        <v>2.6596999999999998E-13</v>
      </c>
      <c r="F34" s="43">
        <v>-7.1067999999999996E-13</v>
      </c>
      <c r="G34" s="43">
        <v>-3868.8</v>
      </c>
      <c r="H34" s="48">
        <v>0.7</v>
      </c>
      <c r="I34" s="28"/>
      <c r="J34" s="44">
        <v>16</v>
      </c>
      <c r="K34" s="43">
        <v>-1817.1</v>
      </c>
      <c r="L34" s="43">
        <v>-369.23</v>
      </c>
      <c r="M34" s="43">
        <v>23216</v>
      </c>
      <c r="N34" s="43">
        <v>8.8658000000000005E-14</v>
      </c>
      <c r="O34" s="43">
        <v>2.3689000000000001E-13</v>
      </c>
      <c r="P34" s="43">
        <v>3868.8</v>
      </c>
      <c r="Q34" s="25">
        <v>0.7</v>
      </c>
    </row>
    <row r="35" spans="1:17" x14ac:dyDescent="0.3">
      <c r="A35" s="42">
        <v>47</v>
      </c>
      <c r="B35" s="43">
        <v>-1599.3</v>
      </c>
      <c r="C35" s="43">
        <v>-421.5</v>
      </c>
      <c r="D35" s="43">
        <v>20876</v>
      </c>
      <c r="E35" s="43">
        <v>2.1636E-13</v>
      </c>
      <c r="F35" s="43">
        <v>-6.1457999999999999E-13</v>
      </c>
      <c r="G35" s="43">
        <v>-3345.6</v>
      </c>
      <c r="H35" s="48">
        <v>0.75</v>
      </c>
      <c r="I35" s="28"/>
      <c r="J35" s="44">
        <v>17</v>
      </c>
      <c r="K35" s="43">
        <v>-1599.3</v>
      </c>
      <c r="L35" s="43">
        <v>-421.5</v>
      </c>
      <c r="M35" s="43">
        <v>20876</v>
      </c>
      <c r="N35" s="43">
        <v>7.2120999999999996E-14</v>
      </c>
      <c r="O35" s="43">
        <v>2.0486E-13</v>
      </c>
      <c r="P35" s="43">
        <v>3345.6</v>
      </c>
      <c r="Q35" s="25">
        <v>0.75</v>
      </c>
    </row>
    <row r="36" spans="1:17" x14ac:dyDescent="0.3">
      <c r="A36" s="42">
        <v>48</v>
      </c>
      <c r="B36" s="43">
        <v>-1415.4</v>
      </c>
      <c r="C36" s="43">
        <v>-449.55</v>
      </c>
      <c r="D36" s="43">
        <v>18867</v>
      </c>
      <c r="E36" s="43">
        <v>1.7741999999999999E-13</v>
      </c>
      <c r="F36" s="43">
        <v>-5.3404000000000001E-13</v>
      </c>
      <c r="G36" s="43">
        <v>-2907.2</v>
      </c>
      <c r="H36" s="48">
        <v>0.8</v>
      </c>
      <c r="I36" s="28"/>
      <c r="J36" s="44">
        <v>18</v>
      </c>
      <c r="K36" s="43">
        <v>-1415.4</v>
      </c>
      <c r="L36" s="43">
        <v>-449.55</v>
      </c>
      <c r="M36" s="43">
        <v>18867</v>
      </c>
      <c r="N36" s="43">
        <v>5.9140999999999998E-14</v>
      </c>
      <c r="O36" s="43">
        <v>1.7800999999999999E-13</v>
      </c>
      <c r="P36" s="43">
        <v>2907.2</v>
      </c>
      <c r="Q36" s="25">
        <v>0.8</v>
      </c>
    </row>
    <row r="37" spans="1:17" x14ac:dyDescent="0.3">
      <c r="A37" s="42">
        <v>49</v>
      </c>
      <c r="B37" s="43">
        <v>-1258.7</v>
      </c>
      <c r="C37" s="43">
        <v>-460.57</v>
      </c>
      <c r="D37" s="43">
        <v>17129</v>
      </c>
      <c r="E37" s="43">
        <v>1.4662000000000001E-13</v>
      </c>
      <c r="F37" s="43">
        <v>-4.6629000000000003E-13</v>
      </c>
      <c r="G37" s="43">
        <v>-2538.4</v>
      </c>
      <c r="H37" s="48">
        <v>0.85</v>
      </c>
      <c r="I37" s="28"/>
      <c r="J37" s="44">
        <v>19</v>
      </c>
      <c r="K37" s="43">
        <v>-1258.7</v>
      </c>
      <c r="L37" s="43">
        <v>-460.57</v>
      </c>
      <c r="M37" s="43">
        <v>17129</v>
      </c>
      <c r="N37" s="43">
        <v>4.8871999999999997E-14</v>
      </c>
      <c r="O37" s="43">
        <v>1.5543E-13</v>
      </c>
      <c r="P37" s="43">
        <v>2538.4</v>
      </c>
      <c r="Q37" s="25">
        <v>0.85</v>
      </c>
    </row>
    <row r="38" spans="1:17" x14ac:dyDescent="0.3">
      <c r="A38" s="42">
        <v>50</v>
      </c>
      <c r="B38" s="43">
        <v>-1124.0999999999999</v>
      </c>
      <c r="C38" s="43">
        <v>-459.69</v>
      </c>
      <c r="D38" s="43">
        <v>15617</v>
      </c>
      <c r="E38" s="43">
        <v>1.2204999999999999E-13</v>
      </c>
      <c r="F38" s="43">
        <v>-4.0905000000000001E-13</v>
      </c>
      <c r="G38" s="43">
        <v>-2226.8000000000002</v>
      </c>
      <c r="H38" s="48">
        <v>0.9</v>
      </c>
      <c r="I38" s="28"/>
      <c r="J38" s="44">
        <v>20</v>
      </c>
      <c r="K38" s="43">
        <v>-1124.0999999999999</v>
      </c>
      <c r="L38" s="43">
        <v>-459.69</v>
      </c>
      <c r="M38" s="43">
        <v>15617</v>
      </c>
      <c r="N38" s="43">
        <v>4.0684000000000002E-14</v>
      </c>
      <c r="O38" s="43">
        <v>1.3634999999999999E-13</v>
      </c>
      <c r="P38" s="43">
        <v>2226.8000000000002</v>
      </c>
      <c r="Q38" s="25">
        <v>0.9</v>
      </c>
    </row>
    <row r="39" spans="1:17" x14ac:dyDescent="0.3">
      <c r="A39" s="42">
        <v>51</v>
      </c>
      <c r="B39" s="43">
        <v>-1007.5</v>
      </c>
      <c r="C39" s="43">
        <v>-450.57</v>
      </c>
      <c r="D39" s="43">
        <v>14293</v>
      </c>
      <c r="E39" s="43">
        <v>1.0231E-13</v>
      </c>
      <c r="F39" s="43">
        <v>-3.6046999999999998E-13</v>
      </c>
      <c r="G39" s="43">
        <v>-1962.3</v>
      </c>
      <c r="H39" s="48">
        <v>0.95</v>
      </c>
      <c r="I39" s="28"/>
      <c r="J39" s="44">
        <v>21</v>
      </c>
      <c r="K39" s="43">
        <v>-1007.5</v>
      </c>
      <c r="L39" s="43">
        <v>-450.57</v>
      </c>
      <c r="M39" s="43">
        <v>14293</v>
      </c>
      <c r="N39" s="43">
        <v>3.4104E-14</v>
      </c>
      <c r="O39" s="43">
        <v>1.2015999999999999E-13</v>
      </c>
      <c r="P39" s="43">
        <v>1962.3</v>
      </c>
      <c r="Q39" s="25">
        <v>0.95</v>
      </c>
    </row>
    <row r="40" spans="1:17" x14ac:dyDescent="0.3">
      <c r="A40" s="42">
        <v>52</v>
      </c>
      <c r="B40" s="43">
        <v>-905.81</v>
      </c>
      <c r="C40" s="43">
        <v>-435.84</v>
      </c>
      <c r="D40" s="43">
        <v>13127</v>
      </c>
      <c r="E40" s="43">
        <v>8.6332999999999999E-14</v>
      </c>
      <c r="F40" s="43">
        <v>-3.1904000000000002E-13</v>
      </c>
      <c r="G40" s="43">
        <v>-1736.8</v>
      </c>
      <c r="H40" s="48">
        <v>1</v>
      </c>
      <c r="I40" s="28"/>
      <c r="J40" s="44">
        <v>22</v>
      </c>
      <c r="K40" s="43">
        <v>-905.81</v>
      </c>
      <c r="L40" s="43">
        <v>-435.84</v>
      </c>
      <c r="M40" s="43">
        <v>13127</v>
      </c>
      <c r="N40" s="43">
        <v>2.8777999999999999E-14</v>
      </c>
      <c r="O40" s="43">
        <v>1.0635E-13</v>
      </c>
      <c r="P40" s="43">
        <v>1736.8</v>
      </c>
      <c r="Q40" s="25">
        <v>1</v>
      </c>
    </row>
    <row r="41" spans="1:17" x14ac:dyDescent="0.3">
      <c r="A41" s="42">
        <v>53</v>
      </c>
      <c r="B41" s="43">
        <v>-337.04</v>
      </c>
      <c r="C41" s="43">
        <v>-222</v>
      </c>
      <c r="D41" s="43">
        <v>6498.7</v>
      </c>
      <c r="E41" s="43">
        <v>2.1132E-14</v>
      </c>
      <c r="F41" s="43">
        <v>-1.1476000000000001E-13</v>
      </c>
      <c r="G41" s="43">
        <v>-624.72</v>
      </c>
      <c r="H41" s="48">
        <v>1.5</v>
      </c>
      <c r="I41" s="28"/>
      <c r="J41" s="44">
        <v>23</v>
      </c>
      <c r="K41" s="43">
        <v>-337.04</v>
      </c>
      <c r="L41" s="43">
        <v>-222</v>
      </c>
      <c r="M41" s="43">
        <v>6498.7</v>
      </c>
      <c r="N41" s="43">
        <v>7.0438999999999999E-15</v>
      </c>
      <c r="O41" s="43">
        <v>3.8252999999999997E-14</v>
      </c>
      <c r="P41" s="43">
        <v>624.72</v>
      </c>
      <c r="Q41" s="25">
        <v>1.5</v>
      </c>
    </row>
    <row r="42" spans="1:17" x14ac:dyDescent="0.3">
      <c r="A42" s="42">
        <v>54</v>
      </c>
      <c r="B42" s="43">
        <v>-129.65</v>
      </c>
      <c r="C42" s="43">
        <v>-89.236000000000004</v>
      </c>
      <c r="D42" s="43">
        <v>3891.2</v>
      </c>
      <c r="E42" s="43">
        <v>7.4246E-15</v>
      </c>
      <c r="F42" s="43">
        <v>-5.3204999999999999E-14</v>
      </c>
      <c r="G42" s="43">
        <v>-289.63</v>
      </c>
      <c r="H42" s="48">
        <v>2</v>
      </c>
      <c r="I42" s="28"/>
      <c r="J42" s="44">
        <v>24</v>
      </c>
      <c r="K42" s="43">
        <v>-129.65</v>
      </c>
      <c r="L42" s="43">
        <v>-89.236000000000004</v>
      </c>
      <c r="M42" s="43">
        <v>3891.2</v>
      </c>
      <c r="N42" s="43">
        <v>2.4749E-15</v>
      </c>
      <c r="O42" s="43">
        <v>1.7735E-14</v>
      </c>
      <c r="P42" s="43">
        <v>289.63</v>
      </c>
      <c r="Q42" s="25">
        <v>2</v>
      </c>
    </row>
    <row r="43" spans="1:17" x14ac:dyDescent="0.3">
      <c r="A43" s="42">
        <v>55</v>
      </c>
      <c r="B43" s="43">
        <v>-63.935000000000002</v>
      </c>
      <c r="C43" s="43">
        <v>-46.295000000000002</v>
      </c>
      <c r="D43" s="43">
        <v>2660.2</v>
      </c>
      <c r="E43" s="43">
        <v>3.2404E-15</v>
      </c>
      <c r="F43" s="43">
        <v>-2.8877000000000003E-14</v>
      </c>
      <c r="G43" s="43">
        <v>-157.19999999999999</v>
      </c>
      <c r="H43" s="48">
        <v>2.5</v>
      </c>
      <c r="I43" s="28"/>
      <c r="J43" s="44">
        <v>25</v>
      </c>
      <c r="K43" s="43">
        <v>-63.935000000000002</v>
      </c>
      <c r="L43" s="43">
        <v>-46.295000000000002</v>
      </c>
      <c r="M43" s="43">
        <v>2660.2</v>
      </c>
      <c r="N43" s="43">
        <v>1.0800999999999999E-15</v>
      </c>
      <c r="O43" s="43">
        <v>9.6257000000000002E-15</v>
      </c>
      <c r="P43" s="43">
        <v>157.19999999999999</v>
      </c>
      <c r="Q43" s="25">
        <v>2.5</v>
      </c>
    </row>
    <row r="44" spans="1:17" x14ac:dyDescent="0.3">
      <c r="A44" s="42">
        <v>56</v>
      </c>
      <c r="B44" s="43">
        <v>-54.164000000000001</v>
      </c>
      <c r="C44" s="43">
        <v>-45.271999999999998</v>
      </c>
      <c r="D44" s="43">
        <v>1988</v>
      </c>
      <c r="E44" s="43">
        <v>1.6332999999999999E-15</v>
      </c>
      <c r="F44" s="43">
        <v>-1.7432000000000001E-14</v>
      </c>
      <c r="G44" s="43">
        <v>-94.897000000000006</v>
      </c>
      <c r="H44" s="48">
        <v>3</v>
      </c>
      <c r="I44" s="28"/>
      <c r="J44" s="44">
        <v>26</v>
      </c>
      <c r="K44" s="43">
        <v>-54.164000000000001</v>
      </c>
      <c r="L44" s="43">
        <v>-45.271999999999998</v>
      </c>
      <c r="M44" s="43">
        <v>1988</v>
      </c>
      <c r="N44" s="43">
        <v>5.4444000000000003E-16</v>
      </c>
      <c r="O44" s="43">
        <v>5.8107999999999997E-15</v>
      </c>
      <c r="P44" s="43">
        <v>94.897000000000006</v>
      </c>
      <c r="Q44" s="25">
        <v>3</v>
      </c>
    </row>
    <row r="45" spans="1:17" x14ac:dyDescent="0.3">
      <c r="A45" s="42">
        <v>57</v>
      </c>
      <c r="B45" s="43">
        <v>-60.322000000000003</v>
      </c>
      <c r="C45" s="43">
        <v>-55.338000000000001</v>
      </c>
      <c r="D45" s="43">
        <v>1566.4</v>
      </c>
      <c r="E45" s="43">
        <v>9.1558999999999995E-16</v>
      </c>
      <c r="F45" s="43">
        <v>-1.1343E-14</v>
      </c>
      <c r="G45" s="43">
        <v>-61.747999999999998</v>
      </c>
      <c r="H45" s="48">
        <v>3.5</v>
      </c>
      <c r="I45" s="28"/>
      <c r="J45" s="44">
        <v>27</v>
      </c>
      <c r="K45" s="43">
        <v>-60.322000000000003</v>
      </c>
      <c r="L45" s="43">
        <v>-55.338000000000001</v>
      </c>
      <c r="M45" s="43">
        <v>1566.4</v>
      </c>
      <c r="N45" s="43">
        <v>3.0520000000000001E-16</v>
      </c>
      <c r="O45" s="43">
        <v>3.7809999999999997E-15</v>
      </c>
      <c r="P45" s="43">
        <v>61.747999999999998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5.9329999999999995E-4</v>
      </c>
      <c r="C50" s="43">
        <v>4.3794999999999999E-4</v>
      </c>
      <c r="D50" s="43">
        <v>-1.6341000000000001E-4</v>
      </c>
      <c r="E50" s="43">
        <v>-5.7075999999999998E-20</v>
      </c>
      <c r="F50" s="43">
        <v>-3.3022999999999999E-35</v>
      </c>
      <c r="G50" s="43">
        <v>-1.7977000000000001E-19</v>
      </c>
      <c r="H50" s="48">
        <v>0</v>
      </c>
      <c r="I50" s="28"/>
      <c r="J50" s="44">
        <v>1</v>
      </c>
      <c r="K50" s="43">
        <v>5.9329999999999995E-4</v>
      </c>
      <c r="L50" s="43">
        <v>4.3794999999999999E-4</v>
      </c>
      <c r="M50" s="43">
        <v>-1.6341000000000001E-4</v>
      </c>
      <c r="N50" s="43">
        <v>-1.9025E-20</v>
      </c>
      <c r="O50" s="43">
        <v>1.1008000000000001E-35</v>
      </c>
      <c r="P50" s="43">
        <v>1.7977000000000001E-19</v>
      </c>
      <c r="Q50" s="48">
        <v>0</v>
      </c>
    </row>
    <row r="51" spans="1:17" x14ac:dyDescent="0.3">
      <c r="A51" s="42">
        <v>32</v>
      </c>
      <c r="B51" s="43">
        <v>-1.8715E-4</v>
      </c>
      <c r="C51" s="43">
        <v>-1.4154E-4</v>
      </c>
      <c r="D51" s="43">
        <v>3.2199000000000003E-4</v>
      </c>
      <c r="E51" s="43">
        <v>1.6754999999999999E-20</v>
      </c>
      <c r="F51" s="43">
        <v>-2.3838E-21</v>
      </c>
      <c r="G51" s="43">
        <v>-1.2977E-5</v>
      </c>
      <c r="H51" s="48">
        <v>0.05</v>
      </c>
      <c r="I51" s="28"/>
      <c r="J51" s="44">
        <v>2</v>
      </c>
      <c r="K51" s="43">
        <v>-1.8715E-4</v>
      </c>
      <c r="L51" s="43">
        <v>-1.4154E-4</v>
      </c>
      <c r="M51" s="43">
        <v>3.2199000000000003E-4</v>
      </c>
      <c r="N51" s="43">
        <v>5.5849000000000003E-21</v>
      </c>
      <c r="O51" s="43">
        <v>7.9461E-22</v>
      </c>
      <c r="P51" s="43">
        <v>1.2977E-5</v>
      </c>
      <c r="Q51" s="48">
        <v>0.05</v>
      </c>
    </row>
    <row r="52" spans="1:17" x14ac:dyDescent="0.3">
      <c r="A52" s="42">
        <v>33</v>
      </c>
      <c r="B52" s="43">
        <v>-4.9892000000000003E-4</v>
      </c>
      <c r="C52" s="43">
        <v>-3.7525999999999998E-4</v>
      </c>
      <c r="D52" s="43">
        <v>5.1990000000000001E-4</v>
      </c>
      <c r="E52" s="43">
        <v>4.5433999999999997E-20</v>
      </c>
      <c r="F52" s="43">
        <v>-4.6502999999999998E-21</v>
      </c>
      <c r="G52" s="43">
        <v>-2.5315000000000001E-5</v>
      </c>
      <c r="H52" s="54">
        <v>7.0000000000000007E-2</v>
      </c>
      <c r="I52" s="28"/>
      <c r="J52" s="44">
        <v>3</v>
      </c>
      <c r="K52" s="43">
        <v>-4.9892000000000003E-4</v>
      </c>
      <c r="L52" s="43">
        <v>-3.7525999999999998E-4</v>
      </c>
      <c r="M52" s="43">
        <v>5.1990000000000001E-4</v>
      </c>
      <c r="N52" s="43">
        <v>1.5145000000000001E-20</v>
      </c>
      <c r="O52" s="43">
        <v>1.5500999999999999E-21</v>
      </c>
      <c r="P52" s="43">
        <v>2.5315000000000001E-5</v>
      </c>
      <c r="Q52" s="54">
        <v>7.0000000000000007E-2</v>
      </c>
    </row>
    <row r="53" spans="1:17" x14ac:dyDescent="0.3">
      <c r="A53" s="42">
        <v>34</v>
      </c>
      <c r="B53" s="43">
        <v>-4.9459999999999999E-4</v>
      </c>
      <c r="C53" s="43">
        <v>-3.4251000000000003E-4</v>
      </c>
      <c r="D53" s="43">
        <v>1.4582E-3</v>
      </c>
      <c r="E53" s="43">
        <v>5.5878999999999998E-20</v>
      </c>
      <c r="F53" s="43">
        <v>-5.7014999999999998E-20</v>
      </c>
      <c r="G53" s="43">
        <v>-3.1038000000000002E-4</v>
      </c>
      <c r="H53" s="48">
        <v>0.1</v>
      </c>
      <c r="I53" s="28"/>
      <c r="J53" s="44">
        <v>4</v>
      </c>
      <c r="K53" s="43">
        <v>-4.9459999999999999E-4</v>
      </c>
      <c r="L53" s="43">
        <v>-3.4251000000000003E-4</v>
      </c>
      <c r="M53" s="43">
        <v>1.4582E-3</v>
      </c>
      <c r="N53" s="43">
        <v>1.8626000000000001E-20</v>
      </c>
      <c r="O53" s="43">
        <v>1.9005000000000001E-20</v>
      </c>
      <c r="P53" s="43">
        <v>3.1038000000000002E-4</v>
      </c>
      <c r="Q53" s="48">
        <v>0.1</v>
      </c>
    </row>
    <row r="54" spans="1:17" x14ac:dyDescent="0.3">
      <c r="A54" s="42">
        <v>35</v>
      </c>
      <c r="B54" s="43">
        <v>-4.2650000000000001E-4</v>
      </c>
      <c r="C54" s="43">
        <v>-2.6397999999999998E-4</v>
      </c>
      <c r="D54" s="43">
        <v>1.1065999999999999E-3</v>
      </c>
      <c r="E54" s="43">
        <v>5.9710000000000001E-20</v>
      </c>
      <c r="F54" s="43">
        <v>-6.5641999999999994E-20</v>
      </c>
      <c r="G54" s="43">
        <v>-3.5733999999999999E-4</v>
      </c>
      <c r="H54" s="48">
        <v>0.15</v>
      </c>
      <c r="I54" s="28"/>
      <c r="J54" s="44">
        <v>5</v>
      </c>
      <c r="K54" s="43">
        <v>-4.2650000000000001E-4</v>
      </c>
      <c r="L54" s="43">
        <v>-2.6397999999999998E-4</v>
      </c>
      <c r="M54" s="43">
        <v>1.1065999999999999E-3</v>
      </c>
      <c r="N54" s="43">
        <v>1.9903E-20</v>
      </c>
      <c r="O54" s="43">
        <v>2.1881E-20</v>
      </c>
      <c r="P54" s="43">
        <v>3.5733999999999999E-4</v>
      </c>
      <c r="Q54" s="48">
        <v>0.15</v>
      </c>
    </row>
    <row r="55" spans="1:17" x14ac:dyDescent="0.3">
      <c r="A55" s="42">
        <v>36</v>
      </c>
      <c r="B55" s="43">
        <v>-3.5513999999999999E-4</v>
      </c>
      <c r="C55" s="43">
        <v>-2.0708E-4</v>
      </c>
      <c r="D55" s="43">
        <v>8.5393000000000003E-4</v>
      </c>
      <c r="E55" s="43">
        <v>5.4394999999999998E-20</v>
      </c>
      <c r="F55" s="43">
        <v>-6.7277999999999998E-20</v>
      </c>
      <c r="G55" s="43">
        <v>-3.6623999999999999E-4</v>
      </c>
      <c r="H55" s="48">
        <v>0.2</v>
      </c>
      <c r="I55" s="28"/>
      <c r="J55" s="44">
        <v>6</v>
      </c>
      <c r="K55" s="43">
        <v>-3.5513999999999999E-4</v>
      </c>
      <c r="L55" s="43">
        <v>-2.0708E-4</v>
      </c>
      <c r="M55" s="43">
        <v>8.5393000000000003E-4</v>
      </c>
      <c r="N55" s="43">
        <v>1.8132000000000001E-20</v>
      </c>
      <c r="O55" s="43">
        <v>2.2426E-20</v>
      </c>
      <c r="P55" s="43">
        <v>3.6623999999999999E-4</v>
      </c>
      <c r="Q55" s="48">
        <v>0.2</v>
      </c>
    </row>
    <row r="56" spans="1:17" x14ac:dyDescent="0.3">
      <c r="A56" s="42">
        <v>37</v>
      </c>
      <c r="B56" s="43">
        <v>-2.7987999999999998E-4</v>
      </c>
      <c r="C56" s="43">
        <v>-1.6415000000000001E-4</v>
      </c>
      <c r="D56" s="43">
        <v>6.2534999999999999E-4</v>
      </c>
      <c r="E56" s="43">
        <v>4.2517000000000003E-20</v>
      </c>
      <c r="F56" s="43">
        <v>-6.1817E-20</v>
      </c>
      <c r="G56" s="43">
        <v>-3.3650999999999999E-4</v>
      </c>
      <c r="H56" s="54">
        <v>0.27</v>
      </c>
      <c r="I56" s="28"/>
      <c r="J56" s="44">
        <v>7</v>
      </c>
      <c r="K56" s="43">
        <v>-2.7987999999999998E-4</v>
      </c>
      <c r="L56" s="43">
        <v>-1.6415000000000001E-4</v>
      </c>
      <c r="M56" s="43">
        <v>6.2534999999999999E-4</v>
      </c>
      <c r="N56" s="43">
        <v>1.4172E-20</v>
      </c>
      <c r="O56" s="43">
        <v>2.0606E-20</v>
      </c>
      <c r="P56" s="43">
        <v>3.3650999999999999E-4</v>
      </c>
      <c r="Q56" s="54">
        <v>0.27</v>
      </c>
    </row>
    <row r="57" spans="1:17" x14ac:dyDescent="0.3">
      <c r="A57" s="42">
        <v>38</v>
      </c>
      <c r="B57" s="43">
        <v>-2.5666000000000003E-4</v>
      </c>
      <c r="C57" s="43">
        <v>-1.5422999999999999E-4</v>
      </c>
      <c r="D57" s="43">
        <v>5.5701999999999998E-4</v>
      </c>
      <c r="E57" s="43">
        <v>3.7633999999999997E-20</v>
      </c>
      <c r="F57" s="43">
        <v>-5.7883000000000002E-20</v>
      </c>
      <c r="G57" s="43">
        <v>-3.1510000000000002E-4</v>
      </c>
      <c r="H57" s="48">
        <v>0.3</v>
      </c>
      <c r="I57" s="28"/>
      <c r="J57" s="44">
        <v>8</v>
      </c>
      <c r="K57" s="43">
        <v>-2.5666000000000003E-4</v>
      </c>
      <c r="L57" s="43">
        <v>-1.5422999999999999E-4</v>
      </c>
      <c r="M57" s="43">
        <v>5.5701999999999998E-4</v>
      </c>
      <c r="N57" s="43">
        <v>1.2545E-20</v>
      </c>
      <c r="O57" s="43">
        <v>1.9294000000000001E-20</v>
      </c>
      <c r="P57" s="43">
        <v>3.1510000000000002E-4</v>
      </c>
      <c r="Q57" s="48">
        <v>0.3</v>
      </c>
    </row>
    <row r="58" spans="1:17" x14ac:dyDescent="0.3">
      <c r="A58" s="42">
        <v>39</v>
      </c>
      <c r="B58" s="43">
        <v>-2.2926000000000001E-4</v>
      </c>
      <c r="C58" s="43">
        <v>-1.4520000000000001E-4</v>
      </c>
      <c r="D58" s="43">
        <v>4.7066000000000002E-4</v>
      </c>
      <c r="E58" s="43">
        <v>3.0881999999999997E-20</v>
      </c>
      <c r="F58" s="43">
        <v>-5.0143000000000003E-20</v>
      </c>
      <c r="G58" s="43">
        <v>-2.7296999999999998E-4</v>
      </c>
      <c r="H58" s="48">
        <v>0.35</v>
      </c>
      <c r="I58" s="28"/>
      <c r="J58" s="44">
        <v>9</v>
      </c>
      <c r="K58" s="43">
        <v>-2.2926000000000001E-4</v>
      </c>
      <c r="L58" s="43">
        <v>-1.4520000000000001E-4</v>
      </c>
      <c r="M58" s="43">
        <v>4.7066000000000002E-4</v>
      </c>
      <c r="N58" s="43">
        <v>1.0294E-20</v>
      </c>
      <c r="O58" s="43">
        <v>1.6714E-20</v>
      </c>
      <c r="P58" s="43">
        <v>2.7296999999999998E-4</v>
      </c>
      <c r="Q58" s="48">
        <v>0.35</v>
      </c>
    </row>
    <row r="59" spans="1:17" x14ac:dyDescent="0.3">
      <c r="A59" s="42">
        <v>40</v>
      </c>
      <c r="B59" s="43">
        <v>-2.1625E-4</v>
      </c>
      <c r="C59" s="43">
        <v>-1.4411E-4</v>
      </c>
      <c r="D59" s="43">
        <v>4.1278000000000002E-4</v>
      </c>
      <c r="E59" s="43">
        <v>2.6502E-20</v>
      </c>
      <c r="F59" s="43">
        <v>-4.1254E-20</v>
      </c>
      <c r="G59" s="43">
        <v>-2.2457999999999999E-4</v>
      </c>
      <c r="H59" s="48">
        <v>0.4</v>
      </c>
      <c r="I59" s="28"/>
      <c r="J59" s="44">
        <v>10</v>
      </c>
      <c r="K59" s="43">
        <v>-2.1625E-4</v>
      </c>
      <c r="L59" s="43">
        <v>-1.4411E-4</v>
      </c>
      <c r="M59" s="43">
        <v>4.1278000000000002E-4</v>
      </c>
      <c r="N59" s="43">
        <v>8.8341000000000005E-21</v>
      </c>
      <c r="O59" s="43">
        <v>1.3751000000000001E-20</v>
      </c>
      <c r="P59" s="43">
        <v>2.2457999999999999E-4</v>
      </c>
      <c r="Q59" s="48">
        <v>0.4</v>
      </c>
    </row>
    <row r="60" spans="1:17" x14ac:dyDescent="0.3">
      <c r="A60" s="42">
        <v>41</v>
      </c>
      <c r="B60" s="43">
        <v>-2.2744E-4</v>
      </c>
      <c r="C60" s="43">
        <v>-1.5715E-4</v>
      </c>
      <c r="D60" s="43">
        <v>3.7811000000000002E-4</v>
      </c>
      <c r="E60" s="43">
        <v>2.5824E-20</v>
      </c>
      <c r="F60" s="43">
        <v>-2.6348E-20</v>
      </c>
      <c r="G60" s="43">
        <v>-1.4343E-4</v>
      </c>
      <c r="H60" s="54">
        <v>0.47</v>
      </c>
      <c r="I60" s="28"/>
      <c r="J60" s="44">
        <v>11</v>
      </c>
      <c r="K60" s="43">
        <v>-2.2744E-4</v>
      </c>
      <c r="L60" s="43">
        <v>-1.5715E-4</v>
      </c>
      <c r="M60" s="43">
        <v>3.7811000000000002E-4</v>
      </c>
      <c r="N60" s="43">
        <v>8.6079000000000005E-21</v>
      </c>
      <c r="O60" s="43">
        <v>8.7828000000000007E-21</v>
      </c>
      <c r="P60" s="43">
        <v>1.4343E-4</v>
      </c>
      <c r="Q60" s="54">
        <v>0.47</v>
      </c>
    </row>
    <row r="61" spans="1:17" x14ac:dyDescent="0.3">
      <c r="A61" s="42">
        <v>42</v>
      </c>
      <c r="B61" s="43">
        <v>-2.0761999999999999E-4</v>
      </c>
      <c r="C61" s="43">
        <v>-1.4697000000000001E-4</v>
      </c>
      <c r="D61" s="43">
        <v>4.8561999999999998E-4</v>
      </c>
      <c r="E61" s="43">
        <v>2.2283E-20</v>
      </c>
      <c r="F61" s="43">
        <v>-4.4797000000000003E-20</v>
      </c>
      <c r="G61" s="43">
        <v>-2.4386000000000001E-4</v>
      </c>
      <c r="H61" s="48">
        <v>0.5</v>
      </c>
      <c r="I61" s="28"/>
      <c r="J61" s="44">
        <v>12</v>
      </c>
      <c r="K61" s="43">
        <v>-2.0761999999999999E-4</v>
      </c>
      <c r="L61" s="43">
        <v>-1.4697000000000001E-4</v>
      </c>
      <c r="M61" s="43">
        <v>4.8561999999999998E-4</v>
      </c>
      <c r="N61" s="43">
        <v>7.4277000000000003E-21</v>
      </c>
      <c r="O61" s="43">
        <v>1.4932E-20</v>
      </c>
      <c r="P61" s="43">
        <v>2.4386000000000001E-4</v>
      </c>
      <c r="Q61" s="48">
        <v>0.5</v>
      </c>
    </row>
    <row r="62" spans="1:17" x14ac:dyDescent="0.3">
      <c r="A62" s="42">
        <v>43</v>
      </c>
      <c r="B62" s="43">
        <v>-1.7977999999999999E-4</v>
      </c>
      <c r="C62" s="43">
        <v>-1.3206000000000001E-4</v>
      </c>
      <c r="D62" s="43">
        <v>4.2581999999999999E-4</v>
      </c>
      <c r="E62" s="43">
        <v>1.7532999999999998E-20</v>
      </c>
      <c r="F62" s="43">
        <v>-3.8111999999999999E-20</v>
      </c>
      <c r="G62" s="43">
        <v>-2.0746999999999999E-4</v>
      </c>
      <c r="H62" s="48">
        <v>0.55000000000000004</v>
      </c>
      <c r="I62" s="28"/>
      <c r="J62" s="44">
        <v>13</v>
      </c>
      <c r="K62" s="43">
        <v>-1.7977999999999999E-4</v>
      </c>
      <c r="L62" s="43">
        <v>-1.3206000000000001E-4</v>
      </c>
      <c r="M62" s="43">
        <v>4.2581999999999999E-4</v>
      </c>
      <c r="N62" s="43">
        <v>5.8443999999999998E-21</v>
      </c>
      <c r="O62" s="43">
        <v>1.2704000000000001E-20</v>
      </c>
      <c r="P62" s="43">
        <v>2.0746999999999999E-4</v>
      </c>
      <c r="Q62" s="48">
        <v>0.55000000000000004</v>
      </c>
    </row>
    <row r="63" spans="1:17" x14ac:dyDescent="0.3">
      <c r="A63" s="42">
        <v>44</v>
      </c>
      <c r="B63" s="43">
        <v>-1.5707000000000001E-4</v>
      </c>
      <c r="C63" s="43">
        <v>-1.1921000000000001E-4</v>
      </c>
      <c r="D63" s="43">
        <v>3.7633000000000002E-4</v>
      </c>
      <c r="E63" s="43">
        <v>1.3909000000000001E-20</v>
      </c>
      <c r="F63" s="43">
        <v>-3.2525000000000002E-20</v>
      </c>
      <c r="G63" s="43">
        <v>-1.7705999999999999E-4</v>
      </c>
      <c r="H63" s="48">
        <v>0.6</v>
      </c>
      <c r="I63" s="28"/>
      <c r="J63" s="44">
        <v>14</v>
      </c>
      <c r="K63" s="43">
        <v>-1.5707000000000001E-4</v>
      </c>
      <c r="L63" s="43">
        <v>-1.1921000000000001E-4</v>
      </c>
      <c r="M63" s="43">
        <v>3.7633000000000002E-4</v>
      </c>
      <c r="N63" s="43">
        <v>4.6362E-21</v>
      </c>
      <c r="O63" s="43">
        <v>1.0842E-20</v>
      </c>
      <c r="P63" s="43">
        <v>1.7705999999999999E-4</v>
      </c>
      <c r="Q63" s="48">
        <v>0.6</v>
      </c>
    </row>
    <row r="64" spans="1:17" x14ac:dyDescent="0.3">
      <c r="A64" s="42">
        <v>45</v>
      </c>
      <c r="B64" s="43">
        <v>-1.3831999999999999E-4</v>
      </c>
      <c r="C64" s="43">
        <v>-1.0802999999999999E-4</v>
      </c>
      <c r="D64" s="43">
        <v>3.3485999999999998E-4</v>
      </c>
      <c r="E64" s="43">
        <v>1.1126999999999999E-20</v>
      </c>
      <c r="F64" s="43">
        <v>-2.7867999999999997E-20</v>
      </c>
      <c r="G64" s="43">
        <v>-1.5171E-4</v>
      </c>
      <c r="H64" s="48">
        <v>0.65</v>
      </c>
      <c r="I64" s="28"/>
      <c r="J64" s="44">
        <v>15</v>
      </c>
      <c r="K64" s="43">
        <v>-1.3831999999999999E-4</v>
      </c>
      <c r="L64" s="43">
        <v>-1.0802999999999999E-4</v>
      </c>
      <c r="M64" s="43">
        <v>3.3485999999999998E-4</v>
      </c>
      <c r="N64" s="43">
        <v>3.7088999999999996E-21</v>
      </c>
      <c r="O64" s="43">
        <v>9.2893000000000007E-21</v>
      </c>
      <c r="P64" s="43">
        <v>1.5171E-4</v>
      </c>
      <c r="Q64" s="48">
        <v>0.65</v>
      </c>
    </row>
    <row r="65" spans="1:17" x14ac:dyDescent="0.3">
      <c r="A65" s="42">
        <v>46</v>
      </c>
      <c r="B65" s="43">
        <v>-1.2266999999999999E-4</v>
      </c>
      <c r="C65" s="43">
        <v>-9.8233999999999995E-5</v>
      </c>
      <c r="D65" s="43">
        <v>2.9975999999999999E-4</v>
      </c>
      <c r="E65" s="43">
        <v>8.9766000000000001E-21</v>
      </c>
      <c r="F65" s="43">
        <v>-2.3985000000000001E-20</v>
      </c>
      <c r="G65" s="43">
        <v>-1.3056999999999999E-4</v>
      </c>
      <c r="H65" s="48">
        <v>0.7</v>
      </c>
      <c r="I65" s="28"/>
      <c r="J65" s="44">
        <v>16</v>
      </c>
      <c r="K65" s="43">
        <v>-1.2266999999999999E-4</v>
      </c>
      <c r="L65" s="43">
        <v>-9.8233999999999995E-5</v>
      </c>
      <c r="M65" s="43">
        <v>2.9975999999999999E-4</v>
      </c>
      <c r="N65" s="43">
        <v>2.9922000000000002E-21</v>
      </c>
      <c r="O65" s="43">
        <v>7.9950999999999993E-21</v>
      </c>
      <c r="P65" s="43">
        <v>1.3056999999999999E-4</v>
      </c>
      <c r="Q65" s="48">
        <v>0.7</v>
      </c>
    </row>
    <row r="66" spans="1:17" x14ac:dyDescent="0.3">
      <c r="A66" s="42">
        <v>47</v>
      </c>
      <c r="B66" s="43">
        <v>-1.0948E-4</v>
      </c>
      <c r="C66" s="43">
        <v>-8.9603000000000003E-5</v>
      </c>
      <c r="D66" s="43">
        <v>2.6979E-4</v>
      </c>
      <c r="E66" s="43">
        <v>7.3023000000000006E-21</v>
      </c>
      <c r="F66" s="43">
        <v>-2.0741999999999999E-20</v>
      </c>
      <c r="G66" s="43">
        <v>-1.1291E-4</v>
      </c>
      <c r="H66" s="48">
        <v>0.75</v>
      </c>
      <c r="I66" s="28"/>
      <c r="J66" s="44">
        <v>17</v>
      </c>
      <c r="K66" s="43">
        <v>-1.0948E-4</v>
      </c>
      <c r="L66" s="43">
        <v>-8.9603000000000003E-5</v>
      </c>
      <c r="M66" s="43">
        <v>2.6979E-4</v>
      </c>
      <c r="N66" s="43">
        <v>2.4340999999999998E-21</v>
      </c>
      <c r="O66" s="43">
        <v>6.9139999999999997E-21</v>
      </c>
      <c r="P66" s="43">
        <v>1.1291E-4</v>
      </c>
      <c r="Q66" s="48">
        <v>0.75</v>
      </c>
    </row>
    <row r="67" spans="1:17" x14ac:dyDescent="0.3">
      <c r="A67" s="42">
        <v>48</v>
      </c>
      <c r="B67" s="43">
        <v>-9.8267E-5</v>
      </c>
      <c r="C67" s="43">
        <v>-8.1967999999999999E-5</v>
      </c>
      <c r="D67" s="43">
        <v>2.4399E-4</v>
      </c>
      <c r="E67" s="43">
        <v>5.9881000000000002E-21</v>
      </c>
      <c r="F67" s="43">
        <v>-1.8024E-20</v>
      </c>
      <c r="G67" s="43">
        <v>-9.8117999999999998E-5</v>
      </c>
      <c r="H67" s="48">
        <v>0.8</v>
      </c>
      <c r="I67" s="28"/>
      <c r="J67" s="44">
        <v>18</v>
      </c>
      <c r="K67" s="43">
        <v>-9.8267E-5</v>
      </c>
      <c r="L67" s="43">
        <v>-8.1967999999999999E-5</v>
      </c>
      <c r="M67" s="43">
        <v>2.4399E-4</v>
      </c>
      <c r="N67" s="43">
        <v>1.9959999999999999E-21</v>
      </c>
      <c r="O67" s="43">
        <v>6.0080000000000003E-21</v>
      </c>
      <c r="P67" s="43">
        <v>9.8117999999999998E-5</v>
      </c>
      <c r="Q67" s="48">
        <v>0.8</v>
      </c>
    </row>
    <row r="68" spans="1:17" x14ac:dyDescent="0.3">
      <c r="A68" s="42">
        <v>49</v>
      </c>
      <c r="B68" s="43">
        <v>-8.8659000000000006E-5</v>
      </c>
      <c r="C68" s="43">
        <v>-7.5190000000000003E-5</v>
      </c>
      <c r="D68" s="43">
        <v>2.2164E-4</v>
      </c>
      <c r="E68" s="43">
        <v>4.9482999999999998E-21</v>
      </c>
      <c r="F68" s="43">
        <v>-1.5736999999999999E-20</v>
      </c>
      <c r="G68" s="43">
        <v>-8.5669999999999998E-5</v>
      </c>
      <c r="H68" s="48">
        <v>0.85</v>
      </c>
      <c r="I68" s="28"/>
      <c r="J68" s="44">
        <v>19</v>
      </c>
      <c r="K68" s="43">
        <v>-8.8659000000000006E-5</v>
      </c>
      <c r="L68" s="43">
        <v>-7.5190000000000003E-5</v>
      </c>
      <c r="M68" s="43">
        <v>2.2164E-4</v>
      </c>
      <c r="N68" s="43">
        <v>1.6494E-21</v>
      </c>
      <c r="O68" s="43">
        <v>5.2458000000000002E-21</v>
      </c>
      <c r="P68" s="43">
        <v>8.5669999999999998E-5</v>
      </c>
      <c r="Q68" s="48">
        <v>0.85</v>
      </c>
    </row>
    <row r="69" spans="1:17" x14ac:dyDescent="0.3">
      <c r="A69" s="42">
        <v>50</v>
      </c>
      <c r="B69" s="43">
        <v>-8.0364000000000005E-5</v>
      </c>
      <c r="C69" s="43">
        <v>-6.9152000000000005E-5</v>
      </c>
      <c r="D69" s="43">
        <v>2.0214000000000001E-4</v>
      </c>
      <c r="E69" s="43">
        <v>4.1191999999999997E-21</v>
      </c>
      <c r="F69" s="43">
        <v>-1.3805E-20</v>
      </c>
      <c r="G69" s="43">
        <v>-7.5153000000000004E-5</v>
      </c>
      <c r="H69" s="48">
        <v>0.9</v>
      </c>
      <c r="I69" s="28"/>
      <c r="J69" s="44">
        <v>20</v>
      </c>
      <c r="K69" s="43">
        <v>-8.0364000000000005E-5</v>
      </c>
      <c r="L69" s="43">
        <v>-6.9152000000000005E-5</v>
      </c>
      <c r="M69" s="43">
        <v>2.0214000000000001E-4</v>
      </c>
      <c r="N69" s="43">
        <v>1.3731E-21</v>
      </c>
      <c r="O69" s="43">
        <v>4.6018000000000001E-21</v>
      </c>
      <c r="P69" s="43">
        <v>7.5153000000000004E-5</v>
      </c>
      <c r="Q69" s="48">
        <v>0.9</v>
      </c>
    </row>
    <row r="70" spans="1:17" x14ac:dyDescent="0.3">
      <c r="A70" s="42">
        <v>51</v>
      </c>
      <c r="B70" s="43">
        <v>-7.3153999999999998E-5</v>
      </c>
      <c r="C70" s="43">
        <v>-6.3755000000000002E-5</v>
      </c>
      <c r="D70" s="43">
        <v>1.8504E-4</v>
      </c>
      <c r="E70" s="43">
        <v>3.4530000000000004E-21</v>
      </c>
      <c r="F70" s="43">
        <v>-1.2166E-20</v>
      </c>
      <c r="G70" s="43">
        <v>-6.6227000000000001E-5</v>
      </c>
      <c r="H70" s="48">
        <v>0.95</v>
      </c>
      <c r="I70" s="28"/>
      <c r="J70" s="44">
        <v>21</v>
      </c>
      <c r="K70" s="43">
        <v>-7.3153999999999998E-5</v>
      </c>
      <c r="L70" s="43">
        <v>-6.3755000000000002E-5</v>
      </c>
      <c r="M70" s="43">
        <v>1.8504E-4</v>
      </c>
      <c r="N70" s="43">
        <v>1.1510000000000001E-21</v>
      </c>
      <c r="O70" s="43">
        <v>4.0552000000000001E-21</v>
      </c>
      <c r="P70" s="43">
        <v>6.6227000000000001E-5</v>
      </c>
      <c r="Q70" s="48">
        <v>0.95</v>
      </c>
    </row>
    <row r="71" spans="1:17" x14ac:dyDescent="0.3">
      <c r="A71" s="42">
        <v>52</v>
      </c>
      <c r="B71" s="43">
        <v>-6.6847000000000006E-5</v>
      </c>
      <c r="C71" s="43">
        <v>-5.8916000000000003E-5</v>
      </c>
      <c r="D71" s="43">
        <v>1.6996000000000001E-4</v>
      </c>
      <c r="E71" s="43">
        <v>2.9137000000000001E-21</v>
      </c>
      <c r="F71" s="43">
        <v>-1.0768E-20</v>
      </c>
      <c r="G71" s="43">
        <v>-5.8616000000000003E-5</v>
      </c>
      <c r="H71" s="48">
        <v>1</v>
      </c>
      <c r="I71" s="28"/>
      <c r="J71" s="44">
        <v>22</v>
      </c>
      <c r="K71" s="43">
        <v>-6.6847000000000006E-5</v>
      </c>
      <c r="L71" s="43">
        <v>-5.8916000000000003E-5</v>
      </c>
      <c r="M71" s="43">
        <v>1.6996000000000001E-4</v>
      </c>
      <c r="N71" s="43">
        <v>9.7124000000000004E-22</v>
      </c>
      <c r="O71" s="43">
        <v>3.5892E-21</v>
      </c>
      <c r="P71" s="43">
        <v>5.8616000000000003E-5</v>
      </c>
      <c r="Q71" s="48">
        <v>1</v>
      </c>
    </row>
    <row r="72" spans="1:17" x14ac:dyDescent="0.3">
      <c r="A72" s="42">
        <v>53</v>
      </c>
      <c r="B72" s="43">
        <v>-3.1673E-5</v>
      </c>
      <c r="C72" s="43">
        <v>-2.9731999999999999E-5</v>
      </c>
      <c r="D72" s="43">
        <v>8.3678999999999996E-5</v>
      </c>
      <c r="E72" s="43">
        <v>7.1318999999999998E-22</v>
      </c>
      <c r="F72" s="43">
        <v>-3.8731000000000003E-21</v>
      </c>
      <c r="G72" s="43">
        <v>-2.1084E-5</v>
      </c>
      <c r="H72" s="48">
        <v>1.5</v>
      </c>
      <c r="I72" s="28"/>
      <c r="J72" s="44">
        <v>23</v>
      </c>
      <c r="K72" s="43">
        <v>-3.1673E-5</v>
      </c>
      <c r="L72" s="43">
        <v>-2.9731999999999999E-5</v>
      </c>
      <c r="M72" s="43">
        <v>8.3678999999999996E-5</v>
      </c>
      <c r="N72" s="43">
        <v>2.3773000000000001E-22</v>
      </c>
      <c r="O72" s="43">
        <v>1.2910000000000001E-21</v>
      </c>
      <c r="P72" s="43">
        <v>2.1084E-5</v>
      </c>
      <c r="Q72" s="48">
        <v>1.5</v>
      </c>
    </row>
    <row r="73" spans="1:17" x14ac:dyDescent="0.3">
      <c r="A73" s="42">
        <v>54</v>
      </c>
      <c r="B73" s="43">
        <v>-1.8253999999999998E-5</v>
      </c>
      <c r="C73" s="43">
        <v>-1.7572E-5</v>
      </c>
      <c r="D73" s="43">
        <v>4.9597E-5</v>
      </c>
      <c r="E73" s="43">
        <v>2.5058000000000002E-22</v>
      </c>
      <c r="F73" s="43">
        <v>-1.7957000000000001E-21</v>
      </c>
      <c r="G73" s="43">
        <v>-9.7751000000000007E-6</v>
      </c>
      <c r="H73" s="48">
        <v>2</v>
      </c>
      <c r="I73" s="28"/>
      <c r="J73" s="44">
        <v>24</v>
      </c>
      <c r="K73" s="43">
        <v>-1.8253999999999998E-5</v>
      </c>
      <c r="L73" s="43">
        <v>-1.7572E-5</v>
      </c>
      <c r="M73" s="43">
        <v>4.9597E-5</v>
      </c>
      <c r="N73" s="43">
        <v>8.3527000000000003E-23</v>
      </c>
      <c r="O73" s="43">
        <v>5.9854999999999998E-22</v>
      </c>
      <c r="P73" s="43">
        <v>9.7751000000000007E-6</v>
      </c>
      <c r="Q73" s="48">
        <v>2</v>
      </c>
    </row>
    <row r="74" spans="1:17" x14ac:dyDescent="0.3">
      <c r="A74" s="42">
        <v>55</v>
      </c>
      <c r="B74" s="43">
        <v>-1.2235000000000001E-5</v>
      </c>
      <c r="C74" s="43">
        <v>-1.1936999999999999E-5</v>
      </c>
      <c r="D74" s="43">
        <v>3.3735000000000001E-5</v>
      </c>
      <c r="E74" s="43">
        <v>1.0936E-22</v>
      </c>
      <c r="F74" s="43">
        <v>-9.7459999999999999E-22</v>
      </c>
      <c r="G74" s="43">
        <v>-5.3055000000000003E-6</v>
      </c>
      <c r="H74" s="48">
        <v>2.5</v>
      </c>
      <c r="I74" s="28"/>
      <c r="J74" s="44">
        <v>25</v>
      </c>
      <c r="K74" s="43">
        <v>-1.2235000000000001E-5</v>
      </c>
      <c r="L74" s="43">
        <v>-1.1936999999999999E-5</v>
      </c>
      <c r="M74" s="43">
        <v>3.3735000000000001E-5</v>
      </c>
      <c r="N74" s="43">
        <v>3.6455000000000001E-23</v>
      </c>
      <c r="O74" s="43">
        <v>3.2487E-22</v>
      </c>
      <c r="P74" s="43">
        <v>5.3055000000000003E-6</v>
      </c>
      <c r="Q74" s="48">
        <v>2.5</v>
      </c>
    </row>
    <row r="75" spans="1:17" x14ac:dyDescent="0.3">
      <c r="A75" s="42">
        <v>56</v>
      </c>
      <c r="B75" s="43">
        <v>-9.1765999999999995E-6</v>
      </c>
      <c r="C75" s="43">
        <v>-9.0265999999999993E-6</v>
      </c>
      <c r="D75" s="43">
        <v>2.5284999999999999E-5</v>
      </c>
      <c r="E75" s="43">
        <v>5.5124999999999998E-23</v>
      </c>
      <c r="F75" s="43">
        <v>-5.8833999999999998E-22</v>
      </c>
      <c r="G75" s="43">
        <v>-3.2028000000000001E-6</v>
      </c>
      <c r="H75" s="48">
        <v>3</v>
      </c>
      <c r="I75" s="28"/>
      <c r="J75" s="44">
        <v>26</v>
      </c>
      <c r="K75" s="43">
        <v>-9.1765999999999995E-6</v>
      </c>
      <c r="L75" s="43">
        <v>-9.0265999999999993E-6</v>
      </c>
      <c r="M75" s="43">
        <v>2.5284999999999999E-5</v>
      </c>
      <c r="N75" s="43">
        <v>1.8374999999999999E-23</v>
      </c>
      <c r="O75" s="43">
        <v>1.9610999999999999E-22</v>
      </c>
      <c r="P75" s="43">
        <v>3.2028000000000001E-6</v>
      </c>
      <c r="Q75" s="48">
        <v>3</v>
      </c>
    </row>
    <row r="76" spans="1:17" x14ac:dyDescent="0.3">
      <c r="A76" s="42">
        <v>57</v>
      </c>
      <c r="B76" s="43">
        <v>-7.3649999999999998E-6</v>
      </c>
      <c r="C76" s="43">
        <v>-7.2809E-6</v>
      </c>
      <c r="D76" s="43">
        <v>2.0086E-5</v>
      </c>
      <c r="E76" s="43">
        <v>3.0901000000000002E-23</v>
      </c>
      <c r="F76" s="43">
        <v>-3.8282E-22</v>
      </c>
      <c r="G76" s="43">
        <v>-2.0839999999999999E-6</v>
      </c>
      <c r="H76" s="48">
        <v>3.5</v>
      </c>
      <c r="I76" s="28"/>
      <c r="J76" s="44">
        <v>27</v>
      </c>
      <c r="K76" s="43">
        <v>-7.3649999999999998E-6</v>
      </c>
      <c r="L76" s="43">
        <v>-7.2809E-6</v>
      </c>
      <c r="M76" s="43">
        <v>2.0086E-5</v>
      </c>
      <c r="N76" s="43">
        <v>1.0299999999999999E-23</v>
      </c>
      <c r="O76" s="43">
        <v>1.2761000000000001E-22</v>
      </c>
      <c r="P76" s="43">
        <v>2.0839999999999999E-6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4.2891999999999999E-21</v>
      </c>
      <c r="C81" s="43">
        <v>2.3349E-5</v>
      </c>
      <c r="D81" s="43">
        <v>6.8216999999999996E-4</v>
      </c>
      <c r="E81" s="23">
        <f>+D81*1000</f>
        <v>0.68216999999999994</v>
      </c>
      <c r="F81" s="23">
        <v>0</v>
      </c>
      <c r="G81" s="24"/>
      <c r="H81" s="25"/>
      <c r="I81" s="28"/>
      <c r="J81" s="44">
        <v>1</v>
      </c>
      <c r="K81" s="43">
        <v>-1.4297E-21</v>
      </c>
      <c r="L81" s="43">
        <v>-2.3349E-5</v>
      </c>
      <c r="M81" s="43">
        <v>6.8216999999999996E-4</v>
      </c>
      <c r="N81" s="23">
        <f>+M81*1000</f>
        <v>0.68216999999999994</v>
      </c>
      <c r="O81" s="23">
        <v>0</v>
      </c>
      <c r="P81" s="24"/>
      <c r="Q81" s="25"/>
    </row>
    <row r="82" spans="1:23" x14ac:dyDescent="0.3">
      <c r="A82" s="42">
        <v>32</v>
      </c>
      <c r="B82" s="43">
        <v>-1.2122999999999999E-22</v>
      </c>
      <c r="C82" s="43">
        <v>-6.5995000000000003E-7</v>
      </c>
      <c r="D82" s="43">
        <v>6.7696E-4</v>
      </c>
      <c r="E82" s="23">
        <f t="shared" ref="E82:E110" si="0">+D82*1000</f>
        <v>0.67696000000000001</v>
      </c>
      <c r="F82" s="23">
        <v>0.05</v>
      </c>
      <c r="G82" s="24"/>
      <c r="H82" s="25"/>
      <c r="I82" s="28"/>
      <c r="J82" s="44">
        <v>2</v>
      </c>
      <c r="K82" s="43">
        <v>4.0410000000000002E-23</v>
      </c>
      <c r="L82" s="43">
        <v>6.5995000000000003E-7</v>
      </c>
      <c r="M82" s="43">
        <v>6.7696E-4</v>
      </c>
      <c r="N82" s="23">
        <f t="shared" ref="N82:N110" si="1">+M82*1000</f>
        <v>0.67696000000000001</v>
      </c>
      <c r="O82" s="23">
        <v>0.05</v>
      </c>
      <c r="P82" s="24"/>
      <c r="Q82" s="25"/>
    </row>
    <row r="83" spans="1:23" x14ac:dyDescent="0.3">
      <c r="A83" s="42">
        <v>33</v>
      </c>
      <c r="B83" s="43">
        <v>-1.8359E-21</v>
      </c>
      <c r="C83" s="43">
        <v>-9.9943000000000002E-6</v>
      </c>
      <c r="D83" s="43">
        <v>6.6865999999999996E-4</v>
      </c>
      <c r="E83" s="23">
        <f t="shared" si="0"/>
        <v>0.66865999999999992</v>
      </c>
      <c r="F83" s="168">
        <v>7.0000000000000007E-2</v>
      </c>
      <c r="G83" s="24"/>
      <c r="H83" s="25"/>
      <c r="I83" s="28"/>
      <c r="J83" s="44">
        <v>3</v>
      </c>
      <c r="K83" s="43">
        <v>6.1197000000000003E-22</v>
      </c>
      <c r="L83" s="43">
        <v>9.9943000000000002E-6</v>
      </c>
      <c r="M83" s="43">
        <v>6.6865999999999996E-4</v>
      </c>
      <c r="N83" s="23">
        <f t="shared" si="1"/>
        <v>0.66865999999999992</v>
      </c>
      <c r="O83" s="168">
        <v>7.0000000000000007E-2</v>
      </c>
      <c r="Q83" s="25"/>
    </row>
    <row r="84" spans="1:23" x14ac:dyDescent="0.3">
      <c r="A84" s="42">
        <v>34</v>
      </c>
      <c r="B84" s="43">
        <v>-2.8949E-21</v>
      </c>
      <c r="C84" s="43">
        <v>-1.5758999999999999E-5</v>
      </c>
      <c r="D84" s="43">
        <v>6.2140000000000003E-4</v>
      </c>
      <c r="E84" s="23">
        <f t="shared" si="0"/>
        <v>0.62140000000000006</v>
      </c>
      <c r="F84" s="23">
        <v>0.1</v>
      </c>
      <c r="G84" s="24"/>
      <c r="H84" s="25"/>
      <c r="I84" s="28"/>
      <c r="J84" s="44">
        <v>4</v>
      </c>
      <c r="K84" s="43">
        <v>9.6497999999999991E-22</v>
      </c>
      <c r="L84" s="43">
        <v>1.5758999999999999E-5</v>
      </c>
      <c r="M84" s="43">
        <v>6.2140000000000003E-4</v>
      </c>
      <c r="N84" s="23">
        <f t="shared" si="1"/>
        <v>0.62140000000000006</v>
      </c>
      <c r="O84" s="23">
        <v>0.1</v>
      </c>
      <c r="P84" s="24"/>
      <c r="Q84" s="25"/>
    </row>
    <row r="85" spans="1:23" x14ac:dyDescent="0.3">
      <c r="A85" s="42">
        <v>35</v>
      </c>
      <c r="B85" s="43">
        <v>-4.0013999999999997E-21</v>
      </c>
      <c r="C85" s="43">
        <v>-2.1783000000000001E-5</v>
      </c>
      <c r="D85" s="43">
        <v>5.5767000000000002E-4</v>
      </c>
      <c r="E85" s="23">
        <f t="shared" si="0"/>
        <v>0.55767</v>
      </c>
      <c r="F85" s="23">
        <v>0.15</v>
      </c>
      <c r="G85" s="24"/>
      <c r="H85" s="25"/>
      <c r="I85" s="28"/>
      <c r="J85" s="44">
        <v>5</v>
      </c>
      <c r="K85" s="43">
        <v>1.3338E-21</v>
      </c>
      <c r="L85" s="43">
        <v>2.1783000000000001E-5</v>
      </c>
      <c r="M85" s="43">
        <v>5.5767000000000002E-4</v>
      </c>
      <c r="N85" s="23">
        <f t="shared" si="1"/>
        <v>0.55767</v>
      </c>
      <c r="O85" s="23">
        <v>0.15</v>
      </c>
      <c r="P85" s="24"/>
      <c r="Q85" s="25"/>
    </row>
    <row r="86" spans="1:23" x14ac:dyDescent="0.3">
      <c r="A86" s="42">
        <v>36</v>
      </c>
      <c r="B86" s="43">
        <v>-4.5121999999999997E-21</v>
      </c>
      <c r="C86" s="43">
        <v>-2.4562999999999998E-5</v>
      </c>
      <c r="D86" s="43">
        <v>5.0903999999999999E-4</v>
      </c>
      <c r="E86" s="23">
        <f t="shared" si="0"/>
        <v>0.50903999999999994</v>
      </c>
      <c r="F86" s="23">
        <v>0.2</v>
      </c>
      <c r="G86" s="24"/>
      <c r="H86" s="25"/>
      <c r="I86" s="28"/>
      <c r="J86" s="44">
        <v>6</v>
      </c>
      <c r="K86" s="43">
        <v>1.5041E-21</v>
      </c>
      <c r="L86" s="43">
        <v>2.4562999999999998E-5</v>
      </c>
      <c r="M86" s="43">
        <v>5.0903999999999999E-4</v>
      </c>
      <c r="N86" s="23">
        <f t="shared" si="1"/>
        <v>0.50903999999999994</v>
      </c>
      <c r="O86" s="23">
        <v>0.2</v>
      </c>
      <c r="P86" s="24"/>
      <c r="Q86" s="25"/>
    </row>
    <row r="87" spans="1:23" x14ac:dyDescent="0.3">
      <c r="A87" s="42">
        <v>37</v>
      </c>
      <c r="B87" s="43">
        <v>-4.6876000000000003E-21</v>
      </c>
      <c r="C87" s="43">
        <v>-2.5517999999999999E-5</v>
      </c>
      <c r="D87" s="43">
        <v>4.5794E-4</v>
      </c>
      <c r="E87" s="23">
        <f t="shared" si="0"/>
        <v>0.45794000000000001</v>
      </c>
      <c r="F87" s="168">
        <v>0.27</v>
      </c>
      <c r="G87" s="24"/>
      <c r="H87" s="25"/>
      <c r="I87" s="28"/>
      <c r="J87" s="44">
        <v>7</v>
      </c>
      <c r="K87" s="43">
        <v>1.5625E-21</v>
      </c>
      <c r="L87" s="43">
        <v>2.5517999999999999E-5</v>
      </c>
      <c r="M87" s="43">
        <v>4.5794E-4</v>
      </c>
      <c r="N87" s="23">
        <f t="shared" si="1"/>
        <v>0.45794000000000001</v>
      </c>
      <c r="O87" s="168">
        <v>0.27</v>
      </c>
      <c r="P87" s="24"/>
      <c r="Q87" s="25"/>
    </row>
    <row r="88" spans="1:23" x14ac:dyDescent="0.3">
      <c r="A88" s="42">
        <v>38</v>
      </c>
      <c r="B88" s="43">
        <v>-4.6823999999999999E-21</v>
      </c>
      <c r="C88" s="43">
        <v>-2.5490000000000002E-5</v>
      </c>
      <c r="D88" s="43">
        <v>4.4024E-4</v>
      </c>
      <c r="E88" s="23">
        <f t="shared" si="0"/>
        <v>0.44024000000000002</v>
      </c>
      <c r="F88" s="23">
        <v>0.3</v>
      </c>
      <c r="G88" s="24"/>
      <c r="H88" s="25"/>
      <c r="I88" s="28"/>
      <c r="J88" s="44">
        <v>8</v>
      </c>
      <c r="K88" s="43">
        <v>1.5608E-21</v>
      </c>
      <c r="L88" s="43">
        <v>2.5490000000000002E-5</v>
      </c>
      <c r="M88" s="43">
        <v>4.4024E-4</v>
      </c>
      <c r="N88" s="23">
        <f t="shared" si="1"/>
        <v>0.44024000000000002</v>
      </c>
      <c r="O88" s="23">
        <v>0.3</v>
      </c>
      <c r="P88" s="24"/>
      <c r="Q88" s="25"/>
    </row>
    <row r="89" spans="1:23" x14ac:dyDescent="0.3">
      <c r="A89" s="42">
        <v>39</v>
      </c>
      <c r="B89" s="43">
        <v>-4.6768000000000003E-21</v>
      </c>
      <c r="C89" s="43">
        <v>-2.5459000000000001E-5</v>
      </c>
      <c r="D89" s="43">
        <v>4.1467000000000001E-4</v>
      </c>
      <c r="E89" s="23">
        <f t="shared" si="0"/>
        <v>0.41467000000000004</v>
      </c>
      <c r="F89" s="23">
        <v>0.35</v>
      </c>
      <c r="G89" s="24"/>
      <c r="H89" s="25"/>
      <c r="I89" s="28"/>
      <c r="J89" s="44">
        <v>9</v>
      </c>
      <c r="K89" s="43">
        <v>1.5588999999999999E-21</v>
      </c>
      <c r="L89" s="43">
        <v>2.5459000000000001E-5</v>
      </c>
      <c r="M89" s="43">
        <v>4.1467000000000001E-4</v>
      </c>
      <c r="N89" s="23">
        <f t="shared" si="1"/>
        <v>0.41467000000000004</v>
      </c>
      <c r="O89" s="23">
        <v>0.35</v>
      </c>
      <c r="P89" s="24"/>
      <c r="Q89" s="25"/>
    </row>
    <row r="90" spans="1:23" x14ac:dyDescent="0.3">
      <c r="A90" s="42">
        <v>40</v>
      </c>
      <c r="B90" s="43">
        <v>-4.7688999999999998E-21</v>
      </c>
      <c r="C90" s="43">
        <v>-2.5961000000000001E-5</v>
      </c>
      <c r="D90" s="43">
        <v>3.927E-4</v>
      </c>
      <c r="E90" s="23">
        <f t="shared" si="0"/>
        <v>0.39269999999999999</v>
      </c>
      <c r="F90" s="23">
        <v>0.4</v>
      </c>
      <c r="G90" s="24"/>
      <c r="H90" s="25"/>
      <c r="I90" s="28"/>
      <c r="J90" s="44">
        <v>10</v>
      </c>
      <c r="K90" s="43">
        <v>1.5896E-21</v>
      </c>
      <c r="L90" s="43">
        <v>2.5961000000000001E-5</v>
      </c>
      <c r="M90" s="43">
        <v>3.927E-4</v>
      </c>
      <c r="N90" s="23">
        <f t="shared" si="1"/>
        <v>0.39269999999999999</v>
      </c>
      <c r="O90" s="23">
        <v>0.4</v>
      </c>
      <c r="P90" s="24"/>
      <c r="Q90" s="25"/>
    </row>
    <row r="91" spans="1:23" x14ac:dyDescent="0.3">
      <c r="A91" s="42">
        <v>41</v>
      </c>
      <c r="B91" s="43">
        <v>-5.2564000000000002E-21</v>
      </c>
      <c r="C91" s="43">
        <v>-2.8615E-5</v>
      </c>
      <c r="D91" s="43">
        <v>3.6535000000000002E-4</v>
      </c>
      <c r="E91" s="23">
        <f t="shared" si="0"/>
        <v>0.36535000000000001</v>
      </c>
      <c r="F91" s="168">
        <v>0.47</v>
      </c>
      <c r="G91" s="24"/>
      <c r="H91" s="25"/>
      <c r="I91" s="28"/>
      <c r="J91" s="44">
        <v>11</v>
      </c>
      <c r="K91" s="43">
        <v>1.7520999999999999E-21</v>
      </c>
      <c r="L91" s="43">
        <v>2.8615E-5</v>
      </c>
      <c r="M91" s="43">
        <v>3.6535000000000002E-4</v>
      </c>
      <c r="N91" s="23">
        <f t="shared" si="1"/>
        <v>0.36535000000000001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-4.9134999999999999E-21</v>
      </c>
      <c r="C92" s="43">
        <v>-2.6747999999999999E-5</v>
      </c>
      <c r="D92" s="43">
        <v>3.5017000000000002E-4</v>
      </c>
      <c r="E92" s="23">
        <f t="shared" si="0"/>
        <v>0.35017000000000004</v>
      </c>
      <c r="F92" s="23">
        <v>0.5</v>
      </c>
      <c r="G92" s="24"/>
      <c r="H92" s="25"/>
      <c r="I92" s="28"/>
      <c r="J92" s="44">
        <v>12</v>
      </c>
      <c r="K92" s="43">
        <v>1.6378E-21</v>
      </c>
      <c r="L92" s="43">
        <v>2.6747999999999999E-5</v>
      </c>
      <c r="M92" s="43">
        <v>3.5017000000000002E-4</v>
      </c>
      <c r="N92" s="23">
        <f t="shared" si="1"/>
        <v>0.35017000000000004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-4.3976E-21</v>
      </c>
      <c r="C93" s="43">
        <v>-2.3938999999999999E-5</v>
      </c>
      <c r="D93" s="43">
        <v>3.2742999999999997E-4</v>
      </c>
      <c r="E93" s="23">
        <f t="shared" si="0"/>
        <v>0.32743</v>
      </c>
      <c r="F93" s="23">
        <v>0.55000000000000004</v>
      </c>
      <c r="G93" s="24"/>
      <c r="H93" s="25"/>
      <c r="I93" s="28"/>
      <c r="J93" s="44">
        <v>13</v>
      </c>
      <c r="K93" s="43">
        <v>1.4659000000000001E-21</v>
      </c>
      <c r="L93" s="43">
        <v>2.3938999999999999E-5</v>
      </c>
      <c r="M93" s="43">
        <v>3.2742999999999997E-4</v>
      </c>
      <c r="N93" s="23">
        <f t="shared" si="1"/>
        <v>0.32743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-3.9463000000000004E-21</v>
      </c>
      <c r="C94" s="43">
        <v>-2.1483000000000001E-5</v>
      </c>
      <c r="D94" s="43">
        <v>3.0740999999999999E-4</v>
      </c>
      <c r="E94" s="23">
        <f t="shared" si="0"/>
        <v>0.30740999999999996</v>
      </c>
      <c r="F94" s="23">
        <v>0.6</v>
      </c>
      <c r="G94" s="24"/>
      <c r="H94" s="25"/>
      <c r="I94" s="28"/>
      <c r="J94" s="44">
        <v>14</v>
      </c>
      <c r="K94" s="43">
        <v>1.3153999999999999E-21</v>
      </c>
      <c r="L94" s="43">
        <v>2.1483000000000001E-5</v>
      </c>
      <c r="M94" s="43">
        <v>3.0740999999999999E-4</v>
      </c>
      <c r="N94" s="23">
        <f t="shared" si="1"/>
        <v>0.30740999999999996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-3.5525000000000003E-21</v>
      </c>
      <c r="C95" s="43">
        <v>-1.9338999999999999E-5</v>
      </c>
      <c r="D95" s="43">
        <v>2.8966000000000002E-4</v>
      </c>
      <c r="E95" s="23">
        <f t="shared" si="0"/>
        <v>0.28966000000000003</v>
      </c>
      <c r="F95" s="23">
        <v>0.65</v>
      </c>
      <c r="G95" s="24"/>
      <c r="H95" s="25"/>
      <c r="I95" s="28"/>
      <c r="J95" s="44">
        <v>15</v>
      </c>
      <c r="K95" s="43">
        <v>1.1842000000000001E-21</v>
      </c>
      <c r="L95" s="43">
        <v>1.9338999999999999E-5</v>
      </c>
      <c r="M95" s="43">
        <v>2.8966000000000002E-4</v>
      </c>
      <c r="N95" s="23">
        <f t="shared" si="1"/>
        <v>0.28966000000000003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-3.2089E-21</v>
      </c>
      <c r="C96" s="43">
        <v>-1.7467999999999999E-5</v>
      </c>
      <c r="D96" s="43">
        <v>2.7381999999999998E-4</v>
      </c>
      <c r="E96" s="23">
        <f t="shared" si="0"/>
        <v>0.27381999999999995</v>
      </c>
      <c r="F96" s="23">
        <v>0.7</v>
      </c>
      <c r="G96" s="24"/>
      <c r="H96" s="25"/>
      <c r="I96" s="28"/>
      <c r="J96" s="44">
        <v>16</v>
      </c>
      <c r="K96" s="43">
        <v>1.0696E-21</v>
      </c>
      <c r="L96" s="43">
        <v>1.7467999999999999E-5</v>
      </c>
      <c r="M96" s="43">
        <v>2.7381999999999998E-4</v>
      </c>
      <c r="N96" s="23">
        <f t="shared" si="1"/>
        <v>0.27381999999999995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-2.9087000000000002E-21</v>
      </c>
      <c r="C97" s="43">
        <v>-1.5834000000000001E-5</v>
      </c>
      <c r="D97" s="43">
        <v>2.5960000000000002E-4</v>
      </c>
      <c r="E97" s="23">
        <f t="shared" si="0"/>
        <v>0.2596</v>
      </c>
      <c r="F97" s="23">
        <v>0.75</v>
      </c>
      <c r="G97" s="24"/>
      <c r="H97" s="25"/>
      <c r="I97" s="28"/>
      <c r="J97" s="44">
        <v>17</v>
      </c>
      <c r="K97" s="43">
        <v>9.6955999999999997E-22</v>
      </c>
      <c r="L97" s="43">
        <v>1.5834000000000001E-5</v>
      </c>
      <c r="M97" s="43">
        <v>2.5960000000000002E-4</v>
      </c>
      <c r="N97" s="23">
        <f t="shared" si="1"/>
        <v>0.2596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-2.6459000000000001E-21</v>
      </c>
      <c r="C98" s="43">
        <v>-1.4403000000000001E-5</v>
      </c>
      <c r="D98" s="43">
        <v>2.4677E-4</v>
      </c>
      <c r="E98" s="23">
        <f t="shared" si="0"/>
        <v>0.24676999999999999</v>
      </c>
      <c r="F98" s="23">
        <v>0.8</v>
      </c>
      <c r="G98" s="24"/>
      <c r="H98" s="25"/>
      <c r="I98" s="28"/>
      <c r="J98" s="44">
        <v>18</v>
      </c>
      <c r="K98" s="43">
        <v>8.8194999999999996E-22</v>
      </c>
      <c r="L98" s="43">
        <v>1.4403000000000001E-5</v>
      </c>
      <c r="M98" s="43">
        <v>2.4677E-4</v>
      </c>
      <c r="N98" s="23">
        <f t="shared" si="1"/>
        <v>0.24676999999999999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-2.4150000000000001E-21</v>
      </c>
      <c r="C99" s="43">
        <v>-1.3147E-5</v>
      </c>
      <c r="D99" s="43">
        <v>2.3515E-4</v>
      </c>
      <c r="E99" s="23">
        <f t="shared" si="0"/>
        <v>0.23515</v>
      </c>
      <c r="F99" s="23">
        <v>0.85</v>
      </c>
      <c r="G99" s="24"/>
      <c r="H99" s="25"/>
      <c r="I99" s="28"/>
      <c r="J99" s="44">
        <v>19</v>
      </c>
      <c r="K99" s="43">
        <v>8.0501E-22</v>
      </c>
      <c r="L99" s="43">
        <v>1.3147E-5</v>
      </c>
      <c r="M99" s="43">
        <v>2.3515E-4</v>
      </c>
      <c r="N99" s="23">
        <f t="shared" si="1"/>
        <v>0.23515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-2.2117E-21</v>
      </c>
      <c r="C100" s="43">
        <v>-1.204E-5</v>
      </c>
      <c r="D100" s="43">
        <v>2.2456E-4</v>
      </c>
      <c r="E100" s="23">
        <f t="shared" si="0"/>
        <v>0.22456000000000001</v>
      </c>
      <c r="F100" s="23">
        <v>0.9</v>
      </c>
      <c r="G100" s="24"/>
      <c r="H100" s="25"/>
      <c r="I100" s="28"/>
      <c r="J100" s="44">
        <v>20</v>
      </c>
      <c r="K100" s="43">
        <v>7.3722999999999998E-22</v>
      </c>
      <c r="L100" s="43">
        <v>1.204E-5</v>
      </c>
      <c r="M100" s="43">
        <v>2.2456E-4</v>
      </c>
      <c r="N100" s="23">
        <f t="shared" si="1"/>
        <v>0.22456000000000001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-2.0319E-21</v>
      </c>
      <c r="C101" s="43">
        <v>-1.1061E-5</v>
      </c>
      <c r="D101" s="43">
        <v>2.1489E-4</v>
      </c>
      <c r="E101" s="23">
        <f t="shared" si="0"/>
        <v>0.21489</v>
      </c>
      <c r="F101" s="23">
        <v>0.95</v>
      </c>
      <c r="G101" s="24"/>
      <c r="H101" s="25"/>
      <c r="I101" s="28"/>
      <c r="J101" s="44">
        <v>21</v>
      </c>
      <c r="K101" s="43">
        <v>6.7729999999999998E-22</v>
      </c>
      <c r="L101" s="43">
        <v>1.1061E-5</v>
      </c>
      <c r="M101" s="43">
        <v>2.1489E-4</v>
      </c>
      <c r="N101" s="23">
        <f t="shared" si="1"/>
        <v>0.21489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-1.8724E-21</v>
      </c>
      <c r="C102" s="43">
        <v>-1.0193E-5</v>
      </c>
      <c r="D102" s="43">
        <v>2.0603E-4</v>
      </c>
      <c r="E102" s="23">
        <f t="shared" si="0"/>
        <v>0.20602999999999999</v>
      </c>
      <c r="F102" s="23">
        <v>1</v>
      </c>
      <c r="G102" s="24"/>
      <c r="H102" s="25"/>
      <c r="I102" s="28"/>
      <c r="J102" s="44">
        <v>22</v>
      </c>
      <c r="K102" s="43">
        <v>6.2413999999999999E-22</v>
      </c>
      <c r="L102" s="43">
        <v>1.0193E-5</v>
      </c>
      <c r="M102" s="43">
        <v>2.0603E-4</v>
      </c>
      <c r="N102" s="23">
        <f t="shared" si="1"/>
        <v>0.20602999999999999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-9.4633000000000005E-22</v>
      </c>
      <c r="C103" s="43">
        <v>-5.1515999999999999E-6</v>
      </c>
      <c r="D103" s="43">
        <v>1.4627999999999999E-4</v>
      </c>
      <c r="E103" s="23">
        <f t="shared" si="0"/>
        <v>0.14627999999999999</v>
      </c>
      <c r="F103" s="23">
        <v>1.5</v>
      </c>
      <c r="G103" s="24"/>
      <c r="H103" s="25"/>
      <c r="I103" s="28"/>
      <c r="J103" s="44">
        <v>23</v>
      </c>
      <c r="K103" s="43">
        <v>3.1544000000000001E-22</v>
      </c>
      <c r="L103" s="43">
        <v>5.1515999999999999E-6</v>
      </c>
      <c r="M103" s="43">
        <v>1.4627999999999999E-4</v>
      </c>
      <c r="N103" s="23">
        <f t="shared" si="1"/>
        <v>0.14627999999999999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-5.6666999999999998E-22</v>
      </c>
      <c r="C104" s="43">
        <v>-3.0848000000000001E-6</v>
      </c>
      <c r="D104" s="43">
        <v>1.1412E-4</v>
      </c>
      <c r="E104" s="23">
        <f t="shared" si="0"/>
        <v>0.11412</v>
      </c>
      <c r="F104" s="23">
        <v>2</v>
      </c>
      <c r="G104" s="24"/>
      <c r="H104" s="25"/>
      <c r="I104" s="28"/>
      <c r="J104" s="44">
        <v>24</v>
      </c>
      <c r="K104" s="43">
        <v>1.8888999999999999E-22</v>
      </c>
      <c r="L104" s="43">
        <v>3.0848000000000001E-6</v>
      </c>
      <c r="M104" s="43">
        <v>1.1412E-4</v>
      </c>
      <c r="N104" s="23">
        <f t="shared" si="1"/>
        <v>0.11412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-3.7593000000000001E-22</v>
      </c>
      <c r="C105" s="43">
        <v>-2.0464999999999998E-6</v>
      </c>
      <c r="D105" s="43">
        <v>9.3739999999999994E-5</v>
      </c>
      <c r="E105" s="23">
        <f t="shared" si="0"/>
        <v>9.373999999999999E-2</v>
      </c>
      <c r="F105" s="23">
        <v>2.5</v>
      </c>
      <c r="G105" s="24"/>
      <c r="H105" s="25"/>
      <c r="I105" s="28"/>
      <c r="J105" s="44">
        <v>25</v>
      </c>
      <c r="K105" s="43">
        <v>1.2531E-22</v>
      </c>
      <c r="L105" s="43">
        <v>2.0464999999999998E-6</v>
      </c>
      <c r="M105" s="43">
        <v>9.3739999999999994E-5</v>
      </c>
      <c r="N105" s="23">
        <f t="shared" si="1"/>
        <v>9.373999999999999E-2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-2.6632999999999999E-22</v>
      </c>
      <c r="C106" s="43">
        <v>-1.4498000000000001E-6</v>
      </c>
      <c r="D106" s="43">
        <v>7.9178999999999995E-5</v>
      </c>
      <c r="E106" s="23">
        <f t="shared" si="0"/>
        <v>7.9178999999999999E-2</v>
      </c>
      <c r="F106" s="23">
        <v>3</v>
      </c>
      <c r="G106" s="24"/>
      <c r="H106" s="25"/>
      <c r="I106" s="28"/>
      <c r="J106" s="44">
        <v>26</v>
      </c>
      <c r="K106" s="43">
        <v>8.8775999999999997E-23</v>
      </c>
      <c r="L106" s="43">
        <v>1.4498000000000001E-6</v>
      </c>
      <c r="M106" s="43">
        <v>7.9178999999999995E-5</v>
      </c>
      <c r="N106" s="23">
        <f t="shared" si="1"/>
        <v>7.9178999999999999E-2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-1.9707E-22</v>
      </c>
      <c r="C107" s="43">
        <v>-1.0727999999999999E-6</v>
      </c>
      <c r="D107" s="43">
        <v>6.7924999999999998E-5</v>
      </c>
      <c r="E107" s="23">
        <f t="shared" si="0"/>
        <v>6.7924999999999999E-2</v>
      </c>
      <c r="F107" s="23">
        <v>3.5</v>
      </c>
      <c r="G107" s="24"/>
      <c r="H107" s="25"/>
      <c r="I107" s="28"/>
      <c r="J107" s="44">
        <v>27</v>
      </c>
      <c r="K107" s="43">
        <v>6.5689000000000004E-23</v>
      </c>
      <c r="L107" s="43">
        <v>1.0727999999999999E-6</v>
      </c>
      <c r="M107" s="43">
        <v>6.7924999999999998E-5</v>
      </c>
      <c r="N107" s="23">
        <f t="shared" si="1"/>
        <v>6.7924999999999999E-2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-1.5027E-22</v>
      </c>
      <c r="C108" s="43">
        <v>-8.1803000000000003E-7</v>
      </c>
      <c r="D108" s="43">
        <v>5.8835999999999997E-5</v>
      </c>
      <c r="E108" s="23">
        <f t="shared" si="0"/>
        <v>5.8835999999999999E-2</v>
      </c>
      <c r="F108" s="23">
        <v>4</v>
      </c>
      <c r="G108" s="24"/>
      <c r="H108" s="25"/>
      <c r="I108" s="28"/>
      <c r="J108" s="44">
        <v>28</v>
      </c>
      <c r="K108" s="43">
        <v>5.0090000000000001E-23</v>
      </c>
      <c r="L108" s="43">
        <v>8.1803000000000003E-7</v>
      </c>
      <c r="M108" s="43">
        <v>5.8835999999999997E-5</v>
      </c>
      <c r="N108" s="23">
        <f t="shared" si="1"/>
        <v>5.8835999999999999E-2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E5B2-F3BC-49F5-B283-06E83D60C339}">
  <sheetPr codeName="Hoja57"/>
  <dimension ref="A1:W111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7.0000000000000007E-2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0.2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31</v>
      </c>
      <c r="B19" s="43">
        <v>1477900</v>
      </c>
      <c r="C19" s="43">
        <v>1287000</v>
      </c>
      <c r="D19" s="43">
        <v>562470</v>
      </c>
      <c r="E19" s="43">
        <v>-3.5070999999999997E-11</v>
      </c>
      <c r="F19" s="43">
        <v>-4.5013999999999999E-27</v>
      </c>
      <c r="G19" s="43">
        <v>-2.4504000000000001E-11</v>
      </c>
      <c r="H19" s="48">
        <v>0</v>
      </c>
      <c r="I19" s="28"/>
      <c r="J19" s="44">
        <v>1</v>
      </c>
      <c r="K19" s="43">
        <v>1477900</v>
      </c>
      <c r="L19" s="43">
        <v>1287000</v>
      </c>
      <c r="M19" s="43">
        <v>562470</v>
      </c>
      <c r="N19" s="43">
        <v>-1.169E-11</v>
      </c>
      <c r="O19" s="43">
        <v>1.5005E-27</v>
      </c>
      <c r="P19" s="43">
        <v>2.4504000000000001E-11</v>
      </c>
      <c r="Q19" s="25">
        <v>0</v>
      </c>
    </row>
    <row r="20" spans="1:17" x14ac:dyDescent="0.3">
      <c r="A20" s="42">
        <v>32</v>
      </c>
      <c r="B20" s="43">
        <v>-226970</v>
      </c>
      <c r="C20" s="43">
        <v>-173960</v>
      </c>
      <c r="D20" s="43">
        <v>363640</v>
      </c>
      <c r="E20" s="43">
        <v>9.7374999999999997E-12</v>
      </c>
      <c r="F20" s="43">
        <v>-1.9195000000000001E-12</v>
      </c>
      <c r="G20" s="43">
        <v>-10449</v>
      </c>
      <c r="H20" s="48">
        <v>0.05</v>
      </c>
      <c r="I20" s="28"/>
      <c r="J20" s="44">
        <v>2</v>
      </c>
      <c r="K20" s="43">
        <v>-226970</v>
      </c>
      <c r="L20" s="43">
        <v>-173960</v>
      </c>
      <c r="M20" s="43">
        <v>363640</v>
      </c>
      <c r="N20" s="43">
        <v>3.2458000000000002E-12</v>
      </c>
      <c r="O20" s="43">
        <v>6.3983000000000001E-13</v>
      </c>
      <c r="P20" s="43">
        <v>10449</v>
      </c>
      <c r="Q20" s="25">
        <v>0.05</v>
      </c>
    </row>
    <row r="21" spans="1:17" x14ac:dyDescent="0.3">
      <c r="A21" s="42">
        <v>33</v>
      </c>
      <c r="B21" s="43">
        <v>-906190</v>
      </c>
      <c r="C21" s="43">
        <v>-758440</v>
      </c>
      <c r="D21" s="43">
        <v>290100</v>
      </c>
      <c r="E21" s="43">
        <v>2.7139999999999999E-11</v>
      </c>
      <c r="F21" s="43">
        <v>-3.1051000000000002E-12</v>
      </c>
      <c r="G21" s="43">
        <v>-16904</v>
      </c>
      <c r="H21" s="54">
        <v>7.0000000000000007E-2</v>
      </c>
      <c r="I21" s="28"/>
      <c r="J21" s="44">
        <v>3</v>
      </c>
      <c r="K21" s="43">
        <v>-906190</v>
      </c>
      <c r="L21" s="43">
        <v>-758440</v>
      </c>
      <c r="M21" s="43">
        <v>290100</v>
      </c>
      <c r="N21" s="43">
        <v>9.0466000000000007E-12</v>
      </c>
      <c r="O21" s="43">
        <v>1.0349999999999999E-12</v>
      </c>
      <c r="P21" s="43">
        <v>16904</v>
      </c>
      <c r="Q21" s="55">
        <v>7.0000000000000007E-2</v>
      </c>
    </row>
    <row r="22" spans="1:17" x14ac:dyDescent="0.3">
      <c r="A22" s="42">
        <v>34</v>
      </c>
      <c r="B22" s="43">
        <v>20592</v>
      </c>
      <c r="C22" s="43">
        <v>37785</v>
      </c>
      <c r="D22" s="43">
        <v>238020</v>
      </c>
      <c r="E22" s="43">
        <v>3.1583E-12</v>
      </c>
      <c r="F22" s="43">
        <v>-3.5327000000000001E-12</v>
      </c>
      <c r="G22" s="43">
        <v>-19231</v>
      </c>
      <c r="H22" s="48">
        <v>0.1</v>
      </c>
      <c r="I22" s="28"/>
      <c r="J22" s="44">
        <v>4</v>
      </c>
      <c r="K22" s="43">
        <v>20592</v>
      </c>
      <c r="L22" s="43">
        <v>37785</v>
      </c>
      <c r="M22" s="43">
        <v>238020</v>
      </c>
      <c r="N22" s="43">
        <v>1.0527999999999999E-12</v>
      </c>
      <c r="O22" s="43">
        <v>1.1776E-12</v>
      </c>
      <c r="P22" s="43">
        <v>19231</v>
      </c>
      <c r="Q22" s="25">
        <v>0.1</v>
      </c>
    </row>
    <row r="23" spans="1:17" x14ac:dyDescent="0.3">
      <c r="A23" s="42">
        <v>35</v>
      </c>
      <c r="B23" s="43">
        <v>-1060</v>
      </c>
      <c r="C23" s="43">
        <v>17427</v>
      </c>
      <c r="D23" s="43">
        <v>170580</v>
      </c>
      <c r="E23" s="43">
        <v>3.3959000000000001E-12</v>
      </c>
      <c r="F23" s="43">
        <v>-3.8765000000000003E-12</v>
      </c>
      <c r="G23" s="43">
        <v>-21103</v>
      </c>
      <c r="H23" s="48">
        <v>0.15</v>
      </c>
      <c r="I23" s="28"/>
      <c r="J23" s="44">
        <v>5</v>
      </c>
      <c r="K23" s="43">
        <v>-1060</v>
      </c>
      <c r="L23" s="43">
        <v>17427</v>
      </c>
      <c r="M23" s="43">
        <v>170580</v>
      </c>
      <c r="N23" s="43">
        <v>1.132E-12</v>
      </c>
      <c r="O23" s="43">
        <v>1.2922000000000001E-12</v>
      </c>
      <c r="P23" s="43">
        <v>21103</v>
      </c>
      <c r="Q23" s="25">
        <v>0.15</v>
      </c>
    </row>
    <row r="24" spans="1:17" x14ac:dyDescent="0.3">
      <c r="A24" s="42">
        <v>36</v>
      </c>
      <c r="B24" s="43">
        <v>-13988</v>
      </c>
      <c r="C24" s="43">
        <v>3763.7</v>
      </c>
      <c r="D24" s="43">
        <v>125180</v>
      </c>
      <c r="E24" s="43">
        <v>3.2609999999999999E-12</v>
      </c>
      <c r="F24" s="43">
        <v>-3.7540999999999999E-12</v>
      </c>
      <c r="G24" s="43">
        <v>-20436</v>
      </c>
      <c r="H24" s="48">
        <v>0.2</v>
      </c>
      <c r="I24" s="28"/>
      <c r="J24" s="44">
        <v>6</v>
      </c>
      <c r="K24" s="43">
        <v>-13988</v>
      </c>
      <c r="L24" s="43">
        <v>3763.7</v>
      </c>
      <c r="M24" s="43">
        <v>125180</v>
      </c>
      <c r="N24" s="43">
        <v>1.0869999999999999E-12</v>
      </c>
      <c r="O24" s="43">
        <v>1.2514000000000001E-12</v>
      </c>
      <c r="P24" s="43">
        <v>20436</v>
      </c>
      <c r="Q24" s="25">
        <v>0.2</v>
      </c>
    </row>
    <row r="25" spans="1:17" x14ac:dyDescent="0.3">
      <c r="A25" s="42">
        <v>37</v>
      </c>
      <c r="B25" s="43">
        <v>-33230</v>
      </c>
      <c r="C25" s="43">
        <v>-15653</v>
      </c>
      <c r="D25" s="43">
        <v>86658</v>
      </c>
      <c r="E25" s="43">
        <v>3.2289000000000001E-12</v>
      </c>
      <c r="F25" s="43">
        <v>-2.9475000000000001E-12</v>
      </c>
      <c r="G25" s="43">
        <v>-16045</v>
      </c>
      <c r="H25" s="54">
        <v>0.27</v>
      </c>
      <c r="I25" s="28"/>
      <c r="J25" s="44">
        <v>7</v>
      </c>
      <c r="K25" s="43">
        <v>-33230</v>
      </c>
      <c r="L25" s="43">
        <v>-15653</v>
      </c>
      <c r="M25" s="43">
        <v>86658</v>
      </c>
      <c r="N25" s="43">
        <v>1.0763E-12</v>
      </c>
      <c r="O25" s="43">
        <v>9.8248999999999999E-13</v>
      </c>
      <c r="P25" s="43">
        <v>16045</v>
      </c>
      <c r="Q25" s="55">
        <v>0.27</v>
      </c>
    </row>
    <row r="26" spans="1:17" x14ac:dyDescent="0.3">
      <c r="A26" s="42">
        <v>38</v>
      </c>
      <c r="B26" s="43">
        <v>-6753.3</v>
      </c>
      <c r="C26" s="43">
        <v>3451.2</v>
      </c>
      <c r="D26" s="43">
        <v>76387</v>
      </c>
      <c r="E26" s="43">
        <v>1.8745000000000001E-12</v>
      </c>
      <c r="F26" s="43">
        <v>-2.7361E-12</v>
      </c>
      <c r="G26" s="43">
        <v>-14895</v>
      </c>
      <c r="H26" s="48">
        <v>0.3</v>
      </c>
      <c r="I26" s="28"/>
      <c r="J26" s="44">
        <v>8</v>
      </c>
      <c r="K26" s="43">
        <v>-6753.3</v>
      </c>
      <c r="L26" s="43">
        <v>3451.2</v>
      </c>
      <c r="M26" s="43">
        <v>76387</v>
      </c>
      <c r="N26" s="43">
        <v>6.2485000000000001E-13</v>
      </c>
      <c r="O26" s="43">
        <v>9.1204999999999994E-13</v>
      </c>
      <c r="P26" s="43">
        <v>14895</v>
      </c>
      <c r="Q26" s="25">
        <v>0.3</v>
      </c>
    </row>
    <row r="27" spans="1:17" x14ac:dyDescent="0.3">
      <c r="A27" s="42">
        <v>39</v>
      </c>
      <c r="B27" s="43">
        <v>-7142.9</v>
      </c>
      <c r="C27" s="43">
        <v>948.03</v>
      </c>
      <c r="D27" s="43">
        <v>62926</v>
      </c>
      <c r="E27" s="43">
        <v>1.4863E-12</v>
      </c>
      <c r="F27" s="43">
        <v>-2.3684999999999999E-12</v>
      </c>
      <c r="G27" s="43">
        <v>-12893</v>
      </c>
      <c r="H27" s="48">
        <v>0.35</v>
      </c>
      <c r="I27" s="28"/>
      <c r="J27" s="44">
        <v>9</v>
      </c>
      <c r="K27" s="43">
        <v>-7142.9</v>
      </c>
      <c r="L27" s="43">
        <v>948.03</v>
      </c>
      <c r="M27" s="43">
        <v>62926</v>
      </c>
      <c r="N27" s="43">
        <v>4.9543000000000004E-13</v>
      </c>
      <c r="O27" s="43">
        <v>7.8949E-13</v>
      </c>
      <c r="P27" s="43">
        <v>12893</v>
      </c>
      <c r="Q27" s="25">
        <v>0.35</v>
      </c>
    </row>
    <row r="28" spans="1:17" x14ac:dyDescent="0.3">
      <c r="A28" s="42">
        <v>40</v>
      </c>
      <c r="B28" s="43">
        <v>-7879.3</v>
      </c>
      <c r="C28" s="43">
        <v>-1364.5</v>
      </c>
      <c r="D28" s="43">
        <v>52729</v>
      </c>
      <c r="E28" s="43">
        <v>1.1966999999999999E-12</v>
      </c>
      <c r="F28" s="43">
        <v>-2.0019000000000002E-12</v>
      </c>
      <c r="G28" s="43">
        <v>-10898</v>
      </c>
      <c r="H28" s="48">
        <v>0.4</v>
      </c>
      <c r="I28" s="28"/>
      <c r="J28" s="44">
        <v>10</v>
      </c>
      <c r="K28" s="43">
        <v>-7879.3</v>
      </c>
      <c r="L28" s="43">
        <v>-1364.5</v>
      </c>
      <c r="M28" s="43">
        <v>52729</v>
      </c>
      <c r="N28" s="43">
        <v>3.9891999999999998E-13</v>
      </c>
      <c r="O28" s="43">
        <v>6.6728999999999998E-13</v>
      </c>
      <c r="P28" s="43">
        <v>10898</v>
      </c>
      <c r="Q28" s="25">
        <v>0.4</v>
      </c>
    </row>
    <row r="29" spans="1:17" x14ac:dyDescent="0.3">
      <c r="A29" s="42">
        <v>41</v>
      </c>
      <c r="B29" s="43">
        <v>-9913.6</v>
      </c>
      <c r="C29" s="43">
        <v>-4686.2</v>
      </c>
      <c r="D29" s="43">
        <v>42365</v>
      </c>
      <c r="E29" s="43">
        <v>9.6025999999999999E-13</v>
      </c>
      <c r="F29" s="43">
        <v>-1.4948000000000001E-12</v>
      </c>
      <c r="G29" s="43">
        <v>-8137.2</v>
      </c>
      <c r="H29" s="54">
        <v>0.47</v>
      </c>
      <c r="I29" s="28"/>
      <c r="J29" s="44">
        <v>11</v>
      </c>
      <c r="K29" s="43">
        <v>-9913.6</v>
      </c>
      <c r="L29" s="43">
        <v>-4686.2</v>
      </c>
      <c r="M29" s="43">
        <v>42365</v>
      </c>
      <c r="N29" s="43">
        <v>3.2009E-13</v>
      </c>
      <c r="O29" s="43">
        <v>4.9826000000000004E-13</v>
      </c>
      <c r="P29" s="43">
        <v>8137.2</v>
      </c>
      <c r="Q29" s="55">
        <v>0.47</v>
      </c>
    </row>
    <row r="30" spans="1:17" x14ac:dyDescent="0.3">
      <c r="A30" s="42">
        <v>42</v>
      </c>
      <c r="B30" s="43">
        <v>-3073.7</v>
      </c>
      <c r="C30" s="43">
        <v>543</v>
      </c>
      <c r="D30" s="43">
        <v>38979</v>
      </c>
      <c r="E30" s="43">
        <v>6.6437000000000003E-13</v>
      </c>
      <c r="F30" s="43">
        <v>-1.3574000000000001E-12</v>
      </c>
      <c r="G30" s="43">
        <v>-7389.3</v>
      </c>
      <c r="H30" s="48">
        <v>0.5</v>
      </c>
      <c r="I30" s="28"/>
      <c r="J30" s="44">
        <v>12</v>
      </c>
      <c r="K30" s="43">
        <v>-3073.7</v>
      </c>
      <c r="L30" s="43">
        <v>543</v>
      </c>
      <c r="M30" s="43">
        <v>38979</v>
      </c>
      <c r="N30" s="43">
        <v>2.2146E-13</v>
      </c>
      <c r="O30" s="43">
        <v>4.5246000000000002E-13</v>
      </c>
      <c r="P30" s="43">
        <v>7389.3</v>
      </c>
      <c r="Q30" s="25">
        <v>0.5</v>
      </c>
    </row>
    <row r="31" spans="1:17" x14ac:dyDescent="0.3">
      <c r="A31" s="42">
        <v>43</v>
      </c>
      <c r="B31" s="43">
        <v>-2655.9</v>
      </c>
      <c r="C31" s="43">
        <v>200.11</v>
      </c>
      <c r="D31" s="43">
        <v>34170</v>
      </c>
      <c r="E31" s="43">
        <v>5.2463999999999997E-13</v>
      </c>
      <c r="F31" s="43">
        <v>-1.1575000000000001E-12</v>
      </c>
      <c r="G31" s="43">
        <v>-6301.4</v>
      </c>
      <c r="H31" s="48">
        <v>0.55000000000000004</v>
      </c>
      <c r="I31" s="28"/>
      <c r="J31" s="44">
        <v>13</v>
      </c>
      <c r="K31" s="43">
        <v>-2655.9</v>
      </c>
      <c r="L31" s="43">
        <v>200.11</v>
      </c>
      <c r="M31" s="43">
        <v>34170</v>
      </c>
      <c r="N31" s="43">
        <v>1.7488000000000001E-13</v>
      </c>
      <c r="O31" s="43">
        <v>3.8585000000000002E-13</v>
      </c>
      <c r="P31" s="43">
        <v>6301.4</v>
      </c>
      <c r="Q31" s="25">
        <v>0.55000000000000004</v>
      </c>
    </row>
    <row r="32" spans="1:17" x14ac:dyDescent="0.3">
      <c r="A32" s="42">
        <v>44</v>
      </c>
      <c r="B32" s="43">
        <v>-2312.6</v>
      </c>
      <c r="C32" s="43">
        <v>-39.253</v>
      </c>
      <c r="D32" s="43">
        <v>30190</v>
      </c>
      <c r="E32" s="43">
        <v>4.1760000000000001E-13</v>
      </c>
      <c r="F32" s="43">
        <v>-9.9002999999999997E-13</v>
      </c>
      <c r="G32" s="43">
        <v>-5389.5</v>
      </c>
      <c r="H32" s="48">
        <v>0.6</v>
      </c>
      <c r="I32" s="28"/>
      <c r="J32" s="44">
        <v>14</v>
      </c>
      <c r="K32" s="43">
        <v>-2312.6</v>
      </c>
      <c r="L32" s="43">
        <v>-39.253</v>
      </c>
      <c r="M32" s="43">
        <v>30190</v>
      </c>
      <c r="N32" s="43">
        <v>1.392E-13</v>
      </c>
      <c r="O32" s="43">
        <v>3.3001000000000002E-13</v>
      </c>
      <c r="P32" s="43">
        <v>5389.5</v>
      </c>
      <c r="Q32" s="25">
        <v>0.6</v>
      </c>
    </row>
    <row r="33" spans="1:17" x14ac:dyDescent="0.3">
      <c r="A33" s="42">
        <v>45</v>
      </c>
      <c r="B33" s="43">
        <v>-2027.8</v>
      </c>
      <c r="C33" s="43">
        <v>-203.33</v>
      </c>
      <c r="D33" s="43">
        <v>26856</v>
      </c>
      <c r="E33" s="43">
        <v>3.3514999999999999E-13</v>
      </c>
      <c r="F33" s="43">
        <v>-8.4999E-13</v>
      </c>
      <c r="G33" s="43">
        <v>-4627.1000000000004</v>
      </c>
      <c r="H33" s="48">
        <v>0.65</v>
      </c>
      <c r="I33" s="28"/>
      <c r="J33" s="44">
        <v>15</v>
      </c>
      <c r="K33" s="43">
        <v>-2027.8</v>
      </c>
      <c r="L33" s="43">
        <v>-203.33</v>
      </c>
      <c r="M33" s="43">
        <v>26856</v>
      </c>
      <c r="N33" s="43">
        <v>1.1172E-13</v>
      </c>
      <c r="O33" s="43">
        <v>2.8333000000000002E-13</v>
      </c>
      <c r="P33" s="43">
        <v>4627.1000000000004</v>
      </c>
      <c r="Q33" s="25">
        <v>0.65</v>
      </c>
    </row>
    <row r="34" spans="1:17" x14ac:dyDescent="0.3">
      <c r="A34" s="42">
        <v>46</v>
      </c>
      <c r="B34" s="43">
        <v>-1789.5</v>
      </c>
      <c r="C34" s="43">
        <v>-313.07</v>
      </c>
      <c r="D34" s="43">
        <v>24034</v>
      </c>
      <c r="E34" s="43">
        <v>2.7121000000000001E-13</v>
      </c>
      <c r="F34" s="43">
        <v>-7.3291999999999997E-13</v>
      </c>
      <c r="G34" s="43">
        <v>-3989.8</v>
      </c>
      <c r="H34" s="48">
        <v>0.7</v>
      </c>
      <c r="I34" s="28"/>
      <c r="J34" s="44">
        <v>16</v>
      </c>
      <c r="K34" s="43">
        <v>-1789.5</v>
      </c>
      <c r="L34" s="43">
        <v>-313.07</v>
      </c>
      <c r="M34" s="43">
        <v>24034</v>
      </c>
      <c r="N34" s="43">
        <v>9.0404999999999994E-14</v>
      </c>
      <c r="O34" s="43">
        <v>2.4431E-13</v>
      </c>
      <c r="P34" s="43">
        <v>3989.8</v>
      </c>
      <c r="Q34" s="25">
        <v>0.7</v>
      </c>
    </row>
    <row r="35" spans="1:17" x14ac:dyDescent="0.3">
      <c r="A35" s="42">
        <v>47</v>
      </c>
      <c r="B35" s="43">
        <v>-1588.2</v>
      </c>
      <c r="C35" s="43">
        <v>-383.71</v>
      </c>
      <c r="D35" s="43">
        <v>21625</v>
      </c>
      <c r="E35" s="43">
        <v>2.2124999999999999E-13</v>
      </c>
      <c r="F35" s="43">
        <v>-6.3484999999999997E-13</v>
      </c>
      <c r="G35" s="43">
        <v>-3456</v>
      </c>
      <c r="H35" s="48">
        <v>0.75</v>
      </c>
      <c r="I35" s="28"/>
      <c r="J35" s="44">
        <v>17</v>
      </c>
      <c r="K35" s="43">
        <v>-1588.2</v>
      </c>
      <c r="L35" s="43">
        <v>-383.71</v>
      </c>
      <c r="M35" s="43">
        <v>21625</v>
      </c>
      <c r="N35" s="43">
        <v>7.3751999999999995E-14</v>
      </c>
      <c r="O35" s="43">
        <v>2.1162000000000001E-13</v>
      </c>
      <c r="P35" s="43">
        <v>3456</v>
      </c>
      <c r="Q35" s="25">
        <v>0.75</v>
      </c>
    </row>
    <row r="36" spans="1:17" x14ac:dyDescent="0.3">
      <c r="A36" s="42">
        <v>48</v>
      </c>
      <c r="B36" s="43">
        <v>-1416.6</v>
      </c>
      <c r="C36" s="43">
        <v>-426.3</v>
      </c>
      <c r="D36" s="43">
        <v>19552</v>
      </c>
      <c r="E36" s="43">
        <v>1.8192E-13</v>
      </c>
      <c r="F36" s="43">
        <v>-5.5246999999999997E-13</v>
      </c>
      <c r="G36" s="43">
        <v>-3007.5</v>
      </c>
      <c r="H36" s="48">
        <v>0.8</v>
      </c>
      <c r="I36" s="28"/>
      <c r="J36" s="44">
        <v>18</v>
      </c>
      <c r="K36" s="43">
        <v>-1416.6</v>
      </c>
      <c r="L36" s="43">
        <v>-426.3</v>
      </c>
      <c r="M36" s="43">
        <v>19552</v>
      </c>
      <c r="N36" s="43">
        <v>6.0638999999999998E-14</v>
      </c>
      <c r="O36" s="43">
        <v>1.8415999999999999E-13</v>
      </c>
      <c r="P36" s="43">
        <v>3007.5</v>
      </c>
      <c r="Q36" s="25">
        <v>0.8</v>
      </c>
    </row>
    <row r="37" spans="1:17" x14ac:dyDescent="0.3">
      <c r="A37" s="42">
        <v>49</v>
      </c>
      <c r="B37" s="43">
        <v>-1269.0999999999999</v>
      </c>
      <c r="C37" s="43">
        <v>-448.77</v>
      </c>
      <c r="D37" s="43">
        <v>17756</v>
      </c>
      <c r="E37" s="43">
        <v>1.507E-13</v>
      </c>
      <c r="F37" s="43">
        <v>-4.8299999999999996E-13</v>
      </c>
      <c r="G37" s="43">
        <v>-2629.3</v>
      </c>
      <c r="H37" s="48">
        <v>0.85</v>
      </c>
      <c r="I37" s="28"/>
      <c r="J37" s="44">
        <v>19</v>
      </c>
      <c r="K37" s="43">
        <v>-1269.0999999999999</v>
      </c>
      <c r="L37" s="43">
        <v>-448.77</v>
      </c>
      <c r="M37" s="43">
        <v>17756</v>
      </c>
      <c r="N37" s="43">
        <v>5.0233E-14</v>
      </c>
      <c r="O37" s="43">
        <v>1.61E-13</v>
      </c>
      <c r="P37" s="43">
        <v>2629.3</v>
      </c>
      <c r="Q37" s="25">
        <v>0.85</v>
      </c>
    </row>
    <row r="38" spans="1:17" x14ac:dyDescent="0.3">
      <c r="A38" s="42">
        <v>50</v>
      </c>
      <c r="B38" s="43">
        <v>-1141.3</v>
      </c>
      <c r="C38" s="43">
        <v>-456.86</v>
      </c>
      <c r="D38" s="43">
        <v>16191</v>
      </c>
      <c r="E38" s="43">
        <v>1.2573000000000001E-13</v>
      </c>
      <c r="F38" s="43">
        <v>-4.2417E-13</v>
      </c>
      <c r="G38" s="43">
        <v>-2309.1</v>
      </c>
      <c r="H38" s="48">
        <v>0.9</v>
      </c>
      <c r="I38" s="28"/>
      <c r="J38" s="44">
        <v>20</v>
      </c>
      <c r="K38" s="43">
        <v>-1141.3</v>
      </c>
      <c r="L38" s="43">
        <v>-456.86</v>
      </c>
      <c r="M38" s="43">
        <v>16191</v>
      </c>
      <c r="N38" s="43">
        <v>4.1910999999999998E-14</v>
      </c>
      <c r="O38" s="43">
        <v>1.4138999999999999E-13</v>
      </c>
      <c r="P38" s="43">
        <v>2309.1</v>
      </c>
      <c r="Q38" s="25">
        <v>0.9</v>
      </c>
    </row>
    <row r="39" spans="1:17" x14ac:dyDescent="0.3">
      <c r="A39" s="42">
        <v>51</v>
      </c>
      <c r="B39" s="43">
        <v>-1029.5999999999999</v>
      </c>
      <c r="C39" s="43">
        <v>-454.7</v>
      </c>
      <c r="D39" s="43">
        <v>14818</v>
      </c>
      <c r="E39" s="43">
        <v>1.0562E-13</v>
      </c>
      <c r="F39" s="43">
        <v>-3.7414000000000001E-13</v>
      </c>
      <c r="G39" s="43">
        <v>-2036.7</v>
      </c>
      <c r="H39" s="48">
        <v>0.95</v>
      </c>
      <c r="I39" s="28"/>
      <c r="J39" s="44">
        <v>21</v>
      </c>
      <c r="K39" s="43">
        <v>-1029.5999999999999</v>
      </c>
      <c r="L39" s="43">
        <v>-454.7</v>
      </c>
      <c r="M39" s="43">
        <v>14818</v>
      </c>
      <c r="N39" s="43">
        <v>3.5205E-14</v>
      </c>
      <c r="O39" s="43">
        <v>1.2471000000000001E-13</v>
      </c>
      <c r="P39" s="43">
        <v>2036.7</v>
      </c>
      <c r="Q39" s="25">
        <v>0.95</v>
      </c>
    </row>
    <row r="40" spans="1:17" x14ac:dyDescent="0.3">
      <c r="A40" s="42">
        <v>52</v>
      </c>
      <c r="B40" s="43">
        <v>-931.35</v>
      </c>
      <c r="C40" s="43">
        <v>-445.29</v>
      </c>
      <c r="D40" s="43">
        <v>13608</v>
      </c>
      <c r="E40" s="43">
        <v>8.9287000000000001E-14</v>
      </c>
      <c r="F40" s="43">
        <v>-3.3139999999999998E-13</v>
      </c>
      <c r="G40" s="43">
        <v>-1804.1</v>
      </c>
      <c r="H40" s="48">
        <v>1</v>
      </c>
      <c r="I40" s="28"/>
      <c r="J40" s="44">
        <v>22</v>
      </c>
      <c r="K40" s="43">
        <v>-931.35</v>
      </c>
      <c r="L40" s="43">
        <v>-445.29</v>
      </c>
      <c r="M40" s="43">
        <v>13608</v>
      </c>
      <c r="N40" s="43">
        <v>2.9761999999999997E-14</v>
      </c>
      <c r="O40" s="43">
        <v>1.1047E-13</v>
      </c>
      <c r="P40" s="43">
        <v>1804.1</v>
      </c>
      <c r="Q40" s="25">
        <v>1</v>
      </c>
    </row>
    <row r="41" spans="1:17" x14ac:dyDescent="0.3">
      <c r="A41" s="42">
        <v>53</v>
      </c>
      <c r="B41" s="43">
        <v>-361.43</v>
      </c>
      <c r="C41" s="43">
        <v>-241.28</v>
      </c>
      <c r="D41" s="43">
        <v>6700.2</v>
      </c>
      <c r="E41" s="43">
        <v>2.2072000000000001E-14</v>
      </c>
      <c r="F41" s="43">
        <v>-1.1937E-13</v>
      </c>
      <c r="G41" s="43">
        <v>-649.84</v>
      </c>
      <c r="H41" s="48">
        <v>1.5</v>
      </c>
      <c r="I41" s="28"/>
      <c r="J41" s="44">
        <v>23</v>
      </c>
      <c r="K41" s="43">
        <v>-361.43</v>
      </c>
      <c r="L41" s="43">
        <v>-241.28</v>
      </c>
      <c r="M41" s="43">
        <v>6700.2</v>
      </c>
      <c r="N41" s="43">
        <v>7.3572999999999999E-15</v>
      </c>
      <c r="O41" s="43">
        <v>3.9791000000000003E-14</v>
      </c>
      <c r="P41" s="43">
        <v>649.84</v>
      </c>
      <c r="Q41" s="25">
        <v>1.5</v>
      </c>
    </row>
    <row r="42" spans="1:17" x14ac:dyDescent="0.3">
      <c r="A42" s="42">
        <v>54</v>
      </c>
      <c r="B42" s="43">
        <v>-141.6</v>
      </c>
      <c r="C42" s="43">
        <v>-99.385000000000005</v>
      </c>
      <c r="D42" s="43">
        <v>3979.2</v>
      </c>
      <c r="E42" s="43">
        <v>7.7539E-15</v>
      </c>
      <c r="F42" s="43">
        <v>-5.5103000000000003E-14</v>
      </c>
      <c r="G42" s="43">
        <v>-299.97000000000003</v>
      </c>
      <c r="H42" s="48">
        <v>2</v>
      </c>
      <c r="I42" s="28"/>
      <c r="J42" s="44">
        <v>24</v>
      </c>
      <c r="K42" s="43">
        <v>-141.6</v>
      </c>
      <c r="L42" s="43">
        <v>-99.385000000000005</v>
      </c>
      <c r="M42" s="43">
        <v>3979.2</v>
      </c>
      <c r="N42" s="43">
        <v>2.5845999999999998E-15</v>
      </c>
      <c r="O42" s="43">
        <v>1.8367999999999999E-14</v>
      </c>
      <c r="P42" s="43">
        <v>299.97000000000003</v>
      </c>
      <c r="Q42" s="25">
        <v>2</v>
      </c>
    </row>
    <row r="43" spans="1:17" x14ac:dyDescent="0.3">
      <c r="A43" s="42">
        <v>55</v>
      </c>
      <c r="B43" s="43">
        <v>-68.582999999999998</v>
      </c>
      <c r="C43" s="43">
        <v>-50.234000000000002</v>
      </c>
      <c r="D43" s="43">
        <v>2701.5</v>
      </c>
      <c r="E43" s="43">
        <v>3.3704999999999998E-15</v>
      </c>
      <c r="F43" s="43">
        <v>-2.9736000000000002E-14</v>
      </c>
      <c r="G43" s="43">
        <v>-161.88</v>
      </c>
      <c r="H43" s="48">
        <v>2.5</v>
      </c>
      <c r="I43" s="28"/>
      <c r="J43" s="44">
        <v>25</v>
      </c>
      <c r="K43" s="43">
        <v>-68.582999999999998</v>
      </c>
      <c r="L43" s="43">
        <v>-50.234000000000002</v>
      </c>
      <c r="M43" s="43">
        <v>2701.5</v>
      </c>
      <c r="N43" s="43">
        <v>1.1235E-15</v>
      </c>
      <c r="O43" s="43">
        <v>9.9120999999999995E-15</v>
      </c>
      <c r="P43" s="43">
        <v>161.88</v>
      </c>
      <c r="Q43" s="25">
        <v>2.5</v>
      </c>
    </row>
    <row r="44" spans="1:17" x14ac:dyDescent="0.3">
      <c r="A44" s="42">
        <v>56</v>
      </c>
      <c r="B44" s="43">
        <v>-55.631999999999998</v>
      </c>
      <c r="C44" s="43">
        <v>-46.433</v>
      </c>
      <c r="D44" s="43">
        <v>2009.7</v>
      </c>
      <c r="E44" s="43">
        <v>1.6898E-15</v>
      </c>
      <c r="F44" s="43">
        <v>-1.7853E-14</v>
      </c>
      <c r="G44" s="43">
        <v>-97.188000000000002</v>
      </c>
      <c r="H44" s="48">
        <v>3</v>
      </c>
      <c r="I44" s="28"/>
      <c r="J44" s="44">
        <v>26</v>
      </c>
      <c r="K44" s="43">
        <v>-55.631999999999998</v>
      </c>
      <c r="L44" s="43">
        <v>-46.433</v>
      </c>
      <c r="M44" s="43">
        <v>2009.7</v>
      </c>
      <c r="N44" s="43">
        <v>5.6327999999999995E-16</v>
      </c>
      <c r="O44" s="43">
        <v>5.9511E-15</v>
      </c>
      <c r="P44" s="43">
        <v>97.188000000000002</v>
      </c>
      <c r="Q44" s="25">
        <v>3</v>
      </c>
    </row>
    <row r="45" spans="1:17" x14ac:dyDescent="0.3">
      <c r="A45" s="42">
        <v>57</v>
      </c>
      <c r="B45" s="43">
        <v>-60.634999999999998</v>
      </c>
      <c r="C45" s="43">
        <v>-55.508000000000003</v>
      </c>
      <c r="D45" s="43">
        <v>1579.4</v>
      </c>
      <c r="E45" s="43">
        <v>9.4196000000000003E-16</v>
      </c>
      <c r="F45" s="43">
        <v>-1.1565000000000001E-14</v>
      </c>
      <c r="G45" s="43">
        <v>-62.954999999999998</v>
      </c>
      <c r="H45" s="48">
        <v>3.5</v>
      </c>
      <c r="I45" s="28"/>
      <c r="J45" s="44">
        <v>27</v>
      </c>
      <c r="K45" s="43">
        <v>-60.634999999999998</v>
      </c>
      <c r="L45" s="43">
        <v>-55.508000000000003</v>
      </c>
      <c r="M45" s="43">
        <v>1579.4</v>
      </c>
      <c r="N45" s="43">
        <v>3.1399E-16</v>
      </c>
      <c r="O45" s="43">
        <v>3.8549000000000004E-15</v>
      </c>
      <c r="P45" s="43">
        <v>62.954999999999998</v>
      </c>
      <c r="Q45" s="25">
        <v>3.5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31</v>
      </c>
      <c r="B50" s="43">
        <v>6.154E-4</v>
      </c>
      <c r="C50" s="43">
        <v>4.4993000000000002E-4</v>
      </c>
      <c r="D50" s="43">
        <v>-1.7801000000000001E-4</v>
      </c>
      <c r="E50" s="43">
        <v>-6.0790000000000003E-20</v>
      </c>
      <c r="F50" s="43">
        <v>-7.8023999999999999E-36</v>
      </c>
      <c r="G50" s="43">
        <v>-4.2474000000000002E-20</v>
      </c>
      <c r="H50" s="48">
        <v>0</v>
      </c>
      <c r="I50" s="28"/>
      <c r="J50" s="44">
        <v>1</v>
      </c>
      <c r="K50" s="43">
        <v>6.154E-4</v>
      </c>
      <c r="L50" s="43">
        <v>4.4993000000000002E-4</v>
      </c>
      <c r="M50" s="43">
        <v>-1.7801000000000001E-4</v>
      </c>
      <c r="N50" s="43">
        <v>-2.0263000000000001E-20</v>
      </c>
      <c r="O50" s="43">
        <v>2.6008000000000001E-36</v>
      </c>
      <c r="P50" s="43">
        <v>4.2474000000000002E-20</v>
      </c>
      <c r="Q50" s="48">
        <v>0</v>
      </c>
    </row>
    <row r="51" spans="1:17" x14ac:dyDescent="0.3">
      <c r="A51" s="42">
        <v>32</v>
      </c>
      <c r="B51" s="43">
        <v>-1.8924999999999999E-4</v>
      </c>
      <c r="C51" s="43">
        <v>-1.4331000000000001E-4</v>
      </c>
      <c r="D51" s="43">
        <v>3.2260999999999998E-4</v>
      </c>
      <c r="E51" s="43">
        <v>1.6878000000000001E-20</v>
      </c>
      <c r="F51" s="43">
        <v>-3.3270999999999999E-21</v>
      </c>
      <c r="G51" s="43">
        <v>-1.8111999999999999E-5</v>
      </c>
      <c r="H51" s="48">
        <v>0.05</v>
      </c>
      <c r="I51" s="28"/>
      <c r="J51" s="44">
        <v>2</v>
      </c>
      <c r="K51" s="43">
        <v>-1.8924999999999999E-4</v>
      </c>
      <c r="L51" s="43">
        <v>-1.4331000000000001E-4</v>
      </c>
      <c r="M51" s="43">
        <v>3.2260999999999998E-4</v>
      </c>
      <c r="N51" s="43">
        <v>5.6260999999999999E-21</v>
      </c>
      <c r="O51" s="43">
        <v>1.109E-21</v>
      </c>
      <c r="P51" s="43">
        <v>1.8111999999999999E-5</v>
      </c>
      <c r="Q51" s="48">
        <v>0.05</v>
      </c>
    </row>
    <row r="52" spans="1:17" x14ac:dyDescent="0.3">
      <c r="A52" s="42">
        <v>33</v>
      </c>
      <c r="B52" s="43">
        <v>-5.1044999999999997E-4</v>
      </c>
      <c r="C52" s="43">
        <v>-3.8241000000000002E-4</v>
      </c>
      <c r="D52" s="43">
        <v>5.2632000000000004E-4</v>
      </c>
      <c r="E52" s="43">
        <v>4.7042000000000003E-20</v>
      </c>
      <c r="F52" s="43">
        <v>-5.3821999999999998E-21</v>
      </c>
      <c r="G52" s="43">
        <v>-2.9300000000000001E-5</v>
      </c>
      <c r="H52" s="54">
        <v>7.0000000000000007E-2</v>
      </c>
      <c r="I52" s="28"/>
      <c r="J52" s="44">
        <v>3</v>
      </c>
      <c r="K52" s="43">
        <v>-5.1044999999999997E-4</v>
      </c>
      <c r="L52" s="43">
        <v>-3.8241000000000002E-4</v>
      </c>
      <c r="M52" s="43">
        <v>5.2632000000000004E-4</v>
      </c>
      <c r="N52" s="43">
        <v>1.5680999999999999E-20</v>
      </c>
      <c r="O52" s="43">
        <v>1.7940999999999999E-21</v>
      </c>
      <c r="P52" s="43">
        <v>2.9300000000000001E-5</v>
      </c>
      <c r="Q52" s="54">
        <v>7.0000000000000007E-2</v>
      </c>
    </row>
    <row r="53" spans="1:17" x14ac:dyDescent="0.3">
      <c r="A53" s="42">
        <v>34</v>
      </c>
      <c r="B53" s="43">
        <v>-5.0626000000000002E-4</v>
      </c>
      <c r="C53" s="43">
        <v>-3.5152000000000002E-4</v>
      </c>
      <c r="D53" s="43">
        <v>1.4506E-3</v>
      </c>
      <c r="E53" s="43">
        <v>5.6849999999999997E-20</v>
      </c>
      <c r="F53" s="43">
        <v>-6.3588999999999994E-20</v>
      </c>
      <c r="G53" s="43">
        <v>-3.4615999999999998E-4</v>
      </c>
      <c r="H53" s="48">
        <v>0.1</v>
      </c>
      <c r="I53" s="28"/>
      <c r="J53" s="44">
        <v>4</v>
      </c>
      <c r="K53" s="43">
        <v>-5.0626000000000002E-4</v>
      </c>
      <c r="L53" s="43">
        <v>-3.5152000000000002E-4</v>
      </c>
      <c r="M53" s="43">
        <v>1.4506E-3</v>
      </c>
      <c r="N53" s="43">
        <v>1.895E-20</v>
      </c>
      <c r="O53" s="43">
        <v>2.1195999999999999E-20</v>
      </c>
      <c r="P53" s="43">
        <v>3.4615999999999998E-4</v>
      </c>
      <c r="Q53" s="48">
        <v>0.1</v>
      </c>
    </row>
    <row r="54" spans="1:17" x14ac:dyDescent="0.3">
      <c r="A54" s="42">
        <v>35</v>
      </c>
      <c r="B54" s="43">
        <v>-4.4575000000000002E-4</v>
      </c>
      <c r="C54" s="43">
        <v>-2.7936999999999998E-4</v>
      </c>
      <c r="D54" s="43">
        <v>1.0989999999999999E-3</v>
      </c>
      <c r="E54" s="43">
        <v>6.1126E-20</v>
      </c>
      <c r="F54" s="43">
        <v>-6.9777000000000004E-20</v>
      </c>
      <c r="G54" s="43">
        <v>-3.7984999999999999E-4</v>
      </c>
      <c r="H54" s="48">
        <v>0.15</v>
      </c>
      <c r="I54" s="28"/>
      <c r="J54" s="44">
        <v>5</v>
      </c>
      <c r="K54" s="43">
        <v>-4.4575000000000002E-4</v>
      </c>
      <c r="L54" s="43">
        <v>-2.7936999999999998E-4</v>
      </c>
      <c r="M54" s="43">
        <v>1.0989999999999999E-3</v>
      </c>
      <c r="N54" s="43">
        <v>2.0374999999999999E-20</v>
      </c>
      <c r="O54" s="43">
        <v>2.3259000000000001E-20</v>
      </c>
      <c r="P54" s="43">
        <v>3.7984999999999999E-4</v>
      </c>
      <c r="Q54" s="48">
        <v>0.15</v>
      </c>
    </row>
    <row r="55" spans="1:17" x14ac:dyDescent="0.3">
      <c r="A55" s="42">
        <v>36</v>
      </c>
      <c r="B55" s="43">
        <v>-3.9411999999999997E-4</v>
      </c>
      <c r="C55" s="43">
        <v>-2.3435E-4</v>
      </c>
      <c r="D55" s="43">
        <v>8.5837000000000001E-4</v>
      </c>
      <c r="E55" s="43">
        <v>5.8698E-20</v>
      </c>
      <c r="F55" s="43">
        <v>-6.7573999999999999E-20</v>
      </c>
      <c r="G55" s="43">
        <v>-3.6786000000000002E-4</v>
      </c>
      <c r="H55" s="48">
        <v>0.2</v>
      </c>
      <c r="I55" s="28"/>
      <c r="J55" s="44">
        <v>6</v>
      </c>
      <c r="K55" s="43">
        <v>-3.9411999999999997E-4</v>
      </c>
      <c r="L55" s="43">
        <v>-2.3435E-4</v>
      </c>
      <c r="M55" s="43">
        <v>8.5837000000000001E-4</v>
      </c>
      <c r="N55" s="43">
        <v>1.9566E-20</v>
      </c>
      <c r="O55" s="43">
        <v>2.2525000000000001E-20</v>
      </c>
      <c r="P55" s="43">
        <v>3.6786000000000002E-4</v>
      </c>
      <c r="Q55" s="48">
        <v>0.2</v>
      </c>
    </row>
    <row r="56" spans="1:17" x14ac:dyDescent="0.3">
      <c r="A56" s="42">
        <v>37</v>
      </c>
      <c r="B56" s="43">
        <v>-3.8720999999999997E-4</v>
      </c>
      <c r="C56" s="43">
        <v>-2.2902E-4</v>
      </c>
      <c r="D56" s="43">
        <v>6.9178000000000002E-4</v>
      </c>
      <c r="E56" s="43">
        <v>5.8118999999999996E-20</v>
      </c>
      <c r="F56" s="43">
        <v>-5.3055E-20</v>
      </c>
      <c r="G56" s="43">
        <v>-2.8882000000000002E-4</v>
      </c>
      <c r="H56" s="54">
        <v>0.27</v>
      </c>
      <c r="I56" s="28"/>
      <c r="J56" s="44">
        <v>7</v>
      </c>
      <c r="K56" s="43">
        <v>-3.8720999999999997E-4</v>
      </c>
      <c r="L56" s="43">
        <v>-2.2902E-4</v>
      </c>
      <c r="M56" s="43">
        <v>6.9178000000000002E-4</v>
      </c>
      <c r="N56" s="43">
        <v>1.9373000000000001E-20</v>
      </c>
      <c r="O56" s="43">
        <v>1.7684999999999999E-20</v>
      </c>
      <c r="P56" s="43">
        <v>2.8882000000000002E-4</v>
      </c>
      <c r="Q56" s="54">
        <v>0.27</v>
      </c>
    </row>
    <row r="57" spans="1:17" x14ac:dyDescent="0.3">
      <c r="A57" s="42">
        <v>38</v>
      </c>
      <c r="B57" s="43">
        <v>-3.4696999999999999E-4</v>
      </c>
      <c r="C57" s="43">
        <v>-2.0921000000000001E-4</v>
      </c>
      <c r="D57" s="43">
        <v>7.7543000000000002E-4</v>
      </c>
      <c r="E57" s="43">
        <v>5.0611999999999998E-20</v>
      </c>
      <c r="F57" s="43">
        <v>-7.3876000000000002E-20</v>
      </c>
      <c r="G57" s="43">
        <v>-4.0215999999999998E-4</v>
      </c>
      <c r="H57" s="48">
        <v>0.3</v>
      </c>
      <c r="I57" s="28"/>
      <c r="J57" s="44">
        <v>8</v>
      </c>
      <c r="K57" s="43">
        <v>-3.4696999999999999E-4</v>
      </c>
      <c r="L57" s="43">
        <v>-2.0921000000000001E-4</v>
      </c>
      <c r="M57" s="43">
        <v>7.7543000000000002E-4</v>
      </c>
      <c r="N57" s="43">
        <v>1.6871E-20</v>
      </c>
      <c r="O57" s="43">
        <v>2.4624999999999999E-20</v>
      </c>
      <c r="P57" s="43">
        <v>4.0215999999999998E-4</v>
      </c>
      <c r="Q57" s="48">
        <v>0.3</v>
      </c>
    </row>
    <row r="58" spans="1:17" x14ac:dyDescent="0.3">
      <c r="A58" s="42">
        <v>39</v>
      </c>
      <c r="B58" s="43">
        <v>-2.9499000000000002E-4</v>
      </c>
      <c r="C58" s="43">
        <v>-1.8576000000000001E-4</v>
      </c>
      <c r="D58" s="43">
        <v>6.5094999999999997E-4</v>
      </c>
      <c r="E58" s="43">
        <v>4.0129999999999999E-20</v>
      </c>
      <c r="F58" s="43">
        <v>-6.3948999999999999E-20</v>
      </c>
      <c r="G58" s="43">
        <v>-3.4811999999999999E-4</v>
      </c>
      <c r="H58" s="48">
        <v>0.35</v>
      </c>
      <c r="I58" s="28"/>
      <c r="J58" s="44">
        <v>9</v>
      </c>
      <c r="K58" s="43">
        <v>-2.9499000000000002E-4</v>
      </c>
      <c r="L58" s="43">
        <v>-1.8576000000000001E-4</v>
      </c>
      <c r="M58" s="43">
        <v>6.5094999999999997E-4</v>
      </c>
      <c r="N58" s="43">
        <v>1.3377E-20</v>
      </c>
      <c r="O58" s="43">
        <v>2.1316000000000001E-20</v>
      </c>
      <c r="P58" s="43">
        <v>3.4811999999999999E-4</v>
      </c>
      <c r="Q58" s="48">
        <v>0.35</v>
      </c>
    </row>
    <row r="59" spans="1:17" x14ac:dyDescent="0.3">
      <c r="A59" s="42">
        <v>40</v>
      </c>
      <c r="B59" s="43">
        <v>-2.5857000000000001E-4</v>
      </c>
      <c r="C59" s="43">
        <v>-1.7061999999999999E-4</v>
      </c>
      <c r="D59" s="43">
        <v>5.5964000000000003E-4</v>
      </c>
      <c r="E59" s="43">
        <v>3.2311999999999999E-20</v>
      </c>
      <c r="F59" s="43">
        <v>-5.4050000000000001E-20</v>
      </c>
      <c r="G59" s="43">
        <v>-2.9423999999999997E-4</v>
      </c>
      <c r="H59" s="48">
        <v>0.4</v>
      </c>
      <c r="I59" s="28"/>
      <c r="J59" s="44">
        <v>10</v>
      </c>
      <c r="K59" s="43">
        <v>-2.5857000000000001E-4</v>
      </c>
      <c r="L59" s="43">
        <v>-1.7061999999999999E-4</v>
      </c>
      <c r="M59" s="43">
        <v>5.5964000000000003E-4</v>
      </c>
      <c r="N59" s="43">
        <v>1.0770999999999999E-20</v>
      </c>
      <c r="O59" s="43">
        <v>1.8016999999999999E-20</v>
      </c>
      <c r="P59" s="43">
        <v>2.9423999999999997E-4</v>
      </c>
      <c r="Q59" s="48">
        <v>0.4</v>
      </c>
    </row>
    <row r="60" spans="1:17" x14ac:dyDescent="0.3">
      <c r="A60" s="42">
        <v>41</v>
      </c>
      <c r="B60" s="43">
        <v>-2.3101E-4</v>
      </c>
      <c r="C60" s="43">
        <v>-1.6044E-4</v>
      </c>
      <c r="D60" s="43">
        <v>4.7475000000000002E-4</v>
      </c>
      <c r="E60" s="43">
        <v>2.5926999999999999E-20</v>
      </c>
      <c r="F60" s="43">
        <v>-4.0358999999999997E-20</v>
      </c>
      <c r="G60" s="43">
        <v>-2.197E-4</v>
      </c>
      <c r="H60" s="54">
        <v>0.47</v>
      </c>
      <c r="I60" s="28"/>
      <c r="J60" s="44">
        <v>11</v>
      </c>
      <c r="K60" s="43">
        <v>-2.3101E-4</v>
      </c>
      <c r="L60" s="43">
        <v>-1.6044E-4</v>
      </c>
      <c r="M60" s="43">
        <v>4.7475000000000002E-4</v>
      </c>
      <c r="N60" s="43">
        <v>8.6422999999999997E-21</v>
      </c>
      <c r="O60" s="43">
        <v>1.3453000000000001E-20</v>
      </c>
      <c r="P60" s="43">
        <v>2.197E-4</v>
      </c>
      <c r="Q60" s="54">
        <v>0.47</v>
      </c>
    </row>
    <row r="61" spans="1:17" x14ac:dyDescent="0.3">
      <c r="A61" s="42">
        <v>42</v>
      </c>
      <c r="B61" s="43">
        <v>-2.1133E-4</v>
      </c>
      <c r="C61" s="43">
        <v>-1.5029999999999999E-4</v>
      </c>
      <c r="D61" s="43">
        <v>4.9830999999999996E-4</v>
      </c>
      <c r="E61" s="43">
        <v>2.2423E-20</v>
      </c>
      <c r="F61" s="43">
        <v>-4.5812000000000002E-20</v>
      </c>
      <c r="G61" s="43">
        <v>-2.4939E-4</v>
      </c>
      <c r="H61" s="48">
        <v>0.5</v>
      </c>
      <c r="I61" s="28"/>
      <c r="J61" s="44">
        <v>12</v>
      </c>
      <c r="K61" s="43">
        <v>-2.1133E-4</v>
      </c>
      <c r="L61" s="43">
        <v>-1.5029999999999999E-4</v>
      </c>
      <c r="M61" s="43">
        <v>4.9830999999999996E-4</v>
      </c>
      <c r="N61" s="43">
        <v>7.4741999999999998E-21</v>
      </c>
      <c r="O61" s="43">
        <v>1.5271000000000001E-20</v>
      </c>
      <c r="P61" s="43">
        <v>2.4939E-4</v>
      </c>
      <c r="Q61" s="48">
        <v>0.5</v>
      </c>
    </row>
    <row r="62" spans="1:17" x14ac:dyDescent="0.3">
      <c r="A62" s="42">
        <v>43</v>
      </c>
      <c r="B62" s="43">
        <v>-1.8357000000000001E-4</v>
      </c>
      <c r="C62" s="43">
        <v>-1.3537E-4</v>
      </c>
      <c r="D62" s="43">
        <v>4.3786999999999998E-4</v>
      </c>
      <c r="E62" s="43">
        <v>1.7706999999999999E-20</v>
      </c>
      <c r="F62" s="43">
        <v>-3.9067000000000003E-20</v>
      </c>
      <c r="G62" s="43">
        <v>-2.1267000000000001E-4</v>
      </c>
      <c r="H62" s="48">
        <v>0.55000000000000004</v>
      </c>
      <c r="I62" s="28"/>
      <c r="J62" s="44">
        <v>13</v>
      </c>
      <c r="K62" s="43">
        <v>-1.8357000000000001E-4</v>
      </c>
      <c r="L62" s="43">
        <v>-1.3537E-4</v>
      </c>
      <c r="M62" s="43">
        <v>4.3786999999999998E-4</v>
      </c>
      <c r="N62" s="43">
        <v>5.9021999999999997E-21</v>
      </c>
      <c r="O62" s="43">
        <v>1.3022E-20</v>
      </c>
      <c r="P62" s="43">
        <v>2.1267000000000001E-4</v>
      </c>
      <c r="Q62" s="48">
        <v>0.55000000000000004</v>
      </c>
    </row>
    <row r="63" spans="1:17" x14ac:dyDescent="0.3">
      <c r="A63" s="42">
        <v>44</v>
      </c>
      <c r="B63" s="43">
        <v>-1.6082E-4</v>
      </c>
      <c r="C63" s="43">
        <v>-1.2245999999999999E-4</v>
      </c>
      <c r="D63" s="43">
        <v>3.8767000000000001E-4</v>
      </c>
      <c r="E63" s="43">
        <v>1.4094E-20</v>
      </c>
      <c r="F63" s="43">
        <v>-3.3412999999999998E-20</v>
      </c>
      <c r="G63" s="43">
        <v>-1.8189000000000001E-4</v>
      </c>
      <c r="H63" s="48">
        <v>0.6</v>
      </c>
      <c r="I63" s="28"/>
      <c r="J63" s="44">
        <v>14</v>
      </c>
      <c r="K63" s="43">
        <v>-1.6082E-4</v>
      </c>
      <c r="L63" s="43">
        <v>-1.2245999999999999E-4</v>
      </c>
      <c r="M63" s="43">
        <v>3.8767000000000001E-4</v>
      </c>
      <c r="N63" s="43">
        <v>4.6980000000000002E-21</v>
      </c>
      <c r="O63" s="43">
        <v>1.1137999999999999E-20</v>
      </c>
      <c r="P63" s="43">
        <v>1.8189000000000001E-4</v>
      </c>
      <c r="Q63" s="48">
        <v>0.6</v>
      </c>
    </row>
    <row r="64" spans="1:17" x14ac:dyDescent="0.3">
      <c r="A64" s="42">
        <v>45</v>
      </c>
      <c r="B64" s="43">
        <v>-1.4195000000000001E-4</v>
      </c>
      <c r="C64" s="43">
        <v>-1.1116E-4</v>
      </c>
      <c r="D64" s="43">
        <v>3.4546000000000002E-4</v>
      </c>
      <c r="E64" s="43">
        <v>1.1311E-20</v>
      </c>
      <c r="F64" s="43">
        <v>-2.8686999999999999E-20</v>
      </c>
      <c r="G64" s="43">
        <v>-1.5616999999999999E-4</v>
      </c>
      <c r="H64" s="48">
        <v>0.65</v>
      </c>
      <c r="I64" s="28"/>
      <c r="J64" s="44">
        <v>15</v>
      </c>
      <c r="K64" s="43">
        <v>-1.4195000000000001E-4</v>
      </c>
      <c r="L64" s="43">
        <v>-1.1116E-4</v>
      </c>
      <c r="M64" s="43">
        <v>3.4546000000000002E-4</v>
      </c>
      <c r="N64" s="43">
        <v>3.7704999999999998E-21</v>
      </c>
      <c r="O64" s="43">
        <v>9.5624000000000003E-21</v>
      </c>
      <c r="P64" s="43">
        <v>1.5616999999999999E-4</v>
      </c>
      <c r="Q64" s="48">
        <v>0.65</v>
      </c>
    </row>
    <row r="65" spans="1:17" x14ac:dyDescent="0.3">
      <c r="A65" s="42">
        <v>46</v>
      </c>
      <c r="B65" s="43">
        <v>-1.2615E-4</v>
      </c>
      <c r="C65" s="43">
        <v>-1.0123E-4</v>
      </c>
      <c r="D65" s="43">
        <v>3.0961999999999998E-4</v>
      </c>
      <c r="E65" s="43">
        <v>9.1535000000000004E-21</v>
      </c>
      <c r="F65" s="43">
        <v>-2.4736000000000001E-20</v>
      </c>
      <c r="G65" s="43">
        <v>-1.3465999999999999E-4</v>
      </c>
      <c r="H65" s="48">
        <v>0.7</v>
      </c>
      <c r="I65" s="28"/>
      <c r="J65" s="44">
        <v>16</v>
      </c>
      <c r="K65" s="43">
        <v>-1.2615E-4</v>
      </c>
      <c r="L65" s="43">
        <v>-1.0123E-4</v>
      </c>
      <c r="M65" s="43">
        <v>3.0961999999999998E-4</v>
      </c>
      <c r="N65" s="43">
        <v>3.0512000000000001E-21</v>
      </c>
      <c r="O65" s="43">
        <v>8.2452999999999994E-21</v>
      </c>
      <c r="P65" s="43">
        <v>1.3465999999999999E-4</v>
      </c>
      <c r="Q65" s="48">
        <v>0.7</v>
      </c>
    </row>
    <row r="66" spans="1:17" x14ac:dyDescent="0.3">
      <c r="A66" s="42">
        <v>47</v>
      </c>
      <c r="B66" s="43">
        <v>-1.1278E-4</v>
      </c>
      <c r="C66" s="43">
        <v>-9.2456999999999999E-5</v>
      </c>
      <c r="D66" s="43">
        <v>2.7893999999999998E-4</v>
      </c>
      <c r="E66" s="43">
        <v>7.4672999999999998E-21</v>
      </c>
      <c r="F66" s="43">
        <v>-2.1426E-20</v>
      </c>
      <c r="G66" s="43">
        <v>-1.1663999999999999E-4</v>
      </c>
      <c r="H66" s="48">
        <v>0.75</v>
      </c>
      <c r="I66" s="28"/>
      <c r="J66" s="44">
        <v>17</v>
      </c>
      <c r="K66" s="43">
        <v>-1.1278E-4</v>
      </c>
      <c r="L66" s="43">
        <v>-9.2456999999999999E-5</v>
      </c>
      <c r="M66" s="43">
        <v>2.7893999999999998E-4</v>
      </c>
      <c r="N66" s="43">
        <v>2.4890999999999999E-21</v>
      </c>
      <c r="O66" s="43">
        <v>7.1421000000000003E-21</v>
      </c>
      <c r="P66" s="43">
        <v>1.1663999999999999E-4</v>
      </c>
      <c r="Q66" s="48">
        <v>0.75</v>
      </c>
    </row>
    <row r="67" spans="1:17" x14ac:dyDescent="0.3">
      <c r="A67" s="42">
        <v>48</v>
      </c>
      <c r="B67" s="43">
        <v>-1.0137999999999999E-4</v>
      </c>
      <c r="C67" s="43">
        <v>-8.4672000000000005E-5</v>
      </c>
      <c r="D67" s="43">
        <v>2.5246999999999997E-4</v>
      </c>
      <c r="E67" s="43">
        <v>6.1397E-21</v>
      </c>
      <c r="F67" s="43">
        <v>-1.8645999999999999E-20</v>
      </c>
      <c r="G67" s="43">
        <v>-1.015E-4</v>
      </c>
      <c r="H67" s="48">
        <v>0.8</v>
      </c>
      <c r="I67" s="28"/>
      <c r="J67" s="44">
        <v>18</v>
      </c>
      <c r="K67" s="43">
        <v>-1.0137999999999999E-4</v>
      </c>
      <c r="L67" s="43">
        <v>-8.4672000000000005E-5</v>
      </c>
      <c r="M67" s="43">
        <v>2.5246999999999997E-4</v>
      </c>
      <c r="N67" s="43">
        <v>2.0466000000000001E-21</v>
      </c>
      <c r="O67" s="43">
        <v>6.2153000000000003E-21</v>
      </c>
      <c r="P67" s="43">
        <v>1.015E-4</v>
      </c>
      <c r="Q67" s="48">
        <v>0.8</v>
      </c>
    </row>
    <row r="68" spans="1:17" x14ac:dyDescent="0.3">
      <c r="A68" s="42">
        <v>49</v>
      </c>
      <c r="B68" s="43">
        <v>-9.1584999999999998E-5</v>
      </c>
      <c r="C68" s="43">
        <v>-7.7742000000000002E-5</v>
      </c>
      <c r="D68" s="43">
        <v>2.2947000000000001E-4</v>
      </c>
      <c r="E68" s="43">
        <v>5.0861000000000003E-21</v>
      </c>
      <c r="F68" s="43">
        <v>-1.6300999999999999E-20</v>
      </c>
      <c r="G68" s="43">
        <v>-8.8739000000000005E-5</v>
      </c>
      <c r="H68" s="48">
        <v>0.85</v>
      </c>
      <c r="I68" s="28"/>
      <c r="J68" s="44">
        <v>19</v>
      </c>
      <c r="K68" s="43">
        <v>-9.1584999999999998E-5</v>
      </c>
      <c r="L68" s="43">
        <v>-7.7742000000000002E-5</v>
      </c>
      <c r="M68" s="43">
        <v>2.2947000000000001E-4</v>
      </c>
      <c r="N68" s="43">
        <v>1.6954000000000001E-21</v>
      </c>
      <c r="O68" s="43">
        <v>5.4336999999999997E-21</v>
      </c>
      <c r="P68" s="43">
        <v>8.8739000000000005E-5</v>
      </c>
      <c r="Q68" s="48">
        <v>0.85</v>
      </c>
    </row>
    <row r="69" spans="1:17" x14ac:dyDescent="0.3">
      <c r="A69" s="42">
        <v>50</v>
      </c>
      <c r="B69" s="43">
        <v>-8.3102999999999994E-5</v>
      </c>
      <c r="C69" s="43">
        <v>-7.1551999999999995E-5</v>
      </c>
      <c r="D69" s="43">
        <v>2.0938E-4</v>
      </c>
      <c r="E69" s="43">
        <v>4.2435000000000004E-21</v>
      </c>
      <c r="F69" s="43">
        <v>-1.4316E-20</v>
      </c>
      <c r="G69" s="43">
        <v>-7.7930999999999996E-5</v>
      </c>
      <c r="H69" s="48">
        <v>0.9</v>
      </c>
      <c r="I69" s="28"/>
      <c r="J69" s="44">
        <v>20</v>
      </c>
      <c r="K69" s="43">
        <v>-8.3102999999999994E-5</v>
      </c>
      <c r="L69" s="43">
        <v>-7.1551999999999995E-5</v>
      </c>
      <c r="M69" s="43">
        <v>2.0938E-4</v>
      </c>
      <c r="N69" s="43">
        <v>1.4145E-21</v>
      </c>
      <c r="O69" s="43">
        <v>4.7719E-21</v>
      </c>
      <c r="P69" s="43">
        <v>7.7930999999999996E-5</v>
      </c>
      <c r="Q69" s="48">
        <v>0.9</v>
      </c>
    </row>
    <row r="70" spans="1:17" x14ac:dyDescent="0.3">
      <c r="A70" s="42">
        <v>51</v>
      </c>
      <c r="B70" s="43">
        <v>-7.5710000000000005E-5</v>
      </c>
      <c r="C70" s="43">
        <v>-6.6007999999999995E-5</v>
      </c>
      <c r="D70" s="43">
        <v>1.9171999999999999E-4</v>
      </c>
      <c r="E70" s="43">
        <v>3.5645000000000003E-21</v>
      </c>
      <c r="F70" s="43">
        <v>-1.2626999999999999E-20</v>
      </c>
      <c r="G70" s="43">
        <v>-6.8739999999999996E-5</v>
      </c>
      <c r="H70" s="48">
        <v>0.95</v>
      </c>
      <c r="I70" s="28"/>
      <c r="J70" s="44">
        <v>21</v>
      </c>
      <c r="K70" s="43">
        <v>-7.5710000000000005E-5</v>
      </c>
      <c r="L70" s="43">
        <v>-6.6007999999999995E-5</v>
      </c>
      <c r="M70" s="43">
        <v>1.9171999999999999E-4</v>
      </c>
      <c r="N70" s="43">
        <v>1.1882E-21</v>
      </c>
      <c r="O70" s="43">
        <v>4.2090999999999997E-21</v>
      </c>
      <c r="P70" s="43">
        <v>6.8739999999999996E-5</v>
      </c>
      <c r="Q70" s="48">
        <v>0.95</v>
      </c>
    </row>
    <row r="71" spans="1:17" x14ac:dyDescent="0.3">
      <c r="A71" s="42">
        <v>52</v>
      </c>
      <c r="B71" s="43">
        <v>-6.9227999999999995E-5</v>
      </c>
      <c r="C71" s="43">
        <v>-6.1024999999999999E-5</v>
      </c>
      <c r="D71" s="43">
        <v>1.7611999999999999E-4</v>
      </c>
      <c r="E71" s="43">
        <v>3.0134E-21</v>
      </c>
      <c r="F71" s="43">
        <v>-1.1185E-20</v>
      </c>
      <c r="G71" s="43">
        <v>-6.0887000000000002E-5</v>
      </c>
      <c r="H71" s="48">
        <v>1</v>
      </c>
      <c r="I71" s="28"/>
      <c r="J71" s="44">
        <v>22</v>
      </c>
      <c r="K71" s="43">
        <v>-6.9227999999999995E-5</v>
      </c>
      <c r="L71" s="43">
        <v>-6.1024999999999999E-5</v>
      </c>
      <c r="M71" s="43">
        <v>1.7611999999999999E-4</v>
      </c>
      <c r="N71" s="43">
        <v>1.0045E-21</v>
      </c>
      <c r="O71" s="43">
        <v>3.7283000000000001E-21</v>
      </c>
      <c r="P71" s="43">
        <v>6.0887000000000002E-5</v>
      </c>
      <c r="Q71" s="48">
        <v>1</v>
      </c>
    </row>
    <row r="72" spans="1:17" x14ac:dyDescent="0.3">
      <c r="A72" s="42">
        <v>53</v>
      </c>
      <c r="B72" s="43">
        <v>-3.2775999999999999E-5</v>
      </c>
      <c r="C72" s="43">
        <v>-3.0747999999999998E-5</v>
      </c>
      <c r="D72" s="43">
        <v>8.6390000000000005E-5</v>
      </c>
      <c r="E72" s="43">
        <v>7.4491999999999998E-22</v>
      </c>
      <c r="F72" s="43">
        <v>-4.0289000000000003E-21</v>
      </c>
      <c r="G72" s="43">
        <v>-2.1931999999999999E-5</v>
      </c>
      <c r="H72" s="48">
        <v>1.5</v>
      </c>
      <c r="I72" s="28"/>
      <c r="J72" s="44">
        <v>23</v>
      </c>
      <c r="K72" s="43">
        <v>-3.2775999999999999E-5</v>
      </c>
      <c r="L72" s="43">
        <v>-3.0747999999999998E-5</v>
      </c>
      <c r="M72" s="43">
        <v>8.6390000000000005E-5</v>
      </c>
      <c r="N72" s="43">
        <v>2.4830999999999998E-22</v>
      </c>
      <c r="O72" s="43">
        <v>1.343E-21</v>
      </c>
      <c r="P72" s="43">
        <v>2.1931999999999999E-5</v>
      </c>
      <c r="Q72" s="48">
        <v>1.5</v>
      </c>
    </row>
    <row r="73" spans="1:17" x14ac:dyDescent="0.3">
      <c r="A73" s="42">
        <v>54</v>
      </c>
      <c r="B73" s="43">
        <v>-1.8743999999999999E-5</v>
      </c>
      <c r="C73" s="43">
        <v>-1.8031999999999999E-5</v>
      </c>
      <c r="D73" s="43">
        <v>5.0794000000000002E-5</v>
      </c>
      <c r="E73" s="43">
        <v>2.6168999999999999E-22</v>
      </c>
      <c r="F73" s="43">
        <v>-1.8597E-21</v>
      </c>
      <c r="G73" s="43">
        <v>-1.0124E-5</v>
      </c>
      <c r="H73" s="48">
        <v>2</v>
      </c>
      <c r="I73" s="28"/>
      <c r="J73" s="44">
        <v>24</v>
      </c>
      <c r="K73" s="43">
        <v>-1.8743999999999999E-5</v>
      </c>
      <c r="L73" s="43">
        <v>-1.8031999999999999E-5</v>
      </c>
      <c r="M73" s="43">
        <v>5.0794000000000002E-5</v>
      </c>
      <c r="N73" s="43">
        <v>8.7231000000000003E-23</v>
      </c>
      <c r="O73" s="43">
        <v>6.1991000000000004E-22</v>
      </c>
      <c r="P73" s="43">
        <v>1.0124E-5</v>
      </c>
      <c r="Q73" s="48">
        <v>2</v>
      </c>
    </row>
    <row r="74" spans="1:17" x14ac:dyDescent="0.3">
      <c r="A74" s="42">
        <v>55</v>
      </c>
      <c r="B74" s="43">
        <v>-1.2456999999999999E-5</v>
      </c>
      <c r="C74" s="43">
        <v>-1.2147000000000001E-5</v>
      </c>
      <c r="D74" s="43">
        <v>3.4289000000000003E-5</v>
      </c>
      <c r="E74" s="43">
        <v>1.1375000000000001E-22</v>
      </c>
      <c r="F74" s="43">
        <v>-1.0035999999999999E-21</v>
      </c>
      <c r="G74" s="43">
        <v>-5.4632999999999999E-6</v>
      </c>
      <c r="H74" s="48">
        <v>2.5</v>
      </c>
      <c r="I74" s="28"/>
      <c r="J74" s="44">
        <v>25</v>
      </c>
      <c r="K74" s="43">
        <v>-1.2456999999999999E-5</v>
      </c>
      <c r="L74" s="43">
        <v>-1.2147000000000001E-5</v>
      </c>
      <c r="M74" s="43">
        <v>3.4289000000000003E-5</v>
      </c>
      <c r="N74" s="43">
        <v>3.7917999999999998E-23</v>
      </c>
      <c r="O74" s="43">
        <v>3.3453000000000002E-22</v>
      </c>
      <c r="P74" s="43">
        <v>5.4632999999999999E-6</v>
      </c>
      <c r="Q74" s="48">
        <v>2.5</v>
      </c>
    </row>
    <row r="75" spans="1:17" x14ac:dyDescent="0.3">
      <c r="A75" s="42">
        <v>56</v>
      </c>
      <c r="B75" s="43">
        <v>-9.2846999999999994E-6</v>
      </c>
      <c r="C75" s="43">
        <v>-9.1294999999999996E-6</v>
      </c>
      <c r="D75" s="43">
        <v>2.5568E-5</v>
      </c>
      <c r="E75" s="43">
        <v>5.7032000000000005E-23</v>
      </c>
      <c r="F75" s="43">
        <v>-6.0254000000000003E-22</v>
      </c>
      <c r="G75" s="43">
        <v>-3.2801000000000002E-6</v>
      </c>
      <c r="H75" s="48">
        <v>3</v>
      </c>
      <c r="I75" s="28"/>
      <c r="J75" s="44">
        <v>26</v>
      </c>
      <c r="K75" s="43">
        <v>-9.2846999999999994E-6</v>
      </c>
      <c r="L75" s="43">
        <v>-9.1294999999999996E-6</v>
      </c>
      <c r="M75" s="43">
        <v>2.5568E-5</v>
      </c>
      <c r="N75" s="43">
        <v>1.9011E-23</v>
      </c>
      <c r="O75" s="43">
        <v>2.0084999999999999E-22</v>
      </c>
      <c r="P75" s="43">
        <v>3.2801000000000002E-6</v>
      </c>
      <c r="Q75" s="48">
        <v>3</v>
      </c>
    </row>
    <row r="76" spans="1:17" x14ac:dyDescent="0.3">
      <c r="A76" s="42">
        <v>57</v>
      </c>
      <c r="B76" s="43">
        <v>-7.4247999999999996E-6</v>
      </c>
      <c r="C76" s="43">
        <v>-7.3382999999999997E-6</v>
      </c>
      <c r="D76" s="43">
        <v>2.0250000000000001E-5</v>
      </c>
      <c r="E76" s="43">
        <v>3.1790999999999998E-23</v>
      </c>
      <c r="F76" s="43">
        <v>-3.9030999999999999E-22</v>
      </c>
      <c r="G76" s="43">
        <v>-2.1247000000000002E-6</v>
      </c>
      <c r="H76" s="48">
        <v>3.5</v>
      </c>
      <c r="I76" s="28"/>
      <c r="J76" s="44">
        <v>27</v>
      </c>
      <c r="K76" s="43">
        <v>-7.4247999999999996E-6</v>
      </c>
      <c r="L76" s="43">
        <v>-7.3382999999999997E-6</v>
      </c>
      <c r="M76" s="43">
        <v>2.0250000000000001E-5</v>
      </c>
      <c r="N76" s="43">
        <v>1.0597E-23</v>
      </c>
      <c r="O76" s="43">
        <v>1.3010000000000001E-22</v>
      </c>
      <c r="P76" s="43">
        <v>2.1247000000000002E-6</v>
      </c>
      <c r="Q76" s="48">
        <v>3.5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31</v>
      </c>
      <c r="B81" s="43">
        <v>4.7165999999999998E-21</v>
      </c>
      <c r="C81" s="43">
        <v>2.5675999999999999E-5</v>
      </c>
      <c r="D81" s="43">
        <v>7.2594000000000001E-4</v>
      </c>
      <c r="E81" s="23">
        <f>+D81*1000</f>
        <v>0.72594000000000003</v>
      </c>
      <c r="F81" s="23">
        <v>0</v>
      </c>
      <c r="G81" s="24"/>
      <c r="H81" s="25"/>
      <c r="I81" s="28"/>
      <c r="J81" s="44">
        <v>1</v>
      </c>
      <c r="K81" s="43">
        <v>-1.5722E-21</v>
      </c>
      <c r="L81" s="43">
        <v>-2.5675999999999999E-5</v>
      </c>
      <c r="M81" s="43">
        <v>7.2594000000000001E-4</v>
      </c>
      <c r="N81" s="23">
        <f>+M81*1000</f>
        <v>0.72594000000000003</v>
      </c>
      <c r="O81" s="23">
        <v>0</v>
      </c>
      <c r="P81" s="24"/>
      <c r="Q81" s="25"/>
    </row>
    <row r="82" spans="1:23" x14ac:dyDescent="0.3">
      <c r="A82" s="42">
        <v>32</v>
      </c>
      <c r="B82" s="43">
        <v>-1.7813999999999999E-22</v>
      </c>
      <c r="C82" s="43">
        <v>-9.6971999999999992E-7</v>
      </c>
      <c r="D82" s="43">
        <v>7.2106000000000004E-4</v>
      </c>
      <c r="E82" s="23">
        <f t="shared" ref="E82:E110" si="0">+D82*1000</f>
        <v>0.72106000000000003</v>
      </c>
      <c r="F82" s="23">
        <v>0.05</v>
      </c>
      <c r="G82" s="24"/>
      <c r="H82" s="25"/>
      <c r="I82" s="28"/>
      <c r="J82" s="44">
        <v>2</v>
      </c>
      <c r="K82" s="43">
        <v>5.9378E-23</v>
      </c>
      <c r="L82" s="43">
        <v>9.6971999999999992E-7</v>
      </c>
      <c r="M82" s="43">
        <v>7.2106000000000004E-4</v>
      </c>
      <c r="N82" s="23">
        <f t="shared" ref="N82:N110" si="1">+M82*1000</f>
        <v>0.72106000000000003</v>
      </c>
      <c r="O82" s="23">
        <v>0.05</v>
      </c>
      <c r="P82" s="24"/>
      <c r="Q82" s="25"/>
    </row>
    <row r="83" spans="1:23" x14ac:dyDescent="0.3">
      <c r="A83" s="42">
        <v>33</v>
      </c>
      <c r="B83" s="43">
        <v>-2.0831000000000002E-21</v>
      </c>
      <c r="C83" s="43">
        <v>-1.134E-5</v>
      </c>
      <c r="D83" s="43">
        <v>7.1268000000000004E-4</v>
      </c>
      <c r="E83" s="23">
        <f t="shared" si="0"/>
        <v>0.71268000000000009</v>
      </c>
      <c r="F83" s="168">
        <v>7.0000000000000007E-2</v>
      </c>
      <c r="G83" s="24"/>
      <c r="H83" s="25"/>
      <c r="I83" s="28"/>
      <c r="J83" s="44">
        <v>3</v>
      </c>
      <c r="K83" s="43">
        <v>6.9435999999999995E-22</v>
      </c>
      <c r="L83" s="43">
        <v>1.134E-5</v>
      </c>
      <c r="M83" s="43">
        <v>7.1268000000000004E-4</v>
      </c>
      <c r="N83" s="23">
        <f t="shared" si="1"/>
        <v>0.71268000000000009</v>
      </c>
      <c r="O83" s="168">
        <v>7.0000000000000007E-2</v>
      </c>
      <c r="Q83" s="25"/>
    </row>
    <row r="84" spans="1:23" x14ac:dyDescent="0.3">
      <c r="A84" s="42">
        <v>34</v>
      </c>
      <c r="B84" s="43">
        <v>-3.2404000000000001E-21</v>
      </c>
      <c r="C84" s="43">
        <v>-1.7640000000000001E-5</v>
      </c>
      <c r="D84" s="43">
        <v>6.6560000000000002E-4</v>
      </c>
      <c r="E84" s="23">
        <f t="shared" si="0"/>
        <v>0.66559999999999997</v>
      </c>
      <c r="F84" s="23">
        <v>0.1</v>
      </c>
      <c r="G84" s="24"/>
      <c r="H84" s="25"/>
      <c r="I84" s="28"/>
      <c r="J84" s="44">
        <v>4</v>
      </c>
      <c r="K84" s="43">
        <v>1.0801000000000001E-21</v>
      </c>
      <c r="L84" s="43">
        <v>1.7640000000000001E-5</v>
      </c>
      <c r="M84" s="43">
        <v>6.6560000000000002E-4</v>
      </c>
      <c r="N84" s="23">
        <f t="shared" si="1"/>
        <v>0.66559999999999997</v>
      </c>
      <c r="O84" s="23">
        <v>0.1</v>
      </c>
      <c r="P84" s="24"/>
      <c r="Q84" s="25"/>
    </row>
    <row r="85" spans="1:23" x14ac:dyDescent="0.3">
      <c r="A85" s="42">
        <v>35</v>
      </c>
      <c r="B85" s="43">
        <v>-4.5981999999999999E-21</v>
      </c>
      <c r="C85" s="43">
        <v>-2.5032E-5</v>
      </c>
      <c r="D85" s="43">
        <v>6.0227999999999996E-4</v>
      </c>
      <c r="E85" s="23">
        <f t="shared" si="0"/>
        <v>0.60227999999999993</v>
      </c>
      <c r="F85" s="23">
        <v>0.15</v>
      </c>
      <c r="G85" s="24"/>
      <c r="H85" s="25"/>
      <c r="I85" s="28"/>
      <c r="J85" s="44">
        <v>5</v>
      </c>
      <c r="K85" s="43">
        <v>1.5327E-21</v>
      </c>
      <c r="L85" s="43">
        <v>2.5032E-5</v>
      </c>
      <c r="M85" s="43">
        <v>6.0227999999999996E-4</v>
      </c>
      <c r="N85" s="23">
        <f t="shared" si="1"/>
        <v>0.60227999999999993</v>
      </c>
      <c r="O85" s="23">
        <v>0.15</v>
      </c>
      <c r="P85" s="24"/>
      <c r="Q85" s="25"/>
    </row>
    <row r="86" spans="1:23" x14ac:dyDescent="0.3">
      <c r="A86" s="42">
        <v>36</v>
      </c>
      <c r="B86" s="43">
        <v>-5.5176999999999998E-21</v>
      </c>
      <c r="C86" s="43">
        <v>-3.0037000000000001E-5</v>
      </c>
      <c r="D86" s="43">
        <v>5.5380999999999996E-4</v>
      </c>
      <c r="E86" s="23">
        <f t="shared" si="0"/>
        <v>0.55380999999999991</v>
      </c>
      <c r="F86" s="23">
        <v>0.2</v>
      </c>
      <c r="G86" s="24"/>
      <c r="H86" s="25"/>
      <c r="I86" s="28"/>
      <c r="J86" s="44">
        <v>6</v>
      </c>
      <c r="K86" s="43">
        <v>1.8392000000000002E-21</v>
      </c>
      <c r="L86" s="43">
        <v>3.0037000000000001E-5</v>
      </c>
      <c r="M86" s="43">
        <v>5.5380999999999996E-4</v>
      </c>
      <c r="N86" s="23">
        <f t="shared" si="1"/>
        <v>0.55380999999999991</v>
      </c>
      <c r="O86" s="23">
        <v>0.2</v>
      </c>
      <c r="P86" s="24"/>
      <c r="Q86" s="25"/>
    </row>
    <row r="87" spans="1:23" x14ac:dyDescent="0.3">
      <c r="A87" s="42">
        <v>37</v>
      </c>
      <c r="B87" s="43">
        <v>-6.6757000000000001E-21</v>
      </c>
      <c r="C87" s="43">
        <v>-3.6341000000000003E-5</v>
      </c>
      <c r="D87" s="43">
        <v>5.0067999999999998E-4</v>
      </c>
      <c r="E87" s="23">
        <f t="shared" si="0"/>
        <v>0.50068000000000001</v>
      </c>
      <c r="F87" s="168">
        <v>0.27</v>
      </c>
      <c r="G87" s="24"/>
      <c r="H87" s="25"/>
      <c r="I87" s="28"/>
      <c r="J87" s="44">
        <v>7</v>
      </c>
      <c r="K87" s="43">
        <v>2.2252000000000002E-21</v>
      </c>
      <c r="L87" s="43">
        <v>3.6341000000000003E-5</v>
      </c>
      <c r="M87" s="43">
        <v>5.0067999999999998E-4</v>
      </c>
      <c r="N87" s="23">
        <f t="shared" si="1"/>
        <v>0.50068000000000001</v>
      </c>
      <c r="O87" s="168">
        <v>0.27</v>
      </c>
      <c r="P87" s="24"/>
      <c r="Q87" s="25"/>
    </row>
    <row r="88" spans="1:23" x14ac:dyDescent="0.3">
      <c r="A88" s="42">
        <v>38</v>
      </c>
      <c r="B88" s="43">
        <v>-6.4304E-21</v>
      </c>
      <c r="C88" s="43">
        <v>-3.5005000000000001E-5</v>
      </c>
      <c r="D88" s="43">
        <v>4.7602000000000001E-4</v>
      </c>
      <c r="E88" s="23">
        <f t="shared" si="0"/>
        <v>0.47602</v>
      </c>
      <c r="F88" s="23">
        <v>0.3</v>
      </c>
      <c r="G88" s="24"/>
      <c r="H88" s="25"/>
      <c r="I88" s="28"/>
      <c r="J88" s="44">
        <v>8</v>
      </c>
      <c r="K88" s="43">
        <v>2.1434999999999999E-21</v>
      </c>
      <c r="L88" s="43">
        <v>3.5005000000000001E-5</v>
      </c>
      <c r="M88" s="43">
        <v>4.7602000000000001E-4</v>
      </c>
      <c r="N88" s="23">
        <f t="shared" si="1"/>
        <v>0.47602</v>
      </c>
      <c r="O88" s="23">
        <v>0.3</v>
      </c>
      <c r="P88" s="24"/>
      <c r="Q88" s="25"/>
    </row>
    <row r="89" spans="1:23" x14ac:dyDescent="0.3">
      <c r="A89" s="42">
        <v>39</v>
      </c>
      <c r="B89" s="43">
        <v>-6.0144E-21</v>
      </c>
      <c r="C89" s="43">
        <v>-3.2740999999999997E-5</v>
      </c>
      <c r="D89" s="43">
        <v>4.4053000000000001E-4</v>
      </c>
      <c r="E89" s="23">
        <f t="shared" si="0"/>
        <v>0.44053000000000003</v>
      </c>
      <c r="F89" s="23">
        <v>0.35</v>
      </c>
      <c r="G89" s="24"/>
      <c r="H89" s="25"/>
      <c r="I89" s="28"/>
      <c r="J89" s="44">
        <v>9</v>
      </c>
      <c r="K89" s="43">
        <v>2.0048000000000001E-21</v>
      </c>
      <c r="L89" s="43">
        <v>3.2740999999999997E-5</v>
      </c>
      <c r="M89" s="43">
        <v>4.4053000000000001E-4</v>
      </c>
      <c r="N89" s="23">
        <f t="shared" si="1"/>
        <v>0.44053000000000003</v>
      </c>
      <c r="O89" s="23">
        <v>0.35</v>
      </c>
      <c r="P89" s="24"/>
      <c r="Q89" s="25"/>
    </row>
    <row r="90" spans="1:23" x14ac:dyDescent="0.3">
      <c r="A90" s="42">
        <v>40</v>
      </c>
      <c r="B90" s="43">
        <v>-5.6571000000000003E-21</v>
      </c>
      <c r="C90" s="43">
        <v>-3.0796000000000001E-5</v>
      </c>
      <c r="D90" s="43">
        <v>4.1038000000000001E-4</v>
      </c>
      <c r="E90" s="23">
        <f t="shared" si="0"/>
        <v>0.41038000000000002</v>
      </c>
      <c r="F90" s="23">
        <v>0.4</v>
      </c>
      <c r="G90" s="24"/>
      <c r="H90" s="25"/>
      <c r="I90" s="28"/>
      <c r="J90" s="44">
        <v>10</v>
      </c>
      <c r="K90" s="43">
        <v>1.8857000000000001E-21</v>
      </c>
      <c r="L90" s="43">
        <v>3.0796000000000001E-5</v>
      </c>
      <c r="M90" s="43">
        <v>4.1038000000000001E-4</v>
      </c>
      <c r="N90" s="23">
        <f t="shared" si="1"/>
        <v>0.41038000000000002</v>
      </c>
      <c r="O90" s="23">
        <v>0.4</v>
      </c>
      <c r="P90" s="24"/>
      <c r="Q90" s="25"/>
    </row>
    <row r="91" spans="1:23" x14ac:dyDescent="0.3">
      <c r="A91" s="42">
        <v>41</v>
      </c>
      <c r="B91" s="43">
        <v>-5.3679999999999997E-21</v>
      </c>
      <c r="C91" s="43">
        <v>-2.9221999999999999E-5</v>
      </c>
      <c r="D91" s="43">
        <v>3.7445000000000002E-4</v>
      </c>
      <c r="E91" s="23">
        <f t="shared" si="0"/>
        <v>0.37445000000000001</v>
      </c>
      <c r="F91" s="168">
        <v>0.47</v>
      </c>
      <c r="G91" s="24"/>
      <c r="H91" s="25"/>
      <c r="I91" s="28"/>
      <c r="J91" s="44">
        <v>11</v>
      </c>
      <c r="K91" s="43">
        <v>1.7893E-21</v>
      </c>
      <c r="L91" s="43">
        <v>2.9221999999999999E-5</v>
      </c>
      <c r="M91" s="43">
        <v>3.7445000000000002E-4</v>
      </c>
      <c r="N91" s="23">
        <f t="shared" si="1"/>
        <v>0.37445000000000001</v>
      </c>
      <c r="O91" s="168">
        <v>0.47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42</v>
      </c>
      <c r="B92" s="43">
        <v>-5.0247999999999998E-21</v>
      </c>
      <c r="C92" s="43">
        <v>-2.7353999999999999E-5</v>
      </c>
      <c r="D92" s="43">
        <v>3.5888000000000001E-4</v>
      </c>
      <c r="E92" s="23">
        <f t="shared" si="0"/>
        <v>0.35888000000000003</v>
      </c>
      <c r="F92" s="23">
        <v>0.5</v>
      </c>
      <c r="G92" s="24"/>
      <c r="H92" s="25"/>
      <c r="I92" s="28"/>
      <c r="J92" s="44">
        <v>12</v>
      </c>
      <c r="K92" s="43">
        <v>1.6748999999999999E-21</v>
      </c>
      <c r="L92" s="43">
        <v>2.7353999999999999E-5</v>
      </c>
      <c r="M92" s="43">
        <v>3.5888000000000001E-4</v>
      </c>
      <c r="N92" s="23">
        <f t="shared" si="1"/>
        <v>0.35888000000000003</v>
      </c>
      <c r="O92" s="23">
        <v>0.5</v>
      </c>
      <c r="P92" s="24"/>
      <c r="Q92" s="25"/>
      <c r="W92" t="str">
        <f t="shared" si="2"/>
        <v/>
      </c>
    </row>
    <row r="93" spans="1:23" x14ac:dyDescent="0.3">
      <c r="A93" s="42">
        <v>43</v>
      </c>
      <c r="B93" s="43">
        <v>-4.5064999999999997E-21</v>
      </c>
      <c r="C93" s="43">
        <v>-2.4532000000000002E-5</v>
      </c>
      <c r="D93" s="43">
        <v>3.3552000000000001E-4</v>
      </c>
      <c r="E93" s="23">
        <f t="shared" si="0"/>
        <v>0.33552000000000004</v>
      </c>
      <c r="F93" s="23">
        <v>0.55000000000000004</v>
      </c>
      <c r="G93" s="24"/>
      <c r="H93" s="25"/>
      <c r="I93" s="28"/>
      <c r="J93" s="44">
        <v>13</v>
      </c>
      <c r="K93" s="43">
        <v>1.5021999999999999E-21</v>
      </c>
      <c r="L93" s="43">
        <v>2.4532000000000002E-5</v>
      </c>
      <c r="M93" s="43">
        <v>3.3552000000000001E-4</v>
      </c>
      <c r="N93" s="23">
        <f t="shared" si="1"/>
        <v>0.33552000000000004</v>
      </c>
      <c r="O93" s="23">
        <v>0.55000000000000004</v>
      </c>
      <c r="P93" s="24"/>
      <c r="Q93" s="25"/>
      <c r="W93" t="str">
        <f t="shared" si="2"/>
        <v/>
      </c>
    </row>
    <row r="94" spans="1:23" x14ac:dyDescent="0.3">
      <c r="A94" s="42">
        <v>44</v>
      </c>
      <c r="B94" s="43">
        <v>-4.0511999999999999E-21</v>
      </c>
      <c r="C94" s="43">
        <v>-2.2053999999999999E-5</v>
      </c>
      <c r="D94" s="43">
        <v>3.1492E-4</v>
      </c>
      <c r="E94" s="23">
        <f t="shared" si="0"/>
        <v>0.31491999999999998</v>
      </c>
      <c r="F94" s="23">
        <v>0.6</v>
      </c>
      <c r="G94" s="24"/>
      <c r="H94" s="25"/>
      <c r="I94" s="28"/>
      <c r="J94" s="44">
        <v>14</v>
      </c>
      <c r="K94" s="43">
        <v>1.3504000000000001E-21</v>
      </c>
      <c r="L94" s="43">
        <v>2.2053999999999999E-5</v>
      </c>
      <c r="M94" s="43">
        <v>3.1492E-4</v>
      </c>
      <c r="N94" s="23">
        <f t="shared" si="1"/>
        <v>0.31491999999999998</v>
      </c>
      <c r="O94" s="23">
        <v>0.6</v>
      </c>
      <c r="P94" s="24"/>
      <c r="Q94" s="25"/>
      <c r="W94" t="str">
        <f t="shared" si="2"/>
        <v/>
      </c>
    </row>
    <row r="95" spans="1:23" x14ac:dyDescent="0.3">
      <c r="A95" s="42">
        <v>45</v>
      </c>
      <c r="B95" s="43">
        <v>-3.6524000000000002E-21</v>
      </c>
      <c r="C95" s="43">
        <v>-1.9882999999999999E-5</v>
      </c>
      <c r="D95" s="43">
        <v>2.9661999999999999E-4</v>
      </c>
      <c r="E95" s="23">
        <f t="shared" si="0"/>
        <v>0.29661999999999999</v>
      </c>
      <c r="F95" s="23">
        <v>0.65</v>
      </c>
      <c r="G95" s="24"/>
      <c r="H95" s="25"/>
      <c r="I95" s="28"/>
      <c r="J95" s="44">
        <v>15</v>
      </c>
      <c r="K95" s="43">
        <v>1.2174999999999999E-21</v>
      </c>
      <c r="L95" s="43">
        <v>1.9882999999999999E-5</v>
      </c>
      <c r="M95" s="43">
        <v>2.9661999999999999E-4</v>
      </c>
      <c r="N95" s="23">
        <f t="shared" si="1"/>
        <v>0.29661999999999999</v>
      </c>
      <c r="O95" s="23">
        <v>0.65</v>
      </c>
      <c r="P95" s="24"/>
      <c r="Q95" s="25"/>
      <c r="W95" t="str">
        <f t="shared" si="2"/>
        <v/>
      </c>
    </row>
    <row r="96" spans="1:23" x14ac:dyDescent="0.3">
      <c r="A96" s="42">
        <v>46</v>
      </c>
      <c r="B96" s="43">
        <v>-3.3032999999999999E-21</v>
      </c>
      <c r="C96" s="43">
        <v>-1.7982000000000002E-5</v>
      </c>
      <c r="D96" s="43">
        <v>2.8027E-4</v>
      </c>
      <c r="E96" s="23">
        <f t="shared" si="0"/>
        <v>0.28027000000000002</v>
      </c>
      <c r="F96" s="23">
        <v>0.7</v>
      </c>
      <c r="G96" s="24"/>
      <c r="H96" s="25"/>
      <c r="I96" s="28"/>
      <c r="J96" s="44">
        <v>16</v>
      </c>
      <c r="K96" s="43">
        <v>1.1010999999999999E-21</v>
      </c>
      <c r="L96" s="43">
        <v>1.7982000000000002E-5</v>
      </c>
      <c r="M96" s="43">
        <v>2.8027E-4</v>
      </c>
      <c r="N96" s="23">
        <f t="shared" si="1"/>
        <v>0.28027000000000002</v>
      </c>
      <c r="O96" s="23">
        <v>0.7</v>
      </c>
      <c r="P96" s="24"/>
      <c r="Q96" s="25"/>
      <c r="W96" t="str">
        <f t="shared" si="2"/>
        <v/>
      </c>
    </row>
    <row r="97" spans="1:23" x14ac:dyDescent="0.3">
      <c r="A97" s="42">
        <v>47</v>
      </c>
      <c r="B97" s="43">
        <v>-2.9974000000000001E-21</v>
      </c>
      <c r="C97" s="43">
        <v>-1.6317E-5</v>
      </c>
      <c r="D97" s="43">
        <v>2.6557000000000002E-4</v>
      </c>
      <c r="E97" s="23">
        <f t="shared" si="0"/>
        <v>0.26557000000000003</v>
      </c>
      <c r="F97" s="23">
        <v>0.75</v>
      </c>
      <c r="G97" s="24"/>
      <c r="H97" s="25"/>
      <c r="I97" s="28"/>
      <c r="J97" s="44">
        <v>17</v>
      </c>
      <c r="K97" s="43">
        <v>9.9913999999999993E-22</v>
      </c>
      <c r="L97" s="43">
        <v>1.6317E-5</v>
      </c>
      <c r="M97" s="43">
        <v>2.6557000000000002E-4</v>
      </c>
      <c r="N97" s="23">
        <f t="shared" si="1"/>
        <v>0.26557000000000003</v>
      </c>
      <c r="O97" s="23">
        <v>0.75</v>
      </c>
      <c r="P97" s="24"/>
      <c r="Q97" s="25"/>
      <c r="W97" t="str">
        <f t="shared" si="2"/>
        <v/>
      </c>
    </row>
    <row r="98" spans="1:23" x14ac:dyDescent="0.3">
      <c r="A98" s="42">
        <v>48</v>
      </c>
      <c r="B98" s="43">
        <v>-2.7288E-21</v>
      </c>
      <c r="C98" s="43">
        <v>-1.4854999999999999E-5</v>
      </c>
      <c r="D98" s="43">
        <v>2.5230000000000001E-4</v>
      </c>
      <c r="E98" s="23">
        <f t="shared" si="0"/>
        <v>0.25230000000000002</v>
      </c>
      <c r="F98" s="23">
        <v>0.8</v>
      </c>
      <c r="G98" s="24"/>
      <c r="H98" s="25"/>
      <c r="I98" s="28"/>
      <c r="J98" s="44">
        <v>18</v>
      </c>
      <c r="K98" s="43">
        <v>9.0960999999999994E-22</v>
      </c>
      <c r="L98" s="43">
        <v>1.4854999999999999E-5</v>
      </c>
      <c r="M98" s="43">
        <v>2.5230000000000001E-4</v>
      </c>
      <c r="N98" s="23">
        <f t="shared" si="1"/>
        <v>0.25230000000000002</v>
      </c>
      <c r="O98" s="23">
        <v>0.8</v>
      </c>
      <c r="P98" s="24"/>
      <c r="Q98" s="25"/>
      <c r="W98" t="str">
        <f t="shared" si="2"/>
        <v/>
      </c>
    </row>
    <row r="99" spans="1:23" x14ac:dyDescent="0.3">
      <c r="A99" s="42">
        <v>49</v>
      </c>
      <c r="B99" s="43">
        <v>-2.4924000000000001E-21</v>
      </c>
      <c r="C99" s="43">
        <v>-1.3568E-5</v>
      </c>
      <c r="D99" s="43">
        <v>2.4027E-4</v>
      </c>
      <c r="E99" s="23">
        <f t="shared" si="0"/>
        <v>0.24027000000000001</v>
      </c>
      <c r="F99" s="23">
        <v>0.85</v>
      </c>
      <c r="G99" s="24"/>
      <c r="H99" s="25"/>
      <c r="I99" s="28"/>
      <c r="J99" s="44">
        <v>19</v>
      </c>
      <c r="K99" s="43">
        <v>8.3078999999999999E-22</v>
      </c>
      <c r="L99" s="43">
        <v>1.3568E-5</v>
      </c>
      <c r="M99" s="43">
        <v>2.4027E-4</v>
      </c>
      <c r="N99" s="23">
        <f t="shared" si="1"/>
        <v>0.24027000000000001</v>
      </c>
      <c r="O99" s="23">
        <v>0.85</v>
      </c>
      <c r="P99" s="24"/>
      <c r="Q99" s="25"/>
      <c r="W99" t="str">
        <f t="shared" si="2"/>
        <v/>
      </c>
    </row>
    <row r="100" spans="1:23" x14ac:dyDescent="0.3">
      <c r="A100" s="42">
        <v>50</v>
      </c>
      <c r="B100" s="43">
        <v>-2.2836000000000001E-21</v>
      </c>
      <c r="C100" s="43">
        <v>-1.2431E-5</v>
      </c>
      <c r="D100" s="43">
        <v>2.2931000000000001E-4</v>
      </c>
      <c r="E100" s="23">
        <f t="shared" si="0"/>
        <v>0.22931000000000001</v>
      </c>
      <c r="F100" s="23">
        <v>0.9</v>
      </c>
      <c r="G100" s="24"/>
      <c r="H100" s="25"/>
      <c r="I100" s="28"/>
      <c r="J100" s="44">
        <v>20</v>
      </c>
      <c r="K100" s="43">
        <v>7.6119000000000001E-22</v>
      </c>
      <c r="L100" s="43">
        <v>1.2431E-5</v>
      </c>
      <c r="M100" s="43">
        <v>2.2931000000000001E-4</v>
      </c>
      <c r="N100" s="23">
        <f t="shared" si="1"/>
        <v>0.22931000000000001</v>
      </c>
      <c r="O100" s="23">
        <v>0.9</v>
      </c>
      <c r="P100" s="24"/>
      <c r="Q100" s="25"/>
      <c r="W100" t="str">
        <f t="shared" si="2"/>
        <v/>
      </c>
    </row>
    <row r="101" spans="1:23" x14ac:dyDescent="0.3">
      <c r="A101" s="42">
        <v>51</v>
      </c>
      <c r="B101" s="43">
        <v>-2.0986E-21</v>
      </c>
      <c r="C101" s="43">
        <v>-1.1423999999999999E-5</v>
      </c>
      <c r="D101" s="43">
        <v>2.1929E-4</v>
      </c>
      <c r="E101" s="23">
        <f t="shared" si="0"/>
        <v>0.21928999999999998</v>
      </c>
      <c r="F101" s="23">
        <v>0.95</v>
      </c>
      <c r="G101" s="24"/>
      <c r="H101" s="25"/>
      <c r="I101" s="28"/>
      <c r="J101" s="44">
        <v>21</v>
      </c>
      <c r="K101" s="43">
        <v>6.9954999999999998E-22</v>
      </c>
      <c r="L101" s="43">
        <v>1.1423999999999999E-5</v>
      </c>
      <c r="M101" s="43">
        <v>2.1929E-4</v>
      </c>
      <c r="N101" s="23">
        <f t="shared" si="1"/>
        <v>0.21928999999999998</v>
      </c>
      <c r="O101" s="23">
        <v>0.95</v>
      </c>
      <c r="P101" s="24"/>
      <c r="Q101" s="25"/>
      <c r="W101" t="str">
        <f t="shared" si="2"/>
        <v/>
      </c>
    </row>
    <row r="102" spans="1:23" x14ac:dyDescent="0.3">
      <c r="A102" s="42">
        <v>52</v>
      </c>
      <c r="B102" s="43">
        <v>-1.9343000000000002E-21</v>
      </c>
      <c r="C102" s="43">
        <v>-1.0530000000000001E-5</v>
      </c>
      <c r="D102" s="43">
        <v>2.1010000000000001E-4</v>
      </c>
      <c r="E102" s="23">
        <f t="shared" si="0"/>
        <v>0.21010000000000001</v>
      </c>
      <c r="F102" s="23">
        <v>1</v>
      </c>
      <c r="G102" s="24"/>
      <c r="H102" s="25"/>
      <c r="I102" s="28"/>
      <c r="J102" s="44">
        <v>22</v>
      </c>
      <c r="K102" s="43">
        <v>6.4476000000000001E-22</v>
      </c>
      <c r="L102" s="43">
        <v>1.0530000000000001E-5</v>
      </c>
      <c r="M102" s="43">
        <v>2.1010000000000001E-4</v>
      </c>
      <c r="N102" s="23">
        <f t="shared" si="1"/>
        <v>0.21010000000000001</v>
      </c>
      <c r="O102" s="23">
        <v>1</v>
      </c>
      <c r="P102" s="24"/>
      <c r="Q102" s="25"/>
      <c r="W102" t="str">
        <f t="shared" si="2"/>
        <v/>
      </c>
    </row>
    <row r="103" spans="1:23" x14ac:dyDescent="0.3">
      <c r="A103" s="42">
        <v>53</v>
      </c>
      <c r="B103" s="43">
        <v>-9.7505999999999995E-22</v>
      </c>
      <c r="C103" s="43">
        <v>-5.3079999999999998E-6</v>
      </c>
      <c r="D103" s="43">
        <v>1.4825E-4</v>
      </c>
      <c r="E103" s="23">
        <f t="shared" si="0"/>
        <v>0.14824999999999999</v>
      </c>
      <c r="F103" s="23">
        <v>1.5</v>
      </c>
      <c r="G103" s="24"/>
      <c r="H103" s="25"/>
      <c r="I103" s="28"/>
      <c r="J103" s="44">
        <v>23</v>
      </c>
      <c r="K103" s="43">
        <v>3.2502000000000001E-22</v>
      </c>
      <c r="L103" s="43">
        <v>5.3079999999999998E-6</v>
      </c>
      <c r="M103" s="43">
        <v>1.4825E-4</v>
      </c>
      <c r="N103" s="23">
        <f t="shared" si="1"/>
        <v>0.14824999999999999</v>
      </c>
      <c r="O103" s="23">
        <v>1.5</v>
      </c>
      <c r="P103" s="24"/>
      <c r="Q103" s="25"/>
    </row>
    <row r="104" spans="1:23" x14ac:dyDescent="0.3">
      <c r="A104" s="42">
        <v>54</v>
      </c>
      <c r="B104" s="43">
        <v>-5.8068999999999996E-22</v>
      </c>
      <c r="C104" s="43">
        <v>-3.1611000000000001E-6</v>
      </c>
      <c r="D104" s="43">
        <v>1.1516E-4</v>
      </c>
      <c r="E104" s="23">
        <f t="shared" si="0"/>
        <v>0.11516</v>
      </c>
      <c r="F104" s="23">
        <v>2</v>
      </c>
      <c r="G104" s="24"/>
      <c r="H104" s="25"/>
      <c r="I104" s="28"/>
      <c r="J104" s="44">
        <v>24</v>
      </c>
      <c r="K104" s="43">
        <v>1.9356E-22</v>
      </c>
      <c r="L104" s="43">
        <v>3.1611000000000001E-6</v>
      </c>
      <c r="M104" s="43">
        <v>1.1516E-4</v>
      </c>
      <c r="N104" s="23">
        <f t="shared" si="1"/>
        <v>0.11516</v>
      </c>
      <c r="O104" s="23">
        <v>2</v>
      </c>
      <c r="P104" s="24"/>
      <c r="Q104" s="25"/>
    </row>
    <row r="105" spans="1:23" x14ac:dyDescent="0.3">
      <c r="A105" s="42">
        <v>55</v>
      </c>
      <c r="B105" s="43">
        <v>-3.8324999999999999E-22</v>
      </c>
      <c r="C105" s="43">
        <v>-2.0862999999999998E-6</v>
      </c>
      <c r="D105" s="43">
        <v>9.4371999999999997E-5</v>
      </c>
      <c r="E105" s="23">
        <f t="shared" si="0"/>
        <v>9.4371999999999998E-2</v>
      </c>
      <c r="F105" s="23">
        <v>2.5</v>
      </c>
      <c r="G105" s="24"/>
      <c r="H105" s="25"/>
      <c r="I105" s="28"/>
      <c r="J105" s="44">
        <v>25</v>
      </c>
      <c r="K105" s="43">
        <v>1.2775E-22</v>
      </c>
      <c r="L105" s="43">
        <v>2.0862999999999998E-6</v>
      </c>
      <c r="M105" s="43">
        <v>9.4371999999999997E-5</v>
      </c>
      <c r="N105" s="23">
        <f t="shared" si="1"/>
        <v>9.4371999999999998E-2</v>
      </c>
      <c r="O105" s="23">
        <v>2.5</v>
      </c>
      <c r="P105" s="24"/>
      <c r="Q105" s="25"/>
    </row>
    <row r="106" spans="1:23" x14ac:dyDescent="0.3">
      <c r="A106" s="42">
        <v>56</v>
      </c>
      <c r="B106" s="43">
        <v>-2.7041999999999999E-22</v>
      </c>
      <c r="C106" s="43">
        <v>-1.4721000000000001E-6</v>
      </c>
      <c r="D106" s="43">
        <v>7.9611999999999996E-5</v>
      </c>
      <c r="E106" s="23">
        <f t="shared" si="0"/>
        <v>7.9612000000000002E-2</v>
      </c>
      <c r="F106" s="23">
        <v>3</v>
      </c>
      <c r="G106" s="24"/>
      <c r="H106" s="25"/>
      <c r="I106" s="28"/>
      <c r="J106" s="44">
        <v>26</v>
      </c>
      <c r="K106" s="43">
        <v>9.0141000000000006E-23</v>
      </c>
      <c r="L106" s="43">
        <v>1.4721000000000001E-6</v>
      </c>
      <c r="M106" s="43">
        <v>7.9611999999999996E-5</v>
      </c>
      <c r="N106" s="23">
        <f t="shared" si="1"/>
        <v>7.9612000000000002E-2</v>
      </c>
      <c r="O106" s="23">
        <v>3</v>
      </c>
      <c r="P106" s="24"/>
      <c r="Q106" s="25"/>
    </row>
    <row r="107" spans="1:23" x14ac:dyDescent="0.3">
      <c r="A107" s="42">
        <v>57</v>
      </c>
      <c r="B107" s="43">
        <v>-1.9952999999999999E-22</v>
      </c>
      <c r="C107" s="43">
        <v>-1.0862000000000001E-6</v>
      </c>
      <c r="D107" s="43">
        <v>6.8250000000000006E-5</v>
      </c>
      <c r="E107" s="23">
        <f t="shared" si="0"/>
        <v>6.8250000000000005E-2</v>
      </c>
      <c r="F107" s="23">
        <v>3.5</v>
      </c>
      <c r="G107" s="24"/>
      <c r="H107" s="25"/>
      <c r="I107" s="28"/>
      <c r="J107" s="44">
        <v>27</v>
      </c>
      <c r="K107" s="43">
        <v>6.6508999999999999E-23</v>
      </c>
      <c r="L107" s="43">
        <v>1.0862000000000001E-6</v>
      </c>
      <c r="M107" s="43">
        <v>6.8250000000000006E-5</v>
      </c>
      <c r="N107" s="23">
        <f t="shared" si="1"/>
        <v>6.8250000000000005E-2</v>
      </c>
      <c r="O107" s="23">
        <v>3.5</v>
      </c>
      <c r="P107" s="24"/>
      <c r="Q107" s="25"/>
      <c r="W107" t="str">
        <f>IF(G62=P62,"Ok","")</f>
        <v/>
      </c>
    </row>
    <row r="108" spans="1:23" x14ac:dyDescent="0.3">
      <c r="A108" s="42">
        <v>58</v>
      </c>
      <c r="B108" s="43">
        <v>-1.5185E-22</v>
      </c>
      <c r="C108" s="43">
        <v>-8.2661000000000001E-7</v>
      </c>
      <c r="D108" s="43">
        <v>5.9094E-5</v>
      </c>
      <c r="E108" s="23">
        <f t="shared" si="0"/>
        <v>5.9094000000000001E-2</v>
      </c>
      <c r="F108" s="23">
        <v>4</v>
      </c>
      <c r="G108" s="24"/>
      <c r="H108" s="25"/>
      <c r="I108" s="28"/>
      <c r="J108" s="44">
        <v>28</v>
      </c>
      <c r="K108" s="43">
        <v>5.0616000000000002E-23</v>
      </c>
      <c r="L108" s="43">
        <v>8.2661000000000001E-7</v>
      </c>
      <c r="M108" s="43">
        <v>5.9094E-5</v>
      </c>
      <c r="N108" s="23">
        <f t="shared" si="1"/>
        <v>5.9094000000000001E-2</v>
      </c>
      <c r="O108" s="23">
        <v>4</v>
      </c>
      <c r="P108" s="24"/>
      <c r="Q108" s="25"/>
    </row>
    <row r="109" spans="1:23" x14ac:dyDescent="0.3">
      <c r="A109" s="42">
        <v>59</v>
      </c>
      <c r="B109" s="43" t="s">
        <v>21</v>
      </c>
      <c r="C109" s="43" t="s">
        <v>21</v>
      </c>
      <c r="D109" s="43" t="s">
        <v>21</v>
      </c>
      <c r="E109" s="23" t="e">
        <f t="shared" si="0"/>
        <v>#VALUE!</v>
      </c>
      <c r="F109" s="23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 t="e">
        <f t="shared" si="1"/>
        <v>#VALUE!</v>
      </c>
      <c r="O109" s="23">
        <v>4.5</v>
      </c>
      <c r="P109" s="24"/>
      <c r="Q109" s="25"/>
    </row>
    <row r="110" spans="1:23" x14ac:dyDescent="0.3">
      <c r="A110" s="42">
        <v>60</v>
      </c>
      <c r="B110" s="43" t="s">
        <v>21</v>
      </c>
      <c r="C110" s="43" t="s">
        <v>21</v>
      </c>
      <c r="D110" s="43" t="s">
        <v>21</v>
      </c>
      <c r="E110" s="23" t="e">
        <f t="shared" si="0"/>
        <v>#VALUE!</v>
      </c>
      <c r="F110" s="168">
        <v>4.9000000000000004</v>
      </c>
      <c r="G110" s="24"/>
      <c r="H110" s="25"/>
      <c r="I110" s="28"/>
      <c r="J110" s="44">
        <v>30</v>
      </c>
      <c r="K110" s="43" t="s">
        <v>21</v>
      </c>
      <c r="L110" s="43" t="s">
        <v>21</v>
      </c>
      <c r="M110" s="43" t="s">
        <v>21</v>
      </c>
      <c r="N110" s="23" t="e">
        <f t="shared" si="1"/>
        <v>#VALUE!</v>
      </c>
      <c r="O110" s="168">
        <v>4.9000000000000004</v>
      </c>
      <c r="P110" s="24"/>
      <c r="Q110" s="25"/>
    </row>
    <row r="111" spans="1:23" ht="15" thickBot="1" x14ac:dyDescent="0.35">
      <c r="A111" s="30"/>
      <c r="B111" s="26"/>
      <c r="C111" s="26"/>
      <c r="D111" s="26"/>
      <c r="E111" s="26"/>
      <c r="F111" s="26"/>
      <c r="G111" s="26"/>
      <c r="H111" s="27"/>
      <c r="I111" s="30"/>
      <c r="J111" s="26"/>
      <c r="K111" s="26"/>
      <c r="L111" s="26"/>
      <c r="M111" s="26"/>
      <c r="N111" s="26"/>
      <c r="O111" s="26"/>
      <c r="P111" s="26"/>
      <c r="Q111" s="27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AA74-203D-48C7-B76B-D11BF14215C8}">
  <sheetPr codeName="Hoja126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1</v>
      </c>
      <c r="B19" s="43">
        <v>2055200</v>
      </c>
      <c r="C19" s="43">
        <v>1825500</v>
      </c>
      <c r="D19" s="43">
        <v>562470</v>
      </c>
      <c r="E19" s="43">
        <v>-1.4069000000000001E-11</v>
      </c>
      <c r="F19" s="43">
        <v>2.5507000000000002E-27</v>
      </c>
      <c r="G19" s="43">
        <v>4.1655999999999999E-11</v>
      </c>
      <c r="H19" s="48">
        <v>0</v>
      </c>
      <c r="I19" s="28"/>
      <c r="J19" s="44">
        <v>30</v>
      </c>
      <c r="K19" s="43">
        <v>2055200</v>
      </c>
      <c r="L19" s="43">
        <v>1825500</v>
      </c>
      <c r="M19" s="43">
        <v>562470</v>
      </c>
      <c r="N19" s="43">
        <v>-4.2207000000000002E-11</v>
      </c>
      <c r="O19" s="43">
        <v>-7.6521000000000005E-27</v>
      </c>
      <c r="P19" s="43">
        <v>-4.1655999999999999E-11</v>
      </c>
      <c r="Q19" s="48">
        <v>0</v>
      </c>
    </row>
    <row r="20" spans="1:17" x14ac:dyDescent="0.3">
      <c r="A20" s="42">
        <v>2</v>
      </c>
      <c r="B20" s="43">
        <v>-1189900</v>
      </c>
      <c r="C20" s="43">
        <v>-1042300</v>
      </c>
      <c r="D20" s="43">
        <v>360720</v>
      </c>
      <c r="E20" s="43">
        <v>9.0393999999999996E-12</v>
      </c>
      <c r="F20" s="43">
        <v>1.1341E-12</v>
      </c>
      <c r="G20" s="43">
        <v>18521</v>
      </c>
      <c r="H20" s="54">
        <v>0.05</v>
      </c>
      <c r="I20" s="28"/>
      <c r="J20" s="44">
        <v>31</v>
      </c>
      <c r="K20" s="43">
        <v>-1189900</v>
      </c>
      <c r="L20" s="43">
        <v>-1042300</v>
      </c>
      <c r="M20" s="43">
        <v>360720</v>
      </c>
      <c r="N20" s="43">
        <v>2.7118000000000001E-11</v>
      </c>
      <c r="O20" s="43">
        <v>-3.4023000000000002E-12</v>
      </c>
      <c r="P20" s="43">
        <v>-18521</v>
      </c>
      <c r="Q20" s="54">
        <v>0.05</v>
      </c>
    </row>
    <row r="21" spans="1:17" x14ac:dyDescent="0.3">
      <c r="A21" s="42">
        <v>3</v>
      </c>
      <c r="B21" s="43">
        <v>15702</v>
      </c>
      <c r="C21" s="43">
        <v>34048</v>
      </c>
      <c r="D21" s="43">
        <v>253850</v>
      </c>
      <c r="E21" s="43">
        <v>1.1234E-12</v>
      </c>
      <c r="F21" s="43">
        <v>1.3842000000000001E-12</v>
      </c>
      <c r="G21" s="43">
        <v>22606</v>
      </c>
      <c r="H21" s="57">
        <v>0.1</v>
      </c>
      <c r="I21" s="28"/>
      <c r="J21" s="44">
        <v>32</v>
      </c>
      <c r="K21" s="43">
        <v>15702</v>
      </c>
      <c r="L21" s="43">
        <v>34048</v>
      </c>
      <c r="M21" s="43">
        <v>253850</v>
      </c>
      <c r="N21" s="43">
        <v>3.3701999999999999E-12</v>
      </c>
      <c r="O21" s="43">
        <v>-4.1525999999999999E-12</v>
      </c>
      <c r="P21" s="43">
        <v>-22606</v>
      </c>
      <c r="Q21" s="57">
        <v>0.1</v>
      </c>
    </row>
    <row r="22" spans="1:17" x14ac:dyDescent="0.3">
      <c r="A22" s="42">
        <v>4</v>
      </c>
      <c r="B22" s="43">
        <v>-15595</v>
      </c>
      <c r="C22" s="43">
        <v>5217.7</v>
      </c>
      <c r="D22" s="43">
        <v>174020</v>
      </c>
      <c r="E22" s="43">
        <v>1.2743999999999999E-12</v>
      </c>
      <c r="F22" s="43">
        <v>1.4781999999999999E-12</v>
      </c>
      <c r="G22" s="43">
        <v>24140</v>
      </c>
      <c r="H22" s="48">
        <v>0.15</v>
      </c>
      <c r="I22" s="28"/>
      <c r="J22" s="44">
        <v>33</v>
      </c>
      <c r="K22" s="43">
        <v>-15595</v>
      </c>
      <c r="L22" s="43">
        <v>5217.7</v>
      </c>
      <c r="M22" s="43">
        <v>174020</v>
      </c>
      <c r="N22" s="43">
        <v>3.8232000000000001E-12</v>
      </c>
      <c r="O22" s="43">
        <v>-4.4345000000000001E-12</v>
      </c>
      <c r="P22" s="43">
        <v>-24140</v>
      </c>
      <c r="Q22" s="48">
        <v>0.15</v>
      </c>
    </row>
    <row r="23" spans="1:17" x14ac:dyDescent="0.3">
      <c r="A23" s="42">
        <v>5</v>
      </c>
      <c r="B23" s="43">
        <v>-40711</v>
      </c>
      <c r="C23" s="43">
        <v>-18836</v>
      </c>
      <c r="D23" s="43">
        <v>121810</v>
      </c>
      <c r="E23" s="43">
        <v>1.3395000000000001E-12</v>
      </c>
      <c r="F23" s="43">
        <v>1.3838E-12</v>
      </c>
      <c r="G23" s="43">
        <v>22600</v>
      </c>
      <c r="H23" s="54">
        <v>0.2</v>
      </c>
      <c r="I23" s="28"/>
      <c r="J23" s="44">
        <v>34</v>
      </c>
      <c r="K23" s="43">
        <v>-40711</v>
      </c>
      <c r="L23" s="43">
        <v>-18836</v>
      </c>
      <c r="M23" s="43">
        <v>121810</v>
      </c>
      <c r="N23" s="43">
        <v>4.0183999999999999E-12</v>
      </c>
      <c r="O23" s="43">
        <v>-4.1514999999999998E-12</v>
      </c>
      <c r="P23" s="43">
        <v>-22600</v>
      </c>
      <c r="Q23" s="54">
        <v>0.2</v>
      </c>
    </row>
    <row r="24" spans="1:17" x14ac:dyDescent="0.3">
      <c r="A24" s="42">
        <v>6</v>
      </c>
      <c r="B24" s="43">
        <v>-27806</v>
      </c>
      <c r="C24" s="43">
        <v>-12522</v>
      </c>
      <c r="D24" s="43">
        <v>88633</v>
      </c>
      <c r="E24" s="43">
        <v>9.3583000000000006E-13</v>
      </c>
      <c r="F24" s="43">
        <v>1.2253E-12</v>
      </c>
      <c r="G24" s="43">
        <v>20011</v>
      </c>
      <c r="H24" s="48">
        <v>0.25</v>
      </c>
      <c r="I24" s="28"/>
      <c r="J24" s="44">
        <v>35</v>
      </c>
      <c r="K24" s="43">
        <v>-27806</v>
      </c>
      <c r="L24" s="43">
        <v>-12522</v>
      </c>
      <c r="M24" s="43">
        <v>88633</v>
      </c>
      <c r="N24" s="43">
        <v>2.8074999999999999E-12</v>
      </c>
      <c r="O24" s="43">
        <v>-3.6760000000000001E-12</v>
      </c>
      <c r="P24" s="43">
        <v>-20011</v>
      </c>
      <c r="Q24" s="48">
        <v>0.25</v>
      </c>
    </row>
    <row r="25" spans="1:17" x14ac:dyDescent="0.3">
      <c r="A25" s="42">
        <v>7</v>
      </c>
      <c r="B25" s="43">
        <v>-38992</v>
      </c>
      <c r="C25" s="43">
        <v>-24592</v>
      </c>
      <c r="D25" s="43">
        <v>66158</v>
      </c>
      <c r="E25" s="43">
        <v>8.8176999999999999E-13</v>
      </c>
      <c r="F25" s="43">
        <v>9.7025999999999995E-13</v>
      </c>
      <c r="G25" s="43">
        <v>15845</v>
      </c>
      <c r="H25" s="57">
        <v>0.3</v>
      </c>
      <c r="I25" s="28"/>
      <c r="J25" s="44">
        <v>36</v>
      </c>
      <c r="K25" s="43">
        <v>-38992</v>
      </c>
      <c r="L25" s="43">
        <v>-24592</v>
      </c>
      <c r="M25" s="43">
        <v>66158</v>
      </c>
      <c r="N25" s="43">
        <v>2.6453E-12</v>
      </c>
      <c r="O25" s="43">
        <v>-2.9108000000000001E-12</v>
      </c>
      <c r="P25" s="43">
        <v>-15845</v>
      </c>
      <c r="Q25" s="57">
        <v>0.3</v>
      </c>
    </row>
    <row r="26" spans="1:17" x14ac:dyDescent="0.3">
      <c r="A26" s="42">
        <v>8</v>
      </c>
      <c r="B26" s="43">
        <v>-56241</v>
      </c>
      <c r="C26" s="43">
        <v>-40180</v>
      </c>
      <c r="D26" s="43">
        <v>52415</v>
      </c>
      <c r="E26" s="43">
        <v>9.8345000000000002E-13</v>
      </c>
      <c r="F26" s="43">
        <v>6.1488E-13</v>
      </c>
      <c r="G26" s="43">
        <v>10042</v>
      </c>
      <c r="H26" s="54">
        <v>0.35</v>
      </c>
      <c r="I26" s="28"/>
      <c r="J26" s="44">
        <v>37</v>
      </c>
      <c r="K26" s="43">
        <v>-56241</v>
      </c>
      <c r="L26" s="43">
        <v>-40180</v>
      </c>
      <c r="M26" s="43">
        <v>52415</v>
      </c>
      <c r="N26" s="43">
        <v>2.9503000000000001E-12</v>
      </c>
      <c r="O26" s="43">
        <v>-1.8446E-12</v>
      </c>
      <c r="P26" s="43">
        <v>-10042</v>
      </c>
      <c r="Q26" s="54">
        <v>0.35</v>
      </c>
    </row>
    <row r="27" spans="1:17" x14ac:dyDescent="0.3">
      <c r="A27" s="42">
        <v>9</v>
      </c>
      <c r="B27" s="43">
        <v>-4469</v>
      </c>
      <c r="C27" s="43">
        <v>460.66</v>
      </c>
      <c r="D27" s="43">
        <v>44428</v>
      </c>
      <c r="E27" s="43">
        <v>3.0185000000000002E-13</v>
      </c>
      <c r="F27" s="43">
        <v>5.2322999999999998E-13</v>
      </c>
      <c r="G27" s="43">
        <v>8544.9</v>
      </c>
      <c r="H27" s="57">
        <v>0.4</v>
      </c>
      <c r="I27" s="28"/>
      <c r="J27" s="44">
        <v>38</v>
      </c>
      <c r="K27" s="43">
        <v>-4469</v>
      </c>
      <c r="L27" s="43">
        <v>460.66</v>
      </c>
      <c r="M27" s="43">
        <v>44428</v>
      </c>
      <c r="N27" s="43">
        <v>9.0556000000000003E-13</v>
      </c>
      <c r="O27" s="43">
        <v>-1.5697000000000001E-12</v>
      </c>
      <c r="P27" s="43">
        <v>-8544.9</v>
      </c>
      <c r="Q27" s="57">
        <v>0.4</v>
      </c>
    </row>
    <row r="28" spans="1:17" x14ac:dyDescent="0.3">
      <c r="A28" s="42">
        <v>10</v>
      </c>
      <c r="B28" s="43">
        <v>-3659.6</v>
      </c>
      <c r="C28" s="43">
        <v>145.71</v>
      </c>
      <c r="D28" s="43">
        <v>38240</v>
      </c>
      <c r="E28" s="43">
        <v>2.3300999999999998E-13</v>
      </c>
      <c r="F28" s="43">
        <v>4.4411000000000001E-13</v>
      </c>
      <c r="G28" s="43">
        <v>7252.9</v>
      </c>
      <c r="H28" s="57">
        <v>0.45</v>
      </c>
      <c r="I28" s="28"/>
      <c r="J28" s="44">
        <v>39</v>
      </c>
      <c r="K28" s="43">
        <v>-3659.6</v>
      </c>
      <c r="L28" s="43">
        <v>145.71</v>
      </c>
      <c r="M28" s="43">
        <v>38240</v>
      </c>
      <c r="N28" s="43">
        <v>6.9901999999999998E-13</v>
      </c>
      <c r="O28" s="43">
        <v>-1.3323000000000001E-12</v>
      </c>
      <c r="P28" s="43">
        <v>-7252.9</v>
      </c>
      <c r="Q28" s="57">
        <v>0.45</v>
      </c>
    </row>
    <row r="29" spans="1:17" x14ac:dyDescent="0.3">
      <c r="A29" s="42">
        <v>11</v>
      </c>
      <c r="B29" s="43">
        <v>-3047.2</v>
      </c>
      <c r="C29" s="43">
        <v>-86.165000000000006</v>
      </c>
      <c r="D29" s="43">
        <v>33313</v>
      </c>
      <c r="E29" s="43">
        <v>1.8131000000000001E-13</v>
      </c>
      <c r="F29" s="43">
        <v>3.7724999999999998E-13</v>
      </c>
      <c r="G29" s="43">
        <v>6160.9</v>
      </c>
      <c r="H29" s="57">
        <v>0.5</v>
      </c>
      <c r="I29" s="28"/>
      <c r="J29" s="44">
        <v>40</v>
      </c>
      <c r="K29" s="43">
        <v>-3047.2</v>
      </c>
      <c r="L29" s="43">
        <v>-86.165000000000006</v>
      </c>
      <c r="M29" s="43">
        <v>33313</v>
      </c>
      <c r="N29" s="43">
        <v>5.4392999999999999E-13</v>
      </c>
      <c r="O29" s="43">
        <v>-1.1316999999999999E-12</v>
      </c>
      <c r="P29" s="43">
        <v>-6160.9</v>
      </c>
      <c r="Q29" s="57">
        <v>0.5</v>
      </c>
    </row>
    <row r="30" spans="1:17" x14ac:dyDescent="0.3">
      <c r="A30" s="42">
        <v>12</v>
      </c>
      <c r="B30" s="43">
        <v>-2574.5</v>
      </c>
      <c r="C30" s="43">
        <v>-249.37</v>
      </c>
      <c r="D30" s="43">
        <v>29306</v>
      </c>
      <c r="E30" s="43">
        <v>1.4238E-13</v>
      </c>
      <c r="F30" s="43">
        <v>3.2134999999999999E-13</v>
      </c>
      <c r="G30" s="43">
        <v>5248</v>
      </c>
      <c r="H30" s="57">
        <v>0.55000000000000004</v>
      </c>
      <c r="I30" s="28"/>
      <c r="J30" s="44">
        <v>41</v>
      </c>
      <c r="K30" s="43">
        <v>-2574.5</v>
      </c>
      <c r="L30" s="43">
        <v>-249.37</v>
      </c>
      <c r="M30" s="43">
        <v>29306</v>
      </c>
      <c r="N30" s="43">
        <v>4.2713000000000002E-13</v>
      </c>
      <c r="O30" s="43">
        <v>-9.6404E-13</v>
      </c>
      <c r="P30" s="43">
        <v>-5248</v>
      </c>
      <c r="Q30" s="57">
        <v>0.55000000000000004</v>
      </c>
    </row>
    <row r="31" spans="1:17" x14ac:dyDescent="0.3">
      <c r="A31" s="42">
        <v>13</v>
      </c>
      <c r="B31" s="43">
        <v>-2203</v>
      </c>
      <c r="C31" s="43">
        <v>-359.55</v>
      </c>
      <c r="D31" s="43">
        <v>25994</v>
      </c>
      <c r="E31" s="43">
        <v>1.1287999999999999E-13</v>
      </c>
      <c r="F31" s="43">
        <v>2.7483E-13</v>
      </c>
      <c r="G31" s="43">
        <v>4488.3999999999996</v>
      </c>
      <c r="H31" s="48">
        <v>0.6</v>
      </c>
      <c r="I31" s="28"/>
      <c r="J31" s="44">
        <v>42</v>
      </c>
      <c r="K31" s="43">
        <v>-2203</v>
      </c>
      <c r="L31" s="43">
        <v>-359.55</v>
      </c>
      <c r="M31" s="43">
        <v>25994</v>
      </c>
      <c r="N31" s="43">
        <v>3.3862999999999999E-13</v>
      </c>
      <c r="O31" s="43">
        <v>-8.2449999999999997E-13</v>
      </c>
      <c r="P31" s="43">
        <v>-4488.3999999999996</v>
      </c>
      <c r="Q31" s="48">
        <v>0.6</v>
      </c>
    </row>
    <row r="32" spans="1:17" x14ac:dyDescent="0.3">
      <c r="A32" s="42">
        <v>14</v>
      </c>
      <c r="B32" s="43">
        <v>-1905.9</v>
      </c>
      <c r="C32" s="43">
        <v>-430.24</v>
      </c>
      <c r="D32" s="43">
        <v>23219</v>
      </c>
      <c r="E32" s="43">
        <v>9.0357000000000003E-14</v>
      </c>
      <c r="F32" s="43">
        <v>2.3615999999999998E-13</v>
      </c>
      <c r="G32" s="43">
        <v>3856.8</v>
      </c>
      <c r="H32" s="48">
        <v>0.65</v>
      </c>
      <c r="I32" s="28"/>
      <c r="J32" s="44">
        <v>43</v>
      </c>
      <c r="K32" s="43">
        <v>-1905.9</v>
      </c>
      <c r="L32" s="43">
        <v>-430.24</v>
      </c>
      <c r="M32" s="43">
        <v>23219</v>
      </c>
      <c r="N32" s="43">
        <v>2.7106999999999997E-13</v>
      </c>
      <c r="O32" s="43">
        <v>-7.0848000000000003E-13</v>
      </c>
      <c r="P32" s="43">
        <v>-3856.8</v>
      </c>
      <c r="Q32" s="48">
        <v>0.65</v>
      </c>
    </row>
    <row r="33" spans="1:17" x14ac:dyDescent="0.3">
      <c r="A33" s="42">
        <v>15</v>
      </c>
      <c r="B33" s="43">
        <v>-1664.6</v>
      </c>
      <c r="C33" s="43">
        <v>-472.12</v>
      </c>
      <c r="D33" s="43">
        <v>20867</v>
      </c>
      <c r="E33" s="43">
        <v>7.3016000000000002E-14</v>
      </c>
      <c r="F33" s="43">
        <v>2.0395E-13</v>
      </c>
      <c r="G33" s="43">
        <v>3330.8</v>
      </c>
      <c r="H33" s="48">
        <v>0.7</v>
      </c>
      <c r="I33" s="28"/>
      <c r="J33" s="44">
        <v>44</v>
      </c>
      <c r="K33" s="43">
        <v>-1664.6</v>
      </c>
      <c r="L33" s="43">
        <v>-472.12</v>
      </c>
      <c r="M33" s="43">
        <v>20867</v>
      </c>
      <c r="N33" s="43">
        <v>2.1905000000000001E-13</v>
      </c>
      <c r="O33" s="43">
        <v>-6.1185999999999998E-13</v>
      </c>
      <c r="P33" s="43">
        <v>-3330.8</v>
      </c>
      <c r="Q33" s="48">
        <v>0.7</v>
      </c>
    </row>
    <row r="34" spans="1:17" x14ac:dyDescent="0.3">
      <c r="A34" s="42">
        <v>16</v>
      </c>
      <c r="B34" s="43">
        <v>-1465.7</v>
      </c>
      <c r="C34" s="43">
        <v>-493.25</v>
      </c>
      <c r="D34" s="43">
        <v>18854</v>
      </c>
      <c r="E34" s="43">
        <v>5.9542999999999994E-14</v>
      </c>
      <c r="F34" s="43">
        <v>1.7704999999999999E-13</v>
      </c>
      <c r="G34" s="43">
        <v>2891.4</v>
      </c>
      <c r="H34" s="48">
        <v>0.75</v>
      </c>
      <c r="I34" s="28"/>
      <c r="J34" s="44">
        <v>45</v>
      </c>
      <c r="K34" s="43">
        <v>-1465.7</v>
      </c>
      <c r="L34" s="43">
        <v>-493.25</v>
      </c>
      <c r="M34" s="43">
        <v>18854</v>
      </c>
      <c r="N34" s="43">
        <v>1.7862999999999999E-13</v>
      </c>
      <c r="O34" s="43">
        <v>-5.3114E-13</v>
      </c>
      <c r="P34" s="43">
        <v>-2891.4</v>
      </c>
      <c r="Q34" s="48">
        <v>0.75</v>
      </c>
    </row>
    <row r="35" spans="1:17" x14ac:dyDescent="0.3">
      <c r="A35" s="42">
        <v>17</v>
      </c>
      <c r="B35" s="43">
        <v>-1299.5</v>
      </c>
      <c r="C35" s="43">
        <v>-499.58</v>
      </c>
      <c r="D35" s="43">
        <v>17118</v>
      </c>
      <c r="E35" s="43">
        <v>4.8980000000000003E-14</v>
      </c>
      <c r="F35" s="43">
        <v>1.5447999999999999E-13</v>
      </c>
      <c r="G35" s="43">
        <v>2522.8000000000002</v>
      </c>
      <c r="H35" s="48">
        <v>0.8</v>
      </c>
      <c r="I35" s="28"/>
      <c r="J35" s="44">
        <v>46</v>
      </c>
      <c r="K35" s="43">
        <v>-1299.5</v>
      </c>
      <c r="L35" s="43">
        <v>-499.58</v>
      </c>
      <c r="M35" s="43">
        <v>17118</v>
      </c>
      <c r="N35" s="43">
        <v>1.4694E-13</v>
      </c>
      <c r="O35" s="43">
        <v>-4.6343999999999999E-13</v>
      </c>
      <c r="P35" s="43">
        <v>-2522.8000000000002</v>
      </c>
      <c r="Q35" s="48">
        <v>0.8</v>
      </c>
    </row>
    <row r="36" spans="1:17" x14ac:dyDescent="0.3">
      <c r="A36" s="42">
        <v>18</v>
      </c>
      <c r="B36" s="43">
        <v>-1158.9000000000001</v>
      </c>
      <c r="C36" s="43">
        <v>-495.45</v>
      </c>
      <c r="D36" s="43">
        <v>15608</v>
      </c>
      <c r="E36" s="43">
        <v>4.0622999999999998E-14</v>
      </c>
      <c r="F36" s="43">
        <v>1.3546000000000001E-13</v>
      </c>
      <c r="G36" s="43">
        <v>2212.1999999999998</v>
      </c>
      <c r="H36" s="48">
        <v>0.85</v>
      </c>
      <c r="I36" s="28"/>
      <c r="J36" s="44">
        <v>47</v>
      </c>
      <c r="K36" s="43">
        <v>-1158.9000000000001</v>
      </c>
      <c r="L36" s="43">
        <v>-495.45</v>
      </c>
      <c r="M36" s="43">
        <v>15608</v>
      </c>
      <c r="N36" s="43">
        <v>1.2186999999999999E-13</v>
      </c>
      <c r="O36" s="43">
        <v>-4.0637999999999998E-13</v>
      </c>
      <c r="P36" s="43">
        <v>-2212.1999999999998</v>
      </c>
      <c r="Q36" s="48">
        <v>0.85</v>
      </c>
    </row>
    <row r="37" spans="1:17" x14ac:dyDescent="0.3">
      <c r="A37" s="42">
        <v>19</v>
      </c>
      <c r="B37" s="43">
        <v>-1038.5</v>
      </c>
      <c r="C37" s="43">
        <v>-484.01</v>
      </c>
      <c r="D37" s="43">
        <v>14288</v>
      </c>
      <c r="E37" s="43">
        <v>3.3954999999999999E-14</v>
      </c>
      <c r="F37" s="43">
        <v>1.1934999999999999E-13</v>
      </c>
      <c r="G37" s="43">
        <v>1949.2</v>
      </c>
      <c r="H37" s="48">
        <v>0.9</v>
      </c>
      <c r="I37" s="28"/>
      <c r="J37" s="44">
        <v>48</v>
      </c>
      <c r="K37" s="43">
        <v>-1038.5</v>
      </c>
      <c r="L37" s="43">
        <v>-484.01</v>
      </c>
      <c r="M37" s="43">
        <v>14288</v>
      </c>
      <c r="N37" s="43">
        <v>1.0185999999999999E-13</v>
      </c>
      <c r="O37" s="43">
        <v>-3.5805999999999999E-13</v>
      </c>
      <c r="P37" s="43">
        <v>-1949.2</v>
      </c>
      <c r="Q37" s="48">
        <v>0.9</v>
      </c>
    </row>
    <row r="38" spans="1:17" x14ac:dyDescent="0.3">
      <c r="A38" s="42">
        <v>20</v>
      </c>
      <c r="B38" s="43">
        <v>-934.42</v>
      </c>
      <c r="C38" s="43">
        <v>-467.54</v>
      </c>
      <c r="D38" s="43">
        <v>13126</v>
      </c>
      <c r="E38" s="43">
        <v>2.8588000000000001E-14</v>
      </c>
      <c r="F38" s="43">
        <v>1.0564E-13</v>
      </c>
      <c r="G38" s="43">
        <v>1725.3</v>
      </c>
      <c r="H38" s="48">
        <v>0.95</v>
      </c>
      <c r="I38" s="28"/>
      <c r="J38" s="44">
        <v>49</v>
      </c>
      <c r="K38" s="43">
        <v>-934.42</v>
      </c>
      <c r="L38" s="43">
        <v>-467.54</v>
      </c>
      <c r="M38" s="43">
        <v>13126</v>
      </c>
      <c r="N38" s="43">
        <v>8.5762999999999995E-14</v>
      </c>
      <c r="O38" s="43">
        <v>-3.1692999999999999E-13</v>
      </c>
      <c r="P38" s="43">
        <v>-1725.3</v>
      </c>
      <c r="Q38" s="48">
        <v>0.95</v>
      </c>
    </row>
    <row r="39" spans="1:17" x14ac:dyDescent="0.3">
      <c r="A39" s="42">
        <v>21</v>
      </c>
      <c r="B39" s="43">
        <v>-843.49</v>
      </c>
      <c r="C39" s="43">
        <v>-447.72</v>
      </c>
      <c r="D39" s="43">
        <v>12098</v>
      </c>
      <c r="E39" s="43">
        <v>2.4234000000000001E-14</v>
      </c>
      <c r="F39" s="43">
        <v>9.3916000000000006E-14</v>
      </c>
      <c r="G39" s="43">
        <v>1533.8</v>
      </c>
      <c r="H39" s="48">
        <v>1</v>
      </c>
      <c r="I39" s="28"/>
      <c r="J39" s="44">
        <v>50</v>
      </c>
      <c r="K39" s="43">
        <v>-843.49</v>
      </c>
      <c r="L39" s="43">
        <v>-447.72</v>
      </c>
      <c r="M39" s="43">
        <v>12098</v>
      </c>
      <c r="N39" s="43">
        <v>7.2701000000000005E-14</v>
      </c>
      <c r="O39" s="43">
        <v>-2.8174999999999999E-13</v>
      </c>
      <c r="P39" s="43">
        <v>-1533.8</v>
      </c>
      <c r="Q39" s="48">
        <v>1</v>
      </c>
    </row>
    <row r="40" spans="1:17" x14ac:dyDescent="0.3">
      <c r="A40" s="42">
        <v>22</v>
      </c>
      <c r="B40" s="43">
        <v>-327.07</v>
      </c>
      <c r="C40" s="43">
        <v>-225.6</v>
      </c>
      <c r="D40" s="43">
        <v>6138.5</v>
      </c>
      <c r="E40" s="43">
        <v>6.2130999999999999E-15</v>
      </c>
      <c r="F40" s="43">
        <v>3.5085000000000003E-14</v>
      </c>
      <c r="G40" s="43">
        <v>572.99</v>
      </c>
      <c r="H40" s="48">
        <v>1.5</v>
      </c>
      <c r="I40" s="28"/>
      <c r="J40" s="44">
        <v>51</v>
      </c>
      <c r="K40" s="43">
        <v>-327.07</v>
      </c>
      <c r="L40" s="43">
        <v>-225.6</v>
      </c>
      <c r="M40" s="43">
        <v>6138.5</v>
      </c>
      <c r="N40" s="43">
        <v>1.8639E-14</v>
      </c>
      <c r="O40" s="43">
        <v>-1.0526E-13</v>
      </c>
      <c r="P40" s="43">
        <v>-572.99</v>
      </c>
      <c r="Q40" s="48">
        <v>1.5</v>
      </c>
    </row>
    <row r="41" spans="1:17" x14ac:dyDescent="0.3">
      <c r="A41" s="42">
        <v>23</v>
      </c>
      <c r="B41" s="43">
        <v>-134.31</v>
      </c>
      <c r="C41" s="43">
        <v>-97.418999999999997</v>
      </c>
      <c r="D41" s="43">
        <v>3729.1</v>
      </c>
      <c r="E41" s="43">
        <v>2.2592000000000001E-15</v>
      </c>
      <c r="F41" s="43">
        <v>1.6658999999999999E-14</v>
      </c>
      <c r="G41" s="43">
        <v>272.06</v>
      </c>
      <c r="H41" s="48">
        <v>2</v>
      </c>
      <c r="I41" s="28"/>
      <c r="J41" s="44">
        <v>52</v>
      </c>
      <c r="K41" s="43">
        <v>-134.31</v>
      </c>
      <c r="L41" s="43">
        <v>-97.418999999999997</v>
      </c>
      <c r="M41" s="43">
        <v>3729.1</v>
      </c>
      <c r="N41" s="43">
        <v>6.7776000000000003E-15</v>
      </c>
      <c r="O41" s="43">
        <v>-4.9977000000000003E-14</v>
      </c>
      <c r="P41" s="43">
        <v>-272.06</v>
      </c>
      <c r="Q41" s="48">
        <v>2</v>
      </c>
    </row>
    <row r="42" spans="1:17" x14ac:dyDescent="0.3">
      <c r="A42" s="42">
        <v>24</v>
      </c>
      <c r="B42" s="43">
        <v>-72.641999999999996</v>
      </c>
      <c r="C42" s="43">
        <v>-56.183999999999997</v>
      </c>
      <c r="D42" s="43">
        <v>2573</v>
      </c>
      <c r="E42" s="43">
        <v>1.0077999999999999E-15</v>
      </c>
      <c r="F42" s="43">
        <v>9.1692000000000008E-15</v>
      </c>
      <c r="G42" s="43">
        <v>149.75</v>
      </c>
      <c r="H42" s="48">
        <v>2.5</v>
      </c>
      <c r="I42" s="28"/>
      <c r="J42" s="44">
        <v>53</v>
      </c>
      <c r="K42" s="43">
        <v>-72.641999999999996</v>
      </c>
      <c r="L42" s="43">
        <v>-56.183999999999997</v>
      </c>
      <c r="M42" s="43">
        <v>2573</v>
      </c>
      <c r="N42" s="43">
        <v>3.0233E-15</v>
      </c>
      <c r="O42" s="43">
        <v>-2.7508000000000001E-14</v>
      </c>
      <c r="P42" s="43">
        <v>-149.75</v>
      </c>
      <c r="Q42" s="48">
        <v>2.5</v>
      </c>
    </row>
    <row r="43" spans="1:17" x14ac:dyDescent="0.3">
      <c r="A43" s="42">
        <v>25</v>
      </c>
      <c r="B43" s="43">
        <v>-62.587000000000003</v>
      </c>
      <c r="C43" s="43">
        <v>-54.177</v>
      </c>
      <c r="D43" s="43">
        <v>1932.8</v>
      </c>
      <c r="E43" s="43">
        <v>5.1495999999999999E-16</v>
      </c>
      <c r="F43" s="43">
        <v>5.5819000000000002E-15</v>
      </c>
      <c r="G43" s="43">
        <v>91.159000000000006</v>
      </c>
      <c r="H43" s="48">
        <v>3</v>
      </c>
      <c r="I43" s="28"/>
      <c r="J43" s="44">
        <v>54</v>
      </c>
      <c r="K43" s="43">
        <v>-62.587000000000003</v>
      </c>
      <c r="L43" s="43">
        <v>-54.177</v>
      </c>
      <c r="M43" s="43">
        <v>1932.8</v>
      </c>
      <c r="N43" s="43">
        <v>1.5448999999999999E-15</v>
      </c>
      <c r="O43" s="43">
        <v>-1.6745999999999999E-14</v>
      </c>
      <c r="P43" s="43">
        <v>-91.159000000000006</v>
      </c>
      <c r="Q43" s="48">
        <v>3</v>
      </c>
    </row>
    <row r="44" spans="1:17" x14ac:dyDescent="0.3">
      <c r="A44" s="42">
        <v>26</v>
      </c>
      <c r="B44" s="43">
        <v>-67.040999999999997</v>
      </c>
      <c r="C44" s="43">
        <v>-62.283999999999999</v>
      </c>
      <c r="D44" s="43">
        <v>1526.6</v>
      </c>
      <c r="E44" s="43">
        <v>2.9128000000000002E-16</v>
      </c>
      <c r="F44" s="43">
        <v>3.6509000000000002E-15</v>
      </c>
      <c r="G44" s="43">
        <v>59.622999999999998</v>
      </c>
      <c r="H44" s="48">
        <v>3.5</v>
      </c>
      <c r="I44" s="28"/>
      <c r="J44" s="44">
        <v>55</v>
      </c>
      <c r="K44" s="43">
        <v>-67.040999999999997</v>
      </c>
      <c r="L44" s="43">
        <v>-62.283999999999999</v>
      </c>
      <c r="M44" s="43">
        <v>1526.6</v>
      </c>
      <c r="N44" s="43">
        <v>8.7383000000000004E-16</v>
      </c>
      <c r="O44" s="43">
        <v>-1.0952999999999999E-14</v>
      </c>
      <c r="P44" s="43">
        <v>-59.622999999999998</v>
      </c>
      <c r="Q44" s="48">
        <v>3.5</v>
      </c>
    </row>
    <row r="45" spans="1:17" x14ac:dyDescent="0.3">
      <c r="A45" s="42">
        <v>27</v>
      </c>
      <c r="B45" s="43">
        <v>-71.849000000000004</v>
      </c>
      <c r="C45" s="43">
        <v>-68.933999999999997</v>
      </c>
      <c r="D45" s="43">
        <v>1239.8</v>
      </c>
      <c r="E45" s="43">
        <v>1.7848999999999999E-16</v>
      </c>
      <c r="F45" s="43">
        <v>2.5111999999999999E-15</v>
      </c>
      <c r="G45" s="43">
        <v>41.011000000000003</v>
      </c>
      <c r="H45" s="48">
        <v>4</v>
      </c>
      <c r="I45" s="28"/>
      <c r="J45" s="44">
        <v>56</v>
      </c>
      <c r="K45" s="43">
        <v>-71.849000000000004</v>
      </c>
      <c r="L45" s="43">
        <v>-68.933999999999997</v>
      </c>
      <c r="M45" s="43">
        <v>1239.8</v>
      </c>
      <c r="N45" s="43">
        <v>5.3546000000000003E-16</v>
      </c>
      <c r="O45" s="43">
        <v>-7.5334999999999998E-15</v>
      </c>
      <c r="P45" s="43">
        <v>-41.011000000000003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>
        <v>59</v>
      </c>
      <c r="K46" s="24" t="s">
        <v>21</v>
      </c>
      <c r="L46" s="24" t="s">
        <v>21</v>
      </c>
      <c r="M46" s="24" t="s">
        <v>21</v>
      </c>
      <c r="N46" s="24" t="s">
        <v>21</v>
      </c>
      <c r="O46" s="24" t="s">
        <v>21</v>
      </c>
      <c r="P46" s="24" t="s">
        <v>21</v>
      </c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1</v>
      </c>
      <c r="B50" s="43">
        <v>4.1195000000000001E-4</v>
      </c>
      <c r="C50" s="43">
        <v>3.2005E-4</v>
      </c>
      <c r="D50" s="43">
        <v>-1.8515E-4</v>
      </c>
      <c r="E50" s="43">
        <v>-1.1255E-20</v>
      </c>
      <c r="F50" s="43">
        <v>2.0406E-36</v>
      </c>
      <c r="G50" s="43">
        <v>3.3324999999999999E-20</v>
      </c>
      <c r="H50" s="48">
        <v>0</v>
      </c>
      <c r="I50" s="28"/>
      <c r="J50" s="44">
        <v>30</v>
      </c>
      <c r="K50" s="43">
        <v>4.1195000000000001E-4</v>
      </c>
      <c r="L50" s="43">
        <v>3.2005E-4</v>
      </c>
      <c r="M50" s="43">
        <v>-1.8515E-4</v>
      </c>
      <c r="N50" s="43">
        <v>-3.3765000000000003E-20</v>
      </c>
      <c r="O50" s="43">
        <v>-6.1216999999999997E-36</v>
      </c>
      <c r="P50" s="43">
        <v>-3.3324999999999999E-20</v>
      </c>
      <c r="Q50" s="48">
        <v>0</v>
      </c>
    </row>
    <row r="51" spans="1:17" x14ac:dyDescent="0.3">
      <c r="A51" s="42">
        <v>2</v>
      </c>
      <c r="B51" s="43">
        <v>-3.0320999999999999E-4</v>
      </c>
      <c r="C51" s="43">
        <v>-2.4415999999999999E-4</v>
      </c>
      <c r="D51" s="43">
        <v>3.1702999999999999E-4</v>
      </c>
      <c r="E51" s="43">
        <v>7.2315000000000007E-21</v>
      </c>
      <c r="F51" s="43">
        <v>9.0728000000000002E-22</v>
      </c>
      <c r="G51" s="43">
        <v>1.4817000000000001E-5</v>
      </c>
      <c r="H51" s="54">
        <v>0.05</v>
      </c>
      <c r="I51" s="28"/>
      <c r="J51" s="44">
        <v>31</v>
      </c>
      <c r="K51" s="43">
        <v>-3.0320999999999999E-4</v>
      </c>
      <c r="L51" s="43">
        <v>-2.4415999999999999E-4</v>
      </c>
      <c r="M51" s="43">
        <v>3.1702999999999999E-4</v>
      </c>
      <c r="N51" s="43">
        <v>2.1694999999999999E-20</v>
      </c>
      <c r="O51" s="43">
        <v>-2.7218E-21</v>
      </c>
      <c r="P51" s="43">
        <v>-1.4817000000000001E-5</v>
      </c>
      <c r="Q51" s="54">
        <v>0.05</v>
      </c>
    </row>
    <row r="52" spans="1:17" x14ac:dyDescent="0.3">
      <c r="A52" s="42">
        <v>3</v>
      </c>
      <c r="B52" s="43">
        <v>-3.4025E-4</v>
      </c>
      <c r="C52" s="43">
        <v>-2.4117999999999999E-4</v>
      </c>
      <c r="D52" s="43">
        <v>9.4574999999999998E-4</v>
      </c>
      <c r="E52" s="43">
        <v>1.2133E-20</v>
      </c>
      <c r="F52" s="43">
        <v>1.4949E-20</v>
      </c>
      <c r="G52" s="43">
        <v>2.4414E-4</v>
      </c>
      <c r="H52" s="57">
        <v>0.1</v>
      </c>
      <c r="I52" s="28"/>
      <c r="J52" s="44">
        <v>32</v>
      </c>
      <c r="K52" s="43">
        <v>-3.4025E-4</v>
      </c>
      <c r="L52" s="43">
        <v>-2.4117999999999999E-4</v>
      </c>
      <c r="M52" s="43">
        <v>9.4574999999999998E-4</v>
      </c>
      <c r="N52" s="43">
        <v>3.6398E-20</v>
      </c>
      <c r="O52" s="43">
        <v>-4.4847999999999998E-20</v>
      </c>
      <c r="P52" s="43">
        <v>-2.4414E-4</v>
      </c>
      <c r="Q52" s="57">
        <v>0.1</v>
      </c>
    </row>
    <row r="53" spans="1:17" x14ac:dyDescent="0.3">
      <c r="A53" s="42">
        <v>4</v>
      </c>
      <c r="B53" s="43">
        <v>-3.1332000000000002E-4</v>
      </c>
      <c r="C53" s="43">
        <v>-2.0092999999999999E-4</v>
      </c>
      <c r="D53" s="43">
        <v>7.1062000000000002E-4</v>
      </c>
      <c r="E53" s="43">
        <v>1.3762999999999999E-20</v>
      </c>
      <c r="F53" s="43">
        <v>1.5963999999999999E-20</v>
      </c>
      <c r="G53" s="43">
        <v>2.6071999999999998E-4</v>
      </c>
      <c r="H53" s="48">
        <v>0.15</v>
      </c>
      <c r="I53" s="28"/>
      <c r="J53" s="44">
        <v>33</v>
      </c>
      <c r="K53" s="43">
        <v>-3.1332000000000002E-4</v>
      </c>
      <c r="L53" s="43">
        <v>-2.0092999999999999E-4</v>
      </c>
      <c r="M53" s="43">
        <v>7.1062000000000002E-4</v>
      </c>
      <c r="N53" s="43">
        <v>4.129E-20</v>
      </c>
      <c r="O53" s="43">
        <v>-4.7893E-20</v>
      </c>
      <c r="P53" s="43">
        <v>-2.6071999999999998E-4</v>
      </c>
      <c r="Q53" s="48">
        <v>0.15</v>
      </c>
    </row>
    <row r="54" spans="1:17" x14ac:dyDescent="0.3">
      <c r="A54" s="42">
        <v>5</v>
      </c>
      <c r="B54" s="43">
        <v>-3.0700999999999998E-4</v>
      </c>
      <c r="C54" s="43">
        <v>-1.8888999999999999E-4</v>
      </c>
      <c r="D54" s="43">
        <v>5.7061999999999998E-4</v>
      </c>
      <c r="E54" s="43">
        <v>1.4465999999999999E-20</v>
      </c>
      <c r="F54" s="43">
        <v>1.4945E-20</v>
      </c>
      <c r="G54" s="43">
        <v>2.4408000000000001E-4</v>
      </c>
      <c r="H54" s="54">
        <v>0.2</v>
      </c>
      <c r="I54" s="28"/>
      <c r="J54" s="44">
        <v>34</v>
      </c>
      <c r="K54" s="43">
        <v>-3.0700999999999998E-4</v>
      </c>
      <c r="L54" s="43">
        <v>-1.8888999999999999E-4</v>
      </c>
      <c r="M54" s="43">
        <v>5.7061999999999998E-4</v>
      </c>
      <c r="N54" s="43">
        <v>4.3398999999999997E-20</v>
      </c>
      <c r="O54" s="43">
        <v>-4.4836E-20</v>
      </c>
      <c r="P54" s="43">
        <v>-2.4408000000000001E-4</v>
      </c>
      <c r="Q54" s="54">
        <v>0.2</v>
      </c>
    </row>
    <row r="55" spans="1:17" x14ac:dyDescent="0.3">
      <c r="A55" s="42">
        <v>6</v>
      </c>
      <c r="B55" s="43">
        <v>-2.7221999999999999E-4</v>
      </c>
      <c r="C55" s="43">
        <v>-1.6906000000000001E-4</v>
      </c>
      <c r="D55" s="43">
        <v>5.1374000000000005E-4</v>
      </c>
      <c r="E55" s="43">
        <v>1.2634000000000001E-20</v>
      </c>
      <c r="F55" s="43">
        <v>1.6542000000000001E-20</v>
      </c>
      <c r="G55" s="43">
        <v>2.7014999999999998E-4</v>
      </c>
      <c r="H55" s="48">
        <v>0.25</v>
      </c>
      <c r="I55" s="28"/>
      <c r="J55" s="44">
        <v>35</v>
      </c>
      <c r="K55" s="43">
        <v>-2.7221999999999999E-4</v>
      </c>
      <c r="L55" s="43">
        <v>-1.6906000000000001E-4</v>
      </c>
      <c r="M55" s="43">
        <v>5.1374000000000005E-4</v>
      </c>
      <c r="N55" s="43">
        <v>3.7901E-20</v>
      </c>
      <c r="O55" s="43">
        <v>-4.9625999999999998E-20</v>
      </c>
      <c r="P55" s="43">
        <v>-2.7014999999999998E-4</v>
      </c>
      <c r="Q55" s="48">
        <v>0.25</v>
      </c>
    </row>
    <row r="56" spans="1:17" x14ac:dyDescent="0.3">
      <c r="A56" s="42">
        <v>7</v>
      </c>
      <c r="B56" s="43">
        <v>-2.677E-4</v>
      </c>
      <c r="C56" s="43">
        <v>-1.705E-4</v>
      </c>
      <c r="D56" s="43">
        <v>4.4205999999999998E-4</v>
      </c>
      <c r="E56" s="43">
        <v>1.1904E-20</v>
      </c>
      <c r="F56" s="43">
        <v>1.3098E-20</v>
      </c>
      <c r="G56" s="43">
        <v>2.1390999999999999E-4</v>
      </c>
      <c r="H56" s="57">
        <v>0.3</v>
      </c>
      <c r="I56" s="28"/>
      <c r="J56" s="44">
        <v>36</v>
      </c>
      <c r="K56" s="43">
        <v>-2.677E-4</v>
      </c>
      <c r="L56" s="43">
        <v>-1.705E-4</v>
      </c>
      <c r="M56" s="43">
        <v>4.4205999999999998E-4</v>
      </c>
      <c r="N56" s="43">
        <v>3.5711999999999997E-20</v>
      </c>
      <c r="O56" s="43">
        <v>-3.9295000000000002E-20</v>
      </c>
      <c r="P56" s="43">
        <v>-2.1390999999999999E-4</v>
      </c>
      <c r="Q56" s="57">
        <v>0.3</v>
      </c>
    </row>
    <row r="57" spans="1:17" x14ac:dyDescent="0.3">
      <c r="A57" s="42">
        <v>8</v>
      </c>
      <c r="B57" s="43">
        <v>-3.0262000000000003E-4</v>
      </c>
      <c r="C57" s="43">
        <v>-1.9421E-4</v>
      </c>
      <c r="D57" s="43">
        <v>4.3081E-4</v>
      </c>
      <c r="E57" s="43">
        <v>1.3277E-20</v>
      </c>
      <c r="F57" s="43">
        <v>8.3008999999999999E-21</v>
      </c>
      <c r="G57" s="43">
        <v>1.3556000000000001E-4</v>
      </c>
      <c r="H57" s="54">
        <v>0.35</v>
      </c>
      <c r="I57" s="28"/>
      <c r="J57" s="44">
        <v>37</v>
      </c>
      <c r="K57" s="43">
        <v>-3.0262000000000003E-4</v>
      </c>
      <c r="L57" s="43">
        <v>-1.9421E-4</v>
      </c>
      <c r="M57" s="43">
        <v>4.3081E-4</v>
      </c>
      <c r="N57" s="43">
        <v>3.9830000000000001E-20</v>
      </c>
      <c r="O57" s="43">
        <v>-2.4903E-20</v>
      </c>
      <c r="P57" s="43">
        <v>-1.3556000000000001E-4</v>
      </c>
      <c r="Q57" s="54">
        <v>0.35</v>
      </c>
    </row>
    <row r="58" spans="1:17" x14ac:dyDescent="0.3">
      <c r="A58" s="42">
        <v>9</v>
      </c>
      <c r="B58" s="43">
        <v>-2.5224999999999998E-4</v>
      </c>
      <c r="C58" s="43">
        <v>-1.6906000000000001E-4</v>
      </c>
      <c r="D58" s="43">
        <v>5.7288E-4</v>
      </c>
      <c r="E58" s="43">
        <v>1.0187999999999999E-20</v>
      </c>
      <c r="F58" s="43">
        <v>1.7658999999999999E-20</v>
      </c>
      <c r="G58" s="43">
        <v>2.8839000000000002E-4</v>
      </c>
      <c r="H58" s="57">
        <v>0.4</v>
      </c>
      <c r="I58" s="28"/>
      <c r="J58" s="44">
        <v>38</v>
      </c>
      <c r="K58" s="43">
        <v>-2.5224999999999998E-4</v>
      </c>
      <c r="L58" s="43">
        <v>-1.6906000000000001E-4</v>
      </c>
      <c r="M58" s="43">
        <v>5.7288E-4</v>
      </c>
      <c r="N58" s="43">
        <v>3.0563E-20</v>
      </c>
      <c r="O58" s="43">
        <v>-5.2977E-20</v>
      </c>
      <c r="P58" s="43">
        <v>-2.8839000000000002E-4</v>
      </c>
      <c r="Q58" s="57">
        <v>0.4</v>
      </c>
    </row>
    <row r="59" spans="1:17" x14ac:dyDescent="0.3">
      <c r="A59" s="42">
        <v>10</v>
      </c>
      <c r="B59" s="43">
        <v>-2.1368E-4</v>
      </c>
      <c r="C59" s="43">
        <v>-1.4946999999999999E-4</v>
      </c>
      <c r="D59" s="43">
        <v>4.9337000000000003E-4</v>
      </c>
      <c r="E59" s="43">
        <v>7.8639999999999997E-21</v>
      </c>
      <c r="F59" s="43">
        <v>1.4989E-20</v>
      </c>
      <c r="G59" s="43">
        <v>2.4478999999999999E-4</v>
      </c>
      <c r="H59" s="57">
        <v>0.45</v>
      </c>
      <c r="I59" s="28"/>
      <c r="J59" s="44">
        <v>39</v>
      </c>
      <c r="K59" s="43">
        <v>-2.1368E-4</v>
      </c>
      <c r="L59" s="43">
        <v>-1.4946999999999999E-4</v>
      </c>
      <c r="M59" s="43">
        <v>4.9337000000000003E-4</v>
      </c>
      <c r="N59" s="43">
        <v>2.3592000000000001E-20</v>
      </c>
      <c r="O59" s="43">
        <v>-4.4967E-20</v>
      </c>
      <c r="P59" s="43">
        <v>-2.4478999999999999E-4</v>
      </c>
      <c r="Q59" s="57">
        <v>0.45</v>
      </c>
    </row>
    <row r="60" spans="1:17" x14ac:dyDescent="0.3">
      <c r="A60" s="42">
        <v>11</v>
      </c>
      <c r="B60" s="43">
        <v>-1.8346000000000001E-4</v>
      </c>
      <c r="C60" s="43">
        <v>-1.3349E-4</v>
      </c>
      <c r="D60" s="43">
        <v>4.3011999999999998E-4</v>
      </c>
      <c r="E60" s="43">
        <v>6.1191999999999998E-21</v>
      </c>
      <c r="F60" s="43">
        <v>1.2731999999999999E-20</v>
      </c>
      <c r="G60" s="43">
        <v>2.0793E-4</v>
      </c>
      <c r="H60" s="57">
        <v>0.5</v>
      </c>
      <c r="I60" s="28"/>
      <c r="J60" s="44">
        <v>40</v>
      </c>
      <c r="K60" s="43">
        <v>-1.8346000000000001E-4</v>
      </c>
      <c r="L60" s="43">
        <v>-1.3349E-4</v>
      </c>
      <c r="M60" s="43">
        <v>4.3011999999999998E-4</v>
      </c>
      <c r="N60" s="43">
        <v>1.8357999999999999E-20</v>
      </c>
      <c r="O60" s="43">
        <v>-3.8196000000000001E-20</v>
      </c>
      <c r="P60" s="43">
        <v>-2.0793E-4</v>
      </c>
      <c r="Q60" s="57">
        <v>0.5</v>
      </c>
    </row>
    <row r="61" spans="1:17" x14ac:dyDescent="0.3">
      <c r="A61" s="42">
        <v>12</v>
      </c>
      <c r="B61" s="43">
        <v>-1.5930999999999999E-4</v>
      </c>
      <c r="C61" s="43">
        <v>-1.2006999999999999E-4</v>
      </c>
      <c r="D61" s="43">
        <v>3.7868E-4</v>
      </c>
      <c r="E61" s="43">
        <v>4.8052000000000002E-21</v>
      </c>
      <c r="F61" s="43">
        <v>1.0846E-20</v>
      </c>
      <c r="G61" s="43">
        <v>1.7712000000000001E-4</v>
      </c>
      <c r="H61" s="57">
        <v>0.55000000000000004</v>
      </c>
      <c r="I61" s="28"/>
      <c r="J61" s="44">
        <v>41</v>
      </c>
      <c r="K61" s="43">
        <v>-1.5930999999999999E-4</v>
      </c>
      <c r="L61" s="43">
        <v>-1.2006999999999999E-4</v>
      </c>
      <c r="M61" s="43">
        <v>3.7868E-4</v>
      </c>
      <c r="N61" s="43">
        <v>1.4416000000000001E-20</v>
      </c>
      <c r="O61" s="43">
        <v>-3.2537E-20</v>
      </c>
      <c r="P61" s="43">
        <v>-1.7712000000000001E-4</v>
      </c>
      <c r="Q61" s="57">
        <v>0.55000000000000004</v>
      </c>
    </row>
    <row r="62" spans="1:17" x14ac:dyDescent="0.3">
      <c r="A62" s="42">
        <v>13</v>
      </c>
      <c r="B62" s="43">
        <v>-1.3969000000000001E-4</v>
      </c>
      <c r="C62" s="43">
        <v>-1.0857999999999999E-4</v>
      </c>
      <c r="D62" s="43">
        <v>3.3614000000000002E-4</v>
      </c>
      <c r="E62" s="43">
        <v>3.8096000000000004E-21</v>
      </c>
      <c r="F62" s="43">
        <v>9.2756000000000002E-21</v>
      </c>
      <c r="G62" s="43">
        <v>1.5148000000000001E-4</v>
      </c>
      <c r="H62" s="48">
        <v>0.6</v>
      </c>
      <c r="I62" s="28"/>
      <c r="J62" s="44">
        <v>42</v>
      </c>
      <c r="K62" s="43">
        <v>-1.3969000000000001E-4</v>
      </c>
      <c r="L62" s="43">
        <v>-1.0857999999999999E-4</v>
      </c>
      <c r="M62" s="43">
        <v>3.3614000000000002E-4</v>
      </c>
      <c r="N62" s="43">
        <v>1.1429E-20</v>
      </c>
      <c r="O62" s="43">
        <v>-2.7827000000000002E-20</v>
      </c>
      <c r="P62" s="43">
        <v>-1.5148000000000001E-4</v>
      </c>
      <c r="Q62" s="48">
        <v>0.6</v>
      </c>
    </row>
    <row r="63" spans="1:17" x14ac:dyDescent="0.3">
      <c r="A63" s="42">
        <v>14</v>
      </c>
      <c r="B63" s="43">
        <v>-1.2352000000000001E-4</v>
      </c>
      <c r="C63" s="43">
        <v>-9.8622000000000005E-5</v>
      </c>
      <c r="D63" s="43">
        <v>3.0045000000000001E-4</v>
      </c>
      <c r="E63" s="43">
        <v>3.0495E-21</v>
      </c>
      <c r="F63" s="43">
        <v>7.9704000000000004E-21</v>
      </c>
      <c r="G63" s="43">
        <v>1.3017000000000001E-4</v>
      </c>
      <c r="H63" s="48">
        <v>0.65</v>
      </c>
      <c r="I63" s="28"/>
      <c r="J63" s="44">
        <v>43</v>
      </c>
      <c r="K63" s="43">
        <v>-1.2352000000000001E-4</v>
      </c>
      <c r="L63" s="43">
        <v>-9.8622000000000005E-5</v>
      </c>
      <c r="M63" s="43">
        <v>3.0045000000000001E-4</v>
      </c>
      <c r="N63" s="43">
        <v>9.1486000000000005E-21</v>
      </c>
      <c r="O63" s="43">
        <v>-2.3911E-20</v>
      </c>
      <c r="P63" s="43">
        <v>-1.3017000000000001E-4</v>
      </c>
      <c r="Q63" s="48">
        <v>0.65</v>
      </c>
    </row>
    <row r="64" spans="1:17" x14ac:dyDescent="0.3">
      <c r="A64" s="42">
        <v>15</v>
      </c>
      <c r="B64" s="43">
        <v>-1.1003E-4</v>
      </c>
      <c r="C64" s="43">
        <v>-8.9909999999999998E-5</v>
      </c>
      <c r="D64" s="43">
        <v>2.7018000000000002E-4</v>
      </c>
      <c r="E64" s="43">
        <v>2.4642999999999999E-21</v>
      </c>
      <c r="F64" s="43">
        <v>6.8834000000000001E-21</v>
      </c>
      <c r="G64" s="43">
        <v>1.1241E-4</v>
      </c>
      <c r="H64" s="48">
        <v>0.7</v>
      </c>
      <c r="I64" s="28"/>
      <c r="J64" s="44">
        <v>44</v>
      </c>
      <c r="K64" s="43">
        <v>-1.1003E-4</v>
      </c>
      <c r="L64" s="43">
        <v>-8.9909999999999998E-5</v>
      </c>
      <c r="M64" s="43">
        <v>2.7018000000000002E-4</v>
      </c>
      <c r="N64" s="43">
        <v>7.3928999999999996E-21</v>
      </c>
      <c r="O64" s="43">
        <v>-2.0649999999999999E-20</v>
      </c>
      <c r="P64" s="43">
        <v>-1.1241E-4</v>
      </c>
      <c r="Q64" s="48">
        <v>0.7</v>
      </c>
    </row>
    <row r="65" spans="1:17" x14ac:dyDescent="0.3">
      <c r="A65" s="42">
        <v>16</v>
      </c>
      <c r="B65" s="43">
        <v>-9.8648999999999997E-5</v>
      </c>
      <c r="C65" s="43">
        <v>-8.2239999999999999E-5</v>
      </c>
      <c r="D65" s="43">
        <v>2.4425E-4</v>
      </c>
      <c r="E65" s="43">
        <v>2.0096E-21</v>
      </c>
      <c r="F65" s="43">
        <v>5.9753999999999998E-21</v>
      </c>
      <c r="G65" s="43">
        <v>9.7584999999999995E-5</v>
      </c>
      <c r="H65" s="48">
        <v>0.75</v>
      </c>
      <c r="I65" s="28"/>
      <c r="J65" s="44">
        <v>45</v>
      </c>
      <c r="K65" s="43">
        <v>-9.8648999999999997E-5</v>
      </c>
      <c r="L65" s="43">
        <v>-8.2239999999999999E-5</v>
      </c>
      <c r="M65" s="43">
        <v>2.4425E-4</v>
      </c>
      <c r="N65" s="43">
        <v>6.0286999999999998E-21</v>
      </c>
      <c r="O65" s="43">
        <v>-1.7925999999999999E-20</v>
      </c>
      <c r="P65" s="43">
        <v>-9.7584999999999995E-5</v>
      </c>
      <c r="Q65" s="48">
        <v>0.75</v>
      </c>
    </row>
    <row r="66" spans="1:17" x14ac:dyDescent="0.3">
      <c r="A66" s="42">
        <v>17</v>
      </c>
      <c r="B66" s="43">
        <v>-8.8947000000000001E-5</v>
      </c>
      <c r="C66" s="43">
        <v>-7.5449000000000002E-5</v>
      </c>
      <c r="D66" s="43">
        <v>2.2184E-4</v>
      </c>
      <c r="E66" s="43">
        <v>1.6531000000000001E-21</v>
      </c>
      <c r="F66" s="43">
        <v>5.2137000000000001E-21</v>
      </c>
      <c r="G66" s="43">
        <v>8.5146000000000001E-5</v>
      </c>
      <c r="H66" s="48">
        <v>0.8</v>
      </c>
      <c r="I66" s="28"/>
      <c r="J66" s="44">
        <v>46</v>
      </c>
      <c r="K66" s="43">
        <v>-8.8947000000000001E-5</v>
      </c>
      <c r="L66" s="43">
        <v>-7.5449000000000002E-5</v>
      </c>
      <c r="M66" s="43">
        <v>2.2184E-4</v>
      </c>
      <c r="N66" s="43">
        <v>4.9592000000000002E-21</v>
      </c>
      <c r="O66" s="43">
        <v>-1.5640999999999999E-20</v>
      </c>
      <c r="P66" s="43">
        <v>-8.5146000000000001E-5</v>
      </c>
      <c r="Q66" s="48">
        <v>0.8</v>
      </c>
    </row>
    <row r="67" spans="1:17" x14ac:dyDescent="0.3">
      <c r="A67" s="42">
        <v>18</v>
      </c>
      <c r="B67" s="43">
        <v>-8.0605000000000005E-5</v>
      </c>
      <c r="C67" s="43">
        <v>-6.9410000000000001E-5</v>
      </c>
      <c r="D67" s="43">
        <v>2.0233999999999999E-4</v>
      </c>
      <c r="E67" s="43">
        <v>1.3710000000000001E-21</v>
      </c>
      <c r="F67" s="43">
        <v>4.5717999999999997E-21</v>
      </c>
      <c r="G67" s="43">
        <v>7.4663E-5</v>
      </c>
      <c r="H67" s="48">
        <v>0.85</v>
      </c>
      <c r="I67" s="28"/>
      <c r="J67" s="44">
        <v>47</v>
      </c>
      <c r="K67" s="43">
        <v>-8.0605000000000005E-5</v>
      </c>
      <c r="L67" s="43">
        <v>-6.9410000000000001E-5</v>
      </c>
      <c r="M67" s="43">
        <v>2.0233999999999999E-4</v>
      </c>
      <c r="N67" s="43">
        <v>4.1130999999999996E-21</v>
      </c>
      <c r="O67" s="43">
        <v>-1.3714999999999999E-20</v>
      </c>
      <c r="P67" s="43">
        <v>-7.4663E-5</v>
      </c>
      <c r="Q67" s="48">
        <v>0.85</v>
      </c>
    </row>
    <row r="68" spans="1:17" x14ac:dyDescent="0.3">
      <c r="A68" s="42">
        <v>19</v>
      </c>
      <c r="B68" s="43">
        <v>-7.3374000000000006E-5</v>
      </c>
      <c r="C68" s="43">
        <v>-6.4016000000000005E-5</v>
      </c>
      <c r="D68" s="43">
        <v>1.8526E-4</v>
      </c>
      <c r="E68" s="43">
        <v>1.1459999999999999E-21</v>
      </c>
      <c r="F68" s="43">
        <v>4.0281999999999999E-21</v>
      </c>
      <c r="G68" s="43">
        <v>6.5784999999999994E-5</v>
      </c>
      <c r="H68" s="48">
        <v>0.9</v>
      </c>
      <c r="I68" s="28"/>
      <c r="J68" s="44">
        <v>48</v>
      </c>
      <c r="K68" s="43">
        <v>-7.3374000000000006E-5</v>
      </c>
      <c r="L68" s="43">
        <v>-6.4016000000000005E-5</v>
      </c>
      <c r="M68" s="43">
        <v>1.8526E-4</v>
      </c>
      <c r="N68" s="43">
        <v>3.4378999999999998E-21</v>
      </c>
      <c r="O68" s="43">
        <v>-1.2084E-20</v>
      </c>
      <c r="P68" s="43">
        <v>-6.5784999999999994E-5</v>
      </c>
      <c r="Q68" s="48">
        <v>0.9</v>
      </c>
    </row>
    <row r="69" spans="1:17" x14ac:dyDescent="0.3">
      <c r="A69" s="42">
        <v>20</v>
      </c>
      <c r="B69" s="43">
        <v>-6.7061E-5</v>
      </c>
      <c r="C69" s="43">
        <v>-5.9181999999999997E-5</v>
      </c>
      <c r="D69" s="43">
        <v>1.7021000000000001E-4</v>
      </c>
      <c r="E69" s="43">
        <v>9.6484000000000001E-22</v>
      </c>
      <c r="F69" s="43">
        <v>3.5655000000000003E-21</v>
      </c>
      <c r="G69" s="43">
        <v>5.8227999999999999E-5</v>
      </c>
      <c r="H69" s="48">
        <v>0.95</v>
      </c>
      <c r="I69" s="28"/>
      <c r="J69" s="44">
        <v>49</v>
      </c>
      <c r="K69" s="43">
        <v>-6.7061E-5</v>
      </c>
      <c r="L69" s="43">
        <v>-5.9181999999999997E-5</v>
      </c>
      <c r="M69" s="43">
        <v>1.7021000000000001E-4</v>
      </c>
      <c r="N69" s="43">
        <v>2.8945E-21</v>
      </c>
      <c r="O69" s="43">
        <v>-1.0696E-20</v>
      </c>
      <c r="P69" s="43">
        <v>-5.8227999999999999E-5</v>
      </c>
      <c r="Q69" s="48">
        <v>0.95</v>
      </c>
    </row>
    <row r="70" spans="1:17" x14ac:dyDescent="0.3">
      <c r="A70" s="42">
        <v>21</v>
      </c>
      <c r="B70" s="43">
        <v>-6.1513000000000005E-5</v>
      </c>
      <c r="C70" s="43">
        <v>-5.4833999999999997E-5</v>
      </c>
      <c r="D70" s="43">
        <v>1.5687000000000001E-4</v>
      </c>
      <c r="E70" s="43">
        <v>8.1789000000000002E-22</v>
      </c>
      <c r="F70" s="43">
        <v>3.1697000000000001E-21</v>
      </c>
      <c r="G70" s="43">
        <v>5.1764000000000001E-5</v>
      </c>
      <c r="H70" s="48">
        <v>1</v>
      </c>
      <c r="I70" s="28"/>
      <c r="J70" s="44">
        <v>50</v>
      </c>
      <c r="K70" s="43">
        <v>-6.1513000000000005E-5</v>
      </c>
      <c r="L70" s="43">
        <v>-5.4833999999999997E-5</v>
      </c>
      <c r="M70" s="43">
        <v>1.5687000000000001E-4</v>
      </c>
      <c r="N70" s="43">
        <v>2.4536999999999999E-21</v>
      </c>
      <c r="O70" s="43">
        <v>-9.5090000000000007E-21</v>
      </c>
      <c r="P70" s="43">
        <v>-5.1764000000000001E-5</v>
      </c>
      <c r="Q70" s="48">
        <v>1</v>
      </c>
    </row>
    <row r="71" spans="1:17" x14ac:dyDescent="0.3">
      <c r="A71" s="42">
        <v>22</v>
      </c>
      <c r="B71" s="43">
        <v>-2.9957000000000001E-5</v>
      </c>
      <c r="C71" s="43">
        <v>-2.8245000000000001E-5</v>
      </c>
      <c r="D71" s="43">
        <v>7.9148999999999997E-5</v>
      </c>
      <c r="E71" s="43">
        <v>2.0968999999999999E-22</v>
      </c>
      <c r="F71" s="43">
        <v>1.1841000000000001E-21</v>
      </c>
      <c r="G71" s="43">
        <v>1.9338E-5</v>
      </c>
      <c r="H71" s="48">
        <v>1.5</v>
      </c>
      <c r="I71" s="28"/>
      <c r="J71" s="44">
        <v>51</v>
      </c>
      <c r="K71" s="43">
        <v>-2.9957000000000001E-5</v>
      </c>
      <c r="L71" s="43">
        <v>-2.8245000000000001E-5</v>
      </c>
      <c r="M71" s="43">
        <v>7.9148999999999997E-5</v>
      </c>
      <c r="N71" s="43">
        <v>6.2908E-22</v>
      </c>
      <c r="O71" s="43">
        <v>-3.5523999999999999E-21</v>
      </c>
      <c r="P71" s="43">
        <v>-1.9338E-5</v>
      </c>
      <c r="Q71" s="48">
        <v>1.5</v>
      </c>
    </row>
    <row r="72" spans="1:17" x14ac:dyDescent="0.3">
      <c r="A72" s="42">
        <v>23</v>
      </c>
      <c r="B72" s="43">
        <v>-1.7567999999999998E-5</v>
      </c>
      <c r="C72" s="43">
        <v>-1.6945000000000001E-5</v>
      </c>
      <c r="D72" s="43">
        <v>4.7627999999999999E-5</v>
      </c>
      <c r="E72" s="43">
        <v>7.6248E-23</v>
      </c>
      <c r="F72" s="43">
        <v>5.6224000000000002E-22</v>
      </c>
      <c r="G72" s="43">
        <v>9.1819999999999995E-6</v>
      </c>
      <c r="H72" s="48">
        <v>2</v>
      </c>
      <c r="I72" s="28"/>
      <c r="J72" s="44">
        <v>52</v>
      </c>
      <c r="K72" s="43">
        <v>-1.7567999999999998E-5</v>
      </c>
      <c r="L72" s="43">
        <v>-1.6945000000000001E-5</v>
      </c>
      <c r="M72" s="43">
        <v>4.7627999999999999E-5</v>
      </c>
      <c r="N72" s="43">
        <v>2.2874000000000002E-22</v>
      </c>
      <c r="O72" s="43">
        <v>-1.6866999999999999E-21</v>
      </c>
      <c r="P72" s="43">
        <v>-9.1819999999999995E-6</v>
      </c>
      <c r="Q72" s="48">
        <v>2</v>
      </c>
    </row>
    <row r="73" spans="1:17" x14ac:dyDescent="0.3">
      <c r="A73" s="42">
        <v>24</v>
      </c>
      <c r="B73" s="43">
        <v>-1.1919000000000001E-5</v>
      </c>
      <c r="C73" s="43">
        <v>-1.1640999999999999E-5</v>
      </c>
      <c r="D73" s="43">
        <v>3.2725999999999998E-5</v>
      </c>
      <c r="E73" s="43">
        <v>3.4012000000000003E-23</v>
      </c>
      <c r="F73" s="43">
        <v>3.0946E-22</v>
      </c>
      <c r="G73" s="43">
        <v>5.0539E-6</v>
      </c>
      <c r="H73" s="48">
        <v>2.5</v>
      </c>
      <c r="I73" s="28"/>
      <c r="J73" s="44">
        <v>53</v>
      </c>
      <c r="K73" s="43">
        <v>-1.1919000000000001E-5</v>
      </c>
      <c r="L73" s="43">
        <v>-1.1640999999999999E-5</v>
      </c>
      <c r="M73" s="43">
        <v>3.2725999999999998E-5</v>
      </c>
      <c r="N73" s="43">
        <v>1.0203E-22</v>
      </c>
      <c r="O73" s="43">
        <v>-9.2838999999999996E-22</v>
      </c>
      <c r="P73" s="43">
        <v>-5.0539E-6</v>
      </c>
      <c r="Q73" s="48">
        <v>2.5</v>
      </c>
    </row>
    <row r="74" spans="1:17" x14ac:dyDescent="0.3">
      <c r="A74" s="42">
        <v>25</v>
      </c>
      <c r="B74" s="43">
        <v>-9.0010999999999993E-6</v>
      </c>
      <c r="C74" s="43">
        <v>-8.8591999999999998E-6</v>
      </c>
      <c r="D74" s="43">
        <v>2.4669999999999999E-5</v>
      </c>
      <c r="E74" s="43">
        <v>1.7379999999999999E-23</v>
      </c>
      <c r="F74" s="43">
        <v>1.8839000000000001E-22</v>
      </c>
      <c r="G74" s="43">
        <v>3.0765999999999999E-6</v>
      </c>
      <c r="H74" s="48">
        <v>3</v>
      </c>
      <c r="I74" s="28"/>
      <c r="J74" s="44">
        <v>54</v>
      </c>
      <c r="K74" s="43">
        <v>-9.0010999999999993E-6</v>
      </c>
      <c r="L74" s="43">
        <v>-8.8591999999999998E-6</v>
      </c>
      <c r="M74" s="43">
        <v>2.4669999999999999E-5</v>
      </c>
      <c r="N74" s="43">
        <v>5.2138999999999998E-23</v>
      </c>
      <c r="O74" s="43">
        <v>-5.6516999999999998E-22</v>
      </c>
      <c r="P74" s="43">
        <v>-3.0765999999999999E-6</v>
      </c>
      <c r="Q74" s="48">
        <v>3</v>
      </c>
    </row>
    <row r="75" spans="1:17" x14ac:dyDescent="0.3">
      <c r="A75" s="42">
        <v>26</v>
      </c>
      <c r="B75" s="43">
        <v>-7.2444999999999998E-6</v>
      </c>
      <c r="C75" s="43">
        <v>-7.1641999999999999E-6</v>
      </c>
      <c r="D75" s="43">
        <v>1.9649000000000001E-5</v>
      </c>
      <c r="E75" s="43">
        <v>9.8305999999999995E-24</v>
      </c>
      <c r="F75" s="43">
        <v>1.2322000000000001E-22</v>
      </c>
      <c r="G75" s="43">
        <v>2.0123000000000002E-6</v>
      </c>
      <c r="H75" s="48">
        <v>3.5</v>
      </c>
      <c r="I75" s="28"/>
      <c r="J75" s="44">
        <v>55</v>
      </c>
      <c r="K75" s="43">
        <v>-7.2444999999999998E-6</v>
      </c>
      <c r="L75" s="43">
        <v>-7.1641999999999999E-6</v>
      </c>
      <c r="M75" s="43">
        <v>1.9649000000000001E-5</v>
      </c>
      <c r="N75" s="43">
        <v>2.9492000000000002E-23</v>
      </c>
      <c r="O75" s="43">
        <v>-3.6964999999999998E-22</v>
      </c>
      <c r="P75" s="43">
        <v>-2.0123000000000002E-6</v>
      </c>
      <c r="Q75" s="48">
        <v>3.5</v>
      </c>
    </row>
    <row r="76" spans="1:17" x14ac:dyDescent="0.3">
      <c r="A76" s="42">
        <v>27</v>
      </c>
      <c r="B76" s="43">
        <v>-6.0208E-6</v>
      </c>
      <c r="C76" s="43">
        <v>-5.9715999999999997E-6</v>
      </c>
      <c r="D76" s="43">
        <v>1.6113999999999999E-5</v>
      </c>
      <c r="E76" s="43">
        <v>6.0239999999999998E-24</v>
      </c>
      <c r="F76" s="43">
        <v>8.4751999999999998E-23</v>
      </c>
      <c r="G76" s="43">
        <v>1.3841E-6</v>
      </c>
      <c r="H76" s="48">
        <v>4</v>
      </c>
      <c r="I76" s="28"/>
      <c r="J76" s="44">
        <v>56</v>
      </c>
      <c r="K76" s="43">
        <v>-6.0208E-6</v>
      </c>
      <c r="L76" s="43">
        <v>-5.9715999999999997E-6</v>
      </c>
      <c r="M76" s="43">
        <v>1.6113999999999999E-5</v>
      </c>
      <c r="N76" s="43">
        <v>1.8072E-23</v>
      </c>
      <c r="O76" s="43">
        <v>-2.5425999999999998E-22</v>
      </c>
      <c r="P76" s="43">
        <v>-1.3841E-6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2.9413E-21</v>
      </c>
      <c r="C81" s="43">
        <v>1.6011E-5</v>
      </c>
      <c r="D81" s="43">
        <v>6.1249999999999998E-4</v>
      </c>
      <c r="E81" s="23">
        <f>+D81*1000</f>
        <v>0.61249999999999993</v>
      </c>
      <c r="F81" s="44">
        <v>0</v>
      </c>
      <c r="G81" s="24"/>
      <c r="H81" s="25"/>
      <c r="I81" s="28"/>
      <c r="J81" s="44">
        <v>1</v>
      </c>
      <c r="K81" s="43">
        <v>-9.8042000000000002E-22</v>
      </c>
      <c r="L81" s="43">
        <v>-1.6011E-5</v>
      </c>
      <c r="M81" s="43">
        <v>6.1249999999999998E-4</v>
      </c>
      <c r="N81" s="23">
        <f>+M81*1000</f>
        <v>0.61249999999999993</v>
      </c>
      <c r="O81" s="44">
        <v>0</v>
      </c>
      <c r="P81" s="24"/>
      <c r="Q81" s="25"/>
    </row>
    <row r="82" spans="1:23" x14ac:dyDescent="0.3">
      <c r="A82" s="42">
        <v>31</v>
      </c>
      <c r="B82" s="43">
        <v>-6.1407999999999999E-22</v>
      </c>
      <c r="C82" s="43">
        <v>-3.3428999999999998E-6</v>
      </c>
      <c r="D82" s="43">
        <v>6.0891999999999999E-4</v>
      </c>
      <c r="E82" s="23">
        <f t="shared" ref="E82:E107" si="0">+D82*1000</f>
        <v>0.60892000000000002</v>
      </c>
      <c r="F82" s="170">
        <v>0.05</v>
      </c>
      <c r="G82" s="24"/>
      <c r="H82" s="25"/>
      <c r="I82" s="28"/>
      <c r="J82" s="44">
        <v>2</v>
      </c>
      <c r="K82" s="43">
        <v>2.0469000000000001E-22</v>
      </c>
      <c r="L82" s="43">
        <v>3.3428999999999998E-6</v>
      </c>
      <c r="M82" s="43">
        <v>6.0891999999999999E-4</v>
      </c>
      <c r="N82" s="23">
        <f t="shared" ref="N82:N107" si="1">+M82*1000</f>
        <v>0.60892000000000002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-2.1543000000000002E-21</v>
      </c>
      <c r="C83" s="43">
        <v>-1.1727E-5</v>
      </c>
      <c r="D83" s="43">
        <v>5.5504000000000003E-4</v>
      </c>
      <c r="E83" s="23">
        <f t="shared" si="0"/>
        <v>0.55503999999999998</v>
      </c>
      <c r="F83" s="171">
        <v>0.1</v>
      </c>
      <c r="G83" s="24"/>
      <c r="H83" s="25"/>
      <c r="I83" s="28"/>
      <c r="J83" s="44">
        <v>3</v>
      </c>
      <c r="K83" s="43">
        <v>7.1809000000000001E-22</v>
      </c>
      <c r="L83" s="43">
        <v>1.1727E-5</v>
      </c>
      <c r="M83" s="43">
        <v>5.5504000000000003E-4</v>
      </c>
      <c r="N83" s="23">
        <f t="shared" si="1"/>
        <v>0.55503999999999998</v>
      </c>
      <c r="O83" s="171">
        <v>0.1</v>
      </c>
      <c r="Q83" s="25"/>
    </row>
    <row r="84" spans="1:23" x14ac:dyDescent="0.3">
      <c r="A84" s="42">
        <v>33</v>
      </c>
      <c r="B84" s="43">
        <v>-3.3153999999999999E-21</v>
      </c>
      <c r="C84" s="43">
        <v>-1.8048000000000001E-5</v>
      </c>
      <c r="D84" s="43">
        <v>5.1396000000000005E-4</v>
      </c>
      <c r="E84" s="23">
        <f t="shared" si="0"/>
        <v>0.51396000000000008</v>
      </c>
      <c r="F84" s="44">
        <v>0.15</v>
      </c>
      <c r="G84" s="24"/>
      <c r="H84" s="25"/>
      <c r="I84" s="28"/>
      <c r="J84" s="44">
        <v>4</v>
      </c>
      <c r="K84" s="43">
        <v>1.1051E-21</v>
      </c>
      <c r="L84" s="43">
        <v>1.8048000000000001E-5</v>
      </c>
      <c r="M84" s="43">
        <v>5.1396000000000005E-4</v>
      </c>
      <c r="N84" s="23">
        <f t="shared" si="1"/>
        <v>0.51396000000000008</v>
      </c>
      <c r="O84" s="44">
        <v>0.15</v>
      </c>
      <c r="P84" s="24"/>
      <c r="Q84" s="25"/>
    </row>
    <row r="85" spans="1:23" x14ac:dyDescent="0.3">
      <c r="A85" s="42">
        <v>34</v>
      </c>
      <c r="B85" s="43">
        <v>-4.3036999999999997E-21</v>
      </c>
      <c r="C85" s="43">
        <v>-2.3428E-5</v>
      </c>
      <c r="D85" s="43">
        <v>4.8236999999999998E-4</v>
      </c>
      <c r="E85" s="23">
        <f t="shared" si="0"/>
        <v>0.48236999999999997</v>
      </c>
      <c r="F85" s="170">
        <v>0.2</v>
      </c>
      <c r="G85" s="24"/>
      <c r="H85" s="25"/>
      <c r="I85" s="28"/>
      <c r="J85" s="44">
        <v>5</v>
      </c>
      <c r="K85" s="43">
        <v>1.4346E-21</v>
      </c>
      <c r="L85" s="43">
        <v>2.3428E-5</v>
      </c>
      <c r="M85" s="43">
        <v>4.8236999999999998E-4</v>
      </c>
      <c r="N85" s="23">
        <f t="shared" si="1"/>
        <v>0.48236999999999997</v>
      </c>
      <c r="O85" s="170">
        <v>0.2</v>
      </c>
      <c r="P85" s="24"/>
      <c r="Q85" s="25"/>
    </row>
    <row r="86" spans="1:23" x14ac:dyDescent="0.3">
      <c r="A86" s="42">
        <v>35</v>
      </c>
      <c r="B86" s="43">
        <v>-4.7318999999999997E-21</v>
      </c>
      <c r="C86" s="43">
        <v>-2.5758999999999999E-5</v>
      </c>
      <c r="D86" s="43">
        <v>4.5365E-4</v>
      </c>
      <c r="E86" s="23">
        <f t="shared" si="0"/>
        <v>0.45365</v>
      </c>
      <c r="F86" s="44">
        <v>0.25</v>
      </c>
      <c r="G86" s="24"/>
      <c r="H86" s="25"/>
      <c r="I86" s="28"/>
      <c r="J86" s="44">
        <v>6</v>
      </c>
      <c r="K86" s="43">
        <v>1.5773E-21</v>
      </c>
      <c r="L86" s="43">
        <v>2.5758999999999999E-5</v>
      </c>
      <c r="M86" s="43">
        <v>4.5365E-4</v>
      </c>
      <c r="N86" s="23">
        <f t="shared" si="1"/>
        <v>0.45365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-5.3064000000000003E-21</v>
      </c>
      <c r="C87" s="43">
        <v>-2.8887E-5</v>
      </c>
      <c r="D87" s="43">
        <v>4.2998999999999999E-4</v>
      </c>
      <c r="E87" s="23">
        <f t="shared" si="0"/>
        <v>0.42998999999999998</v>
      </c>
      <c r="F87" s="171">
        <v>0.3</v>
      </c>
      <c r="G87" s="24"/>
      <c r="H87" s="25"/>
      <c r="I87" s="28"/>
      <c r="J87" s="44">
        <v>7</v>
      </c>
      <c r="K87" s="43">
        <v>1.7687999999999999E-21</v>
      </c>
      <c r="L87" s="43">
        <v>2.8887E-5</v>
      </c>
      <c r="M87" s="43">
        <v>4.2998999999999999E-4</v>
      </c>
      <c r="N87" s="23">
        <f t="shared" si="1"/>
        <v>0.42998999999999998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-6.2224000000000004E-21</v>
      </c>
      <c r="C88" s="43">
        <v>-3.3872999999999999E-5</v>
      </c>
      <c r="D88" s="43">
        <v>4.0844999999999998E-4</v>
      </c>
      <c r="E88" s="23">
        <f t="shared" si="0"/>
        <v>0.40844999999999998</v>
      </c>
      <c r="F88" s="170">
        <v>0.35</v>
      </c>
      <c r="G88" s="24"/>
      <c r="H88" s="25"/>
      <c r="I88" s="28"/>
      <c r="J88" s="44">
        <v>8</v>
      </c>
      <c r="K88" s="43">
        <v>2.0741E-21</v>
      </c>
      <c r="L88" s="43">
        <v>3.3872999999999999E-5</v>
      </c>
      <c r="M88" s="43">
        <v>4.0844999999999998E-4</v>
      </c>
      <c r="N88" s="23">
        <f t="shared" si="1"/>
        <v>0.40844999999999998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-5.5453999999999996E-21</v>
      </c>
      <c r="C89" s="43">
        <v>-3.0188E-5</v>
      </c>
      <c r="D89" s="43">
        <v>3.7734999999999998E-4</v>
      </c>
      <c r="E89" s="23">
        <f t="shared" si="0"/>
        <v>0.37734999999999996</v>
      </c>
      <c r="F89" s="171">
        <v>0.4</v>
      </c>
      <c r="G89" s="24"/>
      <c r="H89" s="25"/>
      <c r="I89" s="28"/>
      <c r="J89" s="44">
        <v>9</v>
      </c>
      <c r="K89" s="43">
        <v>1.8485E-21</v>
      </c>
      <c r="L89" s="43">
        <v>3.0188E-5</v>
      </c>
      <c r="M89" s="43">
        <v>3.7734999999999998E-4</v>
      </c>
      <c r="N89" s="23">
        <f t="shared" si="1"/>
        <v>0.37734999999999996</v>
      </c>
      <c r="O89" s="171">
        <v>0.4</v>
      </c>
      <c r="P89" s="24"/>
      <c r="Q89" s="25"/>
    </row>
    <row r="90" spans="1:23" x14ac:dyDescent="0.3">
      <c r="A90" s="42">
        <v>39</v>
      </c>
      <c r="B90" s="43">
        <v>-4.9435000000000003E-21</v>
      </c>
      <c r="C90" s="43">
        <v>-2.6911E-5</v>
      </c>
      <c r="D90" s="43">
        <v>3.5076999999999998E-4</v>
      </c>
      <c r="E90" s="23">
        <f t="shared" si="0"/>
        <v>0.35076999999999997</v>
      </c>
      <c r="F90" s="171">
        <v>0.45</v>
      </c>
      <c r="G90" s="24"/>
      <c r="H90" s="25"/>
      <c r="I90" s="28"/>
      <c r="J90" s="44">
        <v>10</v>
      </c>
      <c r="K90" s="43">
        <v>1.6478000000000001E-21</v>
      </c>
      <c r="L90" s="43">
        <v>2.6911E-5</v>
      </c>
      <c r="M90" s="43">
        <v>3.5076999999999998E-4</v>
      </c>
      <c r="N90" s="23">
        <f t="shared" si="1"/>
        <v>0.35076999999999997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-4.4159E-21</v>
      </c>
      <c r="C91" s="43">
        <v>-2.4039000000000001E-5</v>
      </c>
      <c r="D91" s="43">
        <v>3.2773999999999998E-4</v>
      </c>
      <c r="E91" s="23">
        <f t="shared" si="0"/>
        <v>0.32773999999999998</v>
      </c>
      <c r="F91" s="171">
        <v>0.5</v>
      </c>
      <c r="G91" s="24"/>
      <c r="H91" s="25"/>
      <c r="I91" s="28"/>
      <c r="J91" s="44">
        <v>11</v>
      </c>
      <c r="K91" s="43">
        <v>1.4720000000000001E-21</v>
      </c>
      <c r="L91" s="43">
        <v>2.4039000000000001E-5</v>
      </c>
      <c r="M91" s="43">
        <v>3.2773999999999998E-4</v>
      </c>
      <c r="N91" s="23">
        <f t="shared" si="1"/>
        <v>0.32773999999999998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-3.9563999999999999E-21</v>
      </c>
      <c r="C92" s="43">
        <v>-2.1537999999999999E-5</v>
      </c>
      <c r="D92" s="43">
        <v>3.0757000000000001E-4</v>
      </c>
      <c r="E92" s="23">
        <f t="shared" si="0"/>
        <v>0.30757000000000001</v>
      </c>
      <c r="F92" s="171">
        <v>0.55000000000000004</v>
      </c>
      <c r="G92" s="24"/>
      <c r="H92" s="25"/>
      <c r="I92" s="28"/>
      <c r="J92" s="44">
        <v>12</v>
      </c>
      <c r="K92" s="43">
        <v>1.3188E-21</v>
      </c>
      <c r="L92" s="43">
        <v>2.1537999999999999E-5</v>
      </c>
      <c r="M92" s="43">
        <v>3.0757000000000001E-4</v>
      </c>
      <c r="N92" s="23">
        <f t="shared" si="1"/>
        <v>0.30757000000000001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-3.5574000000000002E-21</v>
      </c>
      <c r="C93" s="43">
        <v>-1.9364999999999998E-5</v>
      </c>
      <c r="D93" s="43">
        <v>2.8972999999999998E-4</v>
      </c>
      <c r="E93" s="23">
        <f t="shared" si="0"/>
        <v>0.28972999999999999</v>
      </c>
      <c r="F93" s="44">
        <v>0.6</v>
      </c>
      <c r="G93" s="24"/>
      <c r="H93" s="25"/>
      <c r="I93" s="28"/>
      <c r="J93" s="44">
        <v>13</v>
      </c>
      <c r="K93" s="43">
        <v>1.1858E-21</v>
      </c>
      <c r="L93" s="43">
        <v>1.9364999999999998E-5</v>
      </c>
      <c r="M93" s="43">
        <v>2.8972999999999998E-4</v>
      </c>
      <c r="N93" s="23">
        <f t="shared" si="1"/>
        <v>0.28972999999999999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-3.2107000000000001E-21</v>
      </c>
      <c r="C94" s="43">
        <v>-1.7478000000000001E-5</v>
      </c>
      <c r="D94" s="43">
        <v>2.7384000000000002E-4</v>
      </c>
      <c r="E94" s="23">
        <f t="shared" si="0"/>
        <v>0.27384000000000003</v>
      </c>
      <c r="F94" s="44">
        <v>0.65</v>
      </c>
      <c r="G94" s="24"/>
      <c r="H94" s="25"/>
      <c r="I94" s="28"/>
      <c r="J94" s="44">
        <v>14</v>
      </c>
      <c r="K94" s="43">
        <v>1.0702E-21</v>
      </c>
      <c r="L94" s="43">
        <v>1.7478000000000001E-5</v>
      </c>
      <c r="M94" s="43">
        <v>2.7384000000000002E-4</v>
      </c>
      <c r="N94" s="23">
        <f t="shared" si="1"/>
        <v>0.27384000000000003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-2.9090000000000002E-21</v>
      </c>
      <c r="C95" s="43">
        <v>-1.5835999999999999E-5</v>
      </c>
      <c r="D95" s="43">
        <v>2.5959000000000003E-4</v>
      </c>
      <c r="E95" s="23">
        <f t="shared" si="0"/>
        <v>0.25959000000000004</v>
      </c>
      <c r="F95" s="44">
        <v>0.7</v>
      </c>
      <c r="G95" s="24"/>
      <c r="H95" s="25"/>
      <c r="I95" s="28"/>
      <c r="J95" s="44">
        <v>15</v>
      </c>
      <c r="K95" s="43">
        <v>9.6965000000000006E-22</v>
      </c>
      <c r="L95" s="43">
        <v>1.5835999999999999E-5</v>
      </c>
      <c r="M95" s="43">
        <v>2.5959000000000003E-4</v>
      </c>
      <c r="N95" s="23">
        <f t="shared" si="1"/>
        <v>0.25959000000000004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-2.6456000000000001E-21</v>
      </c>
      <c r="C96" s="43">
        <v>-1.4402E-5</v>
      </c>
      <c r="D96" s="43">
        <v>2.4675000000000001E-4</v>
      </c>
      <c r="E96" s="23">
        <f t="shared" si="0"/>
        <v>0.24675</v>
      </c>
      <c r="F96" s="44">
        <v>0.75</v>
      </c>
      <c r="G96" s="24"/>
      <c r="H96" s="25"/>
      <c r="I96" s="28"/>
      <c r="J96" s="44">
        <v>16</v>
      </c>
      <c r="K96" s="43">
        <v>8.8186000000000007E-22</v>
      </c>
      <c r="L96" s="43">
        <v>1.4402E-5</v>
      </c>
      <c r="M96" s="43">
        <v>2.4675000000000001E-4</v>
      </c>
      <c r="N96" s="23">
        <f t="shared" si="1"/>
        <v>0.24675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-2.4148000000000001E-21</v>
      </c>
      <c r="C97" s="43">
        <v>-1.3145999999999999E-5</v>
      </c>
      <c r="D97" s="43">
        <v>2.3510999999999999E-4</v>
      </c>
      <c r="E97" s="23">
        <f t="shared" si="0"/>
        <v>0.23510999999999999</v>
      </c>
      <c r="F97" s="44">
        <v>0.8</v>
      </c>
      <c r="G97" s="24"/>
      <c r="H97" s="25"/>
      <c r="I97" s="28"/>
      <c r="J97" s="44">
        <v>17</v>
      </c>
      <c r="K97" s="43">
        <v>8.0494999999999998E-22</v>
      </c>
      <c r="L97" s="43">
        <v>1.3145999999999999E-5</v>
      </c>
      <c r="M97" s="43">
        <v>2.3510999999999999E-4</v>
      </c>
      <c r="N97" s="23">
        <f t="shared" si="1"/>
        <v>0.23510999999999999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-2.2120000000000001E-21</v>
      </c>
      <c r="C98" s="43">
        <v>-1.2041E-5</v>
      </c>
      <c r="D98" s="43">
        <v>2.2451E-4</v>
      </c>
      <c r="E98" s="23">
        <f t="shared" si="0"/>
        <v>0.22451000000000002</v>
      </c>
      <c r="F98" s="44">
        <v>0.85</v>
      </c>
      <c r="G98" s="24"/>
      <c r="H98" s="25"/>
      <c r="I98" s="28"/>
      <c r="J98" s="44">
        <v>18</v>
      </c>
      <c r="K98" s="43">
        <v>7.3731999999999997E-22</v>
      </c>
      <c r="L98" s="43">
        <v>1.2041E-5</v>
      </c>
      <c r="M98" s="43">
        <v>2.2451E-4</v>
      </c>
      <c r="N98" s="23">
        <f t="shared" si="1"/>
        <v>0.22451000000000002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-2.0328E-21</v>
      </c>
      <c r="C99" s="43">
        <v>-1.1066E-5</v>
      </c>
      <c r="D99" s="43">
        <v>2.1483E-4</v>
      </c>
      <c r="E99" s="23">
        <f t="shared" si="0"/>
        <v>0.21482999999999999</v>
      </c>
      <c r="F99" s="44">
        <v>0.9</v>
      </c>
      <c r="G99" s="24"/>
      <c r="H99" s="25"/>
      <c r="I99" s="28"/>
      <c r="J99" s="44">
        <v>19</v>
      </c>
      <c r="K99" s="43">
        <v>6.7762000000000004E-22</v>
      </c>
      <c r="L99" s="43">
        <v>1.1066E-5</v>
      </c>
      <c r="M99" s="43">
        <v>2.1483E-4</v>
      </c>
      <c r="N99" s="23">
        <f t="shared" si="1"/>
        <v>0.21482999999999999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-1.8741000000000001E-21</v>
      </c>
      <c r="C100" s="43">
        <v>-1.0202E-5</v>
      </c>
      <c r="D100" s="43">
        <v>2.0596000000000001E-4</v>
      </c>
      <c r="E100" s="23">
        <f t="shared" si="0"/>
        <v>0.20596</v>
      </c>
      <c r="F100" s="44">
        <v>0.95</v>
      </c>
      <c r="G100" s="24"/>
      <c r="H100" s="25"/>
      <c r="I100" s="28"/>
      <c r="J100" s="44">
        <v>20</v>
      </c>
      <c r="K100" s="43">
        <v>6.2470000000000004E-22</v>
      </c>
      <c r="L100" s="43">
        <v>1.0202E-5</v>
      </c>
      <c r="M100" s="43">
        <v>2.0596000000000001E-4</v>
      </c>
      <c r="N100" s="23">
        <f t="shared" si="1"/>
        <v>0.20596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-1.7327999999999998E-21</v>
      </c>
      <c r="C101" s="43">
        <v>-9.4331999999999997E-6</v>
      </c>
      <c r="D101" s="43">
        <v>1.9777999999999999E-4</v>
      </c>
      <c r="E101" s="23">
        <f t="shared" si="0"/>
        <v>0.19777999999999998</v>
      </c>
      <c r="F101" s="44">
        <v>1</v>
      </c>
      <c r="G101" s="24"/>
      <c r="H101" s="25"/>
      <c r="I101" s="28"/>
      <c r="J101" s="44">
        <v>21</v>
      </c>
      <c r="K101" s="43">
        <v>5.7760999999999999E-22</v>
      </c>
      <c r="L101" s="43">
        <v>9.4331999999999997E-6</v>
      </c>
      <c r="M101" s="43">
        <v>1.9777999999999999E-4</v>
      </c>
      <c r="N101" s="23">
        <f t="shared" si="1"/>
        <v>0.19777999999999998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-8.9939999999999994E-22</v>
      </c>
      <c r="C102" s="43">
        <v>-4.8960999999999996E-6</v>
      </c>
      <c r="D102" s="43">
        <v>1.4197E-4</v>
      </c>
      <c r="E102" s="23">
        <f t="shared" si="0"/>
        <v>0.14196999999999999</v>
      </c>
      <c r="F102" s="44">
        <v>1.5</v>
      </c>
      <c r="G102" s="24"/>
      <c r="H102" s="25"/>
      <c r="I102" s="28"/>
      <c r="J102" s="44">
        <v>22</v>
      </c>
      <c r="K102" s="43">
        <v>2.9979999999999998E-22</v>
      </c>
      <c r="L102" s="43">
        <v>4.8960999999999996E-6</v>
      </c>
      <c r="M102" s="43">
        <v>1.4197E-4</v>
      </c>
      <c r="N102" s="23">
        <f t="shared" si="1"/>
        <v>0.14196999999999999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-5.4662000000000003E-22</v>
      </c>
      <c r="C103" s="43">
        <v>-2.9755999999999999E-6</v>
      </c>
      <c r="D103" s="43">
        <v>1.1132E-4</v>
      </c>
      <c r="E103" s="23">
        <f t="shared" si="0"/>
        <v>0.11132</v>
      </c>
      <c r="F103" s="44">
        <v>2</v>
      </c>
      <c r="G103" s="24"/>
      <c r="H103" s="25"/>
      <c r="I103" s="28"/>
      <c r="J103" s="44">
        <v>23</v>
      </c>
      <c r="K103" s="43">
        <v>1.8221000000000001E-22</v>
      </c>
      <c r="L103" s="43">
        <v>2.9755999999999999E-6</v>
      </c>
      <c r="M103" s="43">
        <v>1.1132E-4</v>
      </c>
      <c r="N103" s="23">
        <f t="shared" si="1"/>
        <v>0.11132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-3.6556999999999999E-22</v>
      </c>
      <c r="C104" s="43">
        <v>-1.9900999999999998E-6</v>
      </c>
      <c r="D104" s="43">
        <v>9.1654E-5</v>
      </c>
      <c r="E104" s="23">
        <f t="shared" si="0"/>
        <v>9.1653999999999999E-2</v>
      </c>
      <c r="F104" s="44">
        <v>2.5</v>
      </c>
      <c r="G104" s="24"/>
      <c r="H104" s="25"/>
      <c r="I104" s="28"/>
      <c r="J104" s="44">
        <v>24</v>
      </c>
      <c r="K104" s="43">
        <v>1.2186E-22</v>
      </c>
      <c r="L104" s="43">
        <v>1.9900999999999998E-6</v>
      </c>
      <c r="M104" s="43">
        <v>9.1654E-5</v>
      </c>
      <c r="N104" s="23">
        <f t="shared" si="1"/>
        <v>9.1653999999999999E-2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-2.6020000000000001E-22</v>
      </c>
      <c r="C105" s="43">
        <v>-1.4163999999999999E-6</v>
      </c>
      <c r="D105" s="43">
        <v>7.7485999999999996E-5</v>
      </c>
      <c r="E105" s="23">
        <f t="shared" si="0"/>
        <v>7.7485999999999999E-2</v>
      </c>
      <c r="F105" s="44">
        <v>3</v>
      </c>
      <c r="G105" s="24"/>
      <c r="H105" s="25"/>
      <c r="I105" s="28"/>
      <c r="J105" s="44">
        <v>25</v>
      </c>
      <c r="K105" s="43">
        <v>8.6732000000000003E-23</v>
      </c>
      <c r="L105" s="43">
        <v>1.4163999999999999E-6</v>
      </c>
      <c r="M105" s="43">
        <v>7.7485999999999996E-5</v>
      </c>
      <c r="N105" s="23">
        <f t="shared" si="1"/>
        <v>7.7485999999999999E-2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-1.9309E-22</v>
      </c>
      <c r="C106" s="43">
        <v>-1.0511E-6</v>
      </c>
      <c r="D106" s="43">
        <v>6.6489999999999995E-5</v>
      </c>
      <c r="E106" s="23">
        <f t="shared" si="0"/>
        <v>6.6489999999999994E-2</v>
      </c>
      <c r="F106" s="44">
        <v>3.5</v>
      </c>
      <c r="G106" s="24"/>
      <c r="H106" s="25"/>
      <c r="I106" s="28"/>
      <c r="J106" s="44">
        <v>26</v>
      </c>
      <c r="K106" s="43">
        <v>6.4363000000000005E-23</v>
      </c>
      <c r="L106" s="43">
        <v>1.0511E-6</v>
      </c>
      <c r="M106" s="43">
        <v>6.6489999999999995E-5</v>
      </c>
      <c r="N106" s="23">
        <f t="shared" si="1"/>
        <v>6.6489999999999994E-2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-1.4754000000000001E-22</v>
      </c>
      <c r="C107" s="43">
        <v>-8.0317999999999997E-7</v>
      </c>
      <c r="D107" s="43">
        <v>5.7593999999999998E-5</v>
      </c>
      <c r="E107" s="23">
        <f t="shared" si="0"/>
        <v>5.7593999999999999E-2</v>
      </c>
      <c r="F107" s="44">
        <v>4</v>
      </c>
      <c r="G107" s="24"/>
      <c r="H107" s="25"/>
      <c r="I107" s="28"/>
      <c r="J107" s="44">
        <v>27</v>
      </c>
      <c r="K107" s="43">
        <v>4.9180999999999998E-23</v>
      </c>
      <c r="L107" s="43">
        <v>8.0317999999999997E-7</v>
      </c>
      <c r="M107" s="43">
        <v>5.7593999999999998E-5</v>
      </c>
      <c r="N107" s="23">
        <f t="shared" si="1"/>
        <v>5.7593999999999999E-2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>
        <v>4.5</v>
      </c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>
        <v>4.5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4.9000000000000004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4.9000000000000004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2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3250000000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150000000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1355300</v>
      </c>
      <c r="C19" s="43">
        <v>1149000</v>
      </c>
      <c r="D19" s="43">
        <v>562470</v>
      </c>
      <c r="E19" s="43">
        <v>-3.7898999999999998E-11</v>
      </c>
      <c r="F19" s="43">
        <v>4.9275000000000001E-27</v>
      </c>
      <c r="G19" s="43">
        <v>2.6824E-11</v>
      </c>
      <c r="H19" s="23">
        <v>0</v>
      </c>
      <c r="I19" s="47"/>
      <c r="J19" s="28"/>
      <c r="K19" s="44">
        <v>1</v>
      </c>
      <c r="L19" s="43">
        <v>1355300</v>
      </c>
      <c r="M19" s="43">
        <v>1149000</v>
      </c>
      <c r="N19" s="43">
        <v>562470</v>
      </c>
      <c r="O19" s="43">
        <v>-1.2633000000000001E-11</v>
      </c>
      <c r="P19" s="43">
        <v>-1.6425000000000002E-27</v>
      </c>
      <c r="Q19" s="43">
        <v>-2.6824E-11</v>
      </c>
      <c r="R19" s="23">
        <v>0</v>
      </c>
      <c r="S19" s="25"/>
    </row>
    <row r="20" spans="1:19" x14ac:dyDescent="0.3">
      <c r="A20" s="42">
        <v>29</v>
      </c>
      <c r="B20" s="43">
        <v>-919860</v>
      </c>
      <c r="C20" s="43">
        <v>-731740</v>
      </c>
      <c r="D20" s="43">
        <v>179960</v>
      </c>
      <c r="E20" s="43">
        <v>3.4557999999999997E-11</v>
      </c>
      <c r="F20" s="43">
        <v>-3.5396E-12</v>
      </c>
      <c r="G20" s="43">
        <v>-19268</v>
      </c>
      <c r="H20" s="23">
        <v>0.1</v>
      </c>
      <c r="I20" s="47"/>
      <c r="J20" s="28"/>
      <c r="K20" s="44">
        <v>2</v>
      </c>
      <c r="L20" s="43">
        <v>-919860</v>
      </c>
      <c r="M20" s="43">
        <v>-731740</v>
      </c>
      <c r="N20" s="43">
        <v>179960</v>
      </c>
      <c r="O20" s="43">
        <v>1.1519E-11</v>
      </c>
      <c r="P20" s="43">
        <v>1.1799000000000001E-12</v>
      </c>
      <c r="Q20" s="43">
        <v>19268</v>
      </c>
      <c r="R20" s="23">
        <v>0.1</v>
      </c>
      <c r="S20" s="25"/>
    </row>
    <row r="21" spans="1:19" x14ac:dyDescent="0.3">
      <c r="A21" s="42">
        <v>30</v>
      </c>
      <c r="B21" s="43">
        <v>1334.6</v>
      </c>
      <c r="C21" s="43">
        <v>15313</v>
      </c>
      <c r="D21" s="43">
        <v>133180</v>
      </c>
      <c r="E21" s="43">
        <v>2.5678E-12</v>
      </c>
      <c r="F21" s="43">
        <v>-3.7091E-12</v>
      </c>
      <c r="G21" s="43">
        <v>-20191</v>
      </c>
      <c r="H21" s="23">
        <v>0.15</v>
      </c>
      <c r="I21" s="47"/>
      <c r="J21" s="28"/>
      <c r="K21" s="44">
        <v>3</v>
      </c>
      <c r="L21" s="43">
        <v>1334.6</v>
      </c>
      <c r="M21" s="43">
        <v>15313</v>
      </c>
      <c r="N21" s="43">
        <v>133180</v>
      </c>
      <c r="O21" s="43">
        <v>8.5595E-13</v>
      </c>
      <c r="P21" s="43">
        <v>1.2364000000000001E-12</v>
      </c>
      <c r="Q21" s="43">
        <v>20191</v>
      </c>
      <c r="R21" s="23">
        <v>0.15</v>
      </c>
      <c r="S21" s="25"/>
    </row>
    <row r="22" spans="1:19" x14ac:dyDescent="0.3">
      <c r="A22" s="42">
        <v>31</v>
      </c>
      <c r="B22" s="43">
        <v>-6984.9</v>
      </c>
      <c r="C22" s="43">
        <v>5609.3</v>
      </c>
      <c r="D22" s="43">
        <v>100840</v>
      </c>
      <c r="E22" s="43">
        <v>2.3135000000000002E-12</v>
      </c>
      <c r="F22" s="43">
        <v>-3.5844E-12</v>
      </c>
      <c r="G22" s="43">
        <v>-19512</v>
      </c>
      <c r="H22" s="23">
        <v>0.2</v>
      </c>
      <c r="I22" s="47"/>
      <c r="J22" s="28"/>
      <c r="K22" s="44">
        <v>4</v>
      </c>
      <c r="L22" s="43">
        <v>-6984.9</v>
      </c>
      <c r="M22" s="43">
        <v>5609.3</v>
      </c>
      <c r="N22" s="43">
        <v>100840</v>
      </c>
      <c r="O22" s="43">
        <v>7.7117000000000004E-13</v>
      </c>
      <c r="P22" s="43">
        <v>1.1947999999999999E-12</v>
      </c>
      <c r="Q22" s="43">
        <v>19512</v>
      </c>
      <c r="R22" s="23">
        <v>0.2</v>
      </c>
      <c r="S22" s="25"/>
    </row>
    <row r="23" spans="1:19" x14ac:dyDescent="0.3">
      <c r="A23" s="42">
        <v>32</v>
      </c>
      <c r="B23" s="43">
        <v>-13980</v>
      </c>
      <c r="C23" s="43">
        <v>-2990.4</v>
      </c>
      <c r="D23" s="43">
        <v>77998</v>
      </c>
      <c r="E23" s="43">
        <v>2.0187999999999998E-12</v>
      </c>
      <c r="F23" s="43">
        <v>-3.2444000000000002E-12</v>
      </c>
      <c r="G23" s="43">
        <v>-17662</v>
      </c>
      <c r="H23" s="23">
        <v>0.25</v>
      </c>
      <c r="I23" s="47"/>
      <c r="J23" s="28"/>
      <c r="K23" s="44">
        <v>5</v>
      </c>
      <c r="L23" s="43">
        <v>-13980</v>
      </c>
      <c r="M23" s="43">
        <v>-2990.4</v>
      </c>
      <c r="N23" s="43">
        <v>77998</v>
      </c>
      <c r="O23" s="43">
        <v>6.7293999999999996E-13</v>
      </c>
      <c r="P23" s="43">
        <v>1.0815E-12</v>
      </c>
      <c r="Q23" s="43">
        <v>17662</v>
      </c>
      <c r="R23" s="23">
        <v>0.25</v>
      </c>
      <c r="S23" s="25"/>
    </row>
    <row r="24" spans="1:19" x14ac:dyDescent="0.3">
      <c r="A24" s="42">
        <v>33</v>
      </c>
      <c r="B24" s="43">
        <v>-21573</v>
      </c>
      <c r="C24" s="43">
        <v>-11656</v>
      </c>
      <c r="D24" s="43">
        <v>61433</v>
      </c>
      <c r="E24" s="43">
        <v>1.8218000000000002E-12</v>
      </c>
      <c r="F24" s="43">
        <v>-2.7409000000000002E-12</v>
      </c>
      <c r="G24" s="43">
        <v>-14921</v>
      </c>
      <c r="H24" s="23">
        <v>0.3</v>
      </c>
      <c r="I24" s="47"/>
      <c r="J24" s="28"/>
      <c r="K24" s="44">
        <v>6</v>
      </c>
      <c r="L24" s="43">
        <v>-21573</v>
      </c>
      <c r="M24" s="43">
        <v>-11656</v>
      </c>
      <c r="N24" s="43">
        <v>61433</v>
      </c>
      <c r="O24" s="43">
        <v>6.0727E-13</v>
      </c>
      <c r="P24" s="43">
        <v>9.1363999999999993E-13</v>
      </c>
      <c r="Q24" s="43">
        <v>14921</v>
      </c>
      <c r="R24" s="23">
        <v>0.3</v>
      </c>
      <c r="S24" s="25"/>
    </row>
    <row r="25" spans="1:19" x14ac:dyDescent="0.3">
      <c r="A25" s="42">
        <v>34</v>
      </c>
      <c r="B25" s="43">
        <v>-31386</v>
      </c>
      <c r="C25" s="43">
        <v>-21420</v>
      </c>
      <c r="D25" s="43">
        <v>49792</v>
      </c>
      <c r="E25" s="43">
        <v>1.8307999999999998E-12</v>
      </c>
      <c r="F25" s="43">
        <v>-2.0821000000000002E-12</v>
      </c>
      <c r="G25" s="43">
        <v>-11334</v>
      </c>
      <c r="H25" s="23">
        <v>0.35</v>
      </c>
      <c r="I25" s="47"/>
      <c r="J25" s="28"/>
      <c r="K25" s="44">
        <v>7</v>
      </c>
      <c r="L25" s="43">
        <v>-31386</v>
      </c>
      <c r="M25" s="43">
        <v>-21420</v>
      </c>
      <c r="N25" s="43">
        <v>49792</v>
      </c>
      <c r="O25" s="43">
        <v>6.1025999999999997E-13</v>
      </c>
      <c r="P25" s="43">
        <v>6.9404000000000004E-13</v>
      </c>
      <c r="Q25" s="43">
        <v>11334</v>
      </c>
      <c r="R25" s="23">
        <v>0.35</v>
      </c>
      <c r="S25" s="25"/>
    </row>
    <row r="26" spans="1:19" x14ac:dyDescent="0.3">
      <c r="A26" s="42">
        <v>35</v>
      </c>
      <c r="B26" s="43">
        <v>-8565.6</v>
      </c>
      <c r="C26" s="43">
        <v>-3850.9</v>
      </c>
      <c r="D26" s="43">
        <v>41563</v>
      </c>
      <c r="E26" s="43">
        <v>8.6606000000000005E-13</v>
      </c>
      <c r="F26" s="43">
        <v>-1.7809E-12</v>
      </c>
      <c r="G26" s="43">
        <v>-9695</v>
      </c>
      <c r="H26" s="23">
        <v>0.4</v>
      </c>
      <c r="I26" s="47"/>
      <c r="J26" s="28"/>
      <c r="K26" s="44">
        <v>8</v>
      </c>
      <c r="L26" s="43">
        <v>-8565.6</v>
      </c>
      <c r="M26" s="43">
        <v>-3850.9</v>
      </c>
      <c r="N26" s="43">
        <v>41563</v>
      </c>
      <c r="O26" s="43">
        <v>2.8869E-13</v>
      </c>
      <c r="P26" s="43">
        <v>5.9365E-13</v>
      </c>
      <c r="Q26" s="43">
        <v>9695</v>
      </c>
      <c r="R26" s="23">
        <v>0.4</v>
      </c>
      <c r="S26" s="25"/>
    </row>
    <row r="27" spans="1:19" x14ac:dyDescent="0.3">
      <c r="A27" s="42">
        <v>36</v>
      </c>
      <c r="B27" s="43">
        <v>-9393.5</v>
      </c>
      <c r="C27" s="43">
        <v>-5605.9</v>
      </c>
      <c r="D27" s="43">
        <v>34985</v>
      </c>
      <c r="E27" s="43">
        <v>6.9576999999999997E-13</v>
      </c>
      <c r="F27" s="43">
        <v>-1.5040000000000001E-12</v>
      </c>
      <c r="G27" s="43">
        <v>-8187.4</v>
      </c>
      <c r="H27" s="23">
        <v>0.45</v>
      </c>
      <c r="I27" s="47"/>
      <c r="J27" s="28"/>
      <c r="K27" s="44">
        <v>9</v>
      </c>
      <c r="L27" s="43">
        <v>-9393.5</v>
      </c>
      <c r="M27" s="43">
        <v>-5605.9</v>
      </c>
      <c r="N27" s="43">
        <v>34985</v>
      </c>
      <c r="O27" s="43">
        <v>2.3191999999999999E-13</v>
      </c>
      <c r="P27" s="43">
        <v>5.0133999999999996E-13</v>
      </c>
      <c r="Q27" s="43">
        <v>8187.4</v>
      </c>
      <c r="R27" s="23">
        <v>0.45</v>
      </c>
      <c r="S27" s="25"/>
    </row>
    <row r="28" spans="1:19" x14ac:dyDescent="0.3">
      <c r="A28" s="42">
        <v>37</v>
      </c>
      <c r="B28" s="43">
        <v>-10673</v>
      </c>
      <c r="C28" s="43">
        <v>-7512</v>
      </c>
      <c r="D28" s="43">
        <v>29703</v>
      </c>
      <c r="E28" s="43">
        <v>5.8065999999999997E-13</v>
      </c>
      <c r="F28" s="43">
        <v>-1.2431E-12</v>
      </c>
      <c r="G28" s="43">
        <v>-6767.1</v>
      </c>
      <c r="H28" s="23">
        <v>0.5</v>
      </c>
      <c r="I28" s="47"/>
      <c r="J28" s="28"/>
      <c r="K28" s="44">
        <v>10</v>
      </c>
      <c r="L28" s="43">
        <v>-10673</v>
      </c>
      <c r="M28" s="43">
        <v>-7512</v>
      </c>
      <c r="N28" s="43">
        <v>29703</v>
      </c>
      <c r="O28" s="43">
        <v>1.9354999999999999E-13</v>
      </c>
      <c r="P28" s="43">
        <v>4.1436000000000001E-13</v>
      </c>
      <c r="Q28" s="43">
        <v>6767.1</v>
      </c>
      <c r="R28" s="23">
        <v>0.5</v>
      </c>
      <c r="S28" s="25"/>
    </row>
    <row r="29" spans="1:19" x14ac:dyDescent="0.3">
      <c r="A29" s="42">
        <v>38</v>
      </c>
      <c r="B29" s="43">
        <v>-12532</v>
      </c>
      <c r="C29" s="43">
        <v>-9708.4</v>
      </c>
      <c r="D29" s="43">
        <v>25534</v>
      </c>
      <c r="E29" s="43">
        <v>5.1867999999999997E-13</v>
      </c>
      <c r="F29" s="43">
        <v>-9.8439000000000001E-13</v>
      </c>
      <c r="G29" s="43">
        <v>-5358.8</v>
      </c>
      <c r="H29" s="23">
        <v>0.55000000000000004</v>
      </c>
      <c r="I29" s="47"/>
      <c r="J29" s="28"/>
      <c r="K29" s="44">
        <v>11</v>
      </c>
      <c r="L29" s="43">
        <v>-12532</v>
      </c>
      <c r="M29" s="43">
        <v>-9708.4</v>
      </c>
      <c r="N29" s="43">
        <v>25534</v>
      </c>
      <c r="O29" s="43">
        <v>1.7289000000000001E-13</v>
      </c>
      <c r="P29" s="43">
        <v>3.2812999999999999E-13</v>
      </c>
      <c r="Q29" s="43">
        <v>5358.8</v>
      </c>
      <c r="R29" s="23">
        <v>0.55000000000000004</v>
      </c>
      <c r="S29" s="25"/>
    </row>
    <row r="30" spans="1:19" x14ac:dyDescent="0.3">
      <c r="A30" s="42">
        <v>39</v>
      </c>
      <c r="B30" s="43">
        <v>-15169</v>
      </c>
      <c r="C30" s="43">
        <v>-12366</v>
      </c>
      <c r="D30" s="43">
        <v>22433</v>
      </c>
      <c r="E30" s="43">
        <v>5.1489999999999996E-13</v>
      </c>
      <c r="F30" s="43">
        <v>-7.0855999999999996E-13</v>
      </c>
      <c r="G30" s="43">
        <v>-3857.2</v>
      </c>
      <c r="H30" s="23">
        <v>0.6</v>
      </c>
      <c r="I30" s="47"/>
      <c r="J30" s="28"/>
      <c r="K30" s="44">
        <v>12</v>
      </c>
      <c r="L30" s="43">
        <v>-15169</v>
      </c>
      <c r="M30" s="43">
        <v>-12366</v>
      </c>
      <c r="N30" s="43">
        <v>22433</v>
      </c>
      <c r="O30" s="43">
        <v>1.7163E-13</v>
      </c>
      <c r="P30" s="43">
        <v>2.3618999999999998E-13</v>
      </c>
      <c r="Q30" s="43">
        <v>3857.2</v>
      </c>
      <c r="R30" s="23">
        <v>0.6</v>
      </c>
      <c r="S30" s="25"/>
    </row>
    <row r="31" spans="1:19" x14ac:dyDescent="0.3">
      <c r="A31" s="42">
        <v>40</v>
      </c>
      <c r="B31" s="43">
        <v>-2113.5</v>
      </c>
      <c r="C31" s="43">
        <v>-910.48</v>
      </c>
      <c r="D31" s="43">
        <v>20087</v>
      </c>
      <c r="E31" s="43">
        <v>2.2098000000000001E-13</v>
      </c>
      <c r="F31" s="43">
        <v>-6.0864000000000002E-13</v>
      </c>
      <c r="G31" s="43">
        <v>-3313.3</v>
      </c>
      <c r="H31" s="23">
        <v>0.65</v>
      </c>
      <c r="I31" s="47"/>
      <c r="J31" s="28"/>
      <c r="K31" s="44">
        <v>13</v>
      </c>
      <c r="L31" s="43">
        <v>-2113.5</v>
      </c>
      <c r="M31" s="43">
        <v>-910.48</v>
      </c>
      <c r="N31" s="43">
        <v>20087</v>
      </c>
      <c r="O31" s="43">
        <v>7.3662000000000005E-14</v>
      </c>
      <c r="P31" s="43">
        <v>2.0287999999999999E-13</v>
      </c>
      <c r="Q31" s="43">
        <v>3313.3</v>
      </c>
      <c r="R31" s="23">
        <v>0.65</v>
      </c>
      <c r="S31" s="25"/>
    </row>
    <row r="32" spans="1:19" x14ac:dyDescent="0.3">
      <c r="A32" s="42">
        <v>41</v>
      </c>
      <c r="B32" s="43">
        <v>-1834.7</v>
      </c>
      <c r="C32" s="43">
        <v>-857.92</v>
      </c>
      <c r="D32" s="43">
        <v>18092</v>
      </c>
      <c r="E32" s="43">
        <v>1.7943E-13</v>
      </c>
      <c r="F32" s="43">
        <v>-5.2563999999999997E-13</v>
      </c>
      <c r="G32" s="43">
        <v>-2861.5</v>
      </c>
      <c r="H32" s="23">
        <v>0.7</v>
      </c>
      <c r="I32" s="47"/>
      <c r="J32" s="28"/>
      <c r="K32" s="44">
        <v>14</v>
      </c>
      <c r="L32" s="43">
        <v>-1834.7</v>
      </c>
      <c r="M32" s="43">
        <v>-857.92</v>
      </c>
      <c r="N32" s="43">
        <v>18092</v>
      </c>
      <c r="O32" s="43">
        <v>5.9810999999999996E-14</v>
      </c>
      <c r="P32" s="43">
        <v>1.7520999999999999E-13</v>
      </c>
      <c r="Q32" s="43">
        <v>2861.5</v>
      </c>
      <c r="R32" s="23">
        <v>0.7</v>
      </c>
      <c r="S32" s="25"/>
    </row>
    <row r="33" spans="1:19" x14ac:dyDescent="0.3">
      <c r="A33" s="42">
        <v>42</v>
      </c>
      <c r="B33" s="43">
        <v>-1603.4</v>
      </c>
      <c r="C33" s="43">
        <v>-803.38</v>
      </c>
      <c r="D33" s="43">
        <v>16380</v>
      </c>
      <c r="E33" s="43">
        <v>1.4694999999999999E-13</v>
      </c>
      <c r="F33" s="43">
        <v>-4.5639999999999995E-13</v>
      </c>
      <c r="G33" s="43">
        <v>-2484.6</v>
      </c>
      <c r="H33" s="23">
        <v>0.75</v>
      </c>
      <c r="I33" s="47"/>
      <c r="J33" s="28"/>
      <c r="K33" s="44">
        <v>15</v>
      </c>
      <c r="L33" s="43">
        <v>-1603.4</v>
      </c>
      <c r="M33" s="43">
        <v>-803.38</v>
      </c>
      <c r="N33" s="43">
        <v>16380</v>
      </c>
      <c r="O33" s="43">
        <v>4.8984999999999999E-14</v>
      </c>
      <c r="P33" s="43">
        <v>1.5213E-13</v>
      </c>
      <c r="Q33" s="43">
        <v>2484.6</v>
      </c>
      <c r="R33" s="23">
        <v>0.75</v>
      </c>
      <c r="S33" s="25"/>
    </row>
    <row r="34" spans="1:19" x14ac:dyDescent="0.3">
      <c r="A34" s="42">
        <v>43</v>
      </c>
      <c r="B34" s="43">
        <v>-1409.4</v>
      </c>
      <c r="C34" s="43">
        <v>-748.87</v>
      </c>
      <c r="D34" s="43">
        <v>14900</v>
      </c>
      <c r="E34" s="43">
        <v>1.2133999999999999E-13</v>
      </c>
      <c r="F34" s="43">
        <v>-3.9837E-13</v>
      </c>
      <c r="G34" s="43">
        <v>-2168.6</v>
      </c>
      <c r="H34" s="23">
        <v>0.8</v>
      </c>
      <c r="I34" s="47"/>
      <c r="J34" s="28"/>
      <c r="K34" s="44">
        <v>16</v>
      </c>
      <c r="L34" s="43">
        <v>-1409.4</v>
      </c>
      <c r="M34" s="43">
        <v>-748.87</v>
      </c>
      <c r="N34" s="43">
        <v>14900</v>
      </c>
      <c r="O34" s="43">
        <v>4.0446999999999998E-14</v>
      </c>
      <c r="P34" s="43">
        <v>1.3279000000000001E-13</v>
      </c>
      <c r="Q34" s="43">
        <v>2168.6</v>
      </c>
      <c r="R34" s="23">
        <v>0.8</v>
      </c>
      <c r="S34" s="25"/>
    </row>
    <row r="35" spans="1:19" x14ac:dyDescent="0.3">
      <c r="A35" s="42">
        <v>44</v>
      </c>
      <c r="B35" s="43">
        <v>-1245.3</v>
      </c>
      <c r="C35" s="43">
        <v>-695.67</v>
      </c>
      <c r="D35" s="43">
        <v>13611</v>
      </c>
      <c r="E35" s="43">
        <v>1.0097E-13</v>
      </c>
      <c r="F35" s="43">
        <v>-3.4949000000000001E-13</v>
      </c>
      <c r="G35" s="43">
        <v>-1902.5</v>
      </c>
      <c r="H35" s="23">
        <v>0.85</v>
      </c>
      <c r="I35" s="47"/>
      <c r="J35" s="28"/>
      <c r="K35" s="44">
        <v>17</v>
      </c>
      <c r="L35" s="43">
        <v>-1245.3</v>
      </c>
      <c r="M35" s="43">
        <v>-695.67</v>
      </c>
      <c r="N35" s="43">
        <v>13611</v>
      </c>
      <c r="O35" s="43">
        <v>3.3657000000000002E-14</v>
      </c>
      <c r="P35" s="43">
        <v>1.1650000000000001E-13</v>
      </c>
      <c r="Q35" s="43">
        <v>1902.5</v>
      </c>
      <c r="R35" s="23">
        <v>0.85</v>
      </c>
      <c r="S35" s="25"/>
    </row>
    <row r="36" spans="1:19" x14ac:dyDescent="0.3">
      <c r="A36" s="42">
        <v>45</v>
      </c>
      <c r="B36" s="43">
        <v>-1105.3</v>
      </c>
      <c r="C36" s="43">
        <v>-644.54999999999995</v>
      </c>
      <c r="D36" s="43">
        <v>12483</v>
      </c>
      <c r="E36" s="43">
        <v>8.4638999999999997E-14</v>
      </c>
      <c r="F36" s="43">
        <v>-3.0809E-13</v>
      </c>
      <c r="G36" s="43">
        <v>-1677.2</v>
      </c>
      <c r="H36" s="23">
        <v>0.9</v>
      </c>
      <c r="I36" s="47"/>
      <c r="J36" s="28"/>
      <c r="K36" s="44">
        <v>18</v>
      </c>
      <c r="L36" s="43">
        <v>-1105.3</v>
      </c>
      <c r="M36" s="43">
        <v>-644.54999999999995</v>
      </c>
      <c r="N36" s="43">
        <v>12483</v>
      </c>
      <c r="O36" s="43">
        <v>2.8213E-14</v>
      </c>
      <c r="P36" s="43">
        <v>1.0269999999999999E-13</v>
      </c>
      <c r="Q36" s="43">
        <v>1677.2</v>
      </c>
      <c r="R36" s="23">
        <v>0.9</v>
      </c>
      <c r="S36" s="25"/>
    </row>
    <row r="37" spans="1:19" x14ac:dyDescent="0.3">
      <c r="A37" s="42">
        <v>46</v>
      </c>
      <c r="B37" s="43">
        <v>-984.86</v>
      </c>
      <c r="C37" s="43">
        <v>-595.97</v>
      </c>
      <c r="D37" s="43">
        <v>11489</v>
      </c>
      <c r="E37" s="43">
        <v>7.1436999999999994E-14</v>
      </c>
      <c r="F37" s="43">
        <v>-2.7286000000000001E-13</v>
      </c>
      <c r="G37" s="43">
        <v>-1485.4</v>
      </c>
      <c r="H37" s="23">
        <v>0.95</v>
      </c>
      <c r="I37" s="47"/>
      <c r="J37" s="28"/>
      <c r="K37" s="44">
        <v>19</v>
      </c>
      <c r="L37" s="43">
        <v>-984.86</v>
      </c>
      <c r="M37" s="43">
        <v>-595.97</v>
      </c>
      <c r="N37" s="43">
        <v>11489</v>
      </c>
      <c r="O37" s="43">
        <v>2.3812000000000001E-14</v>
      </c>
      <c r="P37" s="43">
        <v>9.0954000000000006E-14</v>
      </c>
      <c r="Q37" s="43">
        <v>1485.4</v>
      </c>
      <c r="R37" s="23">
        <v>0.95</v>
      </c>
      <c r="S37" s="25"/>
    </row>
    <row r="38" spans="1:19" x14ac:dyDescent="0.3">
      <c r="A38" s="42">
        <v>47</v>
      </c>
      <c r="B38" s="43">
        <v>-880.5</v>
      </c>
      <c r="C38" s="43">
        <v>-550.13</v>
      </c>
      <c r="D38" s="43">
        <v>10609</v>
      </c>
      <c r="E38" s="43">
        <v>6.0687000000000002E-14</v>
      </c>
      <c r="F38" s="43">
        <v>-2.4272E-13</v>
      </c>
      <c r="G38" s="43">
        <v>-1321.3</v>
      </c>
      <c r="H38" s="23">
        <v>1</v>
      </c>
      <c r="I38" s="47"/>
      <c r="J38" s="28"/>
      <c r="K38" s="44">
        <v>20</v>
      </c>
      <c r="L38" s="43">
        <v>-880.5</v>
      </c>
      <c r="M38" s="43">
        <v>-550.13</v>
      </c>
      <c r="N38" s="43">
        <v>10609</v>
      </c>
      <c r="O38" s="43">
        <v>2.0229E-14</v>
      </c>
      <c r="P38" s="43">
        <v>8.0908E-14</v>
      </c>
      <c r="Q38" s="43">
        <v>1321.3</v>
      </c>
      <c r="R38" s="23">
        <v>1</v>
      </c>
      <c r="S38" s="25"/>
    </row>
    <row r="39" spans="1:19" x14ac:dyDescent="0.3">
      <c r="A39" s="42">
        <v>48</v>
      </c>
      <c r="B39" s="43">
        <v>-319.97000000000003</v>
      </c>
      <c r="C39" s="43">
        <v>-234.22</v>
      </c>
      <c r="D39" s="43">
        <v>5501.6</v>
      </c>
      <c r="E39" s="43">
        <v>1.5751999999999999E-14</v>
      </c>
      <c r="F39" s="43">
        <v>-9.1500000000000001E-14</v>
      </c>
      <c r="G39" s="43">
        <v>-498.1</v>
      </c>
      <c r="H39" s="23">
        <v>1.5</v>
      </c>
      <c r="I39" s="47"/>
      <c r="J39" s="28"/>
      <c r="K39" s="44">
        <v>21</v>
      </c>
      <c r="L39" s="43">
        <v>-319.97000000000003</v>
      </c>
      <c r="M39" s="43">
        <v>-234.22</v>
      </c>
      <c r="N39" s="43">
        <v>5501.6</v>
      </c>
      <c r="O39" s="43">
        <v>5.2506999999999999E-15</v>
      </c>
      <c r="P39" s="43">
        <v>3.0500000000000003E-14</v>
      </c>
      <c r="Q39" s="43">
        <v>498.1</v>
      </c>
      <c r="R39" s="23">
        <v>1.5</v>
      </c>
      <c r="S39" s="25"/>
    </row>
    <row r="40" spans="1:19" x14ac:dyDescent="0.3">
      <c r="A40" s="42">
        <v>49</v>
      </c>
      <c r="B40" s="43">
        <v>-134.77000000000001</v>
      </c>
      <c r="C40" s="43">
        <v>-103.27</v>
      </c>
      <c r="D40" s="43">
        <v>3422</v>
      </c>
      <c r="E40" s="43">
        <v>5.7863000000000002E-15</v>
      </c>
      <c r="F40" s="43">
        <v>-4.4036000000000002E-14</v>
      </c>
      <c r="G40" s="43">
        <v>-239.72</v>
      </c>
      <c r="H40" s="23">
        <v>2</v>
      </c>
      <c r="I40" s="47"/>
      <c r="J40" s="28"/>
      <c r="K40" s="44">
        <v>22</v>
      </c>
      <c r="L40" s="43">
        <v>-134.77000000000001</v>
      </c>
      <c r="M40" s="43">
        <v>-103.27</v>
      </c>
      <c r="N40" s="43">
        <v>3422</v>
      </c>
      <c r="O40" s="43">
        <v>1.9288000000000001E-15</v>
      </c>
      <c r="P40" s="43">
        <v>1.4679E-14</v>
      </c>
      <c r="Q40" s="43">
        <v>239.72</v>
      </c>
      <c r="R40" s="23">
        <v>2</v>
      </c>
      <c r="S40" s="25"/>
    </row>
    <row r="41" spans="1:19" x14ac:dyDescent="0.3">
      <c r="A41" s="42">
        <v>50</v>
      </c>
      <c r="B41" s="43">
        <v>-79.974000000000004</v>
      </c>
      <c r="C41" s="43">
        <v>-65.738</v>
      </c>
      <c r="D41" s="43">
        <v>2406.4</v>
      </c>
      <c r="E41" s="43">
        <v>2.6150000000000001E-15</v>
      </c>
      <c r="F41" s="43">
        <v>-2.4613000000000001E-14</v>
      </c>
      <c r="G41" s="43">
        <v>-133.97999999999999</v>
      </c>
      <c r="H41" s="23">
        <v>2.5</v>
      </c>
      <c r="I41" s="47"/>
      <c r="J41" s="28"/>
      <c r="K41" s="44">
        <v>23</v>
      </c>
      <c r="L41" s="43">
        <v>-79.974000000000004</v>
      </c>
      <c r="M41" s="43">
        <v>-65.738</v>
      </c>
      <c r="N41" s="43">
        <v>2406.4</v>
      </c>
      <c r="O41" s="43">
        <v>8.7166000000000005E-16</v>
      </c>
      <c r="P41" s="43">
        <v>8.2042000000000003E-15</v>
      </c>
      <c r="Q41" s="43">
        <v>133.97999999999999</v>
      </c>
      <c r="R41" s="23">
        <v>2.5</v>
      </c>
      <c r="S41" s="25"/>
    </row>
    <row r="42" spans="1:19" x14ac:dyDescent="0.3">
      <c r="A42" s="42">
        <v>51</v>
      </c>
      <c r="B42" s="43">
        <v>-71.331000000000003</v>
      </c>
      <c r="C42" s="43">
        <v>-63.944000000000003</v>
      </c>
      <c r="D42" s="43">
        <v>1829.7</v>
      </c>
      <c r="E42" s="43">
        <v>1.357E-15</v>
      </c>
      <c r="F42" s="43">
        <v>-1.5201000000000001E-14</v>
      </c>
      <c r="G42" s="43">
        <v>-82.75</v>
      </c>
      <c r="H42" s="23">
        <v>3</v>
      </c>
      <c r="I42" s="47"/>
      <c r="J42" s="28"/>
      <c r="K42" s="44">
        <v>24</v>
      </c>
      <c r="L42" s="43">
        <v>-71.331000000000003</v>
      </c>
      <c r="M42" s="43">
        <v>-63.944000000000003</v>
      </c>
      <c r="N42" s="43">
        <v>1829.7</v>
      </c>
      <c r="O42" s="43">
        <v>4.5232000000000002E-16</v>
      </c>
      <c r="P42" s="43">
        <v>5.0669000000000004E-15</v>
      </c>
      <c r="Q42" s="43">
        <v>82.75</v>
      </c>
      <c r="R42" s="23">
        <v>3</v>
      </c>
      <c r="S42" s="25"/>
    </row>
    <row r="43" spans="1:19" x14ac:dyDescent="0.3">
      <c r="A43" s="42">
        <v>52</v>
      </c>
      <c r="B43" s="43">
        <v>-74.460999999999999</v>
      </c>
      <c r="C43" s="43">
        <v>-70.215000000000003</v>
      </c>
      <c r="D43" s="43">
        <v>1455</v>
      </c>
      <c r="E43" s="43">
        <v>7.7986999999999999E-16</v>
      </c>
      <c r="F43" s="43">
        <v>-1.006E-14</v>
      </c>
      <c r="G43" s="43">
        <v>-54.761000000000003</v>
      </c>
      <c r="H43" s="23">
        <v>3.5</v>
      </c>
      <c r="I43" s="47"/>
      <c r="J43" s="28"/>
      <c r="K43" s="44">
        <v>25</v>
      </c>
      <c r="L43" s="43">
        <v>-77.278999999999996</v>
      </c>
      <c r="M43" s="43">
        <v>-74.641000000000005</v>
      </c>
      <c r="N43" s="43">
        <v>1185.8</v>
      </c>
      <c r="O43" s="43">
        <v>1.6158E-16</v>
      </c>
      <c r="P43" s="43">
        <v>2.3261999999999998E-15</v>
      </c>
      <c r="Q43" s="43">
        <v>37.988999999999997</v>
      </c>
      <c r="R43" s="23">
        <v>3.5</v>
      </c>
      <c r="S43" s="25"/>
    </row>
    <row r="44" spans="1:19" x14ac:dyDescent="0.3">
      <c r="A44" s="42">
        <v>53</v>
      </c>
      <c r="B44" s="43">
        <v>-77.278999999999996</v>
      </c>
      <c r="C44" s="43">
        <v>-74.641000000000005</v>
      </c>
      <c r="D44" s="43">
        <v>1185.8</v>
      </c>
      <c r="E44" s="43">
        <v>4.8473999999999996E-16</v>
      </c>
      <c r="F44" s="43">
        <v>-6.9785000000000001E-15</v>
      </c>
      <c r="G44" s="43">
        <v>-37.988999999999997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/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/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2.5903999999999999E-4</v>
      </c>
      <c r="C50" s="43">
        <v>1.7652E-4</v>
      </c>
      <c r="D50" s="43">
        <v>-5.8106000000000002E-5</v>
      </c>
      <c r="E50" s="43">
        <v>-3.0319E-20</v>
      </c>
      <c r="F50" s="43">
        <v>3.9419999999999998E-36</v>
      </c>
      <c r="G50" s="43">
        <v>2.1458999999999999E-20</v>
      </c>
      <c r="H50" s="23">
        <v>0</v>
      </c>
      <c r="I50" s="47"/>
      <c r="J50" s="28"/>
      <c r="K50" s="44">
        <v>1</v>
      </c>
      <c r="L50" s="43">
        <v>2.5903999999999999E-4</v>
      </c>
      <c r="M50" s="43">
        <v>1.7652E-4</v>
      </c>
      <c r="N50" s="43">
        <v>-5.8106000000000002E-5</v>
      </c>
      <c r="O50" s="43">
        <v>-1.0106E-20</v>
      </c>
      <c r="P50" s="43">
        <v>-1.314E-36</v>
      </c>
      <c r="Q50" s="43">
        <v>-2.1458999999999999E-20</v>
      </c>
      <c r="R50" s="23">
        <v>0</v>
      </c>
      <c r="S50" s="25"/>
    </row>
    <row r="51" spans="1:19" x14ac:dyDescent="0.3">
      <c r="A51" s="42">
        <v>29</v>
      </c>
      <c r="B51" s="43">
        <v>-2.321E-4</v>
      </c>
      <c r="C51" s="43">
        <v>-1.5684999999999999E-4</v>
      </c>
      <c r="D51" s="43">
        <v>2.0782999999999999E-4</v>
      </c>
      <c r="E51" s="43">
        <v>2.7646E-20</v>
      </c>
      <c r="F51" s="43">
        <v>-2.8316000000000002E-21</v>
      </c>
      <c r="G51" s="43">
        <v>-1.5415000000000001E-5</v>
      </c>
      <c r="H51" s="23">
        <v>0.1</v>
      </c>
      <c r="I51" s="47"/>
      <c r="J51" s="28"/>
      <c r="K51" s="44">
        <v>2</v>
      </c>
      <c r="L51" s="43">
        <v>-2.321E-4</v>
      </c>
      <c r="M51" s="43">
        <v>-1.5684999999999999E-4</v>
      </c>
      <c r="N51" s="43">
        <v>2.0782999999999999E-4</v>
      </c>
      <c r="O51" s="43">
        <v>9.2154000000000002E-21</v>
      </c>
      <c r="P51" s="43">
        <v>9.4388000000000008E-22</v>
      </c>
      <c r="Q51" s="43">
        <v>1.5415000000000001E-5</v>
      </c>
      <c r="R51" s="23">
        <v>0.1</v>
      </c>
      <c r="S51" s="25"/>
    </row>
    <row r="52" spans="1:19" x14ac:dyDescent="0.3">
      <c r="A52" s="42">
        <v>30</v>
      </c>
      <c r="B52" s="43">
        <v>-2.0254999999999999E-4</v>
      </c>
      <c r="C52" s="43">
        <v>-1.2706999999999999E-4</v>
      </c>
      <c r="D52" s="43">
        <v>5.0940999999999996E-4</v>
      </c>
      <c r="E52" s="43">
        <v>2.7733E-20</v>
      </c>
      <c r="F52" s="43">
        <v>-4.0058E-20</v>
      </c>
      <c r="G52" s="43">
        <v>-2.1807E-4</v>
      </c>
      <c r="H52" s="23">
        <v>0.15</v>
      </c>
      <c r="I52" s="47"/>
      <c r="J52" s="28"/>
      <c r="K52" s="44">
        <v>3</v>
      </c>
      <c r="L52" s="43">
        <v>-2.0254999999999999E-4</v>
      </c>
      <c r="M52" s="43">
        <v>-1.2706999999999999E-4</v>
      </c>
      <c r="N52" s="43">
        <v>5.0940999999999996E-4</v>
      </c>
      <c r="O52" s="43">
        <v>9.2442000000000005E-21</v>
      </c>
      <c r="P52" s="43">
        <v>1.3353E-20</v>
      </c>
      <c r="Q52" s="43">
        <v>2.1807E-4</v>
      </c>
      <c r="R52" s="23">
        <v>0.15</v>
      </c>
      <c r="S52" s="25"/>
    </row>
    <row r="53" spans="1:19" x14ac:dyDescent="0.3">
      <c r="A53" s="42">
        <v>31</v>
      </c>
      <c r="B53" s="43">
        <v>-1.7697000000000001E-4</v>
      </c>
      <c r="C53" s="43">
        <v>-1.0896E-4</v>
      </c>
      <c r="D53" s="43">
        <v>4.0528E-4</v>
      </c>
      <c r="E53" s="43">
        <v>2.4986E-20</v>
      </c>
      <c r="F53" s="43">
        <v>-3.8711000000000001E-20</v>
      </c>
      <c r="G53" s="43">
        <v>-2.1073000000000001E-4</v>
      </c>
      <c r="H53" s="23">
        <v>0.2</v>
      </c>
      <c r="I53" s="47"/>
      <c r="J53" s="28"/>
      <c r="K53" s="44">
        <v>4</v>
      </c>
      <c r="L53" s="43">
        <v>-1.7697000000000001E-4</v>
      </c>
      <c r="M53" s="43">
        <v>-1.0896E-4</v>
      </c>
      <c r="N53" s="43">
        <v>4.0528E-4</v>
      </c>
      <c r="O53" s="43">
        <v>8.3286999999999994E-21</v>
      </c>
      <c r="P53" s="43">
        <v>1.2904E-20</v>
      </c>
      <c r="Q53" s="43">
        <v>2.1073000000000001E-4</v>
      </c>
      <c r="R53" s="23">
        <v>0.2</v>
      </c>
      <c r="S53" s="25"/>
    </row>
    <row r="54" spans="1:19" x14ac:dyDescent="0.3">
      <c r="A54" s="42">
        <v>32</v>
      </c>
      <c r="B54" s="43">
        <v>-1.6092999999999999E-4</v>
      </c>
      <c r="C54" s="43">
        <v>-1.0158999999999999E-4</v>
      </c>
      <c r="D54" s="43">
        <v>3.3575E-4</v>
      </c>
      <c r="E54" s="43">
        <v>2.1802999999999999E-20</v>
      </c>
      <c r="F54" s="43">
        <v>-3.5040000000000003E-20</v>
      </c>
      <c r="G54" s="43">
        <v>-1.9075E-4</v>
      </c>
      <c r="H54" s="23">
        <v>0.25</v>
      </c>
      <c r="I54" s="47"/>
      <c r="J54" s="28"/>
      <c r="K54" s="44">
        <v>5</v>
      </c>
      <c r="L54" s="43">
        <v>-1.6092999999999999E-4</v>
      </c>
      <c r="M54" s="43">
        <v>-1.0158999999999999E-4</v>
      </c>
      <c r="N54" s="43">
        <v>3.3575E-4</v>
      </c>
      <c r="O54" s="43">
        <v>7.2677000000000007E-21</v>
      </c>
      <c r="P54" s="43">
        <v>1.168E-20</v>
      </c>
      <c r="Q54" s="43">
        <v>1.9075E-4</v>
      </c>
      <c r="R54" s="23">
        <v>0.25</v>
      </c>
      <c r="S54" s="25"/>
    </row>
    <row r="55" spans="1:19" x14ac:dyDescent="0.3">
      <c r="A55" s="42">
        <v>33</v>
      </c>
      <c r="B55" s="43">
        <v>-1.5598000000000001E-4</v>
      </c>
      <c r="C55" s="43">
        <v>-1.0242999999999999E-4</v>
      </c>
      <c r="D55" s="43">
        <v>2.9224999999999998E-4</v>
      </c>
      <c r="E55" s="43">
        <v>1.9675999999999999E-20</v>
      </c>
      <c r="F55" s="43">
        <v>-2.9602E-20</v>
      </c>
      <c r="G55" s="43">
        <v>-1.6114999999999999E-4</v>
      </c>
      <c r="H55" s="23">
        <v>0.3</v>
      </c>
      <c r="I55" s="47"/>
      <c r="J55" s="28"/>
      <c r="K55" s="44">
        <v>6</v>
      </c>
      <c r="L55" s="43">
        <v>-1.5598000000000001E-4</v>
      </c>
      <c r="M55" s="43">
        <v>-1.0242999999999999E-4</v>
      </c>
      <c r="N55" s="43">
        <v>2.9224999999999998E-4</v>
      </c>
      <c r="O55" s="43">
        <v>6.5585000000000002E-21</v>
      </c>
      <c r="P55" s="43">
        <v>9.8672999999999997E-21</v>
      </c>
      <c r="Q55" s="43">
        <v>1.6114999999999999E-4</v>
      </c>
      <c r="R55" s="23">
        <v>0.3</v>
      </c>
      <c r="S55" s="25"/>
    </row>
    <row r="56" spans="1:19" x14ac:dyDescent="0.3">
      <c r="A56" s="42">
        <v>34</v>
      </c>
      <c r="B56" s="43">
        <v>-1.6526999999999999E-4</v>
      </c>
      <c r="C56" s="43">
        <v>-1.1145E-4</v>
      </c>
      <c r="D56" s="43">
        <v>2.7310000000000002E-4</v>
      </c>
      <c r="E56" s="43">
        <v>1.9772E-20</v>
      </c>
      <c r="F56" s="43">
        <v>-2.2487000000000001E-20</v>
      </c>
      <c r="G56" s="43">
        <v>-1.2240999999999999E-4</v>
      </c>
      <c r="H56" s="23">
        <v>0.35</v>
      </c>
      <c r="I56" s="47"/>
      <c r="J56" s="28"/>
      <c r="K56" s="44">
        <v>7</v>
      </c>
      <c r="L56" s="43">
        <v>-1.6526999999999999E-4</v>
      </c>
      <c r="M56" s="43">
        <v>-1.1145E-4</v>
      </c>
      <c r="N56" s="43">
        <v>2.7310000000000002E-4</v>
      </c>
      <c r="O56" s="43">
        <v>6.5908000000000003E-21</v>
      </c>
      <c r="P56" s="43">
        <v>7.4956000000000004E-21</v>
      </c>
      <c r="Q56" s="43">
        <v>1.2240999999999999E-4</v>
      </c>
      <c r="R56" s="23">
        <v>0.35</v>
      </c>
      <c r="S56" s="25"/>
    </row>
    <row r="57" spans="1:19" x14ac:dyDescent="0.3">
      <c r="A57" s="42">
        <v>35</v>
      </c>
      <c r="B57" s="43">
        <v>-1.451E-4</v>
      </c>
      <c r="C57" s="43">
        <v>-1.0267E-4</v>
      </c>
      <c r="D57" s="43">
        <v>3.0605999999999998E-4</v>
      </c>
      <c r="E57" s="43">
        <v>1.5588999999999999E-20</v>
      </c>
      <c r="F57" s="43">
        <v>-3.2057E-20</v>
      </c>
      <c r="G57" s="43">
        <v>-1.7451000000000001E-4</v>
      </c>
      <c r="H57" s="23">
        <v>0.4</v>
      </c>
      <c r="I57" s="47"/>
      <c r="J57" s="28"/>
      <c r="K57" s="44">
        <v>8</v>
      </c>
      <c r="L57" s="43">
        <v>-1.451E-4</v>
      </c>
      <c r="M57" s="43">
        <v>-1.0267E-4</v>
      </c>
      <c r="N57" s="43">
        <v>3.0605999999999998E-4</v>
      </c>
      <c r="O57" s="43">
        <v>5.1964000000000001E-21</v>
      </c>
      <c r="P57" s="43">
        <v>1.0686000000000001E-20</v>
      </c>
      <c r="Q57" s="43">
        <v>1.7451000000000001E-4</v>
      </c>
      <c r="R57" s="23">
        <v>0.4</v>
      </c>
      <c r="S57" s="25"/>
    </row>
    <row r="58" spans="1:19" x14ac:dyDescent="0.3">
      <c r="A58" s="42">
        <v>36</v>
      </c>
      <c r="B58" s="43">
        <v>-1.3117000000000001E-4</v>
      </c>
      <c r="C58" s="43">
        <v>-9.7085999999999998E-5</v>
      </c>
      <c r="D58" s="43">
        <v>2.6823E-4</v>
      </c>
      <c r="E58" s="43">
        <v>1.2524E-20</v>
      </c>
      <c r="F58" s="43">
        <v>-2.7072000000000001E-20</v>
      </c>
      <c r="G58" s="43">
        <v>-1.4736999999999999E-4</v>
      </c>
      <c r="H58" s="23">
        <v>0.45</v>
      </c>
      <c r="I58" s="47"/>
      <c r="J58" s="28"/>
      <c r="K58" s="44">
        <v>9</v>
      </c>
      <c r="L58" s="43">
        <v>-1.3117000000000001E-4</v>
      </c>
      <c r="M58" s="43">
        <v>-9.7085999999999998E-5</v>
      </c>
      <c r="N58" s="43">
        <v>2.6823E-4</v>
      </c>
      <c r="O58" s="43">
        <v>4.1746000000000001E-21</v>
      </c>
      <c r="P58" s="43">
        <v>9.0239999999999994E-21</v>
      </c>
      <c r="Q58" s="43">
        <v>1.4736999999999999E-4</v>
      </c>
      <c r="R58" s="23">
        <v>0.45</v>
      </c>
      <c r="S58" s="25"/>
    </row>
    <row r="59" spans="1:19" x14ac:dyDescent="0.3">
      <c r="A59" s="42">
        <v>37</v>
      </c>
      <c r="B59" s="43">
        <v>-1.2292999999999999E-4</v>
      </c>
      <c r="C59" s="43">
        <v>-9.4481999999999994E-5</v>
      </c>
      <c r="D59" s="43">
        <v>2.4044999999999999E-4</v>
      </c>
      <c r="E59" s="43">
        <v>1.0451999999999999E-20</v>
      </c>
      <c r="F59" s="43">
        <v>-2.2375999999999999E-20</v>
      </c>
      <c r="G59" s="43">
        <v>-1.2181E-4</v>
      </c>
      <c r="H59" s="23">
        <v>0.5</v>
      </c>
      <c r="I59" s="47"/>
      <c r="J59" s="28"/>
      <c r="K59" s="44">
        <v>10</v>
      </c>
      <c r="L59" s="43">
        <v>-1.2292999999999999E-4</v>
      </c>
      <c r="M59" s="43">
        <v>-9.4481999999999994E-5</v>
      </c>
      <c r="N59" s="43">
        <v>2.4044999999999999E-4</v>
      </c>
      <c r="O59" s="43">
        <v>3.4840000000000001E-21</v>
      </c>
      <c r="P59" s="43">
        <v>7.4585000000000007E-21</v>
      </c>
      <c r="Q59" s="43">
        <v>1.2181E-4</v>
      </c>
      <c r="R59" s="23">
        <v>0.5</v>
      </c>
      <c r="S59" s="25"/>
    </row>
    <row r="60" spans="1:19" x14ac:dyDescent="0.3">
      <c r="A60" s="42">
        <v>38</v>
      </c>
      <c r="B60" s="43">
        <v>-1.2047E-4</v>
      </c>
      <c r="C60" s="43">
        <v>-9.5060000000000001E-5</v>
      </c>
      <c r="D60" s="43">
        <v>2.2211999999999999E-4</v>
      </c>
      <c r="E60" s="43">
        <v>9.3362000000000003E-21</v>
      </c>
      <c r="F60" s="43">
        <v>-1.7719E-20</v>
      </c>
      <c r="G60" s="43">
        <v>-9.6458000000000004E-5</v>
      </c>
      <c r="H60" s="23">
        <v>0.55000000000000004</v>
      </c>
      <c r="I60" s="47"/>
      <c r="J60" s="28"/>
      <c r="K60" s="44">
        <v>11</v>
      </c>
      <c r="L60" s="43">
        <v>-1.2047E-4</v>
      </c>
      <c r="M60" s="43">
        <v>-9.5060000000000001E-5</v>
      </c>
      <c r="N60" s="43">
        <v>2.2211999999999999E-4</v>
      </c>
      <c r="O60" s="43">
        <v>3.1120999999999999E-21</v>
      </c>
      <c r="P60" s="43">
        <v>5.9063000000000003E-21</v>
      </c>
      <c r="Q60" s="43">
        <v>9.6458000000000004E-5</v>
      </c>
      <c r="R60" s="23">
        <v>0.55000000000000004</v>
      </c>
      <c r="S60" s="25"/>
    </row>
    <row r="61" spans="1:19" x14ac:dyDescent="0.3">
      <c r="A61" s="42">
        <v>39</v>
      </c>
      <c r="B61" s="43">
        <v>-1.2460999999999999E-4</v>
      </c>
      <c r="C61" s="43">
        <v>-9.9388000000000005E-5</v>
      </c>
      <c r="D61" s="43">
        <v>2.1379999999999999E-4</v>
      </c>
      <c r="E61" s="43">
        <v>9.2682000000000005E-21</v>
      </c>
      <c r="F61" s="43">
        <v>-1.2754000000000001E-20</v>
      </c>
      <c r="G61" s="43">
        <v>-6.9430000000000004E-5</v>
      </c>
      <c r="H61" s="23">
        <v>0.6</v>
      </c>
      <c r="I61" s="47"/>
      <c r="J61" s="28"/>
      <c r="K61" s="44">
        <v>12</v>
      </c>
      <c r="L61" s="43">
        <v>-1.2460999999999999E-4</v>
      </c>
      <c r="M61" s="43">
        <v>-9.9388000000000005E-5</v>
      </c>
      <c r="N61" s="43">
        <v>2.1379999999999999E-4</v>
      </c>
      <c r="O61" s="43">
        <v>3.0893999999999999E-21</v>
      </c>
      <c r="P61" s="43">
        <v>4.2513999999999997E-21</v>
      </c>
      <c r="Q61" s="43">
        <v>6.9430000000000004E-5</v>
      </c>
      <c r="R61" s="23">
        <v>0.6</v>
      </c>
      <c r="S61" s="25"/>
    </row>
    <row r="62" spans="1:19" x14ac:dyDescent="0.3">
      <c r="A62" s="42">
        <v>40</v>
      </c>
      <c r="B62" s="43">
        <v>-1.1032E-4</v>
      </c>
      <c r="C62" s="43">
        <v>-9.0017000000000002E-5</v>
      </c>
      <c r="D62" s="43">
        <v>2.6432000000000002E-4</v>
      </c>
      <c r="E62" s="43">
        <v>7.4582000000000003E-21</v>
      </c>
      <c r="F62" s="43">
        <v>-2.0541999999999999E-20</v>
      </c>
      <c r="G62" s="43">
        <v>-1.1182E-4</v>
      </c>
      <c r="H62" s="23">
        <v>0.65</v>
      </c>
      <c r="I62" s="47"/>
      <c r="J62" s="28"/>
      <c r="K62" s="44">
        <v>13</v>
      </c>
      <c r="L62" s="43">
        <v>-1.1032E-4</v>
      </c>
      <c r="M62" s="43">
        <v>-9.0017000000000002E-5</v>
      </c>
      <c r="N62" s="43">
        <v>2.6432000000000002E-4</v>
      </c>
      <c r="O62" s="43">
        <v>2.4861000000000001E-21</v>
      </c>
      <c r="P62" s="43">
        <v>6.8472E-21</v>
      </c>
      <c r="Q62" s="43">
        <v>1.1182E-4</v>
      </c>
      <c r="R62" s="23">
        <v>0.65</v>
      </c>
      <c r="S62" s="25"/>
    </row>
    <row r="63" spans="1:19" x14ac:dyDescent="0.3">
      <c r="A63" s="42">
        <v>41</v>
      </c>
      <c r="B63" s="43">
        <v>-9.8332999999999995E-5</v>
      </c>
      <c r="C63" s="43">
        <v>-8.1849999999999997E-5</v>
      </c>
      <c r="D63" s="43">
        <v>2.3792999999999999E-4</v>
      </c>
      <c r="E63" s="43">
        <v>6.0559E-21</v>
      </c>
      <c r="F63" s="43">
        <v>-1.774E-20</v>
      </c>
      <c r="G63" s="43">
        <v>-9.6574000000000001E-5</v>
      </c>
      <c r="H63" s="23">
        <v>0.7</v>
      </c>
      <c r="I63" s="47"/>
      <c r="J63" s="28"/>
      <c r="K63" s="44">
        <v>14</v>
      </c>
      <c r="L63" s="43">
        <v>-9.8332999999999995E-5</v>
      </c>
      <c r="M63" s="43">
        <v>-8.1849999999999997E-5</v>
      </c>
      <c r="N63" s="43">
        <v>2.3792999999999999E-4</v>
      </c>
      <c r="O63" s="43">
        <v>2.0185999999999999E-21</v>
      </c>
      <c r="P63" s="43">
        <v>5.9135E-21</v>
      </c>
      <c r="Q63" s="43">
        <v>9.6574000000000001E-5</v>
      </c>
      <c r="R63" s="23">
        <v>0.7</v>
      </c>
      <c r="S63" s="25"/>
    </row>
    <row r="64" spans="1:19" x14ac:dyDescent="0.3">
      <c r="A64" s="42">
        <v>42</v>
      </c>
      <c r="B64" s="43">
        <v>-8.8189000000000006E-5</v>
      </c>
      <c r="C64" s="43">
        <v>-7.4690000000000005E-5</v>
      </c>
      <c r="D64" s="43">
        <v>2.1528000000000001E-4</v>
      </c>
      <c r="E64" s="43">
        <v>4.9596999999999998E-21</v>
      </c>
      <c r="F64" s="43">
        <v>-1.5404E-20</v>
      </c>
      <c r="G64" s="43">
        <v>-8.3854E-5</v>
      </c>
      <c r="H64" s="23">
        <v>0.75</v>
      </c>
      <c r="I64" s="47"/>
      <c r="J64" s="28"/>
      <c r="K64" s="44">
        <v>15</v>
      </c>
      <c r="L64" s="43">
        <v>-8.8189000000000006E-5</v>
      </c>
      <c r="M64" s="43">
        <v>-7.4690000000000005E-5</v>
      </c>
      <c r="N64" s="43">
        <v>2.1528000000000001E-4</v>
      </c>
      <c r="O64" s="43">
        <v>1.6532000000000001E-21</v>
      </c>
      <c r="P64" s="43">
        <v>5.1346E-21</v>
      </c>
      <c r="Q64" s="43">
        <v>8.3854E-5</v>
      </c>
      <c r="R64" s="23">
        <v>0.75</v>
      </c>
      <c r="S64" s="25"/>
    </row>
    <row r="65" spans="1:19" x14ac:dyDescent="0.3">
      <c r="A65" s="42">
        <v>43</v>
      </c>
      <c r="B65" s="43">
        <v>-7.9528000000000002E-5</v>
      </c>
      <c r="C65" s="43">
        <v>-6.8380999999999995E-5</v>
      </c>
      <c r="D65" s="43">
        <v>1.9568999999999999E-4</v>
      </c>
      <c r="E65" s="43">
        <v>4.0953E-21</v>
      </c>
      <c r="F65" s="43">
        <v>-1.3445E-20</v>
      </c>
      <c r="G65" s="43">
        <v>-7.3192E-5</v>
      </c>
      <c r="H65" s="23">
        <v>0.8</v>
      </c>
      <c r="I65" s="47"/>
      <c r="J65" s="28"/>
      <c r="K65" s="44">
        <v>16</v>
      </c>
      <c r="L65" s="43">
        <v>-7.9528000000000002E-5</v>
      </c>
      <c r="M65" s="43">
        <v>-6.8380999999999995E-5</v>
      </c>
      <c r="N65" s="43">
        <v>1.9568999999999999E-4</v>
      </c>
      <c r="O65" s="43">
        <v>1.3651000000000001E-21</v>
      </c>
      <c r="P65" s="43">
        <v>4.4816999999999996E-21</v>
      </c>
      <c r="Q65" s="43">
        <v>7.3192E-5</v>
      </c>
      <c r="R65" s="23">
        <v>0.8</v>
      </c>
      <c r="S65" s="25"/>
    </row>
    <row r="66" spans="1:19" x14ac:dyDescent="0.3">
      <c r="A66" s="42">
        <v>44</v>
      </c>
      <c r="B66" s="43">
        <v>-7.2071999999999997E-5</v>
      </c>
      <c r="C66" s="43">
        <v>-6.2797000000000002E-5</v>
      </c>
      <c r="D66" s="43">
        <v>1.7862999999999999E-4</v>
      </c>
      <c r="E66" s="43">
        <v>3.4077999999999998E-21</v>
      </c>
      <c r="F66" s="43">
        <v>-1.1794999999999999E-20</v>
      </c>
      <c r="G66" s="43">
        <v>-6.4209999999999997E-5</v>
      </c>
      <c r="H66" s="23">
        <v>0.85</v>
      </c>
      <c r="I66" s="47"/>
      <c r="J66" s="28"/>
      <c r="K66" s="44">
        <v>17</v>
      </c>
      <c r="L66" s="43">
        <v>-7.2071999999999997E-5</v>
      </c>
      <c r="M66" s="43">
        <v>-6.2797000000000002E-5</v>
      </c>
      <c r="N66" s="43">
        <v>1.7862999999999999E-4</v>
      </c>
      <c r="O66" s="43">
        <v>1.1359E-21</v>
      </c>
      <c r="P66" s="43">
        <v>3.9317000000000002E-21</v>
      </c>
      <c r="Q66" s="43">
        <v>6.4209999999999997E-5</v>
      </c>
      <c r="R66" s="23">
        <v>0.85</v>
      </c>
      <c r="S66" s="25"/>
    </row>
    <row r="67" spans="1:19" x14ac:dyDescent="0.3">
      <c r="A67" s="42">
        <v>45</v>
      </c>
      <c r="B67" s="43">
        <v>-6.5609000000000002E-5</v>
      </c>
      <c r="C67" s="43">
        <v>-5.7833E-5</v>
      </c>
      <c r="D67" s="43">
        <v>1.6369E-4</v>
      </c>
      <c r="E67" s="43">
        <v>2.8564999999999999E-21</v>
      </c>
      <c r="F67" s="43">
        <v>-1.0398000000000001E-20</v>
      </c>
      <c r="G67" s="43">
        <v>-5.6604999999999998E-5</v>
      </c>
      <c r="H67" s="23">
        <v>0.9</v>
      </c>
      <c r="I67" s="47"/>
      <c r="J67" s="28"/>
      <c r="K67" s="44">
        <v>18</v>
      </c>
      <c r="L67" s="43">
        <v>-6.5609000000000002E-5</v>
      </c>
      <c r="M67" s="43">
        <v>-5.7833E-5</v>
      </c>
      <c r="N67" s="43">
        <v>1.6369E-4</v>
      </c>
      <c r="O67" s="43">
        <v>9.5218000000000004E-22</v>
      </c>
      <c r="P67" s="43">
        <v>3.4659999999999997E-21</v>
      </c>
      <c r="Q67" s="43">
        <v>5.6604999999999998E-5</v>
      </c>
      <c r="R67" s="23">
        <v>0.9</v>
      </c>
      <c r="S67" s="25"/>
    </row>
    <row r="68" spans="1:19" x14ac:dyDescent="0.3">
      <c r="A68" s="42">
        <v>46</v>
      </c>
      <c r="B68" s="43">
        <v>-5.9966999999999997E-5</v>
      </c>
      <c r="C68" s="43">
        <v>-5.3405000000000001E-5</v>
      </c>
      <c r="D68" s="43">
        <v>1.5053000000000001E-4</v>
      </c>
      <c r="E68" s="43">
        <v>2.4109999999999999E-21</v>
      </c>
      <c r="F68" s="43">
        <v>-9.2090999999999994E-21</v>
      </c>
      <c r="G68" s="43">
        <v>-5.0132E-5</v>
      </c>
      <c r="H68" s="23">
        <v>0.95</v>
      </c>
      <c r="I68" s="47"/>
      <c r="J68" s="28"/>
      <c r="K68" s="44">
        <v>19</v>
      </c>
      <c r="L68" s="43">
        <v>-5.9966999999999997E-5</v>
      </c>
      <c r="M68" s="43">
        <v>-5.3405000000000001E-5</v>
      </c>
      <c r="N68" s="43">
        <v>1.5053000000000001E-4</v>
      </c>
      <c r="O68" s="43">
        <v>8.0367000000000003E-22</v>
      </c>
      <c r="P68" s="43">
        <v>3.0697000000000002E-21</v>
      </c>
      <c r="Q68" s="43">
        <v>5.0132E-5</v>
      </c>
      <c r="R68" s="23">
        <v>0.95</v>
      </c>
      <c r="S68" s="25"/>
    </row>
    <row r="69" spans="1:19" x14ac:dyDescent="0.3">
      <c r="A69" s="42">
        <v>47</v>
      </c>
      <c r="B69" s="43">
        <v>-5.5015000000000001E-5</v>
      </c>
      <c r="C69" s="43">
        <v>-4.9440000000000001E-5</v>
      </c>
      <c r="D69" s="43">
        <v>1.3887E-4</v>
      </c>
      <c r="E69" s="43">
        <v>2.0481999999999999E-21</v>
      </c>
      <c r="F69" s="43">
        <v>-8.1918999999999997E-21</v>
      </c>
      <c r="G69" s="43">
        <v>-4.4595000000000002E-5</v>
      </c>
      <c r="H69" s="23">
        <v>1</v>
      </c>
      <c r="I69" s="47"/>
      <c r="J69" s="28"/>
      <c r="K69" s="44">
        <v>20</v>
      </c>
      <c r="L69" s="43">
        <v>-5.5015000000000001E-5</v>
      </c>
      <c r="M69" s="43">
        <v>-4.9440000000000001E-5</v>
      </c>
      <c r="N69" s="43">
        <v>1.3887E-4</v>
      </c>
      <c r="O69" s="43">
        <v>6.8273000000000001E-22</v>
      </c>
      <c r="P69" s="43">
        <v>2.7306000000000002E-21</v>
      </c>
      <c r="Q69" s="43">
        <v>4.4595000000000002E-5</v>
      </c>
      <c r="R69" s="23">
        <v>1</v>
      </c>
      <c r="S69" s="25"/>
    </row>
    <row r="70" spans="1:19" x14ac:dyDescent="0.3">
      <c r="A70" s="42">
        <v>48</v>
      </c>
      <c r="B70" s="43">
        <v>-2.7044000000000001E-5</v>
      </c>
      <c r="C70" s="43">
        <v>-2.5596999999999999E-5</v>
      </c>
      <c r="D70" s="43">
        <v>7.1193999999999996E-5</v>
      </c>
      <c r="E70" s="43">
        <v>5.3163999999999996E-22</v>
      </c>
      <c r="F70" s="43">
        <v>-3.0880999999999998E-21</v>
      </c>
      <c r="G70" s="43">
        <v>-1.6810999999999999E-5</v>
      </c>
      <c r="H70" s="23">
        <v>1.5</v>
      </c>
      <c r="I70" s="47"/>
      <c r="J70" s="28"/>
      <c r="K70" s="44">
        <v>21</v>
      </c>
      <c r="L70" s="43">
        <v>-2.7044000000000001E-5</v>
      </c>
      <c r="M70" s="43">
        <v>-2.5596999999999999E-5</v>
      </c>
      <c r="N70" s="43">
        <v>7.1193999999999996E-5</v>
      </c>
      <c r="O70" s="43">
        <v>1.7721E-22</v>
      </c>
      <c r="P70" s="43">
        <v>1.0294000000000001E-21</v>
      </c>
      <c r="Q70" s="43">
        <v>1.6810999999999999E-5</v>
      </c>
      <c r="R70" s="23">
        <v>1.5</v>
      </c>
      <c r="S70" s="25"/>
    </row>
    <row r="71" spans="1:19" x14ac:dyDescent="0.3">
      <c r="A71" s="42">
        <v>49</v>
      </c>
      <c r="B71" s="43">
        <v>-1.6203999999999999E-5</v>
      </c>
      <c r="C71" s="43">
        <v>-1.5671999999999998E-5</v>
      </c>
      <c r="D71" s="43">
        <v>4.3816000000000002E-5</v>
      </c>
      <c r="E71" s="43">
        <v>1.9529E-22</v>
      </c>
      <c r="F71" s="43">
        <v>-1.4862E-21</v>
      </c>
      <c r="G71" s="43">
        <v>-8.0906000000000001E-6</v>
      </c>
      <c r="H71" s="23">
        <v>2</v>
      </c>
      <c r="I71" s="47"/>
      <c r="J71" s="28"/>
      <c r="K71" s="44">
        <v>22</v>
      </c>
      <c r="L71" s="43">
        <v>-1.6203999999999999E-5</v>
      </c>
      <c r="M71" s="43">
        <v>-1.5671999999999998E-5</v>
      </c>
      <c r="N71" s="43">
        <v>4.3816000000000002E-5</v>
      </c>
      <c r="O71" s="43">
        <v>6.5096000000000005E-23</v>
      </c>
      <c r="P71" s="43">
        <v>4.9540999999999996E-22</v>
      </c>
      <c r="Q71" s="43">
        <v>8.0906000000000001E-6</v>
      </c>
      <c r="R71" s="23">
        <v>2</v>
      </c>
      <c r="S71" s="25"/>
    </row>
    <row r="72" spans="1:19" x14ac:dyDescent="0.3">
      <c r="A72" s="42">
        <v>50</v>
      </c>
      <c r="B72" s="43">
        <v>-1.1240000000000001E-5</v>
      </c>
      <c r="C72" s="43">
        <v>-1.1E-5</v>
      </c>
      <c r="D72" s="43">
        <v>3.0716999999999997E-5</v>
      </c>
      <c r="E72" s="43">
        <v>8.8255E-23</v>
      </c>
      <c r="F72" s="43">
        <v>-8.3067999999999997E-22</v>
      </c>
      <c r="G72" s="43">
        <v>-4.5220000000000001E-6</v>
      </c>
      <c r="H72" s="23">
        <v>2.5</v>
      </c>
      <c r="I72" s="47"/>
      <c r="J72" s="28"/>
      <c r="K72" s="44">
        <v>23</v>
      </c>
      <c r="L72" s="43">
        <v>-1.1240000000000001E-5</v>
      </c>
      <c r="M72" s="43">
        <v>-1.1E-5</v>
      </c>
      <c r="N72" s="43">
        <v>3.0716999999999997E-5</v>
      </c>
      <c r="O72" s="43">
        <v>2.9418000000000001E-23</v>
      </c>
      <c r="P72" s="43">
        <v>2.7689000000000001E-22</v>
      </c>
      <c r="Q72" s="43">
        <v>4.5220000000000001E-6</v>
      </c>
      <c r="R72" s="23">
        <v>2.5</v>
      </c>
      <c r="S72" s="25"/>
    </row>
    <row r="73" spans="1:19" x14ac:dyDescent="0.3">
      <c r="A73" s="42">
        <v>51</v>
      </c>
      <c r="B73" s="43">
        <v>-8.6168000000000002E-6</v>
      </c>
      <c r="C73" s="43">
        <v>-8.4920999999999996E-6</v>
      </c>
      <c r="D73" s="43">
        <v>2.3462999999999999E-5</v>
      </c>
      <c r="E73" s="43">
        <v>4.5798000000000001E-23</v>
      </c>
      <c r="F73" s="43">
        <v>-5.1302999999999999E-22</v>
      </c>
      <c r="G73" s="43">
        <v>-2.7928000000000002E-6</v>
      </c>
      <c r="H73" s="23">
        <v>3</v>
      </c>
      <c r="I73" s="47"/>
      <c r="J73" s="28"/>
      <c r="K73" s="44">
        <v>24</v>
      </c>
      <c r="L73" s="43">
        <v>-8.6168000000000002E-6</v>
      </c>
      <c r="M73" s="43">
        <v>-8.4920999999999996E-6</v>
      </c>
      <c r="N73" s="43">
        <v>2.3462999999999999E-5</v>
      </c>
      <c r="O73" s="43">
        <v>1.5266000000000001E-23</v>
      </c>
      <c r="P73" s="43">
        <v>1.7101E-22</v>
      </c>
      <c r="Q73" s="43">
        <v>2.7928000000000002E-6</v>
      </c>
      <c r="R73" s="23">
        <v>3</v>
      </c>
      <c r="S73" s="25"/>
    </row>
    <row r="74" spans="1:19" x14ac:dyDescent="0.3">
      <c r="A74" s="42">
        <v>52</v>
      </c>
      <c r="B74" s="43">
        <v>-6.9890999999999997E-6</v>
      </c>
      <c r="C74" s="43">
        <v>-6.9175000000000003E-6</v>
      </c>
      <c r="D74" s="43">
        <v>1.8819999999999999E-5</v>
      </c>
      <c r="E74" s="43">
        <v>2.6319999999999999E-23</v>
      </c>
      <c r="F74" s="43">
        <v>-3.3951000000000002E-22</v>
      </c>
      <c r="G74" s="43">
        <v>-1.8481999999999999E-6</v>
      </c>
      <c r="H74" s="23">
        <v>3.5</v>
      </c>
      <c r="I74" s="47"/>
      <c r="J74" s="28"/>
      <c r="K74" s="44">
        <v>25</v>
      </c>
      <c r="L74" s="43">
        <v>-5.8274999999999997E-6</v>
      </c>
      <c r="M74" s="43">
        <v>-5.7830000000000004E-6</v>
      </c>
      <c r="N74" s="43">
        <v>1.5488000000000001E-5</v>
      </c>
      <c r="O74" s="43">
        <v>5.4533999999999998E-24</v>
      </c>
      <c r="P74" s="43">
        <v>7.8507999999999997E-23</v>
      </c>
      <c r="Q74" s="43">
        <v>1.2821E-6</v>
      </c>
      <c r="R74" s="23">
        <v>3.5</v>
      </c>
      <c r="S74" s="25"/>
    </row>
    <row r="75" spans="1:19" x14ac:dyDescent="0.3">
      <c r="A75" s="42">
        <v>53</v>
      </c>
      <c r="B75" s="43">
        <v>-5.8274999999999997E-6</v>
      </c>
      <c r="C75" s="43">
        <v>-5.7830000000000004E-6</v>
      </c>
      <c r="D75" s="43">
        <v>1.5488000000000001E-5</v>
      </c>
      <c r="E75" s="43">
        <v>1.6359999999999999E-23</v>
      </c>
      <c r="F75" s="43">
        <v>-2.3551999999999999E-22</v>
      </c>
      <c r="G75" s="43">
        <v>-1.2821E-6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/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/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2.9816999999999999E-21</v>
      </c>
      <c r="C81" s="43">
        <v>1.6232E-5</v>
      </c>
      <c r="D81" s="43">
        <v>4.3895000000000002E-4</v>
      </c>
      <c r="E81" s="23">
        <f>+D81*1000</f>
        <v>0.43895000000000001</v>
      </c>
      <c r="F81" s="23">
        <v>0</v>
      </c>
      <c r="G81" s="24"/>
      <c r="H81" s="24"/>
      <c r="I81" s="25"/>
      <c r="J81" s="28"/>
      <c r="K81" s="44">
        <v>1</v>
      </c>
      <c r="L81" s="43">
        <v>-9.9390000000000009E-22</v>
      </c>
      <c r="M81" s="43">
        <v>-1.6232E-5</v>
      </c>
      <c r="N81" s="43">
        <v>4.3895000000000002E-4</v>
      </c>
      <c r="O81" s="23">
        <f>+N81*1000</f>
        <v>0.43895000000000001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-1.9574000000000001E-21</v>
      </c>
      <c r="C82" s="43">
        <v>-1.0655E-5</v>
      </c>
      <c r="D82" s="43">
        <v>4.3054999999999998E-4</v>
      </c>
      <c r="E82" s="23">
        <f t="shared" ref="E82:E106" si="0">+D82*1000</f>
        <v>0.43054999999999999</v>
      </c>
      <c r="F82" s="23">
        <v>0.1</v>
      </c>
      <c r="G82" s="24"/>
      <c r="H82" s="24"/>
      <c r="I82" s="25"/>
      <c r="J82" s="28"/>
      <c r="K82" s="44">
        <v>2</v>
      </c>
      <c r="L82" s="43">
        <v>6.5245000000000001E-22</v>
      </c>
      <c r="M82" s="43">
        <v>1.0655E-5</v>
      </c>
      <c r="N82" s="43">
        <v>4.3054999999999998E-4</v>
      </c>
      <c r="O82" s="23">
        <f t="shared" ref="O82:O105" si="1">+N82*1000</f>
        <v>0.43054999999999999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-2.4890999999999999E-21</v>
      </c>
      <c r="C83" s="43">
        <v>-1.3550000000000001E-5</v>
      </c>
      <c r="D83" s="43">
        <v>4.0154999999999998E-4</v>
      </c>
      <c r="E83" s="23">
        <f t="shared" si="0"/>
        <v>0.40154999999999996</v>
      </c>
      <c r="F83" s="23">
        <v>0.15</v>
      </c>
      <c r="G83" s="24"/>
      <c r="H83" s="24"/>
      <c r="I83" s="25"/>
      <c r="J83" s="28"/>
      <c r="K83" s="44">
        <v>3</v>
      </c>
      <c r="L83" s="43">
        <v>8.2970000000000004E-22</v>
      </c>
      <c r="M83" s="43">
        <v>1.3550000000000001E-5</v>
      </c>
      <c r="N83" s="43">
        <v>4.0154999999999998E-4</v>
      </c>
      <c r="O83" s="23">
        <f t="shared" si="1"/>
        <v>0.40154999999999996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-2.7997E-21</v>
      </c>
      <c r="C84" s="43">
        <v>-1.5241E-5</v>
      </c>
      <c r="D84" s="43">
        <v>3.7886000000000001E-4</v>
      </c>
      <c r="E84" s="23">
        <f t="shared" si="0"/>
        <v>0.37886000000000003</v>
      </c>
      <c r="F84" s="23">
        <v>0.2</v>
      </c>
      <c r="G84" s="24"/>
      <c r="H84" s="24"/>
      <c r="I84" s="25"/>
      <c r="J84" s="28"/>
      <c r="K84" s="44">
        <v>4</v>
      </c>
      <c r="L84" s="43">
        <v>9.3324000000000008E-22</v>
      </c>
      <c r="M84" s="43">
        <v>1.5241E-5</v>
      </c>
      <c r="N84" s="43">
        <v>3.7886000000000001E-4</v>
      </c>
      <c r="O84" s="23">
        <f t="shared" si="1"/>
        <v>0.37886000000000003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-3.0224999999999998E-21</v>
      </c>
      <c r="C85" s="43">
        <v>-1.6453999999999999E-5</v>
      </c>
      <c r="D85" s="43">
        <v>3.6045000000000001E-4</v>
      </c>
      <c r="E85" s="23">
        <f t="shared" si="0"/>
        <v>0.36044999999999999</v>
      </c>
      <c r="F85" s="23">
        <v>0.25</v>
      </c>
      <c r="G85" s="24"/>
      <c r="H85" s="24"/>
      <c r="I85" s="25"/>
      <c r="J85" s="28"/>
      <c r="K85" s="44">
        <v>5</v>
      </c>
      <c r="L85" s="43">
        <v>1.0075E-21</v>
      </c>
      <c r="M85" s="43">
        <v>1.6453999999999999E-5</v>
      </c>
      <c r="N85" s="43">
        <v>3.6045000000000001E-4</v>
      </c>
      <c r="O85" s="23">
        <f t="shared" si="1"/>
        <v>0.36044999999999999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-3.2691E-21</v>
      </c>
      <c r="C86" s="43">
        <v>-1.7796E-5</v>
      </c>
      <c r="D86" s="43">
        <v>3.4485000000000001E-4</v>
      </c>
      <c r="E86" s="23">
        <f t="shared" si="0"/>
        <v>0.34484999999999999</v>
      </c>
      <c r="F86" s="23">
        <v>0.3</v>
      </c>
      <c r="G86" s="24"/>
      <c r="H86" s="24"/>
      <c r="I86" s="25"/>
      <c r="J86" s="28"/>
      <c r="K86" s="44">
        <v>6</v>
      </c>
      <c r="L86" s="43">
        <v>1.0896999999999999E-21</v>
      </c>
      <c r="M86" s="43">
        <v>1.7796E-5</v>
      </c>
      <c r="N86" s="43">
        <v>3.4485000000000001E-4</v>
      </c>
      <c r="O86" s="23">
        <f t="shared" si="1"/>
        <v>0.34484999999999999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-3.6392999999999997E-21</v>
      </c>
      <c r="C87" s="43">
        <v>-1.9811000000000001E-5</v>
      </c>
      <c r="D87" s="43">
        <v>3.3082000000000001E-4</v>
      </c>
      <c r="E87" s="23">
        <f t="shared" si="0"/>
        <v>0.33082</v>
      </c>
      <c r="F87" s="23">
        <v>0.35</v>
      </c>
      <c r="G87" s="24"/>
      <c r="H87" s="24"/>
      <c r="I87" s="25"/>
      <c r="J87" s="28"/>
      <c r="K87" s="44">
        <v>7</v>
      </c>
      <c r="L87" s="43">
        <v>1.2131E-21</v>
      </c>
      <c r="M87" s="43">
        <v>1.9811000000000001E-5</v>
      </c>
      <c r="N87" s="43">
        <v>3.3082000000000001E-4</v>
      </c>
      <c r="O87" s="23">
        <f t="shared" si="1"/>
        <v>0.33082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-3.3847000000000002E-21</v>
      </c>
      <c r="C88" s="43">
        <v>-1.8425999999999999E-5</v>
      </c>
      <c r="D88" s="43">
        <v>3.1432999999999998E-4</v>
      </c>
      <c r="E88" s="23">
        <f t="shared" si="0"/>
        <v>0.31433</v>
      </c>
      <c r="F88" s="23">
        <v>0.4</v>
      </c>
      <c r="G88" s="24"/>
      <c r="H88" s="24"/>
      <c r="I88" s="25"/>
      <c r="J88" s="28"/>
      <c r="K88" s="44">
        <v>8</v>
      </c>
      <c r="L88" s="43">
        <v>1.1281999999999999E-21</v>
      </c>
      <c r="M88" s="43">
        <v>1.8425999999999999E-5</v>
      </c>
      <c r="N88" s="43">
        <v>3.1432999999999998E-4</v>
      </c>
      <c r="O88" s="23">
        <f t="shared" si="1"/>
        <v>0.31433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-3.2010999999999998E-21</v>
      </c>
      <c r="C89" s="43">
        <v>-1.7425999999999999E-5</v>
      </c>
      <c r="D89" s="43">
        <v>3.0002000000000002E-4</v>
      </c>
      <c r="E89" s="23">
        <f t="shared" si="0"/>
        <v>0.30002000000000001</v>
      </c>
      <c r="F89" s="23">
        <v>0.45</v>
      </c>
      <c r="G89" s="24"/>
      <c r="H89" s="24"/>
      <c r="I89" s="25"/>
      <c r="J89" s="28"/>
      <c r="K89" s="44">
        <v>9</v>
      </c>
      <c r="L89" s="43">
        <v>1.067E-21</v>
      </c>
      <c r="M89" s="43">
        <v>1.7425999999999999E-5</v>
      </c>
      <c r="N89" s="43">
        <v>3.0002000000000002E-4</v>
      </c>
      <c r="O89" s="23">
        <f t="shared" si="1"/>
        <v>0.30002000000000001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-3.1039000000000001E-21</v>
      </c>
      <c r="C90" s="43">
        <v>-1.6897000000000001E-5</v>
      </c>
      <c r="D90" s="43">
        <v>2.8734000000000002E-4</v>
      </c>
      <c r="E90" s="23">
        <f t="shared" si="0"/>
        <v>0.28734000000000004</v>
      </c>
      <c r="F90" s="23">
        <v>0.5</v>
      </c>
      <c r="G90" s="24"/>
      <c r="H90" s="24"/>
      <c r="I90" s="25"/>
      <c r="J90" s="28"/>
      <c r="K90" s="44">
        <v>10</v>
      </c>
      <c r="L90" s="43">
        <v>1.0346E-21</v>
      </c>
      <c r="M90" s="43">
        <v>1.6897000000000001E-5</v>
      </c>
      <c r="N90" s="43">
        <v>2.8734000000000002E-4</v>
      </c>
      <c r="O90" s="23">
        <f t="shared" si="1"/>
        <v>0.28734000000000004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-3.1110000000000002E-21</v>
      </c>
      <c r="C91" s="43">
        <v>-1.6935E-5</v>
      </c>
      <c r="D91" s="43">
        <v>2.7582000000000003E-4</v>
      </c>
      <c r="E91" s="23">
        <f t="shared" si="0"/>
        <v>0.27582000000000001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1.037E-21</v>
      </c>
      <c r="M91" s="43">
        <v>1.6935E-5</v>
      </c>
      <c r="N91" s="43">
        <v>2.7582000000000003E-4</v>
      </c>
      <c r="O91" s="23">
        <f t="shared" si="1"/>
        <v>0.27582000000000001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-3.2469000000000001E-21</v>
      </c>
      <c r="C92" s="43">
        <v>-1.7674999999999999E-5</v>
      </c>
      <c r="D92" s="43">
        <v>2.6497000000000001E-4</v>
      </c>
      <c r="E92" s="23">
        <f t="shared" si="0"/>
        <v>0.26496999999999998</v>
      </c>
      <c r="F92" s="23">
        <v>0.6</v>
      </c>
      <c r="G92" s="24"/>
      <c r="H92" s="24"/>
      <c r="I92" s="25"/>
      <c r="J92" s="28"/>
      <c r="K92" s="44">
        <v>12</v>
      </c>
      <c r="L92" s="43">
        <v>1.0823E-21</v>
      </c>
      <c r="M92" s="43">
        <v>1.7674999999999999E-5</v>
      </c>
      <c r="N92" s="43">
        <v>2.6497000000000001E-4</v>
      </c>
      <c r="O92" s="23">
        <f t="shared" si="1"/>
        <v>0.26496999999999998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-2.9243E-21</v>
      </c>
      <c r="C93" s="43">
        <v>-1.5919000000000001E-5</v>
      </c>
      <c r="D93" s="43">
        <v>2.5098999999999998E-4</v>
      </c>
      <c r="E93" s="23">
        <f t="shared" si="0"/>
        <v>0.25098999999999999</v>
      </c>
      <c r="F93" s="23">
        <v>0.65</v>
      </c>
      <c r="G93" s="24"/>
      <c r="H93" s="24"/>
      <c r="I93" s="25"/>
      <c r="J93" s="28"/>
      <c r="K93" s="44">
        <v>13</v>
      </c>
      <c r="L93" s="43">
        <v>9.7477999999999997E-22</v>
      </c>
      <c r="M93" s="43">
        <v>1.5919000000000001E-5</v>
      </c>
      <c r="N93" s="43">
        <v>2.5098999999999998E-4</v>
      </c>
      <c r="O93" s="23">
        <f t="shared" si="1"/>
        <v>0.25098999999999999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-2.6452E-21</v>
      </c>
      <c r="C94" s="43">
        <v>-1.4399999999999999E-5</v>
      </c>
      <c r="D94" s="43">
        <v>2.3845999999999999E-4</v>
      </c>
      <c r="E94" s="23">
        <f t="shared" si="0"/>
        <v>0.23845999999999998</v>
      </c>
      <c r="F94" s="23">
        <v>0.7</v>
      </c>
      <c r="G94" s="24"/>
      <c r="H94" s="24"/>
      <c r="I94" s="25"/>
      <c r="J94" s="28"/>
      <c r="K94" s="44">
        <v>14</v>
      </c>
      <c r="L94" s="43">
        <v>8.8171999999999998E-22</v>
      </c>
      <c r="M94" s="43">
        <v>1.4399999999999999E-5</v>
      </c>
      <c r="N94" s="43">
        <v>2.3845999999999999E-4</v>
      </c>
      <c r="O94" s="23">
        <f t="shared" si="1"/>
        <v>0.23845999999999998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-2.4026000000000001E-21</v>
      </c>
      <c r="C95" s="43">
        <v>-1.3079E-5</v>
      </c>
      <c r="D95" s="43">
        <v>2.2714E-4</v>
      </c>
      <c r="E95" s="23">
        <f t="shared" si="0"/>
        <v>0.22714000000000001</v>
      </c>
      <c r="F95" s="23">
        <v>0.75</v>
      </c>
      <c r="G95" s="24"/>
      <c r="H95" s="24"/>
      <c r="I95" s="25"/>
      <c r="J95" s="28"/>
      <c r="K95" s="44">
        <v>15</v>
      </c>
      <c r="L95" s="43">
        <v>8.0087000000000004E-22</v>
      </c>
      <c r="M95" s="43">
        <v>1.3079E-5</v>
      </c>
      <c r="N95" s="43">
        <v>2.2714E-4</v>
      </c>
      <c r="O95" s="23">
        <f t="shared" si="1"/>
        <v>0.22714000000000001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-2.1909999999999999E-21</v>
      </c>
      <c r="C96" s="43">
        <v>-1.1926999999999999E-5</v>
      </c>
      <c r="D96" s="43">
        <v>2.1688E-4</v>
      </c>
      <c r="E96" s="23">
        <f t="shared" si="0"/>
        <v>0.21687999999999999</v>
      </c>
      <c r="F96" s="23">
        <v>0.8</v>
      </c>
      <c r="G96" s="24"/>
      <c r="H96" s="24"/>
      <c r="I96" s="25"/>
      <c r="J96" s="28"/>
      <c r="K96" s="44">
        <v>16</v>
      </c>
      <c r="L96" s="43">
        <v>7.3031999999999999E-22</v>
      </c>
      <c r="M96" s="43">
        <v>1.1926999999999999E-5</v>
      </c>
      <c r="N96" s="43">
        <v>2.1688E-4</v>
      </c>
      <c r="O96" s="23">
        <f t="shared" si="1"/>
        <v>0.21687999999999999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-2.0055000000000002E-21</v>
      </c>
      <c r="C97" s="43">
        <v>-1.0917000000000001E-5</v>
      </c>
      <c r="D97" s="43">
        <v>2.0752999999999999E-4</v>
      </c>
      <c r="E97" s="23">
        <f t="shared" si="0"/>
        <v>0.20752999999999999</v>
      </c>
      <c r="F97" s="23">
        <v>0.85</v>
      </c>
      <c r="G97" s="24"/>
      <c r="H97" s="24"/>
      <c r="I97" s="25"/>
      <c r="J97" s="28"/>
      <c r="K97" s="44">
        <v>17</v>
      </c>
      <c r="L97" s="43">
        <v>6.6848999999999997E-22</v>
      </c>
      <c r="M97" s="43">
        <v>1.0917000000000001E-5</v>
      </c>
      <c r="N97" s="43">
        <v>2.0752999999999999E-4</v>
      </c>
      <c r="O97" s="23">
        <f t="shared" si="1"/>
        <v>0.20752999999999999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-1.8422E-21</v>
      </c>
      <c r="C98" s="43">
        <v>-1.0028E-5</v>
      </c>
      <c r="D98" s="43">
        <v>1.9898E-4</v>
      </c>
      <c r="E98" s="23">
        <f t="shared" si="0"/>
        <v>0.19897999999999999</v>
      </c>
      <c r="F98" s="23">
        <v>0.9</v>
      </c>
      <c r="G98" s="24"/>
      <c r="H98" s="24"/>
      <c r="I98" s="25"/>
      <c r="J98" s="28"/>
      <c r="K98" s="44">
        <v>18</v>
      </c>
      <c r="L98" s="43">
        <v>6.1406000000000004E-22</v>
      </c>
      <c r="M98" s="43">
        <v>1.0028E-5</v>
      </c>
      <c r="N98" s="43">
        <v>1.9898E-4</v>
      </c>
      <c r="O98" s="23">
        <f t="shared" si="1"/>
        <v>0.19897999999999999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-1.6977999999999999E-21</v>
      </c>
      <c r="C99" s="43">
        <v>-9.2426000000000002E-6</v>
      </c>
      <c r="D99" s="43">
        <v>1.9112999999999999E-4</v>
      </c>
      <c r="E99" s="23">
        <f t="shared" si="0"/>
        <v>0.19112999999999999</v>
      </c>
      <c r="F99" s="23">
        <v>0.95</v>
      </c>
      <c r="G99" s="24"/>
      <c r="H99" s="24"/>
      <c r="I99" s="25"/>
      <c r="J99" s="28"/>
      <c r="K99" s="44">
        <v>19</v>
      </c>
      <c r="L99" s="43">
        <v>5.6593999999999997E-22</v>
      </c>
      <c r="M99" s="43">
        <v>9.2426000000000002E-6</v>
      </c>
      <c r="N99" s="43">
        <v>1.9112999999999999E-4</v>
      </c>
      <c r="O99" s="23">
        <f t="shared" si="1"/>
        <v>0.19112999999999999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-1.5697E-21</v>
      </c>
      <c r="C100" s="43">
        <v>-8.5450000000000003E-6</v>
      </c>
      <c r="D100" s="43">
        <v>1.839E-4</v>
      </c>
      <c r="E100" s="23">
        <f t="shared" si="0"/>
        <v>0.18390000000000001</v>
      </c>
      <c r="F100" s="23">
        <v>1</v>
      </c>
      <c r="G100" s="24"/>
      <c r="H100" s="24"/>
      <c r="I100" s="25"/>
      <c r="J100" s="28"/>
      <c r="K100" s="44">
        <v>20</v>
      </c>
      <c r="L100" s="43">
        <v>5.2322999999999998E-22</v>
      </c>
      <c r="M100" s="43">
        <v>8.5450000000000003E-6</v>
      </c>
      <c r="N100" s="43">
        <v>1.839E-4</v>
      </c>
      <c r="O100" s="23">
        <f t="shared" si="1"/>
        <v>0.18390000000000001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-8.1940999999999997E-22</v>
      </c>
      <c r="C101" s="43">
        <v>-4.4606000000000001E-6</v>
      </c>
      <c r="D101" s="43">
        <v>1.3417999999999999E-4</v>
      </c>
      <c r="E101" s="23">
        <f t="shared" si="0"/>
        <v>0.13417999999999999</v>
      </c>
      <c r="F101" s="23">
        <v>1.5</v>
      </c>
      <c r="G101" s="24"/>
      <c r="H101" s="24"/>
      <c r="I101" s="25"/>
      <c r="J101" s="28"/>
      <c r="K101" s="44">
        <v>21</v>
      </c>
      <c r="L101" s="43">
        <v>2.7314000000000001E-22</v>
      </c>
      <c r="M101" s="43">
        <v>4.4606000000000001E-6</v>
      </c>
      <c r="N101" s="43">
        <v>1.3417999999999999E-4</v>
      </c>
      <c r="O101" s="23">
        <f t="shared" si="1"/>
        <v>0.13417999999999999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-5.0373999999999998E-22</v>
      </c>
      <c r="C102" s="43">
        <v>-2.7422000000000002E-6</v>
      </c>
      <c r="D102" s="43">
        <v>1.0632999999999999E-4</v>
      </c>
      <c r="E102" s="23">
        <f t="shared" si="0"/>
        <v>0.10632999999999999</v>
      </c>
      <c r="F102" s="23">
        <v>2</v>
      </c>
      <c r="G102" s="24"/>
      <c r="H102" s="24"/>
      <c r="I102" s="25"/>
      <c r="J102" s="28"/>
      <c r="K102" s="44">
        <v>22</v>
      </c>
      <c r="L102" s="43">
        <v>1.6791E-22</v>
      </c>
      <c r="M102" s="43">
        <v>2.7422000000000002E-6</v>
      </c>
      <c r="N102" s="43">
        <v>1.0632999999999999E-4</v>
      </c>
      <c r="O102" s="23">
        <f t="shared" si="1"/>
        <v>0.10632999999999999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-3.4081000000000001E-22</v>
      </c>
      <c r="C103" s="43">
        <v>-1.8553E-6</v>
      </c>
      <c r="D103" s="43">
        <v>8.8059000000000005E-5</v>
      </c>
      <c r="E103" s="23">
        <f t="shared" si="0"/>
        <v>8.8058999999999998E-2</v>
      </c>
      <c r="F103" s="23">
        <v>2.5</v>
      </c>
      <c r="G103" s="24"/>
      <c r="H103" s="24"/>
      <c r="I103" s="25"/>
      <c r="J103" s="28"/>
      <c r="K103" s="44">
        <v>23</v>
      </c>
      <c r="L103" s="43">
        <v>1.136E-22</v>
      </c>
      <c r="M103" s="43">
        <v>1.8553E-6</v>
      </c>
      <c r="N103" s="43">
        <v>8.8059000000000005E-5</v>
      </c>
      <c r="O103" s="23">
        <f t="shared" si="1"/>
        <v>8.8058999999999998E-2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-2.4486E-22</v>
      </c>
      <c r="C104" s="43">
        <v>-1.333E-6</v>
      </c>
      <c r="D104" s="43">
        <v>7.4667999999999997E-5</v>
      </c>
      <c r="E104" s="23">
        <f t="shared" si="0"/>
        <v>7.4667999999999998E-2</v>
      </c>
      <c r="F104" s="23">
        <v>3</v>
      </c>
      <c r="G104" s="24"/>
      <c r="H104" s="24"/>
      <c r="I104" s="25"/>
      <c r="J104" s="28"/>
      <c r="K104" s="44">
        <v>24</v>
      </c>
      <c r="L104" s="43">
        <v>8.1621000000000005E-23</v>
      </c>
      <c r="M104" s="43">
        <v>1.333E-6</v>
      </c>
      <c r="N104" s="43">
        <v>7.4667999999999997E-5</v>
      </c>
      <c r="O104" s="23">
        <f t="shared" si="1"/>
        <v>7.4667999999999998E-2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-1.8299999999999999E-22</v>
      </c>
      <c r="C105" s="43">
        <v>-9.9620999999999995E-7</v>
      </c>
      <c r="D105" s="43">
        <v>6.4170000000000004E-5</v>
      </c>
      <c r="E105" s="23">
        <f t="shared" si="0"/>
        <v>6.4170000000000005E-2</v>
      </c>
      <c r="F105" s="23">
        <v>3.5</v>
      </c>
      <c r="G105" s="24"/>
      <c r="H105" s="24"/>
      <c r="I105" s="25"/>
      <c r="J105" s="28"/>
      <c r="K105" s="44">
        <v>25</v>
      </c>
      <c r="L105" s="43">
        <v>4.6863000000000002E-23</v>
      </c>
      <c r="M105" s="43">
        <v>7.6532999999999998E-7</v>
      </c>
      <c r="N105" s="43">
        <v>5.5633000000000001E-5</v>
      </c>
      <c r="O105" s="23">
        <f t="shared" si="1"/>
        <v>5.5633000000000002E-2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-1.4058999999999999E-22</v>
      </c>
      <c r="C106" s="43">
        <v>-7.6532999999999998E-7</v>
      </c>
      <c r="D106" s="43">
        <v>5.5633000000000001E-5</v>
      </c>
      <c r="E106" s="23">
        <f t="shared" si="0"/>
        <v>5.5633000000000002E-2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/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/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/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41CD-ED00-43BE-820D-B08E0801069B}">
  <sheetPr codeName="Hoja172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2110400</v>
      </c>
      <c r="C19" s="43">
        <v>1862900</v>
      </c>
      <c r="D19" s="43">
        <v>562470</v>
      </c>
      <c r="E19" s="43">
        <v>-4.5465000000000001E-11</v>
      </c>
      <c r="F19" s="43">
        <v>-1.3051E-26</v>
      </c>
      <c r="G19" s="43">
        <v>-7.1047999999999999E-11</v>
      </c>
      <c r="H19" s="48">
        <v>0</v>
      </c>
      <c r="I19" s="28"/>
      <c r="J19" s="44">
        <v>1</v>
      </c>
      <c r="K19" s="43">
        <v>2110400</v>
      </c>
      <c r="L19" s="43">
        <v>1862900</v>
      </c>
      <c r="M19" s="43">
        <v>562470</v>
      </c>
      <c r="N19" s="43">
        <v>-1.5155000000000002E-11</v>
      </c>
      <c r="O19" s="43">
        <v>4.3503999999999997E-27</v>
      </c>
      <c r="P19" s="43">
        <v>7.1047999999999999E-11</v>
      </c>
      <c r="Q19" s="48">
        <v>0</v>
      </c>
    </row>
    <row r="20" spans="1:17" x14ac:dyDescent="0.3">
      <c r="A20" s="42">
        <v>31</v>
      </c>
      <c r="B20" s="43">
        <v>-1227100</v>
      </c>
      <c r="C20" s="43">
        <v>-1070300</v>
      </c>
      <c r="D20" s="43">
        <v>357290</v>
      </c>
      <c r="E20" s="43">
        <v>2.8797E-11</v>
      </c>
      <c r="F20" s="43">
        <v>-3.6812999999999997E-12</v>
      </c>
      <c r="G20" s="43">
        <v>-20040</v>
      </c>
      <c r="H20" s="54">
        <v>0.05</v>
      </c>
      <c r="I20" s="28"/>
      <c r="J20" s="44">
        <v>2</v>
      </c>
      <c r="K20" s="43">
        <v>-1227100</v>
      </c>
      <c r="L20" s="43">
        <v>-1070300</v>
      </c>
      <c r="M20" s="43">
        <v>357290</v>
      </c>
      <c r="N20" s="43">
        <v>9.5987999999999999E-12</v>
      </c>
      <c r="O20" s="43">
        <v>1.2271000000000001E-12</v>
      </c>
      <c r="P20" s="43">
        <v>20040</v>
      </c>
      <c r="Q20" s="54">
        <v>0.05</v>
      </c>
    </row>
    <row r="21" spans="1:17" x14ac:dyDescent="0.3">
      <c r="A21" s="42">
        <v>32</v>
      </c>
      <c r="B21" s="43">
        <v>7539.8</v>
      </c>
      <c r="C21" s="43">
        <v>26957</v>
      </c>
      <c r="D21" s="43">
        <v>247700</v>
      </c>
      <c r="E21" s="43">
        <v>3.5669000000000001E-12</v>
      </c>
      <c r="F21" s="43">
        <v>-4.3127000000000004E-12</v>
      </c>
      <c r="G21" s="43">
        <v>-23477</v>
      </c>
      <c r="H21" s="57">
        <v>0.1</v>
      </c>
      <c r="I21" s="28"/>
      <c r="J21" s="44">
        <v>3</v>
      </c>
      <c r="K21" s="43">
        <v>7539.8</v>
      </c>
      <c r="L21" s="43">
        <v>26957</v>
      </c>
      <c r="M21" s="43">
        <v>247700</v>
      </c>
      <c r="N21" s="43">
        <v>1.1890000000000001E-12</v>
      </c>
      <c r="O21" s="43">
        <v>1.4376000000000001E-12</v>
      </c>
      <c r="P21" s="43">
        <v>23477</v>
      </c>
      <c r="Q21" s="57">
        <v>0.1</v>
      </c>
    </row>
    <row r="22" spans="1:17" x14ac:dyDescent="0.3">
      <c r="A22" s="42">
        <v>33</v>
      </c>
      <c r="B22" s="43">
        <v>-30687</v>
      </c>
      <c r="C22" s="43">
        <v>-7372.2</v>
      </c>
      <c r="D22" s="43">
        <v>166260</v>
      </c>
      <c r="E22" s="43">
        <v>4.2828999999999999E-12</v>
      </c>
      <c r="F22" s="43">
        <v>-4.3577000000000003E-12</v>
      </c>
      <c r="G22" s="43">
        <v>-23722</v>
      </c>
      <c r="H22" s="48">
        <v>0.15</v>
      </c>
      <c r="I22" s="28"/>
      <c r="J22" s="44">
        <v>4</v>
      </c>
      <c r="K22" s="43">
        <v>-30687</v>
      </c>
      <c r="L22" s="43">
        <v>-7372.2</v>
      </c>
      <c r="M22" s="43">
        <v>166260</v>
      </c>
      <c r="N22" s="43">
        <v>1.4276000000000001E-12</v>
      </c>
      <c r="O22" s="43">
        <v>1.4526000000000001E-12</v>
      </c>
      <c r="P22" s="43">
        <v>23722</v>
      </c>
      <c r="Q22" s="48">
        <v>0.15</v>
      </c>
    </row>
    <row r="23" spans="1:17" x14ac:dyDescent="0.3">
      <c r="A23" s="42">
        <v>34</v>
      </c>
      <c r="B23" s="43">
        <v>-69536</v>
      </c>
      <c r="C23" s="43">
        <v>-42023</v>
      </c>
      <c r="D23" s="43">
        <v>115530</v>
      </c>
      <c r="E23" s="43">
        <v>5.0542E-12</v>
      </c>
      <c r="F23" s="43">
        <v>-3.7329E-12</v>
      </c>
      <c r="G23" s="43">
        <v>-20321</v>
      </c>
      <c r="H23" s="54">
        <v>0.2</v>
      </c>
      <c r="I23" s="28"/>
      <c r="J23" s="44">
        <v>5</v>
      </c>
      <c r="K23" s="43">
        <v>-69536</v>
      </c>
      <c r="L23" s="43">
        <v>-42023</v>
      </c>
      <c r="M23" s="43">
        <v>115530</v>
      </c>
      <c r="N23" s="43">
        <v>1.6847000000000001E-12</v>
      </c>
      <c r="O23" s="43">
        <v>1.2443000000000001E-12</v>
      </c>
      <c r="P23" s="43">
        <v>20321</v>
      </c>
      <c r="Q23" s="54">
        <v>0.2</v>
      </c>
    </row>
    <row r="24" spans="1:17" x14ac:dyDescent="0.3">
      <c r="A24" s="42">
        <v>35</v>
      </c>
      <c r="B24" s="43">
        <v>-20582</v>
      </c>
      <c r="C24" s="43">
        <v>-6760.3</v>
      </c>
      <c r="D24" s="43">
        <v>86449</v>
      </c>
      <c r="E24" s="43">
        <v>2.5391E-12</v>
      </c>
      <c r="F24" s="43">
        <v>-3.3025000000000001E-12</v>
      </c>
      <c r="G24" s="43">
        <v>-17978</v>
      </c>
      <c r="H24" s="48">
        <v>0.25</v>
      </c>
      <c r="I24" s="28"/>
      <c r="J24" s="44">
        <v>6</v>
      </c>
      <c r="K24" s="43">
        <v>-20582</v>
      </c>
      <c r="L24" s="43">
        <v>-6760.3</v>
      </c>
      <c r="M24" s="43">
        <v>86449</v>
      </c>
      <c r="N24" s="43">
        <v>8.4636999999999996E-13</v>
      </c>
      <c r="O24" s="43">
        <v>1.1007999999999999E-12</v>
      </c>
      <c r="P24" s="43">
        <v>17978</v>
      </c>
      <c r="Q24" s="48">
        <v>0.25</v>
      </c>
    </row>
    <row r="25" spans="1:17" x14ac:dyDescent="0.3">
      <c r="A25" s="42">
        <v>36</v>
      </c>
      <c r="B25" s="43">
        <v>-26418</v>
      </c>
      <c r="C25" s="43">
        <v>-14212</v>
      </c>
      <c r="D25" s="43">
        <v>66725</v>
      </c>
      <c r="E25" s="43">
        <v>2.2421999999999999E-12</v>
      </c>
      <c r="F25" s="43">
        <v>-2.6931999999999999E-12</v>
      </c>
      <c r="G25" s="43">
        <v>-14661</v>
      </c>
      <c r="H25" s="57">
        <v>0.3</v>
      </c>
      <c r="I25" s="28"/>
      <c r="J25" s="44">
        <v>7</v>
      </c>
      <c r="K25" s="43">
        <v>-26418</v>
      </c>
      <c r="L25" s="43">
        <v>-14212</v>
      </c>
      <c r="M25" s="43">
        <v>66725</v>
      </c>
      <c r="N25" s="43">
        <v>7.4739000000000001E-13</v>
      </c>
      <c r="O25" s="43">
        <v>8.9774999999999999E-13</v>
      </c>
      <c r="P25" s="43">
        <v>14661</v>
      </c>
      <c r="Q25" s="57">
        <v>0.3</v>
      </c>
    </row>
    <row r="26" spans="1:17" x14ac:dyDescent="0.3">
      <c r="A26" s="42">
        <v>37</v>
      </c>
      <c r="B26" s="43">
        <v>-36122</v>
      </c>
      <c r="C26" s="43">
        <v>-23773</v>
      </c>
      <c r="D26" s="43">
        <v>53977</v>
      </c>
      <c r="E26" s="43">
        <v>2.2685999999999998E-12</v>
      </c>
      <c r="F26" s="43">
        <v>-1.9122999999999998E-12</v>
      </c>
      <c r="G26" s="43">
        <v>-10410</v>
      </c>
      <c r="H26" s="54">
        <v>0.35</v>
      </c>
      <c r="I26" s="28"/>
      <c r="J26" s="44">
        <v>8</v>
      </c>
      <c r="K26" s="43">
        <v>-36122</v>
      </c>
      <c r="L26" s="43">
        <v>-23773</v>
      </c>
      <c r="M26" s="43">
        <v>53977</v>
      </c>
      <c r="N26" s="43">
        <v>7.5619000000000003E-13</v>
      </c>
      <c r="O26" s="43">
        <v>6.3742000000000002E-13</v>
      </c>
      <c r="P26" s="43">
        <v>10410</v>
      </c>
      <c r="Q26" s="54">
        <v>0.35</v>
      </c>
    </row>
    <row r="27" spans="1:17" x14ac:dyDescent="0.3">
      <c r="A27" s="42">
        <v>38</v>
      </c>
      <c r="B27" s="43">
        <v>-4592.8</v>
      </c>
      <c r="C27" s="43">
        <v>466.27</v>
      </c>
      <c r="D27" s="43">
        <v>45780</v>
      </c>
      <c r="E27" s="43">
        <v>9.2933000000000004E-13</v>
      </c>
      <c r="F27" s="43">
        <v>-1.6263E-12</v>
      </c>
      <c r="G27" s="43">
        <v>-8853.2999999999993</v>
      </c>
      <c r="H27" s="57">
        <v>0.4</v>
      </c>
      <c r="I27" s="28"/>
      <c r="J27" s="44">
        <v>9</v>
      </c>
      <c r="K27" s="43">
        <v>-4592.8</v>
      </c>
      <c r="L27" s="43">
        <v>466.27</v>
      </c>
      <c r="M27" s="43">
        <v>45780</v>
      </c>
      <c r="N27" s="43">
        <v>3.0978000000000002E-13</v>
      </c>
      <c r="O27" s="43">
        <v>5.4211E-13</v>
      </c>
      <c r="P27" s="43">
        <v>8853.2999999999993</v>
      </c>
      <c r="Q27" s="57">
        <v>0.4</v>
      </c>
    </row>
    <row r="28" spans="1:17" x14ac:dyDescent="0.3">
      <c r="A28" s="42">
        <v>39</v>
      </c>
      <c r="B28" s="43">
        <v>-3770.6</v>
      </c>
      <c r="C28" s="43">
        <v>139.24</v>
      </c>
      <c r="D28" s="43">
        <v>39416</v>
      </c>
      <c r="E28" s="43">
        <v>7.1822000000000004E-13</v>
      </c>
      <c r="F28" s="43">
        <v>-1.3800999999999999E-12</v>
      </c>
      <c r="G28" s="43">
        <v>-7513.1</v>
      </c>
      <c r="H28" s="57">
        <v>0.45</v>
      </c>
      <c r="I28" s="28"/>
      <c r="J28" s="44">
        <v>10</v>
      </c>
      <c r="K28" s="43">
        <v>-3770.6</v>
      </c>
      <c r="L28" s="43">
        <v>139.24</v>
      </c>
      <c r="M28" s="43">
        <v>39416</v>
      </c>
      <c r="N28" s="43">
        <v>2.3940999999999999E-13</v>
      </c>
      <c r="O28" s="43">
        <v>4.6005000000000004E-13</v>
      </c>
      <c r="P28" s="43">
        <v>7513.1</v>
      </c>
      <c r="Q28" s="57">
        <v>0.45</v>
      </c>
    </row>
    <row r="29" spans="1:17" x14ac:dyDescent="0.3">
      <c r="A29" s="42">
        <v>40</v>
      </c>
      <c r="B29" s="43">
        <v>-3147.4</v>
      </c>
      <c r="C29" s="43">
        <v>-101.25</v>
      </c>
      <c r="D29" s="43">
        <v>34339</v>
      </c>
      <c r="E29" s="43">
        <v>5.5958000000000002E-13</v>
      </c>
      <c r="F29" s="43">
        <v>-1.1723E-12</v>
      </c>
      <c r="G29" s="43">
        <v>-6381.8</v>
      </c>
      <c r="H29" s="57">
        <v>0.5</v>
      </c>
      <c r="I29" s="28"/>
      <c r="J29" s="44">
        <v>11</v>
      </c>
      <c r="K29" s="43">
        <v>-3147.4</v>
      </c>
      <c r="L29" s="43">
        <v>-101.25</v>
      </c>
      <c r="M29" s="43">
        <v>34339</v>
      </c>
      <c r="N29" s="43">
        <v>1.8652999999999999E-13</v>
      </c>
      <c r="O29" s="43">
        <v>3.9077000000000001E-13</v>
      </c>
      <c r="P29" s="43">
        <v>6381.8</v>
      </c>
      <c r="Q29" s="57">
        <v>0.5</v>
      </c>
    </row>
    <row r="30" spans="1:17" x14ac:dyDescent="0.3">
      <c r="A30" s="42">
        <v>41</v>
      </c>
      <c r="B30" s="43">
        <v>-2665.6</v>
      </c>
      <c r="C30" s="43">
        <v>-270.56</v>
      </c>
      <c r="D30" s="43">
        <v>30206</v>
      </c>
      <c r="E30" s="43">
        <v>4.3996999999999999E-13</v>
      </c>
      <c r="F30" s="43">
        <v>-9.9864000000000007E-13</v>
      </c>
      <c r="G30" s="43">
        <v>-5436.4</v>
      </c>
      <c r="H30" s="57">
        <v>0.55000000000000004</v>
      </c>
      <c r="I30" s="28"/>
      <c r="J30" s="44">
        <v>12</v>
      </c>
      <c r="K30" s="43">
        <v>-2665.6</v>
      </c>
      <c r="L30" s="43">
        <v>-270.56</v>
      </c>
      <c r="M30" s="43">
        <v>30206</v>
      </c>
      <c r="N30" s="43">
        <v>1.4666E-13</v>
      </c>
      <c r="O30" s="43">
        <v>3.3287999999999999E-13</v>
      </c>
      <c r="P30" s="43">
        <v>5436.4</v>
      </c>
      <c r="Q30" s="57">
        <v>0.55000000000000004</v>
      </c>
    </row>
    <row r="31" spans="1:17" x14ac:dyDescent="0.3">
      <c r="A31" s="42">
        <v>42</v>
      </c>
      <c r="B31" s="43">
        <v>-2286.1999999999998</v>
      </c>
      <c r="C31" s="43">
        <v>-384.99</v>
      </c>
      <c r="D31" s="43">
        <v>26786</v>
      </c>
      <c r="E31" s="43">
        <v>3.4923999999999998E-13</v>
      </c>
      <c r="F31" s="43">
        <v>-8.5414000000000003E-13</v>
      </c>
      <c r="G31" s="43">
        <v>-4649.7</v>
      </c>
      <c r="H31" s="48">
        <v>0.6</v>
      </c>
      <c r="I31" s="28"/>
      <c r="J31" s="44">
        <v>13</v>
      </c>
      <c r="K31" s="43">
        <v>-2286.1999999999998</v>
      </c>
      <c r="L31" s="43">
        <v>-384.99</v>
      </c>
      <c r="M31" s="43">
        <v>26786</v>
      </c>
      <c r="N31" s="43">
        <v>1.1641000000000001E-13</v>
      </c>
      <c r="O31" s="43">
        <v>2.8471000000000001E-13</v>
      </c>
      <c r="P31" s="43">
        <v>4649.7</v>
      </c>
      <c r="Q31" s="48">
        <v>0.6</v>
      </c>
    </row>
    <row r="32" spans="1:17" x14ac:dyDescent="0.3">
      <c r="A32" s="42">
        <v>43</v>
      </c>
      <c r="B32" s="43">
        <v>-1982.2</v>
      </c>
      <c r="C32" s="43">
        <v>-458.55</v>
      </c>
      <c r="D32" s="43">
        <v>23918</v>
      </c>
      <c r="E32" s="43">
        <v>2.7988000000000002E-13</v>
      </c>
      <c r="F32" s="43">
        <v>-7.3396999999999995E-13</v>
      </c>
      <c r="G32" s="43">
        <v>-3995.5</v>
      </c>
      <c r="H32" s="48">
        <v>0.65</v>
      </c>
      <c r="I32" s="28"/>
      <c r="J32" s="44">
        <v>14</v>
      </c>
      <c r="K32" s="43">
        <v>-1982.2</v>
      </c>
      <c r="L32" s="43">
        <v>-458.55</v>
      </c>
      <c r="M32" s="43">
        <v>23918</v>
      </c>
      <c r="N32" s="43">
        <v>9.3293999999999999E-14</v>
      </c>
      <c r="O32" s="43">
        <v>2.4465999999999999E-13</v>
      </c>
      <c r="P32" s="43">
        <v>3995.5</v>
      </c>
      <c r="Q32" s="48">
        <v>0.65</v>
      </c>
    </row>
    <row r="33" spans="1:17" x14ac:dyDescent="0.3">
      <c r="A33" s="42">
        <v>44</v>
      </c>
      <c r="B33" s="43">
        <v>-1734.7</v>
      </c>
      <c r="C33" s="43">
        <v>-502.24</v>
      </c>
      <c r="D33" s="43">
        <v>21486</v>
      </c>
      <c r="E33" s="43">
        <v>2.2640999999999999E-13</v>
      </c>
      <c r="F33" s="43">
        <v>-6.3385999999999999E-13</v>
      </c>
      <c r="G33" s="43">
        <v>-3450.6</v>
      </c>
      <c r="H33" s="48">
        <v>0.7</v>
      </c>
      <c r="I33" s="28"/>
      <c r="J33" s="44">
        <v>15</v>
      </c>
      <c r="K33" s="43">
        <v>-1734.7</v>
      </c>
      <c r="L33" s="43">
        <v>-502.24</v>
      </c>
      <c r="M33" s="43">
        <v>21486</v>
      </c>
      <c r="N33" s="43">
        <v>7.5468999999999996E-14</v>
      </c>
      <c r="O33" s="43">
        <v>2.1129E-13</v>
      </c>
      <c r="P33" s="43">
        <v>3450.6</v>
      </c>
      <c r="Q33" s="48">
        <v>0.7</v>
      </c>
    </row>
    <row r="34" spans="1:17" x14ac:dyDescent="0.3">
      <c r="A34" s="42">
        <v>45</v>
      </c>
      <c r="B34" s="43">
        <v>-1530.4</v>
      </c>
      <c r="C34" s="43">
        <v>-524.4</v>
      </c>
      <c r="D34" s="43">
        <v>19404</v>
      </c>
      <c r="E34" s="43">
        <v>1.8480000000000001E-13</v>
      </c>
      <c r="F34" s="43">
        <v>-5.5020000000000002E-13</v>
      </c>
      <c r="G34" s="43">
        <v>-2995.2</v>
      </c>
      <c r="H34" s="48">
        <v>0.75</v>
      </c>
      <c r="I34" s="28"/>
      <c r="J34" s="44">
        <v>16</v>
      </c>
      <c r="K34" s="43">
        <v>-1530.4</v>
      </c>
      <c r="L34" s="43">
        <v>-524.4</v>
      </c>
      <c r="M34" s="43">
        <v>19404</v>
      </c>
      <c r="N34" s="43">
        <v>6.1599999999999998E-14</v>
      </c>
      <c r="O34" s="43">
        <v>1.8340000000000001E-13</v>
      </c>
      <c r="P34" s="43">
        <v>2995.2</v>
      </c>
      <c r="Q34" s="48">
        <v>0.75</v>
      </c>
    </row>
    <row r="35" spans="1:17" x14ac:dyDescent="0.3">
      <c r="A35" s="42">
        <v>46</v>
      </c>
      <c r="B35" s="43">
        <v>-1359.4</v>
      </c>
      <c r="C35" s="43">
        <v>-531.16</v>
      </c>
      <c r="D35" s="43">
        <v>17608</v>
      </c>
      <c r="E35" s="43">
        <v>1.5214E-13</v>
      </c>
      <c r="F35" s="43">
        <v>-4.7999999999999997E-13</v>
      </c>
      <c r="G35" s="43">
        <v>-2613</v>
      </c>
      <c r="H35" s="48">
        <v>0.8</v>
      </c>
      <c r="I35" s="28"/>
      <c r="J35" s="44">
        <v>17</v>
      </c>
      <c r="K35" s="43">
        <v>-1359.4</v>
      </c>
      <c r="L35" s="43">
        <v>-531.16</v>
      </c>
      <c r="M35" s="43">
        <v>17608</v>
      </c>
      <c r="N35" s="43">
        <v>5.0713000000000002E-14</v>
      </c>
      <c r="O35" s="43">
        <v>1.6E-13</v>
      </c>
      <c r="P35" s="43">
        <v>2613</v>
      </c>
      <c r="Q35" s="48">
        <v>0.8</v>
      </c>
    </row>
    <row r="36" spans="1:17" x14ac:dyDescent="0.3">
      <c r="A36" s="42">
        <v>47</v>
      </c>
      <c r="B36" s="43">
        <v>-1214.4000000000001</v>
      </c>
      <c r="C36" s="43">
        <v>-526.99</v>
      </c>
      <c r="D36" s="43">
        <v>16047</v>
      </c>
      <c r="E36" s="43">
        <v>1.2627E-13</v>
      </c>
      <c r="F36" s="43">
        <v>-4.2081E-13</v>
      </c>
      <c r="G36" s="43">
        <v>-2290.8000000000002</v>
      </c>
      <c r="H36" s="48">
        <v>0.85</v>
      </c>
      <c r="I36" s="28"/>
      <c r="J36" s="44">
        <v>18</v>
      </c>
      <c r="K36" s="43">
        <v>-1214.4000000000001</v>
      </c>
      <c r="L36" s="43">
        <v>-526.99</v>
      </c>
      <c r="M36" s="43">
        <v>16047</v>
      </c>
      <c r="N36" s="43">
        <v>4.2088999999999997E-14</v>
      </c>
      <c r="O36" s="43">
        <v>1.4026999999999999E-13</v>
      </c>
      <c r="P36" s="43">
        <v>2290.8000000000002</v>
      </c>
      <c r="Q36" s="48">
        <v>0.85</v>
      </c>
    </row>
    <row r="37" spans="1:17" x14ac:dyDescent="0.3">
      <c r="A37" s="42">
        <v>48</v>
      </c>
      <c r="B37" s="43">
        <v>-1090</v>
      </c>
      <c r="C37" s="43">
        <v>-515.16999999999996</v>
      </c>
      <c r="D37" s="43">
        <v>14681</v>
      </c>
      <c r="E37" s="43">
        <v>1.056E-13</v>
      </c>
      <c r="F37" s="43">
        <v>-3.7067000000000003E-13</v>
      </c>
      <c r="G37" s="43">
        <v>-2017.8</v>
      </c>
      <c r="H37" s="48">
        <v>0.9</v>
      </c>
      <c r="I37" s="28"/>
      <c r="J37" s="44">
        <v>19</v>
      </c>
      <c r="K37" s="43">
        <v>-1090</v>
      </c>
      <c r="L37" s="43">
        <v>-515.16999999999996</v>
      </c>
      <c r="M37" s="43">
        <v>14681</v>
      </c>
      <c r="N37" s="43">
        <v>3.5199000000000001E-14</v>
      </c>
      <c r="O37" s="43">
        <v>1.2356000000000001E-13</v>
      </c>
      <c r="P37" s="43">
        <v>2017.8</v>
      </c>
      <c r="Q37" s="48">
        <v>0.9</v>
      </c>
    </row>
    <row r="38" spans="1:17" x14ac:dyDescent="0.3">
      <c r="A38" s="42">
        <v>49</v>
      </c>
      <c r="B38" s="43">
        <v>-982.24</v>
      </c>
      <c r="C38" s="43">
        <v>-498.05</v>
      </c>
      <c r="D38" s="43">
        <v>13479</v>
      </c>
      <c r="E38" s="43">
        <v>8.8945000000000006E-14</v>
      </c>
      <c r="F38" s="43">
        <v>-3.2797999999999998E-13</v>
      </c>
      <c r="G38" s="43">
        <v>-1785.4</v>
      </c>
      <c r="H38" s="48">
        <v>0.95</v>
      </c>
      <c r="I38" s="28"/>
      <c r="J38" s="44">
        <v>20</v>
      </c>
      <c r="K38" s="43">
        <v>-982.24</v>
      </c>
      <c r="L38" s="43">
        <v>-498.05</v>
      </c>
      <c r="M38" s="43">
        <v>13479</v>
      </c>
      <c r="N38" s="43">
        <v>2.9647999999999999E-14</v>
      </c>
      <c r="O38" s="43">
        <v>1.0933E-13</v>
      </c>
      <c r="P38" s="43">
        <v>1785.4</v>
      </c>
      <c r="Q38" s="48">
        <v>0.95</v>
      </c>
    </row>
    <row r="39" spans="1:17" x14ac:dyDescent="0.3">
      <c r="A39" s="42">
        <v>50</v>
      </c>
      <c r="B39" s="43">
        <v>-887.94</v>
      </c>
      <c r="C39" s="43">
        <v>-477.37</v>
      </c>
      <c r="D39" s="43">
        <v>12416</v>
      </c>
      <c r="E39" s="43">
        <v>7.5422000000000002E-14</v>
      </c>
      <c r="F39" s="43">
        <v>-2.9146E-13</v>
      </c>
      <c r="G39" s="43">
        <v>-1586.6</v>
      </c>
      <c r="H39" s="48">
        <v>1</v>
      </c>
      <c r="I39" s="28"/>
      <c r="J39" s="44">
        <v>21</v>
      </c>
      <c r="K39" s="43">
        <v>-887.94</v>
      </c>
      <c r="L39" s="43">
        <v>-477.37</v>
      </c>
      <c r="M39" s="43">
        <v>12416</v>
      </c>
      <c r="N39" s="43">
        <v>2.5141E-14</v>
      </c>
      <c r="O39" s="43">
        <v>9.7152999999999998E-14</v>
      </c>
      <c r="P39" s="43">
        <v>1586.6</v>
      </c>
      <c r="Q39" s="48">
        <v>1</v>
      </c>
    </row>
    <row r="40" spans="1:17" x14ac:dyDescent="0.3">
      <c r="A40" s="42">
        <v>51</v>
      </c>
      <c r="B40" s="43">
        <v>-348.14</v>
      </c>
      <c r="C40" s="43">
        <v>-243.03</v>
      </c>
      <c r="D40" s="43">
        <v>6258.6</v>
      </c>
      <c r="E40" s="43">
        <v>1.9306999999999999E-14</v>
      </c>
      <c r="F40" s="43">
        <v>-1.0827E-13</v>
      </c>
      <c r="G40" s="43">
        <v>-589.41</v>
      </c>
      <c r="H40" s="48">
        <v>1.5</v>
      </c>
      <c r="I40" s="28"/>
      <c r="J40" s="44">
        <v>22</v>
      </c>
      <c r="K40" s="43">
        <v>-348.14</v>
      </c>
      <c r="L40" s="43">
        <v>-243.03</v>
      </c>
      <c r="M40" s="43">
        <v>6258.6</v>
      </c>
      <c r="N40" s="43">
        <v>6.4357E-15</v>
      </c>
      <c r="O40" s="43">
        <v>3.6090999999999997E-14</v>
      </c>
      <c r="P40" s="43">
        <v>589.41</v>
      </c>
      <c r="Q40" s="48">
        <v>1.5</v>
      </c>
    </row>
    <row r="41" spans="1:17" x14ac:dyDescent="0.3">
      <c r="A41" s="42">
        <v>52</v>
      </c>
      <c r="B41" s="43">
        <v>-143.41</v>
      </c>
      <c r="C41" s="43">
        <v>-105.39</v>
      </c>
      <c r="D41" s="43">
        <v>3778.5</v>
      </c>
      <c r="E41" s="43">
        <v>6.9843000000000003E-15</v>
      </c>
      <c r="F41" s="43">
        <v>-5.1099999999999998E-14</v>
      </c>
      <c r="G41" s="43">
        <v>-278.18</v>
      </c>
      <c r="H41" s="48">
        <v>2</v>
      </c>
      <c r="I41" s="28"/>
      <c r="J41" s="44">
        <v>23</v>
      </c>
      <c r="K41" s="43">
        <v>-143.41</v>
      </c>
      <c r="L41" s="43">
        <v>-105.39</v>
      </c>
      <c r="M41" s="43">
        <v>3778.5</v>
      </c>
      <c r="N41" s="43">
        <v>2.3281000000000001E-15</v>
      </c>
      <c r="O41" s="43">
        <v>1.7033E-14</v>
      </c>
      <c r="P41" s="43">
        <v>278.18</v>
      </c>
      <c r="Q41" s="48">
        <v>2</v>
      </c>
    </row>
    <row r="42" spans="1:17" x14ac:dyDescent="0.3">
      <c r="A42" s="42">
        <v>53</v>
      </c>
      <c r="B42" s="43">
        <v>-76.185000000000002</v>
      </c>
      <c r="C42" s="43">
        <v>-59.314999999999998</v>
      </c>
      <c r="D42" s="43">
        <v>2594.9</v>
      </c>
      <c r="E42" s="43">
        <v>3.0988999999999999E-15</v>
      </c>
      <c r="F42" s="43">
        <v>-2.7984E-14</v>
      </c>
      <c r="G42" s="43">
        <v>-152.34</v>
      </c>
      <c r="H42" s="48">
        <v>2.5</v>
      </c>
      <c r="I42" s="28"/>
      <c r="J42" s="44">
        <v>24</v>
      </c>
      <c r="K42" s="43">
        <v>-76.185000000000002</v>
      </c>
      <c r="L42" s="43">
        <v>-59.314999999999998</v>
      </c>
      <c r="M42" s="43">
        <v>2594.9</v>
      </c>
      <c r="N42" s="43">
        <v>1.033E-15</v>
      </c>
      <c r="O42" s="43">
        <v>9.3279000000000008E-15</v>
      </c>
      <c r="P42" s="43">
        <v>152.34</v>
      </c>
      <c r="Q42" s="48">
        <v>2.5</v>
      </c>
    </row>
    <row r="43" spans="1:17" x14ac:dyDescent="0.3">
      <c r="A43" s="42">
        <v>54</v>
      </c>
      <c r="B43" s="43">
        <v>-63.822000000000003</v>
      </c>
      <c r="C43" s="43">
        <v>-55.241999999999997</v>
      </c>
      <c r="D43" s="43">
        <v>1943.6</v>
      </c>
      <c r="E43" s="43">
        <v>1.576E-15</v>
      </c>
      <c r="F43" s="43">
        <v>-1.6967E-14</v>
      </c>
      <c r="G43" s="43">
        <v>-92.366</v>
      </c>
      <c r="H43" s="48">
        <v>3</v>
      </c>
      <c r="I43" s="28"/>
      <c r="J43" s="44">
        <v>25</v>
      </c>
      <c r="K43" s="43">
        <v>-63.822000000000003</v>
      </c>
      <c r="L43" s="43">
        <v>-55.241999999999997</v>
      </c>
      <c r="M43" s="43">
        <v>1943.6</v>
      </c>
      <c r="N43" s="43">
        <v>5.2533999999999997E-16</v>
      </c>
      <c r="O43" s="43">
        <v>5.6558000000000001E-15</v>
      </c>
      <c r="P43" s="43">
        <v>92.366</v>
      </c>
      <c r="Q43" s="48">
        <v>3</v>
      </c>
    </row>
    <row r="44" spans="1:17" x14ac:dyDescent="0.3">
      <c r="A44" s="42">
        <v>55</v>
      </c>
      <c r="B44" s="43">
        <v>-67.403999999999996</v>
      </c>
      <c r="C44" s="43">
        <v>-62.570999999999998</v>
      </c>
      <c r="D44" s="43">
        <v>1532.8</v>
      </c>
      <c r="E44" s="43">
        <v>8.8778E-16</v>
      </c>
      <c r="F44" s="43">
        <v>-1.1064E-14</v>
      </c>
      <c r="G44" s="43">
        <v>-60.231000000000002</v>
      </c>
      <c r="H44" s="48">
        <v>3.5</v>
      </c>
      <c r="I44" s="28"/>
      <c r="J44" s="44">
        <v>26</v>
      </c>
      <c r="K44" s="43">
        <v>-67.403999999999996</v>
      </c>
      <c r="L44" s="43">
        <v>-62.570999999999998</v>
      </c>
      <c r="M44" s="43">
        <v>1532.8</v>
      </c>
      <c r="N44" s="43">
        <v>2.9593000000000001E-16</v>
      </c>
      <c r="O44" s="43">
        <v>3.6881000000000001E-15</v>
      </c>
      <c r="P44" s="43">
        <v>60.231000000000002</v>
      </c>
      <c r="Q44" s="48">
        <v>3.5</v>
      </c>
    </row>
    <row r="45" spans="1:17" x14ac:dyDescent="0.3">
      <c r="A45" s="42">
        <v>56</v>
      </c>
      <c r="B45" s="43">
        <v>-71.918999999999997</v>
      </c>
      <c r="C45" s="43">
        <v>-68.968000000000004</v>
      </c>
      <c r="D45" s="43">
        <v>1243.8</v>
      </c>
      <c r="E45" s="43">
        <v>5.4215000000000004E-16</v>
      </c>
      <c r="F45" s="43">
        <v>-7.5942000000000002E-15</v>
      </c>
      <c r="G45" s="43">
        <v>-41.341000000000001</v>
      </c>
      <c r="H45" s="48">
        <v>4</v>
      </c>
      <c r="I45" s="28"/>
      <c r="J45" s="44">
        <v>27</v>
      </c>
      <c r="K45" s="43">
        <v>-71.918999999999997</v>
      </c>
      <c r="L45" s="43">
        <v>-68.968000000000004</v>
      </c>
      <c r="M45" s="43">
        <v>1243.8</v>
      </c>
      <c r="N45" s="43">
        <v>1.8072000000000001E-16</v>
      </c>
      <c r="O45" s="43">
        <v>2.5314000000000001E-15</v>
      </c>
      <c r="P45" s="43">
        <v>41.341000000000001</v>
      </c>
      <c r="Q45" s="48">
        <v>4</v>
      </c>
    </row>
    <row r="46" spans="1:17" x14ac:dyDescent="0.3">
      <c r="A46" s="42">
        <v>57</v>
      </c>
      <c r="B46" s="43" t="s">
        <v>21</v>
      </c>
      <c r="C46" s="43" t="s">
        <v>21</v>
      </c>
      <c r="D46" s="43" t="s">
        <v>21</v>
      </c>
      <c r="E46" s="43" t="s">
        <v>21</v>
      </c>
      <c r="F46" s="43" t="s">
        <v>21</v>
      </c>
      <c r="G46" s="43" t="s">
        <v>21</v>
      </c>
      <c r="H46" s="48">
        <v>4.5</v>
      </c>
      <c r="I46" s="28"/>
      <c r="J46" s="44">
        <v>28</v>
      </c>
      <c r="K46" s="43" t="s">
        <v>21</v>
      </c>
      <c r="L46" s="43" t="s">
        <v>21</v>
      </c>
      <c r="M46" s="43" t="s">
        <v>21</v>
      </c>
      <c r="N46" s="43" t="s">
        <v>21</v>
      </c>
      <c r="O46" s="43" t="s">
        <v>21</v>
      </c>
      <c r="P46" s="43" t="s">
        <v>21</v>
      </c>
      <c r="Q46" s="48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4.2547E-4</v>
      </c>
      <c r="C50" s="43">
        <v>3.2646999999999998E-4</v>
      </c>
      <c r="D50" s="43">
        <v>-1.9369999999999999E-4</v>
      </c>
      <c r="E50" s="43">
        <v>-3.6372E-20</v>
      </c>
      <c r="F50" s="43">
        <v>-1.0441E-35</v>
      </c>
      <c r="G50" s="43">
        <v>-5.6838000000000006E-20</v>
      </c>
      <c r="H50" s="48">
        <v>0</v>
      </c>
      <c r="I50" s="28"/>
      <c r="J50" s="44">
        <v>1</v>
      </c>
      <c r="K50" s="43">
        <v>4.2547E-4</v>
      </c>
      <c r="L50" s="43">
        <v>3.2646999999999998E-4</v>
      </c>
      <c r="M50" s="43">
        <v>-1.9369999999999999E-4</v>
      </c>
      <c r="N50" s="43">
        <v>-1.2124E-20</v>
      </c>
      <c r="O50" s="43">
        <v>3.4802999999999999E-36</v>
      </c>
      <c r="P50" s="43">
        <v>5.6838000000000006E-20</v>
      </c>
      <c r="Q50" s="48">
        <v>0</v>
      </c>
    </row>
    <row r="51" spans="1:17" x14ac:dyDescent="0.3">
      <c r="A51" s="42">
        <v>31</v>
      </c>
      <c r="B51" s="43">
        <v>-3.1174000000000002E-4</v>
      </c>
      <c r="C51" s="43">
        <v>-2.4903000000000002E-4</v>
      </c>
      <c r="D51" s="43">
        <v>3.2200000000000002E-4</v>
      </c>
      <c r="E51" s="43">
        <v>2.3037000000000001E-20</v>
      </c>
      <c r="F51" s="43">
        <v>-2.9449999999999998E-21</v>
      </c>
      <c r="G51" s="43">
        <v>-1.6032000000000002E-5</v>
      </c>
      <c r="H51" s="54">
        <v>0.05</v>
      </c>
      <c r="I51" s="28"/>
      <c r="J51" s="44">
        <v>2</v>
      </c>
      <c r="K51" s="43">
        <v>-3.1174000000000002E-4</v>
      </c>
      <c r="L51" s="43">
        <v>-2.4903000000000002E-4</v>
      </c>
      <c r="M51" s="43">
        <v>3.2200000000000002E-4</v>
      </c>
      <c r="N51" s="43">
        <v>7.6791000000000004E-21</v>
      </c>
      <c r="O51" s="43">
        <v>9.8166999999999991E-22</v>
      </c>
      <c r="P51" s="43">
        <v>1.6032000000000002E-5</v>
      </c>
      <c r="Q51" s="54">
        <v>0.05</v>
      </c>
    </row>
    <row r="52" spans="1:17" x14ac:dyDescent="0.3">
      <c r="A52" s="42">
        <v>32</v>
      </c>
      <c r="B52" s="43">
        <v>-3.5436000000000002E-4</v>
      </c>
      <c r="C52" s="43">
        <v>-2.4950999999999999E-4</v>
      </c>
      <c r="D52" s="43">
        <v>9.4251000000000003E-4</v>
      </c>
      <c r="E52" s="43">
        <v>3.8522999999999998E-20</v>
      </c>
      <c r="F52" s="43">
        <v>-4.6577999999999997E-20</v>
      </c>
      <c r="G52" s="43">
        <v>-2.5356000000000001E-4</v>
      </c>
      <c r="H52" s="57">
        <v>0.1</v>
      </c>
      <c r="I52" s="28"/>
      <c r="J52" s="44">
        <v>3</v>
      </c>
      <c r="K52" s="43">
        <v>-3.5436000000000002E-4</v>
      </c>
      <c r="L52" s="43">
        <v>-2.4950999999999999E-4</v>
      </c>
      <c r="M52" s="43">
        <v>9.4251000000000003E-4</v>
      </c>
      <c r="N52" s="43">
        <v>1.2840999999999999E-20</v>
      </c>
      <c r="O52" s="43">
        <v>1.5526E-20</v>
      </c>
      <c r="P52" s="43">
        <v>2.5356000000000001E-4</v>
      </c>
      <c r="Q52" s="57">
        <v>0.1</v>
      </c>
    </row>
    <row r="53" spans="1:17" x14ac:dyDescent="0.3">
      <c r="A53" s="42">
        <v>33</v>
      </c>
      <c r="B53" s="43">
        <v>-3.4518999999999999E-4</v>
      </c>
      <c r="C53" s="43">
        <v>-2.1929E-4</v>
      </c>
      <c r="D53" s="43">
        <v>7.1832999999999999E-4</v>
      </c>
      <c r="E53" s="43">
        <v>4.6254999999999997E-20</v>
      </c>
      <c r="F53" s="43">
        <v>-4.7063E-20</v>
      </c>
      <c r="G53" s="43">
        <v>-2.5619999999999999E-4</v>
      </c>
      <c r="H53" s="48">
        <v>0.15</v>
      </c>
      <c r="I53" s="28"/>
      <c r="J53" s="44">
        <v>4</v>
      </c>
      <c r="K53" s="43">
        <v>-3.4518999999999999E-4</v>
      </c>
      <c r="L53" s="43">
        <v>-2.1929E-4</v>
      </c>
      <c r="M53" s="43">
        <v>7.1832999999999999E-4</v>
      </c>
      <c r="N53" s="43">
        <v>1.5417999999999999E-20</v>
      </c>
      <c r="O53" s="43">
        <v>1.5688E-20</v>
      </c>
      <c r="P53" s="43">
        <v>2.5619999999999999E-4</v>
      </c>
      <c r="Q53" s="48">
        <v>0.15</v>
      </c>
    </row>
    <row r="54" spans="1:17" x14ac:dyDescent="0.3">
      <c r="A54" s="42">
        <v>34</v>
      </c>
      <c r="B54" s="43">
        <v>-3.8105000000000002E-4</v>
      </c>
      <c r="C54" s="43">
        <v>-2.3248E-4</v>
      </c>
      <c r="D54" s="43">
        <v>6.1830000000000001E-4</v>
      </c>
      <c r="E54" s="43">
        <v>5.4584999999999999E-20</v>
      </c>
      <c r="F54" s="43">
        <v>-4.0314999999999997E-20</v>
      </c>
      <c r="G54" s="43">
        <v>-2.1947000000000001E-4</v>
      </c>
      <c r="H54" s="54">
        <v>0.2</v>
      </c>
      <c r="I54" s="28"/>
      <c r="J54" s="44">
        <v>5</v>
      </c>
      <c r="K54" s="43">
        <v>-3.8105000000000002E-4</v>
      </c>
      <c r="L54" s="43">
        <v>-2.3248E-4</v>
      </c>
      <c r="M54" s="43">
        <v>6.1830000000000001E-4</v>
      </c>
      <c r="N54" s="43">
        <v>1.8195E-20</v>
      </c>
      <c r="O54" s="43">
        <v>1.3438E-20</v>
      </c>
      <c r="P54" s="43">
        <v>2.1947000000000001E-4</v>
      </c>
      <c r="Q54" s="54">
        <v>0.2</v>
      </c>
    </row>
    <row r="55" spans="1:17" x14ac:dyDescent="0.3">
      <c r="A55" s="42">
        <v>35</v>
      </c>
      <c r="B55" s="43">
        <v>-3.2316000000000002E-4</v>
      </c>
      <c r="C55" s="43">
        <v>-1.9876E-4</v>
      </c>
      <c r="D55" s="43">
        <v>6.4013000000000004E-4</v>
      </c>
      <c r="E55" s="43">
        <v>4.5703999999999998E-20</v>
      </c>
      <c r="F55" s="43">
        <v>-5.9444999999999997E-20</v>
      </c>
      <c r="G55" s="43">
        <v>-3.2360000000000001E-4</v>
      </c>
      <c r="H55" s="48">
        <v>0.25</v>
      </c>
      <c r="I55" s="28"/>
      <c r="J55" s="44">
        <v>6</v>
      </c>
      <c r="K55" s="43">
        <v>-3.2316000000000002E-4</v>
      </c>
      <c r="L55" s="43">
        <v>-1.9876E-4</v>
      </c>
      <c r="M55" s="43">
        <v>6.4013000000000004E-4</v>
      </c>
      <c r="N55" s="43">
        <v>1.5234999999999999E-20</v>
      </c>
      <c r="O55" s="43">
        <v>1.9815E-20</v>
      </c>
      <c r="P55" s="43">
        <v>3.2360000000000001E-4</v>
      </c>
      <c r="Q55" s="48">
        <v>0.25</v>
      </c>
    </row>
    <row r="56" spans="1:17" x14ac:dyDescent="0.3">
      <c r="A56" s="42">
        <v>36</v>
      </c>
      <c r="B56" s="43">
        <v>-2.9865000000000002E-4</v>
      </c>
      <c r="C56" s="43">
        <v>-1.8878999999999999E-4</v>
      </c>
      <c r="D56" s="43">
        <v>5.3963000000000004E-4</v>
      </c>
      <c r="E56" s="43">
        <v>4.0358999999999997E-20</v>
      </c>
      <c r="F56" s="43">
        <v>-4.8478E-20</v>
      </c>
      <c r="G56" s="43">
        <v>-2.6390000000000002E-4</v>
      </c>
      <c r="H56" s="57">
        <v>0.3</v>
      </c>
      <c r="I56" s="28"/>
      <c r="J56" s="44">
        <v>7</v>
      </c>
      <c r="K56" s="43">
        <v>-2.9865000000000002E-4</v>
      </c>
      <c r="L56" s="43">
        <v>-1.8878999999999999E-4</v>
      </c>
      <c r="M56" s="43">
        <v>5.3963000000000004E-4</v>
      </c>
      <c r="N56" s="43">
        <v>1.3453000000000001E-20</v>
      </c>
      <c r="O56" s="43">
        <v>1.6159E-20</v>
      </c>
      <c r="P56" s="43">
        <v>2.6390000000000002E-4</v>
      </c>
      <c r="Q56" s="57">
        <v>0.3</v>
      </c>
    </row>
    <row r="57" spans="1:17" x14ac:dyDescent="0.3">
      <c r="A57" s="42">
        <v>37</v>
      </c>
      <c r="B57" s="43">
        <v>-3.1128999999999998E-4</v>
      </c>
      <c r="C57" s="43">
        <v>-2.0015000000000001E-4</v>
      </c>
      <c r="D57" s="43">
        <v>4.996E-4</v>
      </c>
      <c r="E57" s="43">
        <v>4.0834000000000001E-20</v>
      </c>
      <c r="F57" s="43">
        <v>-3.4421000000000002E-20</v>
      </c>
      <c r="G57" s="43">
        <v>-1.8738000000000001E-4</v>
      </c>
      <c r="H57" s="54">
        <v>0.35</v>
      </c>
      <c r="I57" s="28"/>
      <c r="J57" s="44">
        <v>8</v>
      </c>
      <c r="K57" s="43">
        <v>-3.1128999999999998E-4</v>
      </c>
      <c r="L57" s="43">
        <v>-2.0015000000000001E-4</v>
      </c>
      <c r="M57" s="43">
        <v>4.996E-4</v>
      </c>
      <c r="N57" s="43">
        <v>1.3610999999999999E-20</v>
      </c>
      <c r="O57" s="43">
        <v>1.1473999999999999E-20</v>
      </c>
      <c r="P57" s="43">
        <v>1.8738000000000001E-4</v>
      </c>
      <c r="Q57" s="54">
        <v>0.35</v>
      </c>
    </row>
    <row r="58" spans="1:17" x14ac:dyDescent="0.3">
      <c r="A58" s="42">
        <v>38</v>
      </c>
      <c r="B58" s="43">
        <v>-2.5974E-4</v>
      </c>
      <c r="C58" s="43">
        <v>-1.7437E-4</v>
      </c>
      <c r="D58" s="43">
        <v>5.9031000000000003E-4</v>
      </c>
      <c r="E58" s="43">
        <v>3.1365000000000001E-20</v>
      </c>
      <c r="F58" s="43">
        <v>-5.4888999999999994E-20</v>
      </c>
      <c r="G58" s="43">
        <v>-2.988E-4</v>
      </c>
      <c r="H58" s="57">
        <v>0.4</v>
      </c>
      <c r="I58" s="28"/>
      <c r="J58" s="44">
        <v>9</v>
      </c>
      <c r="K58" s="43">
        <v>-2.5974E-4</v>
      </c>
      <c r="L58" s="43">
        <v>-1.7437E-4</v>
      </c>
      <c r="M58" s="43">
        <v>5.9031000000000003E-4</v>
      </c>
      <c r="N58" s="43">
        <v>1.0455E-20</v>
      </c>
      <c r="O58" s="43">
        <v>1.8295999999999999E-20</v>
      </c>
      <c r="P58" s="43">
        <v>2.988E-4</v>
      </c>
      <c r="Q58" s="57">
        <v>0.4</v>
      </c>
    </row>
    <row r="59" spans="1:17" x14ac:dyDescent="0.3">
      <c r="A59" s="42">
        <v>39</v>
      </c>
      <c r="B59" s="43">
        <v>-2.2018E-4</v>
      </c>
      <c r="C59" s="43">
        <v>-1.5421E-4</v>
      </c>
      <c r="D59" s="43">
        <v>5.0858000000000001E-4</v>
      </c>
      <c r="E59" s="43">
        <v>2.4239999999999999E-20</v>
      </c>
      <c r="F59" s="43">
        <v>-4.6580000000000002E-20</v>
      </c>
      <c r="G59" s="43">
        <v>-2.5357E-4</v>
      </c>
      <c r="H59" s="57">
        <v>0.45</v>
      </c>
      <c r="I59" s="28"/>
      <c r="J59" s="44">
        <v>10</v>
      </c>
      <c r="K59" s="43">
        <v>-2.2018E-4</v>
      </c>
      <c r="L59" s="43">
        <v>-1.5421E-4</v>
      </c>
      <c r="M59" s="43">
        <v>5.0858000000000001E-4</v>
      </c>
      <c r="N59" s="43">
        <v>8.0799999999999998E-21</v>
      </c>
      <c r="O59" s="43">
        <v>1.5526999999999999E-20</v>
      </c>
      <c r="P59" s="43">
        <v>2.5357E-4</v>
      </c>
      <c r="Q59" s="57">
        <v>0.45</v>
      </c>
    </row>
    <row r="60" spans="1:17" x14ac:dyDescent="0.3">
      <c r="A60" s="42">
        <v>40</v>
      </c>
      <c r="B60" s="43">
        <v>-1.8913E-4</v>
      </c>
      <c r="C60" s="43">
        <v>-1.3773E-4</v>
      </c>
      <c r="D60" s="43">
        <v>4.4345000000000002E-4</v>
      </c>
      <c r="E60" s="43">
        <v>1.8885999999999999E-20</v>
      </c>
      <c r="F60" s="43">
        <v>-3.9565000000000003E-20</v>
      </c>
      <c r="G60" s="43">
        <v>-2.1537999999999999E-4</v>
      </c>
      <c r="H60" s="57">
        <v>0.5</v>
      </c>
      <c r="I60" s="28"/>
      <c r="J60" s="44">
        <v>11</v>
      </c>
      <c r="K60" s="43">
        <v>-1.8913E-4</v>
      </c>
      <c r="L60" s="43">
        <v>-1.3773E-4</v>
      </c>
      <c r="M60" s="43">
        <v>4.4345000000000002E-4</v>
      </c>
      <c r="N60" s="43">
        <v>6.2951999999999997E-21</v>
      </c>
      <c r="O60" s="43">
        <v>1.3188E-20</v>
      </c>
      <c r="P60" s="43">
        <v>2.1537999999999999E-4</v>
      </c>
      <c r="Q60" s="57">
        <v>0.5</v>
      </c>
    </row>
    <row r="61" spans="1:17" x14ac:dyDescent="0.3">
      <c r="A61" s="42">
        <v>41</v>
      </c>
      <c r="B61" s="43">
        <v>-1.6428999999999999E-4</v>
      </c>
      <c r="C61" s="43">
        <v>-1.2386999999999999E-4</v>
      </c>
      <c r="D61" s="43">
        <v>3.9041999999999999E-4</v>
      </c>
      <c r="E61" s="43">
        <v>1.4849E-20</v>
      </c>
      <c r="F61" s="43">
        <v>-3.3704000000000003E-20</v>
      </c>
      <c r="G61" s="43">
        <v>-1.8348E-4</v>
      </c>
      <c r="H61" s="57">
        <v>0.55000000000000004</v>
      </c>
      <c r="I61" s="28"/>
      <c r="J61" s="44">
        <v>12</v>
      </c>
      <c r="K61" s="43">
        <v>-1.6428999999999999E-4</v>
      </c>
      <c r="L61" s="43">
        <v>-1.2386999999999999E-4</v>
      </c>
      <c r="M61" s="43">
        <v>3.9041999999999999E-4</v>
      </c>
      <c r="N61" s="43">
        <v>4.9496999999999999E-21</v>
      </c>
      <c r="O61" s="43">
        <v>1.1235E-20</v>
      </c>
      <c r="P61" s="43">
        <v>1.8348E-4</v>
      </c>
      <c r="Q61" s="57">
        <v>0.55000000000000004</v>
      </c>
    </row>
    <row r="62" spans="1:17" x14ac:dyDescent="0.3">
      <c r="A62" s="42">
        <v>42</v>
      </c>
      <c r="B62" s="43">
        <v>-1.4407999999999999E-4</v>
      </c>
      <c r="C62" s="43">
        <v>-1.12E-4</v>
      </c>
      <c r="D62" s="43">
        <v>3.4651000000000001E-4</v>
      </c>
      <c r="E62" s="43">
        <v>1.1787E-20</v>
      </c>
      <c r="F62" s="43">
        <v>-2.8826999999999999E-20</v>
      </c>
      <c r="G62" s="43">
        <v>-1.5693E-4</v>
      </c>
      <c r="H62" s="48">
        <v>0.6</v>
      </c>
      <c r="I62" s="28"/>
      <c r="J62" s="44">
        <v>13</v>
      </c>
      <c r="K62" s="43">
        <v>-1.4407999999999999E-4</v>
      </c>
      <c r="L62" s="43">
        <v>-1.12E-4</v>
      </c>
      <c r="M62" s="43">
        <v>3.4651000000000001E-4</v>
      </c>
      <c r="N62" s="43">
        <v>3.9289999999999997E-21</v>
      </c>
      <c r="O62" s="43">
        <v>9.6091000000000007E-21</v>
      </c>
      <c r="P62" s="43">
        <v>1.5693E-4</v>
      </c>
      <c r="Q62" s="48">
        <v>0.6</v>
      </c>
    </row>
    <row r="63" spans="1:17" x14ac:dyDescent="0.3">
      <c r="A63" s="42">
        <v>43</v>
      </c>
      <c r="B63" s="43">
        <v>-1.2741E-4</v>
      </c>
      <c r="C63" s="43">
        <v>-1.0170000000000001E-4</v>
      </c>
      <c r="D63" s="43">
        <v>3.0965000000000002E-4</v>
      </c>
      <c r="E63" s="43">
        <v>9.4460000000000005E-21</v>
      </c>
      <c r="F63" s="43">
        <v>-2.4772E-20</v>
      </c>
      <c r="G63" s="43">
        <v>-1.3485E-4</v>
      </c>
      <c r="H63" s="48">
        <v>0.65</v>
      </c>
      <c r="I63" s="28"/>
      <c r="J63" s="44">
        <v>14</v>
      </c>
      <c r="K63" s="43">
        <v>-1.2741E-4</v>
      </c>
      <c r="L63" s="43">
        <v>-1.0170000000000001E-4</v>
      </c>
      <c r="M63" s="43">
        <v>3.0965000000000002E-4</v>
      </c>
      <c r="N63" s="43">
        <v>3.1486999999999999E-21</v>
      </c>
      <c r="O63" s="43">
        <v>8.2572000000000005E-21</v>
      </c>
      <c r="P63" s="43">
        <v>1.3485E-4</v>
      </c>
      <c r="Q63" s="48">
        <v>0.65</v>
      </c>
    </row>
    <row r="64" spans="1:17" x14ac:dyDescent="0.3">
      <c r="A64" s="42">
        <v>44</v>
      </c>
      <c r="B64" s="43">
        <v>-1.1349E-4</v>
      </c>
      <c r="C64" s="43">
        <v>-9.2689000000000007E-5</v>
      </c>
      <c r="D64" s="43">
        <v>2.7836000000000001E-4</v>
      </c>
      <c r="E64" s="43">
        <v>7.6412000000000006E-21</v>
      </c>
      <c r="F64" s="43">
        <v>-2.1392999999999999E-20</v>
      </c>
      <c r="G64" s="43">
        <v>-1.1646000000000001E-4</v>
      </c>
      <c r="H64" s="48">
        <v>0.7</v>
      </c>
      <c r="I64" s="28"/>
      <c r="J64" s="44">
        <v>15</v>
      </c>
      <c r="K64" s="43">
        <v>-1.1349E-4</v>
      </c>
      <c r="L64" s="43">
        <v>-9.2689000000000007E-5</v>
      </c>
      <c r="M64" s="43">
        <v>2.7836000000000001E-4</v>
      </c>
      <c r="N64" s="43">
        <v>2.5470999999999998E-21</v>
      </c>
      <c r="O64" s="43">
        <v>7.1310000000000007E-21</v>
      </c>
      <c r="P64" s="43">
        <v>1.1646000000000001E-4</v>
      </c>
      <c r="Q64" s="48">
        <v>0.7</v>
      </c>
    </row>
    <row r="65" spans="1:17" x14ac:dyDescent="0.3">
      <c r="A65" s="42">
        <v>45</v>
      </c>
      <c r="B65" s="43">
        <v>-1.0173E-4</v>
      </c>
      <c r="C65" s="43">
        <v>-8.4753999999999995E-5</v>
      </c>
      <c r="D65" s="43">
        <v>2.5154000000000002E-4</v>
      </c>
      <c r="E65" s="43">
        <v>6.2369999999999998E-21</v>
      </c>
      <c r="F65" s="43">
        <v>-1.8569000000000001E-20</v>
      </c>
      <c r="G65" s="43">
        <v>-1.0109E-4</v>
      </c>
      <c r="H65" s="48">
        <v>0.75</v>
      </c>
      <c r="I65" s="28"/>
      <c r="J65" s="44">
        <v>16</v>
      </c>
      <c r="K65" s="43">
        <v>-1.0173E-4</v>
      </c>
      <c r="L65" s="43">
        <v>-8.4753999999999995E-5</v>
      </c>
      <c r="M65" s="43">
        <v>2.5154000000000002E-4</v>
      </c>
      <c r="N65" s="43">
        <v>2.0789999999999999E-21</v>
      </c>
      <c r="O65" s="43">
        <v>6.1897999999999998E-21</v>
      </c>
      <c r="P65" s="43">
        <v>1.0109E-4</v>
      </c>
      <c r="Q65" s="48">
        <v>0.75</v>
      </c>
    </row>
    <row r="66" spans="1:17" x14ac:dyDescent="0.3">
      <c r="A66" s="42">
        <v>46</v>
      </c>
      <c r="B66" s="43">
        <v>-9.1704000000000002E-5</v>
      </c>
      <c r="C66" s="43">
        <v>-7.7727999999999998E-5</v>
      </c>
      <c r="D66" s="43">
        <v>2.2837000000000001E-4</v>
      </c>
      <c r="E66" s="43">
        <v>5.1347000000000004E-21</v>
      </c>
      <c r="F66" s="43">
        <v>-1.6199999999999999E-20</v>
      </c>
      <c r="G66" s="43">
        <v>-8.8188000000000003E-5</v>
      </c>
      <c r="H66" s="48">
        <v>0.8</v>
      </c>
      <c r="I66" s="28"/>
      <c r="J66" s="44">
        <v>17</v>
      </c>
      <c r="K66" s="43">
        <v>-9.1704000000000002E-5</v>
      </c>
      <c r="L66" s="43">
        <v>-7.7727999999999998E-5</v>
      </c>
      <c r="M66" s="43">
        <v>2.2837000000000001E-4</v>
      </c>
      <c r="N66" s="43">
        <v>1.7116E-21</v>
      </c>
      <c r="O66" s="43">
        <v>5.4000000000000002E-21</v>
      </c>
      <c r="P66" s="43">
        <v>8.8188000000000003E-5</v>
      </c>
      <c r="Q66" s="48">
        <v>0.8</v>
      </c>
    </row>
    <row r="67" spans="1:17" x14ac:dyDescent="0.3">
      <c r="A67" s="42">
        <v>47</v>
      </c>
      <c r="B67" s="43">
        <v>-8.3078999999999995E-5</v>
      </c>
      <c r="C67" s="43">
        <v>-7.148E-5</v>
      </c>
      <c r="D67" s="43">
        <v>2.0820999999999999E-4</v>
      </c>
      <c r="E67" s="43">
        <v>4.2615999999999996E-21</v>
      </c>
      <c r="F67" s="43">
        <v>-1.4202000000000001E-20</v>
      </c>
      <c r="G67" s="43">
        <v>-7.7313999999999999E-5</v>
      </c>
      <c r="H67" s="48">
        <v>0.85</v>
      </c>
      <c r="I67" s="28"/>
      <c r="J67" s="44">
        <v>18</v>
      </c>
      <c r="K67" s="43">
        <v>-8.3078999999999995E-5</v>
      </c>
      <c r="L67" s="43">
        <v>-7.148E-5</v>
      </c>
      <c r="M67" s="43">
        <v>2.0820999999999999E-4</v>
      </c>
      <c r="N67" s="43">
        <v>1.4205E-21</v>
      </c>
      <c r="O67" s="43">
        <v>4.7340999999999998E-21</v>
      </c>
      <c r="P67" s="43">
        <v>7.7313999999999999E-5</v>
      </c>
      <c r="Q67" s="48">
        <v>0.85</v>
      </c>
    </row>
    <row r="68" spans="1:17" x14ac:dyDescent="0.3">
      <c r="A68" s="42">
        <v>48</v>
      </c>
      <c r="B68" s="43">
        <v>-7.5600999999999997E-5</v>
      </c>
      <c r="C68" s="43">
        <v>-6.5900000000000003E-5</v>
      </c>
      <c r="D68" s="43">
        <v>1.9054E-4</v>
      </c>
      <c r="E68" s="43">
        <v>3.5639000000000002E-21</v>
      </c>
      <c r="F68" s="43">
        <v>-1.251E-20</v>
      </c>
      <c r="G68" s="43">
        <v>-6.8102000000000006E-5</v>
      </c>
      <c r="H68" s="48">
        <v>0.9</v>
      </c>
      <c r="I68" s="28"/>
      <c r="J68" s="44">
        <v>19</v>
      </c>
      <c r="K68" s="43">
        <v>-7.5600999999999997E-5</v>
      </c>
      <c r="L68" s="43">
        <v>-6.5900000000000003E-5</v>
      </c>
      <c r="M68" s="43">
        <v>1.9054E-4</v>
      </c>
      <c r="N68" s="43">
        <v>1.188E-21</v>
      </c>
      <c r="O68" s="43">
        <v>4.1699999999999999E-21</v>
      </c>
      <c r="P68" s="43">
        <v>6.8102000000000006E-5</v>
      </c>
      <c r="Q68" s="48">
        <v>0.9</v>
      </c>
    </row>
    <row r="69" spans="1:17" x14ac:dyDescent="0.3">
      <c r="A69" s="42">
        <v>49</v>
      </c>
      <c r="B69" s="43">
        <v>-6.9070000000000001E-5</v>
      </c>
      <c r="C69" s="43">
        <v>-6.0899000000000001E-5</v>
      </c>
      <c r="D69" s="43">
        <v>1.7495999999999999E-4</v>
      </c>
      <c r="E69" s="43">
        <v>3.0019E-21</v>
      </c>
      <c r="F69" s="43">
        <v>-1.1069E-20</v>
      </c>
      <c r="G69" s="43">
        <v>-6.0259E-5</v>
      </c>
      <c r="H69" s="48">
        <v>0.95</v>
      </c>
      <c r="I69" s="28"/>
      <c r="J69" s="44">
        <v>20</v>
      </c>
      <c r="K69" s="43">
        <v>-6.9070000000000001E-5</v>
      </c>
      <c r="L69" s="43">
        <v>-6.0899000000000001E-5</v>
      </c>
      <c r="M69" s="43">
        <v>1.7495999999999999E-4</v>
      </c>
      <c r="N69" s="43">
        <v>1.0005999999999999E-21</v>
      </c>
      <c r="O69" s="43">
        <v>3.6898000000000003E-21</v>
      </c>
      <c r="P69" s="43">
        <v>6.0259E-5</v>
      </c>
      <c r="Q69" s="48">
        <v>0.95</v>
      </c>
    </row>
    <row r="70" spans="1:17" x14ac:dyDescent="0.3">
      <c r="A70" s="42">
        <v>50</v>
      </c>
      <c r="B70" s="43">
        <v>-6.3329000000000003E-5</v>
      </c>
      <c r="C70" s="43">
        <v>-5.6400999999999998E-5</v>
      </c>
      <c r="D70" s="43">
        <v>1.6117E-4</v>
      </c>
      <c r="E70" s="43">
        <v>2.5455000000000001E-21</v>
      </c>
      <c r="F70" s="43">
        <v>-9.8367E-21</v>
      </c>
      <c r="G70" s="43">
        <v>-5.3548999999999998E-5</v>
      </c>
      <c r="H70" s="48">
        <v>1</v>
      </c>
      <c r="I70" s="28"/>
      <c r="J70" s="44">
        <v>21</v>
      </c>
      <c r="K70" s="43">
        <v>-6.3329000000000003E-5</v>
      </c>
      <c r="L70" s="43">
        <v>-5.6400999999999998E-5</v>
      </c>
      <c r="M70" s="43">
        <v>1.6117E-4</v>
      </c>
      <c r="N70" s="43">
        <v>8.4849999999999991E-22</v>
      </c>
      <c r="O70" s="43">
        <v>3.2788999999999999E-21</v>
      </c>
      <c r="P70" s="43">
        <v>5.3548999999999998E-5</v>
      </c>
      <c r="Q70" s="48">
        <v>1</v>
      </c>
    </row>
    <row r="71" spans="1:17" x14ac:dyDescent="0.3">
      <c r="A71" s="42">
        <v>51</v>
      </c>
      <c r="B71" s="43">
        <v>-3.0670000000000003E-5</v>
      </c>
      <c r="C71" s="43">
        <v>-2.8895999999999999E-5</v>
      </c>
      <c r="D71" s="43">
        <v>8.0817999999999998E-5</v>
      </c>
      <c r="E71" s="43">
        <v>6.5162E-22</v>
      </c>
      <c r="F71" s="43">
        <v>-3.6542000000000003E-21</v>
      </c>
      <c r="G71" s="43">
        <v>-1.9893000000000001E-5</v>
      </c>
      <c r="H71" s="48">
        <v>1.5</v>
      </c>
      <c r="I71" s="28"/>
      <c r="J71" s="44">
        <v>22</v>
      </c>
      <c r="K71" s="43">
        <v>-3.0670000000000003E-5</v>
      </c>
      <c r="L71" s="43">
        <v>-2.8895999999999999E-5</v>
      </c>
      <c r="M71" s="43">
        <v>8.0817999999999998E-5</v>
      </c>
      <c r="N71" s="43">
        <v>2.1720999999999999E-22</v>
      </c>
      <c r="O71" s="43">
        <v>1.2181E-21</v>
      </c>
      <c r="P71" s="43">
        <v>1.9893000000000001E-5</v>
      </c>
      <c r="Q71" s="48">
        <v>1.5</v>
      </c>
    </row>
    <row r="72" spans="1:17" x14ac:dyDescent="0.3">
      <c r="A72" s="42">
        <v>52</v>
      </c>
      <c r="B72" s="43">
        <v>-1.7863000000000002E-5</v>
      </c>
      <c r="C72" s="43">
        <v>-1.7221E-5</v>
      </c>
      <c r="D72" s="43">
        <v>4.8319999999999998E-5</v>
      </c>
      <c r="E72" s="43">
        <v>2.3572E-22</v>
      </c>
      <c r="F72" s="43">
        <v>-1.7246000000000001E-21</v>
      </c>
      <c r="G72" s="43">
        <v>-9.3885E-6</v>
      </c>
      <c r="H72" s="48">
        <v>2</v>
      </c>
      <c r="I72" s="28"/>
      <c r="J72" s="44">
        <v>23</v>
      </c>
      <c r="K72" s="43">
        <v>-1.7863000000000002E-5</v>
      </c>
      <c r="L72" s="43">
        <v>-1.7221E-5</v>
      </c>
      <c r="M72" s="43">
        <v>4.8319999999999998E-5</v>
      </c>
      <c r="N72" s="43">
        <v>7.8572999999999994E-23</v>
      </c>
      <c r="O72" s="43">
        <v>5.7487999999999995E-22</v>
      </c>
      <c r="P72" s="43">
        <v>9.3885E-6</v>
      </c>
      <c r="Q72" s="48">
        <v>2</v>
      </c>
    </row>
    <row r="73" spans="1:17" x14ac:dyDescent="0.3">
      <c r="A73" s="42">
        <v>53</v>
      </c>
      <c r="B73" s="43">
        <v>-1.2045000000000001E-5</v>
      </c>
      <c r="C73" s="43">
        <v>-1.1761E-5</v>
      </c>
      <c r="D73" s="43">
        <v>3.3028999999999998E-5</v>
      </c>
      <c r="E73" s="43">
        <v>1.0458999999999999E-22</v>
      </c>
      <c r="F73" s="43">
        <v>-9.4444999999999997E-22</v>
      </c>
      <c r="G73" s="43">
        <v>-5.1413999999999996E-6</v>
      </c>
      <c r="H73" s="48">
        <v>2.5</v>
      </c>
      <c r="I73" s="28"/>
      <c r="J73" s="44">
        <v>24</v>
      </c>
      <c r="K73" s="43">
        <v>-1.2045000000000001E-5</v>
      </c>
      <c r="L73" s="43">
        <v>-1.1761E-5</v>
      </c>
      <c r="M73" s="43">
        <v>3.3028999999999998E-5</v>
      </c>
      <c r="N73" s="43">
        <v>3.4861999999999998E-23</v>
      </c>
      <c r="O73" s="43">
        <v>3.1481999999999998E-22</v>
      </c>
      <c r="P73" s="43">
        <v>5.1413999999999996E-6</v>
      </c>
      <c r="Q73" s="48">
        <v>2.5</v>
      </c>
    </row>
    <row r="74" spans="1:17" x14ac:dyDescent="0.3">
      <c r="A74" s="42">
        <v>54</v>
      </c>
      <c r="B74" s="43">
        <v>-9.0594E-6</v>
      </c>
      <c r="C74" s="43">
        <v>-8.9145999999999993E-6</v>
      </c>
      <c r="D74" s="43">
        <v>2.4816000000000001E-5</v>
      </c>
      <c r="E74" s="43">
        <v>5.3190999999999995E-23</v>
      </c>
      <c r="F74" s="43">
        <v>-5.7265000000000004E-22</v>
      </c>
      <c r="G74" s="43">
        <v>-3.1173000000000002E-6</v>
      </c>
      <c r="H74" s="48">
        <v>3</v>
      </c>
      <c r="I74" s="28"/>
      <c r="J74" s="44">
        <v>25</v>
      </c>
      <c r="K74" s="43">
        <v>-9.0594E-6</v>
      </c>
      <c r="L74" s="43">
        <v>-8.9145999999999993E-6</v>
      </c>
      <c r="M74" s="43">
        <v>2.4816000000000001E-5</v>
      </c>
      <c r="N74" s="43">
        <v>1.773E-23</v>
      </c>
      <c r="O74" s="43">
        <v>1.9088000000000001E-22</v>
      </c>
      <c r="P74" s="43">
        <v>3.1173000000000002E-6</v>
      </c>
      <c r="Q74" s="48">
        <v>3</v>
      </c>
    </row>
    <row r="75" spans="1:17" x14ac:dyDescent="0.3">
      <c r="A75" s="42">
        <v>55</v>
      </c>
      <c r="B75" s="43">
        <v>-7.2745999999999998E-6</v>
      </c>
      <c r="C75" s="43">
        <v>-7.1930000000000004E-6</v>
      </c>
      <c r="D75" s="43">
        <v>1.9728000000000002E-5</v>
      </c>
      <c r="E75" s="43">
        <v>2.9963000000000002E-23</v>
      </c>
      <c r="F75" s="43">
        <v>-3.7342000000000002E-22</v>
      </c>
      <c r="G75" s="43">
        <v>-2.0327999999999998E-6</v>
      </c>
      <c r="H75" s="48">
        <v>3.5</v>
      </c>
      <c r="I75" s="28"/>
      <c r="J75" s="44">
        <v>26</v>
      </c>
      <c r="K75" s="43">
        <v>-7.2745999999999998E-6</v>
      </c>
      <c r="L75" s="43">
        <v>-7.1930000000000004E-6</v>
      </c>
      <c r="M75" s="43">
        <v>1.9728000000000002E-5</v>
      </c>
      <c r="N75" s="43">
        <v>9.9875000000000003E-24</v>
      </c>
      <c r="O75" s="43">
        <v>1.2446999999999999E-22</v>
      </c>
      <c r="P75" s="43">
        <v>2.0327999999999998E-6</v>
      </c>
      <c r="Q75" s="48">
        <v>3.5</v>
      </c>
    </row>
    <row r="76" spans="1:17" x14ac:dyDescent="0.3">
      <c r="A76" s="42">
        <v>56</v>
      </c>
      <c r="B76" s="43">
        <v>-6.0387999999999997E-6</v>
      </c>
      <c r="C76" s="43">
        <v>-5.9889999999999997E-6</v>
      </c>
      <c r="D76" s="43">
        <v>1.6164E-5</v>
      </c>
      <c r="E76" s="43">
        <v>1.8298E-23</v>
      </c>
      <c r="F76" s="43">
        <v>-2.563E-22</v>
      </c>
      <c r="G76" s="43">
        <v>-1.3952E-6</v>
      </c>
      <c r="H76" s="48">
        <v>4</v>
      </c>
      <c r="I76" s="28"/>
      <c r="J76" s="44">
        <v>27</v>
      </c>
      <c r="K76" s="43">
        <v>-6.0387999999999997E-6</v>
      </c>
      <c r="L76" s="43">
        <v>-5.9889999999999997E-6</v>
      </c>
      <c r="M76" s="43">
        <v>1.6164E-5</v>
      </c>
      <c r="N76" s="43">
        <v>6.0992000000000004E-24</v>
      </c>
      <c r="O76" s="43">
        <v>8.5433999999999998E-23</v>
      </c>
      <c r="P76" s="43">
        <v>1.3952E-6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3.1371999999999999E-21</v>
      </c>
      <c r="C81" s="43">
        <v>1.7078000000000001E-5</v>
      </c>
      <c r="D81" s="43">
        <v>6.3929000000000004E-4</v>
      </c>
      <c r="E81" s="23">
        <f>+D81*1000</f>
        <v>0.63929000000000002</v>
      </c>
      <c r="F81" s="44">
        <v>0</v>
      </c>
      <c r="G81" s="24"/>
      <c r="H81" s="25"/>
      <c r="I81" s="28"/>
      <c r="J81" s="44">
        <v>1</v>
      </c>
      <c r="K81" s="43">
        <v>-1.0457E-21</v>
      </c>
      <c r="L81" s="43">
        <v>-1.7078000000000001E-5</v>
      </c>
      <c r="M81" s="43">
        <v>6.3929000000000004E-4</v>
      </c>
      <c r="N81" s="23">
        <f>+M81*1000</f>
        <v>0.63929000000000002</v>
      </c>
      <c r="O81" s="44">
        <v>0</v>
      </c>
      <c r="P81" s="24"/>
      <c r="Q81" s="25"/>
    </row>
    <row r="82" spans="1:23" x14ac:dyDescent="0.3">
      <c r="A82" s="42">
        <v>31</v>
      </c>
      <c r="B82" s="43">
        <v>-7.6467E-22</v>
      </c>
      <c r="C82" s="43">
        <v>-4.1627E-6</v>
      </c>
      <c r="D82" s="43">
        <v>6.3577999999999996E-4</v>
      </c>
      <c r="E82" s="23">
        <f t="shared" ref="E82:E107" si="0">+D82*1000</f>
        <v>0.63578000000000001</v>
      </c>
      <c r="F82" s="170">
        <v>0.05</v>
      </c>
      <c r="G82" s="24"/>
      <c r="H82" s="25"/>
      <c r="I82" s="28"/>
      <c r="J82" s="44">
        <v>2</v>
      </c>
      <c r="K82" s="43">
        <v>2.5488999999999999E-22</v>
      </c>
      <c r="L82" s="43">
        <v>4.1627E-6</v>
      </c>
      <c r="M82" s="43">
        <v>6.3577999999999996E-4</v>
      </c>
      <c r="N82" s="23">
        <f t="shared" ref="N82:N107" si="1">+M82*1000</f>
        <v>0.63578000000000001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-2.5351999999999998E-21</v>
      </c>
      <c r="C83" s="43">
        <v>-1.3801000000000001E-5</v>
      </c>
      <c r="D83" s="43">
        <v>5.8206000000000002E-4</v>
      </c>
      <c r="E83" s="23">
        <f t="shared" si="0"/>
        <v>0.58206000000000002</v>
      </c>
      <c r="F83" s="171">
        <v>0.1</v>
      </c>
      <c r="G83" s="24"/>
      <c r="H83" s="25"/>
      <c r="I83" s="28"/>
      <c r="J83" s="44">
        <v>3</v>
      </c>
      <c r="K83" s="43">
        <v>8.4507000000000001E-22</v>
      </c>
      <c r="L83" s="43">
        <v>1.3801000000000001E-5</v>
      </c>
      <c r="M83" s="43">
        <v>5.8206000000000002E-4</v>
      </c>
      <c r="N83" s="23">
        <f t="shared" si="1"/>
        <v>0.58206000000000002</v>
      </c>
      <c r="O83" s="171">
        <v>0.1</v>
      </c>
      <c r="Q83" s="25"/>
    </row>
    <row r="84" spans="1:23" x14ac:dyDescent="0.3">
      <c r="A84" s="42">
        <v>33</v>
      </c>
      <c r="B84" s="43">
        <v>-4.0080999999999998E-21</v>
      </c>
      <c r="C84" s="43">
        <v>-2.1818999999999999E-5</v>
      </c>
      <c r="D84" s="43">
        <v>5.4093999999999995E-4</v>
      </c>
      <c r="E84" s="23">
        <f t="shared" si="0"/>
        <v>0.54093999999999998</v>
      </c>
      <c r="F84" s="44">
        <v>0.15</v>
      </c>
      <c r="G84" s="24"/>
      <c r="H84" s="25"/>
      <c r="I84" s="28"/>
      <c r="J84" s="44">
        <v>4</v>
      </c>
      <c r="K84" s="43">
        <v>1.3359999999999999E-21</v>
      </c>
      <c r="L84" s="43">
        <v>2.1818999999999999E-5</v>
      </c>
      <c r="M84" s="43">
        <v>5.4093999999999995E-4</v>
      </c>
      <c r="N84" s="23">
        <f t="shared" si="1"/>
        <v>0.54093999999999998</v>
      </c>
      <c r="O84" s="44">
        <v>0.15</v>
      </c>
      <c r="P84" s="24"/>
      <c r="Q84" s="25"/>
    </row>
    <row r="85" spans="1:23" x14ac:dyDescent="0.3">
      <c r="A85" s="42">
        <v>34</v>
      </c>
      <c r="B85" s="43">
        <v>-5.4391000000000001E-21</v>
      </c>
      <c r="C85" s="43">
        <v>-2.9609000000000001E-5</v>
      </c>
      <c r="D85" s="43">
        <v>5.0816000000000001E-4</v>
      </c>
      <c r="E85" s="23">
        <f t="shared" si="0"/>
        <v>0.50816000000000006</v>
      </c>
      <c r="F85" s="170">
        <v>0.2</v>
      </c>
      <c r="G85" s="24"/>
      <c r="H85" s="25"/>
      <c r="I85" s="28"/>
      <c r="J85" s="44">
        <v>5</v>
      </c>
      <c r="K85" s="43">
        <v>1.813E-21</v>
      </c>
      <c r="L85" s="43">
        <v>2.9609000000000001E-5</v>
      </c>
      <c r="M85" s="43">
        <v>5.0816000000000001E-4</v>
      </c>
      <c r="N85" s="23">
        <f t="shared" si="1"/>
        <v>0.50816000000000006</v>
      </c>
      <c r="O85" s="170">
        <v>0.2</v>
      </c>
      <c r="P85" s="24"/>
      <c r="Q85" s="25"/>
    </row>
    <row r="86" spans="1:23" x14ac:dyDescent="0.3">
      <c r="A86" s="42">
        <v>35</v>
      </c>
      <c r="B86" s="43">
        <v>-5.5973999999999999E-21</v>
      </c>
      <c r="C86" s="43">
        <v>-3.0471E-5</v>
      </c>
      <c r="D86" s="43">
        <v>4.7224000000000002E-4</v>
      </c>
      <c r="E86" s="23">
        <f t="shared" si="0"/>
        <v>0.47223999999999999</v>
      </c>
      <c r="F86" s="44">
        <v>0.25</v>
      </c>
      <c r="G86" s="24"/>
      <c r="H86" s="25"/>
      <c r="I86" s="28"/>
      <c r="J86" s="44">
        <v>6</v>
      </c>
      <c r="K86" s="43">
        <v>1.8658E-21</v>
      </c>
      <c r="L86" s="43">
        <v>3.0471E-5</v>
      </c>
      <c r="M86" s="43">
        <v>4.7224000000000002E-4</v>
      </c>
      <c r="N86" s="23">
        <f t="shared" si="1"/>
        <v>0.47223999999999999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-5.8736999999999997E-21</v>
      </c>
      <c r="C87" s="43">
        <v>-3.1974999999999998E-5</v>
      </c>
      <c r="D87" s="43">
        <v>4.4299999999999998E-4</v>
      </c>
      <c r="E87" s="23">
        <f t="shared" si="0"/>
        <v>0.443</v>
      </c>
      <c r="F87" s="171">
        <v>0.3</v>
      </c>
      <c r="G87" s="24"/>
      <c r="H87" s="25"/>
      <c r="I87" s="28"/>
      <c r="J87" s="44">
        <v>7</v>
      </c>
      <c r="K87" s="43">
        <v>1.9579000000000002E-21</v>
      </c>
      <c r="L87" s="43">
        <v>3.1974999999999998E-5</v>
      </c>
      <c r="M87" s="43">
        <v>4.4299999999999998E-4</v>
      </c>
      <c r="N87" s="23">
        <f t="shared" si="1"/>
        <v>0.443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-6.4371999999999997E-21</v>
      </c>
      <c r="C88" s="43">
        <v>-3.5043000000000003E-5</v>
      </c>
      <c r="D88" s="43">
        <v>4.1728000000000002E-4</v>
      </c>
      <c r="E88" s="23">
        <f t="shared" si="0"/>
        <v>0.41728000000000004</v>
      </c>
      <c r="F88" s="170">
        <v>0.35</v>
      </c>
      <c r="G88" s="24"/>
      <c r="H88" s="25"/>
      <c r="I88" s="28"/>
      <c r="J88" s="44">
        <v>8</v>
      </c>
      <c r="K88" s="43">
        <v>2.1457E-21</v>
      </c>
      <c r="L88" s="43">
        <v>3.5043000000000003E-5</v>
      </c>
      <c r="M88" s="43">
        <v>4.1728000000000002E-4</v>
      </c>
      <c r="N88" s="23">
        <f t="shared" si="1"/>
        <v>0.41728000000000004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-5.7334999999999999E-21</v>
      </c>
      <c r="C89" s="43">
        <v>-3.1211999999999999E-5</v>
      </c>
      <c r="D89" s="43">
        <v>3.8525000000000001E-4</v>
      </c>
      <c r="E89" s="23">
        <f t="shared" si="0"/>
        <v>0.38525000000000004</v>
      </c>
      <c r="F89" s="171">
        <v>0.4</v>
      </c>
      <c r="G89" s="24"/>
      <c r="H89" s="25"/>
      <c r="I89" s="28"/>
      <c r="J89" s="44">
        <v>9</v>
      </c>
      <c r="K89" s="43">
        <v>1.9111999999999998E-21</v>
      </c>
      <c r="L89" s="43">
        <v>3.1211999999999999E-5</v>
      </c>
      <c r="M89" s="43">
        <v>3.8525000000000001E-4</v>
      </c>
      <c r="N89" s="23">
        <f t="shared" si="1"/>
        <v>0.38525000000000004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-5.1089999999999999E-21</v>
      </c>
      <c r="C90" s="43">
        <v>-2.7812000000000001E-5</v>
      </c>
      <c r="D90" s="43">
        <v>3.5785E-4</v>
      </c>
      <c r="E90" s="23">
        <f t="shared" si="0"/>
        <v>0.35785</v>
      </c>
      <c r="F90" s="171">
        <v>0.45</v>
      </c>
      <c r="G90" s="24"/>
      <c r="H90" s="25"/>
      <c r="I90" s="28"/>
      <c r="J90" s="44">
        <v>10</v>
      </c>
      <c r="K90" s="43">
        <v>1.7029999999999998E-21</v>
      </c>
      <c r="L90" s="43">
        <v>2.7812000000000001E-5</v>
      </c>
      <c r="M90" s="43">
        <v>3.5785E-4</v>
      </c>
      <c r="N90" s="23">
        <f t="shared" si="1"/>
        <v>0.35785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-4.5619000000000002E-21</v>
      </c>
      <c r="C91" s="43">
        <v>-2.4834E-5</v>
      </c>
      <c r="D91" s="43">
        <v>3.3410999999999998E-4</v>
      </c>
      <c r="E91" s="23">
        <f t="shared" si="0"/>
        <v>0.33410999999999996</v>
      </c>
      <c r="F91" s="171">
        <v>0.5</v>
      </c>
      <c r="G91" s="24"/>
      <c r="H91" s="25"/>
      <c r="I91" s="28"/>
      <c r="J91" s="44">
        <v>11</v>
      </c>
      <c r="K91" s="43">
        <v>1.5205999999999999E-21</v>
      </c>
      <c r="L91" s="43">
        <v>2.4834E-5</v>
      </c>
      <c r="M91" s="43">
        <v>3.3410999999999998E-4</v>
      </c>
      <c r="N91" s="23">
        <f t="shared" si="1"/>
        <v>0.33410999999999996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-4.0857000000000002E-21</v>
      </c>
      <c r="C92" s="43">
        <v>-2.2240999999999999E-5</v>
      </c>
      <c r="D92" s="43">
        <v>3.1331000000000002E-4</v>
      </c>
      <c r="E92" s="23">
        <f t="shared" si="0"/>
        <v>0.31331000000000003</v>
      </c>
      <c r="F92" s="171">
        <v>0.55000000000000004</v>
      </c>
      <c r="G92" s="24"/>
      <c r="H92" s="25"/>
      <c r="I92" s="28"/>
      <c r="J92" s="44">
        <v>12</v>
      </c>
      <c r="K92" s="43">
        <v>1.3619000000000001E-21</v>
      </c>
      <c r="L92" s="43">
        <v>2.2240999999999999E-5</v>
      </c>
      <c r="M92" s="43">
        <v>3.1331000000000002E-4</v>
      </c>
      <c r="N92" s="23">
        <f t="shared" si="1"/>
        <v>0.31331000000000003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-3.6721000000000003E-21</v>
      </c>
      <c r="C93" s="43">
        <v>-1.999E-5</v>
      </c>
      <c r="D93" s="43">
        <v>2.9492E-4</v>
      </c>
      <c r="E93" s="23">
        <f t="shared" si="0"/>
        <v>0.29492000000000002</v>
      </c>
      <c r="F93" s="44">
        <v>0.6</v>
      </c>
      <c r="G93" s="24"/>
      <c r="H93" s="25"/>
      <c r="I93" s="28"/>
      <c r="J93" s="44">
        <v>13</v>
      </c>
      <c r="K93" s="43">
        <v>1.224E-21</v>
      </c>
      <c r="L93" s="43">
        <v>1.999E-5</v>
      </c>
      <c r="M93" s="43">
        <v>2.9492E-4</v>
      </c>
      <c r="N93" s="23">
        <f t="shared" si="1"/>
        <v>0.29492000000000002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-3.3127000000000001E-21</v>
      </c>
      <c r="C94" s="43">
        <v>-1.8034E-5</v>
      </c>
      <c r="D94" s="43">
        <v>2.7854000000000003E-4</v>
      </c>
      <c r="E94" s="23">
        <f t="shared" si="0"/>
        <v>0.27854000000000001</v>
      </c>
      <c r="F94" s="44">
        <v>0.65</v>
      </c>
      <c r="G94" s="24"/>
      <c r="H94" s="25"/>
      <c r="I94" s="28"/>
      <c r="J94" s="44">
        <v>14</v>
      </c>
      <c r="K94" s="43">
        <v>1.1041999999999999E-21</v>
      </c>
      <c r="L94" s="43">
        <v>1.8034E-5</v>
      </c>
      <c r="M94" s="43">
        <v>2.7854000000000003E-4</v>
      </c>
      <c r="N94" s="23">
        <f t="shared" si="1"/>
        <v>0.27854000000000001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-2.9998999999999999E-21</v>
      </c>
      <c r="C95" s="43">
        <v>-1.6331E-5</v>
      </c>
      <c r="D95" s="43">
        <v>2.6385999999999998E-4</v>
      </c>
      <c r="E95" s="23">
        <f t="shared" si="0"/>
        <v>0.26385999999999998</v>
      </c>
      <c r="F95" s="44">
        <v>0.7</v>
      </c>
      <c r="G95" s="24"/>
      <c r="H95" s="25"/>
      <c r="I95" s="28"/>
      <c r="J95" s="44">
        <v>15</v>
      </c>
      <c r="K95" s="43">
        <v>9.9996999999999994E-22</v>
      </c>
      <c r="L95" s="43">
        <v>1.6331E-5</v>
      </c>
      <c r="M95" s="43">
        <v>2.6385999999999998E-4</v>
      </c>
      <c r="N95" s="23">
        <f t="shared" si="1"/>
        <v>0.26385999999999998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-2.7267999999999999E-21</v>
      </c>
      <c r="C96" s="43">
        <v>-1.4844000000000001E-5</v>
      </c>
      <c r="D96" s="43">
        <v>2.5063E-4</v>
      </c>
      <c r="E96" s="23">
        <f t="shared" si="0"/>
        <v>0.25063000000000002</v>
      </c>
      <c r="F96" s="44">
        <v>0.75</v>
      </c>
      <c r="G96" s="24"/>
      <c r="H96" s="25"/>
      <c r="I96" s="28"/>
      <c r="J96" s="44">
        <v>16</v>
      </c>
      <c r="K96" s="43">
        <v>9.0894000000000005E-22</v>
      </c>
      <c r="L96" s="43">
        <v>1.4844000000000001E-5</v>
      </c>
      <c r="M96" s="43">
        <v>2.5063E-4</v>
      </c>
      <c r="N96" s="23">
        <f t="shared" si="1"/>
        <v>0.25063000000000002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-2.4875999999999998E-21</v>
      </c>
      <c r="C97" s="43">
        <v>-1.3542E-5</v>
      </c>
      <c r="D97" s="43">
        <v>2.3865E-4</v>
      </c>
      <c r="E97" s="23">
        <f t="shared" si="0"/>
        <v>0.23865</v>
      </c>
      <c r="F97" s="44">
        <v>0.8</v>
      </c>
      <c r="G97" s="24"/>
      <c r="H97" s="25"/>
      <c r="I97" s="28"/>
      <c r="J97" s="44">
        <v>17</v>
      </c>
      <c r="K97" s="43">
        <v>8.2918999999999999E-22</v>
      </c>
      <c r="L97" s="43">
        <v>1.3542E-5</v>
      </c>
      <c r="M97" s="43">
        <v>2.3865E-4</v>
      </c>
      <c r="N97" s="23">
        <f t="shared" si="1"/>
        <v>0.23865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-2.2772000000000001E-21</v>
      </c>
      <c r="C98" s="43">
        <v>-1.2396E-5</v>
      </c>
      <c r="D98" s="43">
        <v>2.2774000000000001E-4</v>
      </c>
      <c r="E98" s="23">
        <f t="shared" si="0"/>
        <v>0.22774</v>
      </c>
      <c r="F98" s="44">
        <v>0.85</v>
      </c>
      <c r="G98" s="24"/>
      <c r="H98" s="25"/>
      <c r="I98" s="28"/>
      <c r="J98" s="44">
        <v>18</v>
      </c>
      <c r="K98" s="43">
        <v>7.5906000000000001E-22</v>
      </c>
      <c r="L98" s="43">
        <v>1.2396E-5</v>
      </c>
      <c r="M98" s="43">
        <v>2.2774000000000001E-4</v>
      </c>
      <c r="N98" s="23">
        <f t="shared" si="1"/>
        <v>0.22774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-2.0915E-21</v>
      </c>
      <c r="C99" s="43">
        <v>-1.1385E-5</v>
      </c>
      <c r="D99" s="43">
        <v>2.1777999999999999E-4</v>
      </c>
      <c r="E99" s="23">
        <f t="shared" si="0"/>
        <v>0.21778</v>
      </c>
      <c r="F99" s="44">
        <v>0.9</v>
      </c>
      <c r="G99" s="24"/>
      <c r="H99" s="25"/>
      <c r="I99" s="28"/>
      <c r="J99" s="44">
        <v>19</v>
      </c>
      <c r="K99" s="43">
        <v>6.9715000000000002E-22</v>
      </c>
      <c r="L99" s="43">
        <v>1.1385E-5</v>
      </c>
      <c r="M99" s="43">
        <v>2.1777999999999999E-4</v>
      </c>
      <c r="N99" s="23">
        <f t="shared" si="1"/>
        <v>0.21778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-1.9269000000000001E-21</v>
      </c>
      <c r="C100" s="43">
        <v>-1.0489000000000001E-5</v>
      </c>
      <c r="D100" s="43">
        <v>2.0865E-4</v>
      </c>
      <c r="E100" s="23">
        <f t="shared" si="0"/>
        <v>0.20865</v>
      </c>
      <c r="F100" s="44">
        <v>0.95</v>
      </c>
      <c r="G100" s="24"/>
      <c r="H100" s="25"/>
      <c r="I100" s="28"/>
      <c r="J100" s="44">
        <v>20</v>
      </c>
      <c r="K100" s="43">
        <v>6.4229000000000001E-22</v>
      </c>
      <c r="L100" s="43">
        <v>1.0489000000000001E-5</v>
      </c>
      <c r="M100" s="43">
        <v>2.0865E-4</v>
      </c>
      <c r="N100" s="23">
        <f t="shared" si="1"/>
        <v>0.20865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-1.7803999999999998E-21</v>
      </c>
      <c r="C101" s="43">
        <v>-9.6922000000000001E-6</v>
      </c>
      <c r="D101" s="43">
        <v>2.0026000000000001E-4</v>
      </c>
      <c r="E101" s="23">
        <f t="shared" si="0"/>
        <v>0.20026000000000002</v>
      </c>
      <c r="F101" s="44">
        <v>1</v>
      </c>
      <c r="G101" s="24"/>
      <c r="H101" s="25"/>
      <c r="I101" s="28"/>
      <c r="J101" s="44">
        <v>21</v>
      </c>
      <c r="K101" s="43">
        <v>5.9348E-22</v>
      </c>
      <c r="L101" s="43">
        <v>9.6922000000000001E-6</v>
      </c>
      <c r="M101" s="43">
        <v>2.0026000000000001E-4</v>
      </c>
      <c r="N101" s="23">
        <f t="shared" si="1"/>
        <v>0.20026000000000002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-9.1787000000000001E-22</v>
      </c>
      <c r="C102" s="43">
        <v>-4.9966999999999999E-6</v>
      </c>
      <c r="D102" s="43">
        <v>1.4306E-4</v>
      </c>
      <c r="E102" s="23">
        <f t="shared" si="0"/>
        <v>0.14305999999999999</v>
      </c>
      <c r="F102" s="44">
        <v>1.5</v>
      </c>
      <c r="G102" s="24"/>
      <c r="H102" s="25"/>
      <c r="I102" s="28"/>
      <c r="J102" s="44">
        <v>22</v>
      </c>
      <c r="K102" s="43">
        <v>3.0596000000000001E-22</v>
      </c>
      <c r="L102" s="43">
        <v>4.9966999999999999E-6</v>
      </c>
      <c r="M102" s="43">
        <v>1.4306E-4</v>
      </c>
      <c r="N102" s="23">
        <f t="shared" si="1"/>
        <v>0.14305999999999999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-5.5476999999999998E-22</v>
      </c>
      <c r="C103" s="43">
        <v>-3.0201000000000001E-6</v>
      </c>
      <c r="D103" s="43">
        <v>1.1187E-4</v>
      </c>
      <c r="E103" s="23">
        <f t="shared" si="0"/>
        <v>0.11187</v>
      </c>
      <c r="F103" s="44">
        <v>2</v>
      </c>
      <c r="G103" s="24"/>
      <c r="H103" s="25"/>
      <c r="I103" s="28"/>
      <c r="J103" s="44">
        <v>23</v>
      </c>
      <c r="K103" s="43">
        <v>1.8492000000000001E-22</v>
      </c>
      <c r="L103" s="43">
        <v>3.0201000000000001E-6</v>
      </c>
      <c r="M103" s="43">
        <v>1.1187E-4</v>
      </c>
      <c r="N103" s="23">
        <f t="shared" si="1"/>
        <v>0.11187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-3.6954E-22</v>
      </c>
      <c r="C104" s="43">
        <v>-2.0117000000000002E-6</v>
      </c>
      <c r="D104" s="43">
        <v>9.1963E-5</v>
      </c>
      <c r="E104" s="23">
        <f t="shared" si="0"/>
        <v>9.1963000000000003E-2</v>
      </c>
      <c r="F104" s="44">
        <v>2.5</v>
      </c>
      <c r="G104" s="24"/>
      <c r="H104" s="25"/>
      <c r="I104" s="28"/>
      <c r="J104" s="44">
        <v>24</v>
      </c>
      <c r="K104" s="43">
        <v>1.2318E-22</v>
      </c>
      <c r="L104" s="43">
        <v>2.0117000000000002E-6</v>
      </c>
      <c r="M104" s="43">
        <v>9.1963E-5</v>
      </c>
      <c r="N104" s="23">
        <f t="shared" si="1"/>
        <v>9.1963000000000003E-2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-2.6228000000000001E-22</v>
      </c>
      <c r="C105" s="43">
        <v>-1.4277999999999999E-6</v>
      </c>
      <c r="D105" s="43">
        <v>7.7687000000000003E-5</v>
      </c>
      <c r="E105" s="23">
        <f t="shared" si="0"/>
        <v>7.7687000000000006E-2</v>
      </c>
      <c r="F105" s="44">
        <v>3</v>
      </c>
      <c r="G105" s="24"/>
      <c r="H105" s="25"/>
      <c r="I105" s="28"/>
      <c r="J105" s="44">
        <v>25</v>
      </c>
      <c r="K105" s="43">
        <v>8.7428E-23</v>
      </c>
      <c r="L105" s="43">
        <v>1.4277999999999999E-6</v>
      </c>
      <c r="M105" s="43">
        <v>7.7687000000000003E-5</v>
      </c>
      <c r="N105" s="23">
        <f t="shared" si="1"/>
        <v>7.7687000000000006E-2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-1.9426999999999999E-22</v>
      </c>
      <c r="C106" s="43">
        <v>-1.0576E-6</v>
      </c>
      <c r="D106" s="43">
        <v>6.6637999999999995E-5</v>
      </c>
      <c r="E106" s="23">
        <f t="shared" si="0"/>
        <v>6.6637999999999989E-2</v>
      </c>
      <c r="F106" s="44">
        <v>3.5</v>
      </c>
      <c r="G106" s="24"/>
      <c r="H106" s="25"/>
      <c r="I106" s="28"/>
      <c r="J106" s="44">
        <v>26</v>
      </c>
      <c r="K106" s="43">
        <v>6.4757999999999997E-23</v>
      </c>
      <c r="L106" s="43">
        <v>1.0576E-6</v>
      </c>
      <c r="M106" s="43">
        <v>6.6637999999999995E-5</v>
      </c>
      <c r="N106" s="23">
        <f t="shared" si="1"/>
        <v>6.6637999999999989E-2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-1.4826E-22</v>
      </c>
      <c r="C107" s="43">
        <v>-8.0711000000000003E-7</v>
      </c>
      <c r="D107" s="43">
        <v>5.7710000000000001E-5</v>
      </c>
      <c r="E107" s="23">
        <f t="shared" si="0"/>
        <v>5.7710000000000004E-2</v>
      </c>
      <c r="F107" s="44">
        <v>4</v>
      </c>
      <c r="G107" s="24"/>
      <c r="H107" s="25"/>
      <c r="I107" s="28"/>
      <c r="J107" s="44">
        <v>27</v>
      </c>
      <c r="K107" s="43">
        <v>4.9421000000000001E-23</v>
      </c>
      <c r="L107" s="43">
        <v>8.0711000000000003E-7</v>
      </c>
      <c r="M107" s="43">
        <v>5.7710000000000001E-5</v>
      </c>
      <c r="N107" s="23">
        <f t="shared" si="1"/>
        <v>5.7710000000000004E-2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>
        <v>4.5</v>
      </c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>
        <v>4.5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4.9000000000000004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4.9000000000000004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DC90-AEA3-4DC0-A143-94FAE5671B0E}">
  <sheetPr codeName="Hoja163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1</v>
      </c>
      <c r="B19" s="43">
        <v>2195200</v>
      </c>
      <c r="C19" s="43">
        <v>1921400</v>
      </c>
      <c r="D19" s="43">
        <v>562470</v>
      </c>
      <c r="E19" s="43">
        <v>-1.6764000000000001E-11</v>
      </c>
      <c r="F19" s="43">
        <v>-2.7633999999999998E-27</v>
      </c>
      <c r="G19" s="43">
        <v>-4.5129999999999997E-11</v>
      </c>
      <c r="H19" s="48">
        <v>0</v>
      </c>
      <c r="I19" s="28"/>
      <c r="J19" s="44">
        <v>30</v>
      </c>
      <c r="K19" s="43">
        <v>2195200</v>
      </c>
      <c r="L19" s="43">
        <v>1921400</v>
      </c>
      <c r="M19" s="43">
        <v>562470</v>
      </c>
      <c r="N19" s="43">
        <v>-5.0291999999999999E-11</v>
      </c>
      <c r="O19" s="43">
        <v>8.2901999999999995E-27</v>
      </c>
      <c r="P19" s="43">
        <v>4.5129999999999997E-11</v>
      </c>
      <c r="Q19" s="48">
        <v>0</v>
      </c>
    </row>
    <row r="20" spans="1:17" x14ac:dyDescent="0.3">
      <c r="A20" s="42">
        <v>2</v>
      </c>
      <c r="B20" s="43">
        <v>-1281100</v>
      </c>
      <c r="C20" s="43">
        <v>-1111000</v>
      </c>
      <c r="D20" s="43">
        <v>352350</v>
      </c>
      <c r="E20" s="43">
        <v>1.0415E-11</v>
      </c>
      <c r="F20" s="43">
        <v>1.378E-12</v>
      </c>
      <c r="G20" s="43">
        <v>22505</v>
      </c>
      <c r="H20" s="54">
        <v>0.05</v>
      </c>
      <c r="I20" s="28"/>
      <c r="J20" s="44">
        <v>31</v>
      </c>
      <c r="K20" s="43">
        <v>-1281100</v>
      </c>
      <c r="L20" s="43">
        <v>-1111000</v>
      </c>
      <c r="M20" s="43">
        <v>352350</v>
      </c>
      <c r="N20" s="43">
        <v>3.1246E-11</v>
      </c>
      <c r="O20" s="43">
        <v>-4.134E-12</v>
      </c>
      <c r="P20" s="43">
        <v>-22505</v>
      </c>
      <c r="Q20" s="54">
        <v>0.05</v>
      </c>
    </row>
    <row r="21" spans="1:17" x14ac:dyDescent="0.3">
      <c r="A21" s="42">
        <v>3</v>
      </c>
      <c r="B21" s="43">
        <v>-4635.3</v>
      </c>
      <c r="C21" s="43">
        <v>16383</v>
      </c>
      <c r="D21" s="43">
        <v>238800</v>
      </c>
      <c r="E21" s="43">
        <v>1.2870000000000001E-12</v>
      </c>
      <c r="F21" s="43">
        <v>1.5284E-12</v>
      </c>
      <c r="G21" s="43">
        <v>24961</v>
      </c>
      <c r="H21" s="57">
        <v>0.1</v>
      </c>
      <c r="I21" s="28"/>
      <c r="J21" s="44">
        <v>32</v>
      </c>
      <c r="K21" s="43">
        <v>-4635.3</v>
      </c>
      <c r="L21" s="43">
        <v>16383</v>
      </c>
      <c r="M21" s="43">
        <v>238800</v>
      </c>
      <c r="N21" s="43">
        <v>3.8609000000000002E-12</v>
      </c>
      <c r="O21" s="43">
        <v>-4.5852999999999999E-12</v>
      </c>
      <c r="P21" s="43">
        <v>-24961</v>
      </c>
      <c r="Q21" s="57">
        <v>0.1</v>
      </c>
    </row>
    <row r="22" spans="1:17" x14ac:dyDescent="0.3">
      <c r="A22" s="42">
        <v>4</v>
      </c>
      <c r="B22" s="43">
        <v>-53164</v>
      </c>
      <c r="C22" s="43">
        <v>-26143</v>
      </c>
      <c r="D22" s="43">
        <v>155020</v>
      </c>
      <c r="E22" s="43">
        <v>1.6546E-12</v>
      </c>
      <c r="F22" s="43">
        <v>1.424E-12</v>
      </c>
      <c r="G22" s="43">
        <v>23256</v>
      </c>
      <c r="H22" s="48">
        <v>0.15</v>
      </c>
      <c r="I22" s="28"/>
      <c r="J22" s="44">
        <v>33</v>
      </c>
      <c r="K22" s="43">
        <v>-53164</v>
      </c>
      <c r="L22" s="43">
        <v>-26143</v>
      </c>
      <c r="M22" s="43">
        <v>155020</v>
      </c>
      <c r="N22" s="43">
        <v>4.9636999999999999E-12</v>
      </c>
      <c r="O22" s="43">
        <v>-4.2720000000000004E-12</v>
      </c>
      <c r="P22" s="43">
        <v>-23256</v>
      </c>
      <c r="Q22" s="48">
        <v>0.15</v>
      </c>
    </row>
    <row r="23" spans="1:17" x14ac:dyDescent="0.3">
      <c r="A23" s="42">
        <v>5</v>
      </c>
      <c r="B23" s="43">
        <v>-111980</v>
      </c>
      <c r="C23" s="43">
        <v>-76194</v>
      </c>
      <c r="D23" s="43">
        <v>106390</v>
      </c>
      <c r="E23" s="43">
        <v>2.1912000000000002E-12</v>
      </c>
      <c r="F23" s="43">
        <v>1.0401999999999999E-12</v>
      </c>
      <c r="G23" s="43">
        <v>16988</v>
      </c>
      <c r="H23" s="54">
        <v>0.2</v>
      </c>
      <c r="I23" s="28"/>
      <c r="J23" s="44">
        <v>34</v>
      </c>
      <c r="K23" s="43">
        <v>-111980</v>
      </c>
      <c r="L23" s="43">
        <v>-76194</v>
      </c>
      <c r="M23" s="43">
        <v>106390</v>
      </c>
      <c r="N23" s="43">
        <v>6.5736000000000002E-12</v>
      </c>
      <c r="O23" s="43">
        <v>-3.1205999999999998E-12</v>
      </c>
      <c r="P23" s="43">
        <v>-16988</v>
      </c>
      <c r="Q23" s="54">
        <v>0.2</v>
      </c>
    </row>
    <row r="24" spans="1:17" x14ac:dyDescent="0.3">
      <c r="A24" s="42">
        <v>6</v>
      </c>
      <c r="B24" s="43">
        <v>-10420</v>
      </c>
      <c r="C24" s="43">
        <v>1136.2</v>
      </c>
      <c r="D24" s="43">
        <v>82925</v>
      </c>
      <c r="E24" s="43">
        <v>7.0760000000000003E-13</v>
      </c>
      <c r="F24" s="43">
        <v>9.309E-13</v>
      </c>
      <c r="G24" s="43">
        <v>15203</v>
      </c>
      <c r="H24" s="48">
        <v>0.25</v>
      </c>
      <c r="I24" s="28"/>
      <c r="J24" s="44">
        <v>35</v>
      </c>
      <c r="K24" s="43">
        <v>-10420</v>
      </c>
      <c r="L24" s="43">
        <v>1136.2</v>
      </c>
      <c r="M24" s="43">
        <v>82925</v>
      </c>
      <c r="N24" s="43">
        <v>2.1227999999999998E-12</v>
      </c>
      <c r="O24" s="43">
        <v>-2.7927E-12</v>
      </c>
      <c r="P24" s="43">
        <v>-15203</v>
      </c>
      <c r="Q24" s="48">
        <v>0.25</v>
      </c>
    </row>
    <row r="25" spans="1:17" x14ac:dyDescent="0.3">
      <c r="A25" s="42">
        <v>7</v>
      </c>
      <c r="B25" s="43">
        <v>-11286</v>
      </c>
      <c r="C25" s="43">
        <v>-1858</v>
      </c>
      <c r="D25" s="43">
        <v>66796</v>
      </c>
      <c r="E25" s="43">
        <v>5.7729999999999997E-13</v>
      </c>
      <c r="F25" s="43">
        <v>7.9683000000000005E-13</v>
      </c>
      <c r="G25" s="43">
        <v>13013</v>
      </c>
      <c r="H25" s="57">
        <v>0.3</v>
      </c>
      <c r="I25" s="28"/>
      <c r="J25" s="44">
        <v>36</v>
      </c>
      <c r="K25" s="43">
        <v>-11286</v>
      </c>
      <c r="L25" s="43">
        <v>-1858</v>
      </c>
      <c r="M25" s="43">
        <v>66796</v>
      </c>
      <c r="N25" s="43">
        <v>1.7318999999999999E-12</v>
      </c>
      <c r="O25" s="43">
        <v>-2.3905E-12</v>
      </c>
      <c r="P25" s="43">
        <v>-13013</v>
      </c>
      <c r="Q25" s="57">
        <v>0.3</v>
      </c>
    </row>
    <row r="26" spans="1:17" x14ac:dyDescent="0.3">
      <c r="A26" s="42">
        <v>8</v>
      </c>
      <c r="B26" s="43">
        <v>-13456</v>
      </c>
      <c r="C26" s="43">
        <v>-5315.4</v>
      </c>
      <c r="D26" s="43">
        <v>55476</v>
      </c>
      <c r="E26" s="43">
        <v>4.9845999999999998E-13</v>
      </c>
      <c r="F26" s="43">
        <v>6.4827000000000002E-13</v>
      </c>
      <c r="G26" s="43">
        <v>10587</v>
      </c>
      <c r="H26" s="54">
        <v>0.35</v>
      </c>
      <c r="I26" s="28"/>
      <c r="J26" s="44">
        <v>37</v>
      </c>
      <c r="K26" s="43">
        <v>-13456</v>
      </c>
      <c r="L26" s="43">
        <v>-5315.4</v>
      </c>
      <c r="M26" s="43">
        <v>55476</v>
      </c>
      <c r="N26" s="43">
        <v>1.4954000000000001E-12</v>
      </c>
      <c r="O26" s="43">
        <v>-1.9448E-12</v>
      </c>
      <c r="P26" s="43">
        <v>-10587</v>
      </c>
      <c r="Q26" s="54">
        <v>0.35</v>
      </c>
    </row>
    <row r="27" spans="1:17" x14ac:dyDescent="0.3">
      <c r="A27" s="42">
        <v>9</v>
      </c>
      <c r="B27" s="43">
        <v>-3957.8</v>
      </c>
      <c r="C27" s="43">
        <v>1087</v>
      </c>
      <c r="D27" s="43">
        <v>47273</v>
      </c>
      <c r="E27" s="43">
        <v>3.0889999999999998E-13</v>
      </c>
      <c r="F27" s="43">
        <v>5.5411000000000005E-13</v>
      </c>
      <c r="G27" s="43">
        <v>9049.4</v>
      </c>
      <c r="H27" s="57">
        <v>0.4</v>
      </c>
      <c r="I27" s="28"/>
      <c r="J27" s="44">
        <v>38</v>
      </c>
      <c r="K27" s="43">
        <v>-3957.8</v>
      </c>
      <c r="L27" s="43">
        <v>1087</v>
      </c>
      <c r="M27" s="43">
        <v>47273</v>
      </c>
      <c r="N27" s="43">
        <v>9.2671E-13</v>
      </c>
      <c r="O27" s="43">
        <v>-1.6623000000000001E-12</v>
      </c>
      <c r="P27" s="43">
        <v>-9049.4</v>
      </c>
      <c r="Q27" s="57">
        <v>0.4</v>
      </c>
    </row>
    <row r="28" spans="1:17" x14ac:dyDescent="0.3">
      <c r="A28" s="42">
        <v>10</v>
      </c>
      <c r="B28" s="43">
        <v>-3325.4</v>
      </c>
      <c r="C28" s="43">
        <v>603.65</v>
      </c>
      <c r="D28" s="43">
        <v>40841</v>
      </c>
      <c r="E28" s="43">
        <v>2.4058999999999999E-13</v>
      </c>
      <c r="F28" s="43">
        <v>4.7239999999999999E-13</v>
      </c>
      <c r="G28" s="43">
        <v>7714.9</v>
      </c>
      <c r="H28" s="57">
        <v>0.45</v>
      </c>
      <c r="I28" s="28"/>
      <c r="J28" s="44">
        <v>39</v>
      </c>
      <c r="K28" s="43">
        <v>-3325.4</v>
      </c>
      <c r="L28" s="43">
        <v>603.65</v>
      </c>
      <c r="M28" s="43">
        <v>40841</v>
      </c>
      <c r="N28" s="43">
        <v>7.2176000000000005E-13</v>
      </c>
      <c r="O28" s="43">
        <v>-1.4172000000000001E-12</v>
      </c>
      <c r="P28" s="43">
        <v>-7714.9</v>
      </c>
      <c r="Q28" s="57">
        <v>0.45</v>
      </c>
    </row>
    <row r="29" spans="1:17" x14ac:dyDescent="0.3">
      <c r="A29" s="42">
        <v>11</v>
      </c>
      <c r="B29" s="43">
        <v>-2835</v>
      </c>
      <c r="C29" s="43">
        <v>247.88</v>
      </c>
      <c r="D29" s="43">
        <v>35670</v>
      </c>
      <c r="E29" s="43">
        <v>1.8877000000000001E-13</v>
      </c>
      <c r="F29" s="43">
        <v>4.0292999999999998E-13</v>
      </c>
      <c r="G29" s="43">
        <v>6580.3</v>
      </c>
      <c r="H29" s="57">
        <v>0.5</v>
      </c>
      <c r="I29" s="28"/>
      <c r="J29" s="44">
        <v>40</v>
      </c>
      <c r="K29" s="43">
        <v>-2835</v>
      </c>
      <c r="L29" s="43">
        <v>247.88</v>
      </c>
      <c r="M29" s="43">
        <v>35670</v>
      </c>
      <c r="N29" s="43">
        <v>5.6631999999999995E-13</v>
      </c>
      <c r="O29" s="43">
        <v>-1.2088000000000001E-12</v>
      </c>
      <c r="P29" s="43">
        <v>-6580.3</v>
      </c>
      <c r="Q29" s="57">
        <v>0.5</v>
      </c>
    </row>
    <row r="30" spans="1:17" x14ac:dyDescent="0.3">
      <c r="A30" s="42">
        <v>12</v>
      </c>
      <c r="B30" s="43">
        <v>-2447.4</v>
      </c>
      <c r="C30" s="43">
        <v>-7.8177000000000003</v>
      </c>
      <c r="D30" s="43">
        <v>31434</v>
      </c>
      <c r="E30" s="43">
        <v>1.4937999999999999E-13</v>
      </c>
      <c r="F30" s="43">
        <v>3.445E-13</v>
      </c>
      <c r="G30" s="43">
        <v>5626.1</v>
      </c>
      <c r="H30" s="57">
        <v>0.55000000000000004</v>
      </c>
      <c r="I30" s="28"/>
      <c r="J30" s="44">
        <v>41</v>
      </c>
      <c r="K30" s="43">
        <v>-2447.4</v>
      </c>
      <c r="L30" s="43">
        <v>-7.8177000000000003</v>
      </c>
      <c r="M30" s="43">
        <v>31434</v>
      </c>
      <c r="N30" s="43">
        <v>4.4814E-13</v>
      </c>
      <c r="O30" s="43">
        <v>-1.0335E-12</v>
      </c>
      <c r="P30" s="43">
        <v>-5626.1</v>
      </c>
      <c r="Q30" s="57">
        <v>0.55000000000000004</v>
      </c>
    </row>
    <row r="31" spans="1:17" x14ac:dyDescent="0.3">
      <c r="A31" s="42">
        <v>13</v>
      </c>
      <c r="B31" s="43">
        <v>-2135.5</v>
      </c>
      <c r="C31" s="43">
        <v>-187.76</v>
      </c>
      <c r="D31" s="43">
        <v>27909</v>
      </c>
      <c r="E31" s="43">
        <v>1.1925999999999999E-13</v>
      </c>
      <c r="F31" s="43">
        <v>2.9559000000000001E-13</v>
      </c>
      <c r="G31" s="43">
        <v>4827.3</v>
      </c>
      <c r="H31" s="48">
        <v>0.6</v>
      </c>
      <c r="I31" s="28"/>
      <c r="J31" s="44">
        <v>42</v>
      </c>
      <c r="K31" s="43">
        <v>-2135.5</v>
      </c>
      <c r="L31" s="43">
        <v>-187.76</v>
      </c>
      <c r="M31" s="43">
        <v>27909</v>
      </c>
      <c r="N31" s="43">
        <v>3.5778999999999998E-13</v>
      </c>
      <c r="O31" s="43">
        <v>-8.8676000000000005E-13</v>
      </c>
      <c r="P31" s="43">
        <v>-4827.3</v>
      </c>
      <c r="Q31" s="48">
        <v>0.6</v>
      </c>
    </row>
    <row r="32" spans="1:17" x14ac:dyDescent="0.3">
      <c r="A32" s="42">
        <v>14</v>
      </c>
      <c r="B32" s="43">
        <v>-1880.5</v>
      </c>
      <c r="C32" s="43">
        <v>-311.45</v>
      </c>
      <c r="D32" s="43">
        <v>24941</v>
      </c>
      <c r="E32" s="43">
        <v>9.6075999999999994E-14</v>
      </c>
      <c r="F32" s="43">
        <v>2.5469E-13</v>
      </c>
      <c r="G32" s="43">
        <v>4159.5</v>
      </c>
      <c r="H32" s="48">
        <v>0.65</v>
      </c>
      <c r="I32" s="28"/>
      <c r="J32" s="44">
        <v>43</v>
      </c>
      <c r="K32" s="43">
        <v>-1880.5</v>
      </c>
      <c r="L32" s="43">
        <v>-311.45</v>
      </c>
      <c r="M32" s="43">
        <v>24941</v>
      </c>
      <c r="N32" s="43">
        <v>2.8823000000000002E-13</v>
      </c>
      <c r="O32" s="43">
        <v>-7.6408000000000001E-13</v>
      </c>
      <c r="P32" s="43">
        <v>-4159.5</v>
      </c>
      <c r="Q32" s="48">
        <v>0.65</v>
      </c>
    </row>
    <row r="33" spans="1:17" x14ac:dyDescent="0.3">
      <c r="A33" s="42">
        <v>15</v>
      </c>
      <c r="B33" s="43">
        <v>-1668.9</v>
      </c>
      <c r="C33" s="43">
        <v>-393.78</v>
      </c>
      <c r="D33" s="43">
        <v>22416</v>
      </c>
      <c r="E33" s="43">
        <v>7.8078999999999997E-14</v>
      </c>
      <c r="F33" s="43">
        <v>2.2046E-13</v>
      </c>
      <c r="G33" s="43">
        <v>3600.4</v>
      </c>
      <c r="H33" s="48">
        <v>0.7</v>
      </c>
      <c r="I33" s="28"/>
      <c r="J33" s="44">
        <v>44</v>
      </c>
      <c r="K33" s="43">
        <v>-1668.9</v>
      </c>
      <c r="L33" s="43">
        <v>-393.78</v>
      </c>
      <c r="M33" s="43">
        <v>22416</v>
      </c>
      <c r="N33" s="43">
        <v>2.3424000000000002E-13</v>
      </c>
      <c r="O33" s="43">
        <v>-6.6138999999999997E-13</v>
      </c>
      <c r="P33" s="43">
        <v>-3600.4</v>
      </c>
      <c r="Q33" s="48">
        <v>0.7</v>
      </c>
    </row>
    <row r="34" spans="1:17" x14ac:dyDescent="0.3">
      <c r="A34" s="42">
        <v>16</v>
      </c>
      <c r="B34" s="43">
        <v>-1490.9</v>
      </c>
      <c r="C34" s="43">
        <v>-445.85</v>
      </c>
      <c r="D34" s="43">
        <v>20249</v>
      </c>
      <c r="E34" s="43">
        <v>6.3991999999999994E-14</v>
      </c>
      <c r="F34" s="43">
        <v>1.9173000000000001E-13</v>
      </c>
      <c r="G34" s="43">
        <v>3131.1</v>
      </c>
      <c r="H34" s="48">
        <v>0.75</v>
      </c>
      <c r="I34" s="28"/>
      <c r="J34" s="44">
        <v>45</v>
      </c>
      <c r="K34" s="43">
        <v>-1490.9</v>
      </c>
      <c r="L34" s="43">
        <v>-445.85</v>
      </c>
      <c r="M34" s="43">
        <v>20249</v>
      </c>
      <c r="N34" s="43">
        <v>1.9196999999999999E-13</v>
      </c>
      <c r="O34" s="43">
        <v>-5.7517999999999998E-13</v>
      </c>
      <c r="P34" s="43">
        <v>-3131.1</v>
      </c>
      <c r="Q34" s="48">
        <v>0.75</v>
      </c>
    </row>
    <row r="35" spans="1:17" x14ac:dyDescent="0.3">
      <c r="A35" s="42">
        <v>17</v>
      </c>
      <c r="B35" s="43">
        <v>-1339.3</v>
      </c>
      <c r="C35" s="43">
        <v>-475.85</v>
      </c>
      <c r="D35" s="43">
        <v>18375</v>
      </c>
      <c r="E35" s="43">
        <v>5.287E-14</v>
      </c>
      <c r="F35" s="43">
        <v>1.6752E-13</v>
      </c>
      <c r="G35" s="43">
        <v>2735.8</v>
      </c>
      <c r="H35" s="48">
        <v>0.8</v>
      </c>
      <c r="I35" s="28"/>
      <c r="J35" s="44">
        <v>46</v>
      </c>
      <c r="K35" s="43">
        <v>-1339.3</v>
      </c>
      <c r="L35" s="43">
        <v>-475.85</v>
      </c>
      <c r="M35" s="43">
        <v>18375</v>
      </c>
      <c r="N35" s="43">
        <v>1.5860999999999999E-13</v>
      </c>
      <c r="O35" s="43">
        <v>-5.0256000000000003E-13</v>
      </c>
      <c r="P35" s="43">
        <v>-2735.8</v>
      </c>
      <c r="Q35" s="48">
        <v>0.8</v>
      </c>
    </row>
    <row r="36" spans="1:17" x14ac:dyDescent="0.3">
      <c r="A36" s="42">
        <v>18</v>
      </c>
      <c r="B36" s="43">
        <v>-1208.5999999999999</v>
      </c>
      <c r="C36" s="43">
        <v>-489.78</v>
      </c>
      <c r="D36" s="43">
        <v>16743</v>
      </c>
      <c r="E36" s="43">
        <v>4.4015000000000002E-14</v>
      </c>
      <c r="F36" s="43">
        <v>1.4704E-13</v>
      </c>
      <c r="G36" s="43">
        <v>2401.3000000000002</v>
      </c>
      <c r="H36" s="48">
        <v>0.85</v>
      </c>
      <c r="I36" s="28"/>
      <c r="J36" s="44">
        <v>47</v>
      </c>
      <c r="K36" s="43">
        <v>-1208.5999999999999</v>
      </c>
      <c r="L36" s="43">
        <v>-489.78</v>
      </c>
      <c r="M36" s="43">
        <v>16743</v>
      </c>
      <c r="N36" s="43">
        <v>1.3205E-13</v>
      </c>
      <c r="O36" s="43">
        <v>-4.4111999999999999E-13</v>
      </c>
      <c r="P36" s="43">
        <v>-2401.3000000000002</v>
      </c>
      <c r="Q36" s="48">
        <v>0.85</v>
      </c>
    </row>
    <row r="37" spans="1:17" x14ac:dyDescent="0.3">
      <c r="A37" s="42">
        <v>19</v>
      </c>
      <c r="B37" s="43">
        <v>-1094.8</v>
      </c>
      <c r="C37" s="43">
        <v>-492.03</v>
      </c>
      <c r="D37" s="43">
        <v>15313</v>
      </c>
      <c r="E37" s="43">
        <v>3.6907000000000001E-14</v>
      </c>
      <c r="F37" s="43">
        <v>1.2963999999999999E-13</v>
      </c>
      <c r="G37" s="43">
        <v>2117.1</v>
      </c>
      <c r="H37" s="48">
        <v>0.9</v>
      </c>
      <c r="I37" s="28"/>
      <c r="J37" s="44">
        <v>48</v>
      </c>
      <c r="K37" s="43">
        <v>-1094.8</v>
      </c>
      <c r="L37" s="43">
        <v>-492.03</v>
      </c>
      <c r="M37" s="43">
        <v>15313</v>
      </c>
      <c r="N37" s="43">
        <v>1.1071999999999999E-13</v>
      </c>
      <c r="O37" s="43">
        <v>-3.8891000000000001E-13</v>
      </c>
      <c r="P37" s="43">
        <v>-2117.1</v>
      </c>
      <c r="Q37" s="48">
        <v>0.9</v>
      </c>
    </row>
    <row r="38" spans="1:17" x14ac:dyDescent="0.3">
      <c r="A38" s="42">
        <v>20</v>
      </c>
      <c r="B38" s="43">
        <v>-994.69</v>
      </c>
      <c r="C38" s="43">
        <v>-485.86</v>
      </c>
      <c r="D38" s="43">
        <v>14053</v>
      </c>
      <c r="E38" s="43">
        <v>3.1157E-14</v>
      </c>
      <c r="F38" s="43">
        <v>1.1477999999999999E-13</v>
      </c>
      <c r="G38" s="43">
        <v>1874.5</v>
      </c>
      <c r="H38" s="48">
        <v>0.95</v>
      </c>
      <c r="I38" s="28"/>
      <c r="J38" s="44">
        <v>49</v>
      </c>
      <c r="K38" s="43">
        <v>-994.69</v>
      </c>
      <c r="L38" s="43">
        <v>-485.86</v>
      </c>
      <c r="M38" s="43">
        <v>14053</v>
      </c>
      <c r="N38" s="43">
        <v>9.3471000000000001E-14</v>
      </c>
      <c r="O38" s="43">
        <v>-3.4434000000000003E-13</v>
      </c>
      <c r="P38" s="43">
        <v>-1874.5</v>
      </c>
      <c r="Q38" s="48">
        <v>0.95</v>
      </c>
    </row>
    <row r="39" spans="1:17" x14ac:dyDescent="0.3">
      <c r="A39" s="42">
        <v>21</v>
      </c>
      <c r="B39" s="43">
        <v>-905.91</v>
      </c>
      <c r="C39" s="43">
        <v>-473.63</v>
      </c>
      <c r="D39" s="43">
        <v>12938</v>
      </c>
      <c r="E39" s="43">
        <v>2.6469E-14</v>
      </c>
      <c r="F39" s="43">
        <v>1.0204E-13</v>
      </c>
      <c r="G39" s="43">
        <v>1666.5</v>
      </c>
      <c r="H39" s="48">
        <v>1</v>
      </c>
      <c r="I39" s="28"/>
      <c r="J39" s="44">
        <v>50</v>
      </c>
      <c r="K39" s="43">
        <v>-905.91</v>
      </c>
      <c r="L39" s="43">
        <v>-473.63</v>
      </c>
      <c r="M39" s="43">
        <v>12938</v>
      </c>
      <c r="N39" s="43">
        <v>7.9408000000000006E-14</v>
      </c>
      <c r="O39" s="43">
        <v>-3.0612000000000001E-13</v>
      </c>
      <c r="P39" s="43">
        <v>-1666.5</v>
      </c>
      <c r="Q39" s="48">
        <v>1</v>
      </c>
    </row>
    <row r="40" spans="1:17" x14ac:dyDescent="0.3">
      <c r="A40" s="42">
        <v>22</v>
      </c>
      <c r="B40" s="43">
        <v>-372.19</v>
      </c>
      <c r="C40" s="43">
        <v>-260.97000000000003</v>
      </c>
      <c r="D40" s="43">
        <v>6468.4</v>
      </c>
      <c r="E40" s="43">
        <v>6.8102000000000001E-15</v>
      </c>
      <c r="F40" s="43">
        <v>3.7779000000000001E-14</v>
      </c>
      <c r="G40" s="43">
        <v>616.97</v>
      </c>
      <c r="H40" s="48">
        <v>1.5</v>
      </c>
      <c r="I40" s="28"/>
      <c r="J40" s="44">
        <v>51</v>
      </c>
      <c r="K40" s="43">
        <v>-372.19</v>
      </c>
      <c r="L40" s="43">
        <v>-260.97000000000003</v>
      </c>
      <c r="M40" s="43">
        <v>6468.4</v>
      </c>
      <c r="N40" s="43">
        <v>2.0431000000000001E-14</v>
      </c>
      <c r="O40" s="43">
        <v>-1.1334E-13</v>
      </c>
      <c r="P40" s="43">
        <v>-616.97</v>
      </c>
      <c r="Q40" s="48">
        <v>1.5</v>
      </c>
    </row>
    <row r="41" spans="1:17" x14ac:dyDescent="0.3">
      <c r="A41" s="42">
        <v>23</v>
      </c>
      <c r="B41" s="43">
        <v>-155.99</v>
      </c>
      <c r="C41" s="43">
        <v>-116</v>
      </c>
      <c r="D41" s="43">
        <v>3868.1</v>
      </c>
      <c r="E41" s="43">
        <v>2.4490000000000002E-15</v>
      </c>
      <c r="F41" s="43">
        <v>1.7688999999999999E-14</v>
      </c>
      <c r="G41" s="43">
        <v>288.89</v>
      </c>
      <c r="H41" s="48">
        <v>2</v>
      </c>
      <c r="I41" s="28"/>
      <c r="J41" s="44">
        <v>52</v>
      </c>
      <c r="K41" s="43">
        <v>-155.99</v>
      </c>
      <c r="L41" s="43">
        <v>-116</v>
      </c>
      <c r="M41" s="43">
        <v>3868.1</v>
      </c>
      <c r="N41" s="43">
        <v>7.3470000000000005E-15</v>
      </c>
      <c r="O41" s="43">
        <v>-5.3068000000000002E-14</v>
      </c>
      <c r="P41" s="43">
        <v>-288.89</v>
      </c>
      <c r="Q41" s="48">
        <v>2</v>
      </c>
    </row>
    <row r="42" spans="1:17" x14ac:dyDescent="0.3">
      <c r="A42" s="42">
        <v>24</v>
      </c>
      <c r="B42" s="43">
        <v>-81.417000000000002</v>
      </c>
      <c r="C42" s="43">
        <v>-63.808999999999997</v>
      </c>
      <c r="D42" s="43">
        <v>2635.9</v>
      </c>
      <c r="E42" s="43">
        <v>1.0782E-15</v>
      </c>
      <c r="F42" s="43">
        <v>9.6136999999999992E-15</v>
      </c>
      <c r="G42" s="43">
        <v>157</v>
      </c>
      <c r="H42" s="48">
        <v>2.5</v>
      </c>
      <c r="I42" s="28"/>
      <c r="J42" s="44">
        <v>53</v>
      </c>
      <c r="K42" s="43">
        <v>-81.417000000000002</v>
      </c>
      <c r="L42" s="43">
        <v>-63.808999999999997</v>
      </c>
      <c r="M42" s="43">
        <v>2635.9</v>
      </c>
      <c r="N42" s="43">
        <v>3.2346000000000001E-15</v>
      </c>
      <c r="O42" s="43">
        <v>-2.8841000000000003E-14</v>
      </c>
      <c r="P42" s="43">
        <v>-157</v>
      </c>
      <c r="Q42" s="48">
        <v>2.5</v>
      </c>
    </row>
    <row r="43" spans="1:17" x14ac:dyDescent="0.3">
      <c r="A43" s="42">
        <v>25</v>
      </c>
      <c r="B43" s="43">
        <v>-65.694000000000003</v>
      </c>
      <c r="C43" s="43">
        <v>-56.805</v>
      </c>
      <c r="D43" s="43">
        <v>1964.4</v>
      </c>
      <c r="E43" s="43">
        <v>5.4430999999999996E-16</v>
      </c>
      <c r="F43" s="43">
        <v>5.7922999999999999E-15</v>
      </c>
      <c r="G43" s="43">
        <v>94.594999999999999</v>
      </c>
      <c r="H43" s="48">
        <v>3</v>
      </c>
      <c r="I43" s="28"/>
      <c r="J43" s="44">
        <v>54</v>
      </c>
      <c r="K43" s="43">
        <v>-65.694000000000003</v>
      </c>
      <c r="L43" s="43">
        <v>-56.805</v>
      </c>
      <c r="M43" s="43">
        <v>1964.4</v>
      </c>
      <c r="N43" s="43">
        <v>1.6329E-15</v>
      </c>
      <c r="O43" s="43">
        <v>-1.7377000000000001E-14</v>
      </c>
      <c r="P43" s="43">
        <v>-94.594999999999999</v>
      </c>
      <c r="Q43" s="48">
        <v>3</v>
      </c>
    </row>
    <row r="44" spans="1:17" x14ac:dyDescent="0.3">
      <c r="A44" s="42">
        <v>26</v>
      </c>
      <c r="B44" s="43">
        <v>-67.984999999999999</v>
      </c>
      <c r="C44" s="43">
        <v>-63.011000000000003</v>
      </c>
      <c r="D44" s="43">
        <v>1544.8</v>
      </c>
      <c r="E44" s="43">
        <v>3.0458000000000001E-16</v>
      </c>
      <c r="F44" s="43">
        <v>3.7586E-15</v>
      </c>
      <c r="G44" s="43">
        <v>61.383000000000003</v>
      </c>
      <c r="H44" s="48">
        <v>3.5</v>
      </c>
      <c r="I44" s="28"/>
      <c r="J44" s="44">
        <v>55</v>
      </c>
      <c r="K44" s="43">
        <v>-67.984999999999999</v>
      </c>
      <c r="L44" s="43">
        <v>-63.011000000000003</v>
      </c>
      <c r="M44" s="43">
        <v>1544.8</v>
      </c>
      <c r="N44" s="43">
        <v>9.1372999999999996E-16</v>
      </c>
      <c r="O44" s="43">
        <v>-1.1275999999999999E-14</v>
      </c>
      <c r="P44" s="43">
        <v>-61.383000000000003</v>
      </c>
      <c r="Q44" s="48">
        <v>3.5</v>
      </c>
    </row>
    <row r="45" spans="1:17" x14ac:dyDescent="0.3">
      <c r="A45" s="42">
        <v>27</v>
      </c>
      <c r="B45" s="43">
        <v>-72.085999999999999</v>
      </c>
      <c r="C45" s="43">
        <v>-69.066000000000003</v>
      </c>
      <c r="D45" s="43">
        <v>1251.5999999999999</v>
      </c>
      <c r="E45" s="43">
        <v>1.8495E-16</v>
      </c>
      <c r="F45" s="43">
        <v>2.5707999999999999E-15</v>
      </c>
      <c r="G45" s="43">
        <v>41.984000000000002</v>
      </c>
      <c r="H45" s="48">
        <v>4</v>
      </c>
      <c r="I45" s="28"/>
      <c r="J45" s="44">
        <v>56</v>
      </c>
      <c r="K45" s="43">
        <v>-72.085999999999999</v>
      </c>
      <c r="L45" s="43">
        <v>-69.066000000000003</v>
      </c>
      <c r="M45" s="43">
        <v>1251.5999999999999</v>
      </c>
      <c r="N45" s="43">
        <v>5.5483999999999996E-16</v>
      </c>
      <c r="O45" s="43">
        <v>-7.7123000000000003E-15</v>
      </c>
      <c r="P45" s="43">
        <v>-41.984000000000002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>
        <v>59</v>
      </c>
      <c r="K46" s="24" t="s">
        <v>21</v>
      </c>
      <c r="L46" s="24" t="s">
        <v>21</v>
      </c>
      <c r="M46" s="24" t="s">
        <v>21</v>
      </c>
      <c r="N46" s="24" t="s">
        <v>21</v>
      </c>
      <c r="O46" s="24" t="s">
        <v>21</v>
      </c>
      <c r="P46" s="24" t="s">
        <v>21</v>
      </c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1</v>
      </c>
      <c r="B50" s="43">
        <v>4.4616000000000002E-4</v>
      </c>
      <c r="C50" s="43">
        <v>3.3665000000000002E-4</v>
      </c>
      <c r="D50" s="43">
        <v>-2.0692E-4</v>
      </c>
      <c r="E50" s="43">
        <v>-1.3410999999999999E-20</v>
      </c>
      <c r="F50" s="43">
        <v>-2.2107000000000001E-36</v>
      </c>
      <c r="G50" s="43">
        <v>-3.6103999999999998E-20</v>
      </c>
      <c r="H50" s="48">
        <v>0</v>
      </c>
      <c r="I50" s="28"/>
      <c r="J50" s="44">
        <v>30</v>
      </c>
      <c r="K50" s="43">
        <v>4.4616000000000002E-4</v>
      </c>
      <c r="L50" s="43">
        <v>3.3665000000000002E-4</v>
      </c>
      <c r="M50" s="43">
        <v>-2.0692E-4</v>
      </c>
      <c r="N50" s="43">
        <v>-4.0233E-20</v>
      </c>
      <c r="O50" s="43">
        <v>6.6321999999999995E-36</v>
      </c>
      <c r="P50" s="43">
        <v>3.6103999999999998E-20</v>
      </c>
      <c r="Q50" s="48">
        <v>0</v>
      </c>
    </row>
    <row r="51" spans="1:17" x14ac:dyDescent="0.3">
      <c r="A51" s="42">
        <v>2</v>
      </c>
      <c r="B51" s="43">
        <v>-3.2415999999999999E-4</v>
      </c>
      <c r="C51" s="43">
        <v>-2.5611999999999998E-4</v>
      </c>
      <c r="D51" s="43">
        <v>3.2923000000000002E-4</v>
      </c>
      <c r="E51" s="43">
        <v>8.3322999999999996E-21</v>
      </c>
      <c r="F51" s="43">
        <v>1.1024E-21</v>
      </c>
      <c r="G51" s="43">
        <v>1.8003999999999999E-5</v>
      </c>
      <c r="H51" s="54">
        <v>0.05</v>
      </c>
      <c r="I51" s="28"/>
      <c r="J51" s="44">
        <v>31</v>
      </c>
      <c r="K51" s="43">
        <v>-3.2415999999999999E-4</v>
      </c>
      <c r="L51" s="43">
        <v>-2.5611999999999998E-4</v>
      </c>
      <c r="M51" s="43">
        <v>3.2923000000000002E-4</v>
      </c>
      <c r="N51" s="43">
        <v>2.4997000000000001E-20</v>
      </c>
      <c r="O51" s="43">
        <v>-3.3072000000000002E-21</v>
      </c>
      <c r="P51" s="43">
        <v>-1.8003999999999999E-5</v>
      </c>
      <c r="Q51" s="54">
        <v>0.05</v>
      </c>
    </row>
    <row r="52" spans="1:17" x14ac:dyDescent="0.3">
      <c r="A52" s="42">
        <v>3</v>
      </c>
      <c r="B52" s="43">
        <v>-3.7578999999999998E-4</v>
      </c>
      <c r="C52" s="43">
        <v>-2.6229999999999998E-4</v>
      </c>
      <c r="D52" s="43">
        <v>9.3873999999999997E-4</v>
      </c>
      <c r="E52" s="43">
        <v>1.3898999999999999E-20</v>
      </c>
      <c r="F52" s="43">
        <v>1.6507000000000001E-20</v>
      </c>
      <c r="G52" s="43">
        <v>2.6958E-4</v>
      </c>
      <c r="H52" s="57">
        <v>0.1</v>
      </c>
      <c r="I52" s="28"/>
      <c r="J52" s="44">
        <v>32</v>
      </c>
      <c r="K52" s="43">
        <v>-3.7578999999999998E-4</v>
      </c>
      <c r="L52" s="43">
        <v>-2.6229999999999998E-4</v>
      </c>
      <c r="M52" s="43">
        <v>9.3873999999999997E-4</v>
      </c>
      <c r="N52" s="43">
        <v>4.1698000000000001E-20</v>
      </c>
      <c r="O52" s="43">
        <v>-4.9520999999999998E-20</v>
      </c>
      <c r="P52" s="43">
        <v>-2.6958E-4</v>
      </c>
      <c r="Q52" s="57">
        <v>0.1</v>
      </c>
    </row>
    <row r="53" spans="1:17" x14ac:dyDescent="0.3">
      <c r="A53" s="42">
        <v>4</v>
      </c>
      <c r="B53" s="43">
        <v>-3.9308000000000002E-4</v>
      </c>
      <c r="C53" s="43">
        <v>-2.4717000000000001E-4</v>
      </c>
      <c r="D53" s="43">
        <v>7.3110000000000004E-4</v>
      </c>
      <c r="E53" s="43">
        <v>1.7868999999999999E-20</v>
      </c>
      <c r="F53" s="43">
        <v>1.5378999999999999E-20</v>
      </c>
      <c r="G53" s="43">
        <v>2.5116E-4</v>
      </c>
      <c r="H53" s="48">
        <v>0.15</v>
      </c>
      <c r="I53" s="28"/>
      <c r="J53" s="44">
        <v>33</v>
      </c>
      <c r="K53" s="43">
        <v>-3.9308000000000002E-4</v>
      </c>
      <c r="L53" s="43">
        <v>-2.4717000000000001E-4</v>
      </c>
      <c r="M53" s="43">
        <v>7.3110000000000004E-4</v>
      </c>
      <c r="N53" s="43">
        <v>5.3607999999999998E-20</v>
      </c>
      <c r="O53" s="43">
        <v>-4.6138E-20</v>
      </c>
      <c r="P53" s="43">
        <v>-2.5116E-4</v>
      </c>
      <c r="Q53" s="48">
        <v>0.15</v>
      </c>
    </row>
    <row r="54" spans="1:17" x14ac:dyDescent="0.3">
      <c r="A54" s="42">
        <v>5</v>
      </c>
      <c r="B54" s="43">
        <v>-4.9019000000000005E-4</v>
      </c>
      <c r="C54" s="43">
        <v>-2.9694999999999998E-4</v>
      </c>
      <c r="D54" s="43">
        <v>6.8900999999999999E-4</v>
      </c>
      <c r="E54" s="43">
        <v>2.3665000000000001E-20</v>
      </c>
      <c r="F54" s="43">
        <v>1.1233999999999999E-20</v>
      </c>
      <c r="G54" s="43">
        <v>1.8347E-4</v>
      </c>
      <c r="H54" s="54">
        <v>0.2</v>
      </c>
      <c r="I54" s="28"/>
      <c r="J54" s="44">
        <v>34</v>
      </c>
      <c r="K54" s="43">
        <v>-4.9019000000000005E-4</v>
      </c>
      <c r="L54" s="43">
        <v>-2.9694999999999998E-4</v>
      </c>
      <c r="M54" s="43">
        <v>6.8900999999999999E-4</v>
      </c>
      <c r="N54" s="43">
        <v>7.0994999999999995E-20</v>
      </c>
      <c r="O54" s="43">
        <v>-3.3702999999999997E-20</v>
      </c>
      <c r="P54" s="43">
        <v>-1.8347E-4</v>
      </c>
      <c r="Q54" s="54">
        <v>0.2</v>
      </c>
    </row>
    <row r="55" spans="1:17" x14ac:dyDescent="0.3">
      <c r="A55" s="42">
        <v>6</v>
      </c>
      <c r="B55" s="43">
        <v>-3.9840999999999998E-4</v>
      </c>
      <c r="C55" s="43">
        <v>-2.4241000000000001E-4</v>
      </c>
      <c r="D55" s="43">
        <v>8.6174000000000005E-4</v>
      </c>
      <c r="E55" s="43">
        <v>1.9104999999999999E-20</v>
      </c>
      <c r="F55" s="43">
        <v>2.5134E-20</v>
      </c>
      <c r="G55" s="43">
        <v>4.1047000000000002E-4</v>
      </c>
      <c r="H55" s="48">
        <v>0.25</v>
      </c>
      <c r="I55" s="28"/>
      <c r="J55" s="44">
        <v>35</v>
      </c>
      <c r="K55" s="43">
        <v>-3.9840999999999998E-4</v>
      </c>
      <c r="L55" s="43">
        <v>-2.4241000000000001E-4</v>
      </c>
      <c r="M55" s="43">
        <v>8.6174000000000005E-4</v>
      </c>
      <c r="N55" s="43">
        <v>5.7314999999999996E-20</v>
      </c>
      <c r="O55" s="43">
        <v>-7.5403000000000003E-20</v>
      </c>
      <c r="P55" s="43">
        <v>-4.1047000000000002E-4</v>
      </c>
      <c r="Q55" s="48">
        <v>0.25</v>
      </c>
    </row>
    <row r="56" spans="1:17" x14ac:dyDescent="0.3">
      <c r="A56" s="42">
        <v>7</v>
      </c>
      <c r="B56" s="43">
        <v>-3.4014000000000001E-4</v>
      </c>
      <c r="C56" s="43">
        <v>-2.1287000000000001E-4</v>
      </c>
      <c r="D56" s="43">
        <v>7.1396999999999997E-4</v>
      </c>
      <c r="E56" s="43">
        <v>1.5587E-20</v>
      </c>
      <c r="F56" s="43">
        <v>2.1514999999999999E-20</v>
      </c>
      <c r="G56" s="43">
        <v>3.5136E-4</v>
      </c>
      <c r="H56" s="57">
        <v>0.3</v>
      </c>
      <c r="I56" s="28"/>
      <c r="J56" s="44">
        <v>36</v>
      </c>
      <c r="K56" s="43">
        <v>-3.4014000000000001E-4</v>
      </c>
      <c r="L56" s="43">
        <v>-2.1287000000000001E-4</v>
      </c>
      <c r="M56" s="43">
        <v>7.1396999999999997E-4</v>
      </c>
      <c r="N56" s="43">
        <v>4.6762000000000003E-20</v>
      </c>
      <c r="O56" s="43">
        <v>-6.4544000000000004E-20</v>
      </c>
      <c r="P56" s="43">
        <v>-3.5136E-4</v>
      </c>
      <c r="Q56" s="57">
        <v>0.3</v>
      </c>
    </row>
    <row r="57" spans="1:17" x14ac:dyDescent="0.3">
      <c r="A57" s="42">
        <v>8</v>
      </c>
      <c r="B57" s="43">
        <v>-3.1011999999999999E-4</v>
      </c>
      <c r="C57" s="43">
        <v>-2.0023E-4</v>
      </c>
      <c r="D57" s="43">
        <v>6.2045999999999998E-4</v>
      </c>
      <c r="E57" s="43">
        <v>1.3458E-20</v>
      </c>
      <c r="F57" s="43">
        <v>1.7503000000000001E-20</v>
      </c>
      <c r="G57" s="43">
        <v>2.8584999999999998E-4</v>
      </c>
      <c r="H57" s="54">
        <v>0.35</v>
      </c>
      <c r="I57" s="28"/>
      <c r="J57" s="44">
        <v>37</v>
      </c>
      <c r="K57" s="43">
        <v>-3.1011999999999999E-4</v>
      </c>
      <c r="L57" s="43">
        <v>-2.0023E-4</v>
      </c>
      <c r="M57" s="43">
        <v>6.2045999999999998E-4</v>
      </c>
      <c r="N57" s="43">
        <v>4.0374999999999998E-20</v>
      </c>
      <c r="O57" s="43">
        <v>-5.2510000000000003E-20</v>
      </c>
      <c r="P57" s="43">
        <v>-2.8584999999999998E-4</v>
      </c>
      <c r="Q57" s="54">
        <v>0.35</v>
      </c>
    </row>
    <row r="58" spans="1:17" x14ac:dyDescent="0.3">
      <c r="A58" s="42">
        <v>9</v>
      </c>
      <c r="B58" s="43">
        <v>-2.6104999999999998E-4</v>
      </c>
      <c r="C58" s="43">
        <v>-1.7592000000000001E-4</v>
      </c>
      <c r="D58" s="43">
        <v>6.0347000000000005E-4</v>
      </c>
      <c r="E58" s="43">
        <v>1.0425E-20</v>
      </c>
      <c r="F58" s="43">
        <v>1.8701E-20</v>
      </c>
      <c r="G58" s="43">
        <v>3.0541999999999999E-4</v>
      </c>
      <c r="H58" s="57">
        <v>0.4</v>
      </c>
      <c r="I58" s="28"/>
      <c r="J58" s="44">
        <v>38</v>
      </c>
      <c r="K58" s="43">
        <v>-2.6104999999999998E-4</v>
      </c>
      <c r="L58" s="43">
        <v>-1.7592000000000001E-4</v>
      </c>
      <c r="M58" s="43">
        <v>6.0347000000000005E-4</v>
      </c>
      <c r="N58" s="43">
        <v>3.1276000000000002E-20</v>
      </c>
      <c r="O58" s="43">
        <v>-5.6104000000000006E-20</v>
      </c>
      <c r="P58" s="43">
        <v>-3.0541999999999999E-4</v>
      </c>
      <c r="Q58" s="57">
        <v>0.4</v>
      </c>
    </row>
    <row r="59" spans="1:17" x14ac:dyDescent="0.3">
      <c r="A59" s="42">
        <v>10</v>
      </c>
      <c r="B59" s="43">
        <v>-2.2289E-4</v>
      </c>
      <c r="C59" s="43">
        <v>-1.5658E-4</v>
      </c>
      <c r="D59" s="43">
        <v>5.2242E-4</v>
      </c>
      <c r="E59" s="43">
        <v>8.1198000000000001E-21</v>
      </c>
      <c r="F59" s="43">
        <v>1.5944000000000001E-20</v>
      </c>
      <c r="G59" s="43">
        <v>2.6038E-4</v>
      </c>
      <c r="H59" s="57">
        <v>0.45</v>
      </c>
      <c r="I59" s="28"/>
      <c r="J59" s="44">
        <v>39</v>
      </c>
      <c r="K59" s="43">
        <v>-2.2289E-4</v>
      </c>
      <c r="L59" s="43">
        <v>-1.5658E-4</v>
      </c>
      <c r="M59" s="43">
        <v>5.2242E-4</v>
      </c>
      <c r="N59" s="43">
        <v>2.4358999999999999E-20</v>
      </c>
      <c r="O59" s="43">
        <v>-4.7831000000000001E-20</v>
      </c>
      <c r="P59" s="43">
        <v>-2.6038E-4</v>
      </c>
      <c r="Q59" s="57">
        <v>0.45</v>
      </c>
    </row>
    <row r="60" spans="1:17" x14ac:dyDescent="0.3">
      <c r="A60" s="42">
        <v>11</v>
      </c>
      <c r="B60" s="43">
        <v>-1.9258E-4</v>
      </c>
      <c r="C60" s="43">
        <v>-1.4056E-4</v>
      </c>
      <c r="D60" s="43">
        <v>4.572E-4</v>
      </c>
      <c r="E60" s="43">
        <v>6.3711000000000004E-21</v>
      </c>
      <c r="F60" s="43">
        <v>1.3599000000000001E-20</v>
      </c>
      <c r="G60" s="43">
        <v>2.2209000000000001E-4</v>
      </c>
      <c r="H60" s="57">
        <v>0.5</v>
      </c>
      <c r="I60" s="28"/>
      <c r="J60" s="44">
        <v>40</v>
      </c>
      <c r="K60" s="43">
        <v>-1.9258E-4</v>
      </c>
      <c r="L60" s="43">
        <v>-1.4056E-4</v>
      </c>
      <c r="M60" s="43">
        <v>4.572E-4</v>
      </c>
      <c r="N60" s="43">
        <v>1.9112999999999999E-20</v>
      </c>
      <c r="O60" s="43">
        <v>-4.0797000000000002E-20</v>
      </c>
      <c r="P60" s="43">
        <v>-2.2209000000000001E-4</v>
      </c>
      <c r="Q60" s="57">
        <v>0.5</v>
      </c>
    </row>
    <row r="61" spans="1:17" x14ac:dyDescent="0.3">
      <c r="A61" s="42">
        <v>12</v>
      </c>
      <c r="B61" s="43">
        <v>-1.6808E-4</v>
      </c>
      <c r="C61" s="43">
        <v>-1.2690999999999999E-4</v>
      </c>
      <c r="D61" s="43">
        <v>4.0366000000000002E-4</v>
      </c>
      <c r="E61" s="43">
        <v>5.0414999999999997E-21</v>
      </c>
      <c r="F61" s="43">
        <v>1.1626999999999999E-20</v>
      </c>
      <c r="G61" s="43">
        <v>1.8987999999999999E-4</v>
      </c>
      <c r="H61" s="57">
        <v>0.55000000000000004</v>
      </c>
      <c r="I61" s="28"/>
      <c r="J61" s="44">
        <v>41</v>
      </c>
      <c r="K61" s="43">
        <v>-1.6808E-4</v>
      </c>
      <c r="L61" s="43">
        <v>-1.2690999999999999E-4</v>
      </c>
      <c r="M61" s="43">
        <v>4.0366000000000002E-4</v>
      </c>
      <c r="N61" s="43">
        <v>1.5125E-20</v>
      </c>
      <c r="O61" s="43">
        <v>-3.4879999999999999E-20</v>
      </c>
      <c r="P61" s="43">
        <v>-1.8987999999999999E-4</v>
      </c>
      <c r="Q61" s="57">
        <v>0.55000000000000004</v>
      </c>
    </row>
    <row r="62" spans="1:17" x14ac:dyDescent="0.3">
      <c r="A62" s="42">
        <v>13</v>
      </c>
      <c r="B62" s="43">
        <v>-1.4797000000000001E-4</v>
      </c>
      <c r="C62" s="43">
        <v>-1.1511E-4</v>
      </c>
      <c r="D62" s="43">
        <v>3.5902999999999998E-4</v>
      </c>
      <c r="E62" s="43">
        <v>4.0251000000000001E-21</v>
      </c>
      <c r="F62" s="43">
        <v>9.9761000000000006E-21</v>
      </c>
      <c r="G62" s="43">
        <v>1.6291999999999999E-4</v>
      </c>
      <c r="H62" s="48">
        <v>0.6</v>
      </c>
      <c r="I62" s="28"/>
      <c r="J62" s="44">
        <v>42</v>
      </c>
      <c r="K62" s="43">
        <v>-1.4797000000000001E-4</v>
      </c>
      <c r="L62" s="43">
        <v>-1.1511E-4</v>
      </c>
      <c r="M62" s="43">
        <v>3.5902999999999998E-4</v>
      </c>
      <c r="N62" s="43">
        <v>1.2075000000000001E-20</v>
      </c>
      <c r="O62" s="43">
        <v>-2.9927999999999998E-20</v>
      </c>
      <c r="P62" s="43">
        <v>-1.6291999999999999E-4</v>
      </c>
      <c r="Q62" s="48">
        <v>0.6</v>
      </c>
    </row>
    <row r="63" spans="1:17" x14ac:dyDescent="0.3">
      <c r="A63" s="42">
        <v>14</v>
      </c>
      <c r="B63" s="43">
        <v>-1.3125999999999999E-4</v>
      </c>
      <c r="C63" s="43">
        <v>-1.0478E-4</v>
      </c>
      <c r="D63" s="43">
        <v>3.2136000000000003E-4</v>
      </c>
      <c r="E63" s="43">
        <v>3.2425999999999998E-21</v>
      </c>
      <c r="F63" s="43">
        <v>8.5958999999999997E-21</v>
      </c>
      <c r="G63" s="43">
        <v>1.4038000000000001E-4</v>
      </c>
      <c r="H63" s="48">
        <v>0.65</v>
      </c>
      <c r="I63" s="28"/>
      <c r="J63" s="44">
        <v>43</v>
      </c>
      <c r="K63" s="43">
        <v>-1.3125999999999999E-4</v>
      </c>
      <c r="L63" s="43">
        <v>-1.0478E-4</v>
      </c>
      <c r="M63" s="43">
        <v>3.2136000000000003E-4</v>
      </c>
      <c r="N63" s="43">
        <v>9.7276999999999999E-21</v>
      </c>
      <c r="O63" s="43">
        <v>-2.5788000000000001E-20</v>
      </c>
      <c r="P63" s="43">
        <v>-1.4038000000000001E-4</v>
      </c>
      <c r="Q63" s="48">
        <v>0.65</v>
      </c>
    </row>
    <row r="64" spans="1:17" x14ac:dyDescent="0.3">
      <c r="A64" s="42">
        <v>15</v>
      </c>
      <c r="B64" s="43">
        <v>-1.1721E-4</v>
      </c>
      <c r="C64" s="43">
        <v>-9.5692000000000005E-5</v>
      </c>
      <c r="D64" s="43">
        <v>2.8923000000000002E-4</v>
      </c>
      <c r="E64" s="43">
        <v>2.6352000000000001E-21</v>
      </c>
      <c r="F64" s="43">
        <v>7.4406000000000007E-21</v>
      </c>
      <c r="G64" s="43">
        <v>1.2150999999999999E-4</v>
      </c>
      <c r="H64" s="48">
        <v>0.7</v>
      </c>
      <c r="I64" s="28"/>
      <c r="J64" s="44">
        <v>44</v>
      </c>
      <c r="K64" s="43">
        <v>-1.1721E-4</v>
      </c>
      <c r="L64" s="43">
        <v>-9.5692000000000005E-5</v>
      </c>
      <c r="M64" s="43">
        <v>2.8923000000000002E-4</v>
      </c>
      <c r="N64" s="43">
        <v>7.9054999999999997E-21</v>
      </c>
      <c r="O64" s="43">
        <v>-2.2322E-20</v>
      </c>
      <c r="P64" s="43">
        <v>-1.2150999999999999E-4</v>
      </c>
      <c r="Q64" s="48">
        <v>0.7</v>
      </c>
    </row>
    <row r="65" spans="1:17" x14ac:dyDescent="0.3">
      <c r="A65" s="42">
        <v>16</v>
      </c>
      <c r="B65" s="43">
        <v>-1.0527999999999999E-4</v>
      </c>
      <c r="C65" s="43">
        <v>-8.7639999999999994E-5</v>
      </c>
      <c r="D65" s="43">
        <v>2.6159000000000002E-4</v>
      </c>
      <c r="E65" s="43">
        <v>2.1597000000000001E-21</v>
      </c>
      <c r="F65" s="43">
        <v>6.4708000000000003E-21</v>
      </c>
      <c r="G65" s="43">
        <v>1.0568E-4</v>
      </c>
      <c r="H65" s="48">
        <v>0.75</v>
      </c>
      <c r="I65" s="28"/>
      <c r="J65" s="44">
        <v>45</v>
      </c>
      <c r="K65" s="43">
        <v>-1.0527999999999999E-4</v>
      </c>
      <c r="L65" s="43">
        <v>-8.7639999999999994E-5</v>
      </c>
      <c r="M65" s="43">
        <v>2.6159000000000002E-4</v>
      </c>
      <c r="N65" s="43">
        <v>6.4790999999999997E-21</v>
      </c>
      <c r="O65" s="43">
        <v>-1.9412000000000001E-20</v>
      </c>
      <c r="P65" s="43">
        <v>-1.0568E-4</v>
      </c>
      <c r="Q65" s="48">
        <v>0.75</v>
      </c>
    </row>
    <row r="66" spans="1:17" x14ac:dyDescent="0.3">
      <c r="A66" s="42">
        <v>17</v>
      </c>
      <c r="B66" s="43">
        <v>-9.5049000000000004E-5</v>
      </c>
      <c r="C66" s="43">
        <v>-8.0479E-5</v>
      </c>
      <c r="D66" s="43">
        <v>2.3763000000000001E-4</v>
      </c>
      <c r="E66" s="43">
        <v>1.7844000000000001E-21</v>
      </c>
      <c r="F66" s="43">
        <v>5.6537999999999997E-21</v>
      </c>
      <c r="G66" s="43">
        <v>9.2332999999999998E-5</v>
      </c>
      <c r="H66" s="48">
        <v>0.8</v>
      </c>
      <c r="I66" s="28"/>
      <c r="J66" s="44">
        <v>46</v>
      </c>
      <c r="K66" s="43">
        <v>-9.5049000000000004E-5</v>
      </c>
      <c r="L66" s="43">
        <v>-8.0479E-5</v>
      </c>
      <c r="M66" s="43">
        <v>2.3763000000000001E-4</v>
      </c>
      <c r="N66" s="43">
        <v>5.3530999999999999E-21</v>
      </c>
      <c r="O66" s="43">
        <v>-1.6961000000000001E-20</v>
      </c>
      <c r="P66" s="43">
        <v>-9.2332999999999998E-5</v>
      </c>
      <c r="Q66" s="48">
        <v>0.8</v>
      </c>
    </row>
    <row r="67" spans="1:17" x14ac:dyDescent="0.3">
      <c r="A67" s="42">
        <v>18</v>
      </c>
      <c r="B67" s="43">
        <v>-8.6213999999999998E-5</v>
      </c>
      <c r="C67" s="43">
        <v>-7.4084000000000004E-5</v>
      </c>
      <c r="D67" s="43">
        <v>2.1671E-4</v>
      </c>
      <c r="E67" s="43">
        <v>1.4855E-21</v>
      </c>
      <c r="F67" s="43">
        <v>4.9626000000000004E-21</v>
      </c>
      <c r="G67" s="43">
        <v>8.1044999999999994E-5</v>
      </c>
      <c r="H67" s="48">
        <v>0.85</v>
      </c>
      <c r="I67" s="28"/>
      <c r="J67" s="44">
        <v>47</v>
      </c>
      <c r="K67" s="43">
        <v>-8.6213999999999998E-5</v>
      </c>
      <c r="L67" s="43">
        <v>-7.4084000000000004E-5</v>
      </c>
      <c r="M67" s="43">
        <v>2.1671E-4</v>
      </c>
      <c r="N67" s="43">
        <v>4.4565000000000003E-21</v>
      </c>
      <c r="O67" s="43">
        <v>-1.4888E-20</v>
      </c>
      <c r="P67" s="43">
        <v>-8.1044999999999994E-5</v>
      </c>
      <c r="Q67" s="48">
        <v>0.85</v>
      </c>
    </row>
    <row r="68" spans="1:17" x14ac:dyDescent="0.3">
      <c r="A68" s="42">
        <v>19</v>
      </c>
      <c r="B68" s="43">
        <v>-7.8526E-5</v>
      </c>
      <c r="C68" s="43">
        <v>-6.8354000000000003E-5</v>
      </c>
      <c r="D68" s="43">
        <v>1.9835E-4</v>
      </c>
      <c r="E68" s="43">
        <v>1.2456E-21</v>
      </c>
      <c r="F68" s="43">
        <v>4.3752000000000001E-21</v>
      </c>
      <c r="G68" s="43">
        <v>7.1452999999999995E-5</v>
      </c>
      <c r="H68" s="48">
        <v>0.9</v>
      </c>
      <c r="I68" s="28"/>
      <c r="J68" s="44">
        <v>48</v>
      </c>
      <c r="K68" s="43">
        <v>-7.8526E-5</v>
      </c>
      <c r="L68" s="43">
        <v>-6.8354000000000003E-5</v>
      </c>
      <c r="M68" s="43">
        <v>1.9835E-4</v>
      </c>
      <c r="N68" s="43">
        <v>3.7368999999999999E-21</v>
      </c>
      <c r="O68" s="43">
        <v>-1.3126E-20</v>
      </c>
      <c r="P68" s="43">
        <v>-7.1452999999999995E-5</v>
      </c>
      <c r="Q68" s="48">
        <v>0.9</v>
      </c>
    </row>
    <row r="69" spans="1:17" x14ac:dyDescent="0.3">
      <c r="A69" s="42">
        <v>20</v>
      </c>
      <c r="B69" s="43">
        <v>-7.1790000000000002E-5</v>
      </c>
      <c r="C69" s="43">
        <v>-6.3202999999999998E-5</v>
      </c>
      <c r="D69" s="43">
        <v>1.8213999999999999E-4</v>
      </c>
      <c r="E69" s="43">
        <v>1.0515E-21</v>
      </c>
      <c r="F69" s="43">
        <v>3.8739000000000003E-21</v>
      </c>
      <c r="G69" s="43">
        <v>6.3264999999999998E-5</v>
      </c>
      <c r="H69" s="48">
        <v>0.95</v>
      </c>
      <c r="I69" s="28"/>
      <c r="J69" s="44">
        <v>49</v>
      </c>
      <c r="K69" s="43">
        <v>-7.1790000000000002E-5</v>
      </c>
      <c r="L69" s="43">
        <v>-6.3202999999999998E-5</v>
      </c>
      <c r="M69" s="43">
        <v>1.8213999999999999E-4</v>
      </c>
      <c r="N69" s="43">
        <v>3.1545999999999999E-21</v>
      </c>
      <c r="O69" s="43">
        <v>-1.1622E-20</v>
      </c>
      <c r="P69" s="43">
        <v>-6.3264999999999998E-5</v>
      </c>
      <c r="Q69" s="48">
        <v>0.95</v>
      </c>
    </row>
    <row r="70" spans="1:17" x14ac:dyDescent="0.3">
      <c r="A70" s="42">
        <v>21</v>
      </c>
      <c r="B70" s="43">
        <v>-6.5853999999999997E-5</v>
      </c>
      <c r="C70" s="43">
        <v>-5.8559E-5</v>
      </c>
      <c r="D70" s="43">
        <v>1.6776000000000001E-4</v>
      </c>
      <c r="E70" s="43">
        <v>8.9334E-22</v>
      </c>
      <c r="F70" s="43">
        <v>3.4439000000000002E-21</v>
      </c>
      <c r="G70" s="43">
        <v>5.6242999999999997E-5</v>
      </c>
      <c r="H70" s="48">
        <v>1</v>
      </c>
      <c r="I70" s="28"/>
      <c r="J70" s="44">
        <v>50</v>
      </c>
      <c r="K70" s="43">
        <v>-6.5853999999999997E-5</v>
      </c>
      <c r="L70" s="43">
        <v>-5.8559E-5</v>
      </c>
      <c r="M70" s="43">
        <v>1.6776000000000001E-4</v>
      </c>
      <c r="N70" s="43">
        <v>2.68E-21</v>
      </c>
      <c r="O70" s="43">
        <v>-1.0331999999999999E-20</v>
      </c>
      <c r="P70" s="43">
        <v>-5.6242999999999997E-5</v>
      </c>
      <c r="Q70" s="48">
        <v>1</v>
      </c>
    </row>
    <row r="71" spans="1:17" x14ac:dyDescent="0.3">
      <c r="A71" s="42">
        <v>22</v>
      </c>
      <c r="B71" s="43">
        <v>-3.1810000000000002E-5</v>
      </c>
      <c r="C71" s="43">
        <v>-2.9933E-5</v>
      </c>
      <c r="D71" s="43">
        <v>8.3626000000000002E-5</v>
      </c>
      <c r="E71" s="43">
        <v>2.2984E-22</v>
      </c>
      <c r="F71" s="43">
        <v>1.275E-21</v>
      </c>
      <c r="G71" s="43">
        <v>2.0823E-5</v>
      </c>
      <c r="H71" s="48">
        <v>1.5</v>
      </c>
      <c r="I71" s="28"/>
      <c r="J71" s="44">
        <v>51</v>
      </c>
      <c r="K71" s="43">
        <v>-3.1810000000000002E-5</v>
      </c>
      <c r="L71" s="43">
        <v>-2.9933E-5</v>
      </c>
      <c r="M71" s="43">
        <v>8.3626000000000002E-5</v>
      </c>
      <c r="N71" s="43">
        <v>6.8952999999999997E-22</v>
      </c>
      <c r="O71" s="43">
        <v>-3.8251000000000002E-21</v>
      </c>
      <c r="P71" s="43">
        <v>-2.0823E-5</v>
      </c>
      <c r="Q71" s="48">
        <v>1.5</v>
      </c>
    </row>
    <row r="72" spans="1:17" x14ac:dyDescent="0.3">
      <c r="A72" s="42">
        <v>23</v>
      </c>
      <c r="B72" s="43">
        <v>-1.8365000000000001E-5</v>
      </c>
      <c r="C72" s="43">
        <v>-1.7689999999999998E-5</v>
      </c>
      <c r="D72" s="43">
        <v>4.9540999999999999E-5</v>
      </c>
      <c r="E72" s="43">
        <v>8.2654000000000001E-23</v>
      </c>
      <c r="F72" s="43">
        <v>5.9701E-22</v>
      </c>
      <c r="G72" s="43">
        <v>9.7498999999999996E-6</v>
      </c>
      <c r="H72" s="48">
        <v>2</v>
      </c>
      <c r="I72" s="28"/>
      <c r="J72" s="44">
        <v>52</v>
      </c>
      <c r="K72" s="43">
        <v>-1.8365000000000001E-5</v>
      </c>
      <c r="L72" s="43">
        <v>-1.7689999999999998E-5</v>
      </c>
      <c r="M72" s="43">
        <v>4.9540999999999999E-5</v>
      </c>
      <c r="N72" s="43">
        <v>2.4796000000000001E-22</v>
      </c>
      <c r="O72" s="43">
        <v>-1.7910000000000001E-21</v>
      </c>
      <c r="P72" s="43">
        <v>-9.7498999999999996E-6</v>
      </c>
      <c r="Q72" s="48">
        <v>2</v>
      </c>
    </row>
    <row r="73" spans="1:17" x14ac:dyDescent="0.3">
      <c r="A73" s="42">
        <v>24</v>
      </c>
      <c r="B73" s="43">
        <v>-1.2271E-5</v>
      </c>
      <c r="C73" s="43">
        <v>-1.1973E-5</v>
      </c>
      <c r="D73" s="43">
        <v>3.3584000000000002E-5</v>
      </c>
      <c r="E73" s="43">
        <v>3.6389000000000001E-23</v>
      </c>
      <c r="F73" s="43">
        <v>3.2446000000000001E-22</v>
      </c>
      <c r="G73" s="43">
        <v>5.2989000000000002E-6</v>
      </c>
      <c r="H73" s="48">
        <v>2.5</v>
      </c>
      <c r="I73" s="28"/>
      <c r="J73" s="44">
        <v>53</v>
      </c>
      <c r="K73" s="43">
        <v>-1.2271E-5</v>
      </c>
      <c r="L73" s="43">
        <v>-1.1973E-5</v>
      </c>
      <c r="M73" s="43">
        <v>3.3584000000000002E-5</v>
      </c>
      <c r="N73" s="43">
        <v>1.0917000000000001E-22</v>
      </c>
      <c r="O73" s="43">
        <v>-9.7338999999999999E-22</v>
      </c>
      <c r="P73" s="43">
        <v>-5.2989000000000002E-6</v>
      </c>
      <c r="Q73" s="48">
        <v>2.5</v>
      </c>
    </row>
    <row r="74" spans="1:17" x14ac:dyDescent="0.3">
      <c r="A74" s="42">
        <v>25</v>
      </c>
      <c r="B74" s="43">
        <v>-9.1669000000000003E-6</v>
      </c>
      <c r="C74" s="43">
        <v>-9.0169E-6</v>
      </c>
      <c r="D74" s="43">
        <v>2.5091000000000001E-5</v>
      </c>
      <c r="E74" s="43">
        <v>1.8370000000000001E-23</v>
      </c>
      <c r="F74" s="43">
        <v>1.9549000000000001E-22</v>
      </c>
      <c r="G74" s="43">
        <v>3.1926000000000001E-6</v>
      </c>
      <c r="H74" s="48">
        <v>3</v>
      </c>
      <c r="I74" s="28"/>
      <c r="J74" s="44">
        <v>54</v>
      </c>
      <c r="K74" s="43">
        <v>-9.1669000000000003E-6</v>
      </c>
      <c r="L74" s="43">
        <v>-9.0169E-6</v>
      </c>
      <c r="M74" s="43">
        <v>2.5091000000000001E-5</v>
      </c>
      <c r="N74" s="43">
        <v>5.5111000000000001E-23</v>
      </c>
      <c r="O74" s="43">
        <v>-5.8647000000000001E-22</v>
      </c>
      <c r="P74" s="43">
        <v>-3.1926000000000001E-6</v>
      </c>
      <c r="Q74" s="48">
        <v>3</v>
      </c>
    </row>
    <row r="75" spans="1:17" x14ac:dyDescent="0.3">
      <c r="A75" s="42">
        <v>26</v>
      </c>
      <c r="B75" s="43">
        <v>-7.3324999999999997E-6</v>
      </c>
      <c r="C75" s="43">
        <v>-7.2485000000000001E-6</v>
      </c>
      <c r="D75" s="43">
        <v>1.9882999999999999E-5</v>
      </c>
      <c r="E75" s="43">
        <v>1.0279E-23</v>
      </c>
      <c r="F75" s="43">
        <v>1.2685000000000001E-22</v>
      </c>
      <c r="G75" s="43">
        <v>2.0717E-6</v>
      </c>
      <c r="H75" s="48">
        <v>3.5</v>
      </c>
      <c r="I75" s="28"/>
      <c r="J75" s="44">
        <v>55</v>
      </c>
      <c r="K75" s="43">
        <v>-7.3324999999999997E-6</v>
      </c>
      <c r="L75" s="43">
        <v>-7.2485000000000001E-6</v>
      </c>
      <c r="M75" s="43">
        <v>1.9882999999999999E-5</v>
      </c>
      <c r="N75" s="43">
        <v>3.0837999999999999E-23</v>
      </c>
      <c r="O75" s="43">
        <v>-3.8055999999999998E-22</v>
      </c>
      <c r="P75" s="43">
        <v>-2.0717E-6</v>
      </c>
      <c r="Q75" s="48">
        <v>3.5</v>
      </c>
    </row>
    <row r="76" spans="1:17" x14ac:dyDescent="0.3">
      <c r="A76" s="42">
        <v>27</v>
      </c>
      <c r="B76" s="43">
        <v>-6.0746999999999996E-6</v>
      </c>
      <c r="C76" s="43">
        <v>-6.0237999999999998E-6</v>
      </c>
      <c r="D76" s="43">
        <v>1.6263E-5</v>
      </c>
      <c r="E76" s="43">
        <v>6.2420000000000003E-24</v>
      </c>
      <c r="F76" s="43">
        <v>8.6763E-23</v>
      </c>
      <c r="G76" s="43">
        <v>1.4169999999999999E-6</v>
      </c>
      <c r="H76" s="48">
        <v>4</v>
      </c>
      <c r="I76" s="28"/>
      <c r="J76" s="44">
        <v>56</v>
      </c>
      <c r="K76" s="43">
        <v>-6.0746999999999996E-6</v>
      </c>
      <c r="L76" s="43">
        <v>-6.0237999999999998E-6</v>
      </c>
      <c r="M76" s="43">
        <v>1.6263E-5</v>
      </c>
      <c r="N76" s="43">
        <v>1.8726000000000001E-23</v>
      </c>
      <c r="O76" s="43">
        <v>-2.6029E-22</v>
      </c>
      <c r="P76" s="43">
        <v>-1.4169999999999999E-6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3.4549999999999997E-21</v>
      </c>
      <c r="C81" s="43">
        <v>1.8808E-5</v>
      </c>
      <c r="D81" s="43">
        <v>6.8181999999999997E-4</v>
      </c>
      <c r="E81" s="23">
        <f>+D81*1000</f>
        <v>0.68181999999999998</v>
      </c>
      <c r="F81" s="44">
        <v>0</v>
      </c>
      <c r="G81" s="24"/>
      <c r="H81" s="25"/>
      <c r="I81" s="28"/>
      <c r="J81" s="44">
        <v>1</v>
      </c>
      <c r="K81" s="43">
        <v>-1.1516999999999999E-21</v>
      </c>
      <c r="L81" s="43">
        <v>-1.8808E-5</v>
      </c>
      <c r="M81" s="43">
        <v>6.8181999999999997E-4</v>
      </c>
      <c r="N81" s="23">
        <f>+M81*1000</f>
        <v>0.68181999999999998</v>
      </c>
      <c r="O81" s="44">
        <v>0</v>
      </c>
      <c r="P81" s="24"/>
      <c r="Q81" s="25"/>
    </row>
    <row r="82" spans="1:23" x14ac:dyDescent="0.3">
      <c r="A82" s="42">
        <v>31</v>
      </c>
      <c r="B82" s="43">
        <v>-9.8626000000000009E-22</v>
      </c>
      <c r="C82" s="43">
        <v>-5.3689999999999998E-6</v>
      </c>
      <c r="D82" s="43">
        <v>6.7845999999999998E-4</v>
      </c>
      <c r="E82" s="23">
        <f t="shared" ref="E82:E107" si="0">+D82*1000</f>
        <v>0.67845999999999995</v>
      </c>
      <c r="F82" s="170">
        <v>0.05</v>
      </c>
      <c r="G82" s="24"/>
      <c r="H82" s="25"/>
      <c r="I82" s="28"/>
      <c r="J82" s="44">
        <v>2</v>
      </c>
      <c r="K82" s="43">
        <v>3.2874999999999998E-22</v>
      </c>
      <c r="L82" s="43">
        <v>5.3689999999999998E-6</v>
      </c>
      <c r="M82" s="43">
        <v>6.7845999999999998E-4</v>
      </c>
      <c r="N82" s="23">
        <f t="shared" ref="N82:N107" si="1">+M82*1000</f>
        <v>0.67845999999999995</v>
      </c>
      <c r="O82" s="170">
        <v>0.05</v>
      </c>
      <c r="P82" s="24"/>
      <c r="Q82" s="25"/>
    </row>
    <row r="83" spans="1:23" x14ac:dyDescent="0.3">
      <c r="A83" s="42">
        <v>32</v>
      </c>
      <c r="B83" s="43">
        <v>-3.1056999999999998E-21</v>
      </c>
      <c r="C83" s="43">
        <v>-1.6906E-5</v>
      </c>
      <c r="D83" s="43">
        <v>6.2494000000000004E-4</v>
      </c>
      <c r="E83" s="23">
        <f t="shared" si="0"/>
        <v>0.62494000000000005</v>
      </c>
      <c r="F83" s="171">
        <v>0.1</v>
      </c>
      <c r="G83" s="24"/>
      <c r="H83" s="25"/>
      <c r="I83" s="28"/>
      <c r="J83" s="44">
        <v>3</v>
      </c>
      <c r="K83" s="43">
        <v>1.0352000000000001E-21</v>
      </c>
      <c r="L83" s="43">
        <v>1.6906E-5</v>
      </c>
      <c r="M83" s="43">
        <v>6.2494000000000004E-4</v>
      </c>
      <c r="N83" s="23">
        <f t="shared" si="1"/>
        <v>0.62494000000000005</v>
      </c>
      <c r="O83" s="171">
        <v>0.1</v>
      </c>
      <c r="Q83" s="25"/>
    </row>
    <row r="84" spans="1:23" x14ac:dyDescent="0.3">
      <c r="A84" s="42">
        <v>33</v>
      </c>
      <c r="B84" s="43">
        <v>-5.0522E-21</v>
      </c>
      <c r="C84" s="43">
        <v>-2.7503000000000001E-5</v>
      </c>
      <c r="D84" s="43">
        <v>5.8370000000000004E-4</v>
      </c>
      <c r="E84" s="23">
        <f t="shared" si="0"/>
        <v>0.5837</v>
      </c>
      <c r="F84" s="44">
        <v>0.15</v>
      </c>
      <c r="G84" s="24"/>
      <c r="H84" s="25"/>
      <c r="I84" s="28"/>
      <c r="J84" s="44">
        <v>4</v>
      </c>
      <c r="K84" s="43">
        <v>1.6840999999999999E-21</v>
      </c>
      <c r="L84" s="43">
        <v>2.7503000000000001E-5</v>
      </c>
      <c r="M84" s="43">
        <v>5.8370000000000004E-4</v>
      </c>
      <c r="N84" s="23">
        <f t="shared" si="1"/>
        <v>0.5837</v>
      </c>
      <c r="O84" s="44">
        <v>0.15</v>
      </c>
      <c r="P84" s="24"/>
      <c r="Q84" s="25"/>
    </row>
    <row r="85" spans="1:23" x14ac:dyDescent="0.3">
      <c r="A85" s="42">
        <v>34</v>
      </c>
      <c r="B85" s="43">
        <v>-7.1591000000000006E-21</v>
      </c>
      <c r="C85" s="43">
        <v>-3.8971999999999999E-5</v>
      </c>
      <c r="D85" s="43">
        <v>5.4909999999999996E-4</v>
      </c>
      <c r="E85" s="23">
        <f t="shared" si="0"/>
        <v>0.54909999999999992</v>
      </c>
      <c r="F85" s="170">
        <v>0.2</v>
      </c>
      <c r="G85" s="24"/>
      <c r="H85" s="25"/>
      <c r="I85" s="28"/>
      <c r="J85" s="44">
        <v>5</v>
      </c>
      <c r="K85" s="43">
        <v>2.3863999999999998E-21</v>
      </c>
      <c r="L85" s="43">
        <v>3.8971999999999999E-5</v>
      </c>
      <c r="M85" s="43">
        <v>5.4909999999999996E-4</v>
      </c>
      <c r="N85" s="23">
        <f t="shared" si="1"/>
        <v>0.54909999999999992</v>
      </c>
      <c r="O85" s="170">
        <v>0.2</v>
      </c>
      <c r="P85" s="24"/>
      <c r="Q85" s="25"/>
    </row>
    <row r="86" spans="1:23" x14ac:dyDescent="0.3">
      <c r="A86" s="42">
        <v>35</v>
      </c>
      <c r="B86" s="43">
        <v>-6.8873000000000007E-21</v>
      </c>
      <c r="C86" s="43">
        <v>-3.7492E-5</v>
      </c>
      <c r="D86" s="43">
        <v>5.0078999999999998E-4</v>
      </c>
      <c r="E86" s="23">
        <f t="shared" si="0"/>
        <v>0.50078999999999996</v>
      </c>
      <c r="F86" s="44">
        <v>0.25</v>
      </c>
      <c r="G86" s="24"/>
      <c r="H86" s="25"/>
      <c r="I86" s="28"/>
      <c r="J86" s="44">
        <v>6</v>
      </c>
      <c r="K86" s="43">
        <v>2.2958000000000001E-21</v>
      </c>
      <c r="L86" s="43">
        <v>3.7492E-5</v>
      </c>
      <c r="M86" s="43">
        <v>5.0078999999999998E-4</v>
      </c>
      <c r="N86" s="23">
        <f t="shared" si="1"/>
        <v>0.50078999999999996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-6.6207000000000004E-21</v>
      </c>
      <c r="C87" s="43">
        <v>-3.6041999999999998E-5</v>
      </c>
      <c r="D87" s="43">
        <v>4.6165000000000003E-4</v>
      </c>
      <c r="E87" s="23">
        <f t="shared" si="0"/>
        <v>0.46165</v>
      </c>
      <c r="F87" s="171">
        <v>0.3</v>
      </c>
      <c r="G87" s="24"/>
      <c r="H87" s="25"/>
      <c r="I87" s="28"/>
      <c r="J87" s="44">
        <v>7</v>
      </c>
      <c r="K87" s="43">
        <v>2.2069000000000001E-21</v>
      </c>
      <c r="L87" s="43">
        <v>3.6041999999999998E-5</v>
      </c>
      <c r="M87" s="43">
        <v>4.6165000000000003E-4</v>
      </c>
      <c r="N87" s="23">
        <f t="shared" si="1"/>
        <v>0.46165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-6.4790999999999997E-21</v>
      </c>
      <c r="C88" s="43">
        <v>-3.5271000000000002E-5</v>
      </c>
      <c r="D88" s="43">
        <v>4.2850000000000001E-4</v>
      </c>
      <c r="E88" s="23">
        <f t="shared" si="0"/>
        <v>0.42849999999999999</v>
      </c>
      <c r="F88" s="170">
        <v>0.35</v>
      </c>
      <c r="G88" s="24"/>
      <c r="H88" s="25"/>
      <c r="I88" s="28"/>
      <c r="J88" s="44">
        <v>8</v>
      </c>
      <c r="K88" s="43">
        <v>2.1597000000000001E-21</v>
      </c>
      <c r="L88" s="43">
        <v>3.5271000000000002E-5</v>
      </c>
      <c r="M88" s="43">
        <v>4.2850000000000001E-4</v>
      </c>
      <c r="N88" s="23">
        <f t="shared" si="1"/>
        <v>0.42849999999999999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-5.8075999999999997E-21</v>
      </c>
      <c r="C89" s="43">
        <v>-3.1615000000000001E-5</v>
      </c>
      <c r="D89" s="43">
        <v>3.9585E-4</v>
      </c>
      <c r="E89" s="23">
        <f t="shared" si="0"/>
        <v>0.39584999999999998</v>
      </c>
      <c r="F89" s="171">
        <v>0.4</v>
      </c>
      <c r="G89" s="24"/>
      <c r="H89" s="25"/>
      <c r="I89" s="28"/>
      <c r="J89" s="44">
        <v>9</v>
      </c>
      <c r="K89" s="43">
        <v>1.9358999999999999E-21</v>
      </c>
      <c r="L89" s="43">
        <v>3.1615000000000001E-5</v>
      </c>
      <c r="M89" s="43">
        <v>3.9585E-4</v>
      </c>
      <c r="N89" s="23">
        <f t="shared" si="1"/>
        <v>0.39584999999999998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-5.2021999999999997E-21</v>
      </c>
      <c r="C90" s="43">
        <v>-2.8319000000000001E-5</v>
      </c>
      <c r="D90" s="43">
        <v>3.6778000000000001E-4</v>
      </c>
      <c r="E90" s="23">
        <f t="shared" si="0"/>
        <v>0.36778</v>
      </c>
      <c r="F90" s="171">
        <v>0.45</v>
      </c>
      <c r="G90" s="24"/>
      <c r="H90" s="25"/>
      <c r="I90" s="28"/>
      <c r="J90" s="44">
        <v>10</v>
      </c>
      <c r="K90" s="43">
        <v>1.7340999999999999E-21</v>
      </c>
      <c r="L90" s="43">
        <v>2.8319000000000001E-5</v>
      </c>
      <c r="M90" s="43">
        <v>3.6778000000000001E-4</v>
      </c>
      <c r="N90" s="23">
        <f t="shared" si="1"/>
        <v>0.36778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-4.6651E-21</v>
      </c>
      <c r="C91" s="43">
        <v>-2.5395999999999999E-5</v>
      </c>
      <c r="D91" s="43">
        <v>3.4333999999999998E-4</v>
      </c>
      <c r="E91" s="23">
        <f t="shared" si="0"/>
        <v>0.34333999999999998</v>
      </c>
      <c r="F91" s="171">
        <v>0.5</v>
      </c>
      <c r="G91" s="24"/>
      <c r="H91" s="25"/>
      <c r="I91" s="28"/>
      <c r="J91" s="44">
        <v>11</v>
      </c>
      <c r="K91" s="43">
        <v>1.5550000000000001E-21</v>
      </c>
      <c r="L91" s="43">
        <v>2.5395999999999999E-5</v>
      </c>
      <c r="M91" s="43">
        <v>3.4333999999999998E-4</v>
      </c>
      <c r="N91" s="23">
        <f t="shared" si="1"/>
        <v>0.34333999999999998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-4.1927999999999998E-21</v>
      </c>
      <c r="C92" s="43">
        <v>-2.2824999999999999E-5</v>
      </c>
      <c r="D92" s="43">
        <v>3.2185999999999998E-4</v>
      </c>
      <c r="E92" s="23">
        <f t="shared" si="0"/>
        <v>0.32185999999999998</v>
      </c>
      <c r="F92" s="171">
        <v>0.55000000000000004</v>
      </c>
      <c r="G92" s="24"/>
      <c r="H92" s="25"/>
      <c r="I92" s="28"/>
      <c r="J92" s="44">
        <v>12</v>
      </c>
      <c r="K92" s="43">
        <v>1.3976000000000001E-21</v>
      </c>
      <c r="L92" s="43">
        <v>2.2824999999999999E-5</v>
      </c>
      <c r="M92" s="43">
        <v>3.2185999999999998E-4</v>
      </c>
      <c r="N92" s="23">
        <f t="shared" si="1"/>
        <v>0.32185999999999998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-3.7791000000000003E-21</v>
      </c>
      <c r="C93" s="43">
        <v>-2.0571999999999999E-5</v>
      </c>
      <c r="D93" s="43">
        <v>3.0283000000000003E-4</v>
      </c>
      <c r="E93" s="23">
        <f t="shared" si="0"/>
        <v>0.30283000000000004</v>
      </c>
      <c r="F93" s="44">
        <v>0.6</v>
      </c>
      <c r="G93" s="24"/>
      <c r="H93" s="25"/>
      <c r="I93" s="28"/>
      <c r="J93" s="44">
        <v>13</v>
      </c>
      <c r="K93" s="43">
        <v>1.2597E-21</v>
      </c>
      <c r="L93" s="43">
        <v>2.0571999999999999E-5</v>
      </c>
      <c r="M93" s="43">
        <v>3.0283000000000003E-4</v>
      </c>
      <c r="N93" s="23">
        <f t="shared" si="1"/>
        <v>0.30283000000000004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-3.4170000000000003E-21</v>
      </c>
      <c r="C94" s="43">
        <v>-1.8601E-5</v>
      </c>
      <c r="D94" s="43">
        <v>2.8584999999999998E-4</v>
      </c>
      <c r="E94" s="23">
        <f t="shared" si="0"/>
        <v>0.28584999999999999</v>
      </c>
      <c r="F94" s="44">
        <v>0.65</v>
      </c>
      <c r="G94" s="24"/>
      <c r="H94" s="25"/>
      <c r="I94" s="28"/>
      <c r="J94" s="44">
        <v>14</v>
      </c>
      <c r="K94" s="43">
        <v>1.1390000000000001E-21</v>
      </c>
      <c r="L94" s="43">
        <v>1.8601E-5</v>
      </c>
      <c r="M94" s="43">
        <v>2.8584999999999998E-4</v>
      </c>
      <c r="N94" s="23">
        <f t="shared" si="1"/>
        <v>0.28584999999999999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-3.0997999999999998E-21</v>
      </c>
      <c r="C95" s="43">
        <v>-1.6875E-5</v>
      </c>
      <c r="D95" s="43">
        <v>2.7060000000000002E-4</v>
      </c>
      <c r="E95" s="23">
        <f t="shared" si="0"/>
        <v>0.27060000000000001</v>
      </c>
      <c r="F95" s="44">
        <v>0.7</v>
      </c>
      <c r="G95" s="24"/>
      <c r="H95" s="25"/>
      <c r="I95" s="28"/>
      <c r="J95" s="44">
        <v>15</v>
      </c>
      <c r="K95" s="43">
        <v>1.0332999999999999E-21</v>
      </c>
      <c r="L95" s="43">
        <v>1.6875E-5</v>
      </c>
      <c r="M95" s="43">
        <v>2.7060000000000002E-4</v>
      </c>
      <c r="N95" s="23">
        <f t="shared" si="1"/>
        <v>0.27060000000000001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-2.8213999999999999E-21</v>
      </c>
      <c r="C96" s="43">
        <v>-1.5359E-5</v>
      </c>
      <c r="D96" s="43">
        <v>2.5684999999999998E-4</v>
      </c>
      <c r="E96" s="23">
        <f t="shared" si="0"/>
        <v>0.25684999999999997</v>
      </c>
      <c r="F96" s="44">
        <v>0.75</v>
      </c>
      <c r="G96" s="24"/>
      <c r="H96" s="25"/>
      <c r="I96" s="28"/>
      <c r="J96" s="44">
        <v>16</v>
      </c>
      <c r="K96" s="43">
        <v>9.4046000000000001E-22</v>
      </c>
      <c r="L96" s="43">
        <v>1.5359E-5</v>
      </c>
      <c r="M96" s="43">
        <v>2.5684999999999998E-4</v>
      </c>
      <c r="N96" s="23">
        <f t="shared" si="1"/>
        <v>0.25684999999999997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-2.5764000000000002E-21</v>
      </c>
      <c r="C97" s="43">
        <v>-1.4025E-5</v>
      </c>
      <c r="D97" s="43">
        <v>2.4437999999999999E-4</v>
      </c>
      <c r="E97" s="23">
        <f t="shared" si="0"/>
        <v>0.24437999999999999</v>
      </c>
      <c r="F97" s="44">
        <v>0.8</v>
      </c>
      <c r="G97" s="24"/>
      <c r="H97" s="25"/>
      <c r="I97" s="28"/>
      <c r="J97" s="44">
        <v>17</v>
      </c>
      <c r="K97" s="43">
        <v>8.5879000000000007E-22</v>
      </c>
      <c r="L97" s="43">
        <v>1.4025E-5</v>
      </c>
      <c r="M97" s="43">
        <v>2.4437999999999999E-4</v>
      </c>
      <c r="N97" s="23">
        <f t="shared" si="1"/>
        <v>0.24437999999999999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-2.3601E-21</v>
      </c>
      <c r="C98" s="43">
        <v>-1.2848E-5</v>
      </c>
      <c r="D98" s="43">
        <v>2.3304E-4</v>
      </c>
      <c r="E98" s="23">
        <f t="shared" si="0"/>
        <v>0.23304</v>
      </c>
      <c r="F98" s="44">
        <v>0.85</v>
      </c>
      <c r="G98" s="24"/>
      <c r="H98" s="25"/>
      <c r="I98" s="28"/>
      <c r="J98" s="44">
        <v>18</v>
      </c>
      <c r="K98" s="43">
        <v>7.8669000000000002E-22</v>
      </c>
      <c r="L98" s="43">
        <v>1.2848E-5</v>
      </c>
      <c r="M98" s="43">
        <v>2.3304E-4</v>
      </c>
      <c r="N98" s="23">
        <f t="shared" si="1"/>
        <v>0.23304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-2.1684999999999999E-21</v>
      </c>
      <c r="C99" s="43">
        <v>-1.1805E-5</v>
      </c>
      <c r="D99" s="43">
        <v>2.2267000000000001E-4</v>
      </c>
      <c r="E99" s="23">
        <f t="shared" si="0"/>
        <v>0.22267000000000001</v>
      </c>
      <c r="F99" s="44">
        <v>0.9</v>
      </c>
      <c r="G99" s="24"/>
      <c r="H99" s="25"/>
      <c r="I99" s="28"/>
      <c r="J99" s="44">
        <v>19</v>
      </c>
      <c r="K99" s="43">
        <v>7.2283000000000001E-22</v>
      </c>
      <c r="L99" s="43">
        <v>1.1805E-5</v>
      </c>
      <c r="M99" s="43">
        <v>2.2267000000000001E-4</v>
      </c>
      <c r="N99" s="23">
        <f t="shared" si="1"/>
        <v>0.22267000000000001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-1.9982000000000001E-21</v>
      </c>
      <c r="C100" s="43">
        <v>-1.0878E-5</v>
      </c>
      <c r="D100" s="43">
        <v>2.1316E-4</v>
      </c>
      <c r="E100" s="23">
        <f t="shared" si="0"/>
        <v>0.21315999999999999</v>
      </c>
      <c r="F100" s="44">
        <v>0.95</v>
      </c>
      <c r="G100" s="24"/>
      <c r="H100" s="25"/>
      <c r="I100" s="28"/>
      <c r="J100" s="44">
        <v>20</v>
      </c>
      <c r="K100" s="43">
        <v>6.6607999999999999E-22</v>
      </c>
      <c r="L100" s="43">
        <v>1.0878E-5</v>
      </c>
      <c r="M100" s="43">
        <v>2.1316E-4</v>
      </c>
      <c r="N100" s="23">
        <f t="shared" si="1"/>
        <v>0.21315999999999999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-1.8463999999999999E-21</v>
      </c>
      <c r="C101" s="43">
        <v>-1.0051000000000001E-5</v>
      </c>
      <c r="D101" s="43">
        <v>2.0442E-4</v>
      </c>
      <c r="E101" s="23">
        <f t="shared" si="0"/>
        <v>0.20441999999999999</v>
      </c>
      <c r="F101" s="44">
        <v>1</v>
      </c>
      <c r="G101" s="24"/>
      <c r="H101" s="25"/>
      <c r="I101" s="28"/>
      <c r="J101" s="44">
        <v>21</v>
      </c>
      <c r="K101" s="43">
        <v>6.1546999999999996E-22</v>
      </c>
      <c r="L101" s="43">
        <v>1.0051000000000001E-5</v>
      </c>
      <c r="M101" s="43">
        <v>2.0442E-4</v>
      </c>
      <c r="N101" s="23">
        <f t="shared" si="1"/>
        <v>0.20441999999999999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-9.4726999999999999E-22</v>
      </c>
      <c r="C102" s="43">
        <v>-5.1567000000000001E-6</v>
      </c>
      <c r="D102" s="43">
        <v>1.4501999999999999E-4</v>
      </c>
      <c r="E102" s="23">
        <f t="shared" si="0"/>
        <v>0.14501999999999998</v>
      </c>
      <c r="F102" s="44">
        <v>1.5</v>
      </c>
      <c r="G102" s="24"/>
      <c r="H102" s="25"/>
      <c r="I102" s="28"/>
      <c r="J102" s="44">
        <v>22</v>
      </c>
      <c r="K102" s="43">
        <v>3.1576000000000002E-22</v>
      </c>
      <c r="L102" s="43">
        <v>5.1567000000000001E-6</v>
      </c>
      <c r="M102" s="43">
        <v>1.4501999999999999E-4</v>
      </c>
      <c r="N102" s="23">
        <f t="shared" si="1"/>
        <v>0.14501999999999998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-5.6862000000000001E-22</v>
      </c>
      <c r="C103" s="43">
        <v>-3.0954E-6</v>
      </c>
      <c r="D103" s="43">
        <v>1.1287E-4</v>
      </c>
      <c r="E103" s="23">
        <f t="shared" si="0"/>
        <v>0.11287</v>
      </c>
      <c r="F103" s="44">
        <v>2</v>
      </c>
      <c r="G103" s="24"/>
      <c r="H103" s="25"/>
      <c r="I103" s="28"/>
      <c r="J103" s="44">
        <v>23</v>
      </c>
      <c r="K103" s="43">
        <v>1.8954000000000001E-22</v>
      </c>
      <c r="L103" s="43">
        <v>3.0954E-6</v>
      </c>
      <c r="M103" s="43">
        <v>1.1287E-4</v>
      </c>
      <c r="N103" s="23">
        <f t="shared" si="1"/>
        <v>0.11287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-3.766E-22</v>
      </c>
      <c r="C104" s="43">
        <v>-2.0501000000000001E-6</v>
      </c>
      <c r="D104" s="43">
        <v>9.2545000000000002E-5</v>
      </c>
      <c r="E104" s="23">
        <f t="shared" si="0"/>
        <v>9.2545000000000002E-2</v>
      </c>
      <c r="F104" s="44">
        <v>2.5</v>
      </c>
      <c r="G104" s="24"/>
      <c r="H104" s="25"/>
      <c r="I104" s="28"/>
      <c r="J104" s="44">
        <v>24</v>
      </c>
      <c r="K104" s="43">
        <v>1.2553000000000001E-22</v>
      </c>
      <c r="L104" s="43">
        <v>2.0501000000000001E-6</v>
      </c>
      <c r="M104" s="43">
        <v>9.2545000000000002E-5</v>
      </c>
      <c r="N104" s="23">
        <f t="shared" si="1"/>
        <v>9.2545000000000002E-2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-2.6618000000000002E-22</v>
      </c>
      <c r="C105" s="43">
        <v>-1.449E-6</v>
      </c>
      <c r="D105" s="43">
        <v>7.8071999999999994E-5</v>
      </c>
      <c r="E105" s="23">
        <f t="shared" si="0"/>
        <v>7.8071999999999989E-2</v>
      </c>
      <c r="F105" s="44">
        <v>3</v>
      </c>
      <c r="G105" s="24"/>
      <c r="H105" s="25"/>
      <c r="I105" s="28"/>
      <c r="J105" s="44">
        <v>25</v>
      </c>
      <c r="K105" s="43">
        <v>8.8726000000000006E-23</v>
      </c>
      <c r="L105" s="43">
        <v>1.449E-6</v>
      </c>
      <c r="M105" s="43">
        <v>7.8071999999999994E-5</v>
      </c>
      <c r="N105" s="23">
        <f t="shared" si="1"/>
        <v>7.8071999999999989E-2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-1.9659000000000001E-22</v>
      </c>
      <c r="C106" s="43">
        <v>-1.0701999999999999E-6</v>
      </c>
      <c r="D106" s="43">
        <v>6.6919000000000001E-5</v>
      </c>
      <c r="E106" s="23">
        <f t="shared" si="0"/>
        <v>6.6919000000000006E-2</v>
      </c>
      <c r="F106" s="44">
        <v>3.5</v>
      </c>
      <c r="G106" s="24"/>
      <c r="H106" s="25"/>
      <c r="I106" s="28"/>
      <c r="J106" s="44">
        <v>26</v>
      </c>
      <c r="K106" s="43">
        <v>6.5528999999999998E-23</v>
      </c>
      <c r="L106" s="43">
        <v>1.0701999999999999E-6</v>
      </c>
      <c r="M106" s="43">
        <v>6.6919000000000001E-5</v>
      </c>
      <c r="N106" s="23">
        <f t="shared" si="1"/>
        <v>6.6919000000000006E-2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-1.4973000000000001E-22</v>
      </c>
      <c r="C107" s="43">
        <v>-8.1511999999999996E-7</v>
      </c>
      <c r="D107" s="43">
        <v>5.7930000000000003E-5</v>
      </c>
      <c r="E107" s="23">
        <f t="shared" si="0"/>
        <v>5.7930000000000002E-2</v>
      </c>
      <c r="F107" s="44">
        <v>4</v>
      </c>
      <c r="G107" s="24"/>
      <c r="H107" s="25"/>
      <c r="I107" s="28"/>
      <c r="J107" s="44">
        <v>27</v>
      </c>
      <c r="K107" s="43">
        <v>4.9911999999999998E-23</v>
      </c>
      <c r="L107" s="43">
        <v>8.1511999999999996E-7</v>
      </c>
      <c r="M107" s="43">
        <v>5.7930000000000003E-5</v>
      </c>
      <c r="N107" s="23">
        <f t="shared" si="1"/>
        <v>5.7930000000000002E-2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9007-5725-4B0F-B63C-4213910AE033}">
  <sheetPr codeName="Hoja181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2218200</v>
      </c>
      <c r="C19" s="43">
        <v>1962500</v>
      </c>
      <c r="D19" s="43">
        <v>562470</v>
      </c>
      <c r="E19" s="43">
        <v>-4.6965000000000003E-11</v>
      </c>
      <c r="F19" s="43">
        <v>8.2021000000000004E-27</v>
      </c>
      <c r="G19" s="43">
        <v>4.4650000000000002E-11</v>
      </c>
      <c r="H19" s="48">
        <v>0</v>
      </c>
      <c r="I19" s="28"/>
      <c r="J19" s="42">
        <v>1</v>
      </c>
      <c r="K19" s="43">
        <v>2218200</v>
      </c>
      <c r="L19" s="43">
        <v>1962500</v>
      </c>
      <c r="M19" s="43">
        <v>562470</v>
      </c>
      <c r="N19" s="43">
        <v>-1.5655E-11</v>
      </c>
      <c r="O19" s="43">
        <v>-2.7339999999999998E-27</v>
      </c>
      <c r="P19" s="43">
        <v>-4.4650000000000002E-11</v>
      </c>
      <c r="Q19" s="48">
        <v>0</v>
      </c>
    </row>
    <row r="20" spans="1:17" x14ac:dyDescent="0.3">
      <c r="A20" s="42">
        <v>31</v>
      </c>
      <c r="B20" s="43">
        <v>-1422600</v>
      </c>
      <c r="C20" s="43">
        <v>-1237800</v>
      </c>
      <c r="D20" s="43">
        <v>341480</v>
      </c>
      <c r="E20" s="43">
        <v>3.3944999999999999E-11</v>
      </c>
      <c r="F20" s="43">
        <v>-3.0607000000000001E-12</v>
      </c>
      <c r="G20" s="43">
        <v>-16662</v>
      </c>
      <c r="H20" s="54">
        <v>0.05</v>
      </c>
      <c r="I20" s="28"/>
      <c r="J20" s="42">
        <v>2</v>
      </c>
      <c r="K20" s="43">
        <v>-1422600</v>
      </c>
      <c r="L20" s="43">
        <v>-1237800</v>
      </c>
      <c r="M20" s="43">
        <v>341480</v>
      </c>
      <c r="N20" s="43">
        <v>1.1315E-11</v>
      </c>
      <c r="O20" s="43">
        <v>1.0202E-12</v>
      </c>
      <c r="P20" s="43">
        <v>16662</v>
      </c>
      <c r="Q20" s="54">
        <v>0.05</v>
      </c>
    </row>
    <row r="21" spans="1:17" x14ac:dyDescent="0.3">
      <c r="A21" s="42">
        <v>32</v>
      </c>
      <c r="B21" s="43">
        <v>21414</v>
      </c>
      <c r="C21" s="43">
        <v>39026</v>
      </c>
      <c r="D21" s="43">
        <v>246010</v>
      </c>
      <c r="E21" s="43">
        <v>3.2352000000000002E-12</v>
      </c>
      <c r="F21" s="43">
        <v>-3.8576999999999996E-12</v>
      </c>
      <c r="G21" s="43">
        <v>-21000</v>
      </c>
      <c r="H21" s="57">
        <v>0.1</v>
      </c>
      <c r="I21" s="28"/>
      <c r="J21" s="42">
        <v>3</v>
      </c>
      <c r="K21" s="43">
        <v>21414</v>
      </c>
      <c r="L21" s="43">
        <v>39026</v>
      </c>
      <c r="M21" s="43">
        <v>246010</v>
      </c>
      <c r="N21" s="43">
        <v>1.0783999999999999E-12</v>
      </c>
      <c r="O21" s="43">
        <v>1.2859E-12</v>
      </c>
      <c r="P21" s="43">
        <v>21000</v>
      </c>
      <c r="Q21" s="57">
        <v>0.1</v>
      </c>
    </row>
    <row r="22" spans="1:17" x14ac:dyDescent="0.3">
      <c r="A22" s="42">
        <v>33</v>
      </c>
      <c r="B22" s="43">
        <v>-2132.4</v>
      </c>
      <c r="C22" s="43">
        <v>16615</v>
      </c>
      <c r="D22" s="43">
        <v>174540</v>
      </c>
      <c r="E22" s="43">
        <v>3.4437999999999999E-12</v>
      </c>
      <c r="F22" s="43">
        <v>-4.2700999999999997E-12</v>
      </c>
      <c r="G22" s="43">
        <v>-23246</v>
      </c>
      <c r="H22" s="48">
        <v>0.15</v>
      </c>
      <c r="I22" s="28"/>
      <c r="J22" s="42">
        <v>4</v>
      </c>
      <c r="K22" s="43">
        <v>-2132.4</v>
      </c>
      <c r="L22" s="43">
        <v>16615</v>
      </c>
      <c r="M22" s="43">
        <v>174540</v>
      </c>
      <c r="N22" s="43">
        <v>1.1479E-12</v>
      </c>
      <c r="O22" s="43">
        <v>1.4234E-12</v>
      </c>
      <c r="P22" s="43">
        <v>23246</v>
      </c>
      <c r="Q22" s="48">
        <v>0.15</v>
      </c>
    </row>
    <row r="23" spans="1:17" x14ac:dyDescent="0.3">
      <c r="A23" s="42">
        <v>34</v>
      </c>
      <c r="B23" s="43">
        <v>-14967</v>
      </c>
      <c r="C23" s="43">
        <v>2369</v>
      </c>
      <c r="D23" s="43">
        <v>125800</v>
      </c>
      <c r="E23" s="43">
        <v>3.1846E-12</v>
      </c>
      <c r="F23" s="43">
        <v>-4.2278999999999998E-12</v>
      </c>
      <c r="G23" s="43">
        <v>-23016</v>
      </c>
      <c r="H23" s="54">
        <v>0.2</v>
      </c>
      <c r="I23" s="28"/>
      <c r="J23" s="42">
        <v>5</v>
      </c>
      <c r="K23" s="43">
        <v>-14967</v>
      </c>
      <c r="L23" s="43">
        <v>2369</v>
      </c>
      <c r="M23" s="43">
        <v>125800</v>
      </c>
      <c r="N23" s="43">
        <v>1.0615000000000001E-12</v>
      </c>
      <c r="O23" s="43">
        <v>1.4093000000000001E-12</v>
      </c>
      <c r="P23" s="43">
        <v>23016</v>
      </c>
      <c r="Q23" s="54">
        <v>0.2</v>
      </c>
    </row>
    <row r="24" spans="1:17" x14ac:dyDescent="0.3">
      <c r="A24" s="42">
        <v>35</v>
      </c>
      <c r="B24" s="43">
        <v>-25759</v>
      </c>
      <c r="C24" s="43">
        <v>-10195</v>
      </c>
      <c r="D24" s="43">
        <v>92302</v>
      </c>
      <c r="E24" s="43">
        <v>2.8590999999999998E-12</v>
      </c>
      <c r="F24" s="43">
        <v>-3.7985E-12</v>
      </c>
      <c r="G24" s="43">
        <v>-20678</v>
      </c>
      <c r="H24" s="48">
        <v>0.25</v>
      </c>
      <c r="I24" s="28"/>
      <c r="J24" s="42">
        <v>6</v>
      </c>
      <c r="K24" s="43">
        <v>-25759</v>
      </c>
      <c r="L24" s="43">
        <v>-10195</v>
      </c>
      <c r="M24" s="43">
        <v>92302</v>
      </c>
      <c r="N24" s="43">
        <v>9.5301999999999991E-13</v>
      </c>
      <c r="O24" s="43">
        <v>1.2662E-12</v>
      </c>
      <c r="P24" s="43">
        <v>20678</v>
      </c>
      <c r="Q24" s="48">
        <v>0.25</v>
      </c>
    </row>
    <row r="25" spans="1:17" x14ac:dyDescent="0.3">
      <c r="A25" s="42">
        <v>36</v>
      </c>
      <c r="B25" s="43">
        <v>-38687</v>
      </c>
      <c r="C25" s="43">
        <v>-23729</v>
      </c>
      <c r="D25" s="43">
        <v>69201</v>
      </c>
      <c r="E25" s="43">
        <v>2.7478000000000001E-12</v>
      </c>
      <c r="F25" s="43">
        <v>-3.0361999999999999E-12</v>
      </c>
      <c r="G25" s="43">
        <v>-16528</v>
      </c>
      <c r="H25" s="57">
        <v>0.3</v>
      </c>
      <c r="I25" s="28"/>
      <c r="J25" s="42">
        <v>7</v>
      </c>
      <c r="K25" s="43">
        <v>-38687</v>
      </c>
      <c r="L25" s="43">
        <v>-23729</v>
      </c>
      <c r="M25" s="43">
        <v>69201</v>
      </c>
      <c r="N25" s="43">
        <v>9.1594999999999995E-13</v>
      </c>
      <c r="O25" s="43">
        <v>1.0121000000000001E-12</v>
      </c>
      <c r="P25" s="43">
        <v>16528</v>
      </c>
      <c r="Q25" s="57">
        <v>0.3</v>
      </c>
    </row>
    <row r="26" spans="1:17" x14ac:dyDescent="0.3">
      <c r="A26" s="42">
        <v>37</v>
      </c>
      <c r="B26" s="43">
        <v>-57559</v>
      </c>
      <c r="C26" s="43">
        <v>-40628</v>
      </c>
      <c r="D26" s="43">
        <v>54910</v>
      </c>
      <c r="E26" s="43">
        <v>3.1100999999999998E-12</v>
      </c>
      <c r="F26" s="43">
        <v>-1.9333999999999998E-12</v>
      </c>
      <c r="G26" s="43">
        <v>-10525</v>
      </c>
      <c r="H26" s="54">
        <v>0.35</v>
      </c>
      <c r="I26" s="28"/>
      <c r="J26" s="42">
        <v>8</v>
      </c>
      <c r="K26" s="43">
        <v>-57559</v>
      </c>
      <c r="L26" s="43">
        <v>-40628</v>
      </c>
      <c r="M26" s="43">
        <v>54910</v>
      </c>
      <c r="N26" s="43">
        <v>1.0367E-12</v>
      </c>
      <c r="O26" s="43">
        <v>6.4446999999999998E-13</v>
      </c>
      <c r="P26" s="43">
        <v>10525</v>
      </c>
      <c r="Q26" s="54">
        <v>0.35</v>
      </c>
    </row>
    <row r="27" spans="1:17" x14ac:dyDescent="0.3">
      <c r="A27" s="42">
        <v>38</v>
      </c>
      <c r="B27" s="43">
        <v>-4341.2</v>
      </c>
      <c r="C27" s="43">
        <v>884.85</v>
      </c>
      <c r="D27" s="43">
        <v>46533</v>
      </c>
      <c r="E27" s="43">
        <v>9.5999999999999995E-13</v>
      </c>
      <c r="F27" s="43">
        <v>-1.6502999999999999E-12</v>
      </c>
      <c r="G27" s="43">
        <v>-8983.6</v>
      </c>
      <c r="H27" s="57">
        <v>0.4</v>
      </c>
      <c r="I27" s="28"/>
      <c r="J27" s="42">
        <v>9</v>
      </c>
      <c r="K27" s="43">
        <v>-4341.2</v>
      </c>
      <c r="L27" s="43">
        <v>884.85</v>
      </c>
      <c r="M27" s="43">
        <v>46533</v>
      </c>
      <c r="N27" s="43">
        <v>3.2E-13</v>
      </c>
      <c r="O27" s="43">
        <v>5.5008000000000001E-13</v>
      </c>
      <c r="P27" s="43">
        <v>8983.6</v>
      </c>
      <c r="Q27" s="57">
        <v>0.4</v>
      </c>
    </row>
    <row r="28" spans="1:17" x14ac:dyDescent="0.3">
      <c r="A28" s="42">
        <v>39</v>
      </c>
      <c r="B28" s="43">
        <v>-3617.5</v>
      </c>
      <c r="C28" s="43">
        <v>433.58</v>
      </c>
      <c r="D28" s="43">
        <v>40015</v>
      </c>
      <c r="E28" s="43">
        <v>7.4417000000000005E-13</v>
      </c>
      <c r="F28" s="43">
        <v>-1.4036E-12</v>
      </c>
      <c r="G28" s="43">
        <v>-7640.6</v>
      </c>
      <c r="H28" s="57">
        <v>0.45</v>
      </c>
      <c r="I28" s="28"/>
      <c r="J28" s="42">
        <v>10</v>
      </c>
      <c r="K28" s="43">
        <v>-3617.5</v>
      </c>
      <c r="L28" s="43">
        <v>433.58</v>
      </c>
      <c r="M28" s="43">
        <v>40015</v>
      </c>
      <c r="N28" s="43">
        <v>2.4806000000000001E-13</v>
      </c>
      <c r="O28" s="43">
        <v>4.6784999999999997E-13</v>
      </c>
      <c r="P28" s="43">
        <v>7640.6</v>
      </c>
      <c r="Q28" s="57">
        <v>0.45</v>
      </c>
    </row>
    <row r="29" spans="1:17" x14ac:dyDescent="0.3">
      <c r="A29" s="42">
        <v>40</v>
      </c>
      <c r="B29" s="43">
        <v>-3053.3</v>
      </c>
      <c r="C29" s="43">
        <v>108.61</v>
      </c>
      <c r="D29" s="43">
        <v>34812</v>
      </c>
      <c r="E29" s="43">
        <v>5.8082999999999996E-13</v>
      </c>
      <c r="F29" s="43">
        <v>-1.1936000000000001E-12</v>
      </c>
      <c r="G29" s="43">
        <v>-6497.9</v>
      </c>
      <c r="H29" s="57">
        <v>0.5</v>
      </c>
      <c r="I29" s="28"/>
      <c r="J29" s="42">
        <v>11</v>
      </c>
      <c r="K29" s="43">
        <v>-3053.3</v>
      </c>
      <c r="L29" s="43">
        <v>108.61</v>
      </c>
      <c r="M29" s="43">
        <v>34812</v>
      </c>
      <c r="N29" s="43">
        <v>1.9360999999999999E-13</v>
      </c>
      <c r="O29" s="43">
        <v>3.9788000000000002E-13</v>
      </c>
      <c r="P29" s="43">
        <v>6497.9</v>
      </c>
      <c r="Q29" s="57">
        <v>0.5</v>
      </c>
    </row>
    <row r="30" spans="1:17" x14ac:dyDescent="0.3">
      <c r="A30" s="42">
        <v>41</v>
      </c>
      <c r="B30" s="43">
        <v>-2606.8000000000002</v>
      </c>
      <c r="C30" s="43">
        <v>-118.81</v>
      </c>
      <c r="D30" s="43">
        <v>30577</v>
      </c>
      <c r="E30" s="43">
        <v>4.5704000000000004E-13</v>
      </c>
      <c r="F30" s="43">
        <v>-1.0172999999999999E-12</v>
      </c>
      <c r="G30" s="43">
        <v>-5537.9</v>
      </c>
      <c r="H30" s="57">
        <v>0.55000000000000004</v>
      </c>
      <c r="I30" s="28"/>
      <c r="J30" s="42">
        <v>12</v>
      </c>
      <c r="K30" s="43">
        <v>-2606.8000000000002</v>
      </c>
      <c r="L30" s="43">
        <v>-118.81</v>
      </c>
      <c r="M30" s="43">
        <v>30577</v>
      </c>
      <c r="N30" s="43">
        <v>1.5235E-13</v>
      </c>
      <c r="O30" s="43">
        <v>3.3909999999999999E-13</v>
      </c>
      <c r="P30" s="43">
        <v>5537.9</v>
      </c>
      <c r="Q30" s="57">
        <v>0.55000000000000004</v>
      </c>
    </row>
    <row r="31" spans="1:17" x14ac:dyDescent="0.3">
      <c r="A31" s="42">
        <v>42</v>
      </c>
      <c r="B31" s="43">
        <v>-2248.5</v>
      </c>
      <c r="C31" s="43">
        <v>-273.57</v>
      </c>
      <c r="D31" s="43">
        <v>27074</v>
      </c>
      <c r="E31" s="43">
        <v>3.6279999999999998E-13</v>
      </c>
      <c r="F31" s="43">
        <v>-8.7001000000000005E-13</v>
      </c>
      <c r="G31" s="43">
        <v>-4736.1000000000004</v>
      </c>
      <c r="H31" s="48">
        <v>0.6</v>
      </c>
      <c r="I31" s="28"/>
      <c r="J31" s="42">
        <v>13</v>
      </c>
      <c r="K31" s="43">
        <v>-2248.5</v>
      </c>
      <c r="L31" s="43">
        <v>-273.57</v>
      </c>
      <c r="M31" s="43">
        <v>27074</v>
      </c>
      <c r="N31" s="43">
        <v>1.2093E-13</v>
      </c>
      <c r="O31" s="43">
        <v>2.8999999999999998E-13</v>
      </c>
      <c r="P31" s="43">
        <v>4736.1000000000004</v>
      </c>
      <c r="Q31" s="48">
        <v>0.6</v>
      </c>
    </row>
    <row r="32" spans="1:17" x14ac:dyDescent="0.3">
      <c r="A32" s="42">
        <v>43</v>
      </c>
      <c r="B32" s="43">
        <v>-1957.2</v>
      </c>
      <c r="C32" s="43">
        <v>-375.33</v>
      </c>
      <c r="D32" s="43">
        <v>24141</v>
      </c>
      <c r="E32" s="43">
        <v>2.9058000000000001E-13</v>
      </c>
      <c r="F32" s="43">
        <v>-7.4724999999999997E-13</v>
      </c>
      <c r="G32" s="43">
        <v>-4067.9</v>
      </c>
      <c r="H32" s="48">
        <v>0.65</v>
      </c>
      <c r="I32" s="28"/>
      <c r="J32" s="42">
        <v>14</v>
      </c>
      <c r="K32" s="43">
        <v>-1957.2</v>
      </c>
      <c r="L32" s="43">
        <v>-375.33</v>
      </c>
      <c r="M32" s="43">
        <v>24141</v>
      </c>
      <c r="N32" s="43">
        <v>9.6858999999999994E-14</v>
      </c>
      <c r="O32" s="43">
        <v>2.4907999999999998E-13</v>
      </c>
      <c r="P32" s="43">
        <v>4067.9</v>
      </c>
      <c r="Q32" s="48">
        <v>0.65</v>
      </c>
    </row>
    <row r="33" spans="1:17" x14ac:dyDescent="0.3">
      <c r="A33" s="42">
        <v>44</v>
      </c>
      <c r="B33" s="43">
        <v>-1717.2</v>
      </c>
      <c r="C33" s="43">
        <v>-438.88</v>
      </c>
      <c r="D33" s="43">
        <v>21657</v>
      </c>
      <c r="E33" s="43">
        <v>2.3482E-13</v>
      </c>
      <c r="F33" s="43">
        <v>-6.4484000000000001E-13</v>
      </c>
      <c r="G33" s="43">
        <v>-3510.4</v>
      </c>
      <c r="H33" s="48">
        <v>0.7</v>
      </c>
      <c r="I33" s="28"/>
      <c r="J33" s="42">
        <v>15</v>
      </c>
      <c r="K33" s="43">
        <v>-1717.2</v>
      </c>
      <c r="L33" s="43">
        <v>-438.88</v>
      </c>
      <c r="M33" s="43">
        <v>21657</v>
      </c>
      <c r="N33" s="43">
        <v>7.8271999999999997E-14</v>
      </c>
      <c r="O33" s="43">
        <v>2.1495000000000001E-13</v>
      </c>
      <c r="P33" s="43">
        <v>3510.4</v>
      </c>
      <c r="Q33" s="48">
        <v>0.7</v>
      </c>
    </row>
    <row r="34" spans="1:17" x14ac:dyDescent="0.3">
      <c r="A34" s="42">
        <v>45</v>
      </c>
      <c r="B34" s="43">
        <v>-1517.1</v>
      </c>
      <c r="C34" s="43">
        <v>-475.12</v>
      </c>
      <c r="D34" s="43">
        <v>19535</v>
      </c>
      <c r="E34" s="43">
        <v>1.9140999999999999E-13</v>
      </c>
      <c r="F34" s="43">
        <v>-5.5919999999999998E-13</v>
      </c>
      <c r="G34" s="43">
        <v>-3044.2</v>
      </c>
      <c r="H34" s="48">
        <v>0.75</v>
      </c>
      <c r="I34" s="28"/>
      <c r="J34" s="42">
        <v>16</v>
      </c>
      <c r="K34" s="43">
        <v>-1517.1</v>
      </c>
      <c r="L34" s="43">
        <v>-475.12</v>
      </c>
      <c r="M34" s="43">
        <v>19535</v>
      </c>
      <c r="N34" s="43">
        <v>6.3801999999999997E-14</v>
      </c>
      <c r="O34" s="43">
        <v>1.8639999999999999E-13</v>
      </c>
      <c r="P34" s="43">
        <v>3044.2</v>
      </c>
      <c r="Q34" s="48">
        <v>0.75</v>
      </c>
    </row>
    <row r="35" spans="1:17" x14ac:dyDescent="0.3">
      <c r="A35" s="42">
        <v>46</v>
      </c>
      <c r="B35" s="43">
        <v>-1348.4</v>
      </c>
      <c r="C35" s="43">
        <v>-491.97</v>
      </c>
      <c r="D35" s="43">
        <v>17706</v>
      </c>
      <c r="E35" s="43">
        <v>1.5732000000000001E-13</v>
      </c>
      <c r="F35" s="43">
        <v>-4.8733E-13</v>
      </c>
      <c r="G35" s="43">
        <v>-2652.9</v>
      </c>
      <c r="H35" s="48">
        <v>0.8</v>
      </c>
      <c r="I35" s="28"/>
      <c r="J35" s="42">
        <v>17</v>
      </c>
      <c r="K35" s="43">
        <v>-1348.4</v>
      </c>
      <c r="L35" s="43">
        <v>-491.97</v>
      </c>
      <c r="M35" s="43">
        <v>17706</v>
      </c>
      <c r="N35" s="43">
        <v>5.2442000000000001E-14</v>
      </c>
      <c r="O35" s="43">
        <v>1.6243999999999999E-13</v>
      </c>
      <c r="P35" s="43">
        <v>2652.9</v>
      </c>
      <c r="Q35" s="48">
        <v>0.8</v>
      </c>
    </row>
    <row r="36" spans="1:17" x14ac:dyDescent="0.3">
      <c r="A36" s="42">
        <v>47</v>
      </c>
      <c r="B36" s="43">
        <v>-1204.7</v>
      </c>
      <c r="C36" s="43">
        <v>-495.11</v>
      </c>
      <c r="D36" s="43">
        <v>16119</v>
      </c>
      <c r="E36" s="43">
        <v>1.3034E-13</v>
      </c>
      <c r="F36" s="43">
        <v>-4.2675000000000002E-13</v>
      </c>
      <c r="G36" s="43">
        <v>-2323.1</v>
      </c>
      <c r="H36" s="48">
        <v>0.85</v>
      </c>
      <c r="I36" s="28"/>
      <c r="J36" s="42">
        <v>18</v>
      </c>
      <c r="K36" s="43">
        <v>-1204.7</v>
      </c>
      <c r="L36" s="43">
        <v>-495.11</v>
      </c>
      <c r="M36" s="43">
        <v>16119</v>
      </c>
      <c r="N36" s="43">
        <v>4.3448000000000001E-14</v>
      </c>
      <c r="O36" s="43">
        <v>1.4225E-13</v>
      </c>
      <c r="P36" s="43">
        <v>2323.1</v>
      </c>
      <c r="Q36" s="48">
        <v>0.85</v>
      </c>
    </row>
    <row r="37" spans="1:17" x14ac:dyDescent="0.3">
      <c r="A37" s="42">
        <v>48</v>
      </c>
      <c r="B37" s="43">
        <v>-1081</v>
      </c>
      <c r="C37" s="43">
        <v>-488.66</v>
      </c>
      <c r="D37" s="43">
        <v>14733</v>
      </c>
      <c r="E37" s="43">
        <v>1.088E-13</v>
      </c>
      <c r="F37" s="43">
        <v>-3.7546E-13</v>
      </c>
      <c r="G37" s="43">
        <v>-2043.9</v>
      </c>
      <c r="H37" s="48">
        <v>0.9</v>
      </c>
      <c r="I37" s="28"/>
      <c r="J37" s="42">
        <v>19</v>
      </c>
      <c r="K37" s="43">
        <v>-1081</v>
      </c>
      <c r="L37" s="43">
        <v>-488.66</v>
      </c>
      <c r="M37" s="43">
        <v>14733</v>
      </c>
      <c r="N37" s="43">
        <v>3.6268E-14</v>
      </c>
      <c r="O37" s="43">
        <v>1.2515E-13</v>
      </c>
      <c r="P37" s="43">
        <v>2043.9</v>
      </c>
      <c r="Q37" s="48">
        <v>0.9</v>
      </c>
    </row>
    <row r="38" spans="1:17" x14ac:dyDescent="0.3">
      <c r="A38" s="42">
        <v>49</v>
      </c>
      <c r="B38" s="43">
        <v>-973.53</v>
      </c>
      <c r="C38" s="43">
        <v>-475.57</v>
      </c>
      <c r="D38" s="43">
        <v>13516</v>
      </c>
      <c r="E38" s="43">
        <v>9.1473000000000003E-14</v>
      </c>
      <c r="F38" s="43">
        <v>-3.3183000000000001E-13</v>
      </c>
      <c r="G38" s="43">
        <v>-1806.4</v>
      </c>
      <c r="H38" s="48">
        <v>0.95</v>
      </c>
      <c r="I38" s="28"/>
      <c r="J38" s="42">
        <v>20</v>
      </c>
      <c r="K38" s="43">
        <v>-973.53</v>
      </c>
      <c r="L38" s="43">
        <v>-475.57</v>
      </c>
      <c r="M38" s="43">
        <v>13516</v>
      </c>
      <c r="N38" s="43">
        <v>3.0491000000000001E-14</v>
      </c>
      <c r="O38" s="43">
        <v>1.1061E-13</v>
      </c>
      <c r="P38" s="43">
        <v>1806.4</v>
      </c>
      <c r="Q38" s="48">
        <v>0.95</v>
      </c>
    </row>
    <row r="39" spans="1:17" x14ac:dyDescent="0.3">
      <c r="A39" s="42">
        <v>50</v>
      </c>
      <c r="B39" s="43">
        <v>-879.42</v>
      </c>
      <c r="C39" s="43">
        <v>-457.98</v>
      </c>
      <c r="D39" s="43">
        <v>12440</v>
      </c>
      <c r="E39" s="43">
        <v>7.7417999999999994E-14</v>
      </c>
      <c r="F39" s="43">
        <v>-2.9453999999999997E-13</v>
      </c>
      <c r="G39" s="43">
        <v>-1603.4</v>
      </c>
      <c r="H39" s="48">
        <v>1</v>
      </c>
      <c r="I39" s="28"/>
      <c r="J39" s="42">
        <v>21</v>
      </c>
      <c r="K39" s="43">
        <v>-879.42</v>
      </c>
      <c r="L39" s="43">
        <v>-457.98</v>
      </c>
      <c r="M39" s="43">
        <v>12440</v>
      </c>
      <c r="N39" s="43">
        <v>2.5806E-14</v>
      </c>
      <c r="O39" s="43">
        <v>9.8181000000000001E-14</v>
      </c>
      <c r="P39" s="43">
        <v>1603.4</v>
      </c>
      <c r="Q39" s="48">
        <v>1</v>
      </c>
    </row>
    <row r="40" spans="1:17" x14ac:dyDescent="0.3">
      <c r="A40" s="42">
        <v>51</v>
      </c>
      <c r="B40" s="43">
        <v>-342.47</v>
      </c>
      <c r="C40" s="43">
        <v>-236.27</v>
      </c>
      <c r="D40" s="43">
        <v>6249.9</v>
      </c>
      <c r="E40" s="43">
        <v>1.9509E-14</v>
      </c>
      <c r="F40" s="43">
        <v>-1.0849E-13</v>
      </c>
      <c r="G40" s="43">
        <v>-590.59</v>
      </c>
      <c r="H40" s="48">
        <v>1.5</v>
      </c>
      <c r="I40" s="28"/>
      <c r="J40" s="42">
        <v>22</v>
      </c>
      <c r="K40" s="43">
        <v>-342.47</v>
      </c>
      <c r="L40" s="43">
        <v>-236.27</v>
      </c>
      <c r="M40" s="43">
        <v>6249.9</v>
      </c>
      <c r="N40" s="43">
        <v>6.5027999999999999E-15</v>
      </c>
      <c r="O40" s="43">
        <v>3.6162999999999997E-14</v>
      </c>
      <c r="P40" s="43">
        <v>590.59</v>
      </c>
      <c r="Q40" s="48">
        <v>1.5</v>
      </c>
    </row>
    <row r="41" spans="1:17" x14ac:dyDescent="0.3">
      <c r="A41" s="42">
        <v>52</v>
      </c>
      <c r="B41" s="43">
        <v>-140.80000000000001</v>
      </c>
      <c r="C41" s="43">
        <v>-102.71</v>
      </c>
      <c r="D41" s="43">
        <v>3772.8</v>
      </c>
      <c r="E41" s="43">
        <v>6.9985999999999998E-15</v>
      </c>
      <c r="F41" s="43">
        <v>-5.1016999999999997E-14</v>
      </c>
      <c r="G41" s="43">
        <v>-277.72000000000003</v>
      </c>
      <c r="H41" s="48">
        <v>2</v>
      </c>
      <c r="I41" s="28"/>
      <c r="J41" s="42">
        <v>23</v>
      </c>
      <c r="K41" s="43">
        <v>-140.80000000000001</v>
      </c>
      <c r="L41" s="43">
        <v>-102.71</v>
      </c>
      <c r="M41" s="43">
        <v>3772.8</v>
      </c>
      <c r="N41" s="43">
        <v>2.3329000000000001E-15</v>
      </c>
      <c r="O41" s="43">
        <v>1.7005999999999999E-14</v>
      </c>
      <c r="P41" s="43">
        <v>277.72000000000003</v>
      </c>
      <c r="Q41" s="48">
        <v>2</v>
      </c>
    </row>
    <row r="42" spans="1:17" x14ac:dyDescent="0.3">
      <c r="A42" s="42">
        <v>53</v>
      </c>
      <c r="B42" s="43">
        <v>-75.010000000000005</v>
      </c>
      <c r="C42" s="43">
        <v>-58.167000000000002</v>
      </c>
      <c r="D42" s="43">
        <v>2592</v>
      </c>
      <c r="E42" s="43">
        <v>3.0939E-15</v>
      </c>
      <c r="F42" s="43">
        <v>-2.7909000000000001E-14</v>
      </c>
      <c r="G42" s="43">
        <v>-151.93</v>
      </c>
      <c r="H42" s="48">
        <v>2.5</v>
      </c>
      <c r="I42" s="28"/>
      <c r="J42" s="42">
        <v>24</v>
      </c>
      <c r="K42" s="43">
        <v>-75.010000000000005</v>
      </c>
      <c r="L42" s="43">
        <v>-58.167000000000002</v>
      </c>
      <c r="M42" s="43">
        <v>2592</v>
      </c>
      <c r="N42" s="43">
        <v>1.0313E-15</v>
      </c>
      <c r="O42" s="43">
        <v>9.3030999999999993E-15</v>
      </c>
      <c r="P42" s="43">
        <v>151.93</v>
      </c>
      <c r="Q42" s="48">
        <v>2.5</v>
      </c>
    </row>
    <row r="43" spans="1:17" x14ac:dyDescent="0.3">
      <c r="A43" s="42">
        <v>54</v>
      </c>
      <c r="B43" s="43">
        <v>-63.231000000000002</v>
      </c>
      <c r="C43" s="43">
        <v>-54.674999999999997</v>
      </c>
      <c r="D43" s="43">
        <v>1942.1</v>
      </c>
      <c r="E43" s="43">
        <v>1.5715999999999999E-15</v>
      </c>
      <c r="F43" s="43">
        <v>-1.6923000000000001E-14</v>
      </c>
      <c r="G43" s="43">
        <v>-92.122</v>
      </c>
      <c r="H43" s="48">
        <v>3</v>
      </c>
      <c r="I43" s="28"/>
      <c r="J43" s="42">
        <v>25</v>
      </c>
      <c r="K43" s="43">
        <v>-63.231000000000002</v>
      </c>
      <c r="L43" s="43">
        <v>-54.674999999999997</v>
      </c>
      <c r="M43" s="43">
        <v>1942.1</v>
      </c>
      <c r="N43" s="43">
        <v>5.2386E-16</v>
      </c>
      <c r="O43" s="43">
        <v>5.6407999999999997E-15</v>
      </c>
      <c r="P43" s="43">
        <v>92.122</v>
      </c>
      <c r="Q43" s="48">
        <v>3</v>
      </c>
    </row>
    <row r="44" spans="1:17" x14ac:dyDescent="0.3">
      <c r="A44" s="42">
        <v>55</v>
      </c>
      <c r="B44" s="43">
        <v>-67.063999999999993</v>
      </c>
      <c r="C44" s="43">
        <v>-62.246000000000002</v>
      </c>
      <c r="D44" s="43">
        <v>1531.9</v>
      </c>
      <c r="E44" s="43">
        <v>8.8518999999999999E-16</v>
      </c>
      <c r="F44" s="43">
        <v>-1.1039E-14</v>
      </c>
      <c r="G44" s="43">
        <v>-60.093000000000004</v>
      </c>
      <c r="H44" s="48">
        <v>3.5</v>
      </c>
      <c r="I44" s="28"/>
      <c r="J44" s="42">
        <v>26</v>
      </c>
      <c r="K44" s="43">
        <v>-67.063999999999993</v>
      </c>
      <c r="L44" s="43">
        <v>-62.246000000000002</v>
      </c>
      <c r="M44" s="43">
        <v>1531.9</v>
      </c>
      <c r="N44" s="43">
        <v>2.9506000000000001E-16</v>
      </c>
      <c r="O44" s="43">
        <v>3.6796000000000001E-15</v>
      </c>
      <c r="P44" s="43">
        <v>60.093000000000004</v>
      </c>
      <c r="Q44" s="48">
        <v>3.5</v>
      </c>
    </row>
    <row r="45" spans="1:17" x14ac:dyDescent="0.3">
      <c r="A45" s="42">
        <v>56</v>
      </c>
      <c r="B45" s="43">
        <v>-71.700999999999993</v>
      </c>
      <c r="C45" s="43">
        <v>-68.757999999999996</v>
      </c>
      <c r="D45" s="43">
        <v>1243.3</v>
      </c>
      <c r="E45" s="43">
        <v>5.4074999999999996E-16</v>
      </c>
      <c r="F45" s="43">
        <v>-7.5794000000000001E-15</v>
      </c>
      <c r="G45" s="43">
        <v>-41.26</v>
      </c>
      <c r="H45" s="48">
        <v>4</v>
      </c>
      <c r="I45" s="28"/>
      <c r="J45" s="42">
        <v>27</v>
      </c>
      <c r="K45" s="43">
        <v>-71.700999999999993</v>
      </c>
      <c r="L45" s="43">
        <v>-68.757999999999996</v>
      </c>
      <c r="M45" s="43">
        <v>1243.3</v>
      </c>
      <c r="N45" s="43">
        <v>1.8025E-16</v>
      </c>
      <c r="O45" s="43">
        <v>2.5264999999999999E-15</v>
      </c>
      <c r="P45" s="43">
        <v>41.26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4.4944000000000001E-4</v>
      </c>
      <c r="C50" s="43">
        <v>3.4717E-4</v>
      </c>
      <c r="D50" s="43">
        <v>-2.1284E-4</v>
      </c>
      <c r="E50" s="43">
        <v>-3.7571999999999998E-20</v>
      </c>
      <c r="F50" s="43">
        <v>6.5616999999999999E-36</v>
      </c>
      <c r="G50" s="43">
        <v>3.5719999999999998E-20</v>
      </c>
      <c r="H50" s="48">
        <v>0</v>
      </c>
      <c r="I50" s="28"/>
      <c r="J50" s="44">
        <v>1</v>
      </c>
      <c r="K50" s="43">
        <v>4.4944000000000001E-4</v>
      </c>
      <c r="L50" s="43">
        <v>3.4717E-4</v>
      </c>
      <c r="M50" s="43">
        <v>-2.1284E-4</v>
      </c>
      <c r="N50" s="43">
        <v>-1.2524E-20</v>
      </c>
      <c r="O50" s="43">
        <v>-2.1872E-36</v>
      </c>
      <c r="P50" s="43">
        <v>-3.5719999999999998E-20</v>
      </c>
      <c r="Q50" s="48">
        <v>0</v>
      </c>
    </row>
    <row r="51" spans="1:17" x14ac:dyDescent="0.3">
      <c r="A51" s="42">
        <v>31</v>
      </c>
      <c r="B51" s="43">
        <v>-3.5499000000000001E-4</v>
      </c>
      <c r="C51" s="43">
        <v>-2.8107000000000002E-4</v>
      </c>
      <c r="D51" s="43">
        <v>3.5064999999999999E-4</v>
      </c>
      <c r="E51" s="43">
        <v>2.7156E-20</v>
      </c>
      <c r="F51" s="43">
        <v>-2.4485E-21</v>
      </c>
      <c r="G51" s="43">
        <v>-1.3329000000000001E-5</v>
      </c>
      <c r="H51" s="54">
        <v>0.05</v>
      </c>
      <c r="I51" s="28"/>
      <c r="J51" s="44">
        <v>2</v>
      </c>
      <c r="K51" s="43">
        <v>-3.5499000000000001E-4</v>
      </c>
      <c r="L51" s="43">
        <v>-2.8107000000000002E-4</v>
      </c>
      <c r="M51" s="43">
        <v>3.5064999999999999E-4</v>
      </c>
      <c r="N51" s="43">
        <v>9.0520999999999993E-21</v>
      </c>
      <c r="O51" s="43">
        <v>8.1617999999999999E-22</v>
      </c>
      <c r="P51" s="43">
        <v>1.3329000000000001E-5</v>
      </c>
      <c r="Q51" s="54">
        <v>0.05</v>
      </c>
    </row>
    <row r="52" spans="1:17" x14ac:dyDescent="0.3">
      <c r="A52" s="42">
        <v>32</v>
      </c>
      <c r="B52" s="43">
        <v>-3.9175000000000001E-4</v>
      </c>
      <c r="C52" s="43">
        <v>-2.7286999999999998E-4</v>
      </c>
      <c r="D52" s="43">
        <v>1.1243E-3</v>
      </c>
      <c r="E52" s="43">
        <v>4.3674999999999999E-20</v>
      </c>
      <c r="F52" s="43">
        <v>-5.2078999999999999E-20</v>
      </c>
      <c r="G52" s="43">
        <v>-2.8351E-4</v>
      </c>
      <c r="H52" s="57">
        <v>0.1</v>
      </c>
      <c r="I52" s="28"/>
      <c r="J52" s="44">
        <v>3</v>
      </c>
      <c r="K52" s="43">
        <v>-3.9175000000000001E-4</v>
      </c>
      <c r="L52" s="43">
        <v>-2.7286999999999998E-4</v>
      </c>
      <c r="M52" s="43">
        <v>1.1243E-3</v>
      </c>
      <c r="N52" s="43">
        <v>1.4557999999999999E-20</v>
      </c>
      <c r="O52" s="43">
        <v>1.736E-20</v>
      </c>
      <c r="P52" s="43">
        <v>2.8351E-4</v>
      </c>
      <c r="Q52" s="57">
        <v>0.1</v>
      </c>
    </row>
    <row r="53" spans="1:17" x14ac:dyDescent="0.3">
      <c r="A53" s="42">
        <v>33</v>
      </c>
      <c r="B53" s="43">
        <v>-3.4518E-4</v>
      </c>
      <c r="C53" s="43">
        <v>-2.1863000000000001E-4</v>
      </c>
      <c r="D53" s="43">
        <v>8.4734000000000003E-4</v>
      </c>
      <c r="E53" s="43">
        <v>4.6490999999999997E-20</v>
      </c>
      <c r="F53" s="43">
        <v>-5.7646999999999996E-20</v>
      </c>
      <c r="G53" s="43">
        <v>-3.1380999999999998E-4</v>
      </c>
      <c r="H53" s="48">
        <v>0.15</v>
      </c>
      <c r="I53" s="28"/>
      <c r="J53" s="44">
        <v>4</v>
      </c>
      <c r="K53" s="43">
        <v>-3.4518E-4</v>
      </c>
      <c r="L53" s="43">
        <v>-2.1863000000000001E-4</v>
      </c>
      <c r="M53" s="43">
        <v>8.4734000000000003E-4</v>
      </c>
      <c r="N53" s="43">
        <v>1.5496999999999999E-20</v>
      </c>
      <c r="O53" s="43">
        <v>1.9216E-20</v>
      </c>
      <c r="P53" s="43">
        <v>3.1380999999999998E-4</v>
      </c>
      <c r="Q53" s="48">
        <v>0.15</v>
      </c>
    </row>
    <row r="54" spans="1:17" x14ac:dyDescent="0.3">
      <c r="A54" s="42">
        <v>34</v>
      </c>
      <c r="B54" s="43">
        <v>-2.9912999999999999E-4</v>
      </c>
      <c r="C54" s="43">
        <v>-1.8211E-4</v>
      </c>
      <c r="D54" s="43">
        <v>6.5103000000000003E-4</v>
      </c>
      <c r="E54" s="43">
        <v>4.2992000000000001E-20</v>
      </c>
      <c r="F54" s="43">
        <v>-5.7077000000000004E-20</v>
      </c>
      <c r="G54" s="43">
        <v>-3.1071000000000001E-4</v>
      </c>
      <c r="H54" s="54">
        <v>0.2</v>
      </c>
      <c r="I54" s="28"/>
      <c r="J54" s="44">
        <v>5</v>
      </c>
      <c r="K54" s="43">
        <v>-2.9912999999999999E-4</v>
      </c>
      <c r="L54" s="43">
        <v>-1.8211E-4</v>
      </c>
      <c r="M54" s="43">
        <v>6.5103000000000003E-4</v>
      </c>
      <c r="N54" s="43">
        <v>1.4330999999999999E-20</v>
      </c>
      <c r="O54" s="43">
        <v>1.9025999999999999E-20</v>
      </c>
      <c r="P54" s="43">
        <v>3.1071000000000001E-4</v>
      </c>
      <c r="Q54" s="54">
        <v>0.2</v>
      </c>
    </row>
    <row r="55" spans="1:17" x14ac:dyDescent="0.3">
      <c r="A55" s="42">
        <v>35</v>
      </c>
      <c r="B55" s="43">
        <v>-2.7248000000000002E-4</v>
      </c>
      <c r="C55" s="43">
        <v>-1.6742999999999999E-4</v>
      </c>
      <c r="D55" s="43">
        <v>5.2442999999999999E-4</v>
      </c>
      <c r="E55" s="43">
        <v>3.8597000000000002E-20</v>
      </c>
      <c r="F55" s="43">
        <v>-5.1280000000000002E-20</v>
      </c>
      <c r="G55" s="43">
        <v>-2.7914999999999998E-4</v>
      </c>
      <c r="H55" s="48">
        <v>0.25</v>
      </c>
      <c r="I55" s="28"/>
      <c r="J55" s="44">
        <v>6</v>
      </c>
      <c r="K55" s="43">
        <v>-2.7248000000000002E-4</v>
      </c>
      <c r="L55" s="43">
        <v>-1.6742999999999999E-4</v>
      </c>
      <c r="M55" s="43">
        <v>5.2442999999999999E-4</v>
      </c>
      <c r="N55" s="43">
        <v>1.2866E-20</v>
      </c>
      <c r="O55" s="43">
        <v>1.7093000000000001E-20</v>
      </c>
      <c r="P55" s="43">
        <v>2.7914999999999998E-4</v>
      </c>
      <c r="Q55" s="48">
        <v>0.25</v>
      </c>
    </row>
    <row r="56" spans="1:17" x14ac:dyDescent="0.3">
      <c r="A56" s="42">
        <v>36</v>
      </c>
      <c r="B56" s="43">
        <v>-2.7301000000000002E-4</v>
      </c>
      <c r="C56" s="43">
        <v>-1.7204000000000001E-4</v>
      </c>
      <c r="D56" s="43">
        <v>4.5523999999999998E-4</v>
      </c>
      <c r="E56" s="43">
        <v>3.7096000000000001E-20</v>
      </c>
      <c r="F56" s="43">
        <v>-4.0987999999999997E-20</v>
      </c>
      <c r="G56" s="43">
        <v>-2.2313000000000001E-4</v>
      </c>
      <c r="H56" s="57">
        <v>0.3</v>
      </c>
      <c r="I56" s="28"/>
      <c r="J56" s="44">
        <v>7</v>
      </c>
      <c r="K56" s="43">
        <v>-2.7301000000000002E-4</v>
      </c>
      <c r="L56" s="43">
        <v>-1.7204000000000001E-4</v>
      </c>
      <c r="M56" s="43">
        <v>4.5523999999999998E-4</v>
      </c>
      <c r="N56" s="43">
        <v>1.2364999999999999E-20</v>
      </c>
      <c r="O56" s="43">
        <v>1.3662999999999999E-20</v>
      </c>
      <c r="P56" s="43">
        <v>2.2313000000000001E-4</v>
      </c>
      <c r="Q56" s="57">
        <v>0.3</v>
      </c>
    </row>
    <row r="57" spans="1:17" x14ac:dyDescent="0.3">
      <c r="A57" s="42">
        <v>37</v>
      </c>
      <c r="B57" s="43">
        <v>-3.1279000000000002E-4</v>
      </c>
      <c r="C57" s="43">
        <v>-1.9851E-4</v>
      </c>
      <c r="D57" s="43">
        <v>4.4638000000000002E-4</v>
      </c>
      <c r="E57" s="43">
        <v>4.1986000000000002E-20</v>
      </c>
      <c r="F57" s="43">
        <v>-2.6100999999999999E-20</v>
      </c>
      <c r="G57" s="43">
        <v>-1.4208999999999999E-4</v>
      </c>
      <c r="H57" s="54">
        <v>0.35</v>
      </c>
      <c r="I57" s="28"/>
      <c r="J57" s="44">
        <v>8</v>
      </c>
      <c r="K57" s="43">
        <v>-3.1279000000000002E-4</v>
      </c>
      <c r="L57" s="43">
        <v>-1.9851E-4</v>
      </c>
      <c r="M57" s="43">
        <v>4.4638000000000002E-4</v>
      </c>
      <c r="N57" s="43">
        <v>1.3994999999999999E-20</v>
      </c>
      <c r="O57" s="43">
        <v>8.7003000000000003E-21</v>
      </c>
      <c r="P57" s="43">
        <v>1.4208999999999999E-4</v>
      </c>
      <c r="Q57" s="54">
        <v>0.35</v>
      </c>
    </row>
    <row r="58" spans="1:17" x14ac:dyDescent="0.3">
      <c r="A58" s="42">
        <v>38</v>
      </c>
      <c r="B58" s="43">
        <v>-2.6172000000000001E-4</v>
      </c>
      <c r="C58" s="43">
        <v>-1.7353E-4</v>
      </c>
      <c r="D58" s="43">
        <v>5.9679000000000004E-4</v>
      </c>
      <c r="E58" s="43">
        <v>3.2399999999999998E-20</v>
      </c>
      <c r="F58" s="43">
        <v>-5.5695999999999998E-20</v>
      </c>
      <c r="G58" s="43">
        <v>-3.032E-4</v>
      </c>
      <c r="H58" s="57">
        <v>0.4</v>
      </c>
      <c r="I58" s="28"/>
      <c r="J58" s="44">
        <v>9</v>
      </c>
      <c r="K58" s="43">
        <v>-2.6172000000000001E-4</v>
      </c>
      <c r="L58" s="43">
        <v>-1.7353E-4</v>
      </c>
      <c r="M58" s="43">
        <v>5.9679000000000004E-4</v>
      </c>
      <c r="N58" s="43">
        <v>1.08E-20</v>
      </c>
      <c r="O58" s="43">
        <v>1.8565000000000001E-20</v>
      </c>
      <c r="P58" s="43">
        <v>3.032E-4</v>
      </c>
      <c r="Q58" s="57">
        <v>0.4</v>
      </c>
    </row>
    <row r="59" spans="1:17" x14ac:dyDescent="0.3">
      <c r="A59" s="42">
        <v>39</v>
      </c>
      <c r="B59" s="43">
        <v>-2.2217999999999999E-4</v>
      </c>
      <c r="C59" s="43">
        <v>-1.5381999999999999E-4</v>
      </c>
      <c r="D59" s="43">
        <v>5.1411999999999996E-4</v>
      </c>
      <c r="E59" s="43">
        <v>2.5116000000000001E-20</v>
      </c>
      <c r="F59" s="43">
        <v>-4.7369999999999999E-20</v>
      </c>
      <c r="G59" s="43">
        <v>-2.5787E-4</v>
      </c>
      <c r="H59" s="57">
        <v>0.45</v>
      </c>
      <c r="I59" s="28"/>
      <c r="J59" s="44">
        <v>10</v>
      </c>
      <c r="K59" s="43">
        <v>-2.2217999999999999E-4</v>
      </c>
      <c r="L59" s="43">
        <v>-1.5381999999999999E-4</v>
      </c>
      <c r="M59" s="43">
        <v>5.1411999999999996E-4</v>
      </c>
      <c r="N59" s="43">
        <v>8.3720000000000002E-21</v>
      </c>
      <c r="O59" s="43">
        <v>1.5789999999999999E-20</v>
      </c>
      <c r="P59" s="43">
        <v>2.5787E-4</v>
      </c>
      <c r="Q59" s="57">
        <v>0.45</v>
      </c>
    </row>
    <row r="60" spans="1:17" x14ac:dyDescent="0.3">
      <c r="A60" s="42">
        <v>40</v>
      </c>
      <c r="B60" s="43">
        <v>-1.9094000000000001E-4</v>
      </c>
      <c r="C60" s="43">
        <v>-1.3758999999999999E-4</v>
      </c>
      <c r="D60" s="43">
        <v>4.4804000000000003E-4</v>
      </c>
      <c r="E60" s="43">
        <v>1.9602999999999999E-20</v>
      </c>
      <c r="F60" s="43">
        <v>-4.0285999999999999E-20</v>
      </c>
      <c r="G60" s="43">
        <v>-2.1929999999999999E-4</v>
      </c>
      <c r="H60" s="57">
        <v>0.5</v>
      </c>
      <c r="I60" s="28"/>
      <c r="J60" s="44">
        <v>11</v>
      </c>
      <c r="K60" s="43">
        <v>-1.9094000000000001E-4</v>
      </c>
      <c r="L60" s="43">
        <v>-1.3758999999999999E-4</v>
      </c>
      <c r="M60" s="43">
        <v>4.4804000000000003E-4</v>
      </c>
      <c r="N60" s="43">
        <v>6.5343000000000002E-21</v>
      </c>
      <c r="O60" s="43">
        <v>1.3429000000000001E-20</v>
      </c>
      <c r="P60" s="43">
        <v>2.1929999999999999E-4</v>
      </c>
      <c r="Q60" s="57">
        <v>0.5</v>
      </c>
    </row>
    <row r="61" spans="1:17" x14ac:dyDescent="0.3">
      <c r="A61" s="42">
        <v>41</v>
      </c>
      <c r="B61" s="43">
        <v>-1.6584E-4</v>
      </c>
      <c r="C61" s="43">
        <v>-1.2385E-4</v>
      </c>
      <c r="D61" s="43">
        <v>3.9414000000000002E-4</v>
      </c>
      <c r="E61" s="43">
        <v>1.5425E-20</v>
      </c>
      <c r="F61" s="43">
        <v>-3.4334000000000002E-20</v>
      </c>
      <c r="G61" s="43">
        <v>-1.8689999999999999E-4</v>
      </c>
      <c r="H61" s="57">
        <v>0.55000000000000004</v>
      </c>
      <c r="I61" s="28"/>
      <c r="J61" s="44">
        <v>12</v>
      </c>
      <c r="K61" s="43">
        <v>-1.6584E-4</v>
      </c>
      <c r="L61" s="43">
        <v>-1.2385E-4</v>
      </c>
      <c r="M61" s="43">
        <v>3.9414000000000002E-4</v>
      </c>
      <c r="N61" s="43">
        <v>5.1417E-21</v>
      </c>
      <c r="O61" s="43">
        <v>1.1445E-20</v>
      </c>
      <c r="P61" s="43">
        <v>1.8689999999999999E-4</v>
      </c>
      <c r="Q61" s="57">
        <v>0.55000000000000004</v>
      </c>
    </row>
    <row r="62" spans="1:17" x14ac:dyDescent="0.3">
      <c r="A62" s="42">
        <v>42</v>
      </c>
      <c r="B62" s="43">
        <v>-1.4536E-4</v>
      </c>
      <c r="C62" s="43">
        <v>-1.1203E-4</v>
      </c>
      <c r="D62" s="43">
        <v>3.4947E-4</v>
      </c>
      <c r="E62" s="43">
        <v>1.2244E-20</v>
      </c>
      <c r="F62" s="43">
        <v>-2.9363000000000002E-20</v>
      </c>
      <c r="G62" s="43">
        <v>-1.5983999999999999E-4</v>
      </c>
      <c r="H62" s="48">
        <v>0.6</v>
      </c>
      <c r="I62" s="28"/>
      <c r="J62" s="44">
        <v>13</v>
      </c>
      <c r="K62" s="43">
        <v>-1.4536E-4</v>
      </c>
      <c r="L62" s="43">
        <v>-1.1203E-4</v>
      </c>
      <c r="M62" s="43">
        <v>3.4947E-4</v>
      </c>
      <c r="N62" s="43">
        <v>4.0814000000000003E-21</v>
      </c>
      <c r="O62" s="43">
        <v>9.7877000000000007E-21</v>
      </c>
      <c r="P62" s="43">
        <v>1.5983999999999999E-4</v>
      </c>
      <c r="Q62" s="48">
        <v>0.6</v>
      </c>
    </row>
    <row r="63" spans="1:17" x14ac:dyDescent="0.3">
      <c r="A63" s="42">
        <v>43</v>
      </c>
      <c r="B63" s="43">
        <v>-1.2844000000000001E-4</v>
      </c>
      <c r="C63" s="43">
        <v>-1.0175000000000001E-4</v>
      </c>
      <c r="D63" s="43">
        <v>3.1197000000000001E-4</v>
      </c>
      <c r="E63" s="43">
        <v>9.807E-21</v>
      </c>
      <c r="F63" s="43">
        <v>-2.5220000000000001E-20</v>
      </c>
      <c r="G63" s="43">
        <v>-1.3729000000000001E-4</v>
      </c>
      <c r="H63" s="48">
        <v>0.65</v>
      </c>
      <c r="I63" s="28"/>
      <c r="J63" s="44">
        <v>14</v>
      </c>
      <c r="K63" s="43">
        <v>-1.2844000000000001E-4</v>
      </c>
      <c r="L63" s="43">
        <v>-1.0175000000000001E-4</v>
      </c>
      <c r="M63" s="43">
        <v>3.1197000000000001E-4</v>
      </c>
      <c r="N63" s="43">
        <v>3.269E-21</v>
      </c>
      <c r="O63" s="43">
        <v>8.4066000000000002E-21</v>
      </c>
      <c r="P63" s="43">
        <v>1.3729000000000001E-4</v>
      </c>
      <c r="Q63" s="48">
        <v>0.65</v>
      </c>
    </row>
    <row r="64" spans="1:17" x14ac:dyDescent="0.3">
      <c r="A64" s="42">
        <v>44</v>
      </c>
      <c r="B64" s="43">
        <v>-1.1429000000000001E-4</v>
      </c>
      <c r="C64" s="43">
        <v>-9.2723E-5</v>
      </c>
      <c r="D64" s="43">
        <v>2.8015000000000001E-4</v>
      </c>
      <c r="E64" s="43">
        <v>7.9249999999999998E-21</v>
      </c>
      <c r="F64" s="43">
        <v>-2.1763999999999999E-20</v>
      </c>
      <c r="G64" s="43">
        <v>-1.1848E-4</v>
      </c>
      <c r="H64" s="48">
        <v>0.7</v>
      </c>
      <c r="I64" s="28"/>
      <c r="J64" s="44">
        <v>15</v>
      </c>
      <c r="K64" s="43">
        <v>-1.1429000000000001E-4</v>
      </c>
      <c r="L64" s="43">
        <v>-9.2723E-5</v>
      </c>
      <c r="M64" s="43">
        <v>2.8015000000000001E-4</v>
      </c>
      <c r="N64" s="43">
        <v>2.6417000000000002E-21</v>
      </c>
      <c r="O64" s="43">
        <v>7.2544999999999998E-21</v>
      </c>
      <c r="P64" s="43">
        <v>1.1848E-4</v>
      </c>
      <c r="Q64" s="48">
        <v>0.7</v>
      </c>
    </row>
    <row r="65" spans="1:17" x14ac:dyDescent="0.3">
      <c r="A65" s="42">
        <v>45</v>
      </c>
      <c r="B65" s="43">
        <v>-1.0234999999999999E-4</v>
      </c>
      <c r="C65" s="43">
        <v>-8.4765000000000006E-5</v>
      </c>
      <c r="D65" s="43">
        <v>2.5290000000000002E-4</v>
      </c>
      <c r="E65" s="43">
        <v>6.4599E-21</v>
      </c>
      <c r="F65" s="43">
        <v>-1.8872999999999999E-20</v>
      </c>
      <c r="G65" s="43">
        <v>-1.0274E-4</v>
      </c>
      <c r="H65" s="48">
        <v>0.75</v>
      </c>
      <c r="I65" s="28"/>
      <c r="J65" s="44">
        <v>16</v>
      </c>
      <c r="K65" s="43">
        <v>-1.0234999999999999E-4</v>
      </c>
      <c r="L65" s="43">
        <v>-8.4765000000000006E-5</v>
      </c>
      <c r="M65" s="43">
        <v>2.5290000000000002E-4</v>
      </c>
      <c r="N65" s="43">
        <v>2.1533000000000001E-21</v>
      </c>
      <c r="O65" s="43">
        <v>6.2910000000000002E-21</v>
      </c>
      <c r="P65" s="43">
        <v>1.0274E-4</v>
      </c>
      <c r="Q65" s="48">
        <v>0.75</v>
      </c>
    </row>
    <row r="66" spans="1:17" x14ac:dyDescent="0.3">
      <c r="A66" s="42">
        <v>46</v>
      </c>
      <c r="B66" s="43">
        <v>-9.2165999999999998E-5</v>
      </c>
      <c r="C66" s="43">
        <v>-7.7713999999999995E-5</v>
      </c>
      <c r="D66" s="43">
        <v>2.2938E-4</v>
      </c>
      <c r="E66" s="43">
        <v>5.3097000000000001E-21</v>
      </c>
      <c r="F66" s="43">
        <v>-1.6447E-20</v>
      </c>
      <c r="G66" s="43">
        <v>-8.9535000000000002E-5</v>
      </c>
      <c r="H66" s="48">
        <v>0.8</v>
      </c>
      <c r="I66" s="28"/>
      <c r="J66" s="44">
        <v>17</v>
      </c>
      <c r="K66" s="43">
        <v>-9.2165999999999998E-5</v>
      </c>
      <c r="L66" s="43">
        <v>-7.7713999999999995E-5</v>
      </c>
      <c r="M66" s="43">
        <v>2.2938E-4</v>
      </c>
      <c r="N66" s="43">
        <v>1.7698999999999999E-21</v>
      </c>
      <c r="O66" s="43">
        <v>5.4824000000000002E-21</v>
      </c>
      <c r="P66" s="43">
        <v>8.9535000000000002E-5</v>
      </c>
      <c r="Q66" s="48">
        <v>0.8</v>
      </c>
    </row>
    <row r="67" spans="1:17" x14ac:dyDescent="0.3">
      <c r="A67" s="42">
        <v>47</v>
      </c>
      <c r="B67" s="43">
        <v>-8.3412999999999996E-5</v>
      </c>
      <c r="C67" s="43">
        <v>-7.1439999999999994E-5</v>
      </c>
      <c r="D67" s="43">
        <v>2.0892999999999999E-4</v>
      </c>
      <c r="E67" s="43">
        <v>4.3990999999999997E-21</v>
      </c>
      <c r="F67" s="43">
        <v>-1.4403000000000001E-20</v>
      </c>
      <c r="G67" s="43">
        <v>-7.8405000000000006E-5</v>
      </c>
      <c r="H67" s="48">
        <v>0.85</v>
      </c>
      <c r="I67" s="28"/>
      <c r="J67" s="44">
        <v>18</v>
      </c>
      <c r="K67" s="43">
        <v>-8.3412999999999996E-5</v>
      </c>
      <c r="L67" s="43">
        <v>-7.1439999999999994E-5</v>
      </c>
      <c r="M67" s="43">
        <v>2.0892999999999999E-4</v>
      </c>
      <c r="N67" s="43">
        <v>1.4664000000000001E-21</v>
      </c>
      <c r="O67" s="43">
        <v>4.8009000000000003E-21</v>
      </c>
      <c r="P67" s="43">
        <v>7.8405000000000006E-5</v>
      </c>
      <c r="Q67" s="48">
        <v>0.85</v>
      </c>
    </row>
    <row r="68" spans="1:17" x14ac:dyDescent="0.3">
      <c r="A68" s="42">
        <v>48</v>
      </c>
      <c r="B68" s="43">
        <v>-7.5832000000000002E-5</v>
      </c>
      <c r="C68" s="43">
        <v>-6.5837E-5</v>
      </c>
      <c r="D68" s="43">
        <v>1.9102999999999999E-4</v>
      </c>
      <c r="E68" s="43">
        <v>3.6721999999999999E-21</v>
      </c>
      <c r="F68" s="43">
        <v>-1.2672E-20</v>
      </c>
      <c r="G68" s="43">
        <v>-6.8981999999999998E-5</v>
      </c>
      <c r="H68" s="48">
        <v>0.9</v>
      </c>
      <c r="I68" s="28"/>
      <c r="J68" s="44">
        <v>19</v>
      </c>
      <c r="K68" s="43">
        <v>-7.5832000000000002E-5</v>
      </c>
      <c r="L68" s="43">
        <v>-6.5837E-5</v>
      </c>
      <c r="M68" s="43">
        <v>1.9102999999999999E-4</v>
      </c>
      <c r="N68" s="43">
        <v>1.2241E-21</v>
      </c>
      <c r="O68" s="43">
        <v>4.2238999999999999E-21</v>
      </c>
      <c r="P68" s="43">
        <v>6.8981999999999998E-5</v>
      </c>
      <c r="Q68" s="48">
        <v>0.9</v>
      </c>
    </row>
    <row r="69" spans="1:17" x14ac:dyDescent="0.3">
      <c r="A69" s="42">
        <v>49</v>
      </c>
      <c r="B69" s="43">
        <v>-6.9219000000000003E-5</v>
      </c>
      <c r="C69" s="43">
        <v>-6.0816000000000002E-5</v>
      </c>
      <c r="D69" s="43">
        <v>1.7529000000000001E-4</v>
      </c>
      <c r="E69" s="43">
        <v>3.0872000000000002E-21</v>
      </c>
      <c r="F69" s="43">
        <v>-1.1198999999999999E-20</v>
      </c>
      <c r="G69" s="43">
        <v>-6.0967000000000001E-5</v>
      </c>
      <c r="H69" s="48">
        <v>0.95</v>
      </c>
      <c r="I69" s="28"/>
      <c r="J69" s="44">
        <v>20</v>
      </c>
      <c r="K69" s="43">
        <v>-6.9219000000000003E-5</v>
      </c>
      <c r="L69" s="43">
        <v>-6.0816000000000002E-5</v>
      </c>
      <c r="M69" s="43">
        <v>1.7529000000000001E-4</v>
      </c>
      <c r="N69" s="43">
        <v>1.0291000000000001E-21</v>
      </c>
      <c r="O69" s="43">
        <v>3.7330999999999997E-21</v>
      </c>
      <c r="P69" s="43">
        <v>6.0967000000000001E-5</v>
      </c>
      <c r="Q69" s="48">
        <v>0.95</v>
      </c>
    </row>
    <row r="70" spans="1:17" x14ac:dyDescent="0.3">
      <c r="A70" s="42">
        <v>50</v>
      </c>
      <c r="B70" s="43">
        <v>-6.3415000000000002E-5</v>
      </c>
      <c r="C70" s="43">
        <v>-5.6302999999999999E-5</v>
      </c>
      <c r="D70" s="43">
        <v>1.6134999999999999E-4</v>
      </c>
      <c r="E70" s="43">
        <v>2.6127999999999999E-21</v>
      </c>
      <c r="F70" s="43">
        <v>-9.9408999999999998E-21</v>
      </c>
      <c r="G70" s="43">
        <v>-5.4114999999999999E-5</v>
      </c>
      <c r="H70" s="48">
        <v>1</v>
      </c>
      <c r="I70" s="28"/>
      <c r="J70" s="44">
        <v>21</v>
      </c>
      <c r="K70" s="43">
        <v>-6.3415000000000002E-5</v>
      </c>
      <c r="L70" s="43">
        <v>-5.6302999999999999E-5</v>
      </c>
      <c r="M70" s="43">
        <v>1.6134999999999999E-4</v>
      </c>
      <c r="N70" s="43">
        <v>8.7095000000000002E-22</v>
      </c>
      <c r="O70" s="43">
        <v>3.3135999999999998E-21</v>
      </c>
      <c r="P70" s="43">
        <v>5.4114999999999999E-5</v>
      </c>
      <c r="Q70" s="48">
        <v>1</v>
      </c>
    </row>
    <row r="71" spans="1:17" x14ac:dyDescent="0.3">
      <c r="A71" s="42">
        <v>51</v>
      </c>
      <c r="B71" s="43">
        <v>-3.0589999999999997E-5</v>
      </c>
      <c r="C71" s="43">
        <v>-2.8798000000000001E-5</v>
      </c>
      <c r="D71" s="43">
        <v>8.0655000000000006E-5</v>
      </c>
      <c r="E71" s="43">
        <v>6.5841000000000003E-22</v>
      </c>
      <c r="F71" s="43">
        <v>-3.6614999999999996E-21</v>
      </c>
      <c r="G71" s="43">
        <v>-1.9932000000000002E-5</v>
      </c>
      <c r="H71" s="48">
        <v>1.5</v>
      </c>
      <c r="I71" s="28"/>
      <c r="J71" s="44">
        <v>22</v>
      </c>
      <c r="K71" s="43">
        <v>-3.0589999999999997E-5</v>
      </c>
      <c r="L71" s="43">
        <v>-2.8798000000000001E-5</v>
      </c>
      <c r="M71" s="43">
        <v>8.0655000000000006E-5</v>
      </c>
      <c r="N71" s="43">
        <v>2.1947000000000001E-22</v>
      </c>
      <c r="O71" s="43">
        <v>1.2204999999999999E-21</v>
      </c>
      <c r="P71" s="43">
        <v>1.9932000000000002E-5</v>
      </c>
      <c r="Q71" s="48">
        <v>1.5</v>
      </c>
    </row>
    <row r="72" spans="1:17" x14ac:dyDescent="0.3">
      <c r="A72" s="42">
        <v>52</v>
      </c>
      <c r="B72" s="43">
        <v>-1.7816999999999999E-5</v>
      </c>
      <c r="C72" s="43">
        <v>-1.7173999999999999E-5</v>
      </c>
      <c r="D72" s="43">
        <v>4.8225E-5</v>
      </c>
      <c r="E72" s="43">
        <v>2.362E-22</v>
      </c>
      <c r="F72" s="43">
        <v>-1.7217999999999999E-21</v>
      </c>
      <c r="G72" s="43">
        <v>-9.3732000000000003E-6</v>
      </c>
      <c r="H72" s="48">
        <v>2</v>
      </c>
      <c r="I72" s="28"/>
      <c r="J72" s="44">
        <v>23</v>
      </c>
      <c r="K72" s="43">
        <v>-1.7816999999999999E-5</v>
      </c>
      <c r="L72" s="43">
        <v>-1.7173999999999999E-5</v>
      </c>
      <c r="M72" s="43">
        <v>4.8225E-5</v>
      </c>
      <c r="N72" s="43">
        <v>7.8733999999999997E-23</v>
      </c>
      <c r="O72" s="43">
        <v>5.7394000000000001E-22</v>
      </c>
      <c r="P72" s="43">
        <v>9.3732000000000003E-6</v>
      </c>
      <c r="Q72" s="48">
        <v>2</v>
      </c>
    </row>
    <row r="73" spans="1:17" x14ac:dyDescent="0.3">
      <c r="A73" s="42">
        <v>53</v>
      </c>
      <c r="B73" s="43">
        <v>-1.2023E-5</v>
      </c>
      <c r="C73" s="43">
        <v>-1.1739000000000001E-5</v>
      </c>
      <c r="D73" s="43">
        <v>3.2981999999999997E-5</v>
      </c>
      <c r="E73" s="43">
        <v>1.0442E-22</v>
      </c>
      <c r="F73" s="43">
        <v>-9.4194000000000007E-22</v>
      </c>
      <c r="G73" s="43">
        <v>-5.1277000000000001E-6</v>
      </c>
      <c r="H73" s="48">
        <v>2.5</v>
      </c>
      <c r="I73" s="28"/>
      <c r="J73" s="44">
        <v>24</v>
      </c>
      <c r="K73" s="43">
        <v>-1.2023E-5</v>
      </c>
      <c r="L73" s="43">
        <v>-1.1739000000000001E-5</v>
      </c>
      <c r="M73" s="43">
        <v>3.2981999999999997E-5</v>
      </c>
      <c r="N73" s="43">
        <v>3.4807000000000003E-23</v>
      </c>
      <c r="O73" s="43">
        <v>3.1397999999999999E-22</v>
      </c>
      <c r="P73" s="43">
        <v>5.1277000000000001E-6</v>
      </c>
      <c r="Q73" s="48">
        <v>2.5</v>
      </c>
    </row>
    <row r="74" spans="1:17" x14ac:dyDescent="0.3">
      <c r="A74" s="42">
        <v>54</v>
      </c>
      <c r="B74" s="43">
        <v>-9.0476999999999998E-6</v>
      </c>
      <c r="C74" s="43">
        <v>-8.9033E-6</v>
      </c>
      <c r="D74" s="43">
        <v>2.4791999999999999E-5</v>
      </c>
      <c r="E74" s="43">
        <v>5.3040999999999997E-23</v>
      </c>
      <c r="F74" s="43">
        <v>-5.7114000000000002E-22</v>
      </c>
      <c r="G74" s="43">
        <v>-3.1091E-6</v>
      </c>
      <c r="H74" s="48">
        <v>3</v>
      </c>
      <c r="I74" s="28"/>
      <c r="J74" s="44">
        <v>25</v>
      </c>
      <c r="K74" s="43">
        <v>-9.0476999999999998E-6</v>
      </c>
      <c r="L74" s="43">
        <v>-8.9033E-6</v>
      </c>
      <c r="M74" s="43">
        <v>2.4791999999999999E-5</v>
      </c>
      <c r="N74" s="43">
        <v>1.768E-23</v>
      </c>
      <c r="O74" s="43">
        <v>1.9038E-22</v>
      </c>
      <c r="P74" s="43">
        <v>3.1091E-6</v>
      </c>
      <c r="Q74" s="48">
        <v>3</v>
      </c>
    </row>
    <row r="75" spans="1:17" x14ac:dyDescent="0.3">
      <c r="A75" s="42">
        <v>55</v>
      </c>
      <c r="B75" s="43">
        <v>-7.2679000000000003E-6</v>
      </c>
      <c r="C75" s="43">
        <v>-7.1865999999999999E-6</v>
      </c>
      <c r="D75" s="43">
        <v>1.9714000000000001E-5</v>
      </c>
      <c r="E75" s="43">
        <v>2.9874999999999998E-23</v>
      </c>
      <c r="F75" s="43">
        <v>-3.7255999999999999E-22</v>
      </c>
      <c r="G75" s="43">
        <v>-2.0281000000000001E-6</v>
      </c>
      <c r="H75" s="48">
        <v>3.5</v>
      </c>
      <c r="I75" s="28"/>
      <c r="J75" s="44">
        <v>26</v>
      </c>
      <c r="K75" s="43">
        <v>-7.2679000000000003E-6</v>
      </c>
      <c r="L75" s="43">
        <v>-7.1865999999999999E-6</v>
      </c>
      <c r="M75" s="43">
        <v>1.9714000000000001E-5</v>
      </c>
      <c r="N75" s="43">
        <v>9.9583999999999997E-24</v>
      </c>
      <c r="O75" s="43">
        <v>1.2418999999999999E-22</v>
      </c>
      <c r="P75" s="43">
        <v>2.0281000000000001E-6</v>
      </c>
      <c r="Q75" s="48">
        <v>3.5</v>
      </c>
    </row>
    <row r="76" spans="1:17" x14ac:dyDescent="0.3">
      <c r="A76" s="42">
        <v>56</v>
      </c>
      <c r="B76" s="43">
        <v>-6.0347E-6</v>
      </c>
      <c r="C76" s="43">
        <v>-5.9850000000000003E-6</v>
      </c>
      <c r="D76" s="43">
        <v>1.6155E-5</v>
      </c>
      <c r="E76" s="43">
        <v>1.825E-23</v>
      </c>
      <c r="F76" s="43">
        <v>-2.5580999999999999E-22</v>
      </c>
      <c r="G76" s="43">
        <v>-1.3925E-6</v>
      </c>
      <c r="H76" s="48">
        <v>4</v>
      </c>
      <c r="I76" s="28"/>
      <c r="J76" s="44">
        <v>27</v>
      </c>
      <c r="K76" s="43">
        <v>-6.0347E-6</v>
      </c>
      <c r="L76" s="43">
        <v>-5.9850000000000003E-6</v>
      </c>
      <c r="M76" s="43">
        <v>1.6155E-5</v>
      </c>
      <c r="N76" s="43">
        <v>6.0833999999999999E-24</v>
      </c>
      <c r="O76" s="43">
        <v>8.5268999999999995E-23</v>
      </c>
      <c r="P76" s="43">
        <v>1.3925E-6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3.0086000000000001E-21</v>
      </c>
      <c r="C81" s="43">
        <v>1.6378000000000001E-5</v>
      </c>
      <c r="D81" s="43">
        <v>6.4802999999999996E-4</v>
      </c>
      <c r="E81" s="23">
        <f>+D81*1000</f>
        <v>0.64802999999999999</v>
      </c>
      <c r="F81" s="44">
        <v>0</v>
      </c>
      <c r="G81" s="24"/>
      <c r="H81" s="25"/>
      <c r="I81" s="28"/>
      <c r="J81" s="44">
        <v>1</v>
      </c>
      <c r="K81" s="43">
        <v>-1.0029000000000001E-21</v>
      </c>
      <c r="L81" s="43">
        <v>-1.6378000000000001E-5</v>
      </c>
      <c r="M81" s="43">
        <v>6.4802999999999996E-4</v>
      </c>
      <c r="N81" s="23">
        <f>+M81*1000</f>
        <v>0.64802999999999999</v>
      </c>
      <c r="O81" s="44">
        <v>0</v>
      </c>
      <c r="P81" s="24"/>
      <c r="Q81" s="25"/>
    </row>
    <row r="82" spans="1:23" x14ac:dyDescent="0.3">
      <c r="A82" s="42">
        <v>31</v>
      </c>
      <c r="B82" s="43">
        <v>-9.0269000000000003E-22</v>
      </c>
      <c r="C82" s="43">
        <v>-4.9139999999999999E-6</v>
      </c>
      <c r="D82" s="43">
        <v>6.4431999999999998E-4</v>
      </c>
      <c r="E82" s="23">
        <f t="shared" ref="E82:E107" si="0">+D82*1000</f>
        <v>0.64432</v>
      </c>
      <c r="F82" s="170">
        <v>0.05</v>
      </c>
      <c r="G82" s="24"/>
      <c r="H82" s="25"/>
      <c r="I82" s="28"/>
      <c r="J82" s="44">
        <v>2</v>
      </c>
      <c r="K82" s="43">
        <v>3.009E-22</v>
      </c>
      <c r="L82" s="43">
        <v>4.9139999999999999E-6</v>
      </c>
      <c r="M82" s="43">
        <v>6.4431999999999998E-4</v>
      </c>
      <c r="N82" s="23">
        <f t="shared" ref="N82:N107" si="1">+M82*1000</f>
        <v>0.64432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-2.4685000000000001E-21</v>
      </c>
      <c r="C83" s="43">
        <v>-1.3438000000000001E-5</v>
      </c>
      <c r="D83" s="43">
        <v>5.8060999999999996E-4</v>
      </c>
      <c r="E83" s="23">
        <f t="shared" si="0"/>
        <v>0.58060999999999996</v>
      </c>
      <c r="F83" s="171">
        <v>0.1</v>
      </c>
      <c r="G83" s="24"/>
      <c r="H83" s="25"/>
      <c r="I83" s="28"/>
      <c r="J83" s="44">
        <v>3</v>
      </c>
      <c r="K83" s="43">
        <v>8.2282000000000002E-22</v>
      </c>
      <c r="L83" s="43">
        <v>1.3438000000000001E-5</v>
      </c>
      <c r="M83" s="43">
        <v>5.8060999999999996E-4</v>
      </c>
      <c r="N83" s="23">
        <f t="shared" si="1"/>
        <v>0.58060999999999996</v>
      </c>
      <c r="O83" s="171">
        <v>0.1</v>
      </c>
      <c r="Q83" s="25"/>
    </row>
    <row r="84" spans="1:23" x14ac:dyDescent="0.3">
      <c r="A84" s="42">
        <v>33</v>
      </c>
      <c r="B84" s="43">
        <v>-3.4799999999999998E-21</v>
      </c>
      <c r="C84" s="43">
        <v>-1.8944E-5</v>
      </c>
      <c r="D84" s="43">
        <v>5.3162000000000001E-4</v>
      </c>
      <c r="E84" s="23">
        <f t="shared" si="0"/>
        <v>0.53161999999999998</v>
      </c>
      <c r="F84" s="44">
        <v>0.15</v>
      </c>
      <c r="G84" s="24"/>
      <c r="H84" s="25"/>
      <c r="I84" s="28"/>
      <c r="J84" s="44">
        <v>4</v>
      </c>
      <c r="K84" s="43">
        <v>1.1600000000000001E-21</v>
      </c>
      <c r="L84" s="43">
        <v>1.8944E-5</v>
      </c>
      <c r="M84" s="43">
        <v>5.3162000000000001E-4</v>
      </c>
      <c r="N84" s="23">
        <f t="shared" si="1"/>
        <v>0.53161999999999998</v>
      </c>
      <c r="O84" s="44">
        <v>0.15</v>
      </c>
      <c r="P84" s="24"/>
      <c r="Q84" s="25"/>
    </row>
    <row r="85" spans="1:23" x14ac:dyDescent="0.3">
      <c r="A85" s="42">
        <v>34</v>
      </c>
      <c r="B85" s="43">
        <v>-4.1457999999999998E-21</v>
      </c>
      <c r="C85" s="43">
        <v>-2.2569E-5</v>
      </c>
      <c r="D85" s="43">
        <v>4.9448999999999999E-4</v>
      </c>
      <c r="E85" s="23">
        <f t="shared" si="0"/>
        <v>0.49448999999999999</v>
      </c>
      <c r="F85" s="170">
        <v>0.2</v>
      </c>
      <c r="G85" s="24"/>
      <c r="H85" s="25"/>
      <c r="I85" s="28"/>
      <c r="J85" s="44">
        <v>5</v>
      </c>
      <c r="K85" s="43">
        <v>1.3819E-21</v>
      </c>
      <c r="L85" s="43">
        <v>2.2569E-5</v>
      </c>
      <c r="M85" s="43">
        <v>4.9448999999999999E-4</v>
      </c>
      <c r="N85" s="23">
        <f t="shared" si="1"/>
        <v>0.49448999999999999</v>
      </c>
      <c r="O85" s="170">
        <v>0.2</v>
      </c>
      <c r="P85" s="24"/>
      <c r="Q85" s="25"/>
    </row>
    <row r="86" spans="1:23" x14ac:dyDescent="0.3">
      <c r="A86" s="42">
        <v>35</v>
      </c>
      <c r="B86" s="43">
        <v>-4.7029000000000001E-21</v>
      </c>
      <c r="C86" s="43">
        <v>-2.5601000000000001E-5</v>
      </c>
      <c r="D86" s="43">
        <v>4.6536E-4</v>
      </c>
      <c r="E86" s="23">
        <f t="shared" si="0"/>
        <v>0.46536</v>
      </c>
      <c r="F86" s="44">
        <v>0.25</v>
      </c>
      <c r="G86" s="24"/>
      <c r="H86" s="25"/>
      <c r="I86" s="28"/>
      <c r="J86" s="44">
        <v>6</v>
      </c>
      <c r="K86" s="43">
        <v>1.5675999999999999E-21</v>
      </c>
      <c r="L86" s="43">
        <v>2.5601000000000001E-5</v>
      </c>
      <c r="M86" s="43">
        <v>4.6536E-4</v>
      </c>
      <c r="N86" s="23">
        <f t="shared" si="1"/>
        <v>0.46536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-5.3764000000000002E-21</v>
      </c>
      <c r="C87" s="43">
        <v>-2.9268000000000002E-5</v>
      </c>
      <c r="D87" s="43">
        <v>4.4109999999999999E-4</v>
      </c>
      <c r="E87" s="23">
        <f t="shared" si="0"/>
        <v>0.44109999999999999</v>
      </c>
      <c r="F87" s="171">
        <v>0.3</v>
      </c>
      <c r="G87" s="24"/>
      <c r="H87" s="25"/>
      <c r="I87" s="28"/>
      <c r="J87" s="44">
        <v>7</v>
      </c>
      <c r="K87" s="43">
        <v>1.7920999999999998E-21</v>
      </c>
      <c r="L87" s="43">
        <v>2.9268000000000002E-5</v>
      </c>
      <c r="M87" s="43">
        <v>4.4109999999999999E-4</v>
      </c>
      <c r="N87" s="23">
        <f t="shared" si="1"/>
        <v>0.44109999999999999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-6.3874000000000003E-21</v>
      </c>
      <c r="C88" s="43">
        <v>-3.4771000000000003E-5</v>
      </c>
      <c r="D88" s="43">
        <v>4.1885000000000002E-4</v>
      </c>
      <c r="E88" s="23">
        <f t="shared" si="0"/>
        <v>0.41885</v>
      </c>
      <c r="F88" s="170">
        <v>0.35</v>
      </c>
      <c r="G88" s="24"/>
      <c r="H88" s="25"/>
      <c r="I88" s="28"/>
      <c r="J88" s="44">
        <v>8</v>
      </c>
      <c r="K88" s="43">
        <v>2.1291000000000001E-21</v>
      </c>
      <c r="L88" s="43">
        <v>3.4771000000000003E-5</v>
      </c>
      <c r="M88" s="43">
        <v>4.1885000000000002E-4</v>
      </c>
      <c r="N88" s="23">
        <f t="shared" si="1"/>
        <v>0.41885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-5.7145999999999998E-21</v>
      </c>
      <c r="C89" s="43">
        <v>-3.1109000000000003E-5</v>
      </c>
      <c r="D89" s="43">
        <v>3.8646999999999998E-4</v>
      </c>
      <c r="E89" s="23">
        <f t="shared" si="0"/>
        <v>0.38646999999999998</v>
      </c>
      <c r="F89" s="171">
        <v>0.4</v>
      </c>
      <c r="G89" s="24"/>
      <c r="H89" s="25"/>
      <c r="I89" s="28"/>
      <c r="J89" s="44">
        <v>9</v>
      </c>
      <c r="K89" s="43">
        <v>1.9048999999999998E-21</v>
      </c>
      <c r="L89" s="43">
        <v>3.1109000000000003E-5</v>
      </c>
      <c r="M89" s="43">
        <v>3.8646999999999998E-4</v>
      </c>
      <c r="N89" s="23">
        <f t="shared" si="1"/>
        <v>0.38646999999999998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-5.1069999999999997E-21</v>
      </c>
      <c r="C90" s="43">
        <v>-2.7801E-5</v>
      </c>
      <c r="D90" s="43">
        <v>3.5878E-4</v>
      </c>
      <c r="E90" s="23">
        <f t="shared" si="0"/>
        <v>0.35877999999999999</v>
      </c>
      <c r="F90" s="171">
        <v>0.45</v>
      </c>
      <c r="G90" s="24"/>
      <c r="H90" s="25"/>
      <c r="I90" s="28"/>
      <c r="J90" s="44">
        <v>10</v>
      </c>
      <c r="K90" s="43">
        <v>1.7023000000000002E-21</v>
      </c>
      <c r="L90" s="43">
        <v>2.7801E-5</v>
      </c>
      <c r="M90" s="43">
        <v>3.5878E-4</v>
      </c>
      <c r="N90" s="23">
        <f t="shared" si="1"/>
        <v>0.35877999999999999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-4.5686000000000003E-21</v>
      </c>
      <c r="C91" s="43">
        <v>-2.4870000000000001E-5</v>
      </c>
      <c r="D91" s="43">
        <v>3.3478000000000002E-4</v>
      </c>
      <c r="E91" s="23">
        <f t="shared" si="0"/>
        <v>0.33478000000000002</v>
      </c>
      <c r="F91" s="171">
        <v>0.5</v>
      </c>
      <c r="G91" s="24"/>
      <c r="H91" s="25"/>
      <c r="I91" s="28"/>
      <c r="J91" s="44">
        <v>11</v>
      </c>
      <c r="K91" s="43">
        <v>1.5229000000000001E-21</v>
      </c>
      <c r="L91" s="43">
        <v>2.4870000000000001E-5</v>
      </c>
      <c r="M91" s="43">
        <v>3.3478000000000002E-4</v>
      </c>
      <c r="N91" s="23">
        <f t="shared" si="1"/>
        <v>0.33478000000000002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-4.0961999999999997E-21</v>
      </c>
      <c r="C92" s="43">
        <v>-2.2299000000000001E-5</v>
      </c>
      <c r="D92" s="43">
        <v>3.1377E-4</v>
      </c>
      <c r="E92" s="23">
        <f t="shared" si="0"/>
        <v>0.31376999999999999</v>
      </c>
      <c r="F92" s="171">
        <v>0.55000000000000004</v>
      </c>
      <c r="G92" s="24"/>
      <c r="H92" s="25"/>
      <c r="I92" s="28"/>
      <c r="J92" s="44">
        <v>12</v>
      </c>
      <c r="K92" s="43">
        <v>1.3654000000000001E-21</v>
      </c>
      <c r="L92" s="43">
        <v>2.2299000000000001E-5</v>
      </c>
      <c r="M92" s="43">
        <v>3.1377E-4</v>
      </c>
      <c r="N92" s="23">
        <f t="shared" si="1"/>
        <v>0.31376999999999999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-3.6835999999999999E-21</v>
      </c>
      <c r="C93" s="43">
        <v>-2.0052999999999999E-5</v>
      </c>
      <c r="D93" s="43">
        <v>2.9522000000000001E-4</v>
      </c>
      <c r="E93" s="23">
        <f t="shared" si="0"/>
        <v>0.29521999999999998</v>
      </c>
      <c r="F93" s="44">
        <v>0.6</v>
      </c>
      <c r="G93" s="24"/>
      <c r="H93" s="25"/>
      <c r="I93" s="28"/>
      <c r="J93" s="44">
        <v>13</v>
      </c>
      <c r="K93" s="43">
        <v>1.2279E-21</v>
      </c>
      <c r="L93" s="43">
        <v>2.0052999999999999E-5</v>
      </c>
      <c r="M93" s="43">
        <v>2.9522000000000001E-4</v>
      </c>
      <c r="N93" s="23">
        <f t="shared" si="1"/>
        <v>0.29521999999999998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-3.3238000000000001E-21</v>
      </c>
      <c r="C94" s="43">
        <v>-1.8094E-5</v>
      </c>
      <c r="D94" s="43">
        <v>2.7870999999999999E-4</v>
      </c>
      <c r="E94" s="23">
        <f t="shared" si="0"/>
        <v>0.27871000000000001</v>
      </c>
      <c r="F94" s="44">
        <v>0.65</v>
      </c>
      <c r="G94" s="24"/>
      <c r="H94" s="25"/>
      <c r="I94" s="28"/>
      <c r="J94" s="44">
        <v>14</v>
      </c>
      <c r="K94" s="43">
        <v>1.1079E-21</v>
      </c>
      <c r="L94" s="43">
        <v>1.8094E-5</v>
      </c>
      <c r="M94" s="43">
        <v>2.7870999999999999E-4</v>
      </c>
      <c r="N94" s="23">
        <f t="shared" si="1"/>
        <v>0.27871000000000001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-3.0097000000000001E-21</v>
      </c>
      <c r="C95" s="43">
        <v>-1.6384000000000001E-5</v>
      </c>
      <c r="D95" s="43">
        <v>2.6392000000000001E-4</v>
      </c>
      <c r="E95" s="23">
        <f t="shared" si="0"/>
        <v>0.26391999999999999</v>
      </c>
      <c r="F95" s="44">
        <v>0.7</v>
      </c>
      <c r="G95" s="24"/>
      <c r="H95" s="25"/>
      <c r="I95" s="28"/>
      <c r="J95" s="44">
        <v>15</v>
      </c>
      <c r="K95" s="43">
        <v>1.0031999999999999E-21</v>
      </c>
      <c r="L95" s="43">
        <v>1.6384000000000001E-5</v>
      </c>
      <c r="M95" s="43">
        <v>2.6392000000000001E-4</v>
      </c>
      <c r="N95" s="23">
        <f t="shared" si="1"/>
        <v>0.26391999999999999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-2.7351000000000001E-21</v>
      </c>
      <c r="C96" s="43">
        <v>-1.4888999999999999E-5</v>
      </c>
      <c r="D96" s="43">
        <v>2.5062000000000001E-4</v>
      </c>
      <c r="E96" s="23">
        <f t="shared" si="0"/>
        <v>0.25062000000000001</v>
      </c>
      <c r="F96" s="44">
        <v>0.75</v>
      </c>
      <c r="G96" s="24"/>
      <c r="H96" s="25"/>
      <c r="I96" s="28"/>
      <c r="J96" s="44">
        <v>16</v>
      </c>
      <c r="K96" s="43">
        <v>9.1169999999999996E-22</v>
      </c>
      <c r="L96" s="43">
        <v>1.4888999999999999E-5</v>
      </c>
      <c r="M96" s="43">
        <v>2.5062000000000001E-4</v>
      </c>
      <c r="N96" s="23">
        <f t="shared" si="1"/>
        <v>0.25062000000000001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-2.4942999999999999E-21</v>
      </c>
      <c r="C97" s="43">
        <v>-1.3577999999999999E-5</v>
      </c>
      <c r="D97" s="43">
        <v>2.3856999999999999E-4</v>
      </c>
      <c r="E97" s="23">
        <f t="shared" si="0"/>
        <v>0.23856999999999998</v>
      </c>
      <c r="F97" s="44">
        <v>0.8</v>
      </c>
      <c r="G97" s="24"/>
      <c r="H97" s="25"/>
      <c r="I97" s="28"/>
      <c r="J97" s="44">
        <v>17</v>
      </c>
      <c r="K97" s="43">
        <v>8.3143000000000002E-22</v>
      </c>
      <c r="L97" s="43">
        <v>1.3577999999999999E-5</v>
      </c>
      <c r="M97" s="43">
        <v>2.3856999999999999E-4</v>
      </c>
      <c r="N97" s="23">
        <f t="shared" si="1"/>
        <v>0.23856999999999998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-2.2824E-21</v>
      </c>
      <c r="C98" s="43">
        <v>-1.2425E-5</v>
      </c>
      <c r="D98" s="43">
        <v>2.2762999999999999E-4</v>
      </c>
      <c r="E98" s="23">
        <f t="shared" si="0"/>
        <v>0.22763</v>
      </c>
      <c r="F98" s="44">
        <v>0.85</v>
      </c>
      <c r="G98" s="24"/>
      <c r="H98" s="25"/>
      <c r="I98" s="28"/>
      <c r="J98" s="44">
        <v>18</v>
      </c>
      <c r="K98" s="43">
        <v>7.608E-22</v>
      </c>
      <c r="L98" s="43">
        <v>1.2425E-5</v>
      </c>
      <c r="M98" s="43">
        <v>2.2762999999999999E-4</v>
      </c>
      <c r="N98" s="23">
        <f t="shared" si="1"/>
        <v>0.22763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-2.0952999999999998E-21</v>
      </c>
      <c r="C99" s="43">
        <v>-1.1406000000000001E-5</v>
      </c>
      <c r="D99" s="43">
        <v>2.1764000000000001E-4</v>
      </c>
      <c r="E99" s="23">
        <f t="shared" si="0"/>
        <v>0.21764</v>
      </c>
      <c r="F99" s="44">
        <v>0.9</v>
      </c>
      <c r="G99" s="24"/>
      <c r="H99" s="25"/>
      <c r="I99" s="28"/>
      <c r="J99" s="44">
        <v>19</v>
      </c>
      <c r="K99" s="43">
        <v>6.9842999999999997E-22</v>
      </c>
      <c r="L99" s="43">
        <v>1.1406000000000001E-5</v>
      </c>
      <c r="M99" s="43">
        <v>2.1764000000000001E-4</v>
      </c>
      <c r="N99" s="23">
        <f t="shared" si="1"/>
        <v>0.21764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-1.9294999999999999E-21</v>
      </c>
      <c r="C100" s="43">
        <v>-1.0504E-5</v>
      </c>
      <c r="D100" s="43">
        <v>2.0849E-4</v>
      </c>
      <c r="E100" s="23">
        <f t="shared" si="0"/>
        <v>0.20849000000000001</v>
      </c>
      <c r="F100" s="44">
        <v>0.95</v>
      </c>
      <c r="G100" s="24"/>
      <c r="H100" s="25"/>
      <c r="I100" s="28"/>
      <c r="J100" s="44">
        <v>20</v>
      </c>
      <c r="K100" s="43">
        <v>6.4317000000000002E-22</v>
      </c>
      <c r="L100" s="43">
        <v>1.0504E-5</v>
      </c>
      <c r="M100" s="43">
        <v>2.0849E-4</v>
      </c>
      <c r="N100" s="23">
        <f t="shared" si="1"/>
        <v>0.20849000000000001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-1.7820999999999999E-21</v>
      </c>
      <c r="C101" s="43">
        <v>-9.7011999999999995E-6</v>
      </c>
      <c r="D101" s="43">
        <v>2.0008E-4</v>
      </c>
      <c r="E101" s="23">
        <f t="shared" si="0"/>
        <v>0.20008000000000001</v>
      </c>
      <c r="F101" s="44">
        <v>1</v>
      </c>
      <c r="G101" s="24"/>
      <c r="H101" s="25"/>
      <c r="I101" s="28"/>
      <c r="J101" s="44">
        <v>21</v>
      </c>
      <c r="K101" s="43">
        <v>5.9403000000000004E-22</v>
      </c>
      <c r="L101" s="43">
        <v>9.7011999999999995E-6</v>
      </c>
      <c r="M101" s="43">
        <v>2.0008E-4</v>
      </c>
      <c r="N101" s="23">
        <f t="shared" si="1"/>
        <v>0.20008000000000001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-9.1592000000000008E-22</v>
      </c>
      <c r="C102" s="43">
        <v>-4.9860000000000002E-6</v>
      </c>
      <c r="D102" s="43">
        <v>1.4291999999999999E-4</v>
      </c>
      <c r="E102" s="23">
        <f t="shared" si="0"/>
        <v>0.14291999999999999</v>
      </c>
      <c r="F102" s="44">
        <v>1.5</v>
      </c>
      <c r="G102" s="24"/>
      <c r="H102" s="25"/>
      <c r="I102" s="28"/>
      <c r="J102" s="44">
        <v>22</v>
      </c>
      <c r="K102" s="43">
        <v>3.0531000000000002E-22</v>
      </c>
      <c r="L102" s="43">
        <v>4.9860000000000002E-6</v>
      </c>
      <c r="M102" s="43">
        <v>1.4291999999999999E-4</v>
      </c>
      <c r="N102" s="23">
        <f t="shared" si="1"/>
        <v>0.14291999999999999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-5.5317999999999999E-22</v>
      </c>
      <c r="C103" s="43">
        <v>-3.0114000000000001E-6</v>
      </c>
      <c r="D103" s="43">
        <v>1.1179E-4</v>
      </c>
      <c r="E103" s="23">
        <f t="shared" si="0"/>
        <v>0.11179</v>
      </c>
      <c r="F103" s="44">
        <v>2</v>
      </c>
      <c r="G103" s="24"/>
      <c r="H103" s="25"/>
      <c r="I103" s="28"/>
      <c r="J103" s="44">
        <v>23</v>
      </c>
      <c r="K103" s="43">
        <v>1.8438999999999999E-22</v>
      </c>
      <c r="L103" s="43">
        <v>3.0114000000000001E-6</v>
      </c>
      <c r="M103" s="43">
        <v>1.1179E-4</v>
      </c>
      <c r="N103" s="23">
        <f t="shared" si="1"/>
        <v>0.11179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-3.6856000000000002E-22</v>
      </c>
      <c r="C104" s="43">
        <v>-2.0064E-6</v>
      </c>
      <c r="D104" s="43">
        <v>9.1923999999999996E-5</v>
      </c>
      <c r="E104" s="23">
        <f t="shared" si="0"/>
        <v>9.1923999999999992E-2</v>
      </c>
      <c r="F104" s="44">
        <v>2.5</v>
      </c>
      <c r="G104" s="24"/>
      <c r="H104" s="25"/>
      <c r="I104" s="28"/>
      <c r="J104" s="44">
        <v>24</v>
      </c>
      <c r="K104" s="43">
        <v>1.2284999999999999E-22</v>
      </c>
      <c r="L104" s="43">
        <v>2.0064E-6</v>
      </c>
      <c r="M104" s="43">
        <v>9.1923999999999996E-5</v>
      </c>
      <c r="N104" s="23">
        <f t="shared" si="1"/>
        <v>9.1923999999999992E-2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-2.6170000000000001E-22</v>
      </c>
      <c r="C105" s="43">
        <v>-1.4246000000000001E-6</v>
      </c>
      <c r="D105" s="43">
        <v>7.7665999999999998E-5</v>
      </c>
      <c r="E105" s="23">
        <f t="shared" si="0"/>
        <v>7.7665999999999999E-2</v>
      </c>
      <c r="F105" s="44">
        <v>3</v>
      </c>
      <c r="G105" s="24"/>
      <c r="H105" s="25"/>
      <c r="I105" s="28"/>
      <c r="J105" s="44">
        <v>25</v>
      </c>
      <c r="K105" s="43">
        <v>8.7235000000000003E-23</v>
      </c>
      <c r="L105" s="43">
        <v>1.4246000000000001E-6</v>
      </c>
      <c r="M105" s="43">
        <v>7.7665999999999998E-5</v>
      </c>
      <c r="N105" s="23">
        <f t="shared" si="1"/>
        <v>7.7665999999999999E-2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-1.9391999999999999E-22</v>
      </c>
      <c r="C106" s="43">
        <v>-1.0555999999999999E-6</v>
      </c>
      <c r="D106" s="43">
        <v>6.6625999999999995E-5</v>
      </c>
      <c r="E106" s="23">
        <f t="shared" si="0"/>
        <v>6.6625999999999991E-2</v>
      </c>
      <c r="F106" s="44">
        <v>3.5</v>
      </c>
      <c r="G106" s="24"/>
      <c r="H106" s="25"/>
      <c r="I106" s="28"/>
      <c r="J106" s="44">
        <v>26</v>
      </c>
      <c r="K106" s="43">
        <v>6.4640000000000005E-23</v>
      </c>
      <c r="L106" s="43">
        <v>1.0555999999999999E-6</v>
      </c>
      <c r="M106" s="43">
        <v>6.6625999999999995E-5</v>
      </c>
      <c r="N106" s="23">
        <f t="shared" si="1"/>
        <v>6.6625999999999991E-2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-1.4803999999999999E-22</v>
      </c>
      <c r="C107" s="43">
        <v>-8.0587E-7</v>
      </c>
      <c r="D107" s="43">
        <v>5.7703E-5</v>
      </c>
      <c r="E107" s="23">
        <f t="shared" si="0"/>
        <v>5.7702999999999997E-2</v>
      </c>
      <c r="F107" s="44">
        <v>4</v>
      </c>
      <c r="G107" s="24"/>
      <c r="H107" s="25"/>
      <c r="I107" s="28"/>
      <c r="J107" s="44">
        <v>27</v>
      </c>
      <c r="K107" s="43">
        <v>4.9344999999999999E-23</v>
      </c>
      <c r="L107" s="43">
        <v>8.0587E-7</v>
      </c>
      <c r="M107" s="43">
        <v>5.7703E-5</v>
      </c>
      <c r="N107" s="23">
        <f t="shared" si="1"/>
        <v>5.7702999999999997E-2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2526-D757-4B49-9757-8E7711AE2584}">
  <sheetPr codeName="Hoja171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x14ac:dyDescent="0.3">
      <c r="A11" s="39"/>
      <c r="B11" s="24"/>
      <c r="C11" s="24"/>
      <c r="D11" s="24"/>
      <c r="E11" s="24"/>
      <c r="F11" s="24"/>
      <c r="G11" s="24"/>
      <c r="H11" s="25"/>
      <c r="I11" s="24"/>
      <c r="J11" s="24"/>
      <c r="K11" s="24"/>
      <c r="L11" s="24"/>
      <c r="M11" s="24"/>
      <c r="N11" s="24"/>
      <c r="O11" s="24"/>
      <c r="P11" s="24"/>
      <c r="Q11" s="25"/>
    </row>
    <row r="12" spans="1:17" x14ac:dyDescent="0.3">
      <c r="A12" s="52" t="s">
        <v>35</v>
      </c>
      <c r="B12" s="24"/>
      <c r="C12" s="24"/>
      <c r="D12" s="24"/>
      <c r="E12" s="24"/>
      <c r="F12" s="24"/>
      <c r="G12" s="24"/>
      <c r="H12" s="25"/>
      <c r="I12" s="28"/>
      <c r="J12" s="53" t="s">
        <v>36</v>
      </c>
      <c r="K12" s="24"/>
      <c r="L12" s="24"/>
      <c r="M12" s="24"/>
      <c r="N12" s="24"/>
      <c r="O12" s="24"/>
      <c r="P12" s="24"/>
      <c r="Q12" s="25"/>
    </row>
    <row r="13" spans="1:17" x14ac:dyDescent="0.3">
      <c r="A13" s="28"/>
      <c r="B13" s="24"/>
      <c r="C13" s="24"/>
      <c r="D13" s="24"/>
      <c r="E13" s="24"/>
      <c r="F13" s="24"/>
      <c r="G13" s="24"/>
      <c r="H13" s="25"/>
      <c r="I13" s="28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36" t="s">
        <v>13</v>
      </c>
      <c r="B14" s="37"/>
      <c r="C14" s="37"/>
      <c r="D14" s="37"/>
      <c r="E14" s="37"/>
      <c r="F14" s="37"/>
      <c r="G14" s="37"/>
      <c r="H14" s="41"/>
      <c r="I14" s="36"/>
      <c r="J14" s="37" t="s">
        <v>13</v>
      </c>
      <c r="K14" s="37"/>
      <c r="L14" s="37"/>
      <c r="M14" s="37"/>
      <c r="N14" s="37"/>
      <c r="O14" s="37"/>
      <c r="P14" s="37"/>
      <c r="Q14" s="40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8" t="s">
        <v>14</v>
      </c>
      <c r="B16" s="35" t="s">
        <v>15</v>
      </c>
      <c r="C16" s="35" t="s">
        <v>16</v>
      </c>
      <c r="D16" s="35" t="s">
        <v>17</v>
      </c>
      <c r="E16" s="35" t="s">
        <v>18</v>
      </c>
      <c r="F16" s="35" t="s">
        <v>19</v>
      </c>
      <c r="G16" s="35" t="s">
        <v>20</v>
      </c>
      <c r="H16" s="46"/>
      <c r="I16" s="15"/>
      <c r="J16" s="35" t="s">
        <v>14</v>
      </c>
      <c r="K16" s="35" t="s">
        <v>15</v>
      </c>
      <c r="L16" s="35" t="s">
        <v>16</v>
      </c>
      <c r="M16" s="35" t="s">
        <v>17</v>
      </c>
      <c r="N16" s="35" t="s">
        <v>18</v>
      </c>
      <c r="O16" s="35" t="s">
        <v>19</v>
      </c>
      <c r="P16" s="35" t="s">
        <v>20</v>
      </c>
      <c r="Q16" s="16"/>
    </row>
    <row r="17" spans="1:17" x14ac:dyDescent="0.3">
      <c r="A17" s="42">
        <v>30</v>
      </c>
      <c r="B17" s="43">
        <v>2275000</v>
      </c>
      <c r="C17" s="43">
        <v>2000700</v>
      </c>
      <c r="D17" s="43">
        <v>562470</v>
      </c>
      <c r="E17" s="43">
        <v>-5.0388000000000002E-11</v>
      </c>
      <c r="F17" s="43">
        <v>-1.903E-26</v>
      </c>
      <c r="G17" s="43">
        <v>-1.036E-10</v>
      </c>
      <c r="H17" s="48">
        <v>0</v>
      </c>
      <c r="I17" s="28"/>
      <c r="J17" s="44">
        <v>1</v>
      </c>
      <c r="K17" s="43">
        <v>2275000</v>
      </c>
      <c r="L17" s="43">
        <v>2000700</v>
      </c>
      <c r="M17" s="43">
        <v>562470</v>
      </c>
      <c r="N17" s="43">
        <v>-1.6796000000000001E-11</v>
      </c>
      <c r="O17" s="43">
        <v>6.3433999999999999E-27</v>
      </c>
      <c r="P17" s="43">
        <v>1.036E-10</v>
      </c>
      <c r="Q17" s="48">
        <v>0</v>
      </c>
    </row>
    <row r="18" spans="1:17" x14ac:dyDescent="0.3">
      <c r="A18" s="42">
        <v>31</v>
      </c>
      <c r="B18" s="43">
        <v>-1465000</v>
      </c>
      <c r="C18" s="43">
        <v>-1269300</v>
      </c>
      <c r="D18" s="43">
        <v>338120</v>
      </c>
      <c r="E18" s="43">
        <v>3.5946000000000001E-11</v>
      </c>
      <c r="F18" s="43">
        <v>-3.3053000000000001E-12</v>
      </c>
      <c r="G18" s="43">
        <v>-17993</v>
      </c>
      <c r="H18" s="54">
        <v>0.05</v>
      </c>
      <c r="I18" s="28"/>
      <c r="J18" s="44">
        <v>2</v>
      </c>
      <c r="K18" s="43">
        <v>-1465000</v>
      </c>
      <c r="L18" s="43">
        <v>-1269300</v>
      </c>
      <c r="M18" s="43">
        <v>338120</v>
      </c>
      <c r="N18" s="43">
        <v>1.1982E-11</v>
      </c>
      <c r="O18" s="43">
        <v>1.1018E-12</v>
      </c>
      <c r="P18" s="43">
        <v>17993</v>
      </c>
      <c r="Q18" s="54">
        <v>0.05</v>
      </c>
    </row>
    <row r="19" spans="1:17" x14ac:dyDescent="0.3">
      <c r="A19" s="42">
        <v>32</v>
      </c>
      <c r="B19" s="43">
        <v>14135</v>
      </c>
      <c r="C19" s="43">
        <v>32681</v>
      </c>
      <c r="D19" s="43">
        <v>240270</v>
      </c>
      <c r="E19" s="43">
        <v>3.4069999999999999E-12</v>
      </c>
      <c r="F19" s="43">
        <v>-3.9921999999999999E-12</v>
      </c>
      <c r="G19" s="43">
        <v>-21732</v>
      </c>
      <c r="H19" s="57">
        <v>0.1</v>
      </c>
      <c r="I19" s="28"/>
      <c r="J19" s="44">
        <v>3</v>
      </c>
      <c r="K19" s="43">
        <v>14135</v>
      </c>
      <c r="L19" s="43">
        <v>32681</v>
      </c>
      <c r="M19" s="43">
        <v>240270</v>
      </c>
      <c r="N19" s="43">
        <v>1.1357000000000001E-12</v>
      </c>
      <c r="O19" s="43">
        <v>1.3307E-12</v>
      </c>
      <c r="P19" s="43">
        <v>21732</v>
      </c>
      <c r="Q19" s="57">
        <v>0.1</v>
      </c>
    </row>
    <row r="20" spans="1:17" x14ac:dyDescent="0.3">
      <c r="A20" s="42">
        <v>33</v>
      </c>
      <c r="B20" s="43">
        <v>-15450</v>
      </c>
      <c r="C20" s="43">
        <v>5497.4</v>
      </c>
      <c r="D20" s="43">
        <v>167410</v>
      </c>
      <c r="E20" s="43">
        <v>3.8479999999999998E-12</v>
      </c>
      <c r="F20" s="43">
        <v>-4.1912999999999997E-12</v>
      </c>
      <c r="G20" s="43">
        <v>-22816</v>
      </c>
      <c r="H20" s="48">
        <v>0.15</v>
      </c>
      <c r="I20" s="28"/>
      <c r="J20" s="44">
        <v>4</v>
      </c>
      <c r="K20" s="43">
        <v>-15450</v>
      </c>
      <c r="L20" s="43">
        <v>5497.4</v>
      </c>
      <c r="M20" s="43">
        <v>167410</v>
      </c>
      <c r="N20" s="43">
        <v>1.2827E-12</v>
      </c>
      <c r="O20" s="43">
        <v>1.3971E-12</v>
      </c>
      <c r="P20" s="43">
        <v>22816</v>
      </c>
      <c r="Q20" s="48">
        <v>0.15</v>
      </c>
    </row>
    <row r="21" spans="1:17" x14ac:dyDescent="0.3">
      <c r="A21" s="42">
        <v>34</v>
      </c>
      <c r="B21" s="43">
        <v>-40424</v>
      </c>
      <c r="C21" s="43">
        <v>-18043</v>
      </c>
      <c r="D21" s="43">
        <v>120030</v>
      </c>
      <c r="E21" s="43">
        <v>4.1113000000000001E-12</v>
      </c>
      <c r="F21" s="43">
        <v>-3.8434000000000004E-12</v>
      </c>
      <c r="G21" s="43">
        <v>-20922</v>
      </c>
      <c r="H21" s="54">
        <v>0.2</v>
      </c>
      <c r="I21" s="28"/>
      <c r="J21" s="44">
        <v>5</v>
      </c>
      <c r="K21" s="43">
        <v>-40424</v>
      </c>
      <c r="L21" s="43">
        <v>-18043</v>
      </c>
      <c r="M21" s="43">
        <v>120030</v>
      </c>
      <c r="N21" s="43">
        <v>1.3704000000000001E-12</v>
      </c>
      <c r="O21" s="43">
        <v>1.2811000000000001E-12</v>
      </c>
      <c r="P21" s="43">
        <v>20922</v>
      </c>
      <c r="Q21" s="54">
        <v>0.2</v>
      </c>
    </row>
    <row r="22" spans="1:17" x14ac:dyDescent="0.3">
      <c r="A22" s="42">
        <v>35</v>
      </c>
      <c r="B22" s="43">
        <v>-19472</v>
      </c>
      <c r="C22" s="43">
        <v>-5167.7</v>
      </c>
      <c r="D22" s="43">
        <v>90311</v>
      </c>
      <c r="E22" s="43">
        <v>2.6276999999999998E-12</v>
      </c>
      <c r="F22" s="43">
        <v>-3.4345E-12</v>
      </c>
      <c r="G22" s="43">
        <v>-18697</v>
      </c>
      <c r="H22" s="48">
        <v>0.25</v>
      </c>
      <c r="I22" s="28"/>
      <c r="J22" s="44">
        <v>6</v>
      </c>
      <c r="K22" s="43">
        <v>-19472</v>
      </c>
      <c r="L22" s="43">
        <v>-5167.7</v>
      </c>
      <c r="M22" s="43">
        <v>90311</v>
      </c>
      <c r="N22" s="43">
        <v>8.7590000000000003E-13</v>
      </c>
      <c r="O22" s="43">
        <v>1.1447999999999999E-12</v>
      </c>
      <c r="P22" s="43">
        <v>18697</v>
      </c>
      <c r="Q22" s="48">
        <v>0.25</v>
      </c>
    </row>
    <row r="23" spans="1:17" x14ac:dyDescent="0.3">
      <c r="A23" s="42">
        <v>36</v>
      </c>
      <c r="B23" s="43">
        <v>-26393</v>
      </c>
      <c r="C23" s="43">
        <v>-13596</v>
      </c>
      <c r="D23" s="43">
        <v>69863</v>
      </c>
      <c r="E23" s="43">
        <v>2.3507000000000001E-12</v>
      </c>
      <c r="F23" s="43">
        <v>-2.8192999999999999E-12</v>
      </c>
      <c r="G23" s="43">
        <v>-15347</v>
      </c>
      <c r="H23" s="57">
        <v>0.3</v>
      </c>
      <c r="I23" s="28"/>
      <c r="J23" s="44">
        <v>7</v>
      </c>
      <c r="K23" s="43">
        <v>-26393</v>
      </c>
      <c r="L23" s="43">
        <v>-13596</v>
      </c>
      <c r="M23" s="43">
        <v>69863</v>
      </c>
      <c r="N23" s="43">
        <v>7.8356999999999996E-13</v>
      </c>
      <c r="O23" s="43">
        <v>9.3976000000000003E-13</v>
      </c>
      <c r="P23" s="43">
        <v>15347</v>
      </c>
      <c r="Q23" s="57">
        <v>0.3</v>
      </c>
    </row>
    <row r="24" spans="1:17" x14ac:dyDescent="0.3">
      <c r="A24" s="42">
        <v>37</v>
      </c>
      <c r="B24" s="43">
        <v>-37097</v>
      </c>
      <c r="C24" s="43">
        <v>-24015</v>
      </c>
      <c r="D24" s="43">
        <v>56526</v>
      </c>
      <c r="E24" s="43">
        <v>2.4031000000000001E-12</v>
      </c>
      <c r="F24" s="43">
        <v>-2.0081999999999999E-12</v>
      </c>
      <c r="G24" s="43">
        <v>-10932</v>
      </c>
      <c r="H24" s="54">
        <v>0.35</v>
      </c>
      <c r="I24" s="28"/>
      <c r="J24" s="44">
        <v>8</v>
      </c>
      <c r="K24" s="43">
        <v>-37097</v>
      </c>
      <c r="L24" s="43">
        <v>-24015</v>
      </c>
      <c r="M24" s="43">
        <v>56526</v>
      </c>
      <c r="N24" s="43">
        <v>8.0102999999999997E-13</v>
      </c>
      <c r="O24" s="43">
        <v>6.6939000000000004E-13</v>
      </c>
      <c r="P24" s="43">
        <v>10932</v>
      </c>
      <c r="Q24" s="54">
        <v>0.35</v>
      </c>
    </row>
    <row r="25" spans="1:17" x14ac:dyDescent="0.3">
      <c r="A25" s="42">
        <v>38</v>
      </c>
      <c r="B25" s="43">
        <v>-4576.3999999999996</v>
      </c>
      <c r="C25" s="43">
        <v>805.46</v>
      </c>
      <c r="D25" s="43">
        <v>47901</v>
      </c>
      <c r="E25" s="43">
        <v>9.8863E-13</v>
      </c>
      <c r="F25" s="43">
        <v>-1.7114999999999999E-12</v>
      </c>
      <c r="G25" s="43">
        <v>-9316.7999999999993</v>
      </c>
      <c r="H25" s="57">
        <v>0.4</v>
      </c>
      <c r="I25" s="28"/>
      <c r="J25" s="44">
        <v>9</v>
      </c>
      <c r="K25" s="43">
        <v>-4576.3999999999996</v>
      </c>
      <c r="L25" s="43">
        <v>805.46</v>
      </c>
      <c r="M25" s="43">
        <v>47901</v>
      </c>
      <c r="N25" s="43">
        <v>3.2953999999999998E-13</v>
      </c>
      <c r="O25" s="43">
        <v>5.7049000000000003E-13</v>
      </c>
      <c r="P25" s="43">
        <v>9316.7999999999993</v>
      </c>
      <c r="Q25" s="57">
        <v>0.4</v>
      </c>
    </row>
    <row r="26" spans="1:17" x14ac:dyDescent="0.3">
      <c r="A26" s="42">
        <v>39</v>
      </c>
      <c r="B26" s="43">
        <v>-3808</v>
      </c>
      <c r="C26" s="43">
        <v>363.71</v>
      </c>
      <c r="D26" s="43">
        <v>41183</v>
      </c>
      <c r="E26" s="43">
        <v>7.6634000000000004E-13</v>
      </c>
      <c r="F26" s="43">
        <v>-1.4541E-12</v>
      </c>
      <c r="G26" s="43">
        <v>-7916</v>
      </c>
      <c r="H26" s="57">
        <v>0.45</v>
      </c>
      <c r="I26" s="28"/>
      <c r="J26" s="44">
        <v>10</v>
      </c>
      <c r="K26" s="43">
        <v>-3808</v>
      </c>
      <c r="L26" s="43">
        <v>363.71</v>
      </c>
      <c r="M26" s="43">
        <v>41183</v>
      </c>
      <c r="N26" s="43">
        <v>2.5544999999999999E-13</v>
      </c>
      <c r="O26" s="43">
        <v>4.8470999999999996E-13</v>
      </c>
      <c r="P26" s="43">
        <v>7916</v>
      </c>
      <c r="Q26" s="57">
        <v>0.45</v>
      </c>
    </row>
    <row r="27" spans="1:17" x14ac:dyDescent="0.3">
      <c r="A27" s="42">
        <v>40</v>
      </c>
      <c r="B27" s="43">
        <v>-3211</v>
      </c>
      <c r="C27" s="43">
        <v>45.722000000000001</v>
      </c>
      <c r="D27" s="43">
        <v>35818</v>
      </c>
      <c r="E27" s="43">
        <v>5.9825E-13</v>
      </c>
      <c r="F27" s="43">
        <v>-1.2358E-12</v>
      </c>
      <c r="G27" s="43">
        <v>-6727.3</v>
      </c>
      <c r="H27" s="57">
        <v>0.5</v>
      </c>
      <c r="I27" s="28"/>
      <c r="J27" s="44">
        <v>11</v>
      </c>
      <c r="K27" s="43">
        <v>-3211</v>
      </c>
      <c r="L27" s="43">
        <v>45.722000000000001</v>
      </c>
      <c r="M27" s="43">
        <v>35818</v>
      </c>
      <c r="N27" s="43">
        <v>1.9942E-13</v>
      </c>
      <c r="O27" s="43">
        <v>4.1192999999999999E-13</v>
      </c>
      <c r="P27" s="43">
        <v>6727.3</v>
      </c>
      <c r="Q27" s="57">
        <v>0.5</v>
      </c>
    </row>
    <row r="28" spans="1:17" x14ac:dyDescent="0.3">
      <c r="A28" s="42">
        <v>41</v>
      </c>
      <c r="B28" s="43">
        <v>-2739.9</v>
      </c>
      <c r="C28" s="43">
        <v>-176.33</v>
      </c>
      <c r="D28" s="43">
        <v>31449</v>
      </c>
      <c r="E28" s="43">
        <v>4.7090999999999996E-13</v>
      </c>
      <c r="F28" s="43">
        <v>-1.0526999999999999E-12</v>
      </c>
      <c r="G28" s="43">
        <v>-5730.4</v>
      </c>
      <c r="H28" s="57">
        <v>0.55000000000000004</v>
      </c>
      <c r="I28" s="28"/>
      <c r="J28" s="44">
        <v>12</v>
      </c>
      <c r="K28" s="43">
        <v>-2739.9</v>
      </c>
      <c r="L28" s="43">
        <v>-176.33</v>
      </c>
      <c r="M28" s="43">
        <v>31449</v>
      </c>
      <c r="N28" s="43">
        <v>1.5697000000000001E-13</v>
      </c>
      <c r="O28" s="43">
        <v>3.5088000000000002E-13</v>
      </c>
      <c r="P28" s="43">
        <v>5730.4</v>
      </c>
      <c r="Q28" s="57">
        <v>0.55000000000000004</v>
      </c>
    </row>
    <row r="29" spans="1:17" x14ac:dyDescent="0.3">
      <c r="A29" s="42">
        <v>42</v>
      </c>
      <c r="B29" s="43">
        <v>-2362.6</v>
      </c>
      <c r="C29" s="43">
        <v>-326.77</v>
      </c>
      <c r="D29" s="43">
        <v>27835</v>
      </c>
      <c r="E29" s="43">
        <v>3.7397000000000002E-13</v>
      </c>
      <c r="F29" s="43">
        <v>-8.9989000000000002E-13</v>
      </c>
      <c r="G29" s="43">
        <v>-4898.8</v>
      </c>
      <c r="H29" s="48">
        <v>0.6</v>
      </c>
      <c r="I29" s="28"/>
      <c r="J29" s="44">
        <v>13</v>
      </c>
      <c r="K29" s="43">
        <v>-2362.6</v>
      </c>
      <c r="L29" s="43">
        <v>-326.77</v>
      </c>
      <c r="M29" s="43">
        <v>27835</v>
      </c>
      <c r="N29" s="43">
        <v>1.2466E-13</v>
      </c>
      <c r="O29" s="43">
        <v>2.9996000000000002E-13</v>
      </c>
      <c r="P29" s="43">
        <v>4898.8</v>
      </c>
      <c r="Q29" s="48">
        <v>0.6</v>
      </c>
    </row>
    <row r="30" spans="1:17" x14ac:dyDescent="0.3">
      <c r="A30" s="42">
        <v>43</v>
      </c>
      <c r="B30" s="43">
        <v>-2056.1999999999998</v>
      </c>
      <c r="C30" s="43">
        <v>-424.9</v>
      </c>
      <c r="D30" s="43">
        <v>24808</v>
      </c>
      <c r="E30" s="43">
        <v>2.9967000000000002E-13</v>
      </c>
      <c r="F30" s="43">
        <v>-7.7264000000000003E-13</v>
      </c>
      <c r="G30" s="43">
        <v>-4206</v>
      </c>
      <c r="H30" s="48">
        <v>0.65</v>
      </c>
      <c r="I30" s="28"/>
      <c r="J30" s="44">
        <v>14</v>
      </c>
      <c r="K30" s="43">
        <v>-2056.1999999999998</v>
      </c>
      <c r="L30" s="43">
        <v>-424.9</v>
      </c>
      <c r="M30" s="43">
        <v>24808</v>
      </c>
      <c r="N30" s="43">
        <v>9.9890000000000004E-14</v>
      </c>
      <c r="O30" s="43">
        <v>2.5755E-13</v>
      </c>
      <c r="P30" s="43">
        <v>4206</v>
      </c>
      <c r="Q30" s="48">
        <v>0.65</v>
      </c>
    </row>
    <row r="31" spans="1:17" x14ac:dyDescent="0.3">
      <c r="A31" s="42">
        <v>44</v>
      </c>
      <c r="B31" s="43">
        <v>-1804.2</v>
      </c>
      <c r="C31" s="43">
        <v>-485.32</v>
      </c>
      <c r="D31" s="43">
        <v>22245</v>
      </c>
      <c r="E31" s="43">
        <v>2.4226999999999999E-13</v>
      </c>
      <c r="F31" s="43">
        <v>-6.6652999999999999E-13</v>
      </c>
      <c r="G31" s="43">
        <v>-3628.4</v>
      </c>
      <c r="H31" s="48">
        <v>0.7</v>
      </c>
      <c r="I31" s="28"/>
      <c r="J31" s="44">
        <v>15</v>
      </c>
      <c r="K31" s="43">
        <v>-1804.2</v>
      </c>
      <c r="L31" s="43">
        <v>-485.32</v>
      </c>
      <c r="M31" s="43">
        <v>22245</v>
      </c>
      <c r="N31" s="43">
        <v>8.0757999999999995E-14</v>
      </c>
      <c r="O31" s="43">
        <v>2.2217999999999999E-13</v>
      </c>
      <c r="P31" s="43">
        <v>3628.4</v>
      </c>
      <c r="Q31" s="48">
        <v>0.7</v>
      </c>
    </row>
    <row r="32" spans="1:17" x14ac:dyDescent="0.3">
      <c r="A32" s="42">
        <v>45</v>
      </c>
      <c r="B32" s="43">
        <v>-1594.3</v>
      </c>
      <c r="C32" s="43">
        <v>-518.79</v>
      </c>
      <c r="D32" s="43">
        <v>20054</v>
      </c>
      <c r="E32" s="43">
        <v>1.9757000000000001E-13</v>
      </c>
      <c r="F32" s="43">
        <v>-5.7781999999999996E-13</v>
      </c>
      <c r="G32" s="43">
        <v>-3145.5</v>
      </c>
      <c r="H32" s="48">
        <v>0.75</v>
      </c>
      <c r="I32" s="28"/>
      <c r="J32" s="44">
        <v>16</v>
      </c>
      <c r="K32" s="43">
        <v>-1594.3</v>
      </c>
      <c r="L32" s="43">
        <v>-518.79</v>
      </c>
      <c r="M32" s="43">
        <v>20054</v>
      </c>
      <c r="N32" s="43">
        <v>6.5856999999999994E-14</v>
      </c>
      <c r="O32" s="43">
        <v>1.9261E-13</v>
      </c>
      <c r="P32" s="43">
        <v>3145.5</v>
      </c>
      <c r="Q32" s="48">
        <v>0.75</v>
      </c>
    </row>
    <row r="33" spans="1:17" x14ac:dyDescent="0.3">
      <c r="A33" s="42">
        <v>46</v>
      </c>
      <c r="B33" s="43">
        <v>-1417.5</v>
      </c>
      <c r="C33" s="43">
        <v>-533.12</v>
      </c>
      <c r="D33" s="43">
        <v>18167</v>
      </c>
      <c r="E33" s="43">
        <v>1.6246E-13</v>
      </c>
      <c r="F33" s="43">
        <v>-5.0337E-13</v>
      </c>
      <c r="G33" s="43">
        <v>-2740.2</v>
      </c>
      <c r="H33" s="48">
        <v>0.8</v>
      </c>
      <c r="I33" s="28"/>
      <c r="J33" s="44">
        <v>17</v>
      </c>
      <c r="K33" s="43">
        <v>-1417.5</v>
      </c>
      <c r="L33" s="43">
        <v>-533.12</v>
      </c>
      <c r="M33" s="43">
        <v>18167</v>
      </c>
      <c r="N33" s="43">
        <v>5.4152000000000001E-14</v>
      </c>
      <c r="O33" s="43">
        <v>1.6779000000000001E-13</v>
      </c>
      <c r="P33" s="43">
        <v>2740.2</v>
      </c>
      <c r="Q33" s="48">
        <v>0.8</v>
      </c>
    </row>
    <row r="34" spans="1:17" x14ac:dyDescent="0.3">
      <c r="A34" s="42">
        <v>47</v>
      </c>
      <c r="B34" s="43">
        <v>-1266.9000000000001</v>
      </c>
      <c r="C34" s="43">
        <v>-533.95000000000005</v>
      </c>
      <c r="D34" s="43">
        <v>16530</v>
      </c>
      <c r="E34" s="43">
        <v>1.3463999999999999E-13</v>
      </c>
      <c r="F34" s="43">
        <v>-4.4063999999999998E-13</v>
      </c>
      <c r="G34" s="43">
        <v>-2398.6999999999998</v>
      </c>
      <c r="H34" s="48">
        <v>0.85</v>
      </c>
      <c r="I34" s="28"/>
      <c r="J34" s="44">
        <v>18</v>
      </c>
      <c r="K34" s="43">
        <v>-1266.9000000000001</v>
      </c>
      <c r="L34" s="43">
        <v>-533.95000000000005</v>
      </c>
      <c r="M34" s="43">
        <v>16530</v>
      </c>
      <c r="N34" s="43">
        <v>4.488E-14</v>
      </c>
      <c r="O34" s="43">
        <v>1.4688E-13</v>
      </c>
      <c r="P34" s="43">
        <v>2398.6999999999998</v>
      </c>
      <c r="Q34" s="48">
        <v>0.85</v>
      </c>
    </row>
    <row r="35" spans="1:17" x14ac:dyDescent="0.3">
      <c r="A35" s="42">
        <v>48</v>
      </c>
      <c r="B35" s="43">
        <v>-1137.3</v>
      </c>
      <c r="C35" s="43">
        <v>-525.32000000000005</v>
      </c>
      <c r="D35" s="43">
        <v>15101</v>
      </c>
      <c r="E35" s="43">
        <v>1.1242E-13</v>
      </c>
      <c r="F35" s="43">
        <v>-3.8753000000000002E-13</v>
      </c>
      <c r="G35" s="43">
        <v>-2109.6</v>
      </c>
      <c r="H35" s="48">
        <v>0.9</v>
      </c>
      <c r="I35" s="28"/>
      <c r="J35" s="44">
        <v>19</v>
      </c>
      <c r="K35" s="43">
        <v>-1137.3</v>
      </c>
      <c r="L35" s="43">
        <v>-525.32000000000005</v>
      </c>
      <c r="M35" s="43">
        <v>15101</v>
      </c>
      <c r="N35" s="43">
        <v>3.7474000000000003E-14</v>
      </c>
      <c r="O35" s="43">
        <v>1.2918000000000001E-13</v>
      </c>
      <c r="P35" s="43">
        <v>2109.6</v>
      </c>
      <c r="Q35" s="48">
        <v>0.9</v>
      </c>
    </row>
    <row r="36" spans="1:17" x14ac:dyDescent="0.3">
      <c r="A36" s="42">
        <v>49</v>
      </c>
      <c r="B36" s="43">
        <v>-1024.8</v>
      </c>
      <c r="C36" s="43">
        <v>-510.18</v>
      </c>
      <c r="D36" s="43">
        <v>13845</v>
      </c>
      <c r="E36" s="43">
        <v>9.4531999999999995E-14</v>
      </c>
      <c r="F36" s="43">
        <v>-3.4236000000000002E-13</v>
      </c>
      <c r="G36" s="43">
        <v>-1863.7</v>
      </c>
      <c r="H36" s="48">
        <v>0.95</v>
      </c>
      <c r="I36" s="28"/>
      <c r="J36" s="44">
        <v>20</v>
      </c>
      <c r="K36" s="43">
        <v>-1024.8</v>
      </c>
      <c r="L36" s="43">
        <v>-510.18</v>
      </c>
      <c r="M36" s="43">
        <v>13845</v>
      </c>
      <c r="N36" s="43">
        <v>3.1510999999999999E-14</v>
      </c>
      <c r="O36" s="43">
        <v>1.1412E-13</v>
      </c>
      <c r="P36" s="43">
        <v>1863.7</v>
      </c>
      <c r="Q36" s="48">
        <v>0.95</v>
      </c>
    </row>
    <row r="37" spans="1:17" x14ac:dyDescent="0.3">
      <c r="A37" s="42">
        <v>50</v>
      </c>
      <c r="B37" s="43">
        <v>-926.21</v>
      </c>
      <c r="C37" s="43">
        <v>-490.62</v>
      </c>
      <c r="D37" s="43">
        <v>12736</v>
      </c>
      <c r="E37" s="43">
        <v>8.0017000000000006E-14</v>
      </c>
      <c r="F37" s="43">
        <v>-3.0374999999999999E-13</v>
      </c>
      <c r="G37" s="43">
        <v>-1653.6</v>
      </c>
      <c r="H37" s="48">
        <v>1</v>
      </c>
      <c r="I37" s="28"/>
      <c r="J37" s="44">
        <v>21</v>
      </c>
      <c r="K37" s="43">
        <v>-926.21</v>
      </c>
      <c r="L37" s="43">
        <v>-490.62</v>
      </c>
      <c r="M37" s="43">
        <v>12736</v>
      </c>
      <c r="N37" s="43">
        <v>2.6672000000000001E-14</v>
      </c>
      <c r="O37" s="43">
        <v>1.0125E-13</v>
      </c>
      <c r="P37" s="43">
        <v>1653.6</v>
      </c>
      <c r="Q37" s="48">
        <v>1</v>
      </c>
    </row>
    <row r="38" spans="1:17" x14ac:dyDescent="0.3">
      <c r="A38" s="42">
        <v>51</v>
      </c>
      <c r="B38" s="43">
        <v>-362.66</v>
      </c>
      <c r="C38" s="43">
        <v>-253.09</v>
      </c>
      <c r="D38" s="43">
        <v>6360.4</v>
      </c>
      <c r="E38" s="43">
        <v>2.0126999999999999E-14</v>
      </c>
      <c r="F38" s="43">
        <v>-1.1129E-13</v>
      </c>
      <c r="G38" s="43">
        <v>-605.82000000000005</v>
      </c>
      <c r="H38" s="48">
        <v>1.5</v>
      </c>
      <c r="I38" s="28"/>
      <c r="J38" s="44">
        <v>22</v>
      </c>
      <c r="K38" s="43">
        <v>-362.66</v>
      </c>
      <c r="L38" s="43">
        <v>-253.09</v>
      </c>
      <c r="M38" s="43">
        <v>6360.4</v>
      </c>
      <c r="N38" s="43">
        <v>6.7091000000000001E-15</v>
      </c>
      <c r="O38" s="43">
        <v>3.7096000000000002E-14</v>
      </c>
      <c r="P38" s="43">
        <v>605.82000000000005</v>
      </c>
      <c r="Q38" s="48">
        <v>1.5</v>
      </c>
    </row>
    <row r="39" spans="1:17" x14ac:dyDescent="0.3">
      <c r="A39" s="42">
        <v>52</v>
      </c>
      <c r="B39" s="43">
        <v>-149.19999999999999</v>
      </c>
      <c r="C39" s="43">
        <v>-110.07</v>
      </c>
      <c r="D39" s="43">
        <v>3818.2</v>
      </c>
      <c r="E39" s="43">
        <v>7.1883999999999998E-15</v>
      </c>
      <c r="F39" s="43">
        <v>-5.2052000000000003E-14</v>
      </c>
      <c r="G39" s="43">
        <v>-283.36</v>
      </c>
      <c r="H39" s="48">
        <v>2</v>
      </c>
      <c r="I39" s="28"/>
      <c r="J39" s="44">
        <v>23</v>
      </c>
      <c r="K39" s="43">
        <v>-149.19999999999999</v>
      </c>
      <c r="L39" s="43">
        <v>-110.07</v>
      </c>
      <c r="M39" s="43">
        <v>3818.2</v>
      </c>
      <c r="N39" s="43">
        <v>2.3961E-15</v>
      </c>
      <c r="O39" s="43">
        <v>1.7351E-14</v>
      </c>
      <c r="P39" s="43">
        <v>283.36</v>
      </c>
      <c r="Q39" s="48">
        <v>2</v>
      </c>
    </row>
    <row r="40" spans="1:17" x14ac:dyDescent="0.3">
      <c r="A40" s="42">
        <v>53</v>
      </c>
      <c r="B40" s="43">
        <v>-78.183000000000007</v>
      </c>
      <c r="C40" s="43">
        <v>-60.963000000000001</v>
      </c>
      <c r="D40" s="43">
        <v>2612.1999999999998</v>
      </c>
      <c r="E40" s="43">
        <v>3.1631999999999998E-15</v>
      </c>
      <c r="F40" s="43">
        <v>-2.8347000000000001E-14</v>
      </c>
      <c r="G40" s="43">
        <v>-154.31</v>
      </c>
      <c r="H40" s="48">
        <v>2.5</v>
      </c>
      <c r="I40" s="28"/>
      <c r="J40" s="44">
        <v>24</v>
      </c>
      <c r="K40" s="43">
        <v>-78.183000000000007</v>
      </c>
      <c r="L40" s="43">
        <v>-60.963000000000001</v>
      </c>
      <c r="M40" s="43">
        <v>2612.1999999999998</v>
      </c>
      <c r="N40" s="43">
        <v>1.0543999999999999E-15</v>
      </c>
      <c r="O40" s="43">
        <v>9.4490000000000003E-15</v>
      </c>
      <c r="P40" s="43">
        <v>154.31</v>
      </c>
      <c r="Q40" s="48">
        <v>2.5</v>
      </c>
    </row>
    <row r="41" spans="1:17" x14ac:dyDescent="0.3">
      <c r="A41" s="42">
        <v>54</v>
      </c>
      <c r="B41" s="43">
        <v>-64.287999999999997</v>
      </c>
      <c r="C41" s="43">
        <v>-55.576999999999998</v>
      </c>
      <c r="D41" s="43">
        <v>1952.2</v>
      </c>
      <c r="E41" s="43">
        <v>1.6000999999999999E-15</v>
      </c>
      <c r="F41" s="43">
        <v>-1.7126999999999999E-14</v>
      </c>
      <c r="G41" s="43">
        <v>-93.233000000000004</v>
      </c>
      <c r="H41" s="48">
        <v>3</v>
      </c>
      <c r="I41" s="28"/>
      <c r="J41" s="44">
        <v>25</v>
      </c>
      <c r="K41" s="43">
        <v>-64.287999999999997</v>
      </c>
      <c r="L41" s="43">
        <v>-55.576999999999998</v>
      </c>
      <c r="M41" s="43">
        <v>1952.2</v>
      </c>
      <c r="N41" s="43">
        <v>5.3337000000000003E-16</v>
      </c>
      <c r="O41" s="43">
        <v>5.7089000000000001E-15</v>
      </c>
      <c r="P41" s="43">
        <v>93.233000000000004</v>
      </c>
      <c r="Q41" s="48">
        <v>3</v>
      </c>
    </row>
    <row r="42" spans="1:17" x14ac:dyDescent="0.3">
      <c r="A42" s="42">
        <v>55</v>
      </c>
      <c r="B42" s="43">
        <v>-67.340999999999994</v>
      </c>
      <c r="C42" s="43">
        <v>-62.453000000000003</v>
      </c>
      <c r="D42" s="43">
        <v>1537.7</v>
      </c>
      <c r="E42" s="43">
        <v>8.9799000000000002E-16</v>
      </c>
      <c r="F42" s="43">
        <v>-1.1142E-14</v>
      </c>
      <c r="G42" s="43">
        <v>-60.654000000000003</v>
      </c>
      <c r="H42" s="48">
        <v>3.5</v>
      </c>
      <c r="I42" s="28"/>
      <c r="J42" s="44">
        <v>26</v>
      </c>
      <c r="K42" s="43">
        <v>-67.340999999999994</v>
      </c>
      <c r="L42" s="43">
        <v>-62.453000000000003</v>
      </c>
      <c r="M42" s="43">
        <v>1537.7</v>
      </c>
      <c r="N42" s="43">
        <v>2.9933000000000002E-16</v>
      </c>
      <c r="O42" s="43">
        <v>3.714E-15</v>
      </c>
      <c r="P42" s="43">
        <v>60.654000000000003</v>
      </c>
      <c r="Q42" s="48">
        <v>3.5</v>
      </c>
    </row>
    <row r="43" spans="1:17" x14ac:dyDescent="0.3">
      <c r="A43" s="42">
        <v>56</v>
      </c>
      <c r="B43" s="43">
        <v>-71.725999999999999</v>
      </c>
      <c r="C43" s="43">
        <v>-68.748999999999995</v>
      </c>
      <c r="D43" s="43">
        <v>1247</v>
      </c>
      <c r="E43" s="43">
        <v>5.4689999999999997E-16</v>
      </c>
      <c r="F43" s="43">
        <v>-7.6357000000000006E-15</v>
      </c>
      <c r="G43" s="43">
        <v>-41.567</v>
      </c>
      <c r="H43" s="48">
        <v>4</v>
      </c>
      <c r="I43" s="28"/>
      <c r="J43" s="44">
        <v>27</v>
      </c>
      <c r="K43" s="43">
        <v>-71.725999999999999</v>
      </c>
      <c r="L43" s="43">
        <v>-68.748999999999995</v>
      </c>
      <c r="M43" s="43">
        <v>1247</v>
      </c>
      <c r="N43" s="43">
        <v>1.823E-16</v>
      </c>
      <c r="O43" s="43">
        <v>2.5452E-15</v>
      </c>
      <c r="P43" s="43">
        <v>41.567</v>
      </c>
      <c r="Q43" s="48">
        <v>4</v>
      </c>
    </row>
    <row r="44" spans="1:17" x14ac:dyDescent="0.3">
      <c r="A44" s="42">
        <v>57</v>
      </c>
      <c r="B44" s="43" t="s">
        <v>21</v>
      </c>
      <c r="C44" s="43" t="s">
        <v>21</v>
      </c>
      <c r="D44" s="43" t="s">
        <v>21</v>
      </c>
      <c r="E44" s="43" t="s">
        <v>21</v>
      </c>
      <c r="F44" s="43" t="s">
        <v>21</v>
      </c>
      <c r="G44" s="43" t="s">
        <v>21</v>
      </c>
      <c r="H44" s="48">
        <v>4.5</v>
      </c>
      <c r="I44" s="28"/>
      <c r="J44" s="44">
        <v>28</v>
      </c>
      <c r="K44" s="43" t="s">
        <v>21</v>
      </c>
      <c r="L44" s="43" t="s">
        <v>21</v>
      </c>
      <c r="M44" s="43" t="s">
        <v>21</v>
      </c>
      <c r="N44" s="43" t="s">
        <v>21</v>
      </c>
      <c r="O44" s="43" t="s">
        <v>21</v>
      </c>
      <c r="P44" s="43" t="s">
        <v>21</v>
      </c>
      <c r="Q44" s="48">
        <v>4.5</v>
      </c>
    </row>
    <row r="45" spans="1:17" x14ac:dyDescent="0.3">
      <c r="A45" s="42">
        <v>58</v>
      </c>
      <c r="B45" s="43" t="s">
        <v>21</v>
      </c>
      <c r="C45" s="43" t="s">
        <v>21</v>
      </c>
      <c r="D45" s="43" t="s">
        <v>21</v>
      </c>
      <c r="E45" s="43" t="s">
        <v>21</v>
      </c>
      <c r="F45" s="43" t="s">
        <v>21</v>
      </c>
      <c r="G45" s="43" t="s">
        <v>21</v>
      </c>
      <c r="H45" s="48">
        <v>4.9000000000000004</v>
      </c>
      <c r="I45" s="28"/>
      <c r="J45" s="44">
        <v>29</v>
      </c>
      <c r="K45" s="44" t="s">
        <v>21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8">
        <v>4.9000000000000004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4.6338999999999999E-4</v>
      </c>
      <c r="C50" s="43">
        <v>3.5367999999999999E-4</v>
      </c>
      <c r="D50" s="43">
        <v>-2.2160999999999999E-4</v>
      </c>
      <c r="E50" s="43">
        <v>-4.0310000000000001E-20</v>
      </c>
      <c r="F50" s="43">
        <v>-1.5224000000000001E-35</v>
      </c>
      <c r="G50" s="43">
        <v>-8.2876E-20</v>
      </c>
      <c r="H50" s="48">
        <v>0</v>
      </c>
      <c r="I50" s="28"/>
      <c r="J50" s="44">
        <v>1</v>
      </c>
      <c r="K50" s="43">
        <v>4.6338999999999999E-4</v>
      </c>
      <c r="L50" s="43">
        <v>3.5367999999999999E-4</v>
      </c>
      <c r="M50" s="43">
        <v>-2.2160999999999999E-4</v>
      </c>
      <c r="N50" s="43">
        <v>-1.3437E-20</v>
      </c>
      <c r="O50" s="43">
        <v>5.0746999999999998E-36</v>
      </c>
      <c r="P50" s="43">
        <v>8.2876E-20</v>
      </c>
      <c r="Q50" s="48">
        <v>0</v>
      </c>
    </row>
    <row r="51" spans="1:17" x14ac:dyDescent="0.3">
      <c r="A51" s="42">
        <v>31</v>
      </c>
      <c r="B51" s="43">
        <v>-3.6481000000000003E-4</v>
      </c>
      <c r="C51" s="43">
        <v>-2.8654E-4</v>
      </c>
      <c r="D51" s="43">
        <v>3.5644000000000002E-4</v>
      </c>
      <c r="E51" s="43">
        <v>2.8755999999999999E-20</v>
      </c>
      <c r="F51" s="43">
        <v>-2.6442E-21</v>
      </c>
      <c r="G51" s="43">
        <v>-1.4394E-5</v>
      </c>
      <c r="H51" s="54">
        <v>0.05</v>
      </c>
      <c r="I51" s="28"/>
      <c r="J51" s="44">
        <v>2</v>
      </c>
      <c r="K51" s="43">
        <v>-3.6481000000000003E-4</v>
      </c>
      <c r="L51" s="43">
        <v>-2.8654E-4</v>
      </c>
      <c r="M51" s="43">
        <v>3.5644000000000002E-4</v>
      </c>
      <c r="N51" s="43">
        <v>9.5855000000000007E-21</v>
      </c>
      <c r="O51" s="43">
        <v>8.8139999999999992E-22</v>
      </c>
      <c r="P51" s="43">
        <v>1.4394E-5</v>
      </c>
      <c r="Q51" s="54">
        <v>0.05</v>
      </c>
    </row>
    <row r="52" spans="1:17" x14ac:dyDescent="0.3">
      <c r="A52" s="42">
        <v>32</v>
      </c>
      <c r="B52" s="43">
        <v>-4.0697999999999998E-4</v>
      </c>
      <c r="C52" s="43">
        <v>-2.8179000000000002E-4</v>
      </c>
      <c r="D52" s="43">
        <v>1.1194E-3</v>
      </c>
      <c r="E52" s="43">
        <v>4.5994000000000003E-20</v>
      </c>
      <c r="F52" s="43">
        <v>-5.3894E-20</v>
      </c>
      <c r="G52" s="43">
        <v>-2.9338999999999998E-4</v>
      </c>
      <c r="H52" s="57">
        <v>0.1</v>
      </c>
      <c r="I52" s="28"/>
      <c r="J52" s="44">
        <v>3</v>
      </c>
      <c r="K52" s="43">
        <v>-4.0697999999999998E-4</v>
      </c>
      <c r="L52" s="43">
        <v>-2.8179000000000002E-4</v>
      </c>
      <c r="M52" s="43">
        <v>1.1194E-3</v>
      </c>
      <c r="N52" s="43">
        <v>1.5330999999999999E-20</v>
      </c>
      <c r="O52" s="43">
        <v>1.7964999999999999E-20</v>
      </c>
      <c r="P52" s="43">
        <v>2.9338999999999998E-4</v>
      </c>
      <c r="Q52" s="57">
        <v>0.1</v>
      </c>
    </row>
    <row r="53" spans="1:17" x14ac:dyDescent="0.3">
      <c r="A53" s="42">
        <v>33</v>
      </c>
      <c r="B53" s="43">
        <v>-3.7984E-4</v>
      </c>
      <c r="C53" s="43">
        <v>-2.3844E-4</v>
      </c>
      <c r="D53" s="43">
        <v>8.5446000000000003E-4</v>
      </c>
      <c r="E53" s="43">
        <v>5.1947999999999999E-20</v>
      </c>
      <c r="F53" s="43">
        <v>-5.6582999999999995E-20</v>
      </c>
      <c r="G53" s="43">
        <v>-3.0802E-4</v>
      </c>
      <c r="H53" s="48">
        <v>0.15</v>
      </c>
      <c r="I53" s="28"/>
      <c r="J53" s="44">
        <v>4</v>
      </c>
      <c r="K53" s="43">
        <v>-3.7984E-4</v>
      </c>
      <c r="L53" s="43">
        <v>-2.3844E-4</v>
      </c>
      <c r="M53" s="43">
        <v>8.5446000000000003E-4</v>
      </c>
      <c r="N53" s="43">
        <v>1.7316000000000001E-20</v>
      </c>
      <c r="O53" s="43">
        <v>1.8861000000000001E-20</v>
      </c>
      <c r="P53" s="43">
        <v>3.0802E-4</v>
      </c>
      <c r="Q53" s="48">
        <v>0.15</v>
      </c>
    </row>
    <row r="54" spans="1:17" x14ac:dyDescent="0.3">
      <c r="A54" s="42">
        <v>34</v>
      </c>
      <c r="B54" s="43">
        <v>-3.8058999999999999E-4</v>
      </c>
      <c r="C54" s="43">
        <v>-2.2952000000000001E-4</v>
      </c>
      <c r="D54" s="43">
        <v>7.0244999999999997E-4</v>
      </c>
      <c r="E54" s="43">
        <v>5.5503000000000005E-20</v>
      </c>
      <c r="F54" s="43">
        <v>-5.1885E-20</v>
      </c>
      <c r="G54" s="43">
        <v>-2.8245000000000001E-4</v>
      </c>
      <c r="H54" s="54">
        <v>0.2</v>
      </c>
      <c r="I54" s="28"/>
      <c r="J54" s="44">
        <v>5</v>
      </c>
      <c r="K54" s="43">
        <v>-3.8058999999999999E-4</v>
      </c>
      <c r="L54" s="43">
        <v>-2.2952000000000001E-4</v>
      </c>
      <c r="M54" s="43">
        <v>7.0244999999999997E-4</v>
      </c>
      <c r="N54" s="43">
        <v>1.8501E-20</v>
      </c>
      <c r="O54" s="43">
        <v>1.7295E-20</v>
      </c>
      <c r="P54" s="43">
        <v>2.8245000000000001E-4</v>
      </c>
      <c r="Q54" s="54">
        <v>0.2</v>
      </c>
    </row>
    <row r="55" spans="1:17" x14ac:dyDescent="0.3">
      <c r="A55" s="42">
        <v>35</v>
      </c>
      <c r="B55" s="43">
        <v>-3.2848000000000003E-4</v>
      </c>
      <c r="C55" s="43">
        <v>-1.9974000000000001E-4</v>
      </c>
      <c r="D55" s="43">
        <v>6.5956000000000001E-4</v>
      </c>
      <c r="E55" s="43">
        <v>4.7298000000000001E-20</v>
      </c>
      <c r="F55" s="43">
        <v>-6.1822000000000002E-20</v>
      </c>
      <c r="G55" s="43">
        <v>-3.3654000000000003E-4</v>
      </c>
      <c r="H55" s="48">
        <v>0.25</v>
      </c>
      <c r="I55" s="28"/>
      <c r="J55" s="44">
        <v>6</v>
      </c>
      <c r="K55" s="43">
        <v>-3.2848000000000003E-4</v>
      </c>
      <c r="L55" s="43">
        <v>-1.9974000000000001E-4</v>
      </c>
      <c r="M55" s="43">
        <v>6.5956000000000001E-4</v>
      </c>
      <c r="N55" s="43">
        <v>1.5766E-20</v>
      </c>
      <c r="O55" s="43">
        <v>2.0606999999999999E-20</v>
      </c>
      <c r="P55" s="43">
        <v>3.3654000000000003E-4</v>
      </c>
      <c r="Q55" s="48">
        <v>0.25</v>
      </c>
    </row>
    <row r="56" spans="1:17" x14ac:dyDescent="0.3">
      <c r="A56" s="42">
        <v>36</v>
      </c>
      <c r="B56" s="43">
        <v>-3.0724000000000002E-4</v>
      </c>
      <c r="C56" s="43">
        <v>-1.9207E-4</v>
      </c>
      <c r="D56" s="43">
        <v>5.5906E-4</v>
      </c>
      <c r="E56" s="43">
        <v>4.2312999999999999E-20</v>
      </c>
      <c r="F56" s="43">
        <v>-5.0747000000000002E-20</v>
      </c>
      <c r="G56" s="43">
        <v>-2.7625000000000002E-4</v>
      </c>
      <c r="H56" s="57">
        <v>0.3</v>
      </c>
      <c r="I56" s="28"/>
      <c r="J56" s="44">
        <v>7</v>
      </c>
      <c r="K56" s="43">
        <v>-3.0724000000000002E-4</v>
      </c>
      <c r="L56" s="43">
        <v>-1.9207E-4</v>
      </c>
      <c r="M56" s="43">
        <v>5.5906E-4</v>
      </c>
      <c r="N56" s="43">
        <v>1.4103999999999999E-20</v>
      </c>
      <c r="O56" s="43">
        <v>1.6915999999999999E-20</v>
      </c>
      <c r="P56" s="43">
        <v>2.7625000000000002E-4</v>
      </c>
      <c r="Q56" s="57">
        <v>0.3</v>
      </c>
    </row>
    <row r="57" spans="1:17" x14ac:dyDescent="0.3">
      <c r="A57" s="42">
        <v>37</v>
      </c>
      <c r="B57" s="43">
        <v>-3.2317000000000001E-4</v>
      </c>
      <c r="C57" s="43">
        <v>-2.0544000000000001E-4</v>
      </c>
      <c r="D57" s="43">
        <v>5.1944000000000003E-4</v>
      </c>
      <c r="E57" s="43">
        <v>4.3255999999999999E-20</v>
      </c>
      <c r="F57" s="43">
        <v>-3.6146999999999998E-20</v>
      </c>
      <c r="G57" s="43">
        <v>-1.9678E-4</v>
      </c>
      <c r="H57" s="54">
        <v>0.35</v>
      </c>
      <c r="I57" s="28"/>
      <c r="J57" s="44">
        <v>8</v>
      </c>
      <c r="K57" s="43">
        <v>-3.2317000000000001E-4</v>
      </c>
      <c r="L57" s="43">
        <v>-2.0544000000000001E-4</v>
      </c>
      <c r="M57" s="43">
        <v>5.1944000000000003E-4</v>
      </c>
      <c r="N57" s="43">
        <v>1.4418999999999999E-20</v>
      </c>
      <c r="O57" s="43">
        <v>1.2049E-20</v>
      </c>
      <c r="P57" s="43">
        <v>1.9678E-4</v>
      </c>
      <c r="Q57" s="54">
        <v>0.35</v>
      </c>
    </row>
    <row r="58" spans="1:17" x14ac:dyDescent="0.3">
      <c r="A58" s="42">
        <v>38</v>
      </c>
      <c r="B58" s="43">
        <v>-2.7029000000000002E-4</v>
      </c>
      <c r="C58" s="43">
        <v>-1.7948000000000001E-4</v>
      </c>
      <c r="D58" s="43">
        <v>6.1525999999999996E-4</v>
      </c>
      <c r="E58" s="43">
        <v>3.3366000000000001E-20</v>
      </c>
      <c r="F58" s="43">
        <v>-5.7761999999999995E-20</v>
      </c>
      <c r="G58" s="43">
        <v>-3.1443999999999998E-4</v>
      </c>
      <c r="H58" s="57">
        <v>0.4</v>
      </c>
      <c r="I58" s="28"/>
      <c r="J58" s="44">
        <v>9</v>
      </c>
      <c r="K58" s="43">
        <v>-2.7029000000000002E-4</v>
      </c>
      <c r="L58" s="43">
        <v>-1.7948000000000001E-4</v>
      </c>
      <c r="M58" s="43">
        <v>6.1525999999999996E-4</v>
      </c>
      <c r="N58" s="43">
        <v>1.1122E-20</v>
      </c>
      <c r="O58" s="43">
        <v>1.9254000000000001E-20</v>
      </c>
      <c r="P58" s="43">
        <v>3.1443999999999998E-4</v>
      </c>
      <c r="Q58" s="57">
        <v>0.4</v>
      </c>
    </row>
    <row r="59" spans="1:17" x14ac:dyDescent="0.3">
      <c r="A59" s="42">
        <v>39</v>
      </c>
      <c r="B59" s="43">
        <v>-2.2937000000000001E-4</v>
      </c>
      <c r="C59" s="43">
        <v>-1.5897E-4</v>
      </c>
      <c r="D59" s="43">
        <v>5.2986000000000005E-4</v>
      </c>
      <c r="E59" s="43">
        <v>2.5864E-20</v>
      </c>
      <c r="F59" s="43">
        <v>-4.9077000000000003E-20</v>
      </c>
      <c r="G59" s="43">
        <v>-2.6716000000000001E-4</v>
      </c>
      <c r="H59" s="57">
        <v>0.45</v>
      </c>
      <c r="I59" s="28"/>
      <c r="J59" s="44">
        <v>10</v>
      </c>
      <c r="K59" s="43">
        <v>-2.2937000000000001E-4</v>
      </c>
      <c r="L59" s="43">
        <v>-1.5897E-4</v>
      </c>
      <c r="M59" s="43">
        <v>5.2986000000000005E-4</v>
      </c>
      <c r="N59" s="43">
        <v>8.6213000000000006E-21</v>
      </c>
      <c r="O59" s="43">
        <v>1.6359000000000001E-20</v>
      </c>
      <c r="P59" s="43">
        <v>2.6716000000000001E-4</v>
      </c>
      <c r="Q59" s="57">
        <v>0.45</v>
      </c>
    </row>
    <row r="60" spans="1:17" x14ac:dyDescent="0.3">
      <c r="A60" s="42">
        <v>40</v>
      </c>
      <c r="B60" s="43">
        <v>-1.9704E-4</v>
      </c>
      <c r="C60" s="43">
        <v>-1.4208999999999999E-4</v>
      </c>
      <c r="D60" s="43">
        <v>4.6158000000000001E-4</v>
      </c>
      <c r="E60" s="43">
        <v>2.0191E-20</v>
      </c>
      <c r="F60" s="43">
        <v>-4.1708000000000001E-20</v>
      </c>
      <c r="G60" s="43">
        <v>-2.2704999999999999E-4</v>
      </c>
      <c r="H60" s="57">
        <v>0.5</v>
      </c>
      <c r="I60" s="28"/>
      <c r="J60" s="44">
        <v>11</v>
      </c>
      <c r="K60" s="43">
        <v>-1.9704E-4</v>
      </c>
      <c r="L60" s="43">
        <v>-1.4208999999999999E-4</v>
      </c>
      <c r="M60" s="43">
        <v>4.6158000000000001E-4</v>
      </c>
      <c r="N60" s="43">
        <v>6.7302999999999998E-21</v>
      </c>
      <c r="O60" s="43">
        <v>1.3902999999999999E-20</v>
      </c>
      <c r="P60" s="43">
        <v>2.2704999999999999E-4</v>
      </c>
      <c r="Q60" s="57">
        <v>0.5</v>
      </c>
    </row>
    <row r="61" spans="1:17" x14ac:dyDescent="0.3">
      <c r="A61" s="42">
        <v>41</v>
      </c>
      <c r="B61" s="43">
        <v>-1.7107E-4</v>
      </c>
      <c r="C61" s="43">
        <v>-1.2781000000000001E-4</v>
      </c>
      <c r="D61" s="43">
        <v>4.0587000000000002E-4</v>
      </c>
      <c r="E61" s="43">
        <v>1.5893E-20</v>
      </c>
      <c r="F61" s="43">
        <v>-3.5526999999999998E-20</v>
      </c>
      <c r="G61" s="43">
        <v>-1.9340000000000001E-4</v>
      </c>
      <c r="H61" s="57">
        <v>0.55000000000000004</v>
      </c>
      <c r="I61" s="28"/>
      <c r="J61" s="44">
        <v>12</v>
      </c>
      <c r="K61" s="43">
        <v>-1.7107E-4</v>
      </c>
      <c r="L61" s="43">
        <v>-1.2781000000000001E-4</v>
      </c>
      <c r="M61" s="43">
        <v>4.0587000000000002E-4</v>
      </c>
      <c r="N61" s="43">
        <v>5.2977999999999998E-21</v>
      </c>
      <c r="O61" s="43">
        <v>1.1842E-20</v>
      </c>
      <c r="P61" s="43">
        <v>1.9340000000000001E-4</v>
      </c>
      <c r="Q61" s="57">
        <v>0.55000000000000004</v>
      </c>
    </row>
    <row r="62" spans="1:17" x14ac:dyDescent="0.3">
      <c r="A62" s="42">
        <v>42</v>
      </c>
      <c r="B62" s="43">
        <v>-1.4987999999999999E-4</v>
      </c>
      <c r="C62" s="43">
        <v>-1.1553E-4</v>
      </c>
      <c r="D62" s="43">
        <v>3.5971000000000001E-4</v>
      </c>
      <c r="E62" s="43">
        <v>1.2622E-20</v>
      </c>
      <c r="F62" s="43">
        <v>-3.0371E-20</v>
      </c>
      <c r="G62" s="43">
        <v>-1.6532999999999999E-4</v>
      </c>
      <c r="H62" s="48">
        <v>0.6</v>
      </c>
      <c r="I62" s="28"/>
      <c r="J62" s="44">
        <v>13</v>
      </c>
      <c r="K62" s="43">
        <v>-1.4987999999999999E-4</v>
      </c>
      <c r="L62" s="43">
        <v>-1.1553E-4</v>
      </c>
      <c r="M62" s="43">
        <v>3.5971000000000001E-4</v>
      </c>
      <c r="N62" s="43">
        <v>4.2072E-21</v>
      </c>
      <c r="O62" s="43">
        <v>1.0124E-20</v>
      </c>
      <c r="P62" s="43">
        <v>1.6532999999999999E-4</v>
      </c>
      <c r="Q62" s="48">
        <v>0.6</v>
      </c>
    </row>
    <row r="63" spans="1:17" x14ac:dyDescent="0.3">
      <c r="A63" s="42">
        <v>43</v>
      </c>
      <c r="B63" s="43">
        <v>-1.3238E-4</v>
      </c>
      <c r="C63" s="43">
        <v>-1.0485E-4</v>
      </c>
      <c r="D63" s="43">
        <v>3.2095000000000002E-4</v>
      </c>
      <c r="E63" s="43">
        <v>1.0114000000000001E-20</v>
      </c>
      <c r="F63" s="43">
        <v>-2.6076000000000001E-20</v>
      </c>
      <c r="G63" s="43">
        <v>-1.4195000000000001E-4</v>
      </c>
      <c r="H63" s="48">
        <v>0.65</v>
      </c>
      <c r="I63" s="28"/>
      <c r="J63" s="44">
        <v>14</v>
      </c>
      <c r="K63" s="43">
        <v>-1.3238E-4</v>
      </c>
      <c r="L63" s="43">
        <v>-1.0485E-4</v>
      </c>
      <c r="M63" s="43">
        <v>3.2095000000000002E-4</v>
      </c>
      <c r="N63" s="43">
        <v>3.3713000000000001E-21</v>
      </c>
      <c r="O63" s="43">
        <v>8.6922000000000002E-21</v>
      </c>
      <c r="P63" s="43">
        <v>1.4195000000000001E-4</v>
      </c>
      <c r="Q63" s="48">
        <v>0.65</v>
      </c>
    </row>
    <row r="64" spans="1:17" x14ac:dyDescent="0.3">
      <c r="A64" s="42">
        <v>44</v>
      </c>
      <c r="B64" s="43">
        <v>-1.1775E-4</v>
      </c>
      <c r="C64" s="43">
        <v>-9.5494000000000004E-5</v>
      </c>
      <c r="D64" s="43">
        <v>2.8808000000000002E-4</v>
      </c>
      <c r="E64" s="43">
        <v>8.1767999999999999E-21</v>
      </c>
      <c r="F64" s="43">
        <v>-2.2495000000000001E-20</v>
      </c>
      <c r="G64" s="43">
        <v>-1.2245999999999999E-4</v>
      </c>
      <c r="H64" s="48">
        <v>0.7</v>
      </c>
      <c r="I64" s="28"/>
      <c r="J64" s="44">
        <v>15</v>
      </c>
      <c r="K64" s="43">
        <v>-1.1775E-4</v>
      </c>
      <c r="L64" s="43">
        <v>-9.5494000000000004E-5</v>
      </c>
      <c r="M64" s="43">
        <v>2.8808000000000002E-4</v>
      </c>
      <c r="N64" s="43">
        <v>2.7255999999999998E-21</v>
      </c>
      <c r="O64" s="43">
        <v>7.4984000000000006E-21</v>
      </c>
      <c r="P64" s="43">
        <v>1.2245999999999999E-4</v>
      </c>
      <c r="Q64" s="48">
        <v>0.7</v>
      </c>
    </row>
    <row r="65" spans="1:17" x14ac:dyDescent="0.3">
      <c r="A65" s="42">
        <v>45</v>
      </c>
      <c r="B65" s="43">
        <v>-1.054E-4</v>
      </c>
      <c r="C65" s="43">
        <v>-8.7248000000000002E-5</v>
      </c>
      <c r="D65" s="43">
        <v>2.5992000000000002E-4</v>
      </c>
      <c r="E65" s="43">
        <v>6.668E-21</v>
      </c>
      <c r="F65" s="43">
        <v>-1.9501E-20</v>
      </c>
      <c r="G65" s="43">
        <v>-1.0616E-4</v>
      </c>
      <c r="H65" s="48">
        <v>0.75</v>
      </c>
      <c r="I65" s="28"/>
      <c r="J65" s="44">
        <v>16</v>
      </c>
      <c r="K65" s="43">
        <v>-1.054E-4</v>
      </c>
      <c r="L65" s="43">
        <v>-8.7248000000000002E-5</v>
      </c>
      <c r="M65" s="43">
        <v>2.5992000000000002E-4</v>
      </c>
      <c r="N65" s="43">
        <v>2.2227E-21</v>
      </c>
      <c r="O65" s="43">
        <v>6.5003999999999999E-21</v>
      </c>
      <c r="P65" s="43">
        <v>1.0616E-4</v>
      </c>
      <c r="Q65" s="48">
        <v>0.75</v>
      </c>
    </row>
    <row r="66" spans="1:17" x14ac:dyDescent="0.3">
      <c r="A66" s="42">
        <v>46</v>
      </c>
      <c r="B66" s="43">
        <v>-9.4869000000000003E-5</v>
      </c>
      <c r="C66" s="43">
        <v>-7.9944999999999994E-5</v>
      </c>
      <c r="D66" s="43">
        <v>2.3562999999999999E-4</v>
      </c>
      <c r="E66" s="43">
        <v>5.4828999999999998E-21</v>
      </c>
      <c r="F66" s="43">
        <v>-1.6989E-20</v>
      </c>
      <c r="G66" s="43">
        <v>-9.2483000000000002E-5</v>
      </c>
      <c r="H66" s="48">
        <v>0.8</v>
      </c>
      <c r="I66" s="28"/>
      <c r="J66" s="44">
        <v>17</v>
      </c>
      <c r="K66" s="43">
        <v>-9.4869000000000003E-5</v>
      </c>
      <c r="L66" s="43">
        <v>-7.9944999999999994E-5</v>
      </c>
      <c r="M66" s="43">
        <v>2.3562999999999999E-4</v>
      </c>
      <c r="N66" s="43">
        <v>1.8275999999999998E-21</v>
      </c>
      <c r="O66" s="43">
        <v>5.6628999999999999E-21</v>
      </c>
      <c r="P66" s="43">
        <v>9.2483000000000002E-5</v>
      </c>
      <c r="Q66" s="48">
        <v>0.8</v>
      </c>
    </row>
    <row r="67" spans="1:17" x14ac:dyDescent="0.3">
      <c r="A67" s="42">
        <v>47</v>
      </c>
      <c r="B67" s="43">
        <v>-8.5820000000000002E-5</v>
      </c>
      <c r="C67" s="43">
        <v>-7.3452000000000001E-5</v>
      </c>
      <c r="D67" s="43">
        <v>2.1451E-4</v>
      </c>
      <c r="E67" s="43">
        <v>4.5440999999999998E-21</v>
      </c>
      <c r="F67" s="43">
        <v>-1.4871999999999999E-20</v>
      </c>
      <c r="G67" s="43">
        <v>-8.0957000000000004E-5</v>
      </c>
      <c r="H67" s="48">
        <v>0.85</v>
      </c>
      <c r="I67" s="28"/>
      <c r="J67" s="44">
        <v>18</v>
      </c>
      <c r="K67" s="43">
        <v>-8.5820000000000002E-5</v>
      </c>
      <c r="L67" s="43">
        <v>-7.3452000000000001E-5</v>
      </c>
      <c r="M67" s="43">
        <v>2.1451E-4</v>
      </c>
      <c r="N67" s="43">
        <v>1.5146999999999999E-21</v>
      </c>
      <c r="O67" s="43">
        <v>4.9572E-21</v>
      </c>
      <c r="P67" s="43">
        <v>8.0957000000000004E-5</v>
      </c>
      <c r="Q67" s="48">
        <v>0.85</v>
      </c>
    </row>
    <row r="68" spans="1:17" x14ac:dyDescent="0.3">
      <c r="A68" s="42">
        <v>48</v>
      </c>
      <c r="B68" s="43">
        <v>-7.7983000000000002E-5</v>
      </c>
      <c r="C68" s="43">
        <v>-6.7656000000000004E-5</v>
      </c>
      <c r="D68" s="43">
        <v>1.9603000000000001E-4</v>
      </c>
      <c r="E68" s="43">
        <v>3.7942000000000001E-21</v>
      </c>
      <c r="F68" s="43">
        <v>-1.3078999999999999E-20</v>
      </c>
      <c r="G68" s="43">
        <v>-7.1199999999999996E-5</v>
      </c>
      <c r="H68" s="48">
        <v>0.9</v>
      </c>
      <c r="I68" s="28"/>
      <c r="J68" s="44">
        <v>19</v>
      </c>
      <c r="K68" s="43">
        <v>-7.7983000000000002E-5</v>
      </c>
      <c r="L68" s="43">
        <v>-6.7656000000000004E-5</v>
      </c>
      <c r="M68" s="43">
        <v>1.9603000000000001E-4</v>
      </c>
      <c r="N68" s="43">
        <v>1.2646999999999999E-21</v>
      </c>
      <c r="O68" s="43">
        <v>4.3597000000000002E-21</v>
      </c>
      <c r="P68" s="43">
        <v>7.1199999999999996E-5</v>
      </c>
      <c r="Q68" s="48">
        <v>0.9</v>
      </c>
    </row>
    <row r="69" spans="1:17" x14ac:dyDescent="0.3">
      <c r="A69" s="42">
        <v>49</v>
      </c>
      <c r="B69" s="43">
        <v>-7.1149000000000006E-5</v>
      </c>
      <c r="C69" s="43">
        <v>-6.2465000000000006E-5</v>
      </c>
      <c r="D69" s="43">
        <v>1.7977999999999999E-4</v>
      </c>
      <c r="E69" s="43">
        <v>3.1903999999999999E-21</v>
      </c>
      <c r="F69" s="43">
        <v>-1.1554999999999999E-20</v>
      </c>
      <c r="G69" s="43">
        <v>-6.2901E-5</v>
      </c>
      <c r="H69" s="48">
        <v>0.95</v>
      </c>
      <c r="I69" s="28"/>
      <c r="J69" s="44">
        <v>20</v>
      </c>
      <c r="K69" s="43">
        <v>-7.1149000000000006E-5</v>
      </c>
      <c r="L69" s="43">
        <v>-6.2465000000000006E-5</v>
      </c>
      <c r="M69" s="43">
        <v>1.7977999999999999E-4</v>
      </c>
      <c r="N69" s="43">
        <v>1.0635E-21</v>
      </c>
      <c r="O69" s="43">
        <v>3.8514999999999996E-21</v>
      </c>
      <c r="P69" s="43">
        <v>6.2901E-5</v>
      </c>
      <c r="Q69" s="48">
        <v>0.95</v>
      </c>
    </row>
    <row r="70" spans="1:17" x14ac:dyDescent="0.3">
      <c r="A70" s="42">
        <v>50</v>
      </c>
      <c r="B70" s="43">
        <v>-6.5151E-5</v>
      </c>
      <c r="C70" s="43">
        <v>-5.7800999999999998E-5</v>
      </c>
      <c r="D70" s="43">
        <v>1.6540000000000001E-4</v>
      </c>
      <c r="E70" s="43">
        <v>2.7006000000000001E-21</v>
      </c>
      <c r="F70" s="43">
        <v>-1.0252E-20</v>
      </c>
      <c r="G70" s="43">
        <v>-5.5807000000000003E-5</v>
      </c>
      <c r="H70" s="48">
        <v>1</v>
      </c>
      <c r="I70" s="28"/>
      <c r="J70" s="44">
        <v>21</v>
      </c>
      <c r="K70" s="43">
        <v>-6.5151E-5</v>
      </c>
      <c r="L70" s="43">
        <v>-5.7800999999999998E-5</v>
      </c>
      <c r="M70" s="43">
        <v>1.6540000000000001E-4</v>
      </c>
      <c r="N70" s="43">
        <v>9.0019000000000006E-22</v>
      </c>
      <c r="O70" s="43">
        <v>3.4172000000000004E-21</v>
      </c>
      <c r="P70" s="43">
        <v>5.5807000000000003E-5</v>
      </c>
      <c r="Q70" s="48">
        <v>1</v>
      </c>
    </row>
    <row r="71" spans="1:17" x14ac:dyDescent="0.3">
      <c r="A71" s="42">
        <v>51</v>
      </c>
      <c r="B71" s="43">
        <v>-3.1253E-5</v>
      </c>
      <c r="C71" s="43">
        <v>-2.9403999999999998E-5</v>
      </c>
      <c r="D71" s="43">
        <v>8.2199000000000004E-5</v>
      </c>
      <c r="E71" s="43">
        <v>6.7930000000000002E-22</v>
      </c>
      <c r="F71" s="43">
        <v>-3.7559000000000004E-21</v>
      </c>
      <c r="G71" s="43">
        <v>-2.0446E-5</v>
      </c>
      <c r="H71" s="48">
        <v>1.5</v>
      </c>
      <c r="I71" s="28"/>
      <c r="J71" s="44">
        <v>22</v>
      </c>
      <c r="K71" s="43">
        <v>-3.1253E-5</v>
      </c>
      <c r="L71" s="43">
        <v>-2.9403999999999998E-5</v>
      </c>
      <c r="M71" s="43">
        <v>8.2199000000000004E-5</v>
      </c>
      <c r="N71" s="43">
        <v>2.2643E-22</v>
      </c>
      <c r="O71" s="43">
        <v>1.2520000000000001E-21</v>
      </c>
      <c r="P71" s="43">
        <v>2.0446E-5</v>
      </c>
      <c r="Q71" s="48">
        <v>1.5</v>
      </c>
    </row>
    <row r="72" spans="1:17" x14ac:dyDescent="0.3">
      <c r="A72" s="42">
        <v>52</v>
      </c>
      <c r="B72" s="43">
        <v>-1.8088E-5</v>
      </c>
      <c r="C72" s="43">
        <v>-1.7428E-5</v>
      </c>
      <c r="D72" s="43">
        <v>4.8860999999999999E-5</v>
      </c>
      <c r="E72" s="43">
        <v>2.4261E-22</v>
      </c>
      <c r="F72" s="43">
        <v>-1.7567999999999998E-21</v>
      </c>
      <c r="G72" s="43">
        <v>-9.5634000000000006E-6</v>
      </c>
      <c r="H72" s="48">
        <v>2</v>
      </c>
      <c r="I72" s="28"/>
      <c r="J72" s="44">
        <v>23</v>
      </c>
      <c r="K72" s="43">
        <v>-1.8088E-5</v>
      </c>
      <c r="L72" s="43">
        <v>-1.7428E-5</v>
      </c>
      <c r="M72" s="43">
        <v>4.8860999999999999E-5</v>
      </c>
      <c r="N72" s="43">
        <v>8.0868999999999998E-23</v>
      </c>
      <c r="O72" s="43">
        <v>5.8558999999999999E-22</v>
      </c>
      <c r="P72" s="43">
        <v>9.5634000000000006E-6</v>
      </c>
      <c r="Q72" s="48">
        <v>2</v>
      </c>
    </row>
    <row r="73" spans="1:17" x14ac:dyDescent="0.3">
      <c r="A73" s="42">
        <v>53</v>
      </c>
      <c r="B73" s="43">
        <v>-1.2139E-5</v>
      </c>
      <c r="C73" s="43">
        <v>-1.1848000000000001E-5</v>
      </c>
      <c r="D73" s="43">
        <v>3.3260999999999999E-5</v>
      </c>
      <c r="E73" s="43">
        <v>1.0676E-22</v>
      </c>
      <c r="F73" s="43">
        <v>-9.5670999999999991E-22</v>
      </c>
      <c r="G73" s="43">
        <v>-5.2081000000000002E-6</v>
      </c>
      <c r="H73" s="48">
        <v>2.5</v>
      </c>
      <c r="I73" s="28"/>
      <c r="J73" s="44">
        <v>24</v>
      </c>
      <c r="K73" s="43">
        <v>-1.2139E-5</v>
      </c>
      <c r="L73" s="43">
        <v>-1.1848000000000001E-5</v>
      </c>
      <c r="M73" s="43">
        <v>3.3260999999999999E-5</v>
      </c>
      <c r="N73" s="43">
        <v>3.5586E-23</v>
      </c>
      <c r="O73" s="43">
        <v>3.1890000000000001E-22</v>
      </c>
      <c r="P73" s="43">
        <v>5.2081000000000002E-6</v>
      </c>
      <c r="Q73" s="48">
        <v>2.5</v>
      </c>
    </row>
    <row r="74" spans="1:17" x14ac:dyDescent="0.3">
      <c r="A74" s="42">
        <v>54</v>
      </c>
      <c r="B74" s="43">
        <v>-9.1011E-6</v>
      </c>
      <c r="C74" s="43">
        <v>-8.9540999999999995E-6</v>
      </c>
      <c r="D74" s="43">
        <v>2.4926000000000002E-5</v>
      </c>
      <c r="E74" s="43">
        <v>5.4003999999999998E-23</v>
      </c>
      <c r="F74" s="43">
        <v>-5.7802000000000004E-22</v>
      </c>
      <c r="G74" s="43">
        <v>-3.1466000000000001E-6</v>
      </c>
      <c r="H74" s="48">
        <v>3</v>
      </c>
      <c r="I74" s="28"/>
      <c r="J74" s="44">
        <v>25</v>
      </c>
      <c r="K74" s="43">
        <v>-9.1011E-6</v>
      </c>
      <c r="L74" s="43">
        <v>-8.9540999999999995E-6</v>
      </c>
      <c r="M74" s="43">
        <v>2.4926000000000002E-5</v>
      </c>
      <c r="N74" s="43">
        <v>1.8000999999999999E-23</v>
      </c>
      <c r="O74" s="43">
        <v>1.9267000000000001E-22</v>
      </c>
      <c r="P74" s="43">
        <v>3.1466000000000001E-6</v>
      </c>
      <c r="Q74" s="48">
        <v>3</v>
      </c>
    </row>
    <row r="75" spans="1:17" x14ac:dyDescent="0.3">
      <c r="A75" s="42">
        <v>55</v>
      </c>
      <c r="B75" s="43">
        <v>-7.2957999999999997E-6</v>
      </c>
      <c r="C75" s="43">
        <v>-7.2133E-6</v>
      </c>
      <c r="D75" s="43">
        <v>1.9788000000000001E-5</v>
      </c>
      <c r="E75" s="43">
        <v>3.0307E-23</v>
      </c>
      <c r="F75" s="43">
        <v>-3.7603999999999999E-22</v>
      </c>
      <c r="G75" s="43">
        <v>-2.0470999999999998E-6</v>
      </c>
      <c r="H75" s="48">
        <v>3.5</v>
      </c>
      <c r="I75" s="28"/>
      <c r="J75" s="44">
        <v>26</v>
      </c>
      <c r="K75" s="43">
        <v>-7.2957999999999997E-6</v>
      </c>
      <c r="L75" s="43">
        <v>-7.2133E-6</v>
      </c>
      <c r="M75" s="43">
        <v>1.9788000000000001E-5</v>
      </c>
      <c r="N75" s="43">
        <v>1.0102E-23</v>
      </c>
      <c r="O75" s="43">
        <v>1.2535000000000001E-22</v>
      </c>
      <c r="P75" s="43">
        <v>2.0470999999999998E-6</v>
      </c>
      <c r="Q75" s="48">
        <v>3.5</v>
      </c>
    </row>
    <row r="76" spans="1:17" x14ac:dyDescent="0.3">
      <c r="A76" s="42">
        <v>56</v>
      </c>
      <c r="B76" s="43">
        <v>-6.0515000000000004E-6</v>
      </c>
      <c r="C76" s="43">
        <v>-6.0012000000000002E-6</v>
      </c>
      <c r="D76" s="43">
        <v>1.6201999999999998E-5</v>
      </c>
      <c r="E76" s="43">
        <v>1.8458E-23</v>
      </c>
      <c r="F76" s="43">
        <v>-2.5771000000000001E-22</v>
      </c>
      <c r="G76" s="43">
        <v>-1.4028999999999999E-6</v>
      </c>
      <c r="H76" s="48">
        <v>4</v>
      </c>
      <c r="I76" s="28"/>
      <c r="J76" s="44">
        <v>27</v>
      </c>
      <c r="K76" s="43">
        <v>-6.0515000000000004E-6</v>
      </c>
      <c r="L76" s="43">
        <v>-6.0012000000000002E-6</v>
      </c>
      <c r="M76" s="43">
        <v>1.6201999999999998E-5</v>
      </c>
      <c r="N76" s="43">
        <v>6.1526999999999998E-24</v>
      </c>
      <c r="O76" s="43">
        <v>8.5902E-23</v>
      </c>
      <c r="P76" s="43">
        <v>1.4028999999999999E-6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3.2094E-21</v>
      </c>
      <c r="C81" s="43">
        <v>1.7470999999999999E-5</v>
      </c>
      <c r="D81" s="43">
        <v>6.7575999999999997E-4</v>
      </c>
      <c r="E81" s="23">
        <f>+D81*1000</f>
        <v>0.67575999999999992</v>
      </c>
      <c r="F81" s="44">
        <v>0</v>
      </c>
      <c r="G81" s="24"/>
      <c r="H81" s="25"/>
      <c r="I81" s="28"/>
      <c r="J81" s="44">
        <v>1</v>
      </c>
      <c r="K81" s="43">
        <v>-1.0698E-21</v>
      </c>
      <c r="L81" s="43">
        <v>-1.7470999999999999E-5</v>
      </c>
      <c r="M81" s="43">
        <v>6.7575999999999997E-4</v>
      </c>
      <c r="N81" s="23">
        <f>+M81*1000</f>
        <v>0.67575999999999992</v>
      </c>
      <c r="O81" s="44">
        <v>0</v>
      </c>
      <c r="P81" s="24"/>
      <c r="Q81" s="25"/>
    </row>
    <row r="82" spans="1:23" x14ac:dyDescent="0.3">
      <c r="A82" s="42">
        <v>31</v>
      </c>
      <c r="B82" s="43">
        <v>-1.0736000000000001E-21</v>
      </c>
      <c r="C82" s="43">
        <v>-5.8441999999999999E-6</v>
      </c>
      <c r="D82" s="43">
        <v>6.7212000000000001E-4</v>
      </c>
      <c r="E82" s="23">
        <f t="shared" ref="E82:E107" si="0">+D82*1000</f>
        <v>0.67212000000000005</v>
      </c>
      <c r="F82" s="170">
        <v>0.05</v>
      </c>
      <c r="G82" s="24"/>
      <c r="H82" s="25"/>
      <c r="I82" s="28"/>
      <c r="J82" s="44">
        <v>2</v>
      </c>
      <c r="K82" s="43">
        <v>3.5784999999999998E-22</v>
      </c>
      <c r="L82" s="43">
        <v>5.8441999999999999E-6</v>
      </c>
      <c r="M82" s="43">
        <v>6.7212000000000001E-4</v>
      </c>
      <c r="N82" s="23">
        <f t="shared" ref="N82:N107" si="1">+M82*1000</f>
        <v>0.67212000000000005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-2.8843000000000001E-21</v>
      </c>
      <c r="C83" s="43">
        <v>-1.5701000000000001E-5</v>
      </c>
      <c r="D83" s="43">
        <v>6.0862999999999998E-4</v>
      </c>
      <c r="E83" s="23">
        <f t="shared" si="0"/>
        <v>0.60863</v>
      </c>
      <c r="F83" s="171">
        <v>0.1</v>
      </c>
      <c r="G83" s="24"/>
      <c r="H83" s="25"/>
      <c r="I83" s="28"/>
      <c r="J83" s="44">
        <v>3</v>
      </c>
      <c r="K83" s="43">
        <v>9.6143000000000006E-22</v>
      </c>
      <c r="L83" s="43">
        <v>1.5701000000000001E-5</v>
      </c>
      <c r="M83" s="43">
        <v>6.0862999999999998E-4</v>
      </c>
      <c r="N83" s="23">
        <f t="shared" si="1"/>
        <v>0.60863</v>
      </c>
      <c r="O83" s="171">
        <v>0.1</v>
      </c>
      <c r="Q83" s="25"/>
    </row>
    <row r="84" spans="1:23" x14ac:dyDescent="0.3">
      <c r="A84" s="42">
        <v>33</v>
      </c>
      <c r="B84" s="43">
        <v>-4.2338999999999998E-21</v>
      </c>
      <c r="C84" s="43">
        <v>-2.3048E-5</v>
      </c>
      <c r="D84" s="43">
        <v>5.5966999999999996E-4</v>
      </c>
      <c r="E84" s="23">
        <f t="shared" si="0"/>
        <v>0.55967</v>
      </c>
      <c r="F84" s="44">
        <v>0.15</v>
      </c>
      <c r="G84" s="24"/>
      <c r="H84" s="25"/>
      <c r="I84" s="28"/>
      <c r="J84" s="44">
        <v>4</v>
      </c>
      <c r="K84" s="43">
        <v>1.4113E-21</v>
      </c>
      <c r="L84" s="43">
        <v>2.3048E-5</v>
      </c>
      <c r="M84" s="43">
        <v>5.5966999999999996E-4</v>
      </c>
      <c r="N84" s="23">
        <f t="shared" si="1"/>
        <v>0.55967</v>
      </c>
      <c r="O84" s="44">
        <v>0.15</v>
      </c>
      <c r="P84" s="24"/>
      <c r="Q84" s="25"/>
    </row>
    <row r="85" spans="1:23" x14ac:dyDescent="0.3">
      <c r="A85" s="42">
        <v>34</v>
      </c>
      <c r="B85" s="43">
        <v>-5.3852E-21</v>
      </c>
      <c r="C85" s="43">
        <v>-2.9315999999999998E-5</v>
      </c>
      <c r="D85" s="43">
        <v>5.2128999999999999E-4</v>
      </c>
      <c r="E85" s="23">
        <f t="shared" si="0"/>
        <v>0.52129000000000003</v>
      </c>
      <c r="F85" s="170">
        <v>0.2</v>
      </c>
      <c r="G85" s="24"/>
      <c r="H85" s="25"/>
      <c r="I85" s="28"/>
      <c r="J85" s="44">
        <v>5</v>
      </c>
      <c r="K85" s="43">
        <v>1.7951E-21</v>
      </c>
      <c r="L85" s="43">
        <v>2.9315999999999998E-5</v>
      </c>
      <c r="M85" s="43">
        <v>5.2128999999999999E-4</v>
      </c>
      <c r="N85" s="23">
        <f t="shared" si="1"/>
        <v>0.52129000000000003</v>
      </c>
      <c r="O85" s="170">
        <v>0.2</v>
      </c>
      <c r="P85" s="24"/>
      <c r="Q85" s="25"/>
    </row>
    <row r="86" spans="1:23" x14ac:dyDescent="0.3">
      <c r="A86" s="42">
        <v>35</v>
      </c>
      <c r="B86" s="43">
        <v>-5.6459000000000004E-21</v>
      </c>
      <c r="C86" s="43">
        <v>-3.0735000000000003E-5</v>
      </c>
      <c r="D86" s="43">
        <v>4.8443999999999999E-4</v>
      </c>
      <c r="E86" s="23">
        <f t="shared" si="0"/>
        <v>0.48443999999999998</v>
      </c>
      <c r="F86" s="44">
        <v>0.25</v>
      </c>
      <c r="G86" s="24"/>
      <c r="H86" s="25"/>
      <c r="I86" s="28"/>
      <c r="J86" s="44">
        <v>6</v>
      </c>
      <c r="K86" s="43">
        <v>1.8819999999999999E-21</v>
      </c>
      <c r="L86" s="43">
        <v>3.0735000000000003E-5</v>
      </c>
      <c r="M86" s="43">
        <v>4.8443999999999999E-4</v>
      </c>
      <c r="N86" s="23">
        <f t="shared" si="1"/>
        <v>0.48443999999999998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-5.9973E-21</v>
      </c>
      <c r="C87" s="43">
        <v>-3.2648000000000003E-5</v>
      </c>
      <c r="D87" s="43">
        <v>4.5423000000000002E-4</v>
      </c>
      <c r="E87" s="23">
        <f t="shared" si="0"/>
        <v>0.45423000000000002</v>
      </c>
      <c r="F87" s="171">
        <v>0.3</v>
      </c>
      <c r="G87" s="24"/>
      <c r="H87" s="25"/>
      <c r="I87" s="28"/>
      <c r="J87" s="44">
        <v>7</v>
      </c>
      <c r="K87" s="43">
        <v>1.9991000000000001E-21</v>
      </c>
      <c r="L87" s="43">
        <v>3.2648000000000003E-5</v>
      </c>
      <c r="M87" s="43">
        <v>4.5423000000000002E-4</v>
      </c>
      <c r="N87" s="23">
        <f t="shared" si="1"/>
        <v>0.45423000000000002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-6.6315000000000003E-21</v>
      </c>
      <c r="C88" s="43">
        <v>-3.6100000000000003E-5</v>
      </c>
      <c r="D88" s="43">
        <v>4.2753000000000002E-4</v>
      </c>
      <c r="E88" s="23">
        <f t="shared" si="0"/>
        <v>0.42753000000000002</v>
      </c>
      <c r="F88" s="170">
        <v>0.35</v>
      </c>
      <c r="G88" s="24"/>
      <c r="H88" s="25"/>
      <c r="I88" s="28"/>
      <c r="J88" s="44">
        <v>8</v>
      </c>
      <c r="K88" s="43">
        <v>2.2105E-21</v>
      </c>
      <c r="L88" s="43">
        <v>3.6100000000000003E-5</v>
      </c>
      <c r="M88" s="43">
        <v>4.2753000000000002E-4</v>
      </c>
      <c r="N88" s="23">
        <f t="shared" si="1"/>
        <v>0.42753000000000002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-5.9224999999999998E-21</v>
      </c>
      <c r="C89" s="43">
        <v>-3.2240000000000003E-5</v>
      </c>
      <c r="D89" s="43">
        <v>3.9415000000000001E-4</v>
      </c>
      <c r="E89" s="23">
        <f t="shared" si="0"/>
        <v>0.39415</v>
      </c>
      <c r="F89" s="171">
        <v>0.4</v>
      </c>
      <c r="G89" s="24"/>
      <c r="H89" s="25"/>
      <c r="I89" s="28"/>
      <c r="J89" s="44">
        <v>9</v>
      </c>
      <c r="K89" s="43">
        <v>1.9742000000000001E-21</v>
      </c>
      <c r="L89" s="43">
        <v>3.2240000000000003E-5</v>
      </c>
      <c r="M89" s="43">
        <v>3.9415000000000001E-4</v>
      </c>
      <c r="N89" s="23">
        <f t="shared" si="1"/>
        <v>0.39415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-5.2855000000000001E-21</v>
      </c>
      <c r="C90" s="43">
        <v>-2.8773E-5</v>
      </c>
      <c r="D90" s="43">
        <v>3.6560999999999999E-4</v>
      </c>
      <c r="E90" s="23">
        <f t="shared" si="0"/>
        <v>0.36560999999999999</v>
      </c>
      <c r="F90" s="171">
        <v>0.45</v>
      </c>
      <c r="G90" s="24"/>
      <c r="H90" s="25"/>
      <c r="I90" s="28"/>
      <c r="J90" s="44">
        <v>10</v>
      </c>
      <c r="K90" s="43">
        <v>1.7618000000000002E-21</v>
      </c>
      <c r="L90" s="43">
        <v>2.8773E-5</v>
      </c>
      <c r="M90" s="43">
        <v>3.6560999999999999E-4</v>
      </c>
      <c r="N90" s="23">
        <f t="shared" si="1"/>
        <v>0.36560999999999999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-4.7228999999999999E-21</v>
      </c>
      <c r="C91" s="43">
        <v>-2.5709999999999999E-5</v>
      </c>
      <c r="D91" s="43">
        <v>3.4088E-4</v>
      </c>
      <c r="E91" s="23">
        <f t="shared" si="0"/>
        <v>0.34088000000000002</v>
      </c>
      <c r="F91" s="171">
        <v>0.5</v>
      </c>
      <c r="G91" s="24"/>
      <c r="H91" s="25"/>
      <c r="I91" s="28"/>
      <c r="J91" s="44">
        <v>11</v>
      </c>
      <c r="K91" s="43">
        <v>1.5743E-21</v>
      </c>
      <c r="L91" s="43">
        <v>2.5709999999999999E-5</v>
      </c>
      <c r="M91" s="43">
        <v>3.4088E-4</v>
      </c>
      <c r="N91" s="23">
        <f t="shared" si="1"/>
        <v>0.34088000000000002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-4.2303000000000003E-21</v>
      </c>
      <c r="C92" s="43">
        <v>-2.3028999999999999E-5</v>
      </c>
      <c r="D92" s="43">
        <v>3.1923999999999999E-4</v>
      </c>
      <c r="E92" s="23">
        <f t="shared" si="0"/>
        <v>0.31923999999999997</v>
      </c>
      <c r="F92" s="171">
        <v>0.55000000000000004</v>
      </c>
      <c r="G92" s="24"/>
      <c r="H92" s="25"/>
      <c r="I92" s="28"/>
      <c r="J92" s="44">
        <v>12</v>
      </c>
      <c r="K92" s="43">
        <v>1.4100999999999999E-21</v>
      </c>
      <c r="L92" s="43">
        <v>2.3028999999999999E-5</v>
      </c>
      <c r="M92" s="43">
        <v>3.1923999999999999E-4</v>
      </c>
      <c r="N92" s="23">
        <f t="shared" si="1"/>
        <v>0.31923999999999997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-3.8009000000000002E-21</v>
      </c>
      <c r="C93" s="43">
        <v>-2.0690999999999999E-5</v>
      </c>
      <c r="D93" s="43">
        <v>3.0013000000000001E-4</v>
      </c>
      <c r="E93" s="23">
        <f t="shared" si="0"/>
        <v>0.30013000000000001</v>
      </c>
      <c r="F93" s="44">
        <v>0.6</v>
      </c>
      <c r="G93" s="24"/>
      <c r="H93" s="25"/>
      <c r="I93" s="28"/>
      <c r="J93" s="44">
        <v>13</v>
      </c>
      <c r="K93" s="43">
        <v>1.2670000000000001E-21</v>
      </c>
      <c r="L93" s="43">
        <v>2.0690999999999999E-5</v>
      </c>
      <c r="M93" s="43">
        <v>3.0013000000000001E-4</v>
      </c>
      <c r="N93" s="23">
        <f t="shared" si="1"/>
        <v>0.30013000000000001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-3.4266999999999998E-21</v>
      </c>
      <c r="C94" s="43">
        <v>-1.8654000000000001E-5</v>
      </c>
      <c r="D94" s="43">
        <v>2.8313999999999998E-4</v>
      </c>
      <c r="E94" s="23">
        <f t="shared" si="0"/>
        <v>0.28314</v>
      </c>
      <c r="F94" s="44">
        <v>0.65</v>
      </c>
      <c r="G94" s="24"/>
      <c r="H94" s="25"/>
      <c r="I94" s="28"/>
      <c r="J94" s="44">
        <v>14</v>
      </c>
      <c r="K94" s="43">
        <v>1.1422000000000001E-21</v>
      </c>
      <c r="L94" s="43">
        <v>1.8654000000000001E-5</v>
      </c>
      <c r="M94" s="43">
        <v>2.8313999999999998E-4</v>
      </c>
      <c r="N94" s="23">
        <f t="shared" si="1"/>
        <v>0.28314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-3.1004999999999999E-21</v>
      </c>
      <c r="C95" s="43">
        <v>-1.6878E-5</v>
      </c>
      <c r="D95" s="43">
        <v>2.6793999999999999E-4</v>
      </c>
      <c r="E95" s="23">
        <f t="shared" si="0"/>
        <v>0.26794000000000001</v>
      </c>
      <c r="F95" s="44">
        <v>0.7</v>
      </c>
      <c r="G95" s="24"/>
      <c r="H95" s="25"/>
      <c r="I95" s="28"/>
      <c r="J95" s="44">
        <v>15</v>
      </c>
      <c r="K95" s="43">
        <v>1.0335E-21</v>
      </c>
      <c r="L95" s="43">
        <v>1.6878E-5</v>
      </c>
      <c r="M95" s="43">
        <v>2.6793999999999999E-4</v>
      </c>
      <c r="N95" s="23">
        <f t="shared" si="1"/>
        <v>0.26794000000000001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-2.8153999999999999E-21</v>
      </c>
      <c r="C96" s="43">
        <v>-1.5325999999999999E-5</v>
      </c>
      <c r="D96" s="43">
        <v>2.5426000000000002E-4</v>
      </c>
      <c r="E96" s="23">
        <f t="shared" si="0"/>
        <v>0.25426000000000004</v>
      </c>
      <c r="F96" s="44">
        <v>0.75</v>
      </c>
      <c r="G96" s="24"/>
      <c r="H96" s="25"/>
      <c r="I96" s="28"/>
      <c r="J96" s="44">
        <v>16</v>
      </c>
      <c r="K96" s="43">
        <v>9.3847E-22</v>
      </c>
      <c r="L96" s="43">
        <v>1.5325999999999999E-5</v>
      </c>
      <c r="M96" s="43">
        <v>2.5426000000000002E-4</v>
      </c>
      <c r="N96" s="23">
        <f t="shared" si="1"/>
        <v>0.25426000000000004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-2.5655999999999999E-21</v>
      </c>
      <c r="C97" s="43">
        <v>-1.3966E-5</v>
      </c>
      <c r="D97" s="43">
        <v>2.4188000000000001E-4</v>
      </c>
      <c r="E97" s="23">
        <f t="shared" si="0"/>
        <v>0.24188000000000001</v>
      </c>
      <c r="F97" s="44">
        <v>0.8</v>
      </c>
      <c r="G97" s="24"/>
      <c r="H97" s="25"/>
      <c r="I97" s="28"/>
      <c r="J97" s="44">
        <v>17</v>
      </c>
      <c r="K97" s="43">
        <v>8.5519000000000003E-22</v>
      </c>
      <c r="L97" s="43">
        <v>1.3966E-5</v>
      </c>
      <c r="M97" s="43">
        <v>2.4188000000000001E-4</v>
      </c>
      <c r="N97" s="23">
        <f t="shared" si="1"/>
        <v>0.24188000000000001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-2.3458999999999999E-21</v>
      </c>
      <c r="C98" s="43">
        <v>-1.277E-5</v>
      </c>
      <c r="D98" s="43">
        <v>2.3064E-4</v>
      </c>
      <c r="E98" s="23">
        <f t="shared" si="0"/>
        <v>0.23064000000000001</v>
      </c>
      <c r="F98" s="44">
        <v>0.85</v>
      </c>
      <c r="G98" s="24"/>
      <c r="H98" s="25"/>
      <c r="I98" s="28"/>
      <c r="J98" s="44">
        <v>18</v>
      </c>
      <c r="K98" s="43">
        <v>7.8196000000000004E-22</v>
      </c>
      <c r="L98" s="43">
        <v>1.277E-5</v>
      </c>
      <c r="M98" s="43">
        <v>2.3064E-4</v>
      </c>
      <c r="N98" s="23">
        <f t="shared" si="1"/>
        <v>0.23064000000000001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-2.152E-21</v>
      </c>
      <c r="C99" s="43">
        <v>-1.1715E-5</v>
      </c>
      <c r="D99" s="43">
        <v>2.2039E-4</v>
      </c>
      <c r="E99" s="23">
        <f t="shared" si="0"/>
        <v>0.22039</v>
      </c>
      <c r="F99" s="44">
        <v>0.9</v>
      </c>
      <c r="G99" s="24"/>
      <c r="H99" s="25"/>
      <c r="I99" s="28"/>
      <c r="J99" s="44">
        <v>19</v>
      </c>
      <c r="K99" s="43">
        <v>7.1733000000000004E-22</v>
      </c>
      <c r="L99" s="43">
        <v>1.1715E-5</v>
      </c>
      <c r="M99" s="43">
        <v>2.2039E-4</v>
      </c>
      <c r="N99" s="23">
        <f t="shared" si="1"/>
        <v>0.22039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-1.9803000000000001E-21</v>
      </c>
      <c r="C100" s="43">
        <v>-1.078E-5</v>
      </c>
      <c r="D100" s="43">
        <v>2.1100000000000001E-4</v>
      </c>
      <c r="E100" s="23">
        <f t="shared" si="0"/>
        <v>0.21099999999999999</v>
      </c>
      <c r="F100" s="44">
        <v>0.95</v>
      </c>
      <c r="G100" s="24"/>
      <c r="H100" s="25"/>
      <c r="I100" s="28"/>
      <c r="J100" s="44">
        <v>20</v>
      </c>
      <c r="K100" s="43">
        <v>6.6010000000000002E-22</v>
      </c>
      <c r="L100" s="43">
        <v>1.078E-5</v>
      </c>
      <c r="M100" s="43">
        <v>2.1100000000000001E-4</v>
      </c>
      <c r="N100" s="23">
        <f t="shared" si="1"/>
        <v>0.21099999999999999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-1.8275999999999998E-21</v>
      </c>
      <c r="C101" s="43">
        <v>-9.9492999999999998E-6</v>
      </c>
      <c r="D101" s="43">
        <v>2.0238E-4</v>
      </c>
      <c r="E101" s="23">
        <f t="shared" si="0"/>
        <v>0.20238</v>
      </c>
      <c r="F101" s="44">
        <v>1</v>
      </c>
      <c r="G101" s="24"/>
      <c r="H101" s="25"/>
      <c r="I101" s="28"/>
      <c r="J101" s="44">
        <v>21</v>
      </c>
      <c r="K101" s="43">
        <v>6.0922000000000004E-22</v>
      </c>
      <c r="L101" s="43">
        <v>9.9492999999999998E-6</v>
      </c>
      <c r="M101" s="43">
        <v>2.0238E-4</v>
      </c>
      <c r="N101" s="23">
        <f t="shared" si="1"/>
        <v>0.20238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-9.3315999999999993E-22</v>
      </c>
      <c r="C102" s="43">
        <v>-5.0799000000000003E-6</v>
      </c>
      <c r="D102" s="43">
        <v>1.4394000000000001E-4</v>
      </c>
      <c r="E102" s="23">
        <f t="shared" si="0"/>
        <v>0.14394000000000001</v>
      </c>
      <c r="F102" s="44">
        <v>1.5</v>
      </c>
      <c r="G102" s="24"/>
      <c r="H102" s="25"/>
      <c r="I102" s="28"/>
      <c r="J102" s="44">
        <v>22</v>
      </c>
      <c r="K102" s="43">
        <v>3.1104999999999999E-22</v>
      </c>
      <c r="L102" s="43">
        <v>5.0799000000000003E-6</v>
      </c>
      <c r="M102" s="43">
        <v>1.4394000000000001E-4</v>
      </c>
      <c r="N102" s="23">
        <f t="shared" si="1"/>
        <v>0.14394000000000001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-5.6073E-22</v>
      </c>
      <c r="C103" s="43">
        <v>-3.0525E-6</v>
      </c>
      <c r="D103" s="43">
        <v>1.1230000000000001E-4</v>
      </c>
      <c r="E103" s="23">
        <f t="shared" si="0"/>
        <v>0.11230000000000001</v>
      </c>
      <c r="F103" s="44">
        <v>2</v>
      </c>
      <c r="G103" s="24"/>
      <c r="H103" s="25"/>
      <c r="I103" s="28"/>
      <c r="J103" s="44">
        <v>23</v>
      </c>
      <c r="K103" s="43">
        <v>1.8691E-22</v>
      </c>
      <c r="L103" s="43">
        <v>3.0525E-6</v>
      </c>
      <c r="M103" s="43">
        <v>1.1230000000000001E-4</v>
      </c>
      <c r="N103" s="23">
        <f t="shared" si="1"/>
        <v>0.11230000000000001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-3.7221999999999999E-22</v>
      </c>
      <c r="C104" s="43">
        <v>-2.0263E-6</v>
      </c>
      <c r="D104" s="43">
        <v>9.2215999999999999E-5</v>
      </c>
      <c r="E104" s="23">
        <f t="shared" si="0"/>
        <v>9.2215999999999992E-2</v>
      </c>
      <c r="F104" s="44">
        <v>2.5</v>
      </c>
      <c r="G104" s="24"/>
      <c r="H104" s="25"/>
      <c r="I104" s="28"/>
      <c r="J104" s="44">
        <v>24</v>
      </c>
      <c r="K104" s="43">
        <v>1.2406999999999999E-22</v>
      </c>
      <c r="L104" s="43">
        <v>2.0263E-6</v>
      </c>
      <c r="M104" s="43">
        <v>9.2215999999999999E-5</v>
      </c>
      <c r="N104" s="23">
        <f t="shared" si="1"/>
        <v>9.2215999999999992E-2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-2.6363E-22</v>
      </c>
      <c r="C105" s="43">
        <v>-1.4351E-6</v>
      </c>
      <c r="D105" s="43">
        <v>7.7859000000000001E-5</v>
      </c>
      <c r="E105" s="23">
        <f t="shared" si="0"/>
        <v>7.7858999999999998E-2</v>
      </c>
      <c r="F105" s="44">
        <v>3</v>
      </c>
      <c r="G105" s="24"/>
      <c r="H105" s="25"/>
      <c r="I105" s="28"/>
      <c r="J105" s="44">
        <v>25</v>
      </c>
      <c r="K105" s="43">
        <v>8.7876999999999996E-23</v>
      </c>
      <c r="L105" s="43">
        <v>1.4351E-6</v>
      </c>
      <c r="M105" s="43">
        <v>7.7859000000000001E-5</v>
      </c>
      <c r="N105" s="23">
        <f t="shared" si="1"/>
        <v>7.7858999999999998E-2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-1.9501999999999999E-22</v>
      </c>
      <c r="C106" s="43">
        <v>-1.0615999999999999E-6</v>
      </c>
      <c r="D106" s="43">
        <v>6.6768999999999997E-5</v>
      </c>
      <c r="E106" s="23">
        <f t="shared" si="0"/>
        <v>6.6768999999999995E-2</v>
      </c>
      <c r="F106" s="44">
        <v>3.5</v>
      </c>
      <c r="G106" s="24"/>
      <c r="H106" s="25"/>
      <c r="I106" s="28"/>
      <c r="J106" s="44">
        <v>26</v>
      </c>
      <c r="K106" s="43">
        <v>6.5005999999999995E-23</v>
      </c>
      <c r="L106" s="43">
        <v>1.0615999999999999E-6</v>
      </c>
      <c r="M106" s="43">
        <v>6.6768999999999997E-5</v>
      </c>
      <c r="N106" s="23">
        <f t="shared" si="1"/>
        <v>6.6768999999999995E-2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-1.4870000000000001E-22</v>
      </c>
      <c r="C107" s="43">
        <v>-8.0951E-7</v>
      </c>
      <c r="D107" s="43">
        <v>5.7816999999999999E-5</v>
      </c>
      <c r="E107" s="23">
        <f t="shared" si="0"/>
        <v>5.7817E-2</v>
      </c>
      <c r="F107" s="44">
        <v>4</v>
      </c>
      <c r="G107" s="24"/>
      <c r="H107" s="25"/>
      <c r="I107" s="28"/>
      <c r="J107" s="44">
        <v>27</v>
      </c>
      <c r="K107" s="43">
        <v>4.9568000000000001E-23</v>
      </c>
      <c r="L107" s="43">
        <v>8.0951E-7</v>
      </c>
      <c r="M107" s="43">
        <v>5.7816999999999999E-5</v>
      </c>
      <c r="N107" s="23">
        <f t="shared" si="1"/>
        <v>5.7817E-2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139A-067F-4728-A6FD-8EC5568E9BF8}">
  <sheetPr codeName="Hoja162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2364300</v>
      </c>
      <c r="C19" s="43">
        <v>2061700</v>
      </c>
      <c r="D19" s="43">
        <v>562470</v>
      </c>
      <c r="E19" s="43">
        <v>-5.5586999999999999E-11</v>
      </c>
      <c r="F19" s="43">
        <v>1.4092000000000001E-26</v>
      </c>
      <c r="G19" s="43">
        <v>7.6710999999999995E-11</v>
      </c>
      <c r="H19" s="48">
        <v>0</v>
      </c>
      <c r="I19" s="28"/>
      <c r="J19" s="44">
        <v>1</v>
      </c>
      <c r="K19" s="43">
        <v>2364300</v>
      </c>
      <c r="L19" s="43">
        <v>2061700</v>
      </c>
      <c r="M19" s="43">
        <v>562470</v>
      </c>
      <c r="N19" s="43">
        <v>-1.8529000000000001E-11</v>
      </c>
      <c r="O19" s="43">
        <v>-4.6972000000000002E-27</v>
      </c>
      <c r="P19" s="43">
        <v>-7.6710999999999995E-11</v>
      </c>
      <c r="Q19" s="48">
        <v>0</v>
      </c>
    </row>
    <row r="20" spans="1:17" x14ac:dyDescent="0.3">
      <c r="A20" s="42">
        <v>31</v>
      </c>
      <c r="B20" s="43">
        <v>-1528600</v>
      </c>
      <c r="C20" s="43">
        <v>-1316500</v>
      </c>
      <c r="D20" s="43">
        <v>333130</v>
      </c>
      <c r="E20" s="43">
        <v>3.8954000000000001E-11</v>
      </c>
      <c r="F20" s="43">
        <v>-3.7107000000000003E-12</v>
      </c>
      <c r="G20" s="43">
        <v>-20200</v>
      </c>
      <c r="H20" s="54">
        <v>0.05</v>
      </c>
      <c r="I20" s="28"/>
      <c r="J20" s="44">
        <v>2</v>
      </c>
      <c r="K20" s="43">
        <v>-1528600</v>
      </c>
      <c r="L20" s="43">
        <v>-1316500</v>
      </c>
      <c r="M20" s="43">
        <v>333130</v>
      </c>
      <c r="N20" s="43">
        <v>1.2984999999999999E-11</v>
      </c>
      <c r="O20" s="43">
        <v>1.2368999999999999E-12</v>
      </c>
      <c r="P20" s="43">
        <v>20200</v>
      </c>
      <c r="Q20" s="54">
        <v>0.05</v>
      </c>
    </row>
    <row r="21" spans="1:17" x14ac:dyDescent="0.3">
      <c r="A21" s="42">
        <v>32</v>
      </c>
      <c r="B21" s="43">
        <v>2990.1</v>
      </c>
      <c r="C21" s="43">
        <v>22980</v>
      </c>
      <c r="D21" s="43">
        <v>231700</v>
      </c>
      <c r="E21" s="43">
        <v>3.6721999999999996E-12</v>
      </c>
      <c r="F21" s="43">
        <v>-4.2261999999999999E-12</v>
      </c>
      <c r="G21" s="43">
        <v>-23006</v>
      </c>
      <c r="H21" s="57">
        <v>0.1</v>
      </c>
      <c r="I21" s="28"/>
      <c r="J21" s="44">
        <v>3</v>
      </c>
      <c r="K21" s="43">
        <v>2990.1</v>
      </c>
      <c r="L21" s="43">
        <v>22980</v>
      </c>
      <c r="M21" s="43">
        <v>231700</v>
      </c>
      <c r="N21" s="43">
        <v>1.2241E-12</v>
      </c>
      <c r="O21" s="43">
        <v>1.4087E-12</v>
      </c>
      <c r="P21" s="43">
        <v>23006</v>
      </c>
      <c r="Q21" s="57">
        <v>0.1</v>
      </c>
    </row>
    <row r="22" spans="1:17" x14ac:dyDescent="0.3">
      <c r="A22" s="42">
        <v>33</v>
      </c>
      <c r="B22" s="43">
        <v>-35809</v>
      </c>
      <c r="C22" s="43">
        <v>-11497</v>
      </c>
      <c r="D22" s="43">
        <v>156790</v>
      </c>
      <c r="E22" s="43">
        <v>4.4659999999999998E-12</v>
      </c>
      <c r="F22" s="43">
        <v>-4.0945999999999999E-12</v>
      </c>
      <c r="G22" s="43">
        <v>-22290</v>
      </c>
      <c r="H22" s="48">
        <v>0.15</v>
      </c>
      <c r="I22" s="28"/>
      <c r="J22" s="44">
        <v>4</v>
      </c>
      <c r="K22" s="43">
        <v>-35809</v>
      </c>
      <c r="L22" s="43">
        <v>-11497</v>
      </c>
      <c r="M22" s="43">
        <v>156790</v>
      </c>
      <c r="N22" s="43">
        <v>1.4886999999999999E-12</v>
      </c>
      <c r="O22" s="43">
        <v>1.3649E-12</v>
      </c>
      <c r="P22" s="43">
        <v>22290</v>
      </c>
      <c r="Q22" s="48">
        <v>0.15</v>
      </c>
    </row>
    <row r="23" spans="1:17" x14ac:dyDescent="0.3">
      <c r="A23" s="42">
        <v>34</v>
      </c>
      <c r="B23" s="43">
        <v>-78949</v>
      </c>
      <c r="C23" s="43">
        <v>-48938</v>
      </c>
      <c r="D23" s="43">
        <v>111430</v>
      </c>
      <c r="E23" s="43">
        <v>5.5131E-12</v>
      </c>
      <c r="F23" s="43">
        <v>-3.2642000000000002E-12</v>
      </c>
      <c r="G23" s="43">
        <v>-17770</v>
      </c>
      <c r="H23" s="54">
        <v>0.2</v>
      </c>
      <c r="I23" s="28"/>
      <c r="J23" s="44">
        <v>5</v>
      </c>
      <c r="K23" s="43">
        <v>-78949</v>
      </c>
      <c r="L23" s="43">
        <v>-48938</v>
      </c>
      <c r="M23" s="43">
        <v>111430</v>
      </c>
      <c r="N23" s="43">
        <v>1.8377000000000001E-12</v>
      </c>
      <c r="O23" s="43">
        <v>1.0881E-12</v>
      </c>
      <c r="P23" s="43">
        <v>17770</v>
      </c>
      <c r="Q23" s="54">
        <v>0.2</v>
      </c>
    </row>
    <row r="24" spans="1:17" x14ac:dyDescent="0.3">
      <c r="A24" s="42">
        <v>35</v>
      </c>
      <c r="B24" s="43">
        <v>-10164</v>
      </c>
      <c r="C24" s="43">
        <v>2055.1</v>
      </c>
      <c r="D24" s="43">
        <v>87027</v>
      </c>
      <c r="E24" s="43">
        <v>2.2446999999999999E-12</v>
      </c>
      <c r="F24" s="43">
        <v>-2.9354000000000002E-12</v>
      </c>
      <c r="G24" s="43">
        <v>-15980</v>
      </c>
      <c r="H24" s="48">
        <v>0.25</v>
      </c>
      <c r="I24" s="28"/>
      <c r="J24" s="44">
        <v>6</v>
      </c>
      <c r="K24" s="43">
        <v>-10164</v>
      </c>
      <c r="L24" s="43">
        <v>2055.1</v>
      </c>
      <c r="M24" s="43">
        <v>87027</v>
      </c>
      <c r="N24" s="43">
        <v>7.4823000000000003E-13</v>
      </c>
      <c r="O24" s="43">
        <v>9.7846999999999997E-13</v>
      </c>
      <c r="P24" s="43">
        <v>15980</v>
      </c>
      <c r="Q24" s="48">
        <v>0.25</v>
      </c>
    </row>
    <row r="25" spans="1:17" x14ac:dyDescent="0.3">
      <c r="A25" s="42">
        <v>36</v>
      </c>
      <c r="B25" s="43">
        <v>-11444</v>
      </c>
      <c r="C25" s="43">
        <v>-1414.1</v>
      </c>
      <c r="D25" s="43">
        <v>70089</v>
      </c>
      <c r="E25" s="43">
        <v>1.8424999999999999E-12</v>
      </c>
      <c r="F25" s="43">
        <v>-2.5201000000000001E-12</v>
      </c>
      <c r="G25" s="43">
        <v>-13719</v>
      </c>
      <c r="H25" s="57">
        <v>0.3</v>
      </c>
      <c r="I25" s="28"/>
      <c r="J25" s="44">
        <v>7</v>
      </c>
      <c r="K25" s="43">
        <v>-11444</v>
      </c>
      <c r="L25" s="43">
        <v>-1414.1</v>
      </c>
      <c r="M25" s="43">
        <v>70089</v>
      </c>
      <c r="N25" s="43">
        <v>6.1418000000000001E-13</v>
      </c>
      <c r="O25" s="43">
        <v>8.4003000000000001E-13</v>
      </c>
      <c r="P25" s="43">
        <v>13719</v>
      </c>
      <c r="Q25" s="57">
        <v>0.3</v>
      </c>
    </row>
    <row r="26" spans="1:17" x14ac:dyDescent="0.3">
      <c r="A26" s="42">
        <v>37</v>
      </c>
      <c r="B26" s="43">
        <v>-13946</v>
      </c>
      <c r="C26" s="43">
        <v>-5244.8</v>
      </c>
      <c r="D26" s="43">
        <v>58133</v>
      </c>
      <c r="E26" s="43">
        <v>1.5983999999999999E-12</v>
      </c>
      <c r="F26" s="43">
        <v>-2.0527999999999999E-12</v>
      </c>
      <c r="G26" s="43">
        <v>-11175</v>
      </c>
      <c r="H26" s="54">
        <v>0.35</v>
      </c>
      <c r="I26" s="28"/>
      <c r="J26" s="44">
        <v>8</v>
      </c>
      <c r="K26" s="43">
        <v>-13946</v>
      </c>
      <c r="L26" s="43">
        <v>-5244.8</v>
      </c>
      <c r="M26" s="43">
        <v>58133</v>
      </c>
      <c r="N26" s="43">
        <v>5.3280000000000001E-13</v>
      </c>
      <c r="O26" s="43">
        <v>6.8425999999999995E-13</v>
      </c>
      <c r="P26" s="43">
        <v>11175</v>
      </c>
      <c r="Q26" s="54">
        <v>0.35</v>
      </c>
    </row>
    <row r="27" spans="1:17" x14ac:dyDescent="0.3">
      <c r="A27" s="42">
        <v>38</v>
      </c>
      <c r="B27" s="43">
        <v>-4102.7</v>
      </c>
      <c r="C27" s="43">
        <v>1301.2</v>
      </c>
      <c r="D27" s="43">
        <v>49444</v>
      </c>
      <c r="E27" s="43">
        <v>9.9269000000000008E-13</v>
      </c>
      <c r="F27" s="43">
        <v>-1.7555999999999999E-12</v>
      </c>
      <c r="G27" s="43">
        <v>-9557</v>
      </c>
      <c r="H27" s="57">
        <v>0.4</v>
      </c>
      <c r="I27" s="28"/>
      <c r="J27" s="44">
        <v>9</v>
      </c>
      <c r="K27" s="43">
        <v>-4102.7</v>
      </c>
      <c r="L27" s="43">
        <v>1301.2</v>
      </c>
      <c r="M27" s="43">
        <v>49444</v>
      </c>
      <c r="N27" s="43">
        <v>3.3089999999999998E-13</v>
      </c>
      <c r="O27" s="43">
        <v>5.8519999999999997E-13</v>
      </c>
      <c r="P27" s="43">
        <v>9557</v>
      </c>
      <c r="Q27" s="57">
        <v>0.4</v>
      </c>
    </row>
    <row r="28" spans="1:17" x14ac:dyDescent="0.3">
      <c r="A28" s="42">
        <v>39</v>
      </c>
      <c r="B28" s="43">
        <v>-3479.8</v>
      </c>
      <c r="C28" s="43">
        <v>734.05</v>
      </c>
      <c r="D28" s="43">
        <v>42626</v>
      </c>
      <c r="E28" s="43">
        <v>7.7406000000000004E-13</v>
      </c>
      <c r="F28" s="43">
        <v>-1.4965999999999999E-12</v>
      </c>
      <c r="G28" s="43">
        <v>-8146.9</v>
      </c>
      <c r="H28" s="57">
        <v>0.45</v>
      </c>
      <c r="I28" s="28"/>
      <c r="J28" s="44">
        <v>10</v>
      </c>
      <c r="K28" s="43">
        <v>-3479.8</v>
      </c>
      <c r="L28" s="43">
        <v>734.05</v>
      </c>
      <c r="M28" s="43">
        <v>42626</v>
      </c>
      <c r="N28" s="43">
        <v>2.5802E-13</v>
      </c>
      <c r="O28" s="43">
        <v>4.9885999999999996E-13</v>
      </c>
      <c r="P28" s="43">
        <v>8146.9</v>
      </c>
      <c r="Q28" s="57">
        <v>0.45</v>
      </c>
    </row>
    <row r="29" spans="1:17" x14ac:dyDescent="0.3">
      <c r="A29" s="42">
        <v>40</v>
      </c>
      <c r="B29" s="43">
        <v>-2984.5</v>
      </c>
      <c r="C29" s="43">
        <v>323.14</v>
      </c>
      <c r="D29" s="43">
        <v>37147</v>
      </c>
      <c r="E29" s="43">
        <v>6.0759999999999996E-13</v>
      </c>
      <c r="F29" s="43">
        <v>-1.2756999999999999E-12</v>
      </c>
      <c r="G29" s="43">
        <v>-6944.7</v>
      </c>
      <c r="H29" s="57">
        <v>0.5</v>
      </c>
      <c r="I29" s="28"/>
      <c r="J29" s="44">
        <v>11</v>
      </c>
      <c r="K29" s="43">
        <v>-2984.5</v>
      </c>
      <c r="L29" s="43">
        <v>323.14</v>
      </c>
      <c r="M29" s="43">
        <v>37147</v>
      </c>
      <c r="N29" s="43">
        <v>2.0253E-13</v>
      </c>
      <c r="O29" s="43">
        <v>4.2524000000000001E-13</v>
      </c>
      <c r="P29" s="43">
        <v>6944.7</v>
      </c>
      <c r="Q29" s="57">
        <v>0.5</v>
      </c>
    </row>
    <row r="30" spans="1:17" x14ac:dyDescent="0.3">
      <c r="A30" s="42">
        <v>41</v>
      </c>
      <c r="B30" s="43">
        <v>-2585.5</v>
      </c>
      <c r="C30" s="43">
        <v>31.24</v>
      </c>
      <c r="D30" s="43">
        <v>32662</v>
      </c>
      <c r="E30" s="43">
        <v>4.8069000000000004E-13</v>
      </c>
      <c r="F30" s="43">
        <v>-1.0895999999999999E-12</v>
      </c>
      <c r="G30" s="43">
        <v>-5931.8</v>
      </c>
      <c r="H30" s="57">
        <v>0.55000000000000004</v>
      </c>
      <c r="I30" s="28"/>
      <c r="J30" s="44">
        <v>12</v>
      </c>
      <c r="K30" s="43">
        <v>-2585.5</v>
      </c>
      <c r="L30" s="43">
        <v>31.24</v>
      </c>
      <c r="M30" s="43">
        <v>32662</v>
      </c>
      <c r="N30" s="43">
        <v>1.6022999999999999E-13</v>
      </c>
      <c r="O30" s="43">
        <v>3.6321999999999999E-13</v>
      </c>
      <c r="P30" s="43">
        <v>5931.8</v>
      </c>
      <c r="Q30" s="57">
        <v>0.55000000000000004</v>
      </c>
    </row>
    <row r="31" spans="1:17" x14ac:dyDescent="0.3">
      <c r="A31" s="42">
        <v>42</v>
      </c>
      <c r="B31" s="43">
        <v>-2259.9</v>
      </c>
      <c r="C31" s="43">
        <v>-172.28</v>
      </c>
      <c r="D31" s="43">
        <v>28937</v>
      </c>
      <c r="E31" s="43">
        <v>3.8349000000000001E-13</v>
      </c>
      <c r="F31" s="43">
        <v>-9.3376000000000005E-13</v>
      </c>
      <c r="G31" s="43">
        <v>-5083.2</v>
      </c>
      <c r="H31" s="48">
        <v>0.6</v>
      </c>
      <c r="I31" s="28"/>
      <c r="J31" s="44">
        <v>13</v>
      </c>
      <c r="K31" s="43">
        <v>-2259.9</v>
      </c>
      <c r="L31" s="43">
        <v>-172.28</v>
      </c>
      <c r="M31" s="43">
        <v>28937</v>
      </c>
      <c r="N31" s="43">
        <v>1.2783E-13</v>
      </c>
      <c r="O31" s="43">
        <v>3.1125000000000001E-13</v>
      </c>
      <c r="P31" s="43">
        <v>5083.2</v>
      </c>
      <c r="Q31" s="48">
        <v>0.6</v>
      </c>
    </row>
    <row r="32" spans="1:17" x14ac:dyDescent="0.3">
      <c r="A32" s="42">
        <v>43</v>
      </c>
      <c r="B32" s="43">
        <v>-1990.9</v>
      </c>
      <c r="C32" s="43">
        <v>-311.08</v>
      </c>
      <c r="D32" s="43">
        <v>25806</v>
      </c>
      <c r="E32" s="43">
        <v>3.0857999999999998E-13</v>
      </c>
      <c r="F32" s="43">
        <v>-8.0338999999999997E-13</v>
      </c>
      <c r="G32" s="43">
        <v>-4373.5</v>
      </c>
      <c r="H32" s="48">
        <v>0.65</v>
      </c>
      <c r="I32" s="28"/>
      <c r="J32" s="44">
        <v>14</v>
      </c>
      <c r="K32" s="43">
        <v>-1990.9</v>
      </c>
      <c r="L32" s="43">
        <v>-311.08</v>
      </c>
      <c r="M32" s="43">
        <v>25806</v>
      </c>
      <c r="N32" s="43">
        <v>1.0286E-13</v>
      </c>
      <c r="O32" s="43">
        <v>2.6779999999999998E-13</v>
      </c>
      <c r="P32" s="43">
        <v>4373.5</v>
      </c>
      <c r="Q32" s="48">
        <v>0.65</v>
      </c>
    </row>
    <row r="33" spans="1:17" x14ac:dyDescent="0.3">
      <c r="A33" s="42">
        <v>44</v>
      </c>
      <c r="B33" s="43">
        <v>-1766</v>
      </c>
      <c r="C33" s="43">
        <v>-402.85</v>
      </c>
      <c r="D33" s="43">
        <v>23147</v>
      </c>
      <c r="E33" s="43">
        <v>2.5040999999999999E-13</v>
      </c>
      <c r="F33" s="43">
        <v>-6.9428999999999996E-13</v>
      </c>
      <c r="G33" s="43">
        <v>-3779.5</v>
      </c>
      <c r="H33" s="48">
        <v>0.7</v>
      </c>
      <c r="I33" s="28"/>
      <c r="J33" s="44">
        <v>15</v>
      </c>
      <c r="K33" s="43">
        <v>-1766</v>
      </c>
      <c r="L33" s="43">
        <v>-402.85</v>
      </c>
      <c r="M33" s="43">
        <v>23147</v>
      </c>
      <c r="N33" s="43">
        <v>8.3471000000000006E-14</v>
      </c>
      <c r="O33" s="43">
        <v>2.3143E-13</v>
      </c>
      <c r="P33" s="43">
        <v>3779.5</v>
      </c>
      <c r="Q33" s="48">
        <v>0.7</v>
      </c>
    </row>
    <row r="34" spans="1:17" x14ac:dyDescent="0.3">
      <c r="A34" s="42">
        <v>45</v>
      </c>
      <c r="B34" s="43">
        <v>-1576</v>
      </c>
      <c r="C34" s="43">
        <v>-460.6</v>
      </c>
      <c r="D34" s="43">
        <v>20871</v>
      </c>
      <c r="E34" s="43">
        <v>2.0489E-13</v>
      </c>
      <c r="F34" s="43">
        <v>-6.0276000000000005E-13</v>
      </c>
      <c r="G34" s="43">
        <v>-3281.3</v>
      </c>
      <c r="H34" s="48">
        <v>0.75</v>
      </c>
      <c r="I34" s="28"/>
      <c r="J34" s="44">
        <v>16</v>
      </c>
      <c r="K34" s="43">
        <v>-1576</v>
      </c>
      <c r="L34" s="43">
        <v>-460.6</v>
      </c>
      <c r="M34" s="43">
        <v>20871</v>
      </c>
      <c r="N34" s="43">
        <v>6.8295999999999997E-14</v>
      </c>
      <c r="O34" s="43">
        <v>2.0091999999999999E-13</v>
      </c>
      <c r="P34" s="43">
        <v>3281.3</v>
      </c>
      <c r="Q34" s="48">
        <v>0.75</v>
      </c>
    </row>
    <row r="35" spans="1:17" x14ac:dyDescent="0.3">
      <c r="A35" s="42">
        <v>46</v>
      </c>
      <c r="B35" s="43">
        <v>-1413.6</v>
      </c>
      <c r="C35" s="43">
        <v>-493.77</v>
      </c>
      <c r="D35" s="43">
        <v>18906</v>
      </c>
      <c r="E35" s="43">
        <v>1.6897000000000001E-13</v>
      </c>
      <c r="F35" s="43">
        <v>-5.2573000000000002E-13</v>
      </c>
      <c r="G35" s="43">
        <v>-2861.9</v>
      </c>
      <c r="H35" s="48">
        <v>0.8</v>
      </c>
      <c r="I35" s="28"/>
      <c r="J35" s="44">
        <v>17</v>
      </c>
      <c r="K35" s="43">
        <v>-1413.6</v>
      </c>
      <c r="L35" s="43">
        <v>-493.77</v>
      </c>
      <c r="M35" s="43">
        <v>18906</v>
      </c>
      <c r="N35" s="43">
        <v>5.6323000000000003E-14</v>
      </c>
      <c r="O35" s="43">
        <v>1.7523999999999999E-13</v>
      </c>
      <c r="P35" s="43">
        <v>2861.9</v>
      </c>
      <c r="Q35" s="48">
        <v>0.8</v>
      </c>
    </row>
    <row r="36" spans="1:17" x14ac:dyDescent="0.3">
      <c r="A36" s="42">
        <v>47</v>
      </c>
      <c r="B36" s="43">
        <v>-1273.5</v>
      </c>
      <c r="C36" s="43">
        <v>-509.23</v>
      </c>
      <c r="D36" s="43">
        <v>17199</v>
      </c>
      <c r="E36" s="43">
        <v>1.4039999999999999E-13</v>
      </c>
      <c r="F36" s="43">
        <v>-4.6064000000000004E-13</v>
      </c>
      <c r="G36" s="43">
        <v>-2507.6</v>
      </c>
      <c r="H36" s="48">
        <v>0.85</v>
      </c>
      <c r="I36" s="28"/>
      <c r="J36" s="44">
        <v>18</v>
      </c>
      <c r="K36" s="43">
        <v>-1273.5</v>
      </c>
      <c r="L36" s="43">
        <v>-509.23</v>
      </c>
      <c r="M36" s="43">
        <v>17199</v>
      </c>
      <c r="N36" s="43">
        <v>4.6798E-14</v>
      </c>
      <c r="O36" s="43">
        <v>1.5355000000000001E-13</v>
      </c>
      <c r="P36" s="43">
        <v>2507.6</v>
      </c>
      <c r="Q36" s="48">
        <v>0.85</v>
      </c>
    </row>
    <row r="37" spans="1:17" x14ac:dyDescent="0.3">
      <c r="A37" s="42">
        <v>48</v>
      </c>
      <c r="B37" s="43">
        <v>-1151.5</v>
      </c>
      <c r="C37" s="43">
        <v>-511.97</v>
      </c>
      <c r="D37" s="43">
        <v>15706</v>
      </c>
      <c r="E37" s="43">
        <v>1.1749000000000001E-13</v>
      </c>
      <c r="F37" s="43">
        <v>-4.0540000000000002E-13</v>
      </c>
      <c r="G37" s="43">
        <v>-2206.9</v>
      </c>
      <c r="H37" s="48">
        <v>0.9</v>
      </c>
      <c r="I37" s="28"/>
      <c r="J37" s="44">
        <v>19</v>
      </c>
      <c r="K37" s="43">
        <v>-1151.5</v>
      </c>
      <c r="L37" s="43">
        <v>-511.97</v>
      </c>
      <c r="M37" s="43">
        <v>15706</v>
      </c>
      <c r="N37" s="43">
        <v>3.9162E-14</v>
      </c>
      <c r="O37" s="43">
        <v>1.3513E-13</v>
      </c>
      <c r="P37" s="43">
        <v>2206.9</v>
      </c>
      <c r="Q37" s="48">
        <v>0.9</v>
      </c>
    </row>
    <row r="38" spans="1:17" x14ac:dyDescent="0.3">
      <c r="A38" s="42">
        <v>49</v>
      </c>
      <c r="B38" s="43">
        <v>-1044.4000000000001</v>
      </c>
      <c r="C38" s="43">
        <v>-505.6</v>
      </c>
      <c r="D38" s="43">
        <v>14394</v>
      </c>
      <c r="E38" s="43">
        <v>9.8978000000000005E-14</v>
      </c>
      <c r="F38" s="43">
        <v>-3.5831000000000002E-13</v>
      </c>
      <c r="G38" s="43">
        <v>-1950.6</v>
      </c>
      <c r="H38" s="48">
        <v>0.95</v>
      </c>
      <c r="I38" s="28"/>
      <c r="J38" s="44">
        <v>20</v>
      </c>
      <c r="K38" s="43">
        <v>-1044.4000000000001</v>
      </c>
      <c r="L38" s="43">
        <v>-505.6</v>
      </c>
      <c r="M38" s="43">
        <v>14394</v>
      </c>
      <c r="N38" s="43">
        <v>3.2993000000000003E-14</v>
      </c>
      <c r="O38" s="43">
        <v>1.1943999999999999E-13</v>
      </c>
      <c r="P38" s="43">
        <v>1950.6</v>
      </c>
      <c r="Q38" s="48">
        <v>0.95</v>
      </c>
    </row>
    <row r="39" spans="1:17" x14ac:dyDescent="0.3">
      <c r="A39" s="42">
        <v>50</v>
      </c>
      <c r="B39" s="43">
        <v>-949.59</v>
      </c>
      <c r="C39" s="43">
        <v>-492.79</v>
      </c>
      <c r="D39" s="43">
        <v>13235</v>
      </c>
      <c r="E39" s="43">
        <v>8.3912999999999995E-14</v>
      </c>
      <c r="F39" s="43">
        <v>-3.1800000000000001E-13</v>
      </c>
      <c r="G39" s="43">
        <v>-1731.1</v>
      </c>
      <c r="H39" s="48">
        <v>1</v>
      </c>
      <c r="I39" s="28"/>
      <c r="J39" s="44">
        <v>21</v>
      </c>
      <c r="K39" s="43">
        <v>-949.59</v>
      </c>
      <c r="L39" s="43">
        <v>-492.79</v>
      </c>
      <c r="M39" s="43">
        <v>13235</v>
      </c>
      <c r="N39" s="43">
        <v>2.7971E-14</v>
      </c>
      <c r="O39" s="43">
        <v>1.06E-13</v>
      </c>
      <c r="P39" s="43">
        <v>1731.1</v>
      </c>
      <c r="Q39" s="48">
        <v>1</v>
      </c>
    </row>
    <row r="40" spans="1:17" x14ac:dyDescent="0.3">
      <c r="A40" s="42">
        <v>51</v>
      </c>
      <c r="B40" s="43">
        <v>-386.27</v>
      </c>
      <c r="C40" s="43">
        <v>-270.86</v>
      </c>
      <c r="D40" s="43">
        <v>6559.4</v>
      </c>
      <c r="E40" s="43">
        <v>2.1200000000000001E-14</v>
      </c>
      <c r="F40" s="43">
        <v>-1.1611999999999999E-13</v>
      </c>
      <c r="G40" s="43">
        <v>-632.1</v>
      </c>
      <c r="H40" s="48">
        <v>1.5</v>
      </c>
      <c r="I40" s="28"/>
      <c r="J40" s="44">
        <v>22</v>
      </c>
      <c r="K40" s="43">
        <v>-386.27</v>
      </c>
      <c r="L40" s="43">
        <v>-270.86</v>
      </c>
      <c r="M40" s="43">
        <v>6559.4</v>
      </c>
      <c r="N40" s="43">
        <v>7.0667000000000002E-15</v>
      </c>
      <c r="O40" s="43">
        <v>3.8704999999999998E-14</v>
      </c>
      <c r="P40" s="43">
        <v>632.1</v>
      </c>
      <c r="Q40" s="48">
        <v>1.5</v>
      </c>
    </row>
    <row r="41" spans="1:17" x14ac:dyDescent="0.3">
      <c r="A41" s="42">
        <v>52</v>
      </c>
      <c r="B41" s="43">
        <v>-161.13</v>
      </c>
      <c r="C41" s="43">
        <v>-120.12</v>
      </c>
      <c r="D41" s="43">
        <v>3902.9</v>
      </c>
      <c r="E41" s="43">
        <v>7.5322999999999997E-15</v>
      </c>
      <c r="F41" s="43">
        <v>-5.3917000000000003E-14</v>
      </c>
      <c r="G41" s="43">
        <v>-293.51</v>
      </c>
      <c r="H41" s="48">
        <v>2</v>
      </c>
      <c r="I41" s="28"/>
      <c r="J41" s="44">
        <v>23</v>
      </c>
      <c r="K41" s="43">
        <v>-161.13</v>
      </c>
      <c r="L41" s="43">
        <v>-120.12</v>
      </c>
      <c r="M41" s="43">
        <v>3902.9</v>
      </c>
      <c r="N41" s="43">
        <v>2.5108000000000001E-15</v>
      </c>
      <c r="O41" s="43">
        <v>1.7972000000000001E-14</v>
      </c>
      <c r="P41" s="43">
        <v>293.51</v>
      </c>
      <c r="Q41" s="48">
        <v>2</v>
      </c>
    </row>
    <row r="42" spans="1:17" x14ac:dyDescent="0.3">
      <c r="A42" s="42">
        <v>53</v>
      </c>
      <c r="B42" s="43">
        <v>-83.042000000000002</v>
      </c>
      <c r="C42" s="43">
        <v>-65.123999999999995</v>
      </c>
      <c r="D42" s="43">
        <v>2651.1</v>
      </c>
      <c r="E42" s="43">
        <v>3.2914999999999999E-15</v>
      </c>
      <c r="F42" s="43">
        <v>-2.9159000000000002E-14</v>
      </c>
      <c r="G42" s="43">
        <v>-158.72999999999999</v>
      </c>
      <c r="H42" s="48">
        <v>2.5</v>
      </c>
      <c r="I42" s="28"/>
      <c r="J42" s="44">
        <v>24</v>
      </c>
      <c r="K42" s="43">
        <v>-83.042000000000002</v>
      </c>
      <c r="L42" s="43">
        <v>-65.123999999999995</v>
      </c>
      <c r="M42" s="43">
        <v>2651.1</v>
      </c>
      <c r="N42" s="43">
        <v>1.0972E-15</v>
      </c>
      <c r="O42" s="43">
        <v>9.7195000000000003E-15</v>
      </c>
      <c r="P42" s="43">
        <v>158.72999999999999</v>
      </c>
      <c r="Q42" s="48">
        <v>2.5</v>
      </c>
    </row>
    <row r="43" spans="1:17" x14ac:dyDescent="0.3">
      <c r="A43" s="42">
        <v>54</v>
      </c>
      <c r="B43" s="43">
        <v>-65.978999999999999</v>
      </c>
      <c r="C43" s="43">
        <v>-56.975999999999999</v>
      </c>
      <c r="D43" s="43">
        <v>1972</v>
      </c>
      <c r="E43" s="43">
        <v>1.6538999999999999E-15</v>
      </c>
      <c r="F43" s="43">
        <v>-1.7513999999999999E-14</v>
      </c>
      <c r="G43" s="43">
        <v>-95.343999999999994</v>
      </c>
      <c r="H43" s="48">
        <v>3</v>
      </c>
      <c r="I43" s="28"/>
      <c r="J43" s="44">
        <v>25</v>
      </c>
      <c r="K43" s="43">
        <v>-65.978999999999999</v>
      </c>
      <c r="L43" s="43">
        <v>-56.975999999999999</v>
      </c>
      <c r="M43" s="43">
        <v>1972</v>
      </c>
      <c r="N43" s="43">
        <v>5.5127999999999996E-16</v>
      </c>
      <c r="O43" s="43">
        <v>5.8382000000000001E-15</v>
      </c>
      <c r="P43" s="43">
        <v>95.343999999999994</v>
      </c>
      <c r="Q43" s="48">
        <v>3</v>
      </c>
    </row>
    <row r="44" spans="1:17" x14ac:dyDescent="0.3">
      <c r="A44" s="42">
        <v>55</v>
      </c>
      <c r="B44" s="43">
        <v>-67.835999999999999</v>
      </c>
      <c r="C44" s="43">
        <v>-62.814</v>
      </c>
      <c r="D44" s="43">
        <v>1549.2</v>
      </c>
      <c r="E44" s="43">
        <v>9.2251000000000007E-16</v>
      </c>
      <c r="F44" s="43">
        <v>-1.1343E-14</v>
      </c>
      <c r="G44" s="43">
        <v>-61.747999999999998</v>
      </c>
      <c r="H44" s="48">
        <v>3.5</v>
      </c>
      <c r="I44" s="28"/>
      <c r="J44" s="44">
        <v>26</v>
      </c>
      <c r="K44" s="43">
        <v>-67.835999999999999</v>
      </c>
      <c r="L44" s="43">
        <v>-62.814</v>
      </c>
      <c r="M44" s="43">
        <v>1549.2</v>
      </c>
      <c r="N44" s="43">
        <v>3.0750000000000002E-16</v>
      </c>
      <c r="O44" s="43">
        <v>3.7809999999999997E-15</v>
      </c>
      <c r="P44" s="43">
        <v>61.747999999999998</v>
      </c>
      <c r="Q44" s="48">
        <v>3.5</v>
      </c>
    </row>
    <row r="45" spans="1:17" x14ac:dyDescent="0.3">
      <c r="A45" s="42">
        <v>56</v>
      </c>
      <c r="B45" s="43">
        <v>-71.846999999999994</v>
      </c>
      <c r="C45" s="43">
        <v>-68.804000000000002</v>
      </c>
      <c r="D45" s="43">
        <v>1254.5999999999999</v>
      </c>
      <c r="E45" s="43">
        <v>5.5892000000000002E-16</v>
      </c>
      <c r="F45" s="43">
        <v>-7.7482000000000008E-15</v>
      </c>
      <c r="G45" s="43">
        <v>-42.179000000000002</v>
      </c>
      <c r="H45" s="48">
        <v>4</v>
      </c>
      <c r="I45" s="28"/>
      <c r="J45" s="44">
        <v>27</v>
      </c>
      <c r="K45" s="43">
        <v>-71.846999999999994</v>
      </c>
      <c r="L45" s="43">
        <v>-68.804000000000002</v>
      </c>
      <c r="M45" s="43">
        <v>1254.5999999999999</v>
      </c>
      <c r="N45" s="43">
        <v>1.8630999999999999E-16</v>
      </c>
      <c r="O45" s="43">
        <v>2.5826999999999999E-15</v>
      </c>
      <c r="P45" s="43">
        <v>42.179000000000002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4.8525E-4</v>
      </c>
      <c r="C50" s="43">
        <v>3.6421000000000001E-4</v>
      </c>
      <c r="D50" s="43">
        <v>-2.3549000000000001E-4</v>
      </c>
      <c r="E50" s="43">
        <v>-4.4469999999999999E-20</v>
      </c>
      <c r="F50" s="43">
        <v>1.1273000000000001E-35</v>
      </c>
      <c r="G50" s="43">
        <v>6.1368999999999995E-20</v>
      </c>
      <c r="H50" s="48">
        <v>0</v>
      </c>
      <c r="I50" s="28"/>
      <c r="J50" s="44">
        <v>1</v>
      </c>
      <c r="K50" s="43">
        <v>4.8525E-4</v>
      </c>
      <c r="L50" s="43">
        <v>3.6421000000000001E-4</v>
      </c>
      <c r="M50" s="43">
        <v>-2.3549000000000001E-4</v>
      </c>
      <c r="N50" s="43">
        <v>-1.4823E-20</v>
      </c>
      <c r="O50" s="43">
        <v>-3.7578000000000003E-36</v>
      </c>
      <c r="P50" s="43">
        <v>-6.1368999999999995E-20</v>
      </c>
      <c r="Q50" s="48">
        <v>0</v>
      </c>
    </row>
    <row r="51" spans="1:17" x14ac:dyDescent="0.3">
      <c r="A51" s="42">
        <v>31</v>
      </c>
      <c r="B51" s="43">
        <v>-3.7955999999999998E-4</v>
      </c>
      <c r="C51" s="43">
        <v>-2.9473999999999999E-4</v>
      </c>
      <c r="D51" s="43">
        <v>3.6513000000000002E-4</v>
      </c>
      <c r="E51" s="43">
        <v>3.1163000000000002E-20</v>
      </c>
      <c r="F51" s="43">
        <v>-2.9685000000000002E-21</v>
      </c>
      <c r="G51" s="43">
        <v>-1.6160000000000001E-5</v>
      </c>
      <c r="H51" s="54">
        <v>0.05</v>
      </c>
      <c r="I51" s="28"/>
      <c r="J51" s="44">
        <v>2</v>
      </c>
      <c r="K51" s="43">
        <v>-3.7955999999999998E-4</v>
      </c>
      <c r="L51" s="43">
        <v>-2.9473999999999999E-4</v>
      </c>
      <c r="M51" s="43">
        <v>3.6513000000000002E-4</v>
      </c>
      <c r="N51" s="43">
        <v>1.0388E-20</v>
      </c>
      <c r="O51" s="43">
        <v>9.8950999999999992E-22</v>
      </c>
      <c r="P51" s="43">
        <v>1.6160000000000001E-5</v>
      </c>
      <c r="Q51" s="54">
        <v>0.05</v>
      </c>
    </row>
    <row r="52" spans="1:17" x14ac:dyDescent="0.3">
      <c r="A52" s="42">
        <v>32</v>
      </c>
      <c r="B52" s="43">
        <v>-4.3074999999999998E-4</v>
      </c>
      <c r="C52" s="43">
        <v>-2.9580999999999997E-4</v>
      </c>
      <c r="D52" s="43">
        <v>1.1130999999999999E-3</v>
      </c>
      <c r="E52" s="43">
        <v>4.9573999999999997E-20</v>
      </c>
      <c r="F52" s="43">
        <v>-5.7054000000000001E-20</v>
      </c>
      <c r="G52" s="43">
        <v>-3.1059000000000002E-4</v>
      </c>
      <c r="H52" s="57">
        <v>0.1</v>
      </c>
      <c r="I52" s="28"/>
      <c r="J52" s="44">
        <v>3</v>
      </c>
      <c r="K52" s="43">
        <v>-4.3074999999999998E-4</v>
      </c>
      <c r="L52" s="43">
        <v>-2.9580999999999997E-4</v>
      </c>
      <c r="M52" s="43">
        <v>1.1130999999999999E-3</v>
      </c>
      <c r="N52" s="43">
        <v>1.6525000000000001E-20</v>
      </c>
      <c r="O52" s="43">
        <v>1.9018000000000001E-20</v>
      </c>
      <c r="P52" s="43">
        <v>3.1059000000000002E-4</v>
      </c>
      <c r="Q52" s="57">
        <v>0.1</v>
      </c>
    </row>
    <row r="53" spans="1:17" x14ac:dyDescent="0.3">
      <c r="A53" s="42">
        <v>33</v>
      </c>
      <c r="B53" s="43">
        <v>-4.3331000000000001E-4</v>
      </c>
      <c r="C53" s="43">
        <v>-2.6920999999999998E-4</v>
      </c>
      <c r="D53" s="43">
        <v>8.6675000000000001E-4</v>
      </c>
      <c r="E53" s="43">
        <v>6.0291000000000004E-20</v>
      </c>
      <c r="F53" s="43">
        <v>-5.5277000000000004E-20</v>
      </c>
      <c r="G53" s="43">
        <v>-3.0091999999999999E-4</v>
      </c>
      <c r="H53" s="48">
        <v>0.15</v>
      </c>
      <c r="I53" s="28"/>
      <c r="J53" s="44">
        <v>4</v>
      </c>
      <c r="K53" s="43">
        <v>-4.3331000000000001E-4</v>
      </c>
      <c r="L53" s="43">
        <v>-2.6920999999999998E-4</v>
      </c>
      <c r="M53" s="43">
        <v>8.6675000000000001E-4</v>
      </c>
      <c r="N53" s="43">
        <v>2.0097000000000001E-20</v>
      </c>
      <c r="O53" s="43">
        <v>1.8426E-20</v>
      </c>
      <c r="P53" s="43">
        <v>3.0091999999999999E-4</v>
      </c>
      <c r="Q53" s="48">
        <v>0.15</v>
      </c>
    </row>
    <row r="54" spans="1:17" x14ac:dyDescent="0.3">
      <c r="A54" s="42">
        <v>34</v>
      </c>
      <c r="B54" s="43">
        <v>-5.0411E-4</v>
      </c>
      <c r="C54" s="43">
        <v>-3.0152999999999999E-4</v>
      </c>
      <c r="D54" s="43">
        <v>7.8096999999999997E-4</v>
      </c>
      <c r="E54" s="43">
        <v>7.4425999999999996E-20</v>
      </c>
      <c r="F54" s="43">
        <v>-4.4067E-20</v>
      </c>
      <c r="G54" s="43">
        <v>-2.3989000000000001E-4</v>
      </c>
      <c r="H54" s="54">
        <v>0.2</v>
      </c>
      <c r="I54" s="28"/>
      <c r="J54" s="44">
        <v>5</v>
      </c>
      <c r="K54" s="43">
        <v>-5.0411E-4</v>
      </c>
      <c r="L54" s="43">
        <v>-3.0152999999999999E-4</v>
      </c>
      <c r="M54" s="43">
        <v>7.8096999999999997E-4</v>
      </c>
      <c r="N54" s="43">
        <v>2.4808999999999999E-20</v>
      </c>
      <c r="O54" s="43">
        <v>1.4688999999999999E-20</v>
      </c>
      <c r="P54" s="43">
        <v>2.3989000000000001E-4</v>
      </c>
      <c r="Q54" s="54">
        <v>0.2</v>
      </c>
    </row>
    <row r="55" spans="1:17" x14ac:dyDescent="0.3">
      <c r="A55" s="42">
        <v>35</v>
      </c>
      <c r="B55" s="43">
        <v>-4.1343E-4</v>
      </c>
      <c r="C55" s="43">
        <v>-2.4846999999999998E-4</v>
      </c>
      <c r="D55" s="43">
        <v>8.9864999999999997E-4</v>
      </c>
      <c r="E55" s="43">
        <v>6.0607000000000003E-20</v>
      </c>
      <c r="F55" s="43">
        <v>-7.9256000000000003E-20</v>
      </c>
      <c r="G55" s="43">
        <v>-4.3145E-4</v>
      </c>
      <c r="H55" s="48">
        <v>0.25</v>
      </c>
      <c r="I55" s="28"/>
      <c r="J55" s="44">
        <v>6</v>
      </c>
      <c r="K55" s="43">
        <v>-4.1343E-4</v>
      </c>
      <c r="L55" s="43">
        <v>-2.4846999999999998E-4</v>
      </c>
      <c r="M55" s="43">
        <v>8.9864999999999997E-4</v>
      </c>
      <c r="N55" s="43">
        <v>2.0202000000000001E-20</v>
      </c>
      <c r="O55" s="43">
        <v>2.6419E-20</v>
      </c>
      <c r="P55" s="43">
        <v>4.3145E-4</v>
      </c>
      <c r="Q55" s="48">
        <v>0.25</v>
      </c>
    </row>
    <row r="56" spans="1:17" x14ac:dyDescent="0.3">
      <c r="A56" s="42">
        <v>36</v>
      </c>
      <c r="B56" s="43">
        <v>-3.548E-4</v>
      </c>
      <c r="C56" s="43">
        <v>-2.1939999999999999E-4</v>
      </c>
      <c r="D56" s="43">
        <v>7.4589000000000003E-4</v>
      </c>
      <c r="E56" s="43">
        <v>4.9747999999999998E-20</v>
      </c>
      <c r="F56" s="43">
        <v>-6.8042000000000002E-20</v>
      </c>
      <c r="G56" s="43">
        <v>-3.704E-4</v>
      </c>
      <c r="H56" s="57">
        <v>0.3</v>
      </c>
      <c r="I56" s="28"/>
      <c r="J56" s="44">
        <v>7</v>
      </c>
      <c r="K56" s="43">
        <v>-3.548E-4</v>
      </c>
      <c r="L56" s="43">
        <v>-2.1939999999999999E-4</v>
      </c>
      <c r="M56" s="43">
        <v>7.4589000000000003E-4</v>
      </c>
      <c r="N56" s="43">
        <v>1.6583E-20</v>
      </c>
      <c r="O56" s="43">
        <v>2.2680999999999999E-20</v>
      </c>
      <c r="P56" s="43">
        <v>3.704E-4</v>
      </c>
      <c r="Q56" s="57">
        <v>0.3</v>
      </c>
    </row>
    <row r="57" spans="1:17" x14ac:dyDescent="0.3">
      <c r="A57" s="42">
        <v>37</v>
      </c>
      <c r="B57" s="43">
        <v>-3.2456999999999999E-4</v>
      </c>
      <c r="C57" s="43">
        <v>-2.0709999999999999E-4</v>
      </c>
      <c r="D57" s="43">
        <v>6.4849999999999999E-4</v>
      </c>
      <c r="E57" s="43">
        <v>4.3157000000000001E-20</v>
      </c>
      <c r="F57" s="43">
        <v>-5.5424999999999998E-20</v>
      </c>
      <c r="G57" s="43">
        <v>-3.0172E-4</v>
      </c>
      <c r="H57" s="54">
        <v>0.35</v>
      </c>
      <c r="I57" s="28"/>
      <c r="J57" s="44">
        <v>8</v>
      </c>
      <c r="K57" s="43">
        <v>-3.2456999999999999E-4</v>
      </c>
      <c r="L57" s="43">
        <v>-2.0709999999999999E-4</v>
      </c>
      <c r="M57" s="43">
        <v>6.4849999999999999E-4</v>
      </c>
      <c r="N57" s="43">
        <v>1.4386E-20</v>
      </c>
      <c r="O57" s="43">
        <v>1.8474999999999999E-20</v>
      </c>
      <c r="P57" s="43">
        <v>3.0172E-4</v>
      </c>
      <c r="Q57" s="54">
        <v>0.35</v>
      </c>
    </row>
    <row r="58" spans="1:17" x14ac:dyDescent="0.3">
      <c r="A58" s="42">
        <v>38</v>
      </c>
      <c r="B58" s="43">
        <v>-2.7329999999999998E-4</v>
      </c>
      <c r="C58" s="43">
        <v>-1.8210000000000001E-4</v>
      </c>
      <c r="D58" s="43">
        <v>6.3031000000000003E-4</v>
      </c>
      <c r="E58" s="43">
        <v>3.3503000000000003E-20</v>
      </c>
      <c r="F58" s="43">
        <v>-5.9250999999999998E-20</v>
      </c>
      <c r="G58" s="43">
        <v>-3.2255000000000001E-4</v>
      </c>
      <c r="H58" s="57">
        <v>0.4</v>
      </c>
      <c r="I58" s="28"/>
      <c r="J58" s="44">
        <v>9</v>
      </c>
      <c r="K58" s="43">
        <v>-2.7329999999999998E-4</v>
      </c>
      <c r="L58" s="43">
        <v>-1.8210000000000001E-4</v>
      </c>
      <c r="M58" s="43">
        <v>6.3031000000000003E-4</v>
      </c>
      <c r="N58" s="43">
        <v>1.1168E-20</v>
      </c>
      <c r="O58" s="43">
        <v>1.975E-20</v>
      </c>
      <c r="P58" s="43">
        <v>3.2255000000000001E-4</v>
      </c>
      <c r="Q58" s="57">
        <v>0.4</v>
      </c>
    </row>
    <row r="59" spans="1:17" x14ac:dyDescent="0.3">
      <c r="A59" s="42">
        <v>39</v>
      </c>
      <c r="B59" s="43">
        <v>-2.332E-4</v>
      </c>
      <c r="C59" s="43">
        <v>-1.6208999999999999E-4</v>
      </c>
      <c r="D59" s="43">
        <v>5.4483999999999999E-4</v>
      </c>
      <c r="E59" s="43">
        <v>2.6125000000000001E-20</v>
      </c>
      <c r="F59" s="43">
        <v>-5.0508999999999997E-20</v>
      </c>
      <c r="G59" s="43">
        <v>-2.7495999999999998E-4</v>
      </c>
      <c r="H59" s="57">
        <v>0.45</v>
      </c>
      <c r="I59" s="28"/>
      <c r="J59" s="44">
        <v>10</v>
      </c>
      <c r="K59" s="43">
        <v>-2.332E-4</v>
      </c>
      <c r="L59" s="43">
        <v>-1.6208999999999999E-4</v>
      </c>
      <c r="M59" s="43">
        <v>5.4483999999999999E-4</v>
      </c>
      <c r="N59" s="43">
        <v>8.7081999999999997E-21</v>
      </c>
      <c r="O59" s="43">
        <v>1.6836E-20</v>
      </c>
      <c r="P59" s="43">
        <v>2.7495999999999998E-4</v>
      </c>
      <c r="Q59" s="57">
        <v>0.45</v>
      </c>
    </row>
    <row r="60" spans="1:17" x14ac:dyDescent="0.3">
      <c r="A60" s="42">
        <v>40</v>
      </c>
      <c r="B60" s="43">
        <v>-2.0123999999999999E-4</v>
      </c>
      <c r="C60" s="43">
        <v>-1.4542E-4</v>
      </c>
      <c r="D60" s="43">
        <v>4.7597999999999998E-4</v>
      </c>
      <c r="E60" s="43">
        <v>2.0506999999999999E-20</v>
      </c>
      <c r="F60" s="43">
        <v>-4.3055999999999999E-20</v>
      </c>
      <c r="G60" s="43">
        <v>-2.3437999999999999E-4</v>
      </c>
      <c r="H60" s="57">
        <v>0.5</v>
      </c>
      <c r="I60" s="28"/>
      <c r="J60" s="44">
        <v>11</v>
      </c>
      <c r="K60" s="43">
        <v>-2.0123999999999999E-4</v>
      </c>
      <c r="L60" s="43">
        <v>-1.4542E-4</v>
      </c>
      <c r="M60" s="43">
        <v>4.7597999999999998E-4</v>
      </c>
      <c r="N60" s="43">
        <v>6.8354999999999997E-21</v>
      </c>
      <c r="O60" s="43">
        <v>1.4352E-20</v>
      </c>
      <c r="P60" s="43">
        <v>2.3437999999999999E-4</v>
      </c>
      <c r="Q60" s="57">
        <v>0.5</v>
      </c>
    </row>
    <row r="61" spans="1:17" x14ac:dyDescent="0.3">
      <c r="A61" s="42">
        <v>41</v>
      </c>
      <c r="B61" s="43">
        <v>-1.7535000000000001E-4</v>
      </c>
      <c r="C61" s="43">
        <v>-1.3119E-4</v>
      </c>
      <c r="D61" s="43">
        <v>4.1944999999999998E-4</v>
      </c>
      <c r="E61" s="43">
        <v>1.6223000000000001E-20</v>
      </c>
      <c r="F61" s="43">
        <v>-3.6775999999999998E-20</v>
      </c>
      <c r="G61" s="43">
        <v>-2.0019999999999999E-4</v>
      </c>
      <c r="H61" s="57">
        <v>0.55000000000000004</v>
      </c>
      <c r="I61" s="28"/>
      <c r="J61" s="44">
        <v>12</v>
      </c>
      <c r="K61" s="43">
        <v>-1.7535000000000001E-4</v>
      </c>
      <c r="L61" s="43">
        <v>-1.3119E-4</v>
      </c>
      <c r="M61" s="43">
        <v>4.1944999999999998E-4</v>
      </c>
      <c r="N61" s="43">
        <v>5.4077000000000003E-21</v>
      </c>
      <c r="O61" s="43">
        <v>1.2259E-20</v>
      </c>
      <c r="P61" s="43">
        <v>2.0019999999999999E-4</v>
      </c>
      <c r="Q61" s="57">
        <v>0.55000000000000004</v>
      </c>
    </row>
    <row r="62" spans="1:17" x14ac:dyDescent="0.3">
      <c r="A62" s="42">
        <v>42</v>
      </c>
      <c r="B62" s="43">
        <v>-1.5409000000000001E-4</v>
      </c>
      <c r="C62" s="43">
        <v>-1.1886E-4</v>
      </c>
      <c r="D62" s="43">
        <v>3.7235000000000002E-4</v>
      </c>
      <c r="E62" s="43">
        <v>1.2943E-20</v>
      </c>
      <c r="F62" s="43">
        <v>-3.1514000000000001E-20</v>
      </c>
      <c r="G62" s="43">
        <v>-1.7155999999999999E-4</v>
      </c>
      <c r="H62" s="48">
        <v>0.6</v>
      </c>
      <c r="I62" s="28"/>
      <c r="J62" s="44">
        <v>13</v>
      </c>
      <c r="K62" s="43">
        <v>-1.5409000000000001E-4</v>
      </c>
      <c r="L62" s="43">
        <v>-1.1886E-4</v>
      </c>
      <c r="M62" s="43">
        <v>3.7235000000000002E-4</v>
      </c>
      <c r="N62" s="43">
        <v>4.3143000000000003E-21</v>
      </c>
      <c r="O62" s="43">
        <v>1.0505000000000001E-20</v>
      </c>
      <c r="P62" s="43">
        <v>1.7155999999999999E-4</v>
      </c>
      <c r="Q62" s="48">
        <v>0.6</v>
      </c>
    </row>
    <row r="63" spans="1:17" x14ac:dyDescent="0.3">
      <c r="A63" s="42">
        <v>43</v>
      </c>
      <c r="B63" s="43">
        <v>-1.3642E-4</v>
      </c>
      <c r="C63" s="43">
        <v>-1.0808E-4</v>
      </c>
      <c r="D63" s="43">
        <v>3.3263999999999999E-4</v>
      </c>
      <c r="E63" s="43">
        <v>1.0414999999999999E-20</v>
      </c>
      <c r="F63" s="43">
        <v>-2.7114999999999999E-20</v>
      </c>
      <c r="G63" s="43">
        <v>-1.4760000000000001E-4</v>
      </c>
      <c r="H63" s="48">
        <v>0.65</v>
      </c>
      <c r="I63" s="28"/>
      <c r="J63" s="44">
        <v>14</v>
      </c>
      <c r="K63" s="43">
        <v>-1.3642E-4</v>
      </c>
      <c r="L63" s="43">
        <v>-1.0808E-4</v>
      </c>
      <c r="M63" s="43">
        <v>3.3263999999999999E-4</v>
      </c>
      <c r="N63" s="43">
        <v>3.4714999999999997E-21</v>
      </c>
      <c r="O63" s="43">
        <v>9.0381999999999995E-21</v>
      </c>
      <c r="P63" s="43">
        <v>1.4760000000000001E-4</v>
      </c>
      <c r="Q63" s="48">
        <v>0.65</v>
      </c>
    </row>
    <row r="64" spans="1:17" x14ac:dyDescent="0.3">
      <c r="A64" s="42">
        <v>44</v>
      </c>
      <c r="B64" s="43">
        <v>-1.2158E-4</v>
      </c>
      <c r="C64" s="43">
        <v>-9.8579000000000006E-5</v>
      </c>
      <c r="D64" s="43">
        <v>2.9882999999999998E-4</v>
      </c>
      <c r="E64" s="43">
        <v>8.4514E-21</v>
      </c>
      <c r="F64" s="43">
        <v>-2.3431999999999999E-20</v>
      </c>
      <c r="G64" s="43">
        <v>-1.2756000000000001E-4</v>
      </c>
      <c r="H64" s="48">
        <v>0.7</v>
      </c>
      <c r="I64" s="28"/>
      <c r="J64" s="44">
        <v>15</v>
      </c>
      <c r="K64" s="43">
        <v>-1.2158E-4</v>
      </c>
      <c r="L64" s="43">
        <v>-9.8579000000000006E-5</v>
      </c>
      <c r="M64" s="43">
        <v>2.9882999999999998E-4</v>
      </c>
      <c r="N64" s="43">
        <v>2.8171E-21</v>
      </c>
      <c r="O64" s="43">
        <v>7.8106999999999997E-21</v>
      </c>
      <c r="P64" s="43">
        <v>1.2756000000000001E-4</v>
      </c>
      <c r="Q64" s="48">
        <v>0.7</v>
      </c>
    </row>
    <row r="65" spans="1:17" x14ac:dyDescent="0.3">
      <c r="A65" s="42">
        <v>45</v>
      </c>
      <c r="B65" s="43">
        <v>-1.0899E-4</v>
      </c>
      <c r="C65" s="43">
        <v>-9.0172000000000003E-5</v>
      </c>
      <c r="D65" s="43">
        <v>2.6979E-4</v>
      </c>
      <c r="E65" s="43">
        <v>6.9150000000000006E-21</v>
      </c>
      <c r="F65" s="43">
        <v>-2.0343E-20</v>
      </c>
      <c r="G65" s="43">
        <v>-1.1074E-4</v>
      </c>
      <c r="H65" s="48">
        <v>0.75</v>
      </c>
      <c r="I65" s="28"/>
      <c r="J65" s="44">
        <v>16</v>
      </c>
      <c r="K65" s="43">
        <v>-1.0899E-4</v>
      </c>
      <c r="L65" s="43">
        <v>-9.0172000000000003E-5</v>
      </c>
      <c r="M65" s="43">
        <v>2.6979E-4</v>
      </c>
      <c r="N65" s="43">
        <v>2.3049999999999999E-21</v>
      </c>
      <c r="O65" s="43">
        <v>6.7811000000000007E-21</v>
      </c>
      <c r="P65" s="43">
        <v>1.1074E-4</v>
      </c>
      <c r="Q65" s="48">
        <v>0.75</v>
      </c>
    </row>
    <row r="66" spans="1:17" x14ac:dyDescent="0.3">
      <c r="A66" s="42">
        <v>46</v>
      </c>
      <c r="B66" s="43">
        <v>-9.8222999999999998E-5</v>
      </c>
      <c r="C66" s="43">
        <v>-8.2701000000000007E-5</v>
      </c>
      <c r="D66" s="43">
        <v>2.4467E-4</v>
      </c>
      <c r="E66" s="43">
        <v>5.7027000000000002E-21</v>
      </c>
      <c r="F66" s="43">
        <v>-1.7743000000000001E-20</v>
      </c>
      <c r="G66" s="43">
        <v>-9.6589999999999995E-5</v>
      </c>
      <c r="H66" s="48">
        <v>0.8</v>
      </c>
      <c r="I66" s="28"/>
      <c r="J66" s="44">
        <v>17</v>
      </c>
      <c r="K66" s="43">
        <v>-9.8222999999999998E-5</v>
      </c>
      <c r="L66" s="43">
        <v>-8.2701000000000007E-5</v>
      </c>
      <c r="M66" s="43">
        <v>2.4467E-4</v>
      </c>
      <c r="N66" s="43">
        <v>1.9008999999999999E-21</v>
      </c>
      <c r="O66" s="43">
        <v>5.9143999999999997E-21</v>
      </c>
      <c r="P66" s="43">
        <v>9.6589999999999995E-5</v>
      </c>
      <c r="Q66" s="48">
        <v>0.8</v>
      </c>
    </row>
    <row r="67" spans="1:17" x14ac:dyDescent="0.3">
      <c r="A67" s="42">
        <v>47</v>
      </c>
      <c r="B67" s="43">
        <v>-8.8936000000000004E-5</v>
      </c>
      <c r="C67" s="43">
        <v>-7.6038999999999995E-5</v>
      </c>
      <c r="D67" s="43">
        <v>2.2278E-4</v>
      </c>
      <c r="E67" s="43">
        <v>4.7383000000000001E-21</v>
      </c>
      <c r="F67" s="43">
        <v>-1.5546000000000001E-20</v>
      </c>
      <c r="G67" s="43">
        <v>-8.4630999999999997E-5</v>
      </c>
      <c r="H67" s="48">
        <v>0.85</v>
      </c>
      <c r="I67" s="28"/>
      <c r="J67" s="44">
        <v>18</v>
      </c>
      <c r="K67" s="43">
        <v>-8.8936000000000004E-5</v>
      </c>
      <c r="L67" s="43">
        <v>-7.6038999999999995E-5</v>
      </c>
      <c r="M67" s="43">
        <v>2.2278E-4</v>
      </c>
      <c r="N67" s="43">
        <v>1.5794000000000001E-21</v>
      </c>
      <c r="O67" s="43">
        <v>5.1822E-21</v>
      </c>
      <c r="P67" s="43">
        <v>8.4630999999999997E-5</v>
      </c>
      <c r="Q67" s="48">
        <v>0.85</v>
      </c>
    </row>
    <row r="68" spans="1:17" x14ac:dyDescent="0.3">
      <c r="A68" s="42">
        <v>48</v>
      </c>
      <c r="B68" s="43">
        <v>-8.0869000000000001E-5</v>
      </c>
      <c r="C68" s="43">
        <v>-7.0077E-5</v>
      </c>
      <c r="D68" s="43">
        <v>2.0361000000000001E-4</v>
      </c>
      <c r="E68" s="43">
        <v>3.9651999999999997E-21</v>
      </c>
      <c r="F68" s="43">
        <v>-1.3682000000000001E-20</v>
      </c>
      <c r="G68" s="43">
        <v>-7.4481999999999996E-5</v>
      </c>
      <c r="H68" s="48">
        <v>0.9</v>
      </c>
      <c r="I68" s="28"/>
      <c r="J68" s="44">
        <v>19</v>
      </c>
      <c r="K68" s="43">
        <v>-8.0869000000000001E-5</v>
      </c>
      <c r="L68" s="43">
        <v>-7.0077E-5</v>
      </c>
      <c r="M68" s="43">
        <v>2.0361000000000001E-4</v>
      </c>
      <c r="N68" s="43">
        <v>1.3217E-21</v>
      </c>
      <c r="O68" s="43">
        <v>4.5607000000000001E-21</v>
      </c>
      <c r="P68" s="43">
        <v>7.4481999999999996E-5</v>
      </c>
      <c r="Q68" s="48">
        <v>0.9</v>
      </c>
    </row>
    <row r="69" spans="1:17" x14ac:dyDescent="0.3">
      <c r="A69" s="42">
        <v>49</v>
      </c>
      <c r="B69" s="43">
        <v>-7.3817000000000002E-5</v>
      </c>
      <c r="C69" s="43">
        <v>-6.4725000000000001E-5</v>
      </c>
      <c r="D69" s="43">
        <v>1.8671000000000001E-4</v>
      </c>
      <c r="E69" s="43">
        <v>3.3405E-21</v>
      </c>
      <c r="F69" s="43">
        <v>-1.2093E-20</v>
      </c>
      <c r="G69" s="43">
        <v>-6.5832000000000003E-5</v>
      </c>
      <c r="H69" s="48">
        <v>0.95</v>
      </c>
      <c r="I69" s="28"/>
      <c r="J69" s="44">
        <v>20</v>
      </c>
      <c r="K69" s="43">
        <v>-7.3817000000000002E-5</v>
      </c>
      <c r="L69" s="43">
        <v>-6.4725000000000001E-5</v>
      </c>
      <c r="M69" s="43">
        <v>1.8671000000000001E-4</v>
      </c>
      <c r="N69" s="43">
        <v>1.1134999999999999E-21</v>
      </c>
      <c r="O69" s="43">
        <v>4.0310000000000001E-21</v>
      </c>
      <c r="P69" s="43">
        <v>6.5832000000000003E-5</v>
      </c>
      <c r="Q69" s="48">
        <v>0.95</v>
      </c>
    </row>
    <row r="70" spans="1:17" x14ac:dyDescent="0.3">
      <c r="A70" s="42">
        <v>50</v>
      </c>
      <c r="B70" s="43">
        <v>-6.7614999999999996E-5</v>
      </c>
      <c r="C70" s="43">
        <v>-5.9907000000000001E-5</v>
      </c>
      <c r="D70" s="43">
        <v>1.7174000000000001E-4</v>
      </c>
      <c r="E70" s="43">
        <v>2.8320999999999998E-21</v>
      </c>
      <c r="F70" s="43">
        <v>-1.0733E-20</v>
      </c>
      <c r="G70" s="43">
        <v>-5.8424999999999997E-5</v>
      </c>
      <c r="H70" s="48">
        <v>1</v>
      </c>
      <c r="I70" s="28"/>
      <c r="J70" s="44">
        <v>21</v>
      </c>
      <c r="K70" s="43">
        <v>-6.7614999999999996E-5</v>
      </c>
      <c r="L70" s="43">
        <v>-5.9907000000000001E-5</v>
      </c>
      <c r="M70" s="43">
        <v>1.7174000000000001E-4</v>
      </c>
      <c r="N70" s="43">
        <v>9.4403000000000009E-22</v>
      </c>
      <c r="O70" s="43">
        <v>3.5775000000000003E-21</v>
      </c>
      <c r="P70" s="43">
        <v>5.8424999999999997E-5</v>
      </c>
      <c r="Q70" s="48">
        <v>1</v>
      </c>
    </row>
    <row r="71" spans="1:17" x14ac:dyDescent="0.3">
      <c r="A71" s="42">
        <v>51</v>
      </c>
      <c r="B71" s="43">
        <v>-3.2341000000000001E-5</v>
      </c>
      <c r="C71" s="43">
        <v>-3.0392999999999999E-5</v>
      </c>
      <c r="D71" s="43">
        <v>8.4866999999999999E-5</v>
      </c>
      <c r="E71" s="43">
        <v>7.1550999999999998E-22</v>
      </c>
      <c r="F71" s="43">
        <v>-3.9189000000000001E-21</v>
      </c>
      <c r="G71" s="43">
        <v>-2.1333999999999999E-5</v>
      </c>
      <c r="H71" s="48">
        <v>1.5</v>
      </c>
      <c r="I71" s="28"/>
      <c r="J71" s="44">
        <v>22</v>
      </c>
      <c r="K71" s="43">
        <v>-3.2341000000000001E-5</v>
      </c>
      <c r="L71" s="43">
        <v>-3.0392999999999999E-5</v>
      </c>
      <c r="M71" s="43">
        <v>8.4866999999999999E-5</v>
      </c>
      <c r="N71" s="43">
        <v>2.385E-22</v>
      </c>
      <c r="O71" s="43">
        <v>1.3062999999999999E-21</v>
      </c>
      <c r="P71" s="43">
        <v>2.1333999999999999E-5</v>
      </c>
      <c r="Q71" s="48">
        <v>1.5</v>
      </c>
    </row>
    <row r="72" spans="1:17" x14ac:dyDescent="0.3">
      <c r="A72" s="42">
        <v>52</v>
      </c>
      <c r="B72" s="43">
        <v>-1.8564E-5</v>
      </c>
      <c r="C72" s="43">
        <v>-1.7872000000000001E-5</v>
      </c>
      <c r="D72" s="43">
        <v>5.0016999999999999E-5</v>
      </c>
      <c r="E72" s="43">
        <v>2.5420999999999998E-22</v>
      </c>
      <c r="F72" s="43">
        <v>-1.8197000000000001E-21</v>
      </c>
      <c r="G72" s="43">
        <v>-9.9059999999999997E-6</v>
      </c>
      <c r="H72" s="48">
        <v>2</v>
      </c>
      <c r="I72" s="28"/>
      <c r="J72" s="44">
        <v>23</v>
      </c>
      <c r="K72" s="43">
        <v>-1.8564E-5</v>
      </c>
      <c r="L72" s="43">
        <v>-1.7872000000000001E-5</v>
      </c>
      <c r="M72" s="43">
        <v>5.0016999999999999E-5</v>
      </c>
      <c r="N72" s="43">
        <v>8.4738000000000001E-23</v>
      </c>
      <c r="O72" s="43">
        <v>6.0656999999999997E-22</v>
      </c>
      <c r="P72" s="43">
        <v>9.9059999999999997E-6</v>
      </c>
      <c r="Q72" s="48">
        <v>2</v>
      </c>
    </row>
    <row r="73" spans="1:17" x14ac:dyDescent="0.3">
      <c r="A73" s="42">
        <v>53</v>
      </c>
      <c r="B73" s="43">
        <v>-1.2352E-5</v>
      </c>
      <c r="C73" s="43">
        <v>-1.2048999999999999E-5</v>
      </c>
      <c r="D73" s="43">
        <v>3.3787E-5</v>
      </c>
      <c r="E73" s="43">
        <v>1.1109000000000001E-22</v>
      </c>
      <c r="F73" s="43">
        <v>-9.8410000000000003E-22</v>
      </c>
      <c r="G73" s="43">
        <v>-5.3572000000000001E-6</v>
      </c>
      <c r="H73" s="48">
        <v>2.5</v>
      </c>
      <c r="I73" s="28"/>
      <c r="J73" s="44">
        <v>24</v>
      </c>
      <c r="K73" s="43">
        <v>-1.2352E-5</v>
      </c>
      <c r="L73" s="43">
        <v>-1.2048999999999999E-5</v>
      </c>
      <c r="M73" s="43">
        <v>3.3787E-5</v>
      </c>
      <c r="N73" s="43">
        <v>3.7028999999999999E-23</v>
      </c>
      <c r="O73" s="43">
        <v>3.2802999999999999E-22</v>
      </c>
      <c r="P73" s="43">
        <v>5.3572000000000001E-6</v>
      </c>
      <c r="Q73" s="48">
        <v>2.5</v>
      </c>
    </row>
    <row r="74" spans="1:17" x14ac:dyDescent="0.3">
      <c r="A74" s="42">
        <v>54</v>
      </c>
      <c r="B74" s="43">
        <v>-9.2028999999999996E-6</v>
      </c>
      <c r="C74" s="43">
        <v>-9.0510000000000002E-6</v>
      </c>
      <c r="D74" s="43">
        <v>2.5188E-5</v>
      </c>
      <c r="E74" s="43">
        <v>5.5817000000000005E-23</v>
      </c>
      <c r="F74" s="43">
        <v>-5.9111E-22</v>
      </c>
      <c r="G74" s="43">
        <v>-3.2179000000000001E-6</v>
      </c>
      <c r="H74" s="48">
        <v>3</v>
      </c>
      <c r="I74" s="28"/>
      <c r="J74" s="44">
        <v>25</v>
      </c>
      <c r="K74" s="43">
        <v>-9.2028999999999996E-6</v>
      </c>
      <c r="L74" s="43">
        <v>-9.0510000000000002E-6</v>
      </c>
      <c r="M74" s="43">
        <v>2.5188E-5</v>
      </c>
      <c r="N74" s="43">
        <v>1.8606E-23</v>
      </c>
      <c r="O74" s="43">
        <v>1.9703999999999999E-22</v>
      </c>
      <c r="P74" s="43">
        <v>3.2179000000000001E-6</v>
      </c>
      <c r="Q74" s="48">
        <v>3</v>
      </c>
    </row>
    <row r="75" spans="1:17" x14ac:dyDescent="0.3">
      <c r="A75" s="42">
        <v>55</v>
      </c>
      <c r="B75" s="43">
        <v>-7.3506999999999998E-6</v>
      </c>
      <c r="C75" s="43">
        <v>-7.2660000000000004E-6</v>
      </c>
      <c r="D75" s="43">
        <v>1.9936E-5</v>
      </c>
      <c r="E75" s="43">
        <v>3.1135000000000003E-23</v>
      </c>
      <c r="F75" s="43">
        <v>-3.8282E-22</v>
      </c>
      <c r="G75" s="43">
        <v>-2.0839999999999999E-6</v>
      </c>
      <c r="H75" s="48">
        <v>3.5</v>
      </c>
      <c r="I75" s="28"/>
      <c r="J75" s="44">
        <v>26</v>
      </c>
      <c r="K75" s="43">
        <v>-7.3506999999999998E-6</v>
      </c>
      <c r="L75" s="43">
        <v>-7.2660000000000004E-6</v>
      </c>
      <c r="M75" s="43">
        <v>1.9936E-5</v>
      </c>
      <c r="N75" s="43">
        <v>1.0378E-23</v>
      </c>
      <c r="O75" s="43">
        <v>1.2761000000000001E-22</v>
      </c>
      <c r="P75" s="43">
        <v>2.0839999999999999E-6</v>
      </c>
      <c r="Q75" s="48">
        <v>3.5</v>
      </c>
    </row>
    <row r="76" spans="1:17" x14ac:dyDescent="0.3">
      <c r="A76" s="42">
        <v>56</v>
      </c>
      <c r="B76" s="43">
        <v>-6.0858000000000002E-6</v>
      </c>
      <c r="C76" s="43">
        <v>-6.0345000000000004E-6</v>
      </c>
      <c r="D76" s="43">
        <v>1.6297999999999999E-5</v>
      </c>
      <c r="E76" s="43">
        <v>1.8862999999999999E-23</v>
      </c>
      <c r="F76" s="43">
        <v>-2.615E-22</v>
      </c>
      <c r="G76" s="43">
        <v>-1.4235E-6</v>
      </c>
      <c r="H76" s="48">
        <v>4</v>
      </c>
      <c r="I76" s="28"/>
      <c r="J76" s="44">
        <v>27</v>
      </c>
      <c r="K76" s="43">
        <v>-6.0858000000000002E-6</v>
      </c>
      <c r="L76" s="43">
        <v>-6.0345000000000004E-6</v>
      </c>
      <c r="M76" s="43">
        <v>1.6297999999999999E-5</v>
      </c>
      <c r="N76" s="43">
        <v>6.2877999999999996E-24</v>
      </c>
      <c r="O76" s="43">
        <v>8.7167000000000003E-23</v>
      </c>
      <c r="P76" s="43">
        <v>1.4235E-6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3.5409000000000003E-21</v>
      </c>
      <c r="C81" s="43">
        <v>1.9276E-5</v>
      </c>
      <c r="D81" s="43">
        <v>7.2057999999999996E-4</v>
      </c>
      <c r="E81" s="23">
        <f>+D81*1000</f>
        <v>0.72058</v>
      </c>
      <c r="F81" s="44">
        <v>0</v>
      </c>
      <c r="G81" s="24"/>
      <c r="H81" s="25"/>
      <c r="I81" s="28"/>
      <c r="J81" s="44">
        <v>1</v>
      </c>
      <c r="K81" s="43">
        <v>-1.1803E-21</v>
      </c>
      <c r="L81" s="43">
        <v>-1.9276E-5</v>
      </c>
      <c r="M81" s="43">
        <v>7.2057999999999996E-4</v>
      </c>
      <c r="N81" s="23">
        <f>+M81*1000</f>
        <v>0.72058</v>
      </c>
      <c r="O81" s="44">
        <v>0</v>
      </c>
      <c r="P81" s="24"/>
      <c r="Q81" s="25"/>
    </row>
    <row r="82" spans="1:23" x14ac:dyDescent="0.3">
      <c r="A82" s="42">
        <v>31</v>
      </c>
      <c r="B82" s="43">
        <v>-1.3328000000000001E-21</v>
      </c>
      <c r="C82" s="43">
        <v>-7.2552999999999998E-6</v>
      </c>
      <c r="D82" s="43">
        <v>7.1706000000000005E-4</v>
      </c>
      <c r="E82" s="23">
        <f t="shared" ref="E82:E107" si="0">+D82*1000</f>
        <v>0.71706000000000003</v>
      </c>
      <c r="F82" s="170">
        <v>0.05</v>
      </c>
      <c r="G82" s="24"/>
      <c r="H82" s="25"/>
      <c r="I82" s="28"/>
      <c r="J82" s="44">
        <v>2</v>
      </c>
      <c r="K82" s="43">
        <v>4.4426000000000002E-22</v>
      </c>
      <c r="L82" s="43">
        <v>7.2552999999999998E-6</v>
      </c>
      <c r="M82" s="43">
        <v>7.1706000000000005E-4</v>
      </c>
      <c r="N82" s="23">
        <f t="shared" ref="N82:N107" si="1">+M82*1000</f>
        <v>0.71706000000000003</v>
      </c>
      <c r="O82" s="170">
        <v>0.05</v>
      </c>
      <c r="P82" s="24"/>
      <c r="Q82" s="25"/>
    </row>
    <row r="83" spans="1:23" x14ac:dyDescent="0.3">
      <c r="A83" s="42">
        <v>32</v>
      </c>
      <c r="B83" s="43">
        <v>-3.5222000000000002E-21</v>
      </c>
      <c r="C83" s="43">
        <v>-1.9174E-5</v>
      </c>
      <c r="D83" s="43">
        <v>6.5388000000000002E-4</v>
      </c>
      <c r="E83" s="23">
        <f t="shared" si="0"/>
        <v>0.65388000000000002</v>
      </c>
      <c r="F83" s="171">
        <v>0.1</v>
      </c>
      <c r="G83" s="24"/>
      <c r="H83" s="25"/>
      <c r="I83" s="28"/>
      <c r="J83" s="44">
        <v>3</v>
      </c>
      <c r="K83" s="43">
        <v>1.1741E-21</v>
      </c>
      <c r="L83" s="43">
        <v>1.9174E-5</v>
      </c>
      <c r="M83" s="43">
        <v>6.5388000000000002E-4</v>
      </c>
      <c r="N83" s="23">
        <f t="shared" si="1"/>
        <v>0.65388000000000002</v>
      </c>
      <c r="O83" s="171">
        <v>0.1</v>
      </c>
      <c r="Q83" s="25"/>
    </row>
    <row r="84" spans="1:23" x14ac:dyDescent="0.3">
      <c r="A84" s="42">
        <v>33</v>
      </c>
      <c r="B84" s="43">
        <v>-5.3966999999999996E-21</v>
      </c>
      <c r="C84" s="43">
        <v>-2.9377999999999999E-5</v>
      </c>
      <c r="D84" s="43">
        <v>6.0490000000000001E-4</v>
      </c>
      <c r="E84" s="23">
        <f t="shared" si="0"/>
        <v>0.60489999999999999</v>
      </c>
      <c r="F84" s="44">
        <v>0.15</v>
      </c>
      <c r="G84" s="24"/>
      <c r="H84" s="25"/>
      <c r="I84" s="28"/>
      <c r="J84" s="44">
        <v>4</v>
      </c>
      <c r="K84" s="43">
        <v>1.7988999999999999E-21</v>
      </c>
      <c r="L84" s="43">
        <v>2.9377999999999999E-5</v>
      </c>
      <c r="M84" s="43">
        <v>6.0490000000000001E-4</v>
      </c>
      <c r="N84" s="23">
        <f t="shared" si="1"/>
        <v>0.60489999999999999</v>
      </c>
      <c r="O84" s="44">
        <v>0.15</v>
      </c>
      <c r="P84" s="24"/>
      <c r="Q84" s="25"/>
    </row>
    <row r="85" spans="1:23" x14ac:dyDescent="0.3">
      <c r="A85" s="42">
        <v>34</v>
      </c>
      <c r="B85" s="43">
        <v>-7.3061000000000001E-21</v>
      </c>
      <c r="C85" s="43">
        <v>-3.9773E-5</v>
      </c>
      <c r="D85" s="43">
        <v>5.6455000000000003E-4</v>
      </c>
      <c r="E85" s="23">
        <f t="shared" si="0"/>
        <v>0.56455</v>
      </c>
      <c r="F85" s="170">
        <v>0.2</v>
      </c>
      <c r="G85" s="24"/>
      <c r="H85" s="25"/>
      <c r="I85" s="28"/>
      <c r="J85" s="44">
        <v>5</v>
      </c>
      <c r="K85" s="43">
        <v>2.4353999999999999E-21</v>
      </c>
      <c r="L85" s="43">
        <v>3.9773E-5</v>
      </c>
      <c r="M85" s="43">
        <v>5.6455000000000003E-4</v>
      </c>
      <c r="N85" s="23">
        <f t="shared" si="1"/>
        <v>0.56455</v>
      </c>
      <c r="O85" s="170">
        <v>0.2</v>
      </c>
      <c r="P85" s="24"/>
      <c r="Q85" s="25"/>
    </row>
    <row r="86" spans="1:23" x14ac:dyDescent="0.3">
      <c r="A86" s="42">
        <v>35</v>
      </c>
      <c r="B86" s="43">
        <v>-7.0852999999999997E-21</v>
      </c>
      <c r="C86" s="43">
        <v>-3.8569999999999998E-5</v>
      </c>
      <c r="D86" s="43">
        <v>5.1427000000000005E-4</v>
      </c>
      <c r="E86" s="23">
        <f t="shared" si="0"/>
        <v>0.51427</v>
      </c>
      <c r="F86" s="44">
        <v>0.25</v>
      </c>
      <c r="G86" s="24"/>
      <c r="H86" s="25"/>
      <c r="I86" s="28"/>
      <c r="J86" s="44">
        <v>6</v>
      </c>
      <c r="K86" s="43">
        <v>2.3618000000000001E-21</v>
      </c>
      <c r="L86" s="43">
        <v>3.8569999999999998E-5</v>
      </c>
      <c r="M86" s="43">
        <v>5.1427000000000005E-4</v>
      </c>
      <c r="N86" s="23">
        <f t="shared" si="1"/>
        <v>0.51427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-6.8452999999999995E-21</v>
      </c>
      <c r="C87" s="43">
        <v>-3.7264000000000001E-5</v>
      </c>
      <c r="D87" s="43">
        <v>4.7342E-4</v>
      </c>
      <c r="E87" s="23">
        <f t="shared" si="0"/>
        <v>0.47342000000000001</v>
      </c>
      <c r="F87" s="171">
        <v>0.3</v>
      </c>
      <c r="G87" s="24"/>
      <c r="H87" s="25"/>
      <c r="I87" s="28"/>
      <c r="J87" s="44">
        <v>7</v>
      </c>
      <c r="K87" s="43">
        <v>2.2818E-21</v>
      </c>
      <c r="L87" s="43">
        <v>3.7264000000000001E-5</v>
      </c>
      <c r="M87" s="43">
        <v>4.7342E-4</v>
      </c>
      <c r="N87" s="23">
        <f t="shared" si="1"/>
        <v>0.47342000000000001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-6.7225E-21</v>
      </c>
      <c r="C88" s="43">
        <v>-3.6596E-5</v>
      </c>
      <c r="D88" s="43">
        <v>4.3877E-4</v>
      </c>
      <c r="E88" s="23">
        <f t="shared" si="0"/>
        <v>0.43876999999999999</v>
      </c>
      <c r="F88" s="170">
        <v>0.35</v>
      </c>
      <c r="G88" s="24"/>
      <c r="H88" s="25"/>
      <c r="I88" s="28"/>
      <c r="J88" s="44">
        <v>8</v>
      </c>
      <c r="K88" s="43">
        <v>2.2408E-21</v>
      </c>
      <c r="L88" s="43">
        <v>3.6596E-5</v>
      </c>
      <c r="M88" s="43">
        <v>4.3877E-4</v>
      </c>
      <c r="N88" s="23">
        <f t="shared" si="1"/>
        <v>0.43876999999999999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-6.0310999999999999E-21</v>
      </c>
      <c r="C89" s="43">
        <v>-3.2832E-5</v>
      </c>
      <c r="D89" s="43">
        <v>4.0465E-4</v>
      </c>
      <c r="E89" s="23">
        <f t="shared" si="0"/>
        <v>0.40465000000000001</v>
      </c>
      <c r="F89" s="171">
        <v>0.4</v>
      </c>
      <c r="G89" s="24"/>
      <c r="H89" s="25"/>
      <c r="I89" s="28"/>
      <c r="J89" s="44">
        <v>9</v>
      </c>
      <c r="K89" s="43">
        <v>2.0104000000000001E-21</v>
      </c>
      <c r="L89" s="43">
        <v>3.2832E-5</v>
      </c>
      <c r="M89" s="43">
        <v>4.0465E-4</v>
      </c>
      <c r="N89" s="23">
        <f t="shared" si="1"/>
        <v>0.40465000000000001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-5.4027999999999996E-21</v>
      </c>
      <c r="C90" s="43">
        <v>-2.9411999999999999E-5</v>
      </c>
      <c r="D90" s="43">
        <v>3.7534999999999999E-4</v>
      </c>
      <c r="E90" s="23">
        <f t="shared" si="0"/>
        <v>0.37534999999999996</v>
      </c>
      <c r="F90" s="171">
        <v>0.45</v>
      </c>
      <c r="G90" s="24"/>
      <c r="H90" s="25"/>
      <c r="I90" s="28"/>
      <c r="J90" s="44">
        <v>10</v>
      </c>
      <c r="K90" s="43">
        <v>1.8009E-21</v>
      </c>
      <c r="L90" s="43">
        <v>2.9411999999999999E-5</v>
      </c>
      <c r="M90" s="43">
        <v>3.7534999999999999E-4</v>
      </c>
      <c r="N90" s="23">
        <f t="shared" si="1"/>
        <v>0.37534999999999996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-4.8428999999999999E-21</v>
      </c>
      <c r="C91" s="43">
        <v>-2.6363000000000002E-5</v>
      </c>
      <c r="D91" s="43">
        <v>3.4989E-4</v>
      </c>
      <c r="E91" s="23">
        <f t="shared" si="0"/>
        <v>0.34988999999999998</v>
      </c>
      <c r="F91" s="171">
        <v>0.5</v>
      </c>
      <c r="G91" s="24"/>
      <c r="H91" s="25"/>
      <c r="I91" s="28"/>
      <c r="J91" s="44">
        <v>11</v>
      </c>
      <c r="K91" s="43">
        <v>1.6143E-21</v>
      </c>
      <c r="L91" s="43">
        <v>2.6363000000000002E-5</v>
      </c>
      <c r="M91" s="43">
        <v>3.4989E-4</v>
      </c>
      <c r="N91" s="23">
        <f t="shared" si="1"/>
        <v>0.34988999999999998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-4.3489000000000003E-21</v>
      </c>
      <c r="C92" s="43">
        <v>-2.3674000000000001E-5</v>
      </c>
      <c r="D92" s="43">
        <v>3.2755000000000002E-4</v>
      </c>
      <c r="E92" s="23">
        <f t="shared" si="0"/>
        <v>0.32755000000000001</v>
      </c>
      <c r="F92" s="171">
        <v>0.55000000000000004</v>
      </c>
      <c r="G92" s="24"/>
      <c r="H92" s="25"/>
      <c r="I92" s="28"/>
      <c r="J92" s="44">
        <v>12</v>
      </c>
      <c r="K92" s="43">
        <v>1.4496E-21</v>
      </c>
      <c r="L92" s="43">
        <v>2.3674000000000001E-5</v>
      </c>
      <c r="M92" s="43">
        <v>3.2755000000000002E-4</v>
      </c>
      <c r="N92" s="23">
        <f t="shared" si="1"/>
        <v>0.32755000000000001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-3.9154000000000003E-21</v>
      </c>
      <c r="C93" s="43">
        <v>-2.1314999999999998E-5</v>
      </c>
      <c r="D93" s="43">
        <v>3.0779000000000001E-4</v>
      </c>
      <c r="E93" s="23">
        <f t="shared" si="0"/>
        <v>0.30779000000000001</v>
      </c>
      <c r="F93" s="44">
        <v>0.6</v>
      </c>
      <c r="G93" s="24"/>
      <c r="H93" s="25"/>
      <c r="I93" s="28"/>
      <c r="J93" s="44">
        <v>13</v>
      </c>
      <c r="K93" s="43">
        <v>1.3051E-21</v>
      </c>
      <c r="L93" s="43">
        <v>2.1314999999999998E-5</v>
      </c>
      <c r="M93" s="43">
        <v>3.0779000000000001E-4</v>
      </c>
      <c r="N93" s="23">
        <f t="shared" si="1"/>
        <v>0.30779000000000001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-3.5358000000000003E-21</v>
      </c>
      <c r="C94" s="43">
        <v>-1.9247999999999999E-5</v>
      </c>
      <c r="D94" s="43">
        <v>2.9019000000000001E-4</v>
      </c>
      <c r="E94" s="23">
        <f t="shared" si="0"/>
        <v>0.29019</v>
      </c>
      <c r="F94" s="44">
        <v>0.65</v>
      </c>
      <c r="G94" s="24"/>
      <c r="H94" s="25"/>
      <c r="I94" s="28"/>
      <c r="J94" s="44">
        <v>14</v>
      </c>
      <c r="K94" s="43">
        <v>1.1785999999999999E-21</v>
      </c>
      <c r="L94" s="43">
        <v>1.9247999999999999E-5</v>
      </c>
      <c r="M94" s="43">
        <v>2.9019000000000001E-4</v>
      </c>
      <c r="N94" s="23">
        <f t="shared" si="1"/>
        <v>0.29019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-3.2032E-21</v>
      </c>
      <c r="C95" s="43">
        <v>-1.7436999999999999E-5</v>
      </c>
      <c r="D95" s="43">
        <v>2.7442999999999999E-4</v>
      </c>
      <c r="E95" s="23">
        <f t="shared" si="0"/>
        <v>0.27443000000000001</v>
      </c>
      <c r="F95" s="44">
        <v>0.7</v>
      </c>
      <c r="G95" s="24"/>
      <c r="H95" s="25"/>
      <c r="I95" s="28"/>
      <c r="J95" s="44">
        <v>15</v>
      </c>
      <c r="K95" s="43">
        <v>1.0677000000000001E-21</v>
      </c>
      <c r="L95" s="43">
        <v>1.7436999999999999E-5</v>
      </c>
      <c r="M95" s="43">
        <v>2.7442999999999999E-4</v>
      </c>
      <c r="N95" s="23">
        <f t="shared" si="1"/>
        <v>0.27443000000000001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-2.9113999999999999E-21</v>
      </c>
      <c r="C96" s="43">
        <v>-1.5849E-5</v>
      </c>
      <c r="D96" s="43">
        <v>2.6023000000000002E-4</v>
      </c>
      <c r="E96" s="23">
        <f t="shared" si="0"/>
        <v>0.26023000000000002</v>
      </c>
      <c r="F96" s="44">
        <v>0.75</v>
      </c>
      <c r="G96" s="24"/>
      <c r="H96" s="25"/>
      <c r="I96" s="28"/>
      <c r="J96" s="44">
        <v>16</v>
      </c>
      <c r="K96" s="43">
        <v>9.7044999999999992E-22</v>
      </c>
      <c r="L96" s="43">
        <v>1.5849E-5</v>
      </c>
      <c r="M96" s="43">
        <v>2.6023000000000002E-4</v>
      </c>
      <c r="N96" s="23">
        <f t="shared" si="1"/>
        <v>0.26023000000000002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-2.6546999999999999E-21</v>
      </c>
      <c r="C97" s="43">
        <v>-1.4452E-5</v>
      </c>
      <c r="D97" s="43">
        <v>2.4738000000000001E-4</v>
      </c>
      <c r="E97" s="23">
        <f t="shared" si="0"/>
        <v>0.24738000000000002</v>
      </c>
      <c r="F97" s="44">
        <v>0.8</v>
      </c>
      <c r="G97" s="24"/>
      <c r="H97" s="25"/>
      <c r="I97" s="28"/>
      <c r="J97" s="44">
        <v>17</v>
      </c>
      <c r="K97" s="43">
        <v>8.8491000000000007E-22</v>
      </c>
      <c r="L97" s="43">
        <v>1.4452E-5</v>
      </c>
      <c r="M97" s="43">
        <v>2.4738000000000001E-4</v>
      </c>
      <c r="N97" s="23">
        <f t="shared" si="1"/>
        <v>0.24738000000000002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-2.4283999999999998E-21</v>
      </c>
      <c r="C98" s="43">
        <v>-1.322E-5</v>
      </c>
      <c r="D98" s="43">
        <v>2.3571E-4</v>
      </c>
      <c r="E98" s="23">
        <f t="shared" si="0"/>
        <v>0.23571</v>
      </c>
      <c r="F98" s="44">
        <v>0.85</v>
      </c>
      <c r="G98" s="24"/>
      <c r="H98" s="25"/>
      <c r="I98" s="28"/>
      <c r="J98" s="44">
        <v>18</v>
      </c>
      <c r="K98" s="43">
        <v>8.0947000000000002E-22</v>
      </c>
      <c r="L98" s="43">
        <v>1.322E-5</v>
      </c>
      <c r="M98" s="43">
        <v>2.3571E-4</v>
      </c>
      <c r="N98" s="23">
        <f t="shared" si="1"/>
        <v>0.23571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-2.2282E-21</v>
      </c>
      <c r="C99" s="43">
        <v>-1.2130000000000001E-5</v>
      </c>
      <c r="D99" s="43">
        <v>2.2505999999999999E-4</v>
      </c>
      <c r="E99" s="23">
        <f t="shared" si="0"/>
        <v>0.22505999999999998</v>
      </c>
      <c r="F99" s="44">
        <v>0.9</v>
      </c>
      <c r="G99" s="24"/>
      <c r="H99" s="25"/>
      <c r="I99" s="28"/>
      <c r="J99" s="44">
        <v>19</v>
      </c>
      <c r="K99" s="43">
        <v>7.4273000000000004E-22</v>
      </c>
      <c r="L99" s="43">
        <v>1.2130000000000001E-5</v>
      </c>
      <c r="M99" s="43">
        <v>2.2505999999999999E-4</v>
      </c>
      <c r="N99" s="23">
        <f t="shared" si="1"/>
        <v>0.22505999999999998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-2.0505E-21</v>
      </c>
      <c r="C100" s="43">
        <v>-1.1161999999999999E-5</v>
      </c>
      <c r="D100" s="43">
        <v>2.1531E-4</v>
      </c>
      <c r="E100" s="23">
        <f t="shared" si="0"/>
        <v>0.21531</v>
      </c>
      <c r="F100" s="44">
        <v>0.95</v>
      </c>
      <c r="G100" s="24"/>
      <c r="H100" s="25"/>
      <c r="I100" s="28"/>
      <c r="J100" s="44">
        <v>20</v>
      </c>
      <c r="K100" s="43">
        <v>6.8348999999999998E-22</v>
      </c>
      <c r="L100" s="43">
        <v>1.1161999999999999E-5</v>
      </c>
      <c r="M100" s="43">
        <v>2.1531E-4</v>
      </c>
      <c r="N100" s="23">
        <f t="shared" si="1"/>
        <v>0.21531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-1.8922000000000001E-21</v>
      </c>
      <c r="C101" s="43">
        <v>-1.0301E-5</v>
      </c>
      <c r="D101" s="43">
        <v>2.0636E-4</v>
      </c>
      <c r="E101" s="23">
        <f t="shared" si="0"/>
        <v>0.20635999999999999</v>
      </c>
      <c r="F101" s="44">
        <v>1</v>
      </c>
      <c r="G101" s="24"/>
      <c r="H101" s="25"/>
      <c r="I101" s="28"/>
      <c r="J101" s="44">
        <v>21</v>
      </c>
      <c r="K101" s="43">
        <v>6.3074000000000003E-22</v>
      </c>
      <c r="L101" s="43">
        <v>1.0301E-5</v>
      </c>
      <c r="M101" s="43">
        <v>2.0636E-4</v>
      </c>
      <c r="N101" s="23">
        <f t="shared" si="1"/>
        <v>0.20635999999999999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-9.6126999999999994E-22</v>
      </c>
      <c r="C102" s="43">
        <v>-5.2329000000000003E-6</v>
      </c>
      <c r="D102" s="43">
        <v>1.4579999999999999E-4</v>
      </c>
      <c r="E102" s="23">
        <f t="shared" si="0"/>
        <v>0.14579999999999999</v>
      </c>
      <c r="F102" s="44">
        <v>1.5</v>
      </c>
      <c r="G102" s="24"/>
      <c r="H102" s="25"/>
      <c r="I102" s="28"/>
      <c r="J102" s="44">
        <v>22</v>
      </c>
      <c r="K102" s="43">
        <v>3.2042E-22</v>
      </c>
      <c r="L102" s="43">
        <v>5.2329000000000003E-6</v>
      </c>
      <c r="M102" s="43">
        <v>1.4579999999999999E-4</v>
      </c>
      <c r="N102" s="23">
        <f t="shared" si="1"/>
        <v>0.14579999999999999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-5.7389E-22</v>
      </c>
      <c r="C103" s="43">
        <v>-3.1240999999999999E-6</v>
      </c>
      <c r="D103" s="43">
        <v>1.1326E-4</v>
      </c>
      <c r="E103" s="23">
        <f t="shared" si="0"/>
        <v>0.11326</v>
      </c>
      <c r="F103" s="44">
        <v>2</v>
      </c>
      <c r="G103" s="24"/>
      <c r="H103" s="25"/>
      <c r="I103" s="28"/>
      <c r="J103" s="44">
        <v>23</v>
      </c>
      <c r="K103" s="43">
        <v>1.913E-22</v>
      </c>
      <c r="L103" s="43">
        <v>3.1240999999999999E-6</v>
      </c>
      <c r="M103" s="43">
        <v>1.1326E-4</v>
      </c>
      <c r="N103" s="23">
        <f t="shared" si="1"/>
        <v>0.11326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-3.7891999999999999E-22</v>
      </c>
      <c r="C104" s="43">
        <v>-2.0628E-6</v>
      </c>
      <c r="D104" s="43">
        <v>9.2775000000000005E-5</v>
      </c>
      <c r="E104" s="23">
        <f t="shared" si="0"/>
        <v>9.277500000000001E-2</v>
      </c>
      <c r="F104" s="44">
        <v>2.5</v>
      </c>
      <c r="G104" s="24"/>
      <c r="H104" s="25"/>
      <c r="I104" s="28"/>
      <c r="J104" s="44">
        <v>24</v>
      </c>
      <c r="K104" s="43">
        <v>1.2631E-22</v>
      </c>
      <c r="L104" s="43">
        <v>2.0628E-6</v>
      </c>
      <c r="M104" s="43">
        <v>9.2775000000000005E-5</v>
      </c>
      <c r="N104" s="23">
        <f t="shared" si="1"/>
        <v>9.277500000000001E-2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-2.6733E-22</v>
      </c>
      <c r="C105" s="43">
        <v>-1.4553000000000001E-6</v>
      </c>
      <c r="D105" s="43">
        <v>7.8232000000000006E-5</v>
      </c>
      <c r="E105" s="23">
        <f t="shared" si="0"/>
        <v>7.823200000000001E-2</v>
      </c>
      <c r="F105" s="44">
        <v>3</v>
      </c>
      <c r="G105" s="24"/>
      <c r="H105" s="25"/>
      <c r="I105" s="28"/>
      <c r="J105" s="44">
        <v>25</v>
      </c>
      <c r="K105" s="43">
        <v>8.9110000000000004E-23</v>
      </c>
      <c r="L105" s="43">
        <v>1.4553000000000001E-6</v>
      </c>
      <c r="M105" s="43">
        <v>7.8232000000000006E-5</v>
      </c>
      <c r="N105" s="23">
        <f t="shared" si="1"/>
        <v>7.823200000000001E-2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-1.9721999999999999E-22</v>
      </c>
      <c r="C106" s="43">
        <v>-1.0736E-6</v>
      </c>
      <c r="D106" s="43">
        <v>6.7043000000000002E-5</v>
      </c>
      <c r="E106" s="23">
        <f t="shared" si="0"/>
        <v>6.7043000000000005E-2</v>
      </c>
      <c r="F106" s="44">
        <v>3.5</v>
      </c>
      <c r="G106" s="24"/>
      <c r="H106" s="25"/>
      <c r="I106" s="28"/>
      <c r="J106" s="44">
        <v>26</v>
      </c>
      <c r="K106" s="43">
        <v>6.5738999999999995E-23</v>
      </c>
      <c r="L106" s="43">
        <v>1.0736E-6</v>
      </c>
      <c r="M106" s="43">
        <v>6.7043000000000002E-5</v>
      </c>
      <c r="N106" s="23">
        <f t="shared" si="1"/>
        <v>6.7043000000000005E-2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-1.5011E-22</v>
      </c>
      <c r="C107" s="43">
        <v>-8.1714999999999998E-7</v>
      </c>
      <c r="D107" s="43">
        <v>5.8032000000000003E-5</v>
      </c>
      <c r="E107" s="23">
        <f t="shared" si="0"/>
        <v>5.8032E-2</v>
      </c>
      <c r="F107" s="44">
        <v>4</v>
      </c>
      <c r="G107" s="24"/>
      <c r="H107" s="25"/>
      <c r="I107" s="28"/>
      <c r="J107" s="44">
        <v>27</v>
      </c>
      <c r="K107" s="43">
        <v>5.0035999999999997E-23</v>
      </c>
      <c r="L107" s="43">
        <v>8.1714999999999998E-7</v>
      </c>
      <c r="M107" s="43">
        <v>5.8032000000000003E-5</v>
      </c>
      <c r="N107" s="23">
        <f t="shared" si="1"/>
        <v>5.8032E-2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CBCB-B4D1-426C-A426-C136EC0B3E3B}">
  <sheetPr codeName="Hoja180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2443100</v>
      </c>
      <c r="C19" s="43">
        <v>2146300</v>
      </c>
      <c r="D19" s="43">
        <v>562470</v>
      </c>
      <c r="E19" s="43">
        <v>-5.4520000000000003E-11</v>
      </c>
      <c r="F19" s="43">
        <v>-4.0344999999999998E-26</v>
      </c>
      <c r="G19" s="43">
        <v>-2.1963E-10</v>
      </c>
      <c r="H19" s="48">
        <v>0</v>
      </c>
      <c r="I19" s="28"/>
      <c r="J19" s="44">
        <v>1</v>
      </c>
      <c r="K19" s="43">
        <v>2443100</v>
      </c>
      <c r="L19" s="43">
        <v>2146300</v>
      </c>
      <c r="M19" s="43">
        <v>562470</v>
      </c>
      <c r="N19" s="43">
        <v>-1.8173E-11</v>
      </c>
      <c r="O19" s="43">
        <v>1.3447999999999999E-26</v>
      </c>
      <c r="P19" s="43">
        <v>2.1963E-10</v>
      </c>
      <c r="Q19" s="48">
        <v>0</v>
      </c>
    </row>
    <row r="20" spans="1:17" x14ac:dyDescent="0.3">
      <c r="A20" s="42">
        <v>31</v>
      </c>
      <c r="B20" s="43">
        <v>-1735400</v>
      </c>
      <c r="C20" s="43">
        <v>-1495400</v>
      </c>
      <c r="D20" s="43">
        <v>316450</v>
      </c>
      <c r="E20" s="43">
        <v>4.4075E-11</v>
      </c>
      <c r="F20" s="43">
        <v>-2.6496999999999999E-12</v>
      </c>
      <c r="G20" s="43">
        <v>-14424</v>
      </c>
      <c r="H20" s="54">
        <v>0.05</v>
      </c>
      <c r="I20" s="28"/>
      <c r="J20" s="44">
        <v>2</v>
      </c>
      <c r="K20" s="43">
        <v>-1735400</v>
      </c>
      <c r="L20" s="43">
        <v>-1495400</v>
      </c>
      <c r="M20" s="43">
        <v>316450</v>
      </c>
      <c r="N20" s="43">
        <v>1.4692000000000001E-11</v>
      </c>
      <c r="O20" s="43">
        <v>8.8322999999999996E-13</v>
      </c>
      <c r="P20" s="43">
        <v>14424</v>
      </c>
      <c r="Q20" s="54">
        <v>0.05</v>
      </c>
    </row>
    <row r="21" spans="1:17" x14ac:dyDescent="0.3">
      <c r="A21" s="42">
        <v>32</v>
      </c>
      <c r="B21" s="43">
        <v>28150</v>
      </c>
      <c r="C21" s="43">
        <v>44753</v>
      </c>
      <c r="D21" s="43">
        <v>235160</v>
      </c>
      <c r="E21" s="43">
        <v>3.0500000000000001E-12</v>
      </c>
      <c r="F21" s="43">
        <v>-3.4995000000000002E-12</v>
      </c>
      <c r="G21" s="43">
        <v>-19050</v>
      </c>
      <c r="H21" s="57">
        <v>0.1</v>
      </c>
      <c r="I21" s="28"/>
      <c r="J21" s="44">
        <v>3</v>
      </c>
      <c r="K21" s="43">
        <v>28150</v>
      </c>
      <c r="L21" s="43">
        <v>44753</v>
      </c>
      <c r="M21" s="43">
        <v>235160</v>
      </c>
      <c r="N21" s="43">
        <v>1.0167000000000001E-12</v>
      </c>
      <c r="O21" s="43">
        <v>1.1664999999999999E-12</v>
      </c>
      <c r="P21" s="43">
        <v>19050</v>
      </c>
      <c r="Q21" s="57">
        <v>0.1</v>
      </c>
    </row>
    <row r="22" spans="1:17" x14ac:dyDescent="0.3">
      <c r="A22" s="42">
        <v>33</v>
      </c>
      <c r="B22" s="43">
        <v>12456</v>
      </c>
      <c r="C22" s="43">
        <v>28867</v>
      </c>
      <c r="D22" s="43">
        <v>173820</v>
      </c>
      <c r="E22" s="43">
        <v>3.0146000000000001E-12</v>
      </c>
      <c r="F22" s="43">
        <v>-4.0472E-12</v>
      </c>
      <c r="G22" s="43">
        <v>-22032</v>
      </c>
      <c r="H22" s="48">
        <v>0.15</v>
      </c>
      <c r="I22" s="28"/>
      <c r="J22" s="44">
        <v>4</v>
      </c>
      <c r="K22" s="43">
        <v>12456</v>
      </c>
      <c r="L22" s="43">
        <v>28867</v>
      </c>
      <c r="M22" s="43">
        <v>173820</v>
      </c>
      <c r="N22" s="43">
        <v>1.0049000000000001E-12</v>
      </c>
      <c r="O22" s="43">
        <v>1.3491E-12</v>
      </c>
      <c r="P22" s="43">
        <v>22032</v>
      </c>
      <c r="Q22" s="48">
        <v>0.15</v>
      </c>
    </row>
    <row r="23" spans="1:17" x14ac:dyDescent="0.3">
      <c r="A23" s="42">
        <v>34</v>
      </c>
      <c r="B23" s="43">
        <v>11969</v>
      </c>
      <c r="C23" s="43">
        <v>24396</v>
      </c>
      <c r="D23" s="43">
        <v>129680</v>
      </c>
      <c r="E23" s="43">
        <v>2.2827E-12</v>
      </c>
      <c r="F23" s="43">
        <v>-4.2657000000000003E-12</v>
      </c>
      <c r="G23" s="43">
        <v>-23221</v>
      </c>
      <c r="H23" s="54">
        <v>0.2</v>
      </c>
      <c r="I23" s="28"/>
      <c r="J23" s="44">
        <v>5</v>
      </c>
      <c r="K23" s="43">
        <v>11969</v>
      </c>
      <c r="L23" s="43">
        <v>24396</v>
      </c>
      <c r="M23" s="43">
        <v>129680</v>
      </c>
      <c r="N23" s="43">
        <v>7.6091000000000004E-13</v>
      </c>
      <c r="O23" s="43">
        <v>1.4219E-12</v>
      </c>
      <c r="P23" s="43">
        <v>23221</v>
      </c>
      <c r="Q23" s="54">
        <v>0.2</v>
      </c>
    </row>
    <row r="24" spans="1:17" x14ac:dyDescent="0.3">
      <c r="A24" s="42">
        <v>35</v>
      </c>
      <c r="B24" s="43">
        <v>-21826</v>
      </c>
      <c r="C24" s="43">
        <v>-6241.9</v>
      </c>
      <c r="D24" s="43">
        <v>96486</v>
      </c>
      <c r="E24" s="43">
        <v>2.8627999999999999E-12</v>
      </c>
      <c r="F24" s="43">
        <v>-3.921E-12</v>
      </c>
      <c r="G24" s="43">
        <v>-21345</v>
      </c>
      <c r="H24" s="48">
        <v>0.25</v>
      </c>
      <c r="I24" s="28"/>
      <c r="J24" s="44">
        <v>6</v>
      </c>
      <c r="K24" s="43">
        <v>-21826</v>
      </c>
      <c r="L24" s="43">
        <v>-6241.9</v>
      </c>
      <c r="M24" s="43">
        <v>96486</v>
      </c>
      <c r="N24" s="43">
        <v>9.5426000000000002E-13</v>
      </c>
      <c r="O24" s="43">
        <v>1.307E-12</v>
      </c>
      <c r="P24" s="43">
        <v>21345</v>
      </c>
      <c r="Q24" s="48">
        <v>0.25</v>
      </c>
    </row>
    <row r="25" spans="1:17" x14ac:dyDescent="0.3">
      <c r="A25" s="42">
        <v>36</v>
      </c>
      <c r="B25" s="43">
        <v>-37354</v>
      </c>
      <c r="C25" s="43">
        <v>-21894</v>
      </c>
      <c r="D25" s="43">
        <v>72962</v>
      </c>
      <c r="E25" s="43">
        <v>2.8398000000000001E-12</v>
      </c>
      <c r="F25" s="43">
        <v>-3.1800000000000002E-12</v>
      </c>
      <c r="G25" s="43">
        <v>-17311</v>
      </c>
      <c r="H25" s="57">
        <v>0.3</v>
      </c>
      <c r="I25" s="28"/>
      <c r="J25" s="44">
        <v>7</v>
      </c>
      <c r="K25" s="43">
        <v>-37354</v>
      </c>
      <c r="L25" s="43">
        <v>-21894</v>
      </c>
      <c r="M25" s="43">
        <v>72962</v>
      </c>
      <c r="N25" s="43">
        <v>9.4660999999999994E-13</v>
      </c>
      <c r="O25" s="43">
        <v>1.0599999999999999E-12</v>
      </c>
      <c r="P25" s="43">
        <v>17311</v>
      </c>
      <c r="Q25" s="57">
        <v>0.3</v>
      </c>
    </row>
    <row r="26" spans="1:17" x14ac:dyDescent="0.3">
      <c r="A26" s="42">
        <v>37</v>
      </c>
      <c r="B26" s="43">
        <v>-58477</v>
      </c>
      <c r="C26" s="43">
        <v>-40592</v>
      </c>
      <c r="D26" s="43">
        <v>58140</v>
      </c>
      <c r="E26" s="43">
        <v>3.2856000000000001E-12</v>
      </c>
      <c r="F26" s="43">
        <v>-2.0417000000000001E-12</v>
      </c>
      <c r="G26" s="43">
        <v>-11114</v>
      </c>
      <c r="H26" s="54">
        <v>0.35</v>
      </c>
      <c r="I26" s="28"/>
      <c r="J26" s="44">
        <v>8</v>
      </c>
      <c r="K26" s="43">
        <v>-58477</v>
      </c>
      <c r="L26" s="43">
        <v>-40592</v>
      </c>
      <c r="M26" s="43">
        <v>58140</v>
      </c>
      <c r="N26" s="43">
        <v>1.0952E-12</v>
      </c>
      <c r="O26" s="43">
        <v>6.8055999999999998E-13</v>
      </c>
      <c r="P26" s="43">
        <v>11114</v>
      </c>
      <c r="Q26" s="54">
        <v>0.35</v>
      </c>
    </row>
    <row r="27" spans="1:17" x14ac:dyDescent="0.3">
      <c r="A27" s="42">
        <v>38</v>
      </c>
      <c r="B27" s="43">
        <v>-3958.5</v>
      </c>
      <c r="C27" s="43">
        <v>1613.1</v>
      </c>
      <c r="D27" s="43">
        <v>49323</v>
      </c>
      <c r="E27" s="43">
        <v>1.0235E-12</v>
      </c>
      <c r="F27" s="43">
        <v>-1.7515999999999999E-12</v>
      </c>
      <c r="G27" s="43">
        <v>-9535.1</v>
      </c>
      <c r="H27" s="57">
        <v>0.4</v>
      </c>
      <c r="I27" s="28"/>
      <c r="J27" s="44">
        <v>9</v>
      </c>
      <c r="K27" s="43">
        <v>-3958.5</v>
      </c>
      <c r="L27" s="43">
        <v>1613.1</v>
      </c>
      <c r="M27" s="43">
        <v>49323</v>
      </c>
      <c r="N27" s="43">
        <v>3.4115999999999998E-13</v>
      </c>
      <c r="O27" s="43">
        <v>5.8384999999999998E-13</v>
      </c>
      <c r="P27" s="43">
        <v>9535.1</v>
      </c>
      <c r="Q27" s="57">
        <v>0.4</v>
      </c>
    </row>
    <row r="28" spans="1:17" x14ac:dyDescent="0.3">
      <c r="A28" s="42">
        <v>39</v>
      </c>
      <c r="B28" s="43">
        <v>-3411.1</v>
      </c>
      <c r="C28" s="43">
        <v>938.37</v>
      </c>
      <c r="D28" s="43">
        <v>42408</v>
      </c>
      <c r="E28" s="43">
        <v>7.9899000000000001E-13</v>
      </c>
      <c r="F28" s="43">
        <v>-1.4951E-12</v>
      </c>
      <c r="G28" s="43">
        <v>-8139</v>
      </c>
      <c r="H28" s="57">
        <v>0.45</v>
      </c>
      <c r="I28" s="28"/>
      <c r="J28" s="44">
        <v>10</v>
      </c>
      <c r="K28" s="43">
        <v>-3411.1</v>
      </c>
      <c r="L28" s="43">
        <v>938.37</v>
      </c>
      <c r="M28" s="43">
        <v>42408</v>
      </c>
      <c r="N28" s="43">
        <v>2.6632999999999999E-13</v>
      </c>
      <c r="O28" s="43">
        <v>4.9837000000000003E-13</v>
      </c>
      <c r="P28" s="43">
        <v>8139</v>
      </c>
      <c r="Q28" s="57">
        <v>0.45</v>
      </c>
    </row>
    <row r="29" spans="1:17" x14ac:dyDescent="0.3">
      <c r="A29" s="42">
        <v>40</v>
      </c>
      <c r="B29" s="43">
        <v>-2953.6</v>
      </c>
      <c r="C29" s="43">
        <v>459.32</v>
      </c>
      <c r="D29" s="43">
        <v>36861</v>
      </c>
      <c r="E29" s="43">
        <v>6.2694999999999997E-13</v>
      </c>
      <c r="F29" s="43">
        <v>-1.2746E-12</v>
      </c>
      <c r="G29" s="43">
        <v>-6938.7</v>
      </c>
      <c r="H29" s="57">
        <v>0.5</v>
      </c>
      <c r="I29" s="28"/>
      <c r="J29" s="44">
        <v>11</v>
      </c>
      <c r="K29" s="43">
        <v>-2953.6</v>
      </c>
      <c r="L29" s="43">
        <v>459.32</v>
      </c>
      <c r="M29" s="43">
        <v>36861</v>
      </c>
      <c r="N29" s="43">
        <v>2.0898000000000001E-13</v>
      </c>
      <c r="O29" s="43">
        <v>4.2486999999999999E-13</v>
      </c>
      <c r="P29" s="43">
        <v>6938.7</v>
      </c>
      <c r="Q29" s="57">
        <v>0.5</v>
      </c>
    </row>
    <row r="30" spans="1:17" x14ac:dyDescent="0.3">
      <c r="A30" s="42">
        <v>41</v>
      </c>
      <c r="B30" s="43">
        <v>-2571.8000000000002</v>
      </c>
      <c r="C30" s="43">
        <v>124.38</v>
      </c>
      <c r="D30" s="43">
        <v>32331</v>
      </c>
      <c r="E30" s="43">
        <v>4.9527999999999999E-13</v>
      </c>
      <c r="F30" s="43">
        <v>-1.0879E-12</v>
      </c>
      <c r="G30" s="43">
        <v>-5922.4</v>
      </c>
      <c r="H30" s="57">
        <v>0.55000000000000004</v>
      </c>
      <c r="I30" s="28"/>
      <c r="J30" s="44">
        <v>12</v>
      </c>
      <c r="K30" s="43">
        <v>-2571.8000000000002</v>
      </c>
      <c r="L30" s="43">
        <v>124.38</v>
      </c>
      <c r="M30" s="43">
        <v>32331</v>
      </c>
      <c r="N30" s="43">
        <v>1.6509000000000001E-13</v>
      </c>
      <c r="O30" s="43">
        <v>3.6264000000000001E-13</v>
      </c>
      <c r="P30" s="43">
        <v>5922.4</v>
      </c>
      <c r="Q30" s="57">
        <v>0.55000000000000004</v>
      </c>
    </row>
    <row r="31" spans="1:17" x14ac:dyDescent="0.3">
      <c r="A31" s="42">
        <v>42</v>
      </c>
      <c r="B31" s="43">
        <v>-2252.1999999999998</v>
      </c>
      <c r="C31" s="43">
        <v>-106.04</v>
      </c>
      <c r="D31" s="43">
        <v>28579</v>
      </c>
      <c r="E31" s="43">
        <v>3.9423999999999999E-13</v>
      </c>
      <c r="F31" s="43">
        <v>-9.3109000000000002E-13</v>
      </c>
      <c r="G31" s="43">
        <v>-5068.6000000000004</v>
      </c>
      <c r="H31" s="48">
        <v>0.6</v>
      </c>
      <c r="I31" s="28"/>
      <c r="J31" s="44">
        <v>13</v>
      </c>
      <c r="K31" s="43">
        <v>-2252.1999999999998</v>
      </c>
      <c r="L31" s="43">
        <v>-106.04</v>
      </c>
      <c r="M31" s="43">
        <v>28579</v>
      </c>
      <c r="N31" s="43">
        <v>1.3140999999999999E-13</v>
      </c>
      <c r="O31" s="43">
        <v>3.1036E-13</v>
      </c>
      <c r="P31" s="43">
        <v>5068.6000000000004</v>
      </c>
      <c r="Q31" s="48">
        <v>0.6</v>
      </c>
    </row>
    <row r="32" spans="1:17" x14ac:dyDescent="0.3">
      <c r="A32" s="42">
        <v>43</v>
      </c>
      <c r="B32" s="43">
        <v>-1983.4</v>
      </c>
      <c r="C32" s="43">
        <v>-261.37</v>
      </c>
      <c r="D32" s="43">
        <v>25435</v>
      </c>
      <c r="E32" s="43">
        <v>3.1633999999999999E-13</v>
      </c>
      <c r="F32" s="43">
        <v>-7.9979999999999998E-13</v>
      </c>
      <c r="G32" s="43">
        <v>-4353.8999999999996</v>
      </c>
      <c r="H32" s="48">
        <v>0.65</v>
      </c>
      <c r="I32" s="28"/>
      <c r="J32" s="44">
        <v>14</v>
      </c>
      <c r="K32" s="43">
        <v>-1983.4</v>
      </c>
      <c r="L32" s="43">
        <v>-261.37</v>
      </c>
      <c r="M32" s="43">
        <v>25435</v>
      </c>
      <c r="N32" s="43">
        <v>1.0544999999999999E-13</v>
      </c>
      <c r="O32" s="43">
        <v>2.6659999999999999E-13</v>
      </c>
      <c r="P32" s="43">
        <v>4353.8999999999996</v>
      </c>
      <c r="Q32" s="48">
        <v>0.65</v>
      </c>
    </row>
    <row r="33" spans="1:17" x14ac:dyDescent="0.3">
      <c r="A33" s="42">
        <v>44</v>
      </c>
      <c r="B33" s="43">
        <v>-1756</v>
      </c>
      <c r="C33" s="43">
        <v>-363.03</v>
      </c>
      <c r="D33" s="43">
        <v>22773</v>
      </c>
      <c r="E33" s="43">
        <v>2.5588999999999998E-13</v>
      </c>
      <c r="F33" s="43">
        <v>-6.8991999999999995E-13</v>
      </c>
      <c r="G33" s="43">
        <v>-3755.8</v>
      </c>
      <c r="H33" s="48">
        <v>0.7</v>
      </c>
      <c r="I33" s="28"/>
      <c r="J33" s="44">
        <v>15</v>
      </c>
      <c r="K33" s="43">
        <v>-1756</v>
      </c>
      <c r="L33" s="43">
        <v>-363.03</v>
      </c>
      <c r="M33" s="43">
        <v>22773</v>
      </c>
      <c r="N33" s="43">
        <v>8.5296000000000001E-14</v>
      </c>
      <c r="O33" s="43">
        <v>2.2996999999999998E-13</v>
      </c>
      <c r="P33" s="43">
        <v>3755.8</v>
      </c>
      <c r="Q33" s="48">
        <v>0.7</v>
      </c>
    </row>
    <row r="34" spans="1:17" x14ac:dyDescent="0.3">
      <c r="A34" s="42">
        <v>45</v>
      </c>
      <c r="B34" s="43">
        <v>-1562.3</v>
      </c>
      <c r="C34" s="43">
        <v>-426.48</v>
      </c>
      <c r="D34" s="43">
        <v>20501</v>
      </c>
      <c r="E34" s="43">
        <v>2.0865E-13</v>
      </c>
      <c r="F34" s="43">
        <v>-5.9782999999999999E-13</v>
      </c>
      <c r="G34" s="43">
        <v>-3254.4</v>
      </c>
      <c r="H34" s="48">
        <v>0.75</v>
      </c>
      <c r="I34" s="28"/>
      <c r="J34" s="44">
        <v>16</v>
      </c>
      <c r="K34" s="43">
        <v>-1562.3</v>
      </c>
      <c r="L34" s="43">
        <v>-426.48</v>
      </c>
      <c r="M34" s="43">
        <v>20501</v>
      </c>
      <c r="N34" s="43">
        <v>6.9551000000000001E-14</v>
      </c>
      <c r="O34" s="43">
        <v>1.9928000000000001E-13</v>
      </c>
      <c r="P34" s="43">
        <v>3254.4</v>
      </c>
      <c r="Q34" s="48">
        <v>0.75</v>
      </c>
    </row>
    <row r="35" spans="1:17" x14ac:dyDescent="0.3">
      <c r="A35" s="42">
        <v>46</v>
      </c>
      <c r="B35" s="43">
        <v>-1396.2</v>
      </c>
      <c r="C35" s="43">
        <v>-462.79</v>
      </c>
      <c r="D35" s="43">
        <v>18545</v>
      </c>
      <c r="E35" s="43">
        <v>1.7147E-13</v>
      </c>
      <c r="F35" s="43">
        <v>-5.2042000000000002E-13</v>
      </c>
      <c r="G35" s="43">
        <v>-2833</v>
      </c>
      <c r="H35" s="48">
        <v>0.8</v>
      </c>
      <c r="I35" s="28"/>
      <c r="J35" s="44">
        <v>17</v>
      </c>
      <c r="K35" s="43">
        <v>-1396.2</v>
      </c>
      <c r="L35" s="43">
        <v>-462.79</v>
      </c>
      <c r="M35" s="43">
        <v>18545</v>
      </c>
      <c r="N35" s="43">
        <v>5.7154999999999997E-14</v>
      </c>
      <c r="O35" s="43">
        <v>1.7346999999999999E-13</v>
      </c>
      <c r="P35" s="43">
        <v>2833</v>
      </c>
      <c r="Q35" s="48">
        <v>0.8</v>
      </c>
    </row>
    <row r="36" spans="1:17" x14ac:dyDescent="0.3">
      <c r="A36" s="42">
        <v>47</v>
      </c>
      <c r="B36" s="43">
        <v>-1252.7</v>
      </c>
      <c r="C36" s="43">
        <v>-479.87</v>
      </c>
      <c r="D36" s="43">
        <v>16851</v>
      </c>
      <c r="E36" s="43">
        <v>1.4197E-13</v>
      </c>
      <c r="F36" s="43">
        <v>-4.5513E-13</v>
      </c>
      <c r="G36" s="43">
        <v>-2477.6</v>
      </c>
      <c r="H36" s="48">
        <v>0.85</v>
      </c>
      <c r="I36" s="28"/>
      <c r="J36" s="44">
        <v>18</v>
      </c>
      <c r="K36" s="43">
        <v>-1252.7</v>
      </c>
      <c r="L36" s="43">
        <v>-479.87</v>
      </c>
      <c r="M36" s="43">
        <v>16851</v>
      </c>
      <c r="N36" s="43">
        <v>4.7322E-14</v>
      </c>
      <c r="O36" s="43">
        <v>1.5170999999999999E-13</v>
      </c>
      <c r="P36" s="43">
        <v>2477.6</v>
      </c>
      <c r="Q36" s="48">
        <v>0.85</v>
      </c>
    </row>
    <row r="37" spans="1:17" x14ac:dyDescent="0.3">
      <c r="A37" s="42">
        <v>48</v>
      </c>
      <c r="B37" s="43">
        <v>-1127.9000000000001</v>
      </c>
      <c r="C37" s="43">
        <v>-483.39</v>
      </c>
      <c r="D37" s="43">
        <v>15373</v>
      </c>
      <c r="E37" s="43">
        <v>1.1838999999999999E-13</v>
      </c>
      <c r="F37" s="43">
        <v>-3.9983999999999999E-13</v>
      </c>
      <c r="G37" s="43">
        <v>-2176.6</v>
      </c>
      <c r="H37" s="48">
        <v>0.9</v>
      </c>
      <c r="I37" s="28"/>
      <c r="J37" s="44">
        <v>19</v>
      </c>
      <c r="K37" s="43">
        <v>-1127.9000000000001</v>
      </c>
      <c r="L37" s="43">
        <v>-483.39</v>
      </c>
      <c r="M37" s="43">
        <v>15373</v>
      </c>
      <c r="N37" s="43">
        <v>3.9462999999999999E-14</v>
      </c>
      <c r="O37" s="43">
        <v>1.3327999999999999E-13</v>
      </c>
      <c r="P37" s="43">
        <v>2176.6</v>
      </c>
      <c r="Q37" s="48">
        <v>0.9</v>
      </c>
    </row>
    <row r="38" spans="1:17" x14ac:dyDescent="0.3">
      <c r="A38" s="42">
        <v>49</v>
      </c>
      <c r="B38" s="43">
        <v>-1018.5</v>
      </c>
      <c r="C38" s="43">
        <v>-477.4</v>
      </c>
      <c r="D38" s="43">
        <v>14078</v>
      </c>
      <c r="E38" s="43">
        <v>9.9402000000000004E-14</v>
      </c>
      <c r="F38" s="43">
        <v>-3.5280999999999999E-13</v>
      </c>
      <c r="G38" s="43">
        <v>-1920.6</v>
      </c>
      <c r="H38" s="48">
        <v>0.95</v>
      </c>
      <c r="I38" s="28"/>
      <c r="J38" s="44">
        <v>20</v>
      </c>
      <c r="K38" s="43">
        <v>-1018.5</v>
      </c>
      <c r="L38" s="43">
        <v>-477.4</v>
      </c>
      <c r="M38" s="43">
        <v>14078</v>
      </c>
      <c r="N38" s="43">
        <v>3.3133999999999999E-14</v>
      </c>
      <c r="O38" s="43">
        <v>1.176E-13</v>
      </c>
      <c r="P38" s="43">
        <v>1920.6</v>
      </c>
      <c r="Q38" s="48">
        <v>0.95</v>
      </c>
    </row>
    <row r="39" spans="1:17" x14ac:dyDescent="0.3">
      <c r="A39" s="42">
        <v>50</v>
      </c>
      <c r="B39" s="43">
        <v>-922.11</v>
      </c>
      <c r="C39" s="43">
        <v>-464.83</v>
      </c>
      <c r="D39" s="43">
        <v>12936</v>
      </c>
      <c r="E39" s="43">
        <v>8.4001000000000005E-14</v>
      </c>
      <c r="F39" s="43">
        <v>-3.1263E-13</v>
      </c>
      <c r="G39" s="43">
        <v>-1701.9</v>
      </c>
      <c r="H39" s="48">
        <v>1</v>
      </c>
      <c r="I39" s="28"/>
      <c r="J39" s="44">
        <v>21</v>
      </c>
      <c r="K39" s="43">
        <v>-922.11</v>
      </c>
      <c r="L39" s="43">
        <v>-464.83</v>
      </c>
      <c r="M39" s="43">
        <v>12936</v>
      </c>
      <c r="N39" s="43">
        <v>2.8000000000000001E-14</v>
      </c>
      <c r="O39" s="43">
        <v>1.0421E-13</v>
      </c>
      <c r="P39" s="43">
        <v>1701.9</v>
      </c>
      <c r="Q39" s="48">
        <v>1</v>
      </c>
    </row>
    <row r="40" spans="1:17" x14ac:dyDescent="0.3">
      <c r="A40" s="42">
        <v>51</v>
      </c>
      <c r="B40" s="43">
        <v>-363.96</v>
      </c>
      <c r="C40" s="43">
        <v>-250.94</v>
      </c>
      <c r="D40" s="43">
        <v>6414.6</v>
      </c>
      <c r="E40" s="43">
        <v>2.0762000000000001E-14</v>
      </c>
      <c r="F40" s="43">
        <v>-1.132E-13</v>
      </c>
      <c r="G40" s="43">
        <v>-616.22</v>
      </c>
      <c r="H40" s="48">
        <v>1.5</v>
      </c>
      <c r="I40" s="28"/>
      <c r="J40" s="44">
        <v>22</v>
      </c>
      <c r="K40" s="43">
        <v>-363.96</v>
      </c>
      <c r="L40" s="43">
        <v>-250.94</v>
      </c>
      <c r="M40" s="43">
        <v>6414.6</v>
      </c>
      <c r="N40" s="43">
        <v>6.9205999999999997E-15</v>
      </c>
      <c r="O40" s="43">
        <v>3.7733000000000003E-14</v>
      </c>
      <c r="P40" s="43">
        <v>616.22</v>
      </c>
      <c r="Q40" s="48">
        <v>1.5</v>
      </c>
    </row>
    <row r="41" spans="1:17" x14ac:dyDescent="0.3">
      <c r="A41" s="42">
        <v>52</v>
      </c>
      <c r="B41" s="43">
        <v>-150.52000000000001</v>
      </c>
      <c r="C41" s="43">
        <v>-110.65</v>
      </c>
      <c r="D41" s="43">
        <v>3837.9</v>
      </c>
      <c r="E41" s="43">
        <v>7.3235E-15</v>
      </c>
      <c r="F41" s="43">
        <v>-5.2563000000000002E-14</v>
      </c>
      <c r="G41" s="43">
        <v>-286.14</v>
      </c>
      <c r="H41" s="48">
        <v>2</v>
      </c>
      <c r="I41" s="28"/>
      <c r="J41" s="44">
        <v>23</v>
      </c>
      <c r="K41" s="43">
        <v>-150.52000000000001</v>
      </c>
      <c r="L41" s="43">
        <v>-110.65</v>
      </c>
      <c r="M41" s="43">
        <v>3837.9</v>
      </c>
      <c r="N41" s="43">
        <v>2.4411999999999999E-15</v>
      </c>
      <c r="O41" s="43">
        <v>1.7521000000000001E-14</v>
      </c>
      <c r="P41" s="43">
        <v>286.14</v>
      </c>
      <c r="Q41" s="48">
        <v>2</v>
      </c>
    </row>
    <row r="42" spans="1:17" x14ac:dyDescent="0.3">
      <c r="A42" s="42">
        <v>53</v>
      </c>
      <c r="B42" s="43">
        <v>-78.813000000000002</v>
      </c>
      <c r="C42" s="43">
        <v>-61.396000000000001</v>
      </c>
      <c r="D42" s="43">
        <v>2620.4</v>
      </c>
      <c r="E42" s="43">
        <v>3.1995E-15</v>
      </c>
      <c r="F42" s="43">
        <v>-2.8514999999999999E-14</v>
      </c>
      <c r="G42" s="43">
        <v>-155.22999999999999</v>
      </c>
      <c r="H42" s="48">
        <v>2.5</v>
      </c>
      <c r="I42" s="28"/>
      <c r="J42" s="44">
        <v>24</v>
      </c>
      <c r="K42" s="43">
        <v>-78.813000000000002</v>
      </c>
      <c r="L42" s="43">
        <v>-61.396000000000001</v>
      </c>
      <c r="M42" s="43">
        <v>2620.4</v>
      </c>
      <c r="N42" s="43">
        <v>1.0665000000000001E-15</v>
      </c>
      <c r="O42" s="43">
        <v>9.5049000000000003E-15</v>
      </c>
      <c r="P42" s="43">
        <v>155.22999999999999</v>
      </c>
      <c r="Q42" s="48">
        <v>2.5</v>
      </c>
    </row>
    <row r="43" spans="1:17" x14ac:dyDescent="0.3">
      <c r="A43" s="42">
        <v>54</v>
      </c>
      <c r="B43" s="43">
        <v>-64.456000000000003</v>
      </c>
      <c r="C43" s="43">
        <v>-55.680999999999997</v>
      </c>
      <c r="D43" s="43">
        <v>1955.9</v>
      </c>
      <c r="E43" s="43">
        <v>1.6119E-15</v>
      </c>
      <c r="F43" s="43">
        <v>-1.7192E-14</v>
      </c>
      <c r="G43" s="43">
        <v>-93.588999999999999</v>
      </c>
      <c r="H43" s="48">
        <v>3</v>
      </c>
      <c r="I43" s="28"/>
      <c r="J43" s="44">
        <v>25</v>
      </c>
      <c r="K43" s="43">
        <v>-64.456000000000003</v>
      </c>
      <c r="L43" s="43">
        <v>-55.680999999999997</v>
      </c>
      <c r="M43" s="43">
        <v>1955.9</v>
      </c>
      <c r="N43" s="43">
        <v>5.3731000000000005E-16</v>
      </c>
      <c r="O43" s="43">
        <v>5.7306999999999998E-15</v>
      </c>
      <c r="P43" s="43">
        <v>93.588999999999999</v>
      </c>
      <c r="Q43" s="48">
        <v>3</v>
      </c>
    </row>
    <row r="44" spans="1:17" x14ac:dyDescent="0.3">
      <c r="A44" s="42">
        <v>55</v>
      </c>
      <c r="B44" s="43">
        <v>-67.317999999999998</v>
      </c>
      <c r="C44" s="43">
        <v>-62.405000000000001</v>
      </c>
      <c r="D44" s="43">
        <v>1539.6</v>
      </c>
      <c r="E44" s="43">
        <v>9.0251999999999992E-16</v>
      </c>
      <c r="F44" s="43">
        <v>-1.1170999999999999E-14</v>
      </c>
      <c r="G44" s="43">
        <v>-60.814</v>
      </c>
      <c r="H44" s="48">
        <v>3.5</v>
      </c>
      <c r="I44" s="28"/>
      <c r="J44" s="44">
        <v>26</v>
      </c>
      <c r="K44" s="43">
        <v>-67.317999999999998</v>
      </c>
      <c r="L44" s="43">
        <v>-62.405000000000001</v>
      </c>
      <c r="M44" s="43">
        <v>1539.6</v>
      </c>
      <c r="N44" s="43">
        <v>3.0084000000000002E-16</v>
      </c>
      <c r="O44" s="43">
        <v>3.7238000000000003E-15</v>
      </c>
      <c r="P44" s="43">
        <v>60.814</v>
      </c>
      <c r="Q44" s="48">
        <v>3.5</v>
      </c>
    </row>
    <row r="45" spans="1:17" x14ac:dyDescent="0.3">
      <c r="A45" s="42">
        <v>56</v>
      </c>
      <c r="B45" s="43">
        <v>-71.655000000000001</v>
      </c>
      <c r="C45" s="43">
        <v>-68.667000000000002</v>
      </c>
      <c r="D45" s="43">
        <v>1248.2</v>
      </c>
      <c r="E45" s="43">
        <v>5.4886000000000001E-16</v>
      </c>
      <c r="F45" s="43">
        <v>-7.6503999999999998E-15</v>
      </c>
      <c r="G45" s="43">
        <v>-41.646999999999998</v>
      </c>
      <c r="H45" s="48">
        <v>4</v>
      </c>
      <c r="I45" s="28"/>
      <c r="J45" s="44">
        <v>27</v>
      </c>
      <c r="K45" s="43">
        <v>-71.655000000000001</v>
      </c>
      <c r="L45" s="43">
        <v>-68.667000000000002</v>
      </c>
      <c r="M45" s="43">
        <v>1248.2</v>
      </c>
      <c r="N45" s="43">
        <v>1.8294999999999999E-16</v>
      </c>
      <c r="O45" s="43">
        <v>2.5501000000000002E-15</v>
      </c>
      <c r="P45" s="43">
        <v>41.646999999999998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5.0168999999999995E-4</v>
      </c>
      <c r="C50" s="43">
        <v>3.8297E-4</v>
      </c>
      <c r="D50" s="43">
        <v>-2.5057999999999998E-4</v>
      </c>
      <c r="E50" s="43">
        <v>-4.3615999999999998E-20</v>
      </c>
      <c r="F50" s="43">
        <v>-3.2275999999999997E-35</v>
      </c>
      <c r="G50" s="43">
        <v>-1.7570000000000001E-19</v>
      </c>
      <c r="H50" s="48">
        <v>0</v>
      </c>
      <c r="I50" s="28"/>
      <c r="J50" s="44">
        <v>1</v>
      </c>
      <c r="K50" s="43">
        <v>5.0168999999999995E-4</v>
      </c>
      <c r="L50" s="43">
        <v>3.8297E-4</v>
      </c>
      <c r="M50" s="43">
        <v>-2.5057999999999998E-4</v>
      </c>
      <c r="N50" s="43">
        <v>-1.4539E-20</v>
      </c>
      <c r="O50" s="43">
        <v>1.0758999999999999E-35</v>
      </c>
      <c r="P50" s="43">
        <v>1.7570000000000001E-19</v>
      </c>
      <c r="Q50" s="48">
        <v>0</v>
      </c>
    </row>
    <row r="51" spans="1:17" x14ac:dyDescent="0.3">
      <c r="A51" s="42">
        <v>31</v>
      </c>
      <c r="B51" s="43">
        <v>-4.2513000000000002E-4</v>
      </c>
      <c r="C51" s="43">
        <v>-3.2915E-4</v>
      </c>
      <c r="D51" s="43">
        <v>3.9560000000000002E-4</v>
      </c>
      <c r="E51" s="43">
        <v>3.5260000000000002E-20</v>
      </c>
      <c r="F51" s="43">
        <v>-2.1196999999999999E-21</v>
      </c>
      <c r="G51" s="43">
        <v>-1.1539000000000001E-5</v>
      </c>
      <c r="H51" s="54">
        <v>0.05</v>
      </c>
      <c r="I51" s="28"/>
      <c r="J51" s="44">
        <v>2</v>
      </c>
      <c r="K51" s="43">
        <v>-4.2513000000000002E-4</v>
      </c>
      <c r="L51" s="43">
        <v>-3.2915E-4</v>
      </c>
      <c r="M51" s="43">
        <v>3.9560000000000002E-4</v>
      </c>
      <c r="N51" s="43">
        <v>1.1753E-20</v>
      </c>
      <c r="O51" s="43">
        <v>7.0658000000000001E-22</v>
      </c>
      <c r="P51" s="43">
        <v>1.1539000000000001E-5</v>
      </c>
      <c r="Q51" s="54">
        <v>0.05</v>
      </c>
    </row>
    <row r="52" spans="1:17" x14ac:dyDescent="0.3">
      <c r="A52" s="42">
        <v>32</v>
      </c>
      <c r="B52" s="43">
        <v>-4.6547E-4</v>
      </c>
      <c r="C52" s="43">
        <v>-3.1604000000000002E-4</v>
      </c>
      <c r="D52" s="43">
        <v>1.3975999999999999E-3</v>
      </c>
      <c r="E52" s="43">
        <v>5.4899E-20</v>
      </c>
      <c r="F52" s="43">
        <v>-6.2990999999999997E-20</v>
      </c>
      <c r="G52" s="43">
        <v>-3.4290999999999998E-4</v>
      </c>
      <c r="H52" s="57">
        <v>0.1</v>
      </c>
      <c r="I52" s="28"/>
      <c r="J52" s="44">
        <v>3</v>
      </c>
      <c r="K52" s="43">
        <v>-4.6547E-4</v>
      </c>
      <c r="L52" s="43">
        <v>-3.1604000000000002E-4</v>
      </c>
      <c r="M52" s="43">
        <v>1.3975999999999999E-3</v>
      </c>
      <c r="N52" s="43">
        <v>1.83E-20</v>
      </c>
      <c r="O52" s="43">
        <v>2.0997000000000001E-20</v>
      </c>
      <c r="P52" s="43">
        <v>3.4290999999999998E-4</v>
      </c>
      <c r="Q52" s="57">
        <v>0.1</v>
      </c>
    </row>
    <row r="53" spans="1:17" x14ac:dyDescent="0.3">
      <c r="A53" s="42">
        <v>33</v>
      </c>
      <c r="B53" s="43">
        <v>-3.8989999999999999E-4</v>
      </c>
      <c r="C53" s="43">
        <v>-2.4220000000000001E-4</v>
      </c>
      <c r="D53" s="43">
        <v>1.0624E-3</v>
      </c>
      <c r="E53" s="43">
        <v>5.4261999999999999E-20</v>
      </c>
      <c r="F53" s="43">
        <v>-7.2849000000000006E-20</v>
      </c>
      <c r="G53" s="43">
        <v>-3.9657000000000001E-4</v>
      </c>
      <c r="H53" s="48">
        <v>0.15</v>
      </c>
      <c r="I53" s="28"/>
      <c r="J53" s="44">
        <v>4</v>
      </c>
      <c r="K53" s="43">
        <v>-3.8989999999999999E-4</v>
      </c>
      <c r="L53" s="43">
        <v>-2.4220000000000001E-4</v>
      </c>
      <c r="M53" s="43">
        <v>1.0624E-3</v>
      </c>
      <c r="N53" s="43">
        <v>1.8086999999999999E-20</v>
      </c>
      <c r="O53" s="43">
        <v>2.4283E-20</v>
      </c>
      <c r="P53" s="43">
        <v>3.9657000000000001E-4</v>
      </c>
      <c r="Q53" s="48">
        <v>0.15</v>
      </c>
    </row>
    <row r="54" spans="1:17" x14ac:dyDescent="0.3">
      <c r="A54" s="42">
        <v>34</v>
      </c>
      <c r="B54" s="43">
        <v>-2.7971000000000002E-4</v>
      </c>
      <c r="C54" s="43">
        <v>-1.6787E-4</v>
      </c>
      <c r="D54" s="43">
        <v>7.7966999999999999E-4</v>
      </c>
      <c r="E54" s="43">
        <v>4.1089E-20</v>
      </c>
      <c r="F54" s="43">
        <v>-7.6781999999999998E-20</v>
      </c>
      <c r="G54" s="43">
        <v>-4.1797999999999998E-4</v>
      </c>
      <c r="H54" s="54">
        <v>0.2</v>
      </c>
      <c r="I54" s="28"/>
      <c r="J54" s="44">
        <v>5</v>
      </c>
      <c r="K54" s="43">
        <v>-2.7971000000000002E-4</v>
      </c>
      <c r="L54" s="43">
        <v>-1.6787E-4</v>
      </c>
      <c r="M54" s="43">
        <v>7.7966999999999999E-4</v>
      </c>
      <c r="N54" s="43">
        <v>1.3696E-20</v>
      </c>
      <c r="O54" s="43">
        <v>2.5593999999999999E-20</v>
      </c>
      <c r="P54" s="43">
        <v>4.1797999999999998E-4</v>
      </c>
      <c r="Q54" s="54">
        <v>0.2</v>
      </c>
    </row>
    <row r="55" spans="1:17" x14ac:dyDescent="0.3">
      <c r="A55" s="42">
        <v>35</v>
      </c>
      <c r="B55" s="43">
        <v>-2.6706000000000001E-4</v>
      </c>
      <c r="C55" s="43">
        <v>-1.6186E-4</v>
      </c>
      <c r="D55" s="43">
        <v>5.3154999999999999E-4</v>
      </c>
      <c r="E55" s="43">
        <v>3.8646999999999997E-20</v>
      </c>
      <c r="F55" s="43">
        <v>-5.2933999999999999E-20</v>
      </c>
      <c r="G55" s="43">
        <v>-2.8815999999999998E-4</v>
      </c>
      <c r="H55" s="48">
        <v>0.25</v>
      </c>
      <c r="I55" s="28"/>
      <c r="J55" s="44">
        <v>6</v>
      </c>
      <c r="K55" s="43">
        <v>-2.6706000000000001E-4</v>
      </c>
      <c r="L55" s="43">
        <v>-1.6186E-4</v>
      </c>
      <c r="M55" s="43">
        <v>5.3154999999999999E-4</v>
      </c>
      <c r="N55" s="43">
        <v>1.2882E-20</v>
      </c>
      <c r="O55" s="43">
        <v>1.7645E-20</v>
      </c>
      <c r="P55" s="43">
        <v>2.8815999999999998E-4</v>
      </c>
      <c r="Q55" s="48">
        <v>0.25</v>
      </c>
    </row>
    <row r="56" spans="1:17" x14ac:dyDescent="0.3">
      <c r="A56" s="42">
        <v>36</v>
      </c>
      <c r="B56" s="43">
        <v>-2.7614000000000002E-4</v>
      </c>
      <c r="C56" s="43">
        <v>-1.7179000000000001E-4</v>
      </c>
      <c r="D56" s="43">
        <v>4.6849000000000001E-4</v>
      </c>
      <c r="E56" s="43">
        <v>3.8337999999999999E-20</v>
      </c>
      <c r="F56" s="43">
        <v>-4.2930000000000001E-20</v>
      </c>
      <c r="G56" s="43">
        <v>-2.3369999999999999E-4</v>
      </c>
      <c r="H56" s="57">
        <v>0.3</v>
      </c>
      <c r="I56" s="28"/>
      <c r="J56" s="44">
        <v>7</v>
      </c>
      <c r="K56" s="43">
        <v>-2.7614000000000002E-4</v>
      </c>
      <c r="L56" s="43">
        <v>-1.7179000000000001E-4</v>
      </c>
      <c r="M56" s="43">
        <v>4.6849000000000001E-4</v>
      </c>
      <c r="N56" s="43">
        <v>1.2779E-20</v>
      </c>
      <c r="O56" s="43">
        <v>1.4310000000000001E-20</v>
      </c>
      <c r="P56" s="43">
        <v>2.3369999999999999E-4</v>
      </c>
      <c r="Q56" s="57">
        <v>0.3</v>
      </c>
    </row>
    <row r="57" spans="1:17" x14ac:dyDescent="0.3">
      <c r="A57" s="42">
        <v>37</v>
      </c>
      <c r="B57" s="43">
        <v>-3.2309999999999999E-4</v>
      </c>
      <c r="C57" s="43">
        <v>-2.0237E-4</v>
      </c>
      <c r="D57" s="43">
        <v>4.6407000000000002E-4</v>
      </c>
      <c r="E57" s="43">
        <v>4.4355E-20</v>
      </c>
      <c r="F57" s="43">
        <v>-2.7563000000000003E-20</v>
      </c>
      <c r="G57" s="43">
        <v>-1.5003999999999999E-4</v>
      </c>
      <c r="H57" s="54">
        <v>0.35</v>
      </c>
      <c r="I57" s="28"/>
      <c r="J57" s="44">
        <v>8</v>
      </c>
      <c r="K57" s="43">
        <v>-3.2309999999999999E-4</v>
      </c>
      <c r="L57" s="43">
        <v>-2.0237E-4</v>
      </c>
      <c r="M57" s="43">
        <v>4.6407000000000002E-4</v>
      </c>
      <c r="N57" s="43">
        <v>1.4784999999999999E-20</v>
      </c>
      <c r="O57" s="43">
        <v>9.1874999999999996E-21</v>
      </c>
      <c r="P57" s="43">
        <v>1.5003999999999999E-4</v>
      </c>
      <c r="Q57" s="54">
        <v>0.35</v>
      </c>
    </row>
    <row r="58" spans="1:17" x14ac:dyDescent="0.3">
      <c r="A58" s="42">
        <v>38</v>
      </c>
      <c r="B58" s="43">
        <v>-2.7232999999999999E-4</v>
      </c>
      <c r="C58" s="43">
        <v>-1.7830999999999999E-4</v>
      </c>
      <c r="D58" s="43">
        <v>6.2679999999999995E-4</v>
      </c>
      <c r="E58" s="43">
        <v>3.4543000000000002E-20</v>
      </c>
      <c r="F58" s="43">
        <v>-5.9114999999999996E-20</v>
      </c>
      <c r="G58" s="43">
        <v>-3.2181000000000001E-4</v>
      </c>
      <c r="H58" s="57">
        <v>0.4</v>
      </c>
      <c r="I58" s="28"/>
      <c r="J58" s="44">
        <v>9</v>
      </c>
      <c r="K58" s="43">
        <v>-2.7232999999999999E-4</v>
      </c>
      <c r="L58" s="43">
        <v>-1.7830999999999999E-4</v>
      </c>
      <c r="M58" s="43">
        <v>6.2679999999999995E-4</v>
      </c>
      <c r="N58" s="43">
        <v>1.1514E-20</v>
      </c>
      <c r="O58" s="43">
        <v>1.9705000000000001E-20</v>
      </c>
      <c r="P58" s="43">
        <v>3.2181000000000001E-4</v>
      </c>
      <c r="Q58" s="57">
        <v>0.4</v>
      </c>
    </row>
    <row r="59" spans="1:17" x14ac:dyDescent="0.3">
      <c r="A59" s="42">
        <v>39</v>
      </c>
      <c r="B59" s="43">
        <v>-2.3227999999999999E-4</v>
      </c>
      <c r="C59" s="43">
        <v>-1.5888E-4</v>
      </c>
      <c r="D59" s="43">
        <v>5.4091999999999996E-4</v>
      </c>
      <c r="E59" s="43">
        <v>2.6965999999999999E-20</v>
      </c>
      <c r="F59" s="43">
        <v>-5.0460000000000001E-20</v>
      </c>
      <c r="G59" s="43">
        <v>-2.7469000000000001E-4</v>
      </c>
      <c r="H59" s="57">
        <v>0.45</v>
      </c>
      <c r="I59" s="28"/>
      <c r="J59" s="44">
        <v>10</v>
      </c>
      <c r="K59" s="43">
        <v>-2.3227999999999999E-4</v>
      </c>
      <c r="L59" s="43">
        <v>-1.5888E-4</v>
      </c>
      <c r="M59" s="43">
        <v>5.4091999999999996E-4</v>
      </c>
      <c r="N59" s="43">
        <v>8.9887000000000005E-21</v>
      </c>
      <c r="O59" s="43">
        <v>1.6819999999999999E-20</v>
      </c>
      <c r="P59" s="43">
        <v>2.7469000000000001E-4</v>
      </c>
      <c r="Q59" s="57">
        <v>0.45</v>
      </c>
    </row>
    <row r="60" spans="1:17" x14ac:dyDescent="0.3">
      <c r="A60" s="42">
        <v>40</v>
      </c>
      <c r="B60" s="43">
        <v>-2.0019999999999999E-4</v>
      </c>
      <c r="C60" s="43">
        <v>-1.426E-4</v>
      </c>
      <c r="D60" s="43">
        <v>4.7166999999999999E-4</v>
      </c>
      <c r="E60" s="43">
        <v>2.116E-20</v>
      </c>
      <c r="F60" s="43">
        <v>-4.3018000000000001E-20</v>
      </c>
      <c r="G60" s="43">
        <v>-2.3418000000000001E-4</v>
      </c>
      <c r="H60" s="57">
        <v>0.5</v>
      </c>
      <c r="I60" s="28"/>
      <c r="J60" s="44">
        <v>11</v>
      </c>
      <c r="K60" s="43">
        <v>-2.0019999999999999E-4</v>
      </c>
      <c r="L60" s="43">
        <v>-1.426E-4</v>
      </c>
      <c r="M60" s="43">
        <v>4.7166999999999999E-4</v>
      </c>
      <c r="N60" s="43">
        <v>7.0531999999999995E-21</v>
      </c>
      <c r="O60" s="43">
        <v>1.4338999999999999E-20</v>
      </c>
      <c r="P60" s="43">
        <v>2.3418000000000001E-4</v>
      </c>
      <c r="Q60" s="57">
        <v>0.5</v>
      </c>
    </row>
    <row r="61" spans="1:17" x14ac:dyDescent="0.3">
      <c r="A61" s="42">
        <v>41</v>
      </c>
      <c r="B61" s="43">
        <v>-1.7414000000000001E-4</v>
      </c>
      <c r="C61" s="43">
        <v>-1.2863999999999999E-4</v>
      </c>
      <c r="D61" s="43">
        <v>4.1483999999999998E-4</v>
      </c>
      <c r="E61" s="43">
        <v>1.6715999999999999E-20</v>
      </c>
      <c r="F61" s="43">
        <v>-3.6717000000000003E-20</v>
      </c>
      <c r="G61" s="43">
        <v>-1.9987999999999999E-4</v>
      </c>
      <c r="H61" s="57">
        <v>0.55000000000000004</v>
      </c>
      <c r="I61" s="28"/>
      <c r="J61" s="44">
        <v>12</v>
      </c>
      <c r="K61" s="43">
        <v>-1.7414000000000001E-4</v>
      </c>
      <c r="L61" s="43">
        <v>-1.2863999999999999E-4</v>
      </c>
      <c r="M61" s="43">
        <v>4.1483999999999998E-4</v>
      </c>
      <c r="N61" s="43">
        <v>5.5719000000000002E-21</v>
      </c>
      <c r="O61" s="43">
        <v>1.2239E-20</v>
      </c>
      <c r="P61" s="43">
        <v>1.9987999999999999E-4</v>
      </c>
      <c r="Q61" s="57">
        <v>0.55000000000000004</v>
      </c>
    </row>
    <row r="62" spans="1:17" x14ac:dyDescent="0.3">
      <c r="A62" s="42">
        <v>42</v>
      </c>
      <c r="B62" s="43">
        <v>-1.5271999999999999E-4</v>
      </c>
      <c r="C62" s="43">
        <v>-1.165E-4</v>
      </c>
      <c r="D62" s="43">
        <v>3.6755000000000002E-4</v>
      </c>
      <c r="E62" s="43">
        <v>1.3306E-20</v>
      </c>
      <c r="F62" s="43">
        <v>-3.1424000000000003E-20</v>
      </c>
      <c r="G62" s="43">
        <v>-1.7107E-4</v>
      </c>
      <c r="H62" s="48">
        <v>0.6</v>
      </c>
      <c r="I62" s="28"/>
      <c r="J62" s="44">
        <v>13</v>
      </c>
      <c r="K62" s="43">
        <v>-1.5271999999999999E-4</v>
      </c>
      <c r="L62" s="43">
        <v>-1.165E-4</v>
      </c>
      <c r="M62" s="43">
        <v>3.6755000000000002E-4</v>
      </c>
      <c r="N62" s="43">
        <v>4.4352000000000001E-21</v>
      </c>
      <c r="O62" s="43">
        <v>1.0475E-20</v>
      </c>
      <c r="P62" s="43">
        <v>1.7107E-4</v>
      </c>
      <c r="Q62" s="48">
        <v>0.6</v>
      </c>
    </row>
    <row r="63" spans="1:17" x14ac:dyDescent="0.3">
      <c r="A63" s="42">
        <v>43</v>
      </c>
      <c r="B63" s="43">
        <v>-1.3493000000000001E-4</v>
      </c>
      <c r="C63" s="43">
        <v>-1.0587E-4</v>
      </c>
      <c r="D63" s="43">
        <v>3.2775000000000002E-4</v>
      </c>
      <c r="E63" s="43">
        <v>1.0676E-20</v>
      </c>
      <c r="F63" s="43">
        <v>-2.6993000000000001E-20</v>
      </c>
      <c r="G63" s="43">
        <v>-1.4694E-4</v>
      </c>
      <c r="H63" s="48">
        <v>0.65</v>
      </c>
      <c r="I63" s="28"/>
      <c r="J63" s="44">
        <v>14</v>
      </c>
      <c r="K63" s="43">
        <v>-1.3493000000000001E-4</v>
      </c>
      <c r="L63" s="43">
        <v>-1.0587E-4</v>
      </c>
      <c r="M63" s="43">
        <v>3.2775000000000002E-4</v>
      </c>
      <c r="N63" s="43">
        <v>3.5588000000000003E-21</v>
      </c>
      <c r="O63" s="43">
        <v>8.9978E-21</v>
      </c>
      <c r="P63" s="43">
        <v>1.4694E-4</v>
      </c>
      <c r="Q63" s="48">
        <v>0.65</v>
      </c>
    </row>
    <row r="64" spans="1:17" x14ac:dyDescent="0.3">
      <c r="A64" s="42">
        <v>44</v>
      </c>
      <c r="B64" s="43">
        <v>-1.1998999999999999E-4</v>
      </c>
      <c r="C64" s="43">
        <v>-9.6488000000000002E-5</v>
      </c>
      <c r="D64" s="43">
        <v>2.9393000000000003E-4</v>
      </c>
      <c r="E64" s="43">
        <v>8.6361999999999997E-21</v>
      </c>
      <c r="F64" s="43">
        <v>-2.3285000000000001E-20</v>
      </c>
      <c r="G64" s="43">
        <v>-1.2676000000000001E-4</v>
      </c>
      <c r="H64" s="48">
        <v>0.7</v>
      </c>
      <c r="I64" s="28"/>
      <c r="J64" s="44">
        <v>15</v>
      </c>
      <c r="K64" s="43">
        <v>-1.1998999999999999E-4</v>
      </c>
      <c r="L64" s="43">
        <v>-9.6488000000000002E-5</v>
      </c>
      <c r="M64" s="43">
        <v>2.9393000000000003E-4</v>
      </c>
      <c r="N64" s="43">
        <v>2.8787000000000001E-21</v>
      </c>
      <c r="O64" s="43">
        <v>7.7616000000000007E-21</v>
      </c>
      <c r="P64" s="43">
        <v>1.2676000000000001E-4</v>
      </c>
      <c r="Q64" s="48">
        <v>0.7</v>
      </c>
    </row>
    <row r="65" spans="1:17" x14ac:dyDescent="0.3">
      <c r="A65" s="42">
        <v>45</v>
      </c>
      <c r="B65" s="43">
        <v>-1.0734999999999999E-4</v>
      </c>
      <c r="C65" s="43">
        <v>-8.8185999999999999E-5</v>
      </c>
      <c r="D65" s="43">
        <v>2.6496000000000001E-4</v>
      </c>
      <c r="E65" s="43">
        <v>7.0420000000000003E-21</v>
      </c>
      <c r="F65" s="43">
        <v>-2.0177E-20</v>
      </c>
      <c r="G65" s="43">
        <v>-1.0984000000000001E-4</v>
      </c>
      <c r="H65" s="48">
        <v>0.75</v>
      </c>
      <c r="I65" s="28"/>
      <c r="J65" s="44">
        <v>16</v>
      </c>
      <c r="K65" s="43">
        <v>-1.0734999999999999E-4</v>
      </c>
      <c r="L65" s="43">
        <v>-8.8185999999999999E-5</v>
      </c>
      <c r="M65" s="43">
        <v>2.6496000000000001E-4</v>
      </c>
      <c r="N65" s="43">
        <v>2.3473E-21</v>
      </c>
      <c r="O65" s="43">
        <v>6.7255999999999999E-21</v>
      </c>
      <c r="P65" s="43">
        <v>1.0984000000000001E-4</v>
      </c>
      <c r="Q65" s="48">
        <v>0.75</v>
      </c>
    </row>
    <row r="66" spans="1:17" x14ac:dyDescent="0.3">
      <c r="A66" s="42">
        <v>46</v>
      </c>
      <c r="B66" s="43">
        <v>-9.6563000000000004E-5</v>
      </c>
      <c r="C66" s="43">
        <v>-8.0810999999999996E-5</v>
      </c>
      <c r="D66" s="43">
        <v>2.3995E-4</v>
      </c>
      <c r="E66" s="43">
        <v>5.7869999999999999E-21</v>
      </c>
      <c r="F66" s="43">
        <v>-1.7564000000000001E-20</v>
      </c>
      <c r="G66" s="43">
        <v>-9.5614999999999998E-5</v>
      </c>
      <c r="H66" s="48">
        <v>0.8</v>
      </c>
      <c r="I66" s="28"/>
      <c r="J66" s="44">
        <v>17</v>
      </c>
      <c r="K66" s="43">
        <v>-9.6563000000000004E-5</v>
      </c>
      <c r="L66" s="43">
        <v>-8.0810999999999996E-5</v>
      </c>
      <c r="M66" s="43">
        <v>2.3995E-4</v>
      </c>
      <c r="N66" s="43">
        <v>1.9289999999999998E-21</v>
      </c>
      <c r="O66" s="43">
        <v>5.8547E-21</v>
      </c>
      <c r="P66" s="43">
        <v>9.5614999999999998E-5</v>
      </c>
      <c r="Q66" s="48">
        <v>0.8</v>
      </c>
    </row>
    <row r="67" spans="1:17" x14ac:dyDescent="0.3">
      <c r="A67" s="42">
        <v>47</v>
      </c>
      <c r="B67" s="43">
        <v>-8.7280999999999993E-5</v>
      </c>
      <c r="C67" s="43">
        <v>-7.4239999999999994E-5</v>
      </c>
      <c r="D67" s="43">
        <v>2.1821000000000001E-4</v>
      </c>
      <c r="E67" s="43">
        <v>4.7914000000000001E-21</v>
      </c>
      <c r="F67" s="43">
        <v>-1.5360999999999999E-20</v>
      </c>
      <c r="G67" s="43">
        <v>-8.3620000000000002E-5</v>
      </c>
      <c r="H67" s="48">
        <v>0.85</v>
      </c>
      <c r="I67" s="28"/>
      <c r="J67" s="44">
        <v>18</v>
      </c>
      <c r="K67" s="43">
        <v>-8.7280999999999993E-5</v>
      </c>
      <c r="L67" s="43">
        <v>-7.4239999999999994E-5</v>
      </c>
      <c r="M67" s="43">
        <v>2.1821000000000001E-4</v>
      </c>
      <c r="N67" s="43">
        <v>1.5971000000000001E-21</v>
      </c>
      <c r="O67" s="43">
        <v>5.1201999999999998E-21</v>
      </c>
      <c r="P67" s="43">
        <v>8.3620000000000002E-5</v>
      </c>
      <c r="Q67" s="48">
        <v>0.85</v>
      </c>
    </row>
    <row r="68" spans="1:17" x14ac:dyDescent="0.3">
      <c r="A68" s="42">
        <v>48</v>
      </c>
      <c r="B68" s="43">
        <v>-7.9243E-5</v>
      </c>
      <c r="C68" s="43">
        <v>-6.8367000000000005E-5</v>
      </c>
      <c r="D68" s="43">
        <v>1.9922000000000001E-4</v>
      </c>
      <c r="E68" s="43">
        <v>3.9956000000000001E-21</v>
      </c>
      <c r="F68" s="43">
        <v>-1.3493999999999999E-20</v>
      </c>
      <c r="G68" s="43">
        <v>-7.3460999999999993E-5</v>
      </c>
      <c r="H68" s="48">
        <v>0.9</v>
      </c>
      <c r="I68" s="28"/>
      <c r="J68" s="44">
        <v>19</v>
      </c>
      <c r="K68" s="43">
        <v>-7.9243E-5</v>
      </c>
      <c r="L68" s="43">
        <v>-6.8367000000000005E-5</v>
      </c>
      <c r="M68" s="43">
        <v>1.9922000000000001E-4</v>
      </c>
      <c r="N68" s="43">
        <v>1.3319E-21</v>
      </c>
      <c r="O68" s="43">
        <v>4.4982000000000003E-21</v>
      </c>
      <c r="P68" s="43">
        <v>7.3460999999999993E-5</v>
      </c>
      <c r="Q68" s="48">
        <v>0.9</v>
      </c>
    </row>
    <row r="69" spans="1:17" x14ac:dyDescent="0.3">
      <c r="A69" s="42">
        <v>49</v>
      </c>
      <c r="B69" s="43">
        <v>-7.2234E-5</v>
      </c>
      <c r="C69" s="43">
        <v>-6.3102999999999995E-5</v>
      </c>
      <c r="D69" s="43">
        <v>1.8252000000000001E-4</v>
      </c>
      <c r="E69" s="43">
        <v>3.3548000000000002E-21</v>
      </c>
      <c r="F69" s="43">
        <v>-1.1907000000000001E-20</v>
      </c>
      <c r="G69" s="43">
        <v>-6.4820000000000006E-5</v>
      </c>
      <c r="H69" s="48">
        <v>0.95</v>
      </c>
      <c r="I69" s="28"/>
      <c r="J69" s="44">
        <v>20</v>
      </c>
      <c r="K69" s="43">
        <v>-7.2234E-5</v>
      </c>
      <c r="L69" s="43">
        <v>-6.3102999999999995E-5</v>
      </c>
      <c r="M69" s="43">
        <v>1.8252000000000001E-4</v>
      </c>
      <c r="N69" s="43">
        <v>1.1183000000000001E-21</v>
      </c>
      <c r="O69" s="43">
        <v>3.9691000000000003E-21</v>
      </c>
      <c r="P69" s="43">
        <v>6.4820000000000006E-5</v>
      </c>
      <c r="Q69" s="48">
        <v>0.95</v>
      </c>
    </row>
    <row r="70" spans="1:17" x14ac:dyDescent="0.3">
      <c r="A70" s="42">
        <v>50</v>
      </c>
      <c r="B70" s="43">
        <v>-6.6087999999999995E-5</v>
      </c>
      <c r="C70" s="43">
        <v>-5.8371000000000001E-5</v>
      </c>
      <c r="D70" s="43">
        <v>1.6777E-4</v>
      </c>
      <c r="E70" s="43">
        <v>2.835E-21</v>
      </c>
      <c r="F70" s="43">
        <v>-1.0551E-20</v>
      </c>
      <c r="G70" s="43">
        <v>-5.7438000000000001E-5</v>
      </c>
      <c r="H70" s="48">
        <v>1</v>
      </c>
      <c r="I70" s="28"/>
      <c r="J70" s="44">
        <v>21</v>
      </c>
      <c r="K70" s="43">
        <v>-6.6087999999999995E-5</v>
      </c>
      <c r="L70" s="43">
        <v>-5.8371000000000001E-5</v>
      </c>
      <c r="M70" s="43">
        <v>1.6777E-4</v>
      </c>
      <c r="N70" s="43">
        <v>9.4502000000000004E-22</v>
      </c>
      <c r="O70" s="43">
        <v>3.5169999999999999E-21</v>
      </c>
      <c r="P70" s="43">
        <v>5.7438000000000001E-5</v>
      </c>
      <c r="Q70" s="48">
        <v>1</v>
      </c>
    </row>
    <row r="71" spans="1:17" x14ac:dyDescent="0.3">
      <c r="A71" s="42">
        <v>51</v>
      </c>
      <c r="B71" s="43">
        <v>-3.1514999999999999E-5</v>
      </c>
      <c r="C71" s="43">
        <v>-2.9607999999999998E-5</v>
      </c>
      <c r="D71" s="43">
        <v>8.2872000000000002E-5</v>
      </c>
      <c r="E71" s="43">
        <v>7.0070999999999998E-22</v>
      </c>
      <c r="F71" s="43">
        <v>-3.8204000000000003E-21</v>
      </c>
      <c r="G71" s="43">
        <v>-2.0797000000000001E-5</v>
      </c>
      <c r="H71" s="48">
        <v>1.5</v>
      </c>
      <c r="I71" s="28"/>
      <c r="J71" s="44">
        <v>22</v>
      </c>
      <c r="K71" s="43">
        <v>-3.1514999999999999E-5</v>
      </c>
      <c r="L71" s="43">
        <v>-2.9607999999999998E-5</v>
      </c>
      <c r="M71" s="43">
        <v>8.2872000000000002E-5</v>
      </c>
      <c r="N71" s="43">
        <v>2.3357000000000001E-22</v>
      </c>
      <c r="O71" s="43">
        <v>1.2734999999999999E-21</v>
      </c>
      <c r="P71" s="43">
        <v>2.0797000000000001E-5</v>
      </c>
      <c r="Q71" s="48">
        <v>1.5</v>
      </c>
    </row>
    <row r="72" spans="1:17" x14ac:dyDescent="0.3">
      <c r="A72" s="42">
        <v>52</v>
      </c>
      <c r="B72" s="43">
        <v>-1.8187999999999999E-5</v>
      </c>
      <c r="C72" s="43">
        <v>-1.7515000000000001E-5</v>
      </c>
      <c r="D72" s="43">
        <v>4.9116000000000002E-5</v>
      </c>
      <c r="E72" s="43">
        <v>2.4717000000000002E-22</v>
      </c>
      <c r="F72" s="43">
        <v>-1.7740000000000002E-21</v>
      </c>
      <c r="G72" s="43">
        <v>-9.6571999999999996E-6</v>
      </c>
      <c r="H72" s="48">
        <v>2</v>
      </c>
      <c r="I72" s="28"/>
      <c r="J72" s="44">
        <v>23</v>
      </c>
      <c r="K72" s="43">
        <v>-1.8187999999999999E-5</v>
      </c>
      <c r="L72" s="43">
        <v>-1.7515000000000001E-5</v>
      </c>
      <c r="M72" s="43">
        <v>4.9116000000000002E-5</v>
      </c>
      <c r="N72" s="43">
        <v>8.239E-23</v>
      </c>
      <c r="O72" s="43">
        <v>5.9132999999999996E-22</v>
      </c>
      <c r="P72" s="43">
        <v>9.6571999999999996E-6</v>
      </c>
      <c r="Q72" s="48">
        <v>2</v>
      </c>
    </row>
    <row r="73" spans="1:17" x14ac:dyDescent="0.3">
      <c r="A73" s="42">
        <v>53</v>
      </c>
      <c r="B73" s="43">
        <v>-1.2181000000000001E-5</v>
      </c>
      <c r="C73" s="43">
        <v>-1.1887E-5</v>
      </c>
      <c r="D73" s="43">
        <v>3.3368000000000003E-5</v>
      </c>
      <c r="E73" s="43">
        <v>1.0798E-22</v>
      </c>
      <c r="F73" s="43">
        <v>-9.6237000000000001E-22</v>
      </c>
      <c r="G73" s="43">
        <v>-5.2388999999999999E-6</v>
      </c>
      <c r="H73" s="48">
        <v>2.5</v>
      </c>
      <c r="I73" s="28"/>
      <c r="J73" s="44">
        <v>24</v>
      </c>
      <c r="K73" s="43">
        <v>-1.2181000000000001E-5</v>
      </c>
      <c r="L73" s="43">
        <v>-1.1887E-5</v>
      </c>
      <c r="M73" s="43">
        <v>3.3368000000000003E-5</v>
      </c>
      <c r="N73" s="43">
        <v>3.5994000000000003E-23</v>
      </c>
      <c r="O73" s="43">
        <v>3.2079000000000002E-22</v>
      </c>
      <c r="P73" s="43">
        <v>5.2388999999999999E-6</v>
      </c>
      <c r="Q73" s="48">
        <v>2.5</v>
      </c>
    </row>
    <row r="74" spans="1:17" x14ac:dyDescent="0.3">
      <c r="A74" s="42">
        <v>54</v>
      </c>
      <c r="B74" s="43">
        <v>-9.1191000000000005E-6</v>
      </c>
      <c r="C74" s="43">
        <v>-8.9709999999999993E-6</v>
      </c>
      <c r="D74" s="43">
        <v>2.4973999999999998E-5</v>
      </c>
      <c r="E74" s="43">
        <v>5.4403000000000002E-23</v>
      </c>
      <c r="F74" s="43">
        <v>-5.8023000000000001E-22</v>
      </c>
      <c r="G74" s="43">
        <v>-3.1586000000000001E-6</v>
      </c>
      <c r="H74" s="48">
        <v>3</v>
      </c>
      <c r="I74" s="28"/>
      <c r="J74" s="44">
        <v>25</v>
      </c>
      <c r="K74" s="43">
        <v>-9.1191000000000005E-6</v>
      </c>
      <c r="L74" s="43">
        <v>-8.9709999999999993E-6</v>
      </c>
      <c r="M74" s="43">
        <v>2.4973999999999998E-5</v>
      </c>
      <c r="N74" s="43">
        <v>1.8134E-23</v>
      </c>
      <c r="O74" s="43">
        <v>1.9341000000000001E-22</v>
      </c>
      <c r="P74" s="43">
        <v>3.1586000000000001E-6</v>
      </c>
      <c r="Q74" s="48">
        <v>3</v>
      </c>
    </row>
    <row r="75" spans="1:17" x14ac:dyDescent="0.3">
      <c r="A75" s="42">
        <v>55</v>
      </c>
      <c r="B75" s="43">
        <v>-7.3042000000000003E-6</v>
      </c>
      <c r="C75" s="43">
        <v>-7.2212999999999998E-6</v>
      </c>
      <c r="D75" s="43">
        <v>1.9811999999999999E-5</v>
      </c>
      <c r="E75" s="43">
        <v>3.0460000000000001E-23</v>
      </c>
      <c r="F75" s="43">
        <v>-3.7702999999999999E-22</v>
      </c>
      <c r="G75" s="43">
        <v>-2.0524999999999998E-6</v>
      </c>
      <c r="H75" s="48">
        <v>3.5</v>
      </c>
      <c r="I75" s="28"/>
      <c r="J75" s="44">
        <v>26</v>
      </c>
      <c r="K75" s="43">
        <v>-7.3042000000000003E-6</v>
      </c>
      <c r="L75" s="43">
        <v>-7.2212999999999998E-6</v>
      </c>
      <c r="M75" s="43">
        <v>1.9811999999999999E-5</v>
      </c>
      <c r="N75" s="43">
        <v>1.0152999999999999E-23</v>
      </c>
      <c r="O75" s="43">
        <v>1.2567999999999999E-22</v>
      </c>
      <c r="P75" s="43">
        <v>2.0524999999999998E-6</v>
      </c>
      <c r="Q75" s="48">
        <v>3.5</v>
      </c>
    </row>
    <row r="76" spans="1:17" x14ac:dyDescent="0.3">
      <c r="A76" s="42">
        <v>56</v>
      </c>
      <c r="B76" s="43">
        <v>-6.0561000000000003E-6</v>
      </c>
      <c r="C76" s="43">
        <v>-6.0056999999999999E-6</v>
      </c>
      <c r="D76" s="43">
        <v>1.6215999999999999E-5</v>
      </c>
      <c r="E76" s="43">
        <v>1.8524E-23</v>
      </c>
      <c r="F76" s="43">
        <v>-2.5819999999999998E-22</v>
      </c>
      <c r="G76" s="43">
        <v>-1.4055999999999999E-6</v>
      </c>
      <c r="H76" s="48">
        <v>4</v>
      </c>
      <c r="I76" s="28"/>
      <c r="J76" s="44">
        <v>27</v>
      </c>
      <c r="K76" s="43">
        <v>-6.0561000000000003E-6</v>
      </c>
      <c r="L76" s="43">
        <v>-6.0056999999999999E-6</v>
      </c>
      <c r="M76" s="43">
        <v>1.6215999999999999E-5</v>
      </c>
      <c r="N76" s="43">
        <v>6.1747000000000001E-24</v>
      </c>
      <c r="O76" s="43">
        <v>8.6065999999999995E-23</v>
      </c>
      <c r="P76" s="43">
        <v>1.4055999999999999E-6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3.1476999999999999E-21</v>
      </c>
      <c r="C81" s="43">
        <v>1.7135000000000001E-5</v>
      </c>
      <c r="D81" s="43">
        <v>6.9954000000000001E-4</v>
      </c>
      <c r="E81" s="23">
        <f>+D81*1000</f>
        <v>0.69954000000000005</v>
      </c>
      <c r="F81" s="44">
        <v>0</v>
      </c>
      <c r="G81" s="24"/>
      <c r="H81" s="25"/>
      <c r="I81" s="28"/>
      <c r="J81" s="44">
        <v>1</v>
      </c>
      <c r="K81" s="43">
        <v>-1.0492E-21</v>
      </c>
      <c r="L81" s="43">
        <v>-1.7135000000000001E-5</v>
      </c>
      <c r="M81" s="43">
        <v>6.9954000000000001E-4</v>
      </c>
      <c r="N81" s="23">
        <f>+M81*1000</f>
        <v>0.69954000000000005</v>
      </c>
      <c r="O81" s="44">
        <v>0</v>
      </c>
      <c r="P81" s="24"/>
      <c r="Q81" s="25"/>
    </row>
    <row r="82" spans="1:23" x14ac:dyDescent="0.3">
      <c r="A82" s="42">
        <v>31</v>
      </c>
      <c r="B82" s="43">
        <v>-1.3195E-21</v>
      </c>
      <c r="C82" s="43">
        <v>-7.1830999999999999E-6</v>
      </c>
      <c r="D82" s="43">
        <v>6.9569E-4</v>
      </c>
      <c r="E82" s="23">
        <f t="shared" ref="E82:E107" si="0">+D82*1000</f>
        <v>0.69569000000000003</v>
      </c>
      <c r="F82" s="170">
        <v>0.05</v>
      </c>
      <c r="G82" s="24"/>
      <c r="H82" s="25"/>
      <c r="I82" s="28"/>
      <c r="J82" s="44">
        <v>2</v>
      </c>
      <c r="K82" s="43">
        <v>4.3983999999999998E-22</v>
      </c>
      <c r="L82" s="43">
        <v>7.1830999999999999E-6</v>
      </c>
      <c r="M82" s="43">
        <v>6.9569E-4</v>
      </c>
      <c r="N82" s="23">
        <f t="shared" ref="N82:N107" si="1">+M82*1000</f>
        <v>0.69569000000000003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-2.9476E-21</v>
      </c>
      <c r="C83" s="43">
        <v>-1.6045999999999998E-5</v>
      </c>
      <c r="D83" s="43">
        <v>6.1717E-4</v>
      </c>
      <c r="E83" s="23">
        <f t="shared" si="0"/>
        <v>0.61717</v>
      </c>
      <c r="F83" s="171">
        <v>0.1</v>
      </c>
      <c r="G83" s="24"/>
      <c r="H83" s="25"/>
      <c r="I83" s="28"/>
      <c r="J83" s="44">
        <v>3</v>
      </c>
      <c r="K83" s="43">
        <v>9.8251999999999997E-22</v>
      </c>
      <c r="L83" s="43">
        <v>1.6045999999999998E-5</v>
      </c>
      <c r="M83" s="43">
        <v>6.1717E-4</v>
      </c>
      <c r="N83" s="23">
        <f t="shared" si="1"/>
        <v>0.61717</v>
      </c>
      <c r="O83" s="171">
        <v>0.1</v>
      </c>
      <c r="Q83" s="25"/>
    </row>
    <row r="84" spans="1:23" x14ac:dyDescent="0.3">
      <c r="A84" s="42">
        <v>33</v>
      </c>
      <c r="B84" s="43">
        <v>-3.7096999999999997E-21</v>
      </c>
      <c r="C84" s="43">
        <v>-2.0194999999999999E-5</v>
      </c>
      <c r="D84" s="43">
        <v>5.5592E-4</v>
      </c>
      <c r="E84" s="23">
        <f t="shared" si="0"/>
        <v>0.55591999999999997</v>
      </c>
      <c r="F84" s="44">
        <v>0.15</v>
      </c>
      <c r="G84" s="24"/>
      <c r="H84" s="25"/>
      <c r="I84" s="28"/>
      <c r="J84" s="44">
        <v>4</v>
      </c>
      <c r="K84" s="43">
        <v>1.2366E-21</v>
      </c>
      <c r="L84" s="43">
        <v>2.0194999999999999E-5</v>
      </c>
      <c r="M84" s="43">
        <v>5.5592E-4</v>
      </c>
      <c r="N84" s="23">
        <f t="shared" si="1"/>
        <v>0.55591999999999997</v>
      </c>
      <c r="O84" s="44">
        <v>0.15</v>
      </c>
      <c r="P84" s="24"/>
      <c r="Q84" s="25"/>
    </row>
    <row r="85" spans="1:23" x14ac:dyDescent="0.3">
      <c r="A85" s="42">
        <v>34</v>
      </c>
      <c r="B85" s="43">
        <v>-3.8168000000000001E-21</v>
      </c>
      <c r="C85" s="43">
        <v>-2.0778E-5</v>
      </c>
      <c r="D85" s="43">
        <v>5.0998999999999999E-4</v>
      </c>
      <c r="E85" s="23">
        <f t="shared" si="0"/>
        <v>0.50998999999999994</v>
      </c>
      <c r="F85" s="170">
        <v>0.2</v>
      </c>
      <c r="G85" s="24"/>
      <c r="H85" s="25"/>
      <c r="I85" s="28"/>
      <c r="J85" s="44">
        <v>5</v>
      </c>
      <c r="K85" s="43">
        <v>1.2723E-21</v>
      </c>
      <c r="L85" s="43">
        <v>2.0778E-5</v>
      </c>
      <c r="M85" s="43">
        <v>5.0998999999999999E-4</v>
      </c>
      <c r="N85" s="23">
        <f t="shared" si="1"/>
        <v>0.50998999999999994</v>
      </c>
      <c r="O85" s="170">
        <v>0.2</v>
      </c>
      <c r="P85" s="24"/>
      <c r="Q85" s="25"/>
    </row>
    <row r="86" spans="1:23" x14ac:dyDescent="0.3">
      <c r="A86" s="42">
        <v>35</v>
      </c>
      <c r="B86" s="43">
        <v>-4.5794000000000002E-21</v>
      </c>
      <c r="C86" s="43">
        <v>-2.4929000000000001E-5</v>
      </c>
      <c r="D86" s="43">
        <v>4.8078999999999998E-4</v>
      </c>
      <c r="E86" s="23">
        <f t="shared" si="0"/>
        <v>0.48079</v>
      </c>
      <c r="F86" s="44">
        <v>0.25</v>
      </c>
      <c r="G86" s="24"/>
      <c r="H86" s="25"/>
      <c r="I86" s="28"/>
      <c r="J86" s="44">
        <v>6</v>
      </c>
      <c r="K86" s="43">
        <v>1.5264999999999999E-21</v>
      </c>
      <c r="L86" s="43">
        <v>2.4929000000000001E-5</v>
      </c>
      <c r="M86" s="43">
        <v>4.8078999999999998E-4</v>
      </c>
      <c r="N86" s="23">
        <f t="shared" si="1"/>
        <v>0.48079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-5.4067999999999999E-21</v>
      </c>
      <c r="C87" s="43">
        <v>-2.9433000000000001E-5</v>
      </c>
      <c r="D87" s="43">
        <v>4.5600000000000003E-4</v>
      </c>
      <c r="E87" s="23">
        <f t="shared" si="0"/>
        <v>0.45600000000000002</v>
      </c>
      <c r="F87" s="171">
        <v>0.3</v>
      </c>
      <c r="G87" s="24"/>
      <c r="H87" s="25"/>
      <c r="I87" s="28"/>
      <c r="J87" s="44">
        <v>7</v>
      </c>
      <c r="K87" s="43">
        <v>1.8023000000000001E-21</v>
      </c>
      <c r="L87" s="43">
        <v>2.9433000000000001E-5</v>
      </c>
      <c r="M87" s="43">
        <v>4.5600000000000003E-4</v>
      </c>
      <c r="N87" s="23">
        <f t="shared" si="1"/>
        <v>0.45600000000000002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-6.5575000000000001E-21</v>
      </c>
      <c r="C88" s="43">
        <v>-3.5697000000000001E-5</v>
      </c>
      <c r="D88" s="43">
        <v>4.3298000000000002E-4</v>
      </c>
      <c r="E88" s="23">
        <f t="shared" si="0"/>
        <v>0.43298000000000003</v>
      </c>
      <c r="F88" s="170">
        <v>0.35</v>
      </c>
      <c r="G88" s="24"/>
      <c r="H88" s="25"/>
      <c r="I88" s="28"/>
      <c r="J88" s="44">
        <v>8</v>
      </c>
      <c r="K88" s="43">
        <v>2.1857999999999999E-21</v>
      </c>
      <c r="L88" s="43">
        <v>3.5697000000000001E-5</v>
      </c>
      <c r="M88" s="43">
        <v>4.3298000000000002E-4</v>
      </c>
      <c r="N88" s="23">
        <f t="shared" si="1"/>
        <v>0.43298000000000003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-5.9069000000000003E-21</v>
      </c>
      <c r="C89" s="43">
        <v>-3.2156000000000002E-5</v>
      </c>
      <c r="D89" s="43">
        <v>3.9902999999999998E-4</v>
      </c>
      <c r="E89" s="23">
        <f t="shared" si="0"/>
        <v>0.39903</v>
      </c>
      <c r="F89" s="171">
        <v>0.4</v>
      </c>
      <c r="G89" s="24"/>
      <c r="H89" s="25"/>
      <c r="I89" s="28"/>
      <c r="J89" s="44">
        <v>9</v>
      </c>
      <c r="K89" s="43">
        <v>1.9690000000000001E-21</v>
      </c>
      <c r="L89" s="43">
        <v>3.2156000000000002E-5</v>
      </c>
      <c r="M89" s="43">
        <v>3.9902999999999998E-4</v>
      </c>
      <c r="N89" s="23">
        <f t="shared" si="1"/>
        <v>0.39903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-5.3034999999999998E-21</v>
      </c>
      <c r="C90" s="43">
        <v>-2.8870999999999999E-5</v>
      </c>
      <c r="D90" s="43">
        <v>3.6990999999999999E-4</v>
      </c>
      <c r="E90" s="23">
        <f t="shared" si="0"/>
        <v>0.36990999999999996</v>
      </c>
      <c r="F90" s="171">
        <v>0.45</v>
      </c>
      <c r="G90" s="24"/>
      <c r="H90" s="25"/>
      <c r="I90" s="28"/>
      <c r="J90" s="44">
        <v>10</v>
      </c>
      <c r="K90" s="43">
        <v>1.7678000000000002E-21</v>
      </c>
      <c r="L90" s="43">
        <v>2.8870999999999999E-5</v>
      </c>
      <c r="M90" s="43">
        <v>3.6990999999999999E-4</v>
      </c>
      <c r="N90" s="23">
        <f t="shared" si="1"/>
        <v>0.36990999999999996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-4.7588999999999999E-21</v>
      </c>
      <c r="C91" s="43">
        <v>-2.5905999999999999E-5</v>
      </c>
      <c r="D91" s="43">
        <v>3.4466E-4</v>
      </c>
      <c r="E91" s="23">
        <f t="shared" si="0"/>
        <v>0.34466000000000002</v>
      </c>
      <c r="F91" s="171">
        <v>0.5</v>
      </c>
      <c r="G91" s="24"/>
      <c r="H91" s="25"/>
      <c r="I91" s="28"/>
      <c r="J91" s="44">
        <v>11</v>
      </c>
      <c r="K91" s="43">
        <v>1.5863E-21</v>
      </c>
      <c r="L91" s="43">
        <v>2.5905999999999999E-5</v>
      </c>
      <c r="M91" s="43">
        <v>3.4466E-4</v>
      </c>
      <c r="N91" s="23">
        <f t="shared" si="1"/>
        <v>0.34466000000000002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-4.2749000000000001E-21</v>
      </c>
      <c r="C92" s="43">
        <v>-2.3272E-5</v>
      </c>
      <c r="D92" s="43">
        <v>3.2254000000000001E-4</v>
      </c>
      <c r="E92" s="23">
        <f t="shared" si="0"/>
        <v>0.32253999999999999</v>
      </c>
      <c r="F92" s="171">
        <v>0.55000000000000004</v>
      </c>
      <c r="G92" s="24"/>
      <c r="H92" s="25"/>
      <c r="I92" s="28"/>
      <c r="J92" s="44">
        <v>12</v>
      </c>
      <c r="K92" s="43">
        <v>1.4249999999999999E-21</v>
      </c>
      <c r="L92" s="43">
        <v>2.3272E-5</v>
      </c>
      <c r="M92" s="43">
        <v>3.2254000000000001E-4</v>
      </c>
      <c r="N92" s="23">
        <f t="shared" si="1"/>
        <v>0.32253999999999999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-3.8481999999999998E-21</v>
      </c>
      <c r="C93" s="43">
        <v>-2.0948999999999999E-5</v>
      </c>
      <c r="D93" s="43">
        <v>3.0301999999999998E-4</v>
      </c>
      <c r="E93" s="23">
        <f t="shared" si="0"/>
        <v>0.30301999999999996</v>
      </c>
      <c r="F93" s="44">
        <v>0.6</v>
      </c>
      <c r="G93" s="24"/>
      <c r="H93" s="25"/>
      <c r="I93" s="28"/>
      <c r="J93" s="44">
        <v>13</v>
      </c>
      <c r="K93" s="43">
        <v>1.2826999999999999E-21</v>
      </c>
      <c r="L93" s="43">
        <v>2.0948999999999999E-5</v>
      </c>
      <c r="M93" s="43">
        <v>3.0301999999999998E-4</v>
      </c>
      <c r="N93" s="23">
        <f t="shared" si="1"/>
        <v>0.30301999999999996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-3.4734999999999998E-21</v>
      </c>
      <c r="C94" s="43">
        <v>-1.8909000000000001E-5</v>
      </c>
      <c r="D94" s="43">
        <v>2.8566000000000003E-4</v>
      </c>
      <c r="E94" s="23">
        <f t="shared" si="0"/>
        <v>0.28566000000000003</v>
      </c>
      <c r="F94" s="44">
        <v>0.65</v>
      </c>
      <c r="G94" s="24"/>
      <c r="H94" s="25"/>
      <c r="I94" s="28"/>
      <c r="J94" s="44">
        <v>14</v>
      </c>
      <c r="K94" s="43">
        <v>1.1577999999999999E-21</v>
      </c>
      <c r="L94" s="43">
        <v>1.8909000000000001E-5</v>
      </c>
      <c r="M94" s="43">
        <v>2.8566000000000003E-4</v>
      </c>
      <c r="N94" s="23">
        <f t="shared" si="1"/>
        <v>0.28566000000000003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-3.1448E-21</v>
      </c>
      <c r="C95" s="43">
        <v>-1.7119999999999999E-5</v>
      </c>
      <c r="D95" s="43">
        <v>2.7013999999999999E-4</v>
      </c>
      <c r="E95" s="23">
        <f t="shared" si="0"/>
        <v>0.27013999999999999</v>
      </c>
      <c r="F95" s="44">
        <v>0.7</v>
      </c>
      <c r="G95" s="24"/>
      <c r="H95" s="25"/>
      <c r="I95" s="28"/>
      <c r="J95" s="44">
        <v>15</v>
      </c>
      <c r="K95" s="43">
        <v>1.0483E-21</v>
      </c>
      <c r="L95" s="43">
        <v>1.7119999999999999E-5</v>
      </c>
      <c r="M95" s="43">
        <v>2.7013999999999999E-4</v>
      </c>
      <c r="N95" s="23">
        <f t="shared" si="1"/>
        <v>0.27013999999999999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-2.8563999999999999E-21</v>
      </c>
      <c r="C96" s="43">
        <v>-1.5549E-5</v>
      </c>
      <c r="D96" s="43">
        <v>2.5619E-4</v>
      </c>
      <c r="E96" s="23">
        <f t="shared" si="0"/>
        <v>0.25618999999999997</v>
      </c>
      <c r="F96" s="44">
        <v>0.75</v>
      </c>
      <c r="G96" s="24"/>
      <c r="H96" s="25"/>
      <c r="I96" s="28"/>
      <c r="J96" s="44">
        <v>16</v>
      </c>
      <c r="K96" s="43">
        <v>9.5213000000000004E-22</v>
      </c>
      <c r="L96" s="43">
        <v>1.5549E-5</v>
      </c>
      <c r="M96" s="43">
        <v>2.5619E-4</v>
      </c>
      <c r="N96" s="23">
        <f t="shared" si="1"/>
        <v>0.25618999999999997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-2.6028E-21</v>
      </c>
      <c r="C97" s="43">
        <v>-1.4168999999999999E-5</v>
      </c>
      <c r="D97" s="43">
        <v>2.4358E-4</v>
      </c>
      <c r="E97" s="23">
        <f t="shared" si="0"/>
        <v>0.24357999999999999</v>
      </c>
      <c r="F97" s="44">
        <v>0.8</v>
      </c>
      <c r="G97" s="24"/>
      <c r="H97" s="25"/>
      <c r="I97" s="28"/>
      <c r="J97" s="44">
        <v>17</v>
      </c>
      <c r="K97" s="43">
        <v>8.6760999999999992E-22</v>
      </c>
      <c r="L97" s="43">
        <v>1.4168999999999999E-5</v>
      </c>
      <c r="M97" s="43">
        <v>2.4358E-4</v>
      </c>
      <c r="N97" s="23">
        <f t="shared" si="1"/>
        <v>0.24357999999999999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-2.3794000000000001E-21</v>
      </c>
      <c r="C98" s="43">
        <v>-1.2952999999999999E-5</v>
      </c>
      <c r="D98" s="43">
        <v>2.3214000000000001E-4</v>
      </c>
      <c r="E98" s="23">
        <f t="shared" si="0"/>
        <v>0.23214000000000001</v>
      </c>
      <c r="F98" s="44">
        <v>0.85</v>
      </c>
      <c r="G98" s="24"/>
      <c r="H98" s="25"/>
      <c r="I98" s="28"/>
      <c r="J98" s="44">
        <v>18</v>
      </c>
      <c r="K98" s="43">
        <v>7.9313000000000004E-22</v>
      </c>
      <c r="L98" s="43">
        <v>1.2952999999999999E-5</v>
      </c>
      <c r="M98" s="43">
        <v>2.3214000000000001E-4</v>
      </c>
      <c r="N98" s="23">
        <f t="shared" si="1"/>
        <v>0.23214000000000001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-2.1819E-21</v>
      </c>
      <c r="C99" s="43">
        <v>-1.1878E-5</v>
      </c>
      <c r="D99" s="43">
        <v>2.2170999999999999E-4</v>
      </c>
      <c r="E99" s="23">
        <f t="shared" si="0"/>
        <v>0.22170999999999999</v>
      </c>
      <c r="F99" s="44">
        <v>0.9</v>
      </c>
      <c r="G99" s="24"/>
      <c r="H99" s="25"/>
      <c r="I99" s="28"/>
      <c r="J99" s="44">
        <v>19</v>
      </c>
      <c r="K99" s="43">
        <v>7.2730999999999997E-22</v>
      </c>
      <c r="L99" s="43">
        <v>1.1878E-5</v>
      </c>
      <c r="M99" s="43">
        <v>2.2170999999999999E-4</v>
      </c>
      <c r="N99" s="23">
        <f t="shared" si="1"/>
        <v>0.22170999999999999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-2.0068999999999999E-21</v>
      </c>
      <c r="C100" s="43">
        <v>-1.0925E-5</v>
      </c>
      <c r="D100" s="43">
        <v>2.1217999999999999E-4</v>
      </c>
      <c r="E100" s="23">
        <f t="shared" si="0"/>
        <v>0.21217999999999998</v>
      </c>
      <c r="F100" s="44">
        <v>0.95</v>
      </c>
      <c r="G100" s="24"/>
      <c r="H100" s="25"/>
      <c r="I100" s="28"/>
      <c r="J100" s="44">
        <v>20</v>
      </c>
      <c r="K100" s="43">
        <v>6.6896000000000004E-22</v>
      </c>
      <c r="L100" s="43">
        <v>1.0925E-5</v>
      </c>
      <c r="M100" s="43">
        <v>2.1217999999999999E-4</v>
      </c>
      <c r="N100" s="23">
        <f t="shared" si="1"/>
        <v>0.21217999999999998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-1.8512000000000002E-21</v>
      </c>
      <c r="C101" s="43">
        <v>-1.0077E-5</v>
      </c>
      <c r="D101" s="43">
        <v>2.0343E-4</v>
      </c>
      <c r="E101" s="23">
        <f t="shared" si="0"/>
        <v>0.20343</v>
      </c>
      <c r="F101" s="44">
        <v>1</v>
      </c>
      <c r="G101" s="24"/>
      <c r="H101" s="25"/>
      <c r="I101" s="28"/>
      <c r="J101" s="44">
        <v>21</v>
      </c>
      <c r="K101" s="43">
        <v>6.1706000000000005E-22</v>
      </c>
      <c r="L101" s="43">
        <v>1.0077E-5</v>
      </c>
      <c r="M101" s="43">
        <v>2.0343E-4</v>
      </c>
      <c r="N101" s="23">
        <f t="shared" si="1"/>
        <v>0.20343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-9.4003000000000002E-22</v>
      </c>
      <c r="C102" s="43">
        <v>-5.1173000000000001E-6</v>
      </c>
      <c r="D102" s="43">
        <v>1.4433E-4</v>
      </c>
      <c r="E102" s="23">
        <f t="shared" si="0"/>
        <v>0.14432999999999999</v>
      </c>
      <c r="F102" s="44">
        <v>1.5</v>
      </c>
      <c r="G102" s="24"/>
      <c r="H102" s="25"/>
      <c r="I102" s="28"/>
      <c r="J102" s="44">
        <v>22</v>
      </c>
      <c r="K102" s="43">
        <v>3.1334000000000002E-22</v>
      </c>
      <c r="L102" s="43">
        <v>5.1173000000000001E-6</v>
      </c>
      <c r="M102" s="43">
        <v>1.4433E-4</v>
      </c>
      <c r="N102" s="23">
        <f t="shared" si="1"/>
        <v>0.14432999999999999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-5.6302999999999996E-22</v>
      </c>
      <c r="C103" s="43">
        <v>-3.0649999999999999E-6</v>
      </c>
      <c r="D103" s="43">
        <v>1.1247999999999999E-4</v>
      </c>
      <c r="E103" s="23">
        <f t="shared" si="0"/>
        <v>0.11248</v>
      </c>
      <c r="F103" s="44">
        <v>2</v>
      </c>
      <c r="G103" s="24"/>
      <c r="H103" s="25"/>
      <c r="I103" s="28"/>
      <c r="J103" s="44">
        <v>23</v>
      </c>
      <c r="K103" s="43">
        <v>1.8767999999999999E-22</v>
      </c>
      <c r="L103" s="43">
        <v>3.0649999999999999E-6</v>
      </c>
      <c r="M103" s="43">
        <v>1.1247999999999999E-4</v>
      </c>
      <c r="N103" s="23">
        <f t="shared" si="1"/>
        <v>0.11248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-3.7313999999999999E-22</v>
      </c>
      <c r="C104" s="43">
        <v>-2.0312999999999999E-6</v>
      </c>
      <c r="D104" s="43">
        <v>9.2312000000000007E-5</v>
      </c>
      <c r="E104" s="23">
        <f t="shared" si="0"/>
        <v>9.2312000000000005E-2</v>
      </c>
      <c r="F104" s="44">
        <v>2.5</v>
      </c>
      <c r="G104" s="24"/>
      <c r="H104" s="25"/>
      <c r="I104" s="28"/>
      <c r="J104" s="44">
        <v>24</v>
      </c>
      <c r="K104" s="43">
        <v>1.2438000000000001E-22</v>
      </c>
      <c r="L104" s="43">
        <v>2.0312999999999999E-6</v>
      </c>
      <c r="M104" s="43">
        <v>9.2312000000000007E-5</v>
      </c>
      <c r="N104" s="23">
        <f t="shared" si="1"/>
        <v>9.2312000000000005E-2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-2.6405999999999999E-22</v>
      </c>
      <c r="C105" s="43">
        <v>-1.4375E-6</v>
      </c>
      <c r="D105" s="43">
        <v>7.7918999999999997E-5</v>
      </c>
      <c r="E105" s="23">
        <f t="shared" si="0"/>
        <v>7.7919000000000002E-2</v>
      </c>
      <c r="F105" s="44">
        <v>3</v>
      </c>
      <c r="G105" s="24"/>
      <c r="H105" s="25"/>
      <c r="I105" s="28"/>
      <c r="J105" s="44">
        <v>25</v>
      </c>
      <c r="K105" s="43">
        <v>8.8020000000000001E-23</v>
      </c>
      <c r="L105" s="43">
        <v>1.4375E-6</v>
      </c>
      <c r="M105" s="43">
        <v>7.7918999999999997E-5</v>
      </c>
      <c r="N105" s="23">
        <f t="shared" si="1"/>
        <v>7.7919000000000002E-2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-1.9524E-22</v>
      </c>
      <c r="C106" s="43">
        <v>-1.0628E-6</v>
      </c>
      <c r="D106" s="43">
        <v>6.6810999999999994E-5</v>
      </c>
      <c r="E106" s="23">
        <f t="shared" si="0"/>
        <v>6.6810999999999995E-2</v>
      </c>
      <c r="F106" s="44">
        <v>3.5</v>
      </c>
      <c r="G106" s="24"/>
      <c r="H106" s="25"/>
      <c r="I106" s="28"/>
      <c r="J106" s="44">
        <v>26</v>
      </c>
      <c r="K106" s="43">
        <v>6.5081E-23</v>
      </c>
      <c r="L106" s="43">
        <v>1.0628E-6</v>
      </c>
      <c r="M106" s="43">
        <v>6.6810999999999994E-5</v>
      </c>
      <c r="N106" s="23">
        <f t="shared" si="1"/>
        <v>6.6810999999999995E-2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-1.4884E-22</v>
      </c>
      <c r="C107" s="43">
        <v>-8.1022999999999997E-7</v>
      </c>
      <c r="D107" s="43">
        <v>5.7850999999999999E-5</v>
      </c>
      <c r="E107" s="23">
        <f t="shared" si="0"/>
        <v>5.7851E-2</v>
      </c>
      <c r="F107" s="44">
        <v>4</v>
      </c>
      <c r="G107" s="24"/>
      <c r="H107" s="25"/>
      <c r="I107" s="28"/>
      <c r="J107" s="44">
        <v>27</v>
      </c>
      <c r="K107" s="43">
        <v>4.9612000000000003E-23</v>
      </c>
      <c r="L107" s="43">
        <v>8.1022999999999997E-7</v>
      </c>
      <c r="M107" s="43">
        <v>5.7850999999999999E-5</v>
      </c>
      <c r="N107" s="23">
        <f t="shared" si="1"/>
        <v>5.7851E-2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2FC1-C2F6-4297-9DF4-EA1E4F6C7C8A}">
  <sheetPr codeName="Hoja170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2501000</v>
      </c>
      <c r="C19" s="43">
        <v>2184800</v>
      </c>
      <c r="D19" s="43">
        <v>562470</v>
      </c>
      <c r="E19" s="43">
        <v>-5.8071000000000002E-11</v>
      </c>
      <c r="F19" s="43">
        <v>9.8837E-27</v>
      </c>
      <c r="G19" s="43">
        <v>5.3804E-11</v>
      </c>
      <c r="H19" s="48">
        <v>0</v>
      </c>
      <c r="I19" s="28"/>
      <c r="J19" s="44">
        <v>1</v>
      </c>
      <c r="K19" s="43">
        <v>2501000</v>
      </c>
      <c r="L19" s="43">
        <v>2184800</v>
      </c>
      <c r="M19" s="43">
        <v>562470</v>
      </c>
      <c r="N19" s="43">
        <v>-1.9356999999999998E-11</v>
      </c>
      <c r="O19" s="43">
        <v>-3.2946E-27</v>
      </c>
      <c r="P19" s="43">
        <v>-5.3804E-11</v>
      </c>
      <c r="Q19" s="48">
        <v>0</v>
      </c>
    </row>
    <row r="20" spans="1:17" x14ac:dyDescent="0.3">
      <c r="A20" s="42">
        <v>31</v>
      </c>
      <c r="B20" s="43">
        <v>-1782900</v>
      </c>
      <c r="C20" s="43">
        <v>-1530200</v>
      </c>
      <c r="D20" s="43">
        <v>313270</v>
      </c>
      <c r="E20" s="43">
        <v>4.6421999999999997E-11</v>
      </c>
      <c r="F20" s="43">
        <v>-2.8515000000000001E-12</v>
      </c>
      <c r="G20" s="43">
        <v>-15523</v>
      </c>
      <c r="H20" s="54">
        <v>0.05</v>
      </c>
      <c r="I20" s="28"/>
      <c r="J20" s="44">
        <v>2</v>
      </c>
      <c r="K20" s="43">
        <v>-1782900</v>
      </c>
      <c r="L20" s="43">
        <v>-1530200</v>
      </c>
      <c r="M20" s="43">
        <v>313270</v>
      </c>
      <c r="N20" s="43">
        <v>1.5474000000000001E-11</v>
      </c>
      <c r="O20" s="43">
        <v>9.5050999999999996E-13</v>
      </c>
      <c r="P20" s="43">
        <v>15523</v>
      </c>
      <c r="Q20" s="54">
        <v>0.05</v>
      </c>
    </row>
    <row r="21" spans="1:17" x14ac:dyDescent="0.3">
      <c r="A21" s="42">
        <v>32</v>
      </c>
      <c r="B21" s="43">
        <v>22056</v>
      </c>
      <c r="C21" s="43">
        <v>39405</v>
      </c>
      <c r="D21" s="43">
        <v>230040</v>
      </c>
      <c r="E21" s="43">
        <v>3.1868000000000001E-12</v>
      </c>
      <c r="F21" s="43">
        <v>-3.6045999999999998E-12</v>
      </c>
      <c r="G21" s="43">
        <v>-19623</v>
      </c>
      <c r="H21" s="57">
        <v>0.1</v>
      </c>
      <c r="I21" s="28"/>
      <c r="J21" s="44">
        <v>3</v>
      </c>
      <c r="K21" s="43">
        <v>22056</v>
      </c>
      <c r="L21" s="43">
        <v>39405</v>
      </c>
      <c r="M21" s="43">
        <v>230040</v>
      </c>
      <c r="N21" s="43">
        <v>1.0623E-12</v>
      </c>
      <c r="O21" s="43">
        <v>1.2015000000000001E-12</v>
      </c>
      <c r="P21" s="43">
        <v>19623</v>
      </c>
      <c r="Q21" s="57">
        <v>0.1</v>
      </c>
    </row>
    <row r="22" spans="1:17" x14ac:dyDescent="0.3">
      <c r="A22" s="42">
        <v>33</v>
      </c>
      <c r="B22" s="43">
        <v>1446.8</v>
      </c>
      <c r="C22" s="43">
        <v>19650</v>
      </c>
      <c r="D22" s="43">
        <v>167620</v>
      </c>
      <c r="E22" s="43">
        <v>3.3437999999999999E-12</v>
      </c>
      <c r="F22" s="43">
        <v>-3.9713000000000003E-12</v>
      </c>
      <c r="G22" s="43">
        <v>-21619</v>
      </c>
      <c r="H22" s="48">
        <v>0.15</v>
      </c>
      <c r="I22" s="28"/>
      <c r="J22" s="44">
        <v>4</v>
      </c>
      <c r="K22" s="43">
        <v>1446.8</v>
      </c>
      <c r="L22" s="43">
        <v>19650</v>
      </c>
      <c r="M22" s="43">
        <v>167620</v>
      </c>
      <c r="N22" s="43">
        <v>1.1145999999999999E-12</v>
      </c>
      <c r="O22" s="43">
        <v>1.3238000000000001E-12</v>
      </c>
      <c r="P22" s="43">
        <v>21619</v>
      </c>
      <c r="Q22" s="48">
        <v>0.15</v>
      </c>
    </row>
    <row r="23" spans="1:17" x14ac:dyDescent="0.3">
      <c r="A23" s="42">
        <v>34</v>
      </c>
      <c r="B23" s="43">
        <v>-9057.9</v>
      </c>
      <c r="C23" s="43">
        <v>7589.7</v>
      </c>
      <c r="D23" s="43">
        <v>124640</v>
      </c>
      <c r="E23" s="43">
        <v>3.0581000000000001E-12</v>
      </c>
      <c r="F23" s="43">
        <v>-3.9304999999999999E-12</v>
      </c>
      <c r="G23" s="43">
        <v>-21397</v>
      </c>
      <c r="H23" s="54">
        <v>0.2</v>
      </c>
      <c r="I23" s="28"/>
      <c r="J23" s="44">
        <v>5</v>
      </c>
      <c r="K23" s="43">
        <v>-9057.9</v>
      </c>
      <c r="L23" s="43">
        <v>7589.7</v>
      </c>
      <c r="M23" s="43">
        <v>124640</v>
      </c>
      <c r="N23" s="43">
        <v>1.0194000000000001E-12</v>
      </c>
      <c r="O23" s="43">
        <v>1.3102E-12</v>
      </c>
      <c r="P23" s="43">
        <v>21397</v>
      </c>
      <c r="Q23" s="54">
        <v>0.2</v>
      </c>
    </row>
    <row r="24" spans="1:17" x14ac:dyDescent="0.3">
      <c r="A24" s="42">
        <v>35</v>
      </c>
      <c r="B24" s="43">
        <v>-16922</v>
      </c>
      <c r="C24" s="43">
        <v>-2298.6999999999998</v>
      </c>
      <c r="D24" s="43">
        <v>94754</v>
      </c>
      <c r="E24" s="43">
        <v>2.6863E-12</v>
      </c>
      <c r="F24" s="43">
        <v>-3.5705000000000002E-12</v>
      </c>
      <c r="G24" s="43">
        <v>-19437</v>
      </c>
      <c r="H24" s="48">
        <v>0.25</v>
      </c>
      <c r="I24" s="28"/>
      <c r="J24" s="44">
        <v>6</v>
      </c>
      <c r="K24" s="43">
        <v>-16922</v>
      </c>
      <c r="L24" s="43">
        <v>-2298.6999999999998</v>
      </c>
      <c r="M24" s="43">
        <v>94754</v>
      </c>
      <c r="N24" s="43">
        <v>8.9542000000000004E-13</v>
      </c>
      <c r="O24" s="43">
        <v>1.1901999999999999E-12</v>
      </c>
      <c r="P24" s="43">
        <v>19437</v>
      </c>
      <c r="Q24" s="48">
        <v>0.25</v>
      </c>
    </row>
    <row r="25" spans="1:17" x14ac:dyDescent="0.3">
      <c r="A25" s="42">
        <v>36</v>
      </c>
      <c r="B25" s="43">
        <v>-25563</v>
      </c>
      <c r="C25" s="43">
        <v>-12195</v>
      </c>
      <c r="D25" s="43">
        <v>73718</v>
      </c>
      <c r="E25" s="43">
        <v>2.4557000000000001E-12</v>
      </c>
      <c r="F25" s="43">
        <v>-2.9625999999999999E-12</v>
      </c>
      <c r="G25" s="43">
        <v>-16128</v>
      </c>
      <c r="H25" s="57">
        <v>0.3</v>
      </c>
      <c r="I25" s="28"/>
      <c r="J25" s="44">
        <v>7</v>
      </c>
      <c r="K25" s="43">
        <v>-25563</v>
      </c>
      <c r="L25" s="43">
        <v>-12195</v>
      </c>
      <c r="M25" s="43">
        <v>73718</v>
      </c>
      <c r="N25" s="43">
        <v>8.1857000000000001E-13</v>
      </c>
      <c r="O25" s="43">
        <v>9.8754000000000005E-13</v>
      </c>
      <c r="P25" s="43">
        <v>16128</v>
      </c>
      <c r="Q25" s="57">
        <v>0.3</v>
      </c>
    </row>
    <row r="26" spans="1:17" x14ac:dyDescent="0.3">
      <c r="A26" s="42">
        <v>37</v>
      </c>
      <c r="B26" s="43">
        <v>-37717</v>
      </c>
      <c r="C26" s="43">
        <v>-23826</v>
      </c>
      <c r="D26" s="43">
        <v>59786</v>
      </c>
      <c r="E26" s="43">
        <v>2.5517000000000001E-12</v>
      </c>
      <c r="F26" s="43">
        <v>-2.1232000000000001E-12</v>
      </c>
      <c r="G26" s="43">
        <v>-11558</v>
      </c>
      <c r="H26" s="54">
        <v>0.35</v>
      </c>
      <c r="I26" s="28"/>
      <c r="J26" s="44">
        <v>8</v>
      </c>
      <c r="K26" s="43">
        <v>-37717</v>
      </c>
      <c r="L26" s="43">
        <v>-23826</v>
      </c>
      <c r="M26" s="43">
        <v>59786</v>
      </c>
      <c r="N26" s="43">
        <v>8.5056999999999998E-13</v>
      </c>
      <c r="O26" s="43">
        <v>7.0772999999999995E-13</v>
      </c>
      <c r="P26" s="43">
        <v>11558</v>
      </c>
      <c r="Q26" s="54">
        <v>0.35</v>
      </c>
    </row>
    <row r="27" spans="1:17" x14ac:dyDescent="0.3">
      <c r="A27" s="42">
        <v>38</v>
      </c>
      <c r="B27" s="43">
        <v>-4325.3999999999996</v>
      </c>
      <c r="C27" s="43">
        <v>1432.3</v>
      </c>
      <c r="D27" s="43">
        <v>50677</v>
      </c>
      <c r="E27" s="43">
        <v>1.0577E-12</v>
      </c>
      <c r="F27" s="43">
        <v>-1.8168000000000001E-12</v>
      </c>
      <c r="G27" s="43">
        <v>-9889.9</v>
      </c>
      <c r="H27" s="57">
        <v>0.4</v>
      </c>
      <c r="I27" s="28"/>
      <c r="J27" s="44">
        <v>9</v>
      </c>
      <c r="K27" s="43">
        <v>-4325.3999999999996</v>
      </c>
      <c r="L27" s="43">
        <v>1432.3</v>
      </c>
      <c r="M27" s="43">
        <v>50677</v>
      </c>
      <c r="N27" s="43">
        <v>3.5256000000000001E-13</v>
      </c>
      <c r="O27" s="43">
        <v>6.0558000000000003E-13</v>
      </c>
      <c r="P27" s="43">
        <v>9889.9</v>
      </c>
      <c r="Q27" s="57">
        <v>0.4</v>
      </c>
    </row>
    <row r="28" spans="1:17" x14ac:dyDescent="0.3">
      <c r="A28" s="42">
        <v>39</v>
      </c>
      <c r="B28" s="43">
        <v>-3695.3</v>
      </c>
      <c r="C28" s="43">
        <v>793.01</v>
      </c>
      <c r="D28" s="43">
        <v>43538</v>
      </c>
      <c r="E28" s="43">
        <v>8.2448999999999995E-13</v>
      </c>
      <c r="F28" s="43">
        <v>-1.5477999999999999E-12</v>
      </c>
      <c r="G28" s="43">
        <v>-8425.7000000000007</v>
      </c>
      <c r="H28" s="57">
        <v>0.45</v>
      </c>
      <c r="I28" s="28"/>
      <c r="J28" s="44">
        <v>10</v>
      </c>
      <c r="K28" s="43">
        <v>-3695.3</v>
      </c>
      <c r="L28" s="43">
        <v>793.01</v>
      </c>
      <c r="M28" s="43">
        <v>43538</v>
      </c>
      <c r="N28" s="43">
        <v>2.7483E-13</v>
      </c>
      <c r="O28" s="43">
        <v>5.1593E-13</v>
      </c>
      <c r="P28" s="43">
        <v>8425.7000000000007</v>
      </c>
      <c r="Q28" s="57">
        <v>0.45</v>
      </c>
    </row>
    <row r="29" spans="1:17" x14ac:dyDescent="0.3">
      <c r="A29" s="42">
        <v>40</v>
      </c>
      <c r="B29" s="43">
        <v>-3178.5</v>
      </c>
      <c r="C29" s="43">
        <v>339.75</v>
      </c>
      <c r="D29" s="43">
        <v>37816</v>
      </c>
      <c r="E29" s="43">
        <v>6.4628999999999997E-13</v>
      </c>
      <c r="F29" s="43">
        <v>-1.3176E-12</v>
      </c>
      <c r="G29" s="43">
        <v>-7172.5</v>
      </c>
      <c r="H29" s="57">
        <v>0.5</v>
      </c>
      <c r="I29" s="28"/>
      <c r="J29" s="44">
        <v>11</v>
      </c>
      <c r="K29" s="43">
        <v>-3178.5</v>
      </c>
      <c r="L29" s="43">
        <v>339.75</v>
      </c>
      <c r="M29" s="43">
        <v>37816</v>
      </c>
      <c r="N29" s="43">
        <v>2.1543E-13</v>
      </c>
      <c r="O29" s="43">
        <v>4.3919000000000002E-13</v>
      </c>
      <c r="P29" s="43">
        <v>7172.5</v>
      </c>
      <c r="Q29" s="57">
        <v>0.5</v>
      </c>
    </row>
    <row r="30" spans="1:17" x14ac:dyDescent="0.3">
      <c r="A30" s="42">
        <v>41</v>
      </c>
      <c r="B30" s="43">
        <v>-2753.3</v>
      </c>
      <c r="C30" s="43">
        <v>24.08</v>
      </c>
      <c r="D30" s="43">
        <v>33147</v>
      </c>
      <c r="E30" s="43">
        <v>5.1018999999999997E-13</v>
      </c>
      <c r="F30" s="43">
        <v>-1.1233000000000001E-12</v>
      </c>
      <c r="G30" s="43">
        <v>-6114.8</v>
      </c>
      <c r="H30" s="57">
        <v>0.55000000000000004</v>
      </c>
      <c r="I30" s="28"/>
      <c r="J30" s="44">
        <v>12</v>
      </c>
      <c r="K30" s="43">
        <v>-2753.3</v>
      </c>
      <c r="L30" s="43">
        <v>24.08</v>
      </c>
      <c r="M30" s="43">
        <v>33147</v>
      </c>
      <c r="N30" s="43">
        <v>1.7006000000000001E-13</v>
      </c>
      <c r="O30" s="43">
        <v>3.7443E-13</v>
      </c>
      <c r="P30" s="43">
        <v>6114.8</v>
      </c>
      <c r="Q30" s="57">
        <v>0.55000000000000004</v>
      </c>
    </row>
    <row r="31" spans="1:17" x14ac:dyDescent="0.3">
      <c r="A31" s="42">
        <v>42</v>
      </c>
      <c r="B31" s="43">
        <v>-2401.3000000000002</v>
      </c>
      <c r="C31" s="43">
        <v>-191.63</v>
      </c>
      <c r="D31" s="43">
        <v>29282</v>
      </c>
      <c r="E31" s="43">
        <v>4.0590999999999998E-13</v>
      </c>
      <c r="F31" s="43">
        <v>-9.604400000000001E-13</v>
      </c>
      <c r="G31" s="43">
        <v>-5228.3999999999996</v>
      </c>
      <c r="H31" s="48">
        <v>0.6</v>
      </c>
      <c r="I31" s="28"/>
      <c r="J31" s="44">
        <v>13</v>
      </c>
      <c r="K31" s="43">
        <v>-2401.3000000000002</v>
      </c>
      <c r="L31" s="43">
        <v>-191.63</v>
      </c>
      <c r="M31" s="43">
        <v>29282</v>
      </c>
      <c r="N31" s="43">
        <v>1.3529999999999999E-13</v>
      </c>
      <c r="O31" s="43">
        <v>3.2015E-13</v>
      </c>
      <c r="P31" s="43">
        <v>5228.3999999999996</v>
      </c>
      <c r="Q31" s="48">
        <v>0.6</v>
      </c>
    </row>
    <row r="32" spans="1:17" x14ac:dyDescent="0.3">
      <c r="A32" s="42">
        <v>43</v>
      </c>
      <c r="B32" s="43">
        <v>-2107.9</v>
      </c>
      <c r="C32" s="43">
        <v>-335.48</v>
      </c>
      <c r="D32" s="43">
        <v>26045</v>
      </c>
      <c r="E32" s="43">
        <v>3.2558000000000001E-13</v>
      </c>
      <c r="F32" s="43">
        <v>-8.2435000000000002E-13</v>
      </c>
      <c r="G32" s="43">
        <v>-4487.5</v>
      </c>
      <c r="H32" s="48">
        <v>0.65</v>
      </c>
      <c r="I32" s="28"/>
      <c r="J32" s="44">
        <v>14</v>
      </c>
      <c r="K32" s="43">
        <v>-2107.9</v>
      </c>
      <c r="L32" s="43">
        <v>-335.48</v>
      </c>
      <c r="M32" s="43">
        <v>26045</v>
      </c>
      <c r="N32" s="43">
        <v>1.0853000000000001E-13</v>
      </c>
      <c r="O32" s="43">
        <v>2.7478000000000002E-13</v>
      </c>
      <c r="P32" s="43">
        <v>4487.5</v>
      </c>
      <c r="Q32" s="48">
        <v>0.65</v>
      </c>
    </row>
    <row r="33" spans="1:17" x14ac:dyDescent="0.3">
      <c r="A33" s="42">
        <v>44</v>
      </c>
      <c r="B33" s="43">
        <v>-1861.4</v>
      </c>
      <c r="C33" s="43">
        <v>-428.04</v>
      </c>
      <c r="D33" s="43">
        <v>23306</v>
      </c>
      <c r="E33" s="43">
        <v>2.6331000000000002E-13</v>
      </c>
      <c r="F33" s="43">
        <v>-7.1061000000000004E-13</v>
      </c>
      <c r="G33" s="43">
        <v>-3868.4</v>
      </c>
      <c r="H33" s="48">
        <v>0.7</v>
      </c>
      <c r="I33" s="28"/>
      <c r="J33" s="44">
        <v>15</v>
      </c>
      <c r="K33" s="43">
        <v>-1861.4</v>
      </c>
      <c r="L33" s="43">
        <v>-428.04</v>
      </c>
      <c r="M33" s="43">
        <v>23306</v>
      </c>
      <c r="N33" s="43">
        <v>8.7769000000000004E-14</v>
      </c>
      <c r="O33" s="43">
        <v>2.3686999999999998E-13</v>
      </c>
      <c r="P33" s="43">
        <v>3868.4</v>
      </c>
      <c r="Q33" s="48">
        <v>0.7</v>
      </c>
    </row>
    <row r="34" spans="1:17" x14ac:dyDescent="0.3">
      <c r="A34" s="42">
        <v>45</v>
      </c>
      <c r="B34" s="43">
        <v>-1652.7</v>
      </c>
      <c r="C34" s="43">
        <v>-484.14</v>
      </c>
      <c r="D34" s="43">
        <v>20969</v>
      </c>
      <c r="E34" s="43">
        <v>2.1467000000000001E-13</v>
      </c>
      <c r="F34" s="43">
        <v>-6.1537000000000003E-13</v>
      </c>
      <c r="G34" s="43">
        <v>-3349.9</v>
      </c>
      <c r="H34" s="48">
        <v>0.75</v>
      </c>
      <c r="I34" s="28"/>
      <c r="J34" s="44">
        <v>16</v>
      </c>
      <c r="K34" s="43">
        <v>-1652.7</v>
      </c>
      <c r="L34" s="43">
        <v>-484.14</v>
      </c>
      <c r="M34" s="43">
        <v>20969</v>
      </c>
      <c r="N34" s="43">
        <v>7.1556000000000001E-14</v>
      </c>
      <c r="O34" s="43">
        <v>2.0511999999999999E-13</v>
      </c>
      <c r="P34" s="43">
        <v>3349.9</v>
      </c>
      <c r="Q34" s="48">
        <v>0.75</v>
      </c>
    </row>
    <row r="35" spans="1:17" x14ac:dyDescent="0.3">
      <c r="A35" s="42">
        <v>46</v>
      </c>
      <c r="B35" s="43">
        <v>-1474.6</v>
      </c>
      <c r="C35" s="43">
        <v>-514.39</v>
      </c>
      <c r="D35" s="43">
        <v>18958</v>
      </c>
      <c r="E35" s="43">
        <v>1.7638999999999999E-13</v>
      </c>
      <c r="F35" s="43">
        <v>-5.3537999999999999E-13</v>
      </c>
      <c r="G35" s="43">
        <v>-2914.5</v>
      </c>
      <c r="H35" s="48">
        <v>0.8</v>
      </c>
      <c r="I35" s="28"/>
      <c r="J35" s="44">
        <v>17</v>
      </c>
      <c r="K35" s="43">
        <v>-1474.6</v>
      </c>
      <c r="L35" s="43">
        <v>-514.39</v>
      </c>
      <c r="M35" s="43">
        <v>18958</v>
      </c>
      <c r="N35" s="43">
        <v>5.8796E-14</v>
      </c>
      <c r="O35" s="43">
        <v>1.7846E-13</v>
      </c>
      <c r="P35" s="43">
        <v>2914.5</v>
      </c>
      <c r="Q35" s="48">
        <v>0.8</v>
      </c>
    </row>
    <row r="36" spans="1:17" x14ac:dyDescent="0.3">
      <c r="A36" s="42">
        <v>47</v>
      </c>
      <c r="B36" s="43">
        <v>-1321.3</v>
      </c>
      <c r="C36" s="43">
        <v>-526.41</v>
      </c>
      <c r="D36" s="43">
        <v>17217</v>
      </c>
      <c r="E36" s="43">
        <v>1.4603000000000001E-13</v>
      </c>
      <c r="F36" s="43">
        <v>-4.6795999999999996E-13</v>
      </c>
      <c r="G36" s="43">
        <v>-2547.5</v>
      </c>
      <c r="H36" s="48">
        <v>0.85</v>
      </c>
      <c r="I36" s="28"/>
      <c r="J36" s="44">
        <v>18</v>
      </c>
      <c r="K36" s="43">
        <v>-1321.3</v>
      </c>
      <c r="L36" s="43">
        <v>-526.41</v>
      </c>
      <c r="M36" s="43">
        <v>17217</v>
      </c>
      <c r="N36" s="43">
        <v>4.8676000000000001E-14</v>
      </c>
      <c r="O36" s="43">
        <v>1.5599E-13</v>
      </c>
      <c r="P36" s="43">
        <v>2547.5</v>
      </c>
      <c r="Q36" s="48">
        <v>0.85</v>
      </c>
    </row>
    <row r="37" spans="1:17" x14ac:dyDescent="0.3">
      <c r="A37" s="42">
        <v>48</v>
      </c>
      <c r="B37" s="43">
        <v>-1188.5</v>
      </c>
      <c r="C37" s="43">
        <v>-525.62</v>
      </c>
      <c r="D37" s="43">
        <v>15700</v>
      </c>
      <c r="E37" s="43">
        <v>1.2176E-13</v>
      </c>
      <c r="F37" s="43">
        <v>-4.109E-13</v>
      </c>
      <c r="G37" s="43">
        <v>-2236.8000000000002</v>
      </c>
      <c r="H37" s="48">
        <v>0.9</v>
      </c>
      <c r="I37" s="28"/>
      <c r="J37" s="44">
        <v>19</v>
      </c>
      <c r="K37" s="43">
        <v>-1188.5</v>
      </c>
      <c r="L37" s="43">
        <v>-525.62</v>
      </c>
      <c r="M37" s="43">
        <v>15700</v>
      </c>
      <c r="N37" s="43">
        <v>4.0588000000000001E-14</v>
      </c>
      <c r="O37" s="43">
        <v>1.3697E-13</v>
      </c>
      <c r="P37" s="43">
        <v>2236.8000000000002</v>
      </c>
      <c r="Q37" s="48">
        <v>0.9</v>
      </c>
    </row>
    <row r="38" spans="1:17" x14ac:dyDescent="0.3">
      <c r="A38" s="42">
        <v>49</v>
      </c>
      <c r="B38" s="43">
        <v>-1072.4000000000001</v>
      </c>
      <c r="C38" s="43">
        <v>-515.91999999999996</v>
      </c>
      <c r="D38" s="43">
        <v>14369</v>
      </c>
      <c r="E38" s="43">
        <v>1.0223E-13</v>
      </c>
      <c r="F38" s="43">
        <v>-3.6238000000000002E-13</v>
      </c>
      <c r="G38" s="43">
        <v>-1972.7</v>
      </c>
      <c r="H38" s="48">
        <v>0.95</v>
      </c>
      <c r="I38" s="28"/>
      <c r="J38" s="44">
        <v>20</v>
      </c>
      <c r="K38" s="43">
        <v>-1072.4000000000001</v>
      </c>
      <c r="L38" s="43">
        <v>-515.91999999999996</v>
      </c>
      <c r="M38" s="43">
        <v>14369</v>
      </c>
      <c r="N38" s="43">
        <v>3.4075000000000002E-14</v>
      </c>
      <c r="O38" s="43">
        <v>1.2079000000000001E-13</v>
      </c>
      <c r="P38" s="43">
        <v>1972.7</v>
      </c>
      <c r="Q38" s="48">
        <v>0.95</v>
      </c>
    </row>
    <row r="39" spans="1:17" x14ac:dyDescent="0.3">
      <c r="A39" s="42">
        <v>50</v>
      </c>
      <c r="B39" s="43">
        <v>-970.33</v>
      </c>
      <c r="C39" s="43">
        <v>-500.1</v>
      </c>
      <c r="D39" s="43">
        <v>13197</v>
      </c>
      <c r="E39" s="43">
        <v>8.6378999999999997E-14</v>
      </c>
      <c r="F39" s="43">
        <v>-3.2095000000000001E-13</v>
      </c>
      <c r="G39" s="43">
        <v>-1747.2</v>
      </c>
      <c r="H39" s="48">
        <v>1</v>
      </c>
      <c r="I39" s="28"/>
      <c r="J39" s="44">
        <v>21</v>
      </c>
      <c r="K39" s="43">
        <v>-970.33</v>
      </c>
      <c r="L39" s="43">
        <v>-500.1</v>
      </c>
      <c r="M39" s="43">
        <v>13197</v>
      </c>
      <c r="N39" s="43">
        <v>2.8792999999999999E-14</v>
      </c>
      <c r="O39" s="43">
        <v>1.0698E-13</v>
      </c>
      <c r="P39" s="43">
        <v>1747.2</v>
      </c>
      <c r="Q39" s="48">
        <v>1</v>
      </c>
    </row>
    <row r="40" spans="1:17" x14ac:dyDescent="0.3">
      <c r="A40" s="42">
        <v>51</v>
      </c>
      <c r="B40" s="43">
        <v>-382.41</v>
      </c>
      <c r="C40" s="43">
        <v>-266.45</v>
      </c>
      <c r="D40" s="43">
        <v>6510.7</v>
      </c>
      <c r="E40" s="43">
        <v>2.1302000000000001E-14</v>
      </c>
      <c r="F40" s="43">
        <v>-1.1564999999999999E-13</v>
      </c>
      <c r="G40" s="43">
        <v>-629.55999999999995</v>
      </c>
      <c r="H40" s="48">
        <v>1.5</v>
      </c>
      <c r="I40" s="28"/>
      <c r="J40" s="44">
        <v>22</v>
      </c>
      <c r="K40" s="43">
        <v>-382.41</v>
      </c>
      <c r="L40" s="43">
        <v>-266.45</v>
      </c>
      <c r="M40" s="43">
        <v>6510.7</v>
      </c>
      <c r="N40" s="43">
        <v>7.1007000000000004E-15</v>
      </c>
      <c r="O40" s="43">
        <v>3.8549000000000001E-14</v>
      </c>
      <c r="P40" s="43">
        <v>629.55999999999995</v>
      </c>
      <c r="Q40" s="48">
        <v>1.5</v>
      </c>
    </row>
    <row r="41" spans="1:17" x14ac:dyDescent="0.3">
      <c r="A41" s="42">
        <v>52</v>
      </c>
      <c r="B41" s="43">
        <v>-157.75</v>
      </c>
      <c r="C41" s="43">
        <v>-116.99</v>
      </c>
      <c r="D41" s="43">
        <v>3877.3</v>
      </c>
      <c r="E41" s="43">
        <v>7.4873999999999994E-15</v>
      </c>
      <c r="F41" s="43">
        <v>-5.3462E-14</v>
      </c>
      <c r="G41" s="43">
        <v>-291.02999999999997</v>
      </c>
      <c r="H41" s="48">
        <v>2</v>
      </c>
      <c r="I41" s="28"/>
      <c r="J41" s="44">
        <v>23</v>
      </c>
      <c r="K41" s="43">
        <v>-157.75</v>
      </c>
      <c r="L41" s="43">
        <v>-116.99</v>
      </c>
      <c r="M41" s="43">
        <v>3877.3</v>
      </c>
      <c r="N41" s="43">
        <v>2.4958E-15</v>
      </c>
      <c r="O41" s="43">
        <v>1.7821E-14</v>
      </c>
      <c r="P41" s="43">
        <v>291.02999999999997</v>
      </c>
      <c r="Q41" s="48">
        <v>2</v>
      </c>
    </row>
    <row r="42" spans="1:17" x14ac:dyDescent="0.3">
      <c r="A42" s="42">
        <v>53</v>
      </c>
      <c r="B42" s="43">
        <v>-81.403000000000006</v>
      </c>
      <c r="C42" s="43">
        <v>-63.661000000000001</v>
      </c>
      <c r="D42" s="43">
        <v>2638.1</v>
      </c>
      <c r="E42" s="43">
        <v>3.2592000000000002E-15</v>
      </c>
      <c r="F42" s="43">
        <v>-2.8895E-14</v>
      </c>
      <c r="G42" s="43">
        <v>-157.30000000000001</v>
      </c>
      <c r="H42" s="48">
        <v>2.5</v>
      </c>
      <c r="I42" s="28"/>
      <c r="J42" s="44">
        <v>24</v>
      </c>
      <c r="K42" s="43">
        <v>-81.403000000000006</v>
      </c>
      <c r="L42" s="43">
        <v>-63.661000000000001</v>
      </c>
      <c r="M42" s="43">
        <v>2638.1</v>
      </c>
      <c r="N42" s="43">
        <v>1.0864000000000001E-15</v>
      </c>
      <c r="O42" s="43">
        <v>9.6318E-15</v>
      </c>
      <c r="P42" s="43">
        <v>157.30000000000001</v>
      </c>
      <c r="Q42" s="48">
        <v>2.5</v>
      </c>
    </row>
    <row r="43" spans="1:17" x14ac:dyDescent="0.3">
      <c r="A43" s="42">
        <v>54</v>
      </c>
      <c r="B43" s="43">
        <v>-65.239000000000004</v>
      </c>
      <c r="C43" s="43">
        <v>-56.33</v>
      </c>
      <c r="D43" s="43">
        <v>1964.9</v>
      </c>
      <c r="E43" s="43">
        <v>1.6366E-15</v>
      </c>
      <c r="F43" s="43">
        <v>-1.7369999999999999E-14</v>
      </c>
      <c r="G43" s="43">
        <v>-94.56</v>
      </c>
      <c r="H43" s="48">
        <v>3</v>
      </c>
      <c r="I43" s="28"/>
      <c r="J43" s="44">
        <v>25</v>
      </c>
      <c r="K43" s="43">
        <v>-65.239000000000004</v>
      </c>
      <c r="L43" s="43">
        <v>-56.33</v>
      </c>
      <c r="M43" s="43">
        <v>1964.9</v>
      </c>
      <c r="N43" s="43">
        <v>5.4553000000000001E-16</v>
      </c>
      <c r="O43" s="43">
        <v>5.7901E-15</v>
      </c>
      <c r="P43" s="43">
        <v>94.56</v>
      </c>
      <c r="Q43" s="48">
        <v>3</v>
      </c>
    </row>
    <row r="44" spans="1:17" x14ac:dyDescent="0.3">
      <c r="A44" s="42">
        <v>55</v>
      </c>
      <c r="B44" s="43">
        <v>-67.465000000000003</v>
      </c>
      <c r="C44" s="43">
        <v>-62.491999999999997</v>
      </c>
      <c r="D44" s="43">
        <v>1544.9</v>
      </c>
      <c r="E44" s="43">
        <v>9.1363000000000002E-16</v>
      </c>
      <c r="F44" s="43">
        <v>-1.1262E-14</v>
      </c>
      <c r="G44" s="43">
        <v>-61.308</v>
      </c>
      <c r="H44" s="48">
        <v>3.5</v>
      </c>
      <c r="I44" s="28"/>
      <c r="J44" s="44">
        <v>26</v>
      </c>
      <c r="K44" s="43">
        <v>-67.465000000000003</v>
      </c>
      <c r="L44" s="43">
        <v>-62.491999999999997</v>
      </c>
      <c r="M44" s="43">
        <v>1544.9</v>
      </c>
      <c r="N44" s="43">
        <v>3.0454000000000001E-16</v>
      </c>
      <c r="O44" s="43">
        <v>3.7541E-15</v>
      </c>
      <c r="P44" s="43">
        <v>61.308</v>
      </c>
      <c r="Q44" s="48">
        <v>3.5</v>
      </c>
    </row>
    <row r="45" spans="1:17" x14ac:dyDescent="0.3">
      <c r="A45" s="42">
        <v>56</v>
      </c>
      <c r="B45" s="43">
        <v>-71.613</v>
      </c>
      <c r="C45" s="43">
        <v>-68.596000000000004</v>
      </c>
      <c r="D45" s="43">
        <v>1251.7</v>
      </c>
      <c r="E45" s="43">
        <v>5.5424000000000001E-16</v>
      </c>
      <c r="F45" s="43">
        <v>-7.7004999999999996E-15</v>
      </c>
      <c r="G45" s="43">
        <v>-41.918999999999997</v>
      </c>
      <c r="H45" s="48">
        <v>4</v>
      </c>
      <c r="I45" s="28"/>
      <c r="J45" s="44">
        <v>27</v>
      </c>
      <c r="K45" s="43">
        <v>-71.613</v>
      </c>
      <c r="L45" s="43">
        <v>-68.596000000000004</v>
      </c>
      <c r="M45" s="43">
        <v>1251.7</v>
      </c>
      <c r="N45" s="43">
        <v>1.8474999999999999E-16</v>
      </c>
      <c r="O45" s="43">
        <v>2.5667999999999998E-15</v>
      </c>
      <c r="P45" s="43">
        <v>41.918999999999997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5.1592999999999995E-4</v>
      </c>
      <c r="C50" s="43">
        <v>3.8947999999999999E-4</v>
      </c>
      <c r="D50" s="43">
        <v>-2.5946999999999998E-4</v>
      </c>
      <c r="E50" s="43">
        <v>-4.6455999999999997E-20</v>
      </c>
      <c r="F50" s="43">
        <v>7.9069999999999999E-36</v>
      </c>
      <c r="G50" s="43">
        <v>4.3044000000000001E-20</v>
      </c>
      <c r="H50" s="48">
        <v>0</v>
      </c>
      <c r="I50" s="28"/>
      <c r="J50" s="44">
        <v>1</v>
      </c>
      <c r="K50" s="43">
        <v>5.1592999999999995E-4</v>
      </c>
      <c r="L50" s="43">
        <v>3.8947999999999999E-4</v>
      </c>
      <c r="M50" s="43">
        <v>-2.5946999999999998E-4</v>
      </c>
      <c r="N50" s="43">
        <v>-1.5485000000000001E-20</v>
      </c>
      <c r="O50" s="43">
        <v>-2.6357000000000001E-36</v>
      </c>
      <c r="P50" s="43">
        <v>-4.3044000000000001E-20</v>
      </c>
      <c r="Q50" s="48">
        <v>0</v>
      </c>
    </row>
    <row r="51" spans="1:17" x14ac:dyDescent="0.3">
      <c r="A51" s="42">
        <v>31</v>
      </c>
      <c r="B51" s="43">
        <v>-4.3625000000000001E-4</v>
      </c>
      <c r="C51" s="43">
        <v>-3.3516999999999998E-4</v>
      </c>
      <c r="D51" s="43">
        <v>4.0222000000000001E-4</v>
      </c>
      <c r="E51" s="43">
        <v>3.7137000000000002E-20</v>
      </c>
      <c r="F51" s="43">
        <v>-2.2811999999999999E-21</v>
      </c>
      <c r="G51" s="43">
        <v>-1.2418E-5</v>
      </c>
      <c r="H51" s="54">
        <v>0.05</v>
      </c>
      <c r="I51" s="28"/>
      <c r="J51" s="44">
        <v>2</v>
      </c>
      <c r="K51" s="43">
        <v>-4.3625000000000001E-4</v>
      </c>
      <c r="L51" s="43">
        <v>-3.3516999999999998E-4</v>
      </c>
      <c r="M51" s="43">
        <v>4.0222000000000001E-4</v>
      </c>
      <c r="N51" s="43">
        <v>1.2379E-20</v>
      </c>
      <c r="O51" s="43">
        <v>7.6041E-22</v>
      </c>
      <c r="P51" s="43">
        <v>1.2418E-5</v>
      </c>
      <c r="Q51" s="54">
        <v>0.05</v>
      </c>
    </row>
    <row r="52" spans="1:17" x14ac:dyDescent="0.3">
      <c r="A52" s="42">
        <v>32</v>
      </c>
      <c r="B52" s="43">
        <v>-4.8167000000000001E-4</v>
      </c>
      <c r="C52" s="43">
        <v>-3.2553999999999998E-4</v>
      </c>
      <c r="D52" s="43">
        <v>1.3902000000000001E-3</v>
      </c>
      <c r="E52" s="43">
        <v>5.7362999999999999E-20</v>
      </c>
      <c r="F52" s="43">
        <v>-6.4883000000000006E-20</v>
      </c>
      <c r="G52" s="43">
        <v>-3.5321000000000001E-4</v>
      </c>
      <c r="H52" s="57">
        <v>0.1</v>
      </c>
      <c r="I52" s="28"/>
      <c r="J52" s="44">
        <v>3</v>
      </c>
      <c r="K52" s="43">
        <v>-4.8167000000000001E-4</v>
      </c>
      <c r="L52" s="43">
        <v>-3.2553999999999998E-4</v>
      </c>
      <c r="M52" s="43">
        <v>1.3902000000000001E-3</v>
      </c>
      <c r="N52" s="43">
        <v>1.9121E-20</v>
      </c>
      <c r="O52" s="43">
        <v>2.1628E-20</v>
      </c>
      <c r="P52" s="43">
        <v>3.5321000000000001E-4</v>
      </c>
      <c r="Q52" s="57">
        <v>0.1</v>
      </c>
    </row>
    <row r="53" spans="1:17" x14ac:dyDescent="0.3">
      <c r="A53" s="42">
        <v>33</v>
      </c>
      <c r="B53" s="43">
        <v>-4.2731000000000003E-4</v>
      </c>
      <c r="C53" s="43">
        <v>-2.6349000000000001E-4</v>
      </c>
      <c r="D53" s="43">
        <v>1.0682000000000001E-3</v>
      </c>
      <c r="E53" s="43">
        <v>6.0189000000000002E-20</v>
      </c>
      <c r="F53" s="43">
        <v>-7.1484000000000001E-20</v>
      </c>
      <c r="G53" s="43">
        <v>-3.8914E-4</v>
      </c>
      <c r="H53" s="48">
        <v>0.15</v>
      </c>
      <c r="I53" s="28"/>
      <c r="J53" s="44">
        <v>4</v>
      </c>
      <c r="K53" s="43">
        <v>-4.2731000000000003E-4</v>
      </c>
      <c r="L53" s="43">
        <v>-2.6349000000000001E-4</v>
      </c>
      <c r="M53" s="43">
        <v>1.0682000000000001E-3</v>
      </c>
      <c r="N53" s="43">
        <v>2.0063000000000001E-20</v>
      </c>
      <c r="O53" s="43">
        <v>2.3828E-20</v>
      </c>
      <c r="P53" s="43">
        <v>3.8914E-4</v>
      </c>
      <c r="Q53" s="48">
        <v>0.15</v>
      </c>
    </row>
    <row r="54" spans="1:17" x14ac:dyDescent="0.3">
      <c r="A54" s="42">
        <v>34</v>
      </c>
      <c r="B54" s="43">
        <v>-3.6892000000000001E-4</v>
      </c>
      <c r="C54" s="43">
        <v>-2.1908999999999999E-4</v>
      </c>
      <c r="D54" s="43">
        <v>8.3434999999999998E-4</v>
      </c>
      <c r="E54" s="43">
        <v>5.5046000000000001E-20</v>
      </c>
      <c r="F54" s="43">
        <v>-7.0750000000000001E-20</v>
      </c>
      <c r="G54" s="43">
        <v>-3.8514000000000002E-4</v>
      </c>
      <c r="H54" s="54">
        <v>0.2</v>
      </c>
      <c r="I54" s="28"/>
      <c r="J54" s="44">
        <v>5</v>
      </c>
      <c r="K54" s="43">
        <v>-3.6892000000000001E-4</v>
      </c>
      <c r="L54" s="43">
        <v>-2.1908999999999999E-4</v>
      </c>
      <c r="M54" s="43">
        <v>8.3434999999999998E-4</v>
      </c>
      <c r="N54" s="43">
        <v>1.8348999999999999E-20</v>
      </c>
      <c r="O54" s="43">
        <v>2.3583000000000001E-20</v>
      </c>
      <c r="P54" s="43">
        <v>3.8514000000000002E-4</v>
      </c>
      <c r="Q54" s="54">
        <v>0.2</v>
      </c>
    </row>
    <row r="55" spans="1:17" x14ac:dyDescent="0.3">
      <c r="A55" s="42">
        <v>35</v>
      </c>
      <c r="B55" s="43">
        <v>-3.2854E-4</v>
      </c>
      <c r="C55" s="43">
        <v>-1.9693E-4</v>
      </c>
      <c r="D55" s="43">
        <v>6.7654E-4</v>
      </c>
      <c r="E55" s="43">
        <v>4.8353000000000002E-20</v>
      </c>
      <c r="F55" s="43">
        <v>-6.4270000000000001E-20</v>
      </c>
      <c r="G55" s="43">
        <v>-3.4987000000000001E-4</v>
      </c>
      <c r="H55" s="48">
        <v>0.25</v>
      </c>
      <c r="I55" s="28"/>
      <c r="J55" s="44">
        <v>6</v>
      </c>
      <c r="K55" s="43">
        <v>-3.2854E-4</v>
      </c>
      <c r="L55" s="43">
        <v>-1.9693E-4</v>
      </c>
      <c r="M55" s="43">
        <v>6.7654E-4</v>
      </c>
      <c r="N55" s="43">
        <v>1.6118000000000001E-20</v>
      </c>
      <c r="O55" s="43">
        <v>2.1422999999999999E-20</v>
      </c>
      <c r="P55" s="43">
        <v>3.4987000000000001E-4</v>
      </c>
      <c r="Q55" s="48">
        <v>0.25</v>
      </c>
    </row>
    <row r="56" spans="1:17" x14ac:dyDescent="0.3">
      <c r="A56" s="42">
        <v>36</v>
      </c>
      <c r="B56" s="43">
        <v>-3.1398E-4</v>
      </c>
      <c r="C56" s="43">
        <v>-1.9366000000000001E-4</v>
      </c>
      <c r="D56" s="43">
        <v>5.7956000000000001E-4</v>
      </c>
      <c r="E56" s="43">
        <v>4.4203000000000003E-20</v>
      </c>
      <c r="F56" s="43">
        <v>-5.3326999999999999E-20</v>
      </c>
      <c r="G56" s="43">
        <v>-2.9030000000000001E-4</v>
      </c>
      <c r="H56" s="57">
        <v>0.3</v>
      </c>
      <c r="I56" s="28"/>
      <c r="J56" s="44">
        <v>7</v>
      </c>
      <c r="K56" s="43">
        <v>-3.1398E-4</v>
      </c>
      <c r="L56" s="43">
        <v>-1.9366000000000001E-4</v>
      </c>
      <c r="M56" s="43">
        <v>5.7956000000000001E-4</v>
      </c>
      <c r="N56" s="43">
        <v>1.4734000000000001E-20</v>
      </c>
      <c r="O56" s="43">
        <v>1.7776E-20</v>
      </c>
      <c r="P56" s="43">
        <v>2.9030000000000001E-4</v>
      </c>
      <c r="Q56" s="57">
        <v>0.3</v>
      </c>
    </row>
    <row r="57" spans="1:17" x14ac:dyDescent="0.3">
      <c r="A57" s="42">
        <v>37</v>
      </c>
      <c r="B57" s="43">
        <v>-3.3534999999999999E-4</v>
      </c>
      <c r="C57" s="43">
        <v>-2.1034E-4</v>
      </c>
      <c r="D57" s="43">
        <v>5.4217999999999996E-4</v>
      </c>
      <c r="E57" s="43">
        <v>4.5930999999999998E-20</v>
      </c>
      <c r="F57" s="43">
        <v>-3.8216999999999999E-20</v>
      </c>
      <c r="G57" s="43">
        <v>-2.0804999999999999E-4</v>
      </c>
      <c r="H57" s="54">
        <v>0.35</v>
      </c>
      <c r="I57" s="28"/>
      <c r="J57" s="44">
        <v>8</v>
      </c>
      <c r="K57" s="43">
        <v>-3.3534999999999999E-4</v>
      </c>
      <c r="L57" s="43">
        <v>-2.1034E-4</v>
      </c>
      <c r="M57" s="43">
        <v>5.4217999999999996E-4</v>
      </c>
      <c r="N57" s="43">
        <v>1.5310000000000001E-20</v>
      </c>
      <c r="O57" s="43">
        <v>1.2739000000000001E-20</v>
      </c>
      <c r="P57" s="43">
        <v>2.0804999999999999E-4</v>
      </c>
      <c r="Q57" s="54">
        <v>0.35</v>
      </c>
    </row>
    <row r="58" spans="1:17" x14ac:dyDescent="0.3">
      <c r="A58" s="42">
        <v>38</v>
      </c>
      <c r="B58" s="43">
        <v>-2.8204E-4</v>
      </c>
      <c r="C58" s="43">
        <v>-1.8488000000000001E-4</v>
      </c>
      <c r="D58" s="43">
        <v>6.4612000000000003E-4</v>
      </c>
      <c r="E58" s="43">
        <v>3.5697000000000002E-20</v>
      </c>
      <c r="F58" s="43">
        <v>-6.1314999999999996E-20</v>
      </c>
      <c r="G58" s="43">
        <v>-3.3378999999999999E-4</v>
      </c>
      <c r="H58" s="57">
        <v>0.4</v>
      </c>
      <c r="I58" s="28"/>
      <c r="J58" s="44">
        <v>9</v>
      </c>
      <c r="K58" s="43">
        <v>-2.8204E-4</v>
      </c>
      <c r="L58" s="43">
        <v>-1.8488000000000001E-4</v>
      </c>
      <c r="M58" s="43">
        <v>6.4612000000000003E-4</v>
      </c>
      <c r="N58" s="43">
        <v>1.1899E-20</v>
      </c>
      <c r="O58" s="43">
        <v>2.0438000000000001E-20</v>
      </c>
      <c r="P58" s="43">
        <v>3.3378999999999999E-4</v>
      </c>
      <c r="Q58" s="57">
        <v>0.4</v>
      </c>
    </row>
    <row r="59" spans="1:17" x14ac:dyDescent="0.3">
      <c r="A59" s="42">
        <v>39</v>
      </c>
      <c r="B59" s="43">
        <v>-2.4013999999999999E-4</v>
      </c>
      <c r="C59" s="43">
        <v>-1.6440000000000001E-4</v>
      </c>
      <c r="D59" s="43">
        <v>5.5692999999999997E-4</v>
      </c>
      <c r="E59" s="43">
        <v>2.7826000000000002E-20</v>
      </c>
      <c r="F59" s="43">
        <v>-5.2237999999999997E-20</v>
      </c>
      <c r="G59" s="43">
        <v>-2.8436999999999999E-4</v>
      </c>
      <c r="H59" s="57">
        <v>0.45</v>
      </c>
      <c r="I59" s="28"/>
      <c r="J59" s="44">
        <v>10</v>
      </c>
      <c r="K59" s="43">
        <v>-2.4013999999999999E-4</v>
      </c>
      <c r="L59" s="43">
        <v>-1.6440000000000001E-4</v>
      </c>
      <c r="M59" s="43">
        <v>5.5692999999999997E-4</v>
      </c>
      <c r="N59" s="43">
        <v>9.2755000000000006E-21</v>
      </c>
      <c r="O59" s="43">
        <v>1.7413E-20</v>
      </c>
      <c r="P59" s="43">
        <v>2.8436999999999999E-4</v>
      </c>
      <c r="Q59" s="57">
        <v>0.45</v>
      </c>
    </row>
    <row r="60" spans="1:17" x14ac:dyDescent="0.3">
      <c r="A60" s="42">
        <v>40</v>
      </c>
      <c r="B60" s="43">
        <v>-2.0666E-4</v>
      </c>
      <c r="C60" s="43">
        <v>-1.4729000000000001E-4</v>
      </c>
      <c r="D60" s="43">
        <v>4.8512000000000002E-4</v>
      </c>
      <c r="E60" s="43">
        <v>2.1811999999999999E-20</v>
      </c>
      <c r="F60" s="43">
        <v>-4.4468000000000001E-20</v>
      </c>
      <c r="G60" s="43">
        <v>-2.4206999999999999E-4</v>
      </c>
      <c r="H60" s="57">
        <v>0.5</v>
      </c>
      <c r="I60" s="28"/>
      <c r="J60" s="44">
        <v>11</v>
      </c>
      <c r="K60" s="43">
        <v>-2.0666E-4</v>
      </c>
      <c r="L60" s="43">
        <v>-1.4729000000000001E-4</v>
      </c>
      <c r="M60" s="43">
        <v>4.8512000000000002E-4</v>
      </c>
      <c r="N60" s="43">
        <v>7.2707999999999998E-21</v>
      </c>
      <c r="O60" s="43">
        <v>1.4823E-20</v>
      </c>
      <c r="P60" s="43">
        <v>2.4206999999999999E-4</v>
      </c>
      <c r="Q60" s="57">
        <v>0.5</v>
      </c>
    </row>
    <row r="61" spans="1:17" x14ac:dyDescent="0.3">
      <c r="A61" s="42">
        <v>41</v>
      </c>
      <c r="B61" s="43">
        <v>-1.7954000000000001E-4</v>
      </c>
      <c r="C61" s="43">
        <v>-1.3266999999999999E-4</v>
      </c>
      <c r="D61" s="43">
        <v>4.2628000000000002E-4</v>
      </c>
      <c r="E61" s="43">
        <v>1.7219000000000001E-20</v>
      </c>
      <c r="F61" s="43">
        <v>-3.7910999999999999E-20</v>
      </c>
      <c r="G61" s="43">
        <v>-2.0638000000000001E-4</v>
      </c>
      <c r="H61" s="57">
        <v>0.55000000000000004</v>
      </c>
      <c r="I61" s="28"/>
      <c r="J61" s="44">
        <v>12</v>
      </c>
      <c r="K61" s="43">
        <v>-1.7954000000000001E-4</v>
      </c>
      <c r="L61" s="43">
        <v>-1.3266999999999999E-4</v>
      </c>
      <c r="M61" s="43">
        <v>4.2628000000000002E-4</v>
      </c>
      <c r="N61" s="43">
        <v>5.7395999999999999E-21</v>
      </c>
      <c r="O61" s="43">
        <v>1.2637E-20</v>
      </c>
      <c r="P61" s="43">
        <v>2.0638000000000001E-4</v>
      </c>
      <c r="Q61" s="57">
        <v>0.55000000000000004</v>
      </c>
    </row>
    <row r="62" spans="1:17" x14ac:dyDescent="0.3">
      <c r="A62" s="42">
        <v>42</v>
      </c>
      <c r="B62" s="43">
        <v>-1.5729000000000001E-4</v>
      </c>
      <c r="C62" s="43">
        <v>-1.2E-4</v>
      </c>
      <c r="D62" s="43">
        <v>3.7736999999999997E-4</v>
      </c>
      <c r="E62" s="43">
        <v>1.3699000000000001E-20</v>
      </c>
      <c r="F62" s="43">
        <v>-3.2415E-20</v>
      </c>
      <c r="G62" s="43">
        <v>-1.7646E-4</v>
      </c>
      <c r="H62" s="48">
        <v>0.6</v>
      </c>
      <c r="I62" s="28"/>
      <c r="J62" s="44">
        <v>13</v>
      </c>
      <c r="K62" s="43">
        <v>-1.5729000000000001E-4</v>
      </c>
      <c r="L62" s="43">
        <v>-1.2E-4</v>
      </c>
      <c r="M62" s="43">
        <v>3.7736999999999997E-4</v>
      </c>
      <c r="N62" s="43">
        <v>4.5664999999999997E-21</v>
      </c>
      <c r="O62" s="43">
        <v>1.0805E-20</v>
      </c>
      <c r="P62" s="43">
        <v>1.7646E-4</v>
      </c>
      <c r="Q62" s="48">
        <v>0.6</v>
      </c>
    </row>
    <row r="63" spans="1:17" x14ac:dyDescent="0.3">
      <c r="A63" s="42">
        <v>43</v>
      </c>
      <c r="B63" s="43">
        <v>-1.3883E-4</v>
      </c>
      <c r="C63" s="43">
        <v>-1.0891999999999999E-4</v>
      </c>
      <c r="D63" s="43">
        <v>3.3625000000000001E-4</v>
      </c>
      <c r="E63" s="43">
        <v>1.0988E-20</v>
      </c>
      <c r="F63" s="43">
        <v>-2.7821999999999999E-20</v>
      </c>
      <c r="G63" s="43">
        <v>-1.5144999999999999E-4</v>
      </c>
      <c r="H63" s="48">
        <v>0.65</v>
      </c>
      <c r="I63" s="28"/>
      <c r="J63" s="44">
        <v>14</v>
      </c>
      <c r="K63" s="43">
        <v>-1.3883E-4</v>
      </c>
      <c r="L63" s="43">
        <v>-1.0891999999999999E-4</v>
      </c>
      <c r="M63" s="43">
        <v>3.3625000000000001E-4</v>
      </c>
      <c r="N63" s="43">
        <v>3.6628000000000001E-21</v>
      </c>
      <c r="O63" s="43">
        <v>9.2739000000000005E-21</v>
      </c>
      <c r="P63" s="43">
        <v>1.5144999999999999E-4</v>
      </c>
      <c r="Q63" s="48">
        <v>0.65</v>
      </c>
    </row>
    <row r="64" spans="1:17" x14ac:dyDescent="0.3">
      <c r="A64" s="42">
        <v>44</v>
      </c>
      <c r="B64" s="43">
        <v>-1.2336000000000001E-4</v>
      </c>
      <c r="C64" s="43">
        <v>-9.9171000000000003E-5</v>
      </c>
      <c r="D64" s="43">
        <v>3.0133999999999998E-4</v>
      </c>
      <c r="E64" s="43">
        <v>8.8866000000000005E-21</v>
      </c>
      <c r="F64" s="43">
        <v>-2.3982999999999999E-20</v>
      </c>
      <c r="G64" s="43">
        <v>-1.3056E-4</v>
      </c>
      <c r="H64" s="48">
        <v>0.7</v>
      </c>
      <c r="I64" s="28"/>
      <c r="J64" s="44">
        <v>15</v>
      </c>
      <c r="K64" s="43">
        <v>-1.2336000000000001E-4</v>
      </c>
      <c r="L64" s="43">
        <v>-9.9171000000000003E-5</v>
      </c>
      <c r="M64" s="43">
        <v>3.0133999999999998E-4</v>
      </c>
      <c r="N64" s="43">
        <v>2.9622000000000002E-21</v>
      </c>
      <c r="O64" s="43">
        <v>7.9942999999999993E-21</v>
      </c>
      <c r="P64" s="43">
        <v>1.3056E-4</v>
      </c>
      <c r="Q64" s="48">
        <v>0.7</v>
      </c>
    </row>
    <row r="65" spans="1:17" x14ac:dyDescent="0.3">
      <c r="A65" s="42">
        <v>45</v>
      </c>
      <c r="B65" s="43">
        <v>-1.1027999999999999E-4</v>
      </c>
      <c r="C65" s="43">
        <v>-9.056E-5</v>
      </c>
      <c r="D65" s="43">
        <v>2.7146000000000001E-4</v>
      </c>
      <c r="E65" s="43">
        <v>7.2450000000000004E-21</v>
      </c>
      <c r="F65" s="43">
        <v>-2.0768999999999999E-20</v>
      </c>
      <c r="G65" s="43">
        <v>-1.1306000000000001E-4</v>
      </c>
      <c r="H65" s="48">
        <v>0.75</v>
      </c>
      <c r="I65" s="28"/>
      <c r="J65" s="44">
        <v>16</v>
      </c>
      <c r="K65" s="43">
        <v>-1.1027999999999999E-4</v>
      </c>
      <c r="L65" s="43">
        <v>-9.056E-5</v>
      </c>
      <c r="M65" s="43">
        <v>2.7146000000000001E-4</v>
      </c>
      <c r="N65" s="43">
        <v>2.4150000000000001E-21</v>
      </c>
      <c r="O65" s="43">
        <v>6.9228999999999999E-21</v>
      </c>
      <c r="P65" s="43">
        <v>1.1306000000000001E-4</v>
      </c>
      <c r="Q65" s="48">
        <v>0.75</v>
      </c>
    </row>
    <row r="66" spans="1:17" x14ac:dyDescent="0.3">
      <c r="A66" s="42">
        <v>46</v>
      </c>
      <c r="B66" s="43">
        <v>-9.9124999999999997E-5</v>
      </c>
      <c r="C66" s="43">
        <v>-8.2922000000000003E-5</v>
      </c>
      <c r="D66" s="43">
        <v>2.4568000000000002E-4</v>
      </c>
      <c r="E66" s="43">
        <v>5.9531000000000002E-21</v>
      </c>
      <c r="F66" s="43">
        <v>-1.8068999999999999E-20</v>
      </c>
      <c r="G66" s="43">
        <v>-9.8363999999999995E-5</v>
      </c>
      <c r="H66" s="48">
        <v>0.8</v>
      </c>
      <c r="I66" s="28"/>
      <c r="J66" s="44">
        <v>17</v>
      </c>
      <c r="K66" s="43">
        <v>-9.9124999999999997E-5</v>
      </c>
      <c r="L66" s="43">
        <v>-8.2922000000000003E-5</v>
      </c>
      <c r="M66" s="43">
        <v>2.4568000000000002E-4</v>
      </c>
      <c r="N66" s="43">
        <v>1.9844E-21</v>
      </c>
      <c r="O66" s="43">
        <v>6.0231000000000002E-21</v>
      </c>
      <c r="P66" s="43">
        <v>9.8363999999999995E-5</v>
      </c>
      <c r="Q66" s="48">
        <v>0.8</v>
      </c>
    </row>
    <row r="67" spans="1:17" x14ac:dyDescent="0.3">
      <c r="A67" s="42">
        <v>47</v>
      </c>
      <c r="B67" s="43">
        <v>-8.9538999999999998E-5</v>
      </c>
      <c r="C67" s="43">
        <v>-7.6124000000000005E-5</v>
      </c>
      <c r="D67" s="43">
        <v>2.2330000000000001E-4</v>
      </c>
      <c r="E67" s="43">
        <v>4.9283999999999997E-21</v>
      </c>
      <c r="F67" s="43">
        <v>-1.5793999999999999E-20</v>
      </c>
      <c r="G67" s="43">
        <v>-8.5976999999999994E-5</v>
      </c>
      <c r="H67" s="48">
        <v>0.85</v>
      </c>
      <c r="I67" s="28"/>
      <c r="J67" s="44">
        <v>18</v>
      </c>
      <c r="K67" s="43">
        <v>-8.9538999999999998E-5</v>
      </c>
      <c r="L67" s="43">
        <v>-7.6124000000000005E-5</v>
      </c>
      <c r="M67" s="43">
        <v>2.2330000000000001E-4</v>
      </c>
      <c r="N67" s="43">
        <v>1.6428E-21</v>
      </c>
      <c r="O67" s="43">
        <v>5.2645999999999999E-21</v>
      </c>
      <c r="P67" s="43">
        <v>8.5976999999999994E-5</v>
      </c>
      <c r="Q67" s="48">
        <v>0.85</v>
      </c>
    </row>
    <row r="68" spans="1:17" x14ac:dyDescent="0.3">
      <c r="A68" s="42">
        <v>48</v>
      </c>
      <c r="B68" s="43">
        <v>-8.1242000000000006E-5</v>
      </c>
      <c r="C68" s="43">
        <v>-7.0055999999999995E-5</v>
      </c>
      <c r="D68" s="43">
        <v>2.0374E-4</v>
      </c>
      <c r="E68" s="43">
        <v>4.1095000000000002E-21</v>
      </c>
      <c r="F68" s="43">
        <v>-1.3867999999999999E-20</v>
      </c>
      <c r="G68" s="43">
        <v>-7.5492000000000002E-5</v>
      </c>
      <c r="H68" s="48">
        <v>0.9</v>
      </c>
      <c r="I68" s="28"/>
      <c r="J68" s="44">
        <v>19</v>
      </c>
      <c r="K68" s="43">
        <v>-8.1242000000000006E-5</v>
      </c>
      <c r="L68" s="43">
        <v>-7.0055999999999995E-5</v>
      </c>
      <c r="M68" s="43">
        <v>2.0374E-4</v>
      </c>
      <c r="N68" s="43">
        <v>1.3698E-21</v>
      </c>
      <c r="O68" s="43">
        <v>4.6225999999999999E-21</v>
      </c>
      <c r="P68" s="43">
        <v>7.5492000000000002E-5</v>
      </c>
      <c r="Q68" s="48">
        <v>0.9</v>
      </c>
    </row>
    <row r="69" spans="1:17" x14ac:dyDescent="0.3">
      <c r="A69" s="42">
        <v>49</v>
      </c>
      <c r="B69" s="43">
        <v>-7.4012999999999998E-5</v>
      </c>
      <c r="C69" s="43">
        <v>-6.4622000000000006E-5</v>
      </c>
      <c r="D69" s="43">
        <v>1.8656E-4</v>
      </c>
      <c r="E69" s="43">
        <v>3.4500999999999998E-21</v>
      </c>
      <c r="F69" s="43">
        <v>-1.2230000000000001E-20</v>
      </c>
      <c r="G69" s="43">
        <v>-6.6579000000000001E-5</v>
      </c>
      <c r="H69" s="48">
        <v>0.95</v>
      </c>
      <c r="I69" s="28"/>
      <c r="J69" s="44">
        <v>20</v>
      </c>
      <c r="K69" s="43">
        <v>-7.4012999999999998E-5</v>
      </c>
      <c r="L69" s="43">
        <v>-6.4622000000000006E-5</v>
      </c>
      <c r="M69" s="43">
        <v>1.8656E-4</v>
      </c>
      <c r="N69" s="43">
        <v>1.15E-21</v>
      </c>
      <c r="O69" s="43">
        <v>4.0768E-21</v>
      </c>
      <c r="P69" s="43">
        <v>6.6579000000000001E-5</v>
      </c>
      <c r="Q69" s="48">
        <v>0.95</v>
      </c>
    </row>
    <row r="70" spans="1:17" x14ac:dyDescent="0.3">
      <c r="A70" s="42">
        <v>50</v>
      </c>
      <c r="B70" s="43">
        <v>-6.7676999999999996E-5</v>
      </c>
      <c r="C70" s="43">
        <v>-5.9741999999999998E-5</v>
      </c>
      <c r="D70" s="43">
        <v>1.7139E-4</v>
      </c>
      <c r="E70" s="43">
        <v>2.9152999999999998E-21</v>
      </c>
      <c r="F70" s="43">
        <v>-1.0831999999999999E-20</v>
      </c>
      <c r="G70" s="43">
        <v>-5.8967E-5</v>
      </c>
      <c r="H70" s="48">
        <v>1</v>
      </c>
      <c r="I70" s="28"/>
      <c r="J70" s="44">
        <v>21</v>
      </c>
      <c r="K70" s="43">
        <v>-6.7676999999999996E-5</v>
      </c>
      <c r="L70" s="43">
        <v>-5.9741999999999998E-5</v>
      </c>
      <c r="M70" s="43">
        <v>1.7139E-4</v>
      </c>
      <c r="N70" s="43">
        <v>9.7175999999999993E-22</v>
      </c>
      <c r="O70" s="43">
        <v>3.6107000000000002E-21</v>
      </c>
      <c r="P70" s="43">
        <v>5.8967E-5</v>
      </c>
      <c r="Q70" s="48">
        <v>1</v>
      </c>
    </row>
    <row r="71" spans="1:17" x14ac:dyDescent="0.3">
      <c r="A71" s="42">
        <v>51</v>
      </c>
      <c r="B71" s="43">
        <v>-3.2098999999999999E-5</v>
      </c>
      <c r="C71" s="43">
        <v>-3.0142E-5</v>
      </c>
      <c r="D71" s="43">
        <v>8.4221999999999994E-5</v>
      </c>
      <c r="E71" s="43">
        <v>7.1894999999999999E-22</v>
      </c>
      <c r="F71" s="43">
        <v>-3.9030999999999999E-21</v>
      </c>
      <c r="G71" s="43">
        <v>-2.1246999999999998E-5</v>
      </c>
      <c r="H71" s="48">
        <v>1.5</v>
      </c>
      <c r="I71" s="28"/>
      <c r="J71" s="44">
        <v>22</v>
      </c>
      <c r="K71" s="43">
        <v>-3.2098999999999999E-5</v>
      </c>
      <c r="L71" s="43">
        <v>-3.0142E-5</v>
      </c>
      <c r="M71" s="43">
        <v>8.4221999999999994E-5</v>
      </c>
      <c r="N71" s="43">
        <v>2.3964999999999998E-22</v>
      </c>
      <c r="O71" s="43">
        <v>1.301E-21</v>
      </c>
      <c r="P71" s="43">
        <v>2.1246999999999998E-5</v>
      </c>
      <c r="Q71" s="48">
        <v>1.5</v>
      </c>
    </row>
    <row r="72" spans="1:17" x14ac:dyDescent="0.3">
      <c r="A72" s="42">
        <v>52</v>
      </c>
      <c r="B72" s="43">
        <v>-1.8423E-5</v>
      </c>
      <c r="C72" s="43">
        <v>-1.7736000000000001E-5</v>
      </c>
      <c r="D72" s="43">
        <v>4.9669000000000002E-5</v>
      </c>
      <c r="E72" s="43">
        <v>2.5270000000000001E-22</v>
      </c>
      <c r="F72" s="43">
        <v>-1.8043999999999998E-21</v>
      </c>
      <c r="G72" s="43">
        <v>-9.8223999999999993E-6</v>
      </c>
      <c r="H72" s="48">
        <v>2</v>
      </c>
      <c r="I72" s="28"/>
      <c r="J72" s="44">
        <v>23</v>
      </c>
      <c r="K72" s="43">
        <v>-1.8423E-5</v>
      </c>
      <c r="L72" s="43">
        <v>-1.7736000000000001E-5</v>
      </c>
      <c r="M72" s="43">
        <v>4.9669000000000002E-5</v>
      </c>
      <c r="N72" s="43">
        <v>8.4232999999999995E-23</v>
      </c>
      <c r="O72" s="43">
        <v>6.0144999999999998E-22</v>
      </c>
      <c r="P72" s="43">
        <v>9.8223999999999993E-6</v>
      </c>
      <c r="Q72" s="48">
        <v>2</v>
      </c>
    </row>
    <row r="73" spans="1:17" x14ac:dyDescent="0.3">
      <c r="A73" s="42">
        <v>53</v>
      </c>
      <c r="B73" s="43">
        <v>-1.2281E-5</v>
      </c>
      <c r="C73" s="43">
        <v>-1.1980999999999999E-5</v>
      </c>
      <c r="D73" s="43">
        <v>3.3611000000000001E-5</v>
      </c>
      <c r="E73" s="43">
        <v>1.1E-22</v>
      </c>
      <c r="F73" s="43">
        <v>-9.7522000000000007E-22</v>
      </c>
      <c r="G73" s="43">
        <v>-5.3087999999999999E-6</v>
      </c>
      <c r="H73" s="48">
        <v>2.5</v>
      </c>
      <c r="I73" s="28"/>
      <c r="J73" s="44">
        <v>24</v>
      </c>
      <c r="K73" s="43">
        <v>-1.2281E-5</v>
      </c>
      <c r="L73" s="43">
        <v>-1.1980999999999999E-5</v>
      </c>
      <c r="M73" s="43">
        <v>3.3611000000000001E-5</v>
      </c>
      <c r="N73" s="43">
        <v>3.6666000000000001E-23</v>
      </c>
      <c r="O73" s="43">
        <v>3.2507000000000002E-22</v>
      </c>
      <c r="P73" s="43">
        <v>5.3087999999999999E-6</v>
      </c>
      <c r="Q73" s="48">
        <v>2.5</v>
      </c>
    </row>
    <row r="74" spans="1:17" x14ac:dyDescent="0.3">
      <c r="A74" s="42">
        <v>54</v>
      </c>
      <c r="B74" s="43">
        <v>-9.1655000000000006E-6</v>
      </c>
      <c r="C74" s="43">
        <v>-9.0151999999999997E-6</v>
      </c>
      <c r="D74" s="43">
        <v>2.5092999999999998E-5</v>
      </c>
      <c r="E74" s="43">
        <v>5.5235E-23</v>
      </c>
      <c r="F74" s="43">
        <v>-5.8624999999999996E-22</v>
      </c>
      <c r="G74" s="43">
        <v>-3.1914000000000001E-6</v>
      </c>
      <c r="H74" s="48">
        <v>3</v>
      </c>
      <c r="I74" s="28"/>
      <c r="J74" s="44">
        <v>25</v>
      </c>
      <c r="K74" s="43">
        <v>-9.1655000000000006E-6</v>
      </c>
      <c r="L74" s="43">
        <v>-9.0151999999999997E-6</v>
      </c>
      <c r="M74" s="43">
        <v>2.5092999999999998E-5</v>
      </c>
      <c r="N74" s="43">
        <v>1.8412E-23</v>
      </c>
      <c r="O74" s="43">
        <v>1.9541999999999999E-22</v>
      </c>
      <c r="P74" s="43">
        <v>3.1914000000000001E-6</v>
      </c>
      <c r="Q74" s="48">
        <v>3</v>
      </c>
    </row>
    <row r="75" spans="1:17" x14ac:dyDescent="0.3">
      <c r="A75" s="42">
        <v>55</v>
      </c>
      <c r="B75" s="43">
        <v>-7.3286999999999998E-6</v>
      </c>
      <c r="C75" s="43">
        <v>-7.2447999999999997E-6</v>
      </c>
      <c r="D75" s="43">
        <v>1.9879000000000001E-5</v>
      </c>
      <c r="E75" s="43">
        <v>3.0835000000000001E-23</v>
      </c>
      <c r="F75" s="43">
        <v>-3.8009999999999998E-22</v>
      </c>
      <c r="G75" s="43">
        <v>-2.0692E-6</v>
      </c>
      <c r="H75" s="48">
        <v>3.5</v>
      </c>
      <c r="I75" s="28"/>
      <c r="J75" s="44">
        <v>26</v>
      </c>
      <c r="K75" s="43">
        <v>-7.3286999999999998E-6</v>
      </c>
      <c r="L75" s="43">
        <v>-7.2447999999999997E-6</v>
      </c>
      <c r="M75" s="43">
        <v>1.9879000000000001E-5</v>
      </c>
      <c r="N75" s="43">
        <v>1.0278E-23</v>
      </c>
      <c r="O75" s="43">
        <v>1.267E-22</v>
      </c>
      <c r="P75" s="43">
        <v>2.0692E-6</v>
      </c>
      <c r="Q75" s="48">
        <v>3.5</v>
      </c>
    </row>
    <row r="76" spans="1:17" x14ac:dyDescent="0.3">
      <c r="A76" s="42">
        <v>56</v>
      </c>
      <c r="B76" s="43">
        <v>-6.0712000000000004E-6</v>
      </c>
      <c r="C76" s="43">
        <v>-6.0202999999999998E-6</v>
      </c>
      <c r="D76" s="43">
        <v>1.626E-5</v>
      </c>
      <c r="E76" s="43">
        <v>1.8706E-23</v>
      </c>
      <c r="F76" s="43">
        <v>-2.5989000000000002E-22</v>
      </c>
      <c r="G76" s="43">
        <v>-1.4148E-6</v>
      </c>
      <c r="H76" s="48">
        <v>4</v>
      </c>
      <c r="I76" s="28"/>
      <c r="J76" s="44">
        <v>27</v>
      </c>
      <c r="K76" s="43">
        <v>-6.0712000000000004E-6</v>
      </c>
      <c r="L76" s="43">
        <v>-6.0202999999999998E-6</v>
      </c>
      <c r="M76" s="43">
        <v>1.626E-5</v>
      </c>
      <c r="N76" s="43">
        <v>6.2352E-24</v>
      </c>
      <c r="O76" s="43">
        <v>8.6630000000000003E-23</v>
      </c>
      <c r="P76" s="43">
        <v>1.4148E-6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3.3531000000000001E-21</v>
      </c>
      <c r="C81" s="43">
        <v>1.8253E-5</v>
      </c>
      <c r="D81" s="43">
        <v>7.2800999999999996E-4</v>
      </c>
      <c r="E81" s="23">
        <f>+D81*1000</f>
        <v>0.72800999999999993</v>
      </c>
      <c r="F81" s="44">
        <v>0</v>
      </c>
      <c r="G81" s="24"/>
      <c r="H81" s="25"/>
      <c r="I81" s="28"/>
      <c r="J81" s="44">
        <v>1</v>
      </c>
      <c r="K81" s="43">
        <v>-1.1177E-21</v>
      </c>
      <c r="L81" s="43">
        <v>-1.8253E-5</v>
      </c>
      <c r="M81" s="43">
        <v>7.2800999999999996E-4</v>
      </c>
      <c r="N81" s="23">
        <f>+M81*1000</f>
        <v>0.72800999999999993</v>
      </c>
      <c r="O81" s="44">
        <v>0</v>
      </c>
      <c r="P81" s="24"/>
      <c r="Q81" s="25"/>
    </row>
    <row r="82" spans="1:23" x14ac:dyDescent="0.3">
      <c r="A82" s="42">
        <v>31</v>
      </c>
      <c r="B82" s="43">
        <v>-1.5111999999999999E-21</v>
      </c>
      <c r="C82" s="43">
        <v>-8.2266000000000001E-6</v>
      </c>
      <c r="D82" s="43">
        <v>7.2420000000000004E-4</v>
      </c>
      <c r="E82" s="23">
        <f t="shared" ref="E82:E107" si="0">+D82*1000</f>
        <v>0.72420000000000007</v>
      </c>
      <c r="F82" s="170">
        <v>0.05</v>
      </c>
      <c r="G82" s="24"/>
      <c r="H82" s="25"/>
      <c r="I82" s="28"/>
      <c r="J82" s="44">
        <v>2</v>
      </c>
      <c r="K82" s="43">
        <v>5.0373999999999998E-22</v>
      </c>
      <c r="L82" s="43">
        <v>8.2266000000000001E-6</v>
      </c>
      <c r="M82" s="43">
        <v>7.2420000000000004E-4</v>
      </c>
      <c r="N82" s="23">
        <f t="shared" ref="N82:N107" si="1">+M82*1000</f>
        <v>0.72420000000000007</v>
      </c>
      <c r="O82" s="170">
        <v>0.05</v>
      </c>
      <c r="P82" s="24"/>
      <c r="Q82" s="25"/>
    </row>
    <row r="83" spans="1:23" x14ac:dyDescent="0.3">
      <c r="A83" s="42">
        <v>32</v>
      </c>
      <c r="B83" s="43">
        <v>-3.3987000000000003E-21</v>
      </c>
      <c r="C83" s="43">
        <v>-1.8502E-5</v>
      </c>
      <c r="D83" s="43">
        <v>6.4603000000000002E-4</v>
      </c>
      <c r="E83" s="23">
        <f t="shared" si="0"/>
        <v>0.64602999999999999</v>
      </c>
      <c r="F83" s="171">
        <v>0.1</v>
      </c>
      <c r="G83" s="24"/>
      <c r="H83" s="25"/>
      <c r="I83" s="28"/>
      <c r="J83" s="44">
        <v>3</v>
      </c>
      <c r="K83" s="43">
        <v>1.1329E-21</v>
      </c>
      <c r="L83" s="43">
        <v>1.8502E-5</v>
      </c>
      <c r="M83" s="43">
        <v>6.4603000000000002E-4</v>
      </c>
      <c r="N83" s="23">
        <f t="shared" si="1"/>
        <v>0.64602999999999999</v>
      </c>
      <c r="O83" s="171">
        <v>0.1</v>
      </c>
      <c r="Q83" s="25"/>
    </row>
    <row r="84" spans="1:23" x14ac:dyDescent="0.3">
      <c r="A84" s="42">
        <v>33</v>
      </c>
      <c r="B84" s="43">
        <v>-4.5286E-21</v>
      </c>
      <c r="C84" s="43">
        <v>-2.4652999999999999E-5</v>
      </c>
      <c r="D84" s="43">
        <v>5.8491000000000001E-4</v>
      </c>
      <c r="E84" s="23">
        <f t="shared" si="0"/>
        <v>0.58491000000000004</v>
      </c>
      <c r="F84" s="44">
        <v>0.15</v>
      </c>
      <c r="G84" s="24"/>
      <c r="H84" s="25"/>
      <c r="I84" s="28"/>
      <c r="J84" s="44">
        <v>4</v>
      </c>
      <c r="K84" s="43">
        <v>1.5095E-21</v>
      </c>
      <c r="L84" s="43">
        <v>2.4652999999999999E-5</v>
      </c>
      <c r="M84" s="43">
        <v>5.8491000000000001E-4</v>
      </c>
      <c r="N84" s="23">
        <f t="shared" si="1"/>
        <v>0.58491000000000004</v>
      </c>
      <c r="O84" s="44">
        <v>0.15</v>
      </c>
      <c r="P84" s="24"/>
      <c r="Q84" s="25"/>
    </row>
    <row r="85" spans="1:23" x14ac:dyDescent="0.3">
      <c r="A85" s="42">
        <v>34</v>
      </c>
      <c r="B85" s="43">
        <v>-5.1716999999999997E-21</v>
      </c>
      <c r="C85" s="43">
        <v>-2.8153999999999998E-5</v>
      </c>
      <c r="D85" s="43">
        <v>5.3770000000000001E-4</v>
      </c>
      <c r="E85" s="23">
        <f t="shared" si="0"/>
        <v>0.53769999999999996</v>
      </c>
      <c r="F85" s="170">
        <v>0.2</v>
      </c>
      <c r="G85" s="24"/>
      <c r="H85" s="25"/>
      <c r="I85" s="28"/>
      <c r="J85" s="44">
        <v>5</v>
      </c>
      <c r="K85" s="43">
        <v>1.7239E-21</v>
      </c>
      <c r="L85" s="43">
        <v>2.8153999999999998E-5</v>
      </c>
      <c r="M85" s="43">
        <v>5.3770000000000001E-4</v>
      </c>
      <c r="N85" s="23">
        <f t="shared" si="1"/>
        <v>0.53769999999999996</v>
      </c>
      <c r="O85" s="170">
        <v>0.2</v>
      </c>
      <c r="P85" s="24"/>
      <c r="Q85" s="25"/>
    </row>
    <row r="86" spans="1:23" x14ac:dyDescent="0.3">
      <c r="A86" s="42">
        <v>35</v>
      </c>
      <c r="B86" s="43">
        <v>-5.6083999999999999E-21</v>
      </c>
      <c r="C86" s="43">
        <v>-3.0531000000000003E-5</v>
      </c>
      <c r="D86" s="43">
        <v>5.0020000000000002E-4</v>
      </c>
      <c r="E86" s="23">
        <f t="shared" si="0"/>
        <v>0.50019999999999998</v>
      </c>
      <c r="F86" s="44">
        <v>0.25</v>
      </c>
      <c r="G86" s="24"/>
      <c r="H86" s="25"/>
      <c r="I86" s="28"/>
      <c r="J86" s="44">
        <v>6</v>
      </c>
      <c r="K86" s="43">
        <v>1.8694999999999998E-21</v>
      </c>
      <c r="L86" s="43">
        <v>3.0531000000000003E-5</v>
      </c>
      <c r="M86" s="43">
        <v>5.0020000000000002E-4</v>
      </c>
      <c r="N86" s="23">
        <f t="shared" si="1"/>
        <v>0.50019999999999998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-6.0862E-21</v>
      </c>
      <c r="C87" s="43">
        <v>-3.3132000000000001E-5</v>
      </c>
      <c r="D87" s="43">
        <v>4.6904E-4</v>
      </c>
      <c r="E87" s="23">
        <f t="shared" si="0"/>
        <v>0.46904000000000001</v>
      </c>
      <c r="F87" s="171">
        <v>0.3</v>
      </c>
      <c r="G87" s="24"/>
      <c r="H87" s="25"/>
      <c r="I87" s="28"/>
      <c r="J87" s="44">
        <v>7</v>
      </c>
      <c r="K87" s="43">
        <v>2.0287000000000001E-21</v>
      </c>
      <c r="L87" s="43">
        <v>3.3132000000000001E-5</v>
      </c>
      <c r="M87" s="43">
        <v>4.6904E-4</v>
      </c>
      <c r="N87" s="23">
        <f t="shared" si="1"/>
        <v>0.46904000000000001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-6.8308000000000005E-21</v>
      </c>
      <c r="C88" s="43">
        <v>-3.7184999999999997E-5</v>
      </c>
      <c r="D88" s="43">
        <v>4.4127000000000001E-4</v>
      </c>
      <c r="E88" s="23">
        <f t="shared" si="0"/>
        <v>0.44127</v>
      </c>
      <c r="F88" s="170">
        <v>0.35</v>
      </c>
      <c r="G88" s="24"/>
      <c r="H88" s="25"/>
      <c r="I88" s="28"/>
      <c r="J88" s="44">
        <v>8</v>
      </c>
      <c r="K88" s="43">
        <v>2.2769E-21</v>
      </c>
      <c r="L88" s="43">
        <v>3.7184999999999997E-5</v>
      </c>
      <c r="M88" s="43">
        <v>4.4127000000000001E-4</v>
      </c>
      <c r="N88" s="23">
        <f t="shared" si="1"/>
        <v>0.44127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-6.1333000000000004E-21</v>
      </c>
      <c r="C89" s="43">
        <v>-3.3387999999999999E-5</v>
      </c>
      <c r="D89" s="43">
        <v>4.0624999999999998E-4</v>
      </c>
      <c r="E89" s="23">
        <f t="shared" si="0"/>
        <v>0.40625</v>
      </c>
      <c r="F89" s="171">
        <v>0.4</v>
      </c>
      <c r="G89" s="24"/>
      <c r="H89" s="25"/>
      <c r="I89" s="28"/>
      <c r="J89" s="44">
        <v>9</v>
      </c>
      <c r="K89" s="43">
        <v>2.0444E-21</v>
      </c>
      <c r="L89" s="43">
        <v>3.3387999999999999E-5</v>
      </c>
      <c r="M89" s="43">
        <v>4.0624999999999998E-4</v>
      </c>
      <c r="N89" s="23">
        <f t="shared" si="1"/>
        <v>0.40625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-5.4928999999999997E-21</v>
      </c>
      <c r="C90" s="43">
        <v>-2.9901999999999999E-5</v>
      </c>
      <c r="D90" s="43">
        <v>3.7625000000000001E-4</v>
      </c>
      <c r="E90" s="23">
        <f t="shared" si="0"/>
        <v>0.37625000000000003</v>
      </c>
      <c r="F90" s="171">
        <v>0.45</v>
      </c>
      <c r="G90" s="24"/>
      <c r="H90" s="25"/>
      <c r="I90" s="28"/>
      <c r="J90" s="44">
        <v>10</v>
      </c>
      <c r="K90" s="43">
        <v>1.831E-21</v>
      </c>
      <c r="L90" s="43">
        <v>2.9901999999999999E-5</v>
      </c>
      <c r="M90" s="43">
        <v>3.7625000000000001E-4</v>
      </c>
      <c r="N90" s="23">
        <f t="shared" si="1"/>
        <v>0.37625000000000003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-4.9189999999999999E-21</v>
      </c>
      <c r="C91" s="43">
        <v>-2.6778E-5</v>
      </c>
      <c r="D91" s="43">
        <v>3.5027000000000002E-4</v>
      </c>
      <c r="E91" s="23">
        <f t="shared" si="0"/>
        <v>0.35027000000000003</v>
      </c>
      <c r="F91" s="171">
        <v>0.5</v>
      </c>
      <c r="G91" s="24"/>
      <c r="H91" s="25"/>
      <c r="I91" s="28"/>
      <c r="J91" s="44">
        <v>11</v>
      </c>
      <c r="K91" s="43">
        <v>1.6397E-21</v>
      </c>
      <c r="L91" s="43">
        <v>2.6778E-5</v>
      </c>
      <c r="M91" s="43">
        <v>3.5027000000000002E-4</v>
      </c>
      <c r="N91" s="23">
        <f t="shared" si="1"/>
        <v>0.35027000000000003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-4.4112000000000001E-21</v>
      </c>
      <c r="C92" s="43">
        <v>-2.4014000000000001E-5</v>
      </c>
      <c r="D92" s="43">
        <v>3.2752999999999998E-4</v>
      </c>
      <c r="E92" s="23">
        <f t="shared" si="0"/>
        <v>0.32752999999999999</v>
      </c>
      <c r="F92" s="171">
        <v>0.55000000000000004</v>
      </c>
      <c r="G92" s="24"/>
      <c r="H92" s="25"/>
      <c r="I92" s="28"/>
      <c r="J92" s="44">
        <v>12</v>
      </c>
      <c r="K92" s="43">
        <v>1.4704E-21</v>
      </c>
      <c r="L92" s="43">
        <v>2.4014000000000001E-5</v>
      </c>
      <c r="M92" s="43">
        <v>3.2752999999999998E-4</v>
      </c>
      <c r="N92" s="23">
        <f t="shared" si="1"/>
        <v>0.32752999999999999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-3.9651999999999997E-21</v>
      </c>
      <c r="C93" s="43">
        <v>-2.1585000000000001E-5</v>
      </c>
      <c r="D93" s="43">
        <v>3.0747000000000001E-4</v>
      </c>
      <c r="E93" s="23">
        <f t="shared" si="0"/>
        <v>0.30747000000000002</v>
      </c>
      <c r="F93" s="44">
        <v>0.6</v>
      </c>
      <c r="G93" s="24"/>
      <c r="H93" s="25"/>
      <c r="I93" s="28"/>
      <c r="J93" s="44">
        <v>13</v>
      </c>
      <c r="K93" s="43">
        <v>1.3217E-21</v>
      </c>
      <c r="L93" s="43">
        <v>2.1585000000000001E-5</v>
      </c>
      <c r="M93" s="43">
        <v>3.0747000000000001E-4</v>
      </c>
      <c r="N93" s="23">
        <f t="shared" si="1"/>
        <v>0.30747000000000002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-3.5745999999999998E-21</v>
      </c>
      <c r="C94" s="43">
        <v>-1.9459000000000001E-5</v>
      </c>
      <c r="D94" s="43">
        <v>2.8966000000000002E-4</v>
      </c>
      <c r="E94" s="23">
        <f t="shared" si="0"/>
        <v>0.28966000000000003</v>
      </c>
      <c r="F94" s="44">
        <v>0.65</v>
      </c>
      <c r="G94" s="24"/>
      <c r="H94" s="25"/>
      <c r="I94" s="28"/>
      <c r="J94" s="44">
        <v>14</v>
      </c>
      <c r="K94" s="43">
        <v>1.1915E-21</v>
      </c>
      <c r="L94" s="43">
        <v>1.9459000000000001E-5</v>
      </c>
      <c r="M94" s="43">
        <v>2.8966000000000002E-4</v>
      </c>
      <c r="N94" s="23">
        <f t="shared" si="1"/>
        <v>0.28966000000000003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-3.2327E-21</v>
      </c>
      <c r="C95" s="43">
        <v>-1.7598E-5</v>
      </c>
      <c r="D95" s="43">
        <v>2.7374000000000002E-4</v>
      </c>
      <c r="E95" s="23">
        <f t="shared" si="0"/>
        <v>0.27374000000000004</v>
      </c>
      <c r="F95" s="44">
        <v>0.7</v>
      </c>
      <c r="G95" s="24"/>
      <c r="H95" s="25"/>
      <c r="I95" s="28"/>
      <c r="J95" s="44">
        <v>15</v>
      </c>
      <c r="K95" s="43">
        <v>1.0775999999999999E-21</v>
      </c>
      <c r="L95" s="43">
        <v>1.7598E-5</v>
      </c>
      <c r="M95" s="43">
        <v>2.7374000000000002E-4</v>
      </c>
      <c r="N95" s="23">
        <f t="shared" si="1"/>
        <v>0.27374000000000004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-2.9331999999999998E-21</v>
      </c>
      <c r="C96" s="43">
        <v>-1.5968E-5</v>
      </c>
      <c r="D96" s="43">
        <v>2.5944E-4</v>
      </c>
      <c r="E96" s="23">
        <f t="shared" si="0"/>
        <v>0.25944</v>
      </c>
      <c r="F96" s="44">
        <v>0.75</v>
      </c>
      <c r="G96" s="24"/>
      <c r="H96" s="25"/>
      <c r="I96" s="28"/>
      <c r="J96" s="44">
        <v>16</v>
      </c>
      <c r="K96" s="43">
        <v>9.7772999999999997E-22</v>
      </c>
      <c r="L96" s="43">
        <v>1.5968E-5</v>
      </c>
      <c r="M96" s="43">
        <v>2.5944E-4</v>
      </c>
      <c r="N96" s="23">
        <f t="shared" si="1"/>
        <v>0.25944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-2.6703000000000001E-21</v>
      </c>
      <c r="C97" s="43">
        <v>-1.4535999999999999E-5</v>
      </c>
      <c r="D97" s="43">
        <v>2.4653000000000001E-4</v>
      </c>
      <c r="E97" s="23">
        <f t="shared" si="0"/>
        <v>0.24653000000000003</v>
      </c>
      <c r="F97" s="44">
        <v>0.8</v>
      </c>
      <c r="G97" s="24"/>
      <c r="H97" s="25"/>
      <c r="I97" s="28"/>
      <c r="J97" s="44">
        <v>17</v>
      </c>
      <c r="K97" s="43">
        <v>8.9009999999999991E-22</v>
      </c>
      <c r="L97" s="43">
        <v>1.4535999999999999E-5</v>
      </c>
      <c r="M97" s="43">
        <v>2.4653000000000001E-4</v>
      </c>
      <c r="N97" s="23">
        <f t="shared" si="1"/>
        <v>0.24653000000000003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-2.4389000000000001E-21</v>
      </c>
      <c r="C98" s="43">
        <v>-1.3277E-5</v>
      </c>
      <c r="D98" s="43">
        <v>2.3482E-4</v>
      </c>
      <c r="E98" s="23">
        <f t="shared" si="0"/>
        <v>0.23482</v>
      </c>
      <c r="F98" s="44">
        <v>0.85</v>
      </c>
      <c r="G98" s="24"/>
      <c r="H98" s="25"/>
      <c r="I98" s="28"/>
      <c r="J98" s="44">
        <v>18</v>
      </c>
      <c r="K98" s="43">
        <v>8.1296999999999996E-22</v>
      </c>
      <c r="L98" s="43">
        <v>1.3277E-5</v>
      </c>
      <c r="M98" s="43">
        <v>2.3482E-4</v>
      </c>
      <c r="N98" s="23">
        <f t="shared" si="1"/>
        <v>0.23482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-2.2346E-21</v>
      </c>
      <c r="C99" s="43">
        <v>-1.2165E-5</v>
      </c>
      <c r="D99" s="43">
        <v>2.2415E-4</v>
      </c>
      <c r="E99" s="23">
        <f t="shared" si="0"/>
        <v>0.22414999999999999</v>
      </c>
      <c r="F99" s="44">
        <v>0.9</v>
      </c>
      <c r="G99" s="24"/>
      <c r="H99" s="25"/>
      <c r="I99" s="28"/>
      <c r="J99" s="44">
        <v>19</v>
      </c>
      <c r="K99" s="43">
        <v>7.4487999999999999E-22</v>
      </c>
      <c r="L99" s="43">
        <v>1.2165E-5</v>
      </c>
      <c r="M99" s="43">
        <v>2.2415E-4</v>
      </c>
      <c r="N99" s="23">
        <f t="shared" si="1"/>
        <v>0.22414999999999999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-2.0536999999999998E-21</v>
      </c>
      <c r="C100" s="43">
        <v>-1.118E-5</v>
      </c>
      <c r="D100" s="43">
        <v>2.1440000000000001E-4</v>
      </c>
      <c r="E100" s="23">
        <f t="shared" si="0"/>
        <v>0.21440000000000001</v>
      </c>
      <c r="F100" s="44">
        <v>0.95</v>
      </c>
      <c r="G100" s="24"/>
      <c r="H100" s="25"/>
      <c r="I100" s="28"/>
      <c r="J100" s="44">
        <v>20</v>
      </c>
      <c r="K100" s="43">
        <v>6.8457000000000001E-22</v>
      </c>
      <c r="L100" s="43">
        <v>1.118E-5</v>
      </c>
      <c r="M100" s="43">
        <v>2.1440000000000001E-4</v>
      </c>
      <c r="N100" s="23">
        <f t="shared" si="1"/>
        <v>0.21440000000000001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-1.8929999999999998E-21</v>
      </c>
      <c r="C101" s="43">
        <v>-1.0305E-5</v>
      </c>
      <c r="D101" s="43">
        <v>2.0546E-4</v>
      </c>
      <c r="E101" s="23">
        <f t="shared" si="0"/>
        <v>0.20546</v>
      </c>
      <c r="F101" s="44">
        <v>1</v>
      </c>
      <c r="G101" s="24"/>
      <c r="H101" s="25"/>
      <c r="I101" s="28"/>
      <c r="J101" s="44">
        <v>21</v>
      </c>
      <c r="K101" s="43">
        <v>6.3099000000000004E-22</v>
      </c>
      <c r="L101" s="43">
        <v>1.0305E-5</v>
      </c>
      <c r="M101" s="43">
        <v>2.0546E-4</v>
      </c>
      <c r="N101" s="23">
        <f t="shared" si="1"/>
        <v>0.20546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-9.5530000000000009E-22</v>
      </c>
      <c r="C102" s="43">
        <v>-5.2004000000000002E-6</v>
      </c>
      <c r="D102" s="43">
        <v>1.4522999999999999E-4</v>
      </c>
      <c r="E102" s="23">
        <f t="shared" si="0"/>
        <v>0.14523</v>
      </c>
      <c r="F102" s="44">
        <v>1.5</v>
      </c>
      <c r="G102" s="24"/>
      <c r="H102" s="25"/>
      <c r="I102" s="28"/>
      <c r="J102" s="44">
        <v>22</v>
      </c>
      <c r="K102" s="43">
        <v>3.1842999999999999E-22</v>
      </c>
      <c r="L102" s="43">
        <v>5.2004000000000002E-6</v>
      </c>
      <c r="M102" s="43">
        <v>1.4522999999999999E-4</v>
      </c>
      <c r="N102" s="23">
        <f t="shared" si="1"/>
        <v>0.14523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-5.6965000000000004E-22</v>
      </c>
      <c r="C103" s="43">
        <v>-3.101E-6</v>
      </c>
      <c r="D103" s="43">
        <v>1.1294E-4</v>
      </c>
      <c r="E103" s="23">
        <f t="shared" si="0"/>
        <v>0.11294</v>
      </c>
      <c r="F103" s="44">
        <v>2</v>
      </c>
      <c r="G103" s="24"/>
      <c r="H103" s="25"/>
      <c r="I103" s="28"/>
      <c r="J103" s="44">
        <v>23</v>
      </c>
      <c r="K103" s="43">
        <v>1.8987999999999999E-22</v>
      </c>
      <c r="L103" s="43">
        <v>3.101E-6</v>
      </c>
      <c r="M103" s="43">
        <v>1.1294E-4</v>
      </c>
      <c r="N103" s="23">
        <f t="shared" si="1"/>
        <v>0.11294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-3.7634999999999998E-22</v>
      </c>
      <c r="C104" s="43">
        <v>-2.0487E-6</v>
      </c>
      <c r="D104" s="43">
        <v>9.2579999999999998E-5</v>
      </c>
      <c r="E104" s="23">
        <f t="shared" si="0"/>
        <v>9.2579999999999996E-2</v>
      </c>
      <c r="F104" s="44">
        <v>2.5</v>
      </c>
      <c r="G104" s="24"/>
      <c r="H104" s="25"/>
      <c r="I104" s="28"/>
      <c r="J104" s="44">
        <v>24</v>
      </c>
      <c r="K104" s="43">
        <v>1.2544999999999999E-22</v>
      </c>
      <c r="L104" s="43">
        <v>2.0487E-6</v>
      </c>
      <c r="M104" s="43">
        <v>9.2579999999999998E-5</v>
      </c>
      <c r="N104" s="23">
        <f t="shared" si="1"/>
        <v>9.2579999999999996E-2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-2.6576000000000001E-22</v>
      </c>
      <c r="C105" s="43">
        <v>-1.4467000000000001E-6</v>
      </c>
      <c r="D105" s="43">
        <v>7.8101000000000003E-5</v>
      </c>
      <c r="E105" s="23">
        <f t="shared" si="0"/>
        <v>7.8101000000000004E-2</v>
      </c>
      <c r="F105" s="44">
        <v>3</v>
      </c>
      <c r="G105" s="24"/>
      <c r="H105" s="25"/>
      <c r="I105" s="28"/>
      <c r="J105" s="44">
        <v>25</v>
      </c>
      <c r="K105" s="43">
        <v>8.8586000000000004E-23</v>
      </c>
      <c r="L105" s="43">
        <v>1.4467000000000001E-6</v>
      </c>
      <c r="M105" s="43">
        <v>7.8101000000000003E-5</v>
      </c>
      <c r="N105" s="23">
        <f t="shared" si="1"/>
        <v>7.8101000000000004E-2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-1.9621E-22</v>
      </c>
      <c r="C106" s="43">
        <v>-1.0681E-6</v>
      </c>
      <c r="D106" s="43">
        <v>6.6947999999999997E-5</v>
      </c>
      <c r="E106" s="23">
        <f t="shared" si="0"/>
        <v>6.6947999999999994E-2</v>
      </c>
      <c r="F106" s="44">
        <v>3.5</v>
      </c>
      <c r="G106" s="24"/>
      <c r="H106" s="25"/>
      <c r="I106" s="28"/>
      <c r="J106" s="44">
        <v>26</v>
      </c>
      <c r="K106" s="43">
        <v>6.5404999999999999E-23</v>
      </c>
      <c r="L106" s="43">
        <v>1.0681E-6</v>
      </c>
      <c r="M106" s="43">
        <v>6.6947999999999997E-5</v>
      </c>
      <c r="N106" s="23">
        <f t="shared" si="1"/>
        <v>6.6947999999999994E-2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-1.4943999999999999E-22</v>
      </c>
      <c r="C107" s="43">
        <v>-8.1348999999999996E-7</v>
      </c>
      <c r="D107" s="43">
        <v>5.7961000000000003E-5</v>
      </c>
      <c r="E107" s="23">
        <f t="shared" si="0"/>
        <v>5.7961000000000006E-2</v>
      </c>
      <c r="F107" s="44">
        <v>4</v>
      </c>
      <c r="G107" s="24"/>
      <c r="H107" s="25"/>
      <c r="I107" s="28"/>
      <c r="J107" s="44">
        <v>27</v>
      </c>
      <c r="K107" s="43">
        <v>4.9811999999999998E-23</v>
      </c>
      <c r="L107" s="43">
        <v>8.1348999999999996E-7</v>
      </c>
      <c r="M107" s="43">
        <v>5.7961000000000003E-5</v>
      </c>
      <c r="N107" s="23">
        <f t="shared" si="1"/>
        <v>5.7961000000000006E-2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1512-E752-4DAF-BA28-DE60B73491DD}">
  <sheetPr codeName="Hoja161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2594500</v>
      </c>
      <c r="C19" s="43">
        <v>2248100</v>
      </c>
      <c r="D19" s="43">
        <v>562470</v>
      </c>
      <c r="E19" s="43">
        <v>-6.3633000000000004E-11</v>
      </c>
      <c r="F19" s="43">
        <v>-3.7328999999999997E-26</v>
      </c>
      <c r="G19" s="43">
        <v>-2.0320999999999999E-10</v>
      </c>
      <c r="H19" s="48">
        <v>0</v>
      </c>
      <c r="I19" s="28"/>
      <c r="J19" s="44">
        <v>1</v>
      </c>
      <c r="K19" s="43">
        <v>2594500</v>
      </c>
      <c r="L19" s="43">
        <v>2248100</v>
      </c>
      <c r="M19" s="43">
        <v>562470</v>
      </c>
      <c r="N19" s="43">
        <v>-2.1210999999999999E-11</v>
      </c>
      <c r="O19" s="43">
        <v>1.2443E-26</v>
      </c>
      <c r="P19" s="43">
        <v>2.0320999999999999E-10</v>
      </c>
      <c r="Q19" s="48">
        <v>0</v>
      </c>
    </row>
    <row r="20" spans="1:17" x14ac:dyDescent="0.3">
      <c r="A20" s="42">
        <v>31</v>
      </c>
      <c r="B20" s="43">
        <v>-1856900</v>
      </c>
      <c r="C20" s="43">
        <v>-1584300</v>
      </c>
      <c r="D20" s="43">
        <v>308380</v>
      </c>
      <c r="E20" s="43">
        <v>5.0079000000000001E-11</v>
      </c>
      <c r="F20" s="43">
        <v>-3.1929999999999998E-12</v>
      </c>
      <c r="G20" s="43">
        <v>-17382</v>
      </c>
      <c r="H20" s="54">
        <v>0.05</v>
      </c>
      <c r="I20" s="28"/>
      <c r="J20" s="44">
        <v>2</v>
      </c>
      <c r="K20" s="43">
        <v>-1856900</v>
      </c>
      <c r="L20" s="43">
        <v>-1584300</v>
      </c>
      <c r="M20" s="43">
        <v>308380</v>
      </c>
      <c r="N20" s="43">
        <v>1.6692999999999999E-11</v>
      </c>
      <c r="O20" s="43">
        <v>1.0643E-12</v>
      </c>
      <c r="P20" s="43">
        <v>17382</v>
      </c>
      <c r="Q20" s="54">
        <v>0.05</v>
      </c>
    </row>
    <row r="21" spans="1:17" x14ac:dyDescent="0.3">
      <c r="A21" s="42">
        <v>32</v>
      </c>
      <c r="B21" s="43">
        <v>12416</v>
      </c>
      <c r="C21" s="43">
        <v>30967</v>
      </c>
      <c r="D21" s="43">
        <v>222150</v>
      </c>
      <c r="E21" s="43">
        <v>3.4077000000000001E-12</v>
      </c>
      <c r="F21" s="43">
        <v>-3.7908999999999999E-12</v>
      </c>
      <c r="G21" s="43">
        <v>-20637</v>
      </c>
      <c r="H21" s="57">
        <v>0.1</v>
      </c>
      <c r="I21" s="28"/>
      <c r="J21" s="44">
        <v>3</v>
      </c>
      <c r="K21" s="43">
        <v>12416</v>
      </c>
      <c r="L21" s="43">
        <v>30967</v>
      </c>
      <c r="M21" s="43">
        <v>222150</v>
      </c>
      <c r="N21" s="43">
        <v>1.1359E-12</v>
      </c>
      <c r="O21" s="43">
        <v>1.2636E-12</v>
      </c>
      <c r="P21" s="43">
        <v>20637</v>
      </c>
      <c r="Q21" s="57">
        <v>0.1</v>
      </c>
    </row>
    <row r="22" spans="1:17" x14ac:dyDescent="0.3">
      <c r="A22" s="42">
        <v>33</v>
      </c>
      <c r="B22" s="43">
        <v>-15956</v>
      </c>
      <c r="C22" s="43">
        <v>5104.6000000000004</v>
      </c>
      <c r="D22" s="43">
        <v>158070</v>
      </c>
      <c r="E22" s="43">
        <v>3.8687000000000003E-12</v>
      </c>
      <c r="F22" s="43">
        <v>-3.8678000000000001E-12</v>
      </c>
      <c r="G22" s="43">
        <v>-21055</v>
      </c>
      <c r="H22" s="48">
        <v>0.15</v>
      </c>
      <c r="I22" s="28"/>
      <c r="J22" s="44">
        <v>4</v>
      </c>
      <c r="K22" s="43">
        <v>-15956</v>
      </c>
      <c r="L22" s="43">
        <v>5104.6000000000004</v>
      </c>
      <c r="M22" s="43">
        <v>158070</v>
      </c>
      <c r="N22" s="43">
        <v>1.2896000000000001E-12</v>
      </c>
      <c r="O22" s="43">
        <v>1.2893E-12</v>
      </c>
      <c r="P22" s="43">
        <v>21055</v>
      </c>
      <c r="Q22" s="48">
        <v>0.15</v>
      </c>
    </row>
    <row r="23" spans="1:17" x14ac:dyDescent="0.3">
      <c r="A23" s="42">
        <v>34</v>
      </c>
      <c r="B23" s="43">
        <v>-42025</v>
      </c>
      <c r="C23" s="43">
        <v>-18734</v>
      </c>
      <c r="D23" s="43">
        <v>116920</v>
      </c>
      <c r="E23" s="43">
        <v>4.2784E-12</v>
      </c>
      <c r="F23" s="43">
        <v>-3.4058999999999999E-12</v>
      </c>
      <c r="G23" s="43">
        <v>-18541</v>
      </c>
      <c r="H23" s="54">
        <v>0.2</v>
      </c>
      <c r="I23" s="28"/>
      <c r="J23" s="44">
        <v>5</v>
      </c>
      <c r="K23" s="43">
        <v>-42025</v>
      </c>
      <c r="L23" s="43">
        <v>-18734</v>
      </c>
      <c r="M23" s="43">
        <v>116920</v>
      </c>
      <c r="N23" s="43">
        <v>1.4261E-12</v>
      </c>
      <c r="O23" s="43">
        <v>1.1353E-12</v>
      </c>
      <c r="P23" s="43">
        <v>18541</v>
      </c>
      <c r="Q23" s="54">
        <v>0.2</v>
      </c>
    </row>
    <row r="24" spans="1:17" x14ac:dyDescent="0.3">
      <c r="A24" s="42">
        <v>35</v>
      </c>
      <c r="B24" s="43">
        <v>-9024.7999999999993</v>
      </c>
      <c r="C24" s="43">
        <v>3823.6</v>
      </c>
      <c r="D24" s="43">
        <v>91822</v>
      </c>
      <c r="E24" s="43">
        <v>2.3602E-12</v>
      </c>
      <c r="F24" s="43">
        <v>-3.0901999999999999E-12</v>
      </c>
      <c r="G24" s="43">
        <v>-16822</v>
      </c>
      <c r="H24" s="48">
        <v>0.25</v>
      </c>
      <c r="I24" s="28"/>
      <c r="J24" s="44">
        <v>6</v>
      </c>
      <c r="K24" s="43">
        <v>-9024.7999999999993</v>
      </c>
      <c r="L24" s="43">
        <v>3823.6</v>
      </c>
      <c r="M24" s="43">
        <v>91822</v>
      </c>
      <c r="N24" s="43">
        <v>7.8674000000000004E-13</v>
      </c>
      <c r="O24" s="43">
        <v>1.0301E-12</v>
      </c>
      <c r="P24" s="43">
        <v>16822</v>
      </c>
      <c r="Q24" s="48">
        <v>0.25</v>
      </c>
    </row>
    <row r="25" spans="1:17" x14ac:dyDescent="0.3">
      <c r="A25" s="42">
        <v>36</v>
      </c>
      <c r="B25" s="43">
        <v>-11090</v>
      </c>
      <c r="C25" s="43">
        <v>-422.6</v>
      </c>
      <c r="D25" s="43">
        <v>74112</v>
      </c>
      <c r="E25" s="43">
        <v>1.9595999999999998E-12</v>
      </c>
      <c r="F25" s="43">
        <v>-2.6685000000000002E-12</v>
      </c>
      <c r="G25" s="43">
        <v>-14527</v>
      </c>
      <c r="H25" s="57">
        <v>0.3</v>
      </c>
      <c r="I25" s="28"/>
      <c r="J25" s="44">
        <v>7</v>
      </c>
      <c r="K25" s="43">
        <v>-11090</v>
      </c>
      <c r="L25" s="43">
        <v>-422.6</v>
      </c>
      <c r="M25" s="43">
        <v>74112</v>
      </c>
      <c r="N25" s="43">
        <v>6.5318999999999997E-13</v>
      </c>
      <c r="O25" s="43">
        <v>8.8951000000000001E-13</v>
      </c>
      <c r="P25" s="43">
        <v>14527</v>
      </c>
      <c r="Q25" s="57">
        <v>0.3</v>
      </c>
    </row>
    <row r="26" spans="1:17" x14ac:dyDescent="0.3">
      <c r="A26" s="42">
        <v>37</v>
      </c>
      <c r="B26" s="43">
        <v>-14167</v>
      </c>
      <c r="C26" s="43">
        <v>-4832.3</v>
      </c>
      <c r="D26" s="43">
        <v>61477</v>
      </c>
      <c r="E26" s="43">
        <v>1.7147999999999999E-12</v>
      </c>
      <c r="F26" s="43">
        <v>-2.1810000000000001E-12</v>
      </c>
      <c r="G26" s="43">
        <v>-11873</v>
      </c>
      <c r="H26" s="54">
        <v>0.35</v>
      </c>
      <c r="I26" s="28"/>
      <c r="J26" s="44">
        <v>8</v>
      </c>
      <c r="K26" s="43">
        <v>-14167</v>
      </c>
      <c r="L26" s="43">
        <v>-4832.3</v>
      </c>
      <c r="M26" s="43">
        <v>61477</v>
      </c>
      <c r="N26" s="43">
        <v>5.7161000000000003E-13</v>
      </c>
      <c r="O26" s="43">
        <v>7.2698E-13</v>
      </c>
      <c r="P26" s="43">
        <v>11873</v>
      </c>
      <c r="Q26" s="54">
        <v>0.35</v>
      </c>
    </row>
    <row r="27" spans="1:17" x14ac:dyDescent="0.3">
      <c r="A27" s="42">
        <v>38</v>
      </c>
      <c r="B27" s="43">
        <v>-4066.9</v>
      </c>
      <c r="C27" s="43">
        <v>1758.9</v>
      </c>
      <c r="D27" s="43">
        <v>52234</v>
      </c>
      <c r="E27" s="43">
        <v>1.0702E-12</v>
      </c>
      <c r="F27" s="43">
        <v>-1.8691000000000002E-12</v>
      </c>
      <c r="G27" s="43">
        <v>-10175</v>
      </c>
      <c r="H27" s="57">
        <v>0.4</v>
      </c>
      <c r="I27" s="28"/>
      <c r="J27" s="44">
        <v>9</v>
      </c>
      <c r="K27" s="43">
        <v>-4066.9</v>
      </c>
      <c r="L27" s="43">
        <v>1758.9</v>
      </c>
      <c r="M27" s="43">
        <v>52234</v>
      </c>
      <c r="N27" s="43">
        <v>3.5672999999999999E-13</v>
      </c>
      <c r="O27" s="43">
        <v>6.2304999999999996E-13</v>
      </c>
      <c r="P27" s="43">
        <v>10175</v>
      </c>
      <c r="Q27" s="57">
        <v>0.4</v>
      </c>
    </row>
    <row r="28" spans="1:17" x14ac:dyDescent="0.3">
      <c r="A28" s="42">
        <v>39</v>
      </c>
      <c r="B28" s="43">
        <v>-3520.8</v>
      </c>
      <c r="C28" s="43">
        <v>1037</v>
      </c>
      <c r="D28" s="43">
        <v>44956</v>
      </c>
      <c r="E28" s="43">
        <v>8.3727000000000003E-13</v>
      </c>
      <c r="F28" s="43">
        <v>-1.5950999999999999E-12</v>
      </c>
      <c r="G28" s="43">
        <v>-8683.5</v>
      </c>
      <c r="H28" s="57">
        <v>0.45</v>
      </c>
      <c r="I28" s="28"/>
      <c r="J28" s="44">
        <v>10</v>
      </c>
      <c r="K28" s="43">
        <v>-3520.8</v>
      </c>
      <c r="L28" s="43">
        <v>1037</v>
      </c>
      <c r="M28" s="43">
        <v>44956</v>
      </c>
      <c r="N28" s="43">
        <v>2.7908999999999998E-13</v>
      </c>
      <c r="O28" s="43">
        <v>5.3170999999999996E-13</v>
      </c>
      <c r="P28" s="43">
        <v>8683.5</v>
      </c>
      <c r="Q28" s="57">
        <v>0.45</v>
      </c>
    </row>
    <row r="29" spans="1:17" x14ac:dyDescent="0.3">
      <c r="A29" s="42">
        <v>40</v>
      </c>
      <c r="B29" s="43">
        <v>-3063.4</v>
      </c>
      <c r="C29" s="43">
        <v>521.84</v>
      </c>
      <c r="D29" s="43">
        <v>39098</v>
      </c>
      <c r="E29" s="43">
        <v>6.5859000000000002E-13</v>
      </c>
      <c r="F29" s="43">
        <v>-1.3602E-12</v>
      </c>
      <c r="G29" s="43">
        <v>-7404.5</v>
      </c>
      <c r="H29" s="57">
        <v>0.5</v>
      </c>
      <c r="I29" s="28"/>
      <c r="J29" s="44">
        <v>11</v>
      </c>
      <c r="K29" s="43">
        <v>-3063.4</v>
      </c>
      <c r="L29" s="43">
        <v>521.84</v>
      </c>
      <c r="M29" s="43">
        <v>39098</v>
      </c>
      <c r="N29" s="43">
        <v>2.1953E-13</v>
      </c>
      <c r="O29" s="43">
        <v>4.5339E-13</v>
      </c>
      <c r="P29" s="43">
        <v>7404.5</v>
      </c>
      <c r="Q29" s="57">
        <v>0.5</v>
      </c>
    </row>
    <row r="30" spans="1:17" x14ac:dyDescent="0.3">
      <c r="A30" s="42">
        <v>41</v>
      </c>
      <c r="B30" s="43">
        <v>-2680.4</v>
      </c>
      <c r="C30" s="43">
        <v>159.12</v>
      </c>
      <c r="D30" s="43">
        <v>34301</v>
      </c>
      <c r="E30" s="43">
        <v>5.2161000000000004E-13</v>
      </c>
      <c r="F30" s="43">
        <v>-1.1614000000000001E-12</v>
      </c>
      <c r="G30" s="43">
        <v>-6322.6</v>
      </c>
      <c r="H30" s="57">
        <v>0.55000000000000004</v>
      </c>
      <c r="I30" s="28"/>
      <c r="J30" s="44">
        <v>12</v>
      </c>
      <c r="K30" s="43">
        <v>-2680.4</v>
      </c>
      <c r="L30" s="43">
        <v>159.12</v>
      </c>
      <c r="M30" s="43">
        <v>34301</v>
      </c>
      <c r="N30" s="43">
        <v>1.7387E-13</v>
      </c>
      <c r="O30" s="43">
        <v>3.8715000000000002E-13</v>
      </c>
      <c r="P30" s="43">
        <v>6322.6</v>
      </c>
      <c r="Q30" s="57">
        <v>0.55000000000000004</v>
      </c>
    </row>
    <row r="31" spans="1:17" x14ac:dyDescent="0.3">
      <c r="A31" s="42">
        <v>42</v>
      </c>
      <c r="B31" s="43">
        <v>-2358.6999999999998</v>
      </c>
      <c r="C31" s="43">
        <v>-92.63</v>
      </c>
      <c r="D31" s="43">
        <v>30320</v>
      </c>
      <c r="E31" s="43">
        <v>4.1627E-13</v>
      </c>
      <c r="F31" s="43">
        <v>-9.9452000000000009E-13</v>
      </c>
      <c r="G31" s="43">
        <v>-5413.9</v>
      </c>
      <c r="H31" s="48">
        <v>0.6</v>
      </c>
      <c r="I31" s="28"/>
      <c r="J31" s="44">
        <v>13</v>
      </c>
      <c r="K31" s="43">
        <v>-2358.6999999999998</v>
      </c>
      <c r="L31" s="43">
        <v>-92.63</v>
      </c>
      <c r="M31" s="43">
        <v>30320</v>
      </c>
      <c r="N31" s="43">
        <v>1.3876000000000001E-13</v>
      </c>
      <c r="O31" s="43">
        <v>3.3151000000000002E-13</v>
      </c>
      <c r="P31" s="43">
        <v>5413.9</v>
      </c>
      <c r="Q31" s="48">
        <v>0.6</v>
      </c>
    </row>
    <row r="32" spans="1:17" x14ac:dyDescent="0.3">
      <c r="A32" s="42">
        <v>43</v>
      </c>
      <c r="B32" s="43">
        <v>-2087.1</v>
      </c>
      <c r="C32" s="43">
        <v>-264.27999999999997</v>
      </c>
      <c r="D32" s="43">
        <v>26978</v>
      </c>
      <c r="E32" s="43">
        <v>3.3484000000000002E-13</v>
      </c>
      <c r="F32" s="43">
        <v>-8.5469999999999998E-13</v>
      </c>
      <c r="G32" s="43">
        <v>-4652.8</v>
      </c>
      <c r="H32" s="48">
        <v>0.65</v>
      </c>
      <c r="I32" s="28"/>
      <c r="J32" s="44">
        <v>14</v>
      </c>
      <c r="K32" s="43">
        <v>-2087.1</v>
      </c>
      <c r="L32" s="43">
        <v>-264.27999999999997</v>
      </c>
      <c r="M32" s="43">
        <v>26978</v>
      </c>
      <c r="N32" s="43">
        <v>1.1161E-13</v>
      </c>
      <c r="O32" s="43">
        <v>2.8489999999999998E-13</v>
      </c>
      <c r="P32" s="43">
        <v>4652.8</v>
      </c>
      <c r="Q32" s="48">
        <v>0.65</v>
      </c>
    </row>
    <row r="33" spans="1:17" x14ac:dyDescent="0.3">
      <c r="A33" s="42">
        <v>44</v>
      </c>
      <c r="B33" s="43">
        <v>-1856.3</v>
      </c>
      <c r="C33" s="43">
        <v>-378.37</v>
      </c>
      <c r="D33" s="43">
        <v>24145</v>
      </c>
      <c r="E33" s="43">
        <v>2.715E-13</v>
      </c>
      <c r="F33" s="43">
        <v>-7.3758999999999999E-13</v>
      </c>
      <c r="G33" s="43">
        <v>-4015.3</v>
      </c>
      <c r="H33" s="48">
        <v>0.7</v>
      </c>
      <c r="I33" s="28"/>
      <c r="J33" s="44">
        <v>15</v>
      </c>
      <c r="K33" s="43">
        <v>-1856.3</v>
      </c>
      <c r="L33" s="43">
        <v>-378.37</v>
      </c>
      <c r="M33" s="43">
        <v>24145</v>
      </c>
      <c r="N33" s="43">
        <v>9.0498999999999996E-14</v>
      </c>
      <c r="O33" s="43">
        <v>2.4586000000000002E-13</v>
      </c>
      <c r="P33" s="43">
        <v>4015.3</v>
      </c>
      <c r="Q33" s="48">
        <v>0.7</v>
      </c>
    </row>
    <row r="34" spans="1:17" x14ac:dyDescent="0.3">
      <c r="A34" s="42">
        <v>45</v>
      </c>
      <c r="B34" s="43">
        <v>-1659</v>
      </c>
      <c r="C34" s="43">
        <v>-451.18</v>
      </c>
      <c r="D34" s="43">
        <v>21724</v>
      </c>
      <c r="E34" s="43">
        <v>2.2186999999999999E-13</v>
      </c>
      <c r="F34" s="43">
        <v>-6.3932999999999996E-13</v>
      </c>
      <c r="G34" s="43">
        <v>-3480.4</v>
      </c>
      <c r="H34" s="48">
        <v>0.75</v>
      </c>
      <c r="I34" s="28"/>
      <c r="J34" s="44">
        <v>16</v>
      </c>
      <c r="K34" s="43">
        <v>-1659</v>
      </c>
      <c r="L34" s="43">
        <v>-451.18</v>
      </c>
      <c r="M34" s="43">
        <v>21724</v>
      </c>
      <c r="N34" s="43">
        <v>7.3955999999999996E-14</v>
      </c>
      <c r="O34" s="43">
        <v>2.1310999999999999E-13</v>
      </c>
      <c r="P34" s="43">
        <v>3480.4</v>
      </c>
      <c r="Q34" s="48">
        <v>0.75</v>
      </c>
    </row>
    <row r="35" spans="1:17" x14ac:dyDescent="0.3">
      <c r="A35" s="42">
        <v>46</v>
      </c>
      <c r="B35" s="43">
        <v>-1488.9</v>
      </c>
      <c r="C35" s="43">
        <v>-494.43</v>
      </c>
      <c r="D35" s="43">
        <v>19639</v>
      </c>
      <c r="E35" s="43">
        <v>1.8269E-13</v>
      </c>
      <c r="F35" s="43">
        <v>-5.5664999999999996E-13</v>
      </c>
      <c r="G35" s="43">
        <v>-3030.3</v>
      </c>
      <c r="H35" s="48">
        <v>0.8</v>
      </c>
      <c r="I35" s="28"/>
      <c r="J35" s="44">
        <v>17</v>
      </c>
      <c r="K35" s="43">
        <v>-1488.9</v>
      </c>
      <c r="L35" s="43">
        <v>-494.43</v>
      </c>
      <c r="M35" s="43">
        <v>19639</v>
      </c>
      <c r="N35" s="43">
        <v>6.0895999999999999E-14</v>
      </c>
      <c r="O35" s="43">
        <v>1.8555E-13</v>
      </c>
      <c r="P35" s="43">
        <v>3030.3</v>
      </c>
      <c r="Q35" s="48">
        <v>0.8</v>
      </c>
    </row>
    <row r="36" spans="1:17" x14ac:dyDescent="0.3">
      <c r="A36" s="42">
        <v>47</v>
      </c>
      <c r="B36" s="43">
        <v>-1341.4</v>
      </c>
      <c r="C36" s="43">
        <v>-516.54</v>
      </c>
      <c r="D36" s="43">
        <v>17832</v>
      </c>
      <c r="E36" s="43">
        <v>1.5153000000000001E-13</v>
      </c>
      <c r="F36" s="43">
        <v>-4.8683999999999997E-13</v>
      </c>
      <c r="G36" s="43">
        <v>-2650.2</v>
      </c>
      <c r="H36" s="48">
        <v>0.85</v>
      </c>
      <c r="I36" s="28"/>
      <c r="J36" s="44">
        <v>18</v>
      </c>
      <c r="K36" s="43">
        <v>-1341.4</v>
      </c>
      <c r="L36" s="43">
        <v>-516.54</v>
      </c>
      <c r="M36" s="43">
        <v>17832</v>
      </c>
      <c r="N36" s="43">
        <v>5.0509000000000001E-14</v>
      </c>
      <c r="O36" s="43">
        <v>1.6227999999999999E-13</v>
      </c>
      <c r="P36" s="43">
        <v>2650.2</v>
      </c>
      <c r="Q36" s="48">
        <v>0.85</v>
      </c>
    </row>
    <row r="37" spans="1:17" x14ac:dyDescent="0.3">
      <c r="A37" s="42">
        <v>48</v>
      </c>
      <c r="B37" s="43">
        <v>-1212.5</v>
      </c>
      <c r="C37" s="43">
        <v>-523.54999999999995</v>
      </c>
      <c r="D37" s="43">
        <v>16255</v>
      </c>
      <c r="E37" s="43">
        <v>1.2655999999999999E-13</v>
      </c>
      <c r="F37" s="43">
        <v>-4.2766000000000002E-13</v>
      </c>
      <c r="G37" s="43">
        <v>-2328</v>
      </c>
      <c r="H37" s="48">
        <v>0.9</v>
      </c>
      <c r="I37" s="28"/>
      <c r="J37" s="44">
        <v>19</v>
      </c>
      <c r="K37" s="43">
        <v>-1212.5</v>
      </c>
      <c r="L37" s="43">
        <v>-523.54999999999995</v>
      </c>
      <c r="M37" s="43">
        <v>16255</v>
      </c>
      <c r="N37" s="43">
        <v>4.2184999999999999E-14</v>
      </c>
      <c r="O37" s="43">
        <v>1.4255000000000001E-13</v>
      </c>
      <c r="P37" s="43">
        <v>2328</v>
      </c>
      <c r="Q37" s="48">
        <v>0.9</v>
      </c>
    </row>
    <row r="38" spans="1:17" x14ac:dyDescent="0.3">
      <c r="A38" s="42">
        <v>49</v>
      </c>
      <c r="B38" s="43">
        <v>-1099.0999999999999</v>
      </c>
      <c r="C38" s="43">
        <v>-519.84</v>
      </c>
      <c r="D38" s="43">
        <v>14872</v>
      </c>
      <c r="E38" s="43">
        <v>1.0640000000000001E-13</v>
      </c>
      <c r="F38" s="43">
        <v>-3.7727000000000002E-13</v>
      </c>
      <c r="G38" s="43">
        <v>-2053.8000000000002</v>
      </c>
      <c r="H38" s="48">
        <v>0.95</v>
      </c>
      <c r="I38" s="28"/>
      <c r="J38" s="44">
        <v>20</v>
      </c>
      <c r="K38" s="43">
        <v>-1099.0999999999999</v>
      </c>
      <c r="L38" s="43">
        <v>-519.84</v>
      </c>
      <c r="M38" s="43">
        <v>14872</v>
      </c>
      <c r="N38" s="43">
        <v>3.5467000000000003E-14</v>
      </c>
      <c r="O38" s="43">
        <v>1.2576000000000001E-13</v>
      </c>
      <c r="P38" s="43">
        <v>2053.8000000000002</v>
      </c>
      <c r="Q38" s="48">
        <v>0.95</v>
      </c>
    </row>
    <row r="39" spans="1:17" x14ac:dyDescent="0.3">
      <c r="A39" s="42">
        <v>50</v>
      </c>
      <c r="B39" s="43">
        <v>-998.58</v>
      </c>
      <c r="C39" s="43">
        <v>-508.57</v>
      </c>
      <c r="D39" s="43">
        <v>13652</v>
      </c>
      <c r="E39" s="43">
        <v>9.0013999999999999E-14</v>
      </c>
      <c r="F39" s="43">
        <v>-3.3419000000000001E-13</v>
      </c>
      <c r="G39" s="43">
        <v>-1819.2</v>
      </c>
      <c r="H39" s="48">
        <v>1</v>
      </c>
      <c r="I39" s="28"/>
      <c r="J39" s="44">
        <v>21</v>
      </c>
      <c r="K39" s="43">
        <v>-998.58</v>
      </c>
      <c r="L39" s="43">
        <v>-508.57</v>
      </c>
      <c r="M39" s="43">
        <v>13652</v>
      </c>
      <c r="N39" s="43">
        <v>3.0005000000000001E-14</v>
      </c>
      <c r="O39" s="43">
        <v>1.114E-13</v>
      </c>
      <c r="P39" s="43">
        <v>1819.2</v>
      </c>
      <c r="Q39" s="48">
        <v>1</v>
      </c>
    </row>
    <row r="40" spans="1:17" x14ac:dyDescent="0.3">
      <c r="A40" s="42">
        <v>51</v>
      </c>
      <c r="B40" s="43">
        <v>-404.49</v>
      </c>
      <c r="C40" s="43">
        <v>-283.22000000000003</v>
      </c>
      <c r="D40" s="43">
        <v>6691.2</v>
      </c>
      <c r="E40" s="43">
        <v>2.2277000000000001E-14</v>
      </c>
      <c r="F40" s="43">
        <v>-1.2005E-13</v>
      </c>
      <c r="G40" s="43">
        <v>-653.5</v>
      </c>
      <c r="H40" s="48">
        <v>1.5</v>
      </c>
      <c r="I40" s="28"/>
      <c r="J40" s="44">
        <v>22</v>
      </c>
      <c r="K40" s="43">
        <v>-404.49</v>
      </c>
      <c r="L40" s="43">
        <v>-283.22000000000003</v>
      </c>
      <c r="M40" s="43">
        <v>6691.2</v>
      </c>
      <c r="N40" s="43">
        <v>7.4258000000000001E-15</v>
      </c>
      <c r="O40" s="43">
        <v>4.0015E-14</v>
      </c>
      <c r="P40" s="43">
        <v>653.5</v>
      </c>
      <c r="Q40" s="48">
        <v>1.5</v>
      </c>
    </row>
    <row r="41" spans="1:17" x14ac:dyDescent="0.3">
      <c r="A41" s="42">
        <v>52</v>
      </c>
      <c r="B41" s="43">
        <v>-168.41</v>
      </c>
      <c r="C41" s="43">
        <v>-125.95</v>
      </c>
      <c r="D41" s="43">
        <v>3954.3</v>
      </c>
      <c r="E41" s="43">
        <v>7.7983000000000005E-15</v>
      </c>
      <c r="F41" s="43">
        <v>-5.5154999999999999E-14</v>
      </c>
      <c r="G41" s="43">
        <v>-300.25</v>
      </c>
      <c r="H41" s="48">
        <v>2</v>
      </c>
      <c r="I41" s="28"/>
      <c r="J41" s="44">
        <v>23</v>
      </c>
      <c r="K41" s="43">
        <v>-168.41</v>
      </c>
      <c r="L41" s="43">
        <v>-125.95</v>
      </c>
      <c r="M41" s="43">
        <v>3954.3</v>
      </c>
      <c r="N41" s="43">
        <v>2.5994E-15</v>
      </c>
      <c r="O41" s="43">
        <v>1.8384999999999999E-14</v>
      </c>
      <c r="P41" s="43">
        <v>300.25</v>
      </c>
      <c r="Q41" s="48">
        <v>2</v>
      </c>
    </row>
    <row r="42" spans="1:17" x14ac:dyDescent="0.3">
      <c r="A42" s="42">
        <v>53</v>
      </c>
      <c r="B42" s="43">
        <v>-85.593999999999994</v>
      </c>
      <c r="C42" s="43">
        <v>-67.22</v>
      </c>
      <c r="D42" s="43">
        <v>2673.7</v>
      </c>
      <c r="E42" s="43">
        <v>3.3752000000000001E-15</v>
      </c>
      <c r="F42" s="43">
        <v>-2.9632999999999999E-14</v>
      </c>
      <c r="G42" s="43">
        <v>-161.31</v>
      </c>
      <c r="H42" s="48">
        <v>2.5</v>
      </c>
      <c r="I42" s="28"/>
      <c r="J42" s="44">
        <v>24</v>
      </c>
      <c r="K42" s="43">
        <v>-85.593999999999994</v>
      </c>
      <c r="L42" s="43">
        <v>-67.22</v>
      </c>
      <c r="M42" s="43">
        <v>2673.7</v>
      </c>
      <c r="N42" s="43">
        <v>1.1251000000000001E-15</v>
      </c>
      <c r="O42" s="43">
        <v>9.8775999999999994E-15</v>
      </c>
      <c r="P42" s="43">
        <v>161.31</v>
      </c>
      <c r="Q42" s="48">
        <v>2.5</v>
      </c>
    </row>
    <row r="43" spans="1:17" x14ac:dyDescent="0.3">
      <c r="A43" s="42">
        <v>54</v>
      </c>
      <c r="B43" s="43">
        <v>-66.617000000000004</v>
      </c>
      <c r="C43" s="43">
        <v>-57.442</v>
      </c>
      <c r="D43" s="43">
        <v>1983.2</v>
      </c>
      <c r="E43" s="43">
        <v>1.6853E-15</v>
      </c>
      <c r="F43" s="43">
        <v>-1.7723999999999998E-14</v>
      </c>
      <c r="G43" s="43">
        <v>-96.486000000000004</v>
      </c>
      <c r="H43" s="48">
        <v>3</v>
      </c>
      <c r="I43" s="28"/>
      <c r="J43" s="44">
        <v>25</v>
      </c>
      <c r="K43" s="43">
        <v>-66.617000000000004</v>
      </c>
      <c r="L43" s="43">
        <v>-57.442</v>
      </c>
      <c r="M43" s="43">
        <v>1983.2</v>
      </c>
      <c r="N43" s="43">
        <v>5.6175000000000001E-16</v>
      </c>
      <c r="O43" s="43">
        <v>5.9080999999999999E-15</v>
      </c>
      <c r="P43" s="43">
        <v>96.486000000000004</v>
      </c>
      <c r="Q43" s="48">
        <v>3</v>
      </c>
    </row>
    <row r="44" spans="1:17" x14ac:dyDescent="0.3">
      <c r="A44" s="42">
        <v>55</v>
      </c>
      <c r="B44" s="43">
        <v>-67.811999999999998</v>
      </c>
      <c r="C44" s="43">
        <v>-62.716999999999999</v>
      </c>
      <c r="D44" s="43">
        <v>1555.7</v>
      </c>
      <c r="E44" s="43">
        <v>9.3591000000000006E-16</v>
      </c>
      <c r="F44" s="43">
        <v>-1.1447E-14</v>
      </c>
      <c r="G44" s="43">
        <v>-62.311999999999998</v>
      </c>
      <c r="H44" s="48">
        <v>3.5</v>
      </c>
      <c r="I44" s="28"/>
      <c r="J44" s="44">
        <v>26</v>
      </c>
      <c r="K44" s="43">
        <v>-67.811999999999998</v>
      </c>
      <c r="L44" s="43">
        <v>-62.716999999999999</v>
      </c>
      <c r="M44" s="43">
        <v>1555.7</v>
      </c>
      <c r="N44" s="43">
        <v>3.1197000000000002E-16</v>
      </c>
      <c r="O44" s="43">
        <v>3.8154999999999998E-15</v>
      </c>
      <c r="P44" s="43">
        <v>62.311999999999998</v>
      </c>
      <c r="Q44" s="48">
        <v>3.5</v>
      </c>
    </row>
    <row r="45" spans="1:17" x14ac:dyDescent="0.3">
      <c r="A45" s="42">
        <v>56</v>
      </c>
      <c r="B45" s="43">
        <v>-71.659000000000006</v>
      </c>
      <c r="C45" s="43">
        <v>-68.581999999999994</v>
      </c>
      <c r="D45" s="43">
        <v>1258.9000000000001</v>
      </c>
      <c r="E45" s="43">
        <v>5.6520999999999997E-16</v>
      </c>
      <c r="F45" s="43">
        <v>-7.8044000000000004E-15</v>
      </c>
      <c r="G45" s="43">
        <v>-42.484999999999999</v>
      </c>
      <c r="H45" s="48">
        <v>4</v>
      </c>
      <c r="I45" s="28"/>
      <c r="J45" s="44">
        <v>27</v>
      </c>
      <c r="K45" s="43">
        <v>-71.659000000000006</v>
      </c>
      <c r="L45" s="43">
        <v>-68.581999999999994</v>
      </c>
      <c r="M45" s="43">
        <v>1258.9000000000001</v>
      </c>
      <c r="N45" s="43">
        <v>1.8839999999999999E-16</v>
      </c>
      <c r="O45" s="43">
        <v>2.6015000000000002E-15</v>
      </c>
      <c r="P45" s="43">
        <v>42.484999999999999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5.3885999999999995E-4</v>
      </c>
      <c r="C50" s="43">
        <v>4.0030000000000003E-4</v>
      </c>
      <c r="D50" s="43">
        <v>-2.7394000000000002E-4</v>
      </c>
      <c r="E50" s="43">
        <v>-5.0906E-20</v>
      </c>
      <c r="F50" s="43">
        <v>-2.9862999999999997E-35</v>
      </c>
      <c r="G50" s="43">
        <v>-1.6256999999999999E-19</v>
      </c>
      <c r="H50" s="48">
        <v>0</v>
      </c>
      <c r="I50" s="28"/>
      <c r="J50" s="44">
        <v>1</v>
      </c>
      <c r="K50" s="43">
        <v>5.3885999999999995E-4</v>
      </c>
      <c r="L50" s="43">
        <v>4.0030000000000003E-4</v>
      </c>
      <c r="M50" s="43">
        <v>-2.7394000000000002E-4</v>
      </c>
      <c r="N50" s="43">
        <v>-1.6968999999999999E-20</v>
      </c>
      <c r="O50" s="43">
        <v>9.9544000000000002E-36</v>
      </c>
      <c r="P50" s="43">
        <v>1.6256999999999999E-19</v>
      </c>
      <c r="Q50" s="48">
        <v>0</v>
      </c>
    </row>
    <row r="51" spans="1:17" x14ac:dyDescent="0.3">
      <c r="A51" s="42">
        <v>31</v>
      </c>
      <c r="B51" s="43">
        <v>-4.5357999999999998E-4</v>
      </c>
      <c r="C51" s="43">
        <v>-3.4453000000000001E-4</v>
      </c>
      <c r="D51" s="43">
        <v>4.1253999999999998E-4</v>
      </c>
      <c r="E51" s="43">
        <v>4.0063000000000003E-20</v>
      </c>
      <c r="F51" s="43">
        <v>-2.5543999999999999E-21</v>
      </c>
      <c r="G51" s="43">
        <v>-1.3906E-5</v>
      </c>
      <c r="H51" s="54">
        <v>0.05</v>
      </c>
      <c r="I51" s="28"/>
      <c r="J51" s="44">
        <v>2</v>
      </c>
      <c r="K51" s="43">
        <v>-4.5357999999999998E-4</v>
      </c>
      <c r="L51" s="43">
        <v>-3.4453000000000001E-4</v>
      </c>
      <c r="M51" s="43">
        <v>4.1253999999999998E-4</v>
      </c>
      <c r="N51" s="43">
        <v>1.3354E-20</v>
      </c>
      <c r="O51" s="43">
        <v>8.5148000000000006E-22</v>
      </c>
      <c r="P51" s="43">
        <v>1.3906E-5</v>
      </c>
      <c r="Q51" s="54">
        <v>0.05</v>
      </c>
    </row>
    <row r="52" spans="1:17" x14ac:dyDescent="0.3">
      <c r="A52" s="42">
        <v>32</v>
      </c>
      <c r="B52" s="43">
        <v>-5.0783999999999996E-4</v>
      </c>
      <c r="C52" s="43">
        <v>-3.4089E-4</v>
      </c>
      <c r="D52" s="43">
        <v>1.3798E-3</v>
      </c>
      <c r="E52" s="43">
        <v>6.1337999999999999E-20</v>
      </c>
      <c r="F52" s="43">
        <v>-6.8237000000000006E-20</v>
      </c>
      <c r="G52" s="43">
        <v>-3.7146E-4</v>
      </c>
      <c r="H52" s="57">
        <v>0.1</v>
      </c>
      <c r="I52" s="28"/>
      <c r="J52" s="44">
        <v>3</v>
      </c>
      <c r="K52" s="43">
        <v>-5.0783999999999996E-4</v>
      </c>
      <c r="L52" s="43">
        <v>-3.4089E-4</v>
      </c>
      <c r="M52" s="43">
        <v>1.3798E-3</v>
      </c>
      <c r="N52" s="43">
        <v>2.0445999999999999E-20</v>
      </c>
      <c r="O52" s="43">
        <v>2.2746E-20</v>
      </c>
      <c r="P52" s="43">
        <v>3.7146E-4</v>
      </c>
      <c r="Q52" s="57">
        <v>0.1</v>
      </c>
    </row>
    <row r="53" spans="1:17" x14ac:dyDescent="0.3">
      <c r="A53" s="42">
        <v>33</v>
      </c>
      <c r="B53" s="43">
        <v>-4.8711000000000002E-4</v>
      </c>
      <c r="C53" s="43">
        <v>-2.9756999999999999E-4</v>
      </c>
      <c r="D53" s="43">
        <v>1.0790999999999999E-3</v>
      </c>
      <c r="E53" s="43">
        <v>6.9637000000000004E-20</v>
      </c>
      <c r="F53" s="43">
        <v>-6.9619999999999998E-20</v>
      </c>
      <c r="G53" s="43">
        <v>-3.7899E-4</v>
      </c>
      <c r="H53" s="48">
        <v>0.15</v>
      </c>
      <c r="I53" s="28"/>
      <c r="J53" s="44">
        <v>4</v>
      </c>
      <c r="K53" s="43">
        <v>-4.8711000000000002E-4</v>
      </c>
      <c r="L53" s="43">
        <v>-2.9756999999999999E-4</v>
      </c>
      <c r="M53" s="43">
        <v>1.0790999999999999E-3</v>
      </c>
      <c r="N53" s="43">
        <v>2.3212000000000001E-20</v>
      </c>
      <c r="O53" s="43">
        <v>2.3207000000000001E-20</v>
      </c>
      <c r="P53" s="43">
        <v>3.7899E-4</v>
      </c>
      <c r="Q53" s="48">
        <v>0.15</v>
      </c>
    </row>
    <row r="54" spans="1:17" x14ac:dyDescent="0.3">
      <c r="A54" s="42">
        <v>34</v>
      </c>
      <c r="B54" s="43">
        <v>-5.0927000000000004E-4</v>
      </c>
      <c r="C54" s="43">
        <v>-2.9964999999999999E-4</v>
      </c>
      <c r="D54" s="43">
        <v>9.2124999999999998E-4</v>
      </c>
      <c r="E54" s="43">
        <v>7.7011000000000003E-20</v>
      </c>
      <c r="F54" s="43">
        <v>-6.1307000000000002E-20</v>
      </c>
      <c r="G54" s="43">
        <v>-3.3374000000000001E-4</v>
      </c>
      <c r="H54" s="54">
        <v>0.2</v>
      </c>
      <c r="I54" s="28"/>
      <c r="J54" s="44">
        <v>5</v>
      </c>
      <c r="K54" s="43">
        <v>-5.0927000000000004E-4</v>
      </c>
      <c r="L54" s="43">
        <v>-2.9964999999999999E-4</v>
      </c>
      <c r="M54" s="43">
        <v>9.2124999999999998E-4</v>
      </c>
      <c r="N54" s="43">
        <v>2.5670000000000001E-20</v>
      </c>
      <c r="O54" s="43">
        <v>2.0435999999999999E-20</v>
      </c>
      <c r="P54" s="43">
        <v>3.3374000000000001E-4</v>
      </c>
      <c r="Q54" s="54">
        <v>0.2</v>
      </c>
    </row>
    <row r="55" spans="1:17" x14ac:dyDescent="0.3">
      <c r="A55" s="42">
        <v>35</v>
      </c>
      <c r="B55" s="43">
        <v>-4.2501000000000003E-4</v>
      </c>
      <c r="C55" s="43">
        <v>-2.5155000000000002E-4</v>
      </c>
      <c r="D55" s="43">
        <v>9.3641999999999998E-4</v>
      </c>
      <c r="E55" s="43">
        <v>6.3726000000000002E-20</v>
      </c>
      <c r="F55" s="43">
        <v>-8.3434999999999994E-20</v>
      </c>
      <c r="G55" s="43">
        <v>-4.5419999999999998E-4</v>
      </c>
      <c r="H55" s="48">
        <v>0.25</v>
      </c>
      <c r="I55" s="28"/>
      <c r="J55" s="44">
        <v>6</v>
      </c>
      <c r="K55" s="43">
        <v>-4.2501000000000003E-4</v>
      </c>
      <c r="L55" s="43">
        <v>-2.5155000000000002E-4</v>
      </c>
      <c r="M55" s="43">
        <v>9.3641999999999998E-4</v>
      </c>
      <c r="N55" s="43">
        <v>2.1242000000000001E-20</v>
      </c>
      <c r="O55" s="43">
        <v>2.7812E-20</v>
      </c>
      <c r="P55" s="43">
        <v>4.5419999999999998E-4</v>
      </c>
      <c r="Q55" s="48">
        <v>0.25</v>
      </c>
    </row>
    <row r="56" spans="1:17" x14ac:dyDescent="0.3">
      <c r="A56" s="42">
        <v>36</v>
      </c>
      <c r="B56" s="43">
        <v>-3.6881000000000001E-4</v>
      </c>
      <c r="C56" s="43">
        <v>-2.2479999999999999E-4</v>
      </c>
      <c r="D56" s="43">
        <v>7.8140999999999996E-4</v>
      </c>
      <c r="E56" s="43">
        <v>5.2908999999999999E-20</v>
      </c>
      <c r="F56" s="43">
        <v>-7.2049999999999997E-20</v>
      </c>
      <c r="G56" s="43">
        <v>-3.9221999999999998E-4</v>
      </c>
      <c r="H56" s="57">
        <v>0.3</v>
      </c>
      <c r="I56" s="28"/>
      <c r="J56" s="44">
        <v>7</v>
      </c>
      <c r="K56" s="43">
        <v>-3.6881000000000001E-4</v>
      </c>
      <c r="L56" s="43">
        <v>-2.2479999999999999E-4</v>
      </c>
      <c r="M56" s="43">
        <v>7.8140999999999996E-4</v>
      </c>
      <c r="N56" s="43">
        <v>1.7636E-20</v>
      </c>
      <c r="O56" s="43">
        <v>2.4017E-20</v>
      </c>
      <c r="P56" s="43">
        <v>3.9221999999999998E-4</v>
      </c>
      <c r="Q56" s="57">
        <v>0.3</v>
      </c>
    </row>
    <row r="57" spans="1:17" x14ac:dyDescent="0.3">
      <c r="A57" s="42">
        <v>37</v>
      </c>
      <c r="B57" s="43">
        <v>-3.3993000000000001E-4</v>
      </c>
      <c r="C57" s="43">
        <v>-2.1390999999999999E-4</v>
      </c>
      <c r="D57" s="43">
        <v>6.8126999999999999E-4</v>
      </c>
      <c r="E57" s="43">
        <v>4.6301000000000002E-20</v>
      </c>
      <c r="F57" s="43">
        <v>-5.8886000000000003E-20</v>
      </c>
      <c r="G57" s="43">
        <v>-3.2056000000000001E-4</v>
      </c>
      <c r="H57" s="54">
        <v>0.35</v>
      </c>
      <c r="I57" s="28"/>
      <c r="J57" s="44">
        <v>8</v>
      </c>
      <c r="K57" s="43">
        <v>-3.3993000000000001E-4</v>
      </c>
      <c r="L57" s="43">
        <v>-2.1390999999999999E-4</v>
      </c>
      <c r="M57" s="43">
        <v>6.8126999999999999E-4</v>
      </c>
      <c r="N57" s="43">
        <v>1.5434E-20</v>
      </c>
      <c r="O57" s="43">
        <v>1.9628999999999999E-20</v>
      </c>
      <c r="P57" s="43">
        <v>3.2056000000000001E-4</v>
      </c>
      <c r="Q57" s="54">
        <v>0.35</v>
      </c>
    </row>
    <row r="58" spans="1:17" x14ac:dyDescent="0.3">
      <c r="A58" s="42">
        <v>38</v>
      </c>
      <c r="B58" s="43">
        <v>-2.8706000000000001E-4</v>
      </c>
      <c r="C58" s="43">
        <v>-1.8875000000000001E-4</v>
      </c>
      <c r="D58" s="43">
        <v>6.6303E-4</v>
      </c>
      <c r="E58" s="43">
        <v>3.6119E-20</v>
      </c>
      <c r="F58" s="43">
        <v>-6.3083999999999999E-20</v>
      </c>
      <c r="G58" s="43">
        <v>-3.4340999999999999E-4</v>
      </c>
      <c r="H58" s="57">
        <v>0.4</v>
      </c>
      <c r="I58" s="28"/>
      <c r="J58" s="44">
        <v>9</v>
      </c>
      <c r="K58" s="43">
        <v>-2.8706000000000001E-4</v>
      </c>
      <c r="L58" s="43">
        <v>-1.8875000000000001E-4</v>
      </c>
      <c r="M58" s="43">
        <v>6.6303E-4</v>
      </c>
      <c r="N58" s="43">
        <v>1.2040000000000001E-20</v>
      </c>
      <c r="O58" s="43">
        <v>2.1028000000000001E-20</v>
      </c>
      <c r="P58" s="43">
        <v>3.4340999999999999E-4</v>
      </c>
      <c r="Q58" s="57">
        <v>0.4</v>
      </c>
    </row>
    <row r="59" spans="1:17" x14ac:dyDescent="0.3">
      <c r="A59" s="42">
        <v>39</v>
      </c>
      <c r="B59" s="43">
        <v>-2.4522999999999998E-4</v>
      </c>
      <c r="C59" s="43">
        <v>-1.6831999999999999E-4</v>
      </c>
      <c r="D59" s="43">
        <v>5.7282000000000003E-4</v>
      </c>
      <c r="E59" s="43">
        <v>2.8257999999999999E-20</v>
      </c>
      <c r="F59" s="43">
        <v>-5.3835999999999998E-20</v>
      </c>
      <c r="G59" s="43">
        <v>-2.9306999999999998E-4</v>
      </c>
      <c r="H59" s="57">
        <v>0.45</v>
      </c>
      <c r="I59" s="28"/>
      <c r="J59" s="44">
        <v>10</v>
      </c>
      <c r="K59" s="43">
        <v>-2.4522999999999998E-4</v>
      </c>
      <c r="L59" s="43">
        <v>-1.6831999999999999E-4</v>
      </c>
      <c r="M59" s="43">
        <v>5.7282000000000003E-4</v>
      </c>
      <c r="N59" s="43">
        <v>9.4192000000000003E-21</v>
      </c>
      <c r="O59" s="43">
        <v>1.7945E-20</v>
      </c>
      <c r="P59" s="43">
        <v>2.9306999999999998E-4</v>
      </c>
      <c r="Q59" s="57">
        <v>0.45</v>
      </c>
    </row>
    <row r="60" spans="1:17" x14ac:dyDescent="0.3">
      <c r="A60" s="42">
        <v>40</v>
      </c>
      <c r="B60" s="43">
        <v>-2.1163E-4</v>
      </c>
      <c r="C60" s="43">
        <v>-1.5113E-4</v>
      </c>
      <c r="D60" s="43">
        <v>4.9983999999999998E-4</v>
      </c>
      <c r="E60" s="43">
        <v>2.2226999999999999E-20</v>
      </c>
      <c r="F60" s="43">
        <v>-4.5906000000000003E-20</v>
      </c>
      <c r="G60" s="43">
        <v>-2.499E-4</v>
      </c>
      <c r="H60" s="57">
        <v>0.5</v>
      </c>
      <c r="I60" s="28"/>
      <c r="J60" s="44">
        <v>11</v>
      </c>
      <c r="K60" s="43">
        <v>-2.1163E-4</v>
      </c>
      <c r="L60" s="43">
        <v>-1.5113E-4</v>
      </c>
      <c r="M60" s="43">
        <v>4.9983999999999998E-4</v>
      </c>
      <c r="N60" s="43">
        <v>7.4090999999999999E-21</v>
      </c>
      <c r="O60" s="43">
        <v>1.5302000000000001E-20</v>
      </c>
      <c r="P60" s="43">
        <v>2.499E-4</v>
      </c>
      <c r="Q60" s="57">
        <v>0.5</v>
      </c>
    </row>
    <row r="61" spans="1:17" x14ac:dyDescent="0.3">
      <c r="A61" s="42">
        <v>41</v>
      </c>
      <c r="B61" s="43">
        <v>-1.8427E-4</v>
      </c>
      <c r="C61" s="43">
        <v>-1.3635000000000001E-4</v>
      </c>
      <c r="D61" s="43">
        <v>4.3980000000000001E-4</v>
      </c>
      <c r="E61" s="43">
        <v>1.7604000000000001E-20</v>
      </c>
      <c r="F61" s="43">
        <v>-3.9199000000000002E-20</v>
      </c>
      <c r="G61" s="43">
        <v>-2.1338999999999999E-4</v>
      </c>
      <c r="H61" s="57">
        <v>0.55000000000000004</v>
      </c>
      <c r="I61" s="28"/>
      <c r="J61" s="44">
        <v>12</v>
      </c>
      <c r="K61" s="43">
        <v>-1.8427E-4</v>
      </c>
      <c r="L61" s="43">
        <v>-1.3635000000000001E-4</v>
      </c>
      <c r="M61" s="43">
        <v>4.3980000000000001E-4</v>
      </c>
      <c r="N61" s="43">
        <v>5.8681000000000001E-21</v>
      </c>
      <c r="O61" s="43">
        <v>1.3065999999999999E-20</v>
      </c>
      <c r="P61" s="43">
        <v>2.1338999999999999E-4</v>
      </c>
      <c r="Q61" s="57">
        <v>0.55000000000000004</v>
      </c>
    </row>
    <row r="62" spans="1:17" x14ac:dyDescent="0.3">
      <c r="A62" s="42">
        <v>42</v>
      </c>
      <c r="B62" s="43">
        <v>-1.6173000000000001E-4</v>
      </c>
      <c r="C62" s="43">
        <v>-1.2349E-4</v>
      </c>
      <c r="D62" s="43">
        <v>3.8973000000000002E-4</v>
      </c>
      <c r="E62" s="43">
        <v>1.4049000000000001E-20</v>
      </c>
      <c r="F62" s="43">
        <v>-3.3565000000000002E-20</v>
      </c>
      <c r="G62" s="43">
        <v>-1.8272000000000001E-4</v>
      </c>
      <c r="H62" s="48">
        <v>0.6</v>
      </c>
      <c r="I62" s="28"/>
      <c r="J62" s="44">
        <v>13</v>
      </c>
      <c r="K62" s="43">
        <v>-1.6173000000000001E-4</v>
      </c>
      <c r="L62" s="43">
        <v>-1.2349E-4</v>
      </c>
      <c r="M62" s="43">
        <v>3.8973000000000002E-4</v>
      </c>
      <c r="N62" s="43">
        <v>4.683E-21</v>
      </c>
      <c r="O62" s="43">
        <v>1.1187999999999999E-20</v>
      </c>
      <c r="P62" s="43">
        <v>1.8272000000000001E-4</v>
      </c>
      <c r="Q62" s="48">
        <v>0.6</v>
      </c>
    </row>
    <row r="63" spans="1:17" x14ac:dyDescent="0.3">
      <c r="A63" s="42">
        <v>43</v>
      </c>
      <c r="B63" s="43">
        <v>-1.4296E-4</v>
      </c>
      <c r="C63" s="43">
        <v>-1.122E-4</v>
      </c>
      <c r="D63" s="43">
        <v>3.4750999999999998E-4</v>
      </c>
      <c r="E63" s="43">
        <v>1.1301E-20</v>
      </c>
      <c r="F63" s="43">
        <v>-2.8845999999999998E-20</v>
      </c>
      <c r="G63" s="43">
        <v>-1.5703000000000001E-4</v>
      </c>
      <c r="H63" s="48">
        <v>0.65</v>
      </c>
      <c r="I63" s="28"/>
      <c r="J63" s="44">
        <v>14</v>
      </c>
      <c r="K63" s="43">
        <v>-1.4296E-4</v>
      </c>
      <c r="L63" s="43">
        <v>-1.122E-4</v>
      </c>
      <c r="M63" s="43">
        <v>3.4750999999999998E-4</v>
      </c>
      <c r="N63" s="43">
        <v>3.7669999999999999E-21</v>
      </c>
      <c r="O63" s="43">
        <v>9.6153999999999999E-21</v>
      </c>
      <c r="P63" s="43">
        <v>1.5703000000000001E-4</v>
      </c>
      <c r="Q63" s="48">
        <v>0.65</v>
      </c>
    </row>
    <row r="64" spans="1:17" x14ac:dyDescent="0.3">
      <c r="A64" s="42">
        <v>44</v>
      </c>
      <c r="B64" s="43">
        <v>-1.2719000000000001E-4</v>
      </c>
      <c r="C64" s="43">
        <v>-1.0224E-4</v>
      </c>
      <c r="D64" s="43">
        <v>3.1159999999999998E-4</v>
      </c>
      <c r="E64" s="43">
        <v>9.1630999999999995E-21</v>
      </c>
      <c r="F64" s="43">
        <v>-2.4894E-20</v>
      </c>
      <c r="G64" s="43">
        <v>-1.3552E-4</v>
      </c>
      <c r="H64" s="48">
        <v>0.7</v>
      </c>
      <c r="I64" s="28"/>
      <c r="J64" s="44">
        <v>15</v>
      </c>
      <c r="K64" s="43">
        <v>-1.2719000000000001E-4</v>
      </c>
      <c r="L64" s="43">
        <v>-1.0224E-4</v>
      </c>
      <c r="M64" s="43">
        <v>3.1159999999999998E-4</v>
      </c>
      <c r="N64" s="43">
        <v>3.0544E-21</v>
      </c>
      <c r="O64" s="43">
        <v>8.2979000000000004E-21</v>
      </c>
      <c r="P64" s="43">
        <v>1.3552E-4</v>
      </c>
      <c r="Q64" s="48">
        <v>0.7</v>
      </c>
    </row>
    <row r="65" spans="1:17" x14ac:dyDescent="0.3">
      <c r="A65" s="42">
        <v>45</v>
      </c>
      <c r="B65" s="43">
        <v>-1.1381E-4</v>
      </c>
      <c r="C65" s="43">
        <v>-9.3425999999999996E-5</v>
      </c>
      <c r="D65" s="43">
        <v>2.8079E-4</v>
      </c>
      <c r="E65" s="43">
        <v>7.488E-21</v>
      </c>
      <c r="F65" s="43">
        <v>-2.1576999999999999E-20</v>
      </c>
      <c r="G65" s="43">
        <v>-1.1746E-4</v>
      </c>
      <c r="H65" s="48">
        <v>0.75</v>
      </c>
      <c r="I65" s="28"/>
      <c r="J65" s="44">
        <v>16</v>
      </c>
      <c r="K65" s="43">
        <v>-1.1381E-4</v>
      </c>
      <c r="L65" s="43">
        <v>-9.3425999999999996E-5</v>
      </c>
      <c r="M65" s="43">
        <v>2.8079E-4</v>
      </c>
      <c r="N65" s="43">
        <v>2.496E-21</v>
      </c>
      <c r="O65" s="43">
        <v>7.1925000000000004E-21</v>
      </c>
      <c r="P65" s="43">
        <v>1.1746E-4</v>
      </c>
      <c r="Q65" s="48">
        <v>0.75</v>
      </c>
    </row>
    <row r="66" spans="1:17" x14ac:dyDescent="0.3">
      <c r="A66" s="42">
        <v>46</v>
      </c>
      <c r="B66" s="43">
        <v>-1.0237E-4</v>
      </c>
      <c r="C66" s="43">
        <v>-8.5587999999999994E-5</v>
      </c>
      <c r="D66" s="43">
        <v>2.5417000000000001E-4</v>
      </c>
      <c r="E66" s="43">
        <v>6.1657000000000002E-21</v>
      </c>
      <c r="F66" s="43">
        <v>-1.8787000000000001E-20</v>
      </c>
      <c r="G66" s="43">
        <v>-1.0226999999999999E-4</v>
      </c>
      <c r="H66" s="48">
        <v>0.8</v>
      </c>
      <c r="I66" s="28"/>
      <c r="J66" s="44">
        <v>17</v>
      </c>
      <c r="K66" s="43">
        <v>-1.0237E-4</v>
      </c>
      <c r="L66" s="43">
        <v>-8.5587999999999994E-5</v>
      </c>
      <c r="M66" s="43">
        <v>2.5417000000000001E-4</v>
      </c>
      <c r="N66" s="43">
        <v>2.0551999999999999E-21</v>
      </c>
      <c r="O66" s="43">
        <v>6.2623999999999999E-21</v>
      </c>
      <c r="P66" s="43">
        <v>1.0226999999999999E-4</v>
      </c>
      <c r="Q66" s="48">
        <v>0.8</v>
      </c>
    </row>
    <row r="67" spans="1:17" x14ac:dyDescent="0.3">
      <c r="A67" s="42">
        <v>47</v>
      </c>
      <c r="B67" s="43">
        <v>-9.2522000000000006E-5</v>
      </c>
      <c r="C67" s="43">
        <v>-7.8602000000000004E-5</v>
      </c>
      <c r="D67" s="43">
        <v>2.3102999999999999E-4</v>
      </c>
      <c r="E67" s="43">
        <v>5.1140000000000002E-21</v>
      </c>
      <c r="F67" s="43">
        <v>-1.6430999999999999E-20</v>
      </c>
      <c r="G67" s="43">
        <v>-8.9444999999999995E-5</v>
      </c>
      <c r="H67" s="48">
        <v>0.85</v>
      </c>
      <c r="I67" s="28"/>
      <c r="J67" s="44">
        <v>18</v>
      </c>
      <c r="K67" s="43">
        <v>-9.2522000000000006E-5</v>
      </c>
      <c r="L67" s="43">
        <v>-7.8602000000000004E-5</v>
      </c>
      <c r="M67" s="43">
        <v>2.3102999999999999E-4</v>
      </c>
      <c r="N67" s="43">
        <v>1.7046999999999999E-21</v>
      </c>
      <c r="O67" s="43">
        <v>5.4769999999999998E-21</v>
      </c>
      <c r="P67" s="43">
        <v>8.9444999999999995E-5</v>
      </c>
      <c r="Q67" s="48">
        <v>0.85</v>
      </c>
    </row>
    <row r="68" spans="1:17" x14ac:dyDescent="0.3">
      <c r="A68" s="42">
        <v>48</v>
      </c>
      <c r="B68" s="43">
        <v>-8.3980999999999994E-5</v>
      </c>
      <c r="C68" s="43">
        <v>-7.2354999999999994E-5</v>
      </c>
      <c r="D68" s="43">
        <v>2.1078000000000001E-4</v>
      </c>
      <c r="E68" s="43">
        <v>4.2712999999999999E-21</v>
      </c>
      <c r="F68" s="43">
        <v>-1.4433000000000001E-20</v>
      </c>
      <c r="G68" s="43">
        <v>-7.8572000000000006E-5</v>
      </c>
      <c r="H68" s="48">
        <v>0.9</v>
      </c>
      <c r="I68" s="28"/>
      <c r="J68" s="44">
        <v>19</v>
      </c>
      <c r="K68" s="43">
        <v>-8.3980999999999994E-5</v>
      </c>
      <c r="L68" s="43">
        <v>-7.2354999999999994E-5</v>
      </c>
      <c r="M68" s="43">
        <v>2.1078000000000001E-4</v>
      </c>
      <c r="N68" s="43">
        <v>1.4238E-21</v>
      </c>
      <c r="O68" s="43">
        <v>4.8111000000000002E-21</v>
      </c>
      <c r="P68" s="43">
        <v>7.8572000000000006E-5</v>
      </c>
      <c r="Q68" s="48">
        <v>0.9</v>
      </c>
    </row>
    <row r="69" spans="1:17" x14ac:dyDescent="0.3">
      <c r="A69" s="42">
        <v>49</v>
      </c>
      <c r="B69" s="43">
        <v>-7.6527999999999996E-5</v>
      </c>
      <c r="C69" s="43">
        <v>-6.6754000000000005E-5</v>
      </c>
      <c r="D69" s="43">
        <v>1.9298000000000001E-4</v>
      </c>
      <c r="E69" s="43">
        <v>3.5910000000000001E-21</v>
      </c>
      <c r="F69" s="43">
        <v>-1.2733E-20</v>
      </c>
      <c r="G69" s="43">
        <v>-6.9313999999999994E-5</v>
      </c>
      <c r="H69" s="48">
        <v>0.95</v>
      </c>
      <c r="I69" s="28"/>
      <c r="J69" s="44">
        <v>20</v>
      </c>
      <c r="K69" s="43">
        <v>-7.6527999999999996E-5</v>
      </c>
      <c r="L69" s="43">
        <v>-6.6754000000000005E-5</v>
      </c>
      <c r="M69" s="43">
        <v>1.9298000000000001E-4</v>
      </c>
      <c r="N69" s="43">
        <v>1.197E-21</v>
      </c>
      <c r="O69" s="43">
        <v>4.2442999999999997E-21</v>
      </c>
      <c r="P69" s="43">
        <v>6.9313999999999994E-5</v>
      </c>
      <c r="Q69" s="48">
        <v>0.95</v>
      </c>
    </row>
    <row r="70" spans="1:17" x14ac:dyDescent="0.3">
      <c r="A70" s="42">
        <v>50</v>
      </c>
      <c r="B70" s="43">
        <v>-6.9986000000000004E-5</v>
      </c>
      <c r="C70" s="43">
        <v>-6.1717000000000006E-5</v>
      </c>
      <c r="D70" s="43">
        <v>1.7725E-4</v>
      </c>
      <c r="E70" s="43">
        <v>3.0380000000000001E-21</v>
      </c>
      <c r="F70" s="43">
        <v>-1.1279E-20</v>
      </c>
      <c r="G70" s="43">
        <v>-6.1398999999999999E-5</v>
      </c>
      <c r="H70" s="48">
        <v>1</v>
      </c>
      <c r="I70" s="28"/>
      <c r="J70" s="44">
        <v>21</v>
      </c>
      <c r="K70" s="43">
        <v>-6.9986000000000004E-5</v>
      </c>
      <c r="L70" s="43">
        <v>-6.1717000000000006E-5</v>
      </c>
      <c r="M70" s="43">
        <v>1.7725E-4</v>
      </c>
      <c r="N70" s="43">
        <v>1.0127E-21</v>
      </c>
      <c r="O70" s="43">
        <v>3.7596000000000002E-21</v>
      </c>
      <c r="P70" s="43">
        <v>6.1398999999999999E-5</v>
      </c>
      <c r="Q70" s="48">
        <v>1</v>
      </c>
    </row>
    <row r="71" spans="1:17" x14ac:dyDescent="0.3">
      <c r="A71" s="42">
        <v>51</v>
      </c>
      <c r="B71" s="43">
        <v>-3.3090999999999999E-5</v>
      </c>
      <c r="C71" s="43">
        <v>-3.1044000000000003E-5</v>
      </c>
      <c r="D71" s="43">
        <v>8.6648000000000001E-5</v>
      </c>
      <c r="E71" s="43">
        <v>7.5186000000000002E-22</v>
      </c>
      <c r="F71" s="43">
        <v>-4.0515000000000003E-21</v>
      </c>
      <c r="G71" s="43">
        <v>-2.2055000000000001E-5</v>
      </c>
      <c r="H71" s="48">
        <v>1.5</v>
      </c>
      <c r="I71" s="28"/>
      <c r="J71" s="44">
        <v>22</v>
      </c>
      <c r="K71" s="43">
        <v>-3.3090999999999999E-5</v>
      </c>
      <c r="L71" s="43">
        <v>-3.1044000000000003E-5</v>
      </c>
      <c r="M71" s="43">
        <v>8.6648000000000001E-5</v>
      </c>
      <c r="N71" s="43">
        <v>2.5062000000000001E-22</v>
      </c>
      <c r="O71" s="43">
        <v>1.3505000000000001E-21</v>
      </c>
      <c r="P71" s="43">
        <v>2.2055000000000001E-5</v>
      </c>
      <c r="Q71" s="48">
        <v>1.5</v>
      </c>
    </row>
    <row r="72" spans="1:17" x14ac:dyDescent="0.3">
      <c r="A72" s="42">
        <v>52</v>
      </c>
      <c r="B72" s="43">
        <v>-1.8853999999999999E-5</v>
      </c>
      <c r="C72" s="43">
        <v>-1.8138000000000002E-5</v>
      </c>
      <c r="D72" s="43">
        <v>5.0717000000000002E-5</v>
      </c>
      <c r="E72" s="43">
        <v>2.6318999999999999E-22</v>
      </c>
      <c r="F72" s="43">
        <v>-1.8615000000000001E-21</v>
      </c>
      <c r="G72" s="43">
        <v>-1.0132999999999999E-5</v>
      </c>
      <c r="H72" s="48">
        <v>2</v>
      </c>
      <c r="I72" s="28"/>
      <c r="J72" s="44">
        <v>23</v>
      </c>
      <c r="K72" s="43">
        <v>-1.8853999999999999E-5</v>
      </c>
      <c r="L72" s="43">
        <v>-1.8138000000000002E-5</v>
      </c>
      <c r="M72" s="43">
        <v>5.0717000000000002E-5</v>
      </c>
      <c r="N72" s="43">
        <v>8.7730000000000002E-23</v>
      </c>
      <c r="O72" s="43">
        <v>6.2049000000000004E-22</v>
      </c>
      <c r="P72" s="43">
        <v>1.0132999999999999E-5</v>
      </c>
      <c r="Q72" s="48">
        <v>2</v>
      </c>
    </row>
    <row r="73" spans="1:17" x14ac:dyDescent="0.3">
      <c r="A73" s="42">
        <v>53</v>
      </c>
      <c r="B73" s="43">
        <v>-1.2473000000000001E-5</v>
      </c>
      <c r="C73" s="43">
        <v>-1.2163E-5</v>
      </c>
      <c r="D73" s="43">
        <v>3.4088999999999998E-5</v>
      </c>
      <c r="E73" s="43">
        <v>1.1391000000000001E-22</v>
      </c>
      <c r="F73" s="43">
        <v>-1.0000999999999999E-21</v>
      </c>
      <c r="G73" s="43">
        <v>-5.4442999999999997E-6</v>
      </c>
      <c r="H73" s="48">
        <v>2.5</v>
      </c>
      <c r="I73" s="28"/>
      <c r="J73" s="44">
        <v>24</v>
      </c>
      <c r="K73" s="43">
        <v>-1.2473000000000001E-5</v>
      </c>
      <c r="L73" s="43">
        <v>-1.2163E-5</v>
      </c>
      <c r="M73" s="43">
        <v>3.4088999999999998E-5</v>
      </c>
      <c r="N73" s="43">
        <v>3.7970999999999999E-23</v>
      </c>
      <c r="O73" s="43">
        <v>3.3336999999999998E-22</v>
      </c>
      <c r="P73" s="43">
        <v>5.4442999999999997E-6</v>
      </c>
      <c r="Q73" s="48">
        <v>2.5</v>
      </c>
    </row>
    <row r="74" spans="1:17" x14ac:dyDescent="0.3">
      <c r="A74" s="42">
        <v>54</v>
      </c>
      <c r="B74" s="43">
        <v>-9.2580000000000001E-6</v>
      </c>
      <c r="C74" s="43">
        <v>-9.1031999999999995E-6</v>
      </c>
      <c r="D74" s="43">
        <v>2.5333E-5</v>
      </c>
      <c r="E74" s="43">
        <v>5.6877999999999994E-23</v>
      </c>
      <c r="F74" s="43">
        <v>-5.9819000000000004E-22</v>
      </c>
      <c r="G74" s="43">
        <v>-3.2563999999999999E-6</v>
      </c>
      <c r="H74" s="48">
        <v>3</v>
      </c>
      <c r="I74" s="28"/>
      <c r="J74" s="44">
        <v>25</v>
      </c>
      <c r="K74" s="43">
        <v>-9.2580000000000001E-6</v>
      </c>
      <c r="L74" s="43">
        <v>-9.1031999999999995E-6</v>
      </c>
      <c r="M74" s="43">
        <v>2.5333E-5</v>
      </c>
      <c r="N74" s="43">
        <v>1.8958999999999999E-23</v>
      </c>
      <c r="O74" s="43">
        <v>1.994E-22</v>
      </c>
      <c r="P74" s="43">
        <v>3.2563999999999999E-6</v>
      </c>
      <c r="Q74" s="48">
        <v>3</v>
      </c>
    </row>
    <row r="75" spans="1:17" x14ac:dyDescent="0.3">
      <c r="A75" s="42">
        <v>55</v>
      </c>
      <c r="B75" s="43">
        <v>-7.3792999999999998E-6</v>
      </c>
      <c r="C75" s="43">
        <v>-7.2933000000000001E-6</v>
      </c>
      <c r="D75" s="43">
        <v>2.0017000000000002E-5</v>
      </c>
      <c r="E75" s="43">
        <v>3.1587000000000002E-23</v>
      </c>
      <c r="F75" s="43">
        <v>-3.8631999999999999E-22</v>
      </c>
      <c r="G75" s="43">
        <v>-2.103E-6</v>
      </c>
      <c r="H75" s="48">
        <v>3.5</v>
      </c>
      <c r="I75" s="28"/>
      <c r="J75" s="44">
        <v>26</v>
      </c>
      <c r="K75" s="43">
        <v>-7.3792999999999998E-6</v>
      </c>
      <c r="L75" s="43">
        <v>-7.2933000000000001E-6</v>
      </c>
      <c r="M75" s="43">
        <v>2.0017000000000002E-5</v>
      </c>
      <c r="N75" s="43">
        <v>1.0529E-23</v>
      </c>
      <c r="O75" s="43">
        <v>1.2877000000000001E-22</v>
      </c>
      <c r="P75" s="43">
        <v>2.103E-6</v>
      </c>
      <c r="Q75" s="48">
        <v>3.5</v>
      </c>
    </row>
    <row r="76" spans="1:17" x14ac:dyDescent="0.3">
      <c r="A76" s="42">
        <v>56</v>
      </c>
      <c r="B76" s="43">
        <v>-6.1032000000000003E-6</v>
      </c>
      <c r="C76" s="43">
        <v>-6.0513E-6</v>
      </c>
      <c r="D76" s="43">
        <v>1.6348999999999999E-5</v>
      </c>
      <c r="E76" s="43">
        <v>1.9076E-23</v>
      </c>
      <c r="F76" s="43">
        <v>-2.6339999999999998E-22</v>
      </c>
      <c r="G76" s="43">
        <v>-1.4338999999999999E-6</v>
      </c>
      <c r="H76" s="48">
        <v>4</v>
      </c>
      <c r="I76" s="28"/>
      <c r="J76" s="44">
        <v>27</v>
      </c>
      <c r="K76" s="43">
        <v>-6.1032000000000003E-6</v>
      </c>
      <c r="L76" s="43">
        <v>-6.0513E-6</v>
      </c>
      <c r="M76" s="43">
        <v>1.6348999999999999E-5</v>
      </c>
      <c r="N76" s="43">
        <v>6.3587000000000003E-24</v>
      </c>
      <c r="O76" s="43">
        <v>8.7799E-23</v>
      </c>
      <c r="P76" s="43">
        <v>1.4338999999999999E-6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3.6996000000000002E-21</v>
      </c>
      <c r="C81" s="43">
        <v>2.014E-5</v>
      </c>
      <c r="D81" s="43">
        <v>7.7506000000000005E-4</v>
      </c>
      <c r="E81" s="23">
        <f>+D81*1000</f>
        <v>0.77506000000000008</v>
      </c>
      <c r="F81" s="44">
        <v>0</v>
      </c>
      <c r="G81" s="24"/>
      <c r="H81" s="25"/>
      <c r="I81" s="28"/>
      <c r="J81" s="44">
        <v>1</v>
      </c>
      <c r="K81" s="43">
        <v>-1.2332E-21</v>
      </c>
      <c r="L81" s="43">
        <v>-2.014E-5</v>
      </c>
      <c r="M81" s="43">
        <v>7.7506000000000005E-4</v>
      </c>
      <c r="N81" s="23">
        <f>+M81*1000</f>
        <v>0.77506000000000008</v>
      </c>
      <c r="O81" s="44">
        <v>0</v>
      </c>
      <c r="P81" s="24"/>
      <c r="Q81" s="25"/>
    </row>
    <row r="82" spans="1:23" x14ac:dyDescent="0.3">
      <c r="A82" s="42">
        <v>31</v>
      </c>
      <c r="B82" s="43">
        <v>-1.8126E-21</v>
      </c>
      <c r="C82" s="43">
        <v>-9.8671999999999993E-6</v>
      </c>
      <c r="D82" s="43">
        <v>7.7136000000000001E-4</v>
      </c>
      <c r="E82" s="23">
        <f t="shared" ref="E82:E107" si="0">+D82*1000</f>
        <v>0.77136000000000005</v>
      </c>
      <c r="F82" s="170">
        <v>0.05</v>
      </c>
      <c r="G82" s="24"/>
      <c r="H82" s="25"/>
      <c r="I82" s="28"/>
      <c r="J82" s="44">
        <v>2</v>
      </c>
      <c r="K82" s="43">
        <v>6.0419000000000004E-22</v>
      </c>
      <c r="L82" s="43">
        <v>9.8671999999999993E-6</v>
      </c>
      <c r="M82" s="43">
        <v>7.7136000000000001E-4</v>
      </c>
      <c r="N82" s="23">
        <f t="shared" ref="N82:N107" si="1">+M82*1000</f>
        <v>0.77136000000000005</v>
      </c>
      <c r="O82" s="170">
        <v>0.05</v>
      </c>
      <c r="P82" s="24"/>
      <c r="Q82" s="25"/>
    </row>
    <row r="83" spans="1:23" x14ac:dyDescent="0.3">
      <c r="A83" s="42">
        <v>32</v>
      </c>
      <c r="B83" s="43">
        <v>-4.1126E-21</v>
      </c>
      <c r="C83" s="43">
        <v>-2.2388E-5</v>
      </c>
      <c r="D83" s="43">
        <v>6.9368000000000001E-4</v>
      </c>
      <c r="E83" s="23">
        <f t="shared" si="0"/>
        <v>0.69367999999999996</v>
      </c>
      <c r="F83" s="171">
        <v>0.1</v>
      </c>
      <c r="G83" s="24"/>
      <c r="H83" s="25"/>
      <c r="I83" s="28"/>
      <c r="J83" s="44">
        <v>3</v>
      </c>
      <c r="K83" s="43">
        <v>1.3709000000000001E-21</v>
      </c>
      <c r="L83" s="43">
        <v>2.2388E-5</v>
      </c>
      <c r="M83" s="43">
        <v>6.9368000000000001E-4</v>
      </c>
      <c r="N83" s="23">
        <f t="shared" si="1"/>
        <v>0.69367999999999996</v>
      </c>
      <c r="O83" s="171">
        <v>0.1</v>
      </c>
      <c r="Q83" s="25"/>
    </row>
    <row r="84" spans="1:23" x14ac:dyDescent="0.3">
      <c r="A84" s="42">
        <v>33</v>
      </c>
      <c r="B84" s="43">
        <v>-5.8300000000000003E-21</v>
      </c>
      <c r="C84" s="43">
        <v>-3.1736999999999998E-5</v>
      </c>
      <c r="D84" s="43">
        <v>6.3268999999999999E-4</v>
      </c>
      <c r="E84" s="23">
        <f t="shared" si="0"/>
        <v>0.63268999999999997</v>
      </c>
      <c r="F84" s="44">
        <v>0.15</v>
      </c>
      <c r="G84" s="24"/>
      <c r="H84" s="25"/>
      <c r="I84" s="28"/>
      <c r="J84" s="44">
        <v>4</v>
      </c>
      <c r="K84" s="43">
        <v>1.9433E-21</v>
      </c>
      <c r="L84" s="43">
        <v>3.1736999999999998E-5</v>
      </c>
      <c r="M84" s="43">
        <v>6.3268999999999999E-4</v>
      </c>
      <c r="N84" s="23">
        <f t="shared" si="1"/>
        <v>0.63268999999999997</v>
      </c>
      <c r="O84" s="44">
        <v>0.15</v>
      </c>
      <c r="P84" s="24"/>
      <c r="Q84" s="25"/>
    </row>
    <row r="85" spans="1:23" x14ac:dyDescent="0.3">
      <c r="A85" s="42">
        <v>34</v>
      </c>
      <c r="B85" s="43">
        <v>-7.3345000000000004E-21</v>
      </c>
      <c r="C85" s="43">
        <v>-3.9926999999999999E-5</v>
      </c>
      <c r="D85" s="43">
        <v>5.8339000000000004E-4</v>
      </c>
      <c r="E85" s="23">
        <f t="shared" si="0"/>
        <v>0.58339000000000008</v>
      </c>
      <c r="F85" s="170">
        <v>0.2</v>
      </c>
      <c r="G85" s="24"/>
      <c r="H85" s="25"/>
      <c r="I85" s="28"/>
      <c r="J85" s="44">
        <v>5</v>
      </c>
      <c r="K85" s="43">
        <v>2.4448000000000001E-21</v>
      </c>
      <c r="L85" s="43">
        <v>3.9926999999999999E-5</v>
      </c>
      <c r="M85" s="43">
        <v>5.8339000000000004E-4</v>
      </c>
      <c r="N85" s="23">
        <f t="shared" si="1"/>
        <v>0.58339000000000008</v>
      </c>
      <c r="O85" s="170">
        <v>0.2</v>
      </c>
      <c r="P85" s="24"/>
      <c r="Q85" s="25"/>
    </row>
    <row r="86" spans="1:23" x14ac:dyDescent="0.3">
      <c r="A86" s="42">
        <v>35</v>
      </c>
      <c r="B86" s="43">
        <v>-7.2272E-21</v>
      </c>
      <c r="C86" s="43">
        <v>-3.9342999999999999E-5</v>
      </c>
      <c r="D86" s="43">
        <v>5.3123999999999999E-4</v>
      </c>
      <c r="E86" s="23">
        <f t="shared" si="0"/>
        <v>0.53123999999999993</v>
      </c>
      <c r="F86" s="44">
        <v>0.25</v>
      </c>
      <c r="G86" s="24"/>
      <c r="H86" s="25"/>
      <c r="I86" s="28"/>
      <c r="J86" s="44">
        <v>6</v>
      </c>
      <c r="K86" s="43">
        <v>2.4091000000000001E-21</v>
      </c>
      <c r="L86" s="43">
        <v>3.9342999999999999E-5</v>
      </c>
      <c r="M86" s="43">
        <v>5.3123999999999999E-4</v>
      </c>
      <c r="N86" s="23">
        <f t="shared" si="1"/>
        <v>0.53123999999999993</v>
      </c>
      <c r="O86" s="44">
        <v>0.25</v>
      </c>
      <c r="P86" s="24"/>
      <c r="Q86" s="25"/>
    </row>
    <row r="87" spans="1:23" x14ac:dyDescent="0.3">
      <c r="A87" s="42">
        <v>36</v>
      </c>
      <c r="B87" s="43">
        <v>-7.0546000000000004E-21</v>
      </c>
      <c r="C87" s="43">
        <v>-3.8404E-5</v>
      </c>
      <c r="D87" s="43">
        <v>4.8853999999999998E-4</v>
      </c>
      <c r="E87" s="23">
        <f t="shared" si="0"/>
        <v>0.48853999999999997</v>
      </c>
      <c r="F87" s="171">
        <v>0.3</v>
      </c>
      <c r="G87" s="24"/>
      <c r="H87" s="25"/>
      <c r="I87" s="28"/>
      <c r="J87" s="44">
        <v>7</v>
      </c>
      <c r="K87" s="43">
        <v>2.3514999999999999E-21</v>
      </c>
      <c r="L87" s="43">
        <v>3.8404E-5</v>
      </c>
      <c r="M87" s="43">
        <v>4.8853999999999998E-4</v>
      </c>
      <c r="N87" s="23">
        <f t="shared" si="1"/>
        <v>0.48853999999999997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-6.9783999999999993E-21</v>
      </c>
      <c r="C88" s="43">
        <v>-3.7988999999999998E-5</v>
      </c>
      <c r="D88" s="43">
        <v>4.5218999999999999E-4</v>
      </c>
      <c r="E88" s="23">
        <f t="shared" si="0"/>
        <v>0.45218999999999998</v>
      </c>
      <c r="F88" s="170">
        <v>0.35</v>
      </c>
      <c r="G88" s="24"/>
      <c r="H88" s="25"/>
      <c r="I88" s="28"/>
      <c r="J88" s="44">
        <v>8</v>
      </c>
      <c r="K88" s="43">
        <v>2.3261000000000001E-21</v>
      </c>
      <c r="L88" s="43">
        <v>3.7988999999999998E-5</v>
      </c>
      <c r="M88" s="43">
        <v>4.5218999999999999E-4</v>
      </c>
      <c r="N88" s="23">
        <f t="shared" si="1"/>
        <v>0.45218999999999998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-6.2798999999999999E-21</v>
      </c>
      <c r="C89" s="43">
        <v>-3.4186000000000001E-5</v>
      </c>
      <c r="D89" s="43">
        <v>4.1630999999999998E-4</v>
      </c>
      <c r="E89" s="23">
        <f t="shared" si="0"/>
        <v>0.41630999999999996</v>
      </c>
      <c r="F89" s="171">
        <v>0.4</v>
      </c>
      <c r="G89" s="24"/>
      <c r="H89" s="25"/>
      <c r="I89" s="28"/>
      <c r="J89" s="44">
        <v>9</v>
      </c>
      <c r="K89" s="43">
        <v>2.0933000000000001E-21</v>
      </c>
      <c r="L89" s="43">
        <v>3.4186000000000001E-5</v>
      </c>
      <c r="M89" s="43">
        <v>4.1630999999999998E-4</v>
      </c>
      <c r="N89" s="23">
        <f t="shared" si="1"/>
        <v>0.41630999999999996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-5.6350999999999997E-21</v>
      </c>
      <c r="C90" s="43">
        <v>-3.0676000000000002E-5</v>
      </c>
      <c r="D90" s="43">
        <v>3.8549E-4</v>
      </c>
      <c r="E90" s="23">
        <f t="shared" si="0"/>
        <v>0.38549</v>
      </c>
      <c r="F90" s="171">
        <v>0.45</v>
      </c>
      <c r="G90" s="24"/>
      <c r="H90" s="25"/>
      <c r="I90" s="28"/>
      <c r="J90" s="44">
        <v>10</v>
      </c>
      <c r="K90" s="43">
        <v>1.8784E-21</v>
      </c>
      <c r="L90" s="43">
        <v>3.0676000000000002E-5</v>
      </c>
      <c r="M90" s="43">
        <v>3.8549E-4</v>
      </c>
      <c r="N90" s="23">
        <f t="shared" si="1"/>
        <v>0.38549</v>
      </c>
      <c r="O90" s="171">
        <v>0.45</v>
      </c>
      <c r="P90" s="24"/>
      <c r="Q90" s="25"/>
    </row>
    <row r="91" spans="1:23" x14ac:dyDescent="0.3">
      <c r="A91" s="42">
        <v>40</v>
      </c>
      <c r="B91" s="43">
        <v>-5.0546000000000002E-21</v>
      </c>
      <c r="C91" s="43">
        <v>-2.7515999999999999E-5</v>
      </c>
      <c r="D91" s="43">
        <v>3.5874000000000002E-4</v>
      </c>
      <c r="E91" s="23">
        <f t="shared" si="0"/>
        <v>0.35874</v>
      </c>
      <c r="F91" s="171">
        <v>0.5</v>
      </c>
      <c r="G91" s="24"/>
      <c r="H91" s="25"/>
      <c r="I91" s="28"/>
      <c r="J91" s="44">
        <v>11</v>
      </c>
      <c r="K91" s="43">
        <v>1.6849E-21</v>
      </c>
      <c r="L91" s="43">
        <v>2.7515999999999999E-5</v>
      </c>
      <c r="M91" s="43">
        <v>3.5874000000000002E-4</v>
      </c>
      <c r="N91" s="23">
        <f t="shared" si="1"/>
        <v>0.35874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-4.5389999999999999E-21</v>
      </c>
      <c r="C92" s="43">
        <v>-2.4709E-5</v>
      </c>
      <c r="D92" s="43">
        <v>3.3529000000000002E-4</v>
      </c>
      <c r="E92" s="23">
        <f t="shared" si="0"/>
        <v>0.33529000000000003</v>
      </c>
      <c r="F92" s="171">
        <v>0.55000000000000004</v>
      </c>
      <c r="G92" s="24"/>
      <c r="H92" s="25"/>
      <c r="I92" s="28"/>
      <c r="J92" s="44">
        <v>12</v>
      </c>
      <c r="K92" s="43">
        <v>1.513E-21</v>
      </c>
      <c r="L92" s="43">
        <v>2.4709E-5</v>
      </c>
      <c r="M92" s="43">
        <v>3.3529000000000002E-4</v>
      </c>
      <c r="N92" s="23">
        <f t="shared" si="1"/>
        <v>0.33529000000000003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-4.0845000000000001E-21</v>
      </c>
      <c r="C93" s="43">
        <v>-2.2235E-5</v>
      </c>
      <c r="D93" s="43">
        <v>3.1459000000000001E-4</v>
      </c>
      <c r="E93" s="23">
        <f t="shared" si="0"/>
        <v>0.31459000000000004</v>
      </c>
      <c r="F93" s="44">
        <v>0.6</v>
      </c>
      <c r="G93" s="24"/>
      <c r="H93" s="25"/>
      <c r="I93" s="28"/>
      <c r="J93" s="44">
        <v>13</v>
      </c>
      <c r="K93" s="43">
        <v>1.3615E-21</v>
      </c>
      <c r="L93" s="43">
        <v>2.2235E-5</v>
      </c>
      <c r="M93" s="43">
        <v>3.1459000000000001E-4</v>
      </c>
      <c r="N93" s="23">
        <f t="shared" si="1"/>
        <v>0.31459000000000004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-3.6852999999999996E-21</v>
      </c>
      <c r="C94" s="43">
        <v>-2.0061999999999999E-5</v>
      </c>
      <c r="D94" s="43">
        <v>2.9618999999999999E-4</v>
      </c>
      <c r="E94" s="23">
        <f t="shared" si="0"/>
        <v>0.29619000000000001</v>
      </c>
      <c r="F94" s="44">
        <v>0.65</v>
      </c>
      <c r="G94" s="24"/>
      <c r="H94" s="25"/>
      <c r="I94" s="28"/>
      <c r="J94" s="44">
        <v>14</v>
      </c>
      <c r="K94" s="43">
        <v>1.2284000000000001E-21</v>
      </c>
      <c r="L94" s="43">
        <v>2.0061999999999999E-5</v>
      </c>
      <c r="M94" s="43">
        <v>2.9618999999999999E-4</v>
      </c>
      <c r="N94" s="23">
        <f t="shared" si="1"/>
        <v>0.29619000000000001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-3.3349E-21</v>
      </c>
      <c r="C95" s="43">
        <v>-1.8153999999999999E-5</v>
      </c>
      <c r="D95" s="43">
        <v>2.7974E-4</v>
      </c>
      <c r="E95" s="23">
        <f t="shared" si="0"/>
        <v>0.27973999999999999</v>
      </c>
      <c r="F95" s="44">
        <v>0.7</v>
      </c>
      <c r="G95" s="24"/>
      <c r="H95" s="25"/>
      <c r="I95" s="28"/>
      <c r="J95" s="44">
        <v>15</v>
      </c>
      <c r="K95" s="43">
        <v>1.1116E-21</v>
      </c>
      <c r="L95" s="43">
        <v>1.8153999999999999E-5</v>
      </c>
      <c r="M95" s="43">
        <v>2.7974E-4</v>
      </c>
      <c r="N95" s="23">
        <f t="shared" si="1"/>
        <v>0.27973999999999999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-3.0272000000000001E-21</v>
      </c>
      <c r="C96" s="43">
        <v>-1.6480000000000001E-5</v>
      </c>
      <c r="D96" s="43">
        <v>2.6495000000000002E-4</v>
      </c>
      <c r="E96" s="23">
        <f t="shared" si="0"/>
        <v>0.26495000000000002</v>
      </c>
      <c r="F96" s="44">
        <v>0.75</v>
      </c>
      <c r="G96" s="24"/>
      <c r="H96" s="25"/>
      <c r="I96" s="28"/>
      <c r="J96" s="44">
        <v>16</v>
      </c>
      <c r="K96" s="43">
        <v>1.0090999999999999E-21</v>
      </c>
      <c r="L96" s="43">
        <v>1.6480000000000001E-5</v>
      </c>
      <c r="M96" s="43">
        <v>2.6495000000000002E-4</v>
      </c>
      <c r="N96" s="23">
        <f t="shared" si="1"/>
        <v>0.26495000000000002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-2.7565999999999999E-21</v>
      </c>
      <c r="C97" s="43">
        <v>-1.5006E-5</v>
      </c>
      <c r="D97" s="43">
        <v>2.5159E-4</v>
      </c>
      <c r="E97" s="23">
        <f t="shared" si="0"/>
        <v>0.25158999999999998</v>
      </c>
      <c r="F97" s="44">
        <v>0.8</v>
      </c>
      <c r="G97" s="24"/>
      <c r="H97" s="25"/>
      <c r="I97" s="28"/>
      <c r="J97" s="44">
        <v>17</v>
      </c>
      <c r="K97" s="43">
        <v>9.1888E-22</v>
      </c>
      <c r="L97" s="43">
        <v>1.5006E-5</v>
      </c>
      <c r="M97" s="43">
        <v>2.5159E-4</v>
      </c>
      <c r="N97" s="23">
        <f t="shared" si="1"/>
        <v>0.25158999999999998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-2.5179999999999999E-21</v>
      </c>
      <c r="C98" s="43">
        <v>-1.3708E-5</v>
      </c>
      <c r="D98" s="43">
        <v>2.3947000000000001E-4</v>
      </c>
      <c r="E98" s="23">
        <f t="shared" si="0"/>
        <v>0.23947000000000002</v>
      </c>
      <c r="F98" s="44">
        <v>0.85</v>
      </c>
      <c r="G98" s="24"/>
      <c r="H98" s="25"/>
      <c r="I98" s="28"/>
      <c r="J98" s="44">
        <v>18</v>
      </c>
      <c r="K98" s="43">
        <v>8.3933999999999997E-22</v>
      </c>
      <c r="L98" s="43">
        <v>1.3708E-5</v>
      </c>
      <c r="M98" s="43">
        <v>2.3947000000000001E-4</v>
      </c>
      <c r="N98" s="23">
        <f t="shared" si="1"/>
        <v>0.23947000000000002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-2.3071000000000001E-21</v>
      </c>
      <c r="C99" s="43">
        <v>-1.2559E-5</v>
      </c>
      <c r="D99" s="43">
        <v>2.2844E-4</v>
      </c>
      <c r="E99" s="23">
        <f t="shared" si="0"/>
        <v>0.22844</v>
      </c>
      <c r="F99" s="44">
        <v>0.9</v>
      </c>
      <c r="G99" s="24"/>
      <c r="H99" s="25"/>
      <c r="I99" s="28"/>
      <c r="J99" s="44">
        <v>19</v>
      </c>
      <c r="K99" s="43">
        <v>7.6903000000000002E-22</v>
      </c>
      <c r="L99" s="43">
        <v>1.2559E-5</v>
      </c>
      <c r="M99" s="43">
        <v>2.2844E-4</v>
      </c>
      <c r="N99" s="23">
        <f t="shared" si="1"/>
        <v>0.22844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-2.1199999999999999E-21</v>
      </c>
      <c r="C100" s="43">
        <v>-1.1541E-5</v>
      </c>
      <c r="D100" s="43">
        <v>2.1834999999999999E-4</v>
      </c>
      <c r="E100" s="23">
        <f t="shared" si="0"/>
        <v>0.21834999999999999</v>
      </c>
      <c r="F100" s="44">
        <v>0.95</v>
      </c>
      <c r="G100" s="24"/>
      <c r="H100" s="25"/>
      <c r="I100" s="28"/>
      <c r="J100" s="44">
        <v>20</v>
      </c>
      <c r="K100" s="43">
        <v>7.0668000000000002E-22</v>
      </c>
      <c r="L100" s="43">
        <v>1.1541E-5</v>
      </c>
      <c r="M100" s="43">
        <v>2.1834999999999999E-4</v>
      </c>
      <c r="N100" s="23">
        <f t="shared" si="1"/>
        <v>0.21834999999999999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-1.9535999999999999E-21</v>
      </c>
      <c r="C101" s="43">
        <v>-1.0635000000000001E-5</v>
      </c>
      <c r="D101" s="43">
        <v>2.0909999999999999E-4</v>
      </c>
      <c r="E101" s="23">
        <f t="shared" si="0"/>
        <v>0.20909999999999998</v>
      </c>
      <c r="F101" s="44">
        <v>1</v>
      </c>
      <c r="G101" s="24"/>
      <c r="H101" s="25"/>
      <c r="I101" s="28"/>
      <c r="J101" s="44">
        <v>21</v>
      </c>
      <c r="K101" s="43">
        <v>6.5121999999999997E-22</v>
      </c>
      <c r="L101" s="43">
        <v>1.0635000000000001E-5</v>
      </c>
      <c r="M101" s="43">
        <v>2.0909999999999999E-4</v>
      </c>
      <c r="N101" s="23">
        <f t="shared" si="1"/>
        <v>0.20909999999999998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-9.8105000000000002E-22</v>
      </c>
      <c r="C102" s="43">
        <v>-5.3406000000000002E-6</v>
      </c>
      <c r="D102" s="43">
        <v>1.4694E-4</v>
      </c>
      <c r="E102" s="23">
        <f t="shared" si="0"/>
        <v>0.14693999999999999</v>
      </c>
      <c r="F102" s="44">
        <v>1.5</v>
      </c>
      <c r="G102" s="24"/>
      <c r="H102" s="25"/>
      <c r="I102" s="28"/>
      <c r="J102" s="44">
        <v>22</v>
      </c>
      <c r="K102" s="43">
        <v>3.2702E-22</v>
      </c>
      <c r="L102" s="43">
        <v>5.3406000000000002E-6</v>
      </c>
      <c r="M102" s="43">
        <v>1.4694E-4</v>
      </c>
      <c r="N102" s="23">
        <f t="shared" si="1"/>
        <v>0.14693999999999999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-5.8164000000000002E-22</v>
      </c>
      <c r="C103" s="43">
        <v>-3.1663000000000001E-6</v>
      </c>
      <c r="D103" s="43">
        <v>1.1382E-4</v>
      </c>
      <c r="E103" s="23">
        <f t="shared" si="0"/>
        <v>0.11382</v>
      </c>
      <c r="F103" s="44">
        <v>2</v>
      </c>
      <c r="G103" s="24"/>
      <c r="H103" s="25"/>
      <c r="I103" s="28"/>
      <c r="J103" s="44">
        <v>23</v>
      </c>
      <c r="K103" s="43">
        <v>1.9388000000000001E-22</v>
      </c>
      <c r="L103" s="43">
        <v>3.1663000000000001E-6</v>
      </c>
      <c r="M103" s="43">
        <v>1.1382E-4</v>
      </c>
      <c r="N103" s="23">
        <f t="shared" si="1"/>
        <v>0.11382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-3.8246000000000001E-22</v>
      </c>
      <c r="C104" s="43">
        <v>-2.0820000000000001E-6</v>
      </c>
      <c r="D104" s="43">
        <v>9.3104999999999997E-5</v>
      </c>
      <c r="E104" s="23">
        <f t="shared" si="0"/>
        <v>9.3104999999999993E-2</v>
      </c>
      <c r="F104" s="44">
        <v>2.5</v>
      </c>
      <c r="G104" s="24"/>
      <c r="H104" s="25"/>
      <c r="I104" s="28"/>
      <c r="J104" s="44">
        <v>24</v>
      </c>
      <c r="K104" s="43">
        <v>1.2749000000000001E-22</v>
      </c>
      <c r="L104" s="43">
        <v>2.0820000000000001E-6</v>
      </c>
      <c r="M104" s="43">
        <v>9.3104999999999997E-5</v>
      </c>
      <c r="N104" s="23">
        <f t="shared" si="1"/>
        <v>9.3104999999999993E-2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-2.6915000000000001E-22</v>
      </c>
      <c r="C105" s="43">
        <v>-1.4652E-6</v>
      </c>
      <c r="D105" s="43">
        <v>7.8454999999999993E-5</v>
      </c>
      <c r="E105" s="23">
        <f t="shared" si="0"/>
        <v>7.8454999999999997E-2</v>
      </c>
      <c r="F105" s="44">
        <v>3</v>
      </c>
      <c r="G105" s="24"/>
      <c r="H105" s="25"/>
      <c r="I105" s="28"/>
      <c r="J105" s="44">
        <v>25</v>
      </c>
      <c r="K105" s="43">
        <v>8.9716000000000002E-23</v>
      </c>
      <c r="L105" s="43">
        <v>1.4652E-6</v>
      </c>
      <c r="M105" s="43">
        <v>7.8454999999999993E-5</v>
      </c>
      <c r="N105" s="23">
        <f t="shared" si="1"/>
        <v>7.8454999999999997E-2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-1.9824999999999999E-22</v>
      </c>
      <c r="C106" s="43">
        <v>-1.0792E-6</v>
      </c>
      <c r="D106" s="43">
        <v>6.7211000000000004E-5</v>
      </c>
      <c r="E106" s="23">
        <f t="shared" si="0"/>
        <v>6.7211000000000007E-2</v>
      </c>
      <c r="F106" s="44">
        <v>3.5</v>
      </c>
      <c r="G106" s="24"/>
      <c r="H106" s="25"/>
      <c r="I106" s="28"/>
      <c r="J106" s="44">
        <v>26</v>
      </c>
      <c r="K106" s="43">
        <v>6.6082000000000001E-23</v>
      </c>
      <c r="L106" s="43">
        <v>1.0792E-6</v>
      </c>
      <c r="M106" s="43">
        <v>6.7211000000000004E-5</v>
      </c>
      <c r="N106" s="23">
        <f t="shared" si="1"/>
        <v>6.7211000000000007E-2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-1.5074E-22</v>
      </c>
      <c r="C107" s="43">
        <v>-8.2058000000000001E-7</v>
      </c>
      <c r="D107" s="43">
        <v>5.8168000000000003E-5</v>
      </c>
      <c r="E107" s="23">
        <f t="shared" si="0"/>
        <v>5.8168000000000004E-2</v>
      </c>
      <c r="F107" s="44">
        <v>4</v>
      </c>
      <c r="G107" s="24"/>
      <c r="H107" s="25"/>
      <c r="I107" s="28"/>
      <c r="J107" s="44">
        <v>27</v>
      </c>
      <c r="K107" s="43">
        <v>5.0246E-23</v>
      </c>
      <c r="L107" s="43">
        <v>8.2058000000000001E-7</v>
      </c>
      <c r="M107" s="43">
        <v>5.8168000000000003E-5</v>
      </c>
      <c r="N107" s="23">
        <f t="shared" si="1"/>
        <v>5.8168000000000004E-2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5195-6A46-4E04-8A15-1B9903BECA83}">
  <sheetPr codeName="Hoja178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1785200</v>
      </c>
      <c r="C19" s="43">
        <v>1600300</v>
      </c>
      <c r="D19" s="43">
        <v>562470</v>
      </c>
      <c r="E19" s="43">
        <v>-3.3971000000000002E-11</v>
      </c>
      <c r="F19" s="43">
        <v>-7.7658000000000003E-28</v>
      </c>
      <c r="G19" s="43">
        <v>-4.2274999999999999E-12</v>
      </c>
      <c r="H19" s="48">
        <v>0</v>
      </c>
      <c r="I19" s="28"/>
      <c r="J19" s="44">
        <v>1</v>
      </c>
      <c r="K19" s="43">
        <v>1785200</v>
      </c>
      <c r="L19" s="43">
        <v>1600300</v>
      </c>
      <c r="M19" s="43">
        <v>562470</v>
      </c>
      <c r="N19" s="43">
        <v>-1.1324E-11</v>
      </c>
      <c r="O19" s="43">
        <v>2.5886E-28</v>
      </c>
      <c r="P19" s="43">
        <v>4.2274999999999999E-12</v>
      </c>
      <c r="Q19" s="48">
        <v>0</v>
      </c>
    </row>
    <row r="20" spans="1:17" x14ac:dyDescent="0.3">
      <c r="A20" s="42">
        <v>31</v>
      </c>
      <c r="B20" s="43">
        <v>-910330</v>
      </c>
      <c r="C20" s="43">
        <v>-806890</v>
      </c>
      <c r="D20" s="43">
        <v>386680</v>
      </c>
      <c r="E20" s="43">
        <v>1.9002E-11</v>
      </c>
      <c r="F20" s="43">
        <v>-3.1942999999999998E-12</v>
      </c>
      <c r="G20" s="43">
        <v>-17389</v>
      </c>
      <c r="H20" s="54">
        <v>0.05</v>
      </c>
      <c r="I20" s="28"/>
      <c r="J20" s="44">
        <v>2</v>
      </c>
      <c r="K20" s="43">
        <v>-910330</v>
      </c>
      <c r="L20" s="43">
        <v>-806890</v>
      </c>
      <c r="M20" s="43">
        <v>386680</v>
      </c>
      <c r="N20" s="43">
        <v>6.3340999999999998E-12</v>
      </c>
      <c r="O20" s="43">
        <v>1.0648000000000001E-12</v>
      </c>
      <c r="P20" s="43">
        <v>17389</v>
      </c>
      <c r="Q20" s="54">
        <v>0.05</v>
      </c>
    </row>
    <row r="21" spans="1:17" x14ac:dyDescent="0.3">
      <c r="A21" s="42">
        <v>32</v>
      </c>
      <c r="B21" s="43">
        <v>18409</v>
      </c>
      <c r="C21" s="43">
        <v>36554</v>
      </c>
      <c r="D21" s="43">
        <v>270480</v>
      </c>
      <c r="E21" s="43">
        <v>3.3331E-12</v>
      </c>
      <c r="F21" s="43">
        <v>-4.0133999999999998E-12</v>
      </c>
      <c r="G21" s="43">
        <v>-21848</v>
      </c>
      <c r="H21" s="57">
        <v>0.1</v>
      </c>
      <c r="I21" s="28"/>
      <c r="J21" s="44">
        <v>3</v>
      </c>
      <c r="K21" s="43">
        <v>18409</v>
      </c>
      <c r="L21" s="43">
        <v>36554</v>
      </c>
      <c r="M21" s="43">
        <v>270480</v>
      </c>
      <c r="N21" s="43">
        <v>1.111E-12</v>
      </c>
      <c r="O21" s="43">
        <v>1.3378E-12</v>
      </c>
      <c r="P21" s="43">
        <v>21848</v>
      </c>
      <c r="Q21" s="57">
        <v>0.1</v>
      </c>
    </row>
    <row r="22" spans="1:17" x14ac:dyDescent="0.3">
      <c r="A22" s="42">
        <v>33</v>
      </c>
      <c r="B22" s="43">
        <v>-14874</v>
      </c>
      <c r="C22" s="43">
        <v>6221.6</v>
      </c>
      <c r="D22" s="43">
        <v>183460</v>
      </c>
      <c r="E22" s="43">
        <v>3.8752999999999999E-12</v>
      </c>
      <c r="F22" s="43">
        <v>-4.3763999999999998E-12</v>
      </c>
      <c r="G22" s="43">
        <v>-23824</v>
      </c>
      <c r="H22" s="48">
        <v>0.15</v>
      </c>
      <c r="I22" s="28"/>
      <c r="J22" s="44">
        <v>4</v>
      </c>
      <c r="K22" s="43">
        <v>-14874</v>
      </c>
      <c r="L22" s="43">
        <v>6221.6</v>
      </c>
      <c r="M22" s="43">
        <v>183460</v>
      </c>
      <c r="N22" s="43">
        <v>1.2918E-12</v>
      </c>
      <c r="O22" s="43">
        <v>1.4588E-12</v>
      </c>
      <c r="P22" s="43">
        <v>23824</v>
      </c>
      <c r="Q22" s="48">
        <v>0.15</v>
      </c>
    </row>
    <row r="23" spans="1:17" x14ac:dyDescent="0.3">
      <c r="A23" s="42">
        <v>34</v>
      </c>
      <c r="B23" s="43">
        <v>-41166</v>
      </c>
      <c r="C23" s="43">
        <v>-18763</v>
      </c>
      <c r="D23" s="43">
        <v>127110</v>
      </c>
      <c r="E23" s="43">
        <v>4.1154E-12</v>
      </c>
      <c r="F23" s="43">
        <v>-4.1561999999999996E-12</v>
      </c>
      <c r="G23" s="43">
        <v>-22625</v>
      </c>
      <c r="H23" s="54">
        <v>0.2</v>
      </c>
      <c r="I23" s="28"/>
      <c r="J23" s="44">
        <v>5</v>
      </c>
      <c r="K23" s="43">
        <v>-41166</v>
      </c>
      <c r="L23" s="43">
        <v>-18763</v>
      </c>
      <c r="M23" s="43">
        <v>127110</v>
      </c>
      <c r="N23" s="43">
        <v>1.3718000000000001E-12</v>
      </c>
      <c r="O23" s="43">
        <v>1.3853999999999999E-12</v>
      </c>
      <c r="P23" s="43">
        <v>22625</v>
      </c>
      <c r="Q23" s="54">
        <v>0.2</v>
      </c>
    </row>
    <row r="24" spans="1:17" x14ac:dyDescent="0.3">
      <c r="A24" s="42">
        <v>35</v>
      </c>
      <c r="B24" s="43">
        <v>-27790</v>
      </c>
      <c r="C24" s="43">
        <v>-12078</v>
      </c>
      <c r="D24" s="43">
        <v>91781</v>
      </c>
      <c r="E24" s="43">
        <v>2.8862999999999999E-12</v>
      </c>
      <c r="F24" s="43">
        <v>-3.7079000000000004E-12</v>
      </c>
      <c r="G24" s="43">
        <v>-20185</v>
      </c>
      <c r="H24" s="48">
        <v>0.25</v>
      </c>
      <c r="I24" s="28"/>
      <c r="J24" s="44">
        <v>6</v>
      </c>
      <c r="K24" s="43">
        <v>-27790</v>
      </c>
      <c r="L24" s="43">
        <v>-12078</v>
      </c>
      <c r="M24" s="43">
        <v>91781</v>
      </c>
      <c r="N24" s="43">
        <v>9.6211000000000003E-13</v>
      </c>
      <c r="O24" s="43">
        <v>1.236E-12</v>
      </c>
      <c r="P24" s="43">
        <v>20185</v>
      </c>
      <c r="Q24" s="48">
        <v>0.25</v>
      </c>
    </row>
    <row r="25" spans="1:17" x14ac:dyDescent="0.3">
      <c r="A25" s="42">
        <v>36</v>
      </c>
      <c r="B25" s="43">
        <v>-39297</v>
      </c>
      <c r="C25" s="43">
        <v>-24463</v>
      </c>
      <c r="D25" s="43">
        <v>68080</v>
      </c>
      <c r="E25" s="43">
        <v>2.7247999999999999E-12</v>
      </c>
      <c r="F25" s="43">
        <v>-2.9489000000000001E-12</v>
      </c>
      <c r="G25" s="43">
        <v>-16053</v>
      </c>
      <c r="H25" s="57">
        <v>0.3</v>
      </c>
      <c r="I25" s="28"/>
      <c r="J25" s="44">
        <v>7</v>
      </c>
      <c r="K25" s="43">
        <v>-39297</v>
      </c>
      <c r="L25" s="43">
        <v>-24463</v>
      </c>
      <c r="M25" s="43">
        <v>68080</v>
      </c>
      <c r="N25" s="43">
        <v>9.0828000000000004E-13</v>
      </c>
      <c r="O25" s="43">
        <v>9.8294999999999997E-13</v>
      </c>
      <c r="P25" s="43">
        <v>16053</v>
      </c>
      <c r="Q25" s="57">
        <v>0.3</v>
      </c>
    </row>
    <row r="26" spans="1:17" x14ac:dyDescent="0.3">
      <c r="A26" s="42">
        <v>37</v>
      </c>
      <c r="B26" s="43">
        <v>-57173</v>
      </c>
      <c r="C26" s="43">
        <v>-40599</v>
      </c>
      <c r="D26" s="43">
        <v>53700</v>
      </c>
      <c r="E26" s="43">
        <v>3.0447000000000001E-12</v>
      </c>
      <c r="F26" s="43">
        <v>-1.8748E-12</v>
      </c>
      <c r="G26" s="43">
        <v>-10206</v>
      </c>
      <c r="H26" s="54">
        <v>0.35</v>
      </c>
      <c r="I26" s="28"/>
      <c r="J26" s="44">
        <v>8</v>
      </c>
      <c r="K26" s="43">
        <v>-57173</v>
      </c>
      <c r="L26" s="43">
        <v>-40599</v>
      </c>
      <c r="M26" s="43">
        <v>53700</v>
      </c>
      <c r="N26" s="43">
        <v>1.0149E-12</v>
      </c>
      <c r="O26" s="43">
        <v>6.2492000000000003E-13</v>
      </c>
      <c r="P26" s="43">
        <v>10206</v>
      </c>
      <c r="Q26" s="54">
        <v>0.35</v>
      </c>
    </row>
    <row r="27" spans="1:17" x14ac:dyDescent="0.3">
      <c r="A27" s="42">
        <v>38</v>
      </c>
      <c r="B27" s="43">
        <v>-4404.3</v>
      </c>
      <c r="C27" s="43">
        <v>679.58</v>
      </c>
      <c r="D27" s="43">
        <v>45428</v>
      </c>
      <c r="E27" s="43">
        <v>9.3388999999999997E-13</v>
      </c>
      <c r="F27" s="43">
        <v>-1.5977999999999999E-12</v>
      </c>
      <c r="G27" s="43">
        <v>-8697.7999999999993</v>
      </c>
      <c r="H27" s="57">
        <v>0.4</v>
      </c>
      <c r="I27" s="28"/>
      <c r="J27" s="44">
        <v>9</v>
      </c>
      <c r="K27" s="43">
        <v>-4404.3</v>
      </c>
      <c r="L27" s="43">
        <v>679.58</v>
      </c>
      <c r="M27" s="43">
        <v>45428</v>
      </c>
      <c r="N27" s="43">
        <v>3.113E-13</v>
      </c>
      <c r="O27" s="43">
        <v>5.3258999999999996E-13</v>
      </c>
      <c r="P27" s="43">
        <v>8697.7999999999993</v>
      </c>
      <c r="Q27" s="57">
        <v>0.4</v>
      </c>
    </row>
    <row r="28" spans="1:17" x14ac:dyDescent="0.3">
      <c r="A28" s="42">
        <v>39</v>
      </c>
      <c r="B28" s="43">
        <v>-3587.5</v>
      </c>
      <c r="C28" s="43">
        <v>333.2</v>
      </c>
      <c r="D28" s="43">
        <v>39051</v>
      </c>
      <c r="E28" s="43">
        <v>7.2022000000000004E-13</v>
      </c>
      <c r="F28" s="43">
        <v>-1.3574000000000001E-12</v>
      </c>
      <c r="G28" s="43">
        <v>-7389.1</v>
      </c>
      <c r="H28" s="57">
        <v>0.45</v>
      </c>
      <c r="I28" s="28"/>
      <c r="J28" s="44">
        <v>10</v>
      </c>
      <c r="K28" s="43">
        <v>-3587.5</v>
      </c>
      <c r="L28" s="43">
        <v>333.2</v>
      </c>
      <c r="M28" s="43">
        <v>39051</v>
      </c>
      <c r="N28" s="43">
        <v>2.4007000000000001E-13</v>
      </c>
      <c r="O28" s="43">
        <v>4.5245000000000001E-13</v>
      </c>
      <c r="P28" s="43">
        <v>7389.1</v>
      </c>
      <c r="Q28" s="57">
        <v>0.45</v>
      </c>
    </row>
    <row r="29" spans="1:17" x14ac:dyDescent="0.3">
      <c r="A29" s="42">
        <v>40</v>
      </c>
      <c r="B29" s="43">
        <v>-2975.3</v>
      </c>
      <c r="C29" s="43">
        <v>72.501000000000005</v>
      </c>
      <c r="D29" s="43">
        <v>33990</v>
      </c>
      <c r="E29" s="43">
        <v>5.5987000000000002E-13</v>
      </c>
      <c r="F29" s="43">
        <v>-1.1535000000000001E-12</v>
      </c>
      <c r="G29" s="43">
        <v>-6279.5</v>
      </c>
      <c r="H29" s="57">
        <v>0.5</v>
      </c>
      <c r="I29" s="28"/>
      <c r="J29" s="44">
        <v>11</v>
      </c>
      <c r="K29" s="43">
        <v>-2975.3</v>
      </c>
      <c r="L29" s="43">
        <v>72.501000000000005</v>
      </c>
      <c r="M29" s="43">
        <v>33990</v>
      </c>
      <c r="N29" s="43">
        <v>1.8661999999999999E-13</v>
      </c>
      <c r="O29" s="43">
        <v>3.8450999999999999E-13</v>
      </c>
      <c r="P29" s="43">
        <v>6279.5</v>
      </c>
      <c r="Q29" s="57">
        <v>0.5</v>
      </c>
    </row>
    <row r="30" spans="1:17" x14ac:dyDescent="0.3">
      <c r="A30" s="42">
        <v>41</v>
      </c>
      <c r="B30" s="43">
        <v>-2506.5</v>
      </c>
      <c r="C30" s="43">
        <v>-115.49</v>
      </c>
      <c r="D30" s="43">
        <v>29884</v>
      </c>
      <c r="E30" s="43">
        <v>4.3921E-13</v>
      </c>
      <c r="F30" s="43">
        <v>-9.8282000000000005E-13</v>
      </c>
      <c r="G30" s="43">
        <v>-5350.2</v>
      </c>
      <c r="H30" s="57">
        <v>0.55000000000000004</v>
      </c>
      <c r="I30" s="28"/>
      <c r="J30" s="44">
        <v>12</v>
      </c>
      <c r="K30" s="43">
        <v>-2506.5</v>
      </c>
      <c r="L30" s="43">
        <v>-115.49</v>
      </c>
      <c r="M30" s="43">
        <v>29884</v>
      </c>
      <c r="N30" s="43">
        <v>1.4640000000000001E-13</v>
      </c>
      <c r="O30" s="43">
        <v>3.2761E-13</v>
      </c>
      <c r="P30" s="43">
        <v>5350.2</v>
      </c>
      <c r="Q30" s="57">
        <v>0.55000000000000004</v>
      </c>
    </row>
    <row r="31" spans="1:17" x14ac:dyDescent="0.3">
      <c r="A31" s="42">
        <v>42</v>
      </c>
      <c r="B31" s="43">
        <v>-2140.3000000000002</v>
      </c>
      <c r="C31" s="43">
        <v>-246.42</v>
      </c>
      <c r="D31" s="43">
        <v>26495</v>
      </c>
      <c r="E31" s="43">
        <v>3.4788999999999999E-13</v>
      </c>
      <c r="F31" s="43">
        <v>-8.4062000000000001E-13</v>
      </c>
      <c r="G31" s="43">
        <v>-4576.1000000000004</v>
      </c>
      <c r="H31" s="48">
        <v>0.6</v>
      </c>
      <c r="I31" s="28"/>
      <c r="J31" s="44">
        <v>13</v>
      </c>
      <c r="K31" s="43">
        <v>-2140.3000000000002</v>
      </c>
      <c r="L31" s="43">
        <v>-246.42</v>
      </c>
      <c r="M31" s="43">
        <v>26495</v>
      </c>
      <c r="N31" s="43">
        <v>1.1595999999999999E-13</v>
      </c>
      <c r="O31" s="43">
        <v>2.8021000000000002E-13</v>
      </c>
      <c r="P31" s="43">
        <v>4576.1000000000004</v>
      </c>
      <c r="Q31" s="48">
        <v>0.6</v>
      </c>
    </row>
    <row r="32" spans="1:17" x14ac:dyDescent="0.3">
      <c r="A32" s="42">
        <v>43</v>
      </c>
      <c r="B32" s="43">
        <v>-1849</v>
      </c>
      <c r="C32" s="43">
        <v>-334.29</v>
      </c>
      <c r="D32" s="43">
        <v>23658</v>
      </c>
      <c r="E32" s="43">
        <v>2.7826000000000002E-13</v>
      </c>
      <c r="F32" s="43">
        <v>-7.2233000000000001E-13</v>
      </c>
      <c r="G32" s="43">
        <v>-3932.2</v>
      </c>
      <c r="H32" s="48">
        <v>0.65</v>
      </c>
      <c r="I32" s="28"/>
      <c r="J32" s="44">
        <v>14</v>
      </c>
      <c r="K32" s="43">
        <v>-1849</v>
      </c>
      <c r="L32" s="43">
        <v>-334.29</v>
      </c>
      <c r="M32" s="43">
        <v>23658</v>
      </c>
      <c r="N32" s="43">
        <v>9.2752000000000002E-14</v>
      </c>
      <c r="O32" s="43">
        <v>2.4078000000000001E-13</v>
      </c>
      <c r="P32" s="43">
        <v>3932.2</v>
      </c>
      <c r="Q32" s="48">
        <v>0.65</v>
      </c>
    </row>
    <row r="33" spans="1:17" x14ac:dyDescent="0.3">
      <c r="A33" s="42">
        <v>44</v>
      </c>
      <c r="B33" s="43">
        <v>-1613.5</v>
      </c>
      <c r="C33" s="43">
        <v>-390.34</v>
      </c>
      <c r="D33" s="43">
        <v>21256</v>
      </c>
      <c r="E33" s="43">
        <v>2.2469E-13</v>
      </c>
      <c r="F33" s="43">
        <v>-6.2380000000000003E-13</v>
      </c>
      <c r="G33" s="43">
        <v>-3395.8</v>
      </c>
      <c r="H33" s="48">
        <v>0.7</v>
      </c>
      <c r="I33" s="28"/>
      <c r="J33" s="44">
        <v>15</v>
      </c>
      <c r="K33" s="43">
        <v>-1613.5</v>
      </c>
      <c r="L33" s="43">
        <v>-390.34</v>
      </c>
      <c r="M33" s="43">
        <v>21256</v>
      </c>
      <c r="N33" s="43">
        <v>7.4896999999999999E-14</v>
      </c>
      <c r="O33" s="43">
        <v>2.0793E-13</v>
      </c>
      <c r="P33" s="43">
        <v>3395.8</v>
      </c>
      <c r="Q33" s="48">
        <v>0.7</v>
      </c>
    </row>
    <row r="34" spans="1:17" x14ac:dyDescent="0.3">
      <c r="A34" s="42">
        <v>45</v>
      </c>
      <c r="B34" s="43">
        <v>-1420</v>
      </c>
      <c r="C34" s="43">
        <v>-423.18</v>
      </c>
      <c r="D34" s="43">
        <v>19202</v>
      </c>
      <c r="E34" s="43">
        <v>1.8312000000000001E-13</v>
      </c>
      <c r="F34" s="43">
        <v>-5.4147000000000001E-13</v>
      </c>
      <c r="G34" s="43">
        <v>-2947.6</v>
      </c>
      <c r="H34" s="48">
        <v>0.75</v>
      </c>
      <c r="I34" s="28"/>
      <c r="J34" s="44">
        <v>16</v>
      </c>
      <c r="K34" s="43">
        <v>-1420</v>
      </c>
      <c r="L34" s="43">
        <v>-423.18</v>
      </c>
      <c r="M34" s="43">
        <v>19202</v>
      </c>
      <c r="N34" s="43">
        <v>6.1039000000000001E-14</v>
      </c>
      <c r="O34" s="43">
        <v>1.8049E-13</v>
      </c>
      <c r="P34" s="43">
        <v>2947.6</v>
      </c>
      <c r="Q34" s="48">
        <v>0.75</v>
      </c>
    </row>
    <row r="35" spans="1:17" x14ac:dyDescent="0.3">
      <c r="A35" s="42">
        <v>46</v>
      </c>
      <c r="B35" s="43">
        <v>-1258.8</v>
      </c>
      <c r="C35" s="43">
        <v>-439.21</v>
      </c>
      <c r="D35" s="43">
        <v>17430</v>
      </c>
      <c r="E35" s="43">
        <v>1.5055E-13</v>
      </c>
      <c r="F35" s="43">
        <v>-4.7241E-13</v>
      </c>
      <c r="G35" s="43">
        <v>-2571.6999999999998</v>
      </c>
      <c r="H35" s="48">
        <v>0.8</v>
      </c>
      <c r="I35" s="28"/>
      <c r="J35" s="44">
        <v>17</v>
      </c>
      <c r="K35" s="43">
        <v>-1258.8</v>
      </c>
      <c r="L35" s="43">
        <v>-439.21</v>
      </c>
      <c r="M35" s="43">
        <v>17430</v>
      </c>
      <c r="N35" s="43">
        <v>5.0183000000000003E-14</v>
      </c>
      <c r="O35" s="43">
        <v>1.5747000000000001E-13</v>
      </c>
      <c r="P35" s="43">
        <v>2571.6999999999998</v>
      </c>
      <c r="Q35" s="48">
        <v>0.8</v>
      </c>
    </row>
    <row r="36" spans="1:17" x14ac:dyDescent="0.3">
      <c r="A36" s="42">
        <v>47</v>
      </c>
      <c r="B36" s="43">
        <v>-1122.5999999999999</v>
      </c>
      <c r="C36" s="43">
        <v>-443.14</v>
      </c>
      <c r="D36" s="43">
        <v>15891</v>
      </c>
      <c r="E36" s="43">
        <v>1.2481E-13</v>
      </c>
      <c r="F36" s="43">
        <v>-4.1421000000000001E-13</v>
      </c>
      <c r="G36" s="43">
        <v>-2254.9</v>
      </c>
      <c r="H36" s="48">
        <v>0.85</v>
      </c>
      <c r="I36" s="28"/>
      <c r="J36" s="44">
        <v>18</v>
      </c>
      <c r="K36" s="43">
        <v>-1122.5999999999999</v>
      </c>
      <c r="L36" s="43">
        <v>-443.14</v>
      </c>
      <c r="M36" s="43">
        <v>15891</v>
      </c>
      <c r="N36" s="43">
        <v>4.1602E-14</v>
      </c>
      <c r="O36" s="43">
        <v>1.3807000000000001E-13</v>
      </c>
      <c r="P36" s="43">
        <v>2254.9</v>
      </c>
      <c r="Q36" s="48">
        <v>0.85</v>
      </c>
    </row>
    <row r="37" spans="1:17" x14ac:dyDescent="0.3">
      <c r="A37" s="42">
        <v>48</v>
      </c>
      <c r="B37" s="43">
        <v>-1006.1</v>
      </c>
      <c r="C37" s="43">
        <v>-438.43</v>
      </c>
      <c r="D37" s="43">
        <v>14544</v>
      </c>
      <c r="E37" s="43">
        <v>1.0428E-13</v>
      </c>
      <c r="F37" s="43">
        <v>-3.6492999999999999E-13</v>
      </c>
      <c r="G37" s="43">
        <v>-1986.6</v>
      </c>
      <c r="H37" s="48">
        <v>0.9</v>
      </c>
      <c r="I37" s="28"/>
      <c r="J37" s="44">
        <v>19</v>
      </c>
      <c r="K37" s="43">
        <v>-1006.1</v>
      </c>
      <c r="L37" s="43">
        <v>-438.43</v>
      </c>
      <c r="M37" s="43">
        <v>14544</v>
      </c>
      <c r="N37" s="43">
        <v>3.4758999999999999E-14</v>
      </c>
      <c r="O37" s="43">
        <v>1.2164E-13</v>
      </c>
      <c r="P37" s="43">
        <v>1986.6</v>
      </c>
      <c r="Q37" s="48">
        <v>0.9</v>
      </c>
    </row>
    <row r="38" spans="1:17" x14ac:dyDescent="0.3">
      <c r="A38" s="42">
        <v>49</v>
      </c>
      <c r="B38" s="43">
        <v>-905.38</v>
      </c>
      <c r="C38" s="43">
        <v>-427.61</v>
      </c>
      <c r="D38" s="43">
        <v>13359</v>
      </c>
      <c r="E38" s="43">
        <v>8.7766000000000002E-14</v>
      </c>
      <c r="F38" s="43">
        <v>-3.2298E-13</v>
      </c>
      <c r="G38" s="43">
        <v>-1758.2</v>
      </c>
      <c r="H38" s="48">
        <v>0.95</v>
      </c>
      <c r="I38" s="28"/>
      <c r="J38" s="44">
        <v>20</v>
      </c>
      <c r="K38" s="43">
        <v>-905.38</v>
      </c>
      <c r="L38" s="43">
        <v>-427.61</v>
      </c>
      <c r="M38" s="43">
        <v>13359</v>
      </c>
      <c r="N38" s="43">
        <v>2.9254999999999998E-14</v>
      </c>
      <c r="O38" s="43">
        <v>1.0766000000000001E-13</v>
      </c>
      <c r="P38" s="43">
        <v>1758.2</v>
      </c>
      <c r="Q38" s="48">
        <v>0.95</v>
      </c>
    </row>
    <row r="39" spans="1:17" x14ac:dyDescent="0.3">
      <c r="A39" s="42">
        <v>50</v>
      </c>
      <c r="B39" s="43">
        <v>-817.42</v>
      </c>
      <c r="C39" s="43">
        <v>-412.52</v>
      </c>
      <c r="D39" s="43">
        <v>12311</v>
      </c>
      <c r="E39" s="43">
        <v>7.4378000000000001E-14</v>
      </c>
      <c r="F39" s="43">
        <v>-2.8710000000000001E-13</v>
      </c>
      <c r="G39" s="43">
        <v>-1562.9</v>
      </c>
      <c r="H39" s="48">
        <v>1</v>
      </c>
      <c r="I39" s="28"/>
      <c r="J39" s="44">
        <v>21</v>
      </c>
      <c r="K39" s="43">
        <v>-817.42</v>
      </c>
      <c r="L39" s="43">
        <v>-412.52</v>
      </c>
      <c r="M39" s="43">
        <v>12311</v>
      </c>
      <c r="N39" s="43">
        <v>2.4793E-14</v>
      </c>
      <c r="O39" s="43">
        <v>9.5702000000000005E-14</v>
      </c>
      <c r="P39" s="43">
        <v>1562.9</v>
      </c>
      <c r="Q39" s="48">
        <v>1</v>
      </c>
    </row>
    <row r="40" spans="1:17" x14ac:dyDescent="0.3">
      <c r="A40" s="42">
        <v>51</v>
      </c>
      <c r="B40" s="43">
        <v>-315.37</v>
      </c>
      <c r="C40" s="43">
        <v>-211.72</v>
      </c>
      <c r="D40" s="43">
        <v>6236.6</v>
      </c>
      <c r="E40" s="43">
        <v>1.904E-14</v>
      </c>
      <c r="F40" s="43">
        <v>-1.0717E-13</v>
      </c>
      <c r="G40" s="43">
        <v>-583.39</v>
      </c>
      <c r="H40" s="48">
        <v>1.5</v>
      </c>
      <c r="I40" s="28"/>
      <c r="J40" s="44">
        <v>22</v>
      </c>
      <c r="K40" s="43">
        <v>-315.37</v>
      </c>
      <c r="L40" s="43">
        <v>-211.72</v>
      </c>
      <c r="M40" s="43">
        <v>6236.6</v>
      </c>
      <c r="N40" s="43">
        <v>6.3467000000000004E-15</v>
      </c>
      <c r="O40" s="43">
        <v>3.5721999999999998E-14</v>
      </c>
      <c r="P40" s="43">
        <v>583.39</v>
      </c>
      <c r="Q40" s="48">
        <v>1.5</v>
      </c>
    </row>
    <row r="41" spans="1:17" x14ac:dyDescent="0.3">
      <c r="A41" s="42">
        <v>52</v>
      </c>
      <c r="B41" s="43">
        <v>-126.21</v>
      </c>
      <c r="C41" s="43">
        <v>-88.555000000000007</v>
      </c>
      <c r="D41" s="43">
        <v>3781.8</v>
      </c>
      <c r="E41" s="43">
        <v>6.9165999999999996E-15</v>
      </c>
      <c r="F41" s="43">
        <v>-5.0834999999999999E-14</v>
      </c>
      <c r="G41" s="43">
        <v>-276.73</v>
      </c>
      <c r="H41" s="48">
        <v>2</v>
      </c>
      <c r="I41" s="28"/>
      <c r="J41" s="44">
        <v>23</v>
      </c>
      <c r="K41" s="43">
        <v>-126.21</v>
      </c>
      <c r="L41" s="43">
        <v>-88.555000000000007</v>
      </c>
      <c r="M41" s="43">
        <v>3781.8</v>
      </c>
      <c r="N41" s="43">
        <v>2.3055000000000001E-15</v>
      </c>
      <c r="O41" s="43">
        <v>1.6945000000000001E-14</v>
      </c>
      <c r="P41" s="43">
        <v>276.73</v>
      </c>
      <c r="Q41" s="48">
        <v>2</v>
      </c>
    </row>
    <row r="42" spans="1:17" x14ac:dyDescent="0.3">
      <c r="A42" s="42">
        <v>53</v>
      </c>
      <c r="B42" s="43">
        <v>-66.372</v>
      </c>
      <c r="C42" s="43">
        <v>-49.594000000000001</v>
      </c>
      <c r="D42" s="43">
        <v>2605.5</v>
      </c>
      <c r="E42" s="43">
        <v>3.0821000000000001E-15</v>
      </c>
      <c r="F42" s="43">
        <v>-2.7952E-14</v>
      </c>
      <c r="G42" s="43">
        <v>-152.16</v>
      </c>
      <c r="H42" s="48">
        <v>2.5</v>
      </c>
      <c r="I42" s="28"/>
      <c r="J42" s="44">
        <v>24</v>
      </c>
      <c r="K42" s="43">
        <v>-66.372</v>
      </c>
      <c r="L42" s="43">
        <v>-49.594000000000001</v>
      </c>
      <c r="M42" s="43">
        <v>2605.5</v>
      </c>
      <c r="N42" s="43">
        <v>1.0274000000000001E-15</v>
      </c>
      <c r="O42" s="43">
        <v>9.3171999999999992E-15</v>
      </c>
      <c r="P42" s="43">
        <v>152.16</v>
      </c>
      <c r="Q42" s="48">
        <v>2.5</v>
      </c>
    </row>
    <row r="43" spans="1:17" x14ac:dyDescent="0.3">
      <c r="A43" s="42">
        <v>54</v>
      </c>
      <c r="B43" s="43">
        <v>-57.893999999999998</v>
      </c>
      <c r="C43" s="43">
        <v>-49.33</v>
      </c>
      <c r="D43" s="43">
        <v>1955.5</v>
      </c>
      <c r="E43" s="43">
        <v>1.5732E-15</v>
      </c>
      <c r="F43" s="43">
        <v>-1.7E-14</v>
      </c>
      <c r="G43" s="43">
        <v>-92.545000000000002</v>
      </c>
      <c r="H43" s="48">
        <v>3</v>
      </c>
      <c r="I43" s="28"/>
      <c r="J43" s="44">
        <v>25</v>
      </c>
      <c r="K43" s="43">
        <v>-57.893999999999998</v>
      </c>
      <c r="L43" s="43">
        <v>-49.33</v>
      </c>
      <c r="M43" s="43">
        <v>1955.5</v>
      </c>
      <c r="N43" s="43">
        <v>5.244E-16</v>
      </c>
      <c r="O43" s="43">
        <v>5.6667999999999997E-15</v>
      </c>
      <c r="P43" s="43">
        <v>92.545000000000002</v>
      </c>
      <c r="Q43" s="48">
        <v>3</v>
      </c>
    </row>
    <row r="44" spans="1:17" x14ac:dyDescent="0.3">
      <c r="A44" s="42">
        <v>55</v>
      </c>
      <c r="B44" s="43">
        <v>-63.691000000000003</v>
      </c>
      <c r="C44" s="43">
        <v>-58.851999999999997</v>
      </c>
      <c r="D44" s="43">
        <v>1544</v>
      </c>
      <c r="E44" s="43">
        <v>8.8888999999999993E-16</v>
      </c>
      <c r="F44" s="43">
        <v>-1.1110999999999999E-14</v>
      </c>
      <c r="G44" s="43">
        <v>-60.487000000000002</v>
      </c>
      <c r="H44" s="48">
        <v>3.5</v>
      </c>
      <c r="I44" s="28"/>
      <c r="J44" s="44">
        <v>26</v>
      </c>
      <c r="K44" s="43">
        <v>-63.691000000000003</v>
      </c>
      <c r="L44" s="43">
        <v>-58.851999999999997</v>
      </c>
      <c r="M44" s="43">
        <v>1544</v>
      </c>
      <c r="N44" s="43">
        <v>2.963E-16</v>
      </c>
      <c r="O44" s="43">
        <v>3.7038E-15</v>
      </c>
      <c r="P44" s="43">
        <v>60.487000000000002</v>
      </c>
      <c r="Q44" s="48">
        <v>3.5</v>
      </c>
    </row>
    <row r="45" spans="1:17" x14ac:dyDescent="0.3">
      <c r="A45" s="42">
        <v>56</v>
      </c>
      <c r="B45" s="43">
        <v>-69.543999999999997</v>
      </c>
      <c r="C45" s="43">
        <v>-66.581999999999994</v>
      </c>
      <c r="D45" s="43">
        <v>1253.8</v>
      </c>
      <c r="E45" s="43">
        <v>5.4418E-16</v>
      </c>
      <c r="F45" s="43">
        <v>-7.6389999999999997E-15</v>
      </c>
      <c r="G45" s="43">
        <v>-41.585000000000001</v>
      </c>
      <c r="H45" s="48">
        <v>4</v>
      </c>
      <c r="I45" s="28"/>
      <c r="J45" s="44">
        <v>27</v>
      </c>
      <c r="K45" s="43">
        <v>-69.543999999999997</v>
      </c>
      <c r="L45" s="43">
        <v>-66.581999999999994</v>
      </c>
      <c r="M45" s="43">
        <v>1253.8</v>
      </c>
      <c r="N45" s="43">
        <v>1.8139E-16</v>
      </c>
      <c r="O45" s="43">
        <v>2.5463E-15</v>
      </c>
      <c r="P45" s="43">
        <v>41.585000000000001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4.5455000000000002E-4</v>
      </c>
      <c r="C50" s="43">
        <v>3.5838999999999999E-4</v>
      </c>
      <c r="D50" s="43">
        <v>-1.8127E-4</v>
      </c>
      <c r="E50" s="43">
        <v>-3.5329000000000002E-20</v>
      </c>
      <c r="F50" s="43">
        <v>-8.0764999999999998E-37</v>
      </c>
      <c r="G50" s="43">
        <v>-4.3965999999999999E-21</v>
      </c>
      <c r="H50" s="48">
        <v>0</v>
      </c>
      <c r="I50" s="28"/>
      <c r="J50" s="44">
        <v>1</v>
      </c>
      <c r="K50" s="43">
        <v>4.5455000000000002E-4</v>
      </c>
      <c r="L50" s="43">
        <v>3.5838999999999999E-4</v>
      </c>
      <c r="M50" s="43">
        <v>-1.8127E-4</v>
      </c>
      <c r="N50" s="43">
        <v>-1.1776000000000001E-20</v>
      </c>
      <c r="O50" s="43">
        <v>2.6922000000000002E-37</v>
      </c>
      <c r="P50" s="43">
        <v>4.3965999999999999E-21</v>
      </c>
      <c r="Q50" s="48">
        <v>0</v>
      </c>
    </row>
    <row r="51" spans="1:17" x14ac:dyDescent="0.3">
      <c r="A51" s="42">
        <v>31</v>
      </c>
      <c r="B51" s="43">
        <v>-3.1370999999999998E-4</v>
      </c>
      <c r="C51" s="43">
        <v>-2.5992000000000002E-4</v>
      </c>
      <c r="D51" s="43">
        <v>3.6074000000000002E-4</v>
      </c>
      <c r="E51" s="43">
        <v>1.9762E-20</v>
      </c>
      <c r="F51" s="43">
        <v>-3.3221E-21</v>
      </c>
      <c r="G51" s="43">
        <v>-1.8085E-5</v>
      </c>
      <c r="H51" s="54">
        <v>0.05</v>
      </c>
      <c r="I51" s="28"/>
      <c r="J51" s="44">
        <v>2</v>
      </c>
      <c r="K51" s="43">
        <v>-3.1370999999999998E-4</v>
      </c>
      <c r="L51" s="43">
        <v>-2.5992000000000002E-4</v>
      </c>
      <c r="M51" s="43">
        <v>3.6074000000000002E-4</v>
      </c>
      <c r="N51" s="43">
        <v>6.5874999999999998E-21</v>
      </c>
      <c r="O51" s="43">
        <v>1.1073999999999999E-21</v>
      </c>
      <c r="P51" s="43">
        <v>1.8085E-5</v>
      </c>
      <c r="Q51" s="54">
        <v>0.05</v>
      </c>
    </row>
    <row r="52" spans="1:17" x14ac:dyDescent="0.3">
      <c r="A52" s="42">
        <v>32</v>
      </c>
      <c r="B52" s="43">
        <v>-3.5620999999999998E-4</v>
      </c>
      <c r="C52" s="43">
        <v>-2.5823000000000003E-4</v>
      </c>
      <c r="D52" s="43">
        <v>1.005E-3</v>
      </c>
      <c r="E52" s="43">
        <v>3.5996999999999999E-20</v>
      </c>
      <c r="F52" s="43">
        <v>-4.3344999999999998E-20</v>
      </c>
      <c r="G52" s="43">
        <v>-2.3596000000000001E-4</v>
      </c>
      <c r="H52" s="57">
        <v>0.1</v>
      </c>
      <c r="I52" s="28"/>
      <c r="J52" s="44">
        <v>3</v>
      </c>
      <c r="K52" s="43">
        <v>-3.5620999999999998E-4</v>
      </c>
      <c r="L52" s="43">
        <v>-2.5823000000000003E-4</v>
      </c>
      <c r="M52" s="43">
        <v>1.005E-3</v>
      </c>
      <c r="N52" s="43">
        <v>1.1999E-20</v>
      </c>
      <c r="O52" s="43">
        <v>1.4448E-20</v>
      </c>
      <c r="P52" s="43">
        <v>2.3596000000000001E-4</v>
      </c>
      <c r="Q52" s="57">
        <v>0.1</v>
      </c>
    </row>
    <row r="53" spans="1:17" x14ac:dyDescent="0.3">
      <c r="A53" s="42">
        <v>33</v>
      </c>
      <c r="B53" s="43">
        <v>-3.2505000000000001E-4</v>
      </c>
      <c r="C53" s="43">
        <v>-2.1112999999999999E-4</v>
      </c>
      <c r="D53" s="43">
        <v>7.4595E-4</v>
      </c>
      <c r="E53" s="43">
        <v>4.1853000000000003E-20</v>
      </c>
      <c r="F53" s="43">
        <v>-4.7265999999999999E-20</v>
      </c>
      <c r="G53" s="43">
        <v>-2.5730000000000002E-4</v>
      </c>
      <c r="H53" s="48">
        <v>0.15</v>
      </c>
      <c r="I53" s="28"/>
      <c r="J53" s="44">
        <v>4</v>
      </c>
      <c r="K53" s="43">
        <v>-3.2505000000000001E-4</v>
      </c>
      <c r="L53" s="43">
        <v>-2.1112999999999999E-4</v>
      </c>
      <c r="M53" s="43">
        <v>7.4595E-4</v>
      </c>
      <c r="N53" s="43">
        <v>1.3950999999999999E-20</v>
      </c>
      <c r="O53" s="43">
        <v>1.5754999999999999E-20</v>
      </c>
      <c r="P53" s="43">
        <v>2.5730000000000002E-4</v>
      </c>
      <c r="Q53" s="48">
        <v>0.15</v>
      </c>
    </row>
    <row r="54" spans="1:17" x14ac:dyDescent="0.3">
      <c r="A54" s="42">
        <v>34</v>
      </c>
      <c r="B54" s="43">
        <v>-3.1635000000000002E-4</v>
      </c>
      <c r="C54" s="43">
        <v>-1.9536999999999999E-4</v>
      </c>
      <c r="D54" s="43">
        <v>5.9234999999999995E-4</v>
      </c>
      <c r="E54" s="43">
        <v>4.4445999999999998E-20</v>
      </c>
      <c r="F54" s="43">
        <v>-4.4887000000000001E-20</v>
      </c>
      <c r="G54" s="43">
        <v>-2.4435E-4</v>
      </c>
      <c r="H54" s="54">
        <v>0.2</v>
      </c>
      <c r="I54" s="28"/>
      <c r="J54" s="44">
        <v>5</v>
      </c>
      <c r="K54" s="43">
        <v>-3.1635000000000002E-4</v>
      </c>
      <c r="L54" s="43">
        <v>-1.9536999999999999E-4</v>
      </c>
      <c r="M54" s="43">
        <v>5.9234999999999995E-4</v>
      </c>
      <c r="N54" s="43">
        <v>1.4815E-20</v>
      </c>
      <c r="O54" s="43">
        <v>1.4962000000000001E-20</v>
      </c>
      <c r="P54" s="43">
        <v>2.4435E-4</v>
      </c>
      <c r="Q54" s="54">
        <v>0.2</v>
      </c>
    </row>
    <row r="55" spans="1:17" x14ac:dyDescent="0.3">
      <c r="A55" s="42">
        <v>35</v>
      </c>
      <c r="B55" s="43">
        <v>-2.7842999999999998E-4</v>
      </c>
      <c r="C55" s="43">
        <v>-1.7237E-4</v>
      </c>
      <c r="D55" s="43">
        <v>5.2868000000000001E-4</v>
      </c>
      <c r="E55" s="43">
        <v>3.8965000000000001E-20</v>
      </c>
      <c r="F55" s="43">
        <v>-5.0057000000000002E-20</v>
      </c>
      <c r="G55" s="43">
        <v>-2.7250000000000001E-4</v>
      </c>
      <c r="H55" s="48">
        <v>0.25</v>
      </c>
      <c r="I55" s="28"/>
      <c r="J55" s="44">
        <v>6</v>
      </c>
      <c r="K55" s="43">
        <v>-2.7842999999999998E-4</v>
      </c>
      <c r="L55" s="43">
        <v>-1.7237E-4</v>
      </c>
      <c r="M55" s="43">
        <v>5.2868000000000001E-4</v>
      </c>
      <c r="N55" s="43">
        <v>1.2988E-20</v>
      </c>
      <c r="O55" s="43">
        <v>1.6686000000000001E-20</v>
      </c>
      <c r="P55" s="43">
        <v>2.7250000000000001E-4</v>
      </c>
      <c r="Q55" s="48">
        <v>0.25</v>
      </c>
    </row>
    <row r="56" spans="1:17" x14ac:dyDescent="0.3">
      <c r="A56" s="42">
        <v>36</v>
      </c>
      <c r="B56" s="43">
        <v>-2.7281000000000001E-4</v>
      </c>
      <c r="C56" s="43">
        <v>-1.7269E-4</v>
      </c>
      <c r="D56" s="43">
        <v>4.5197999999999999E-4</v>
      </c>
      <c r="E56" s="43">
        <v>3.6784999999999998E-20</v>
      </c>
      <c r="F56" s="43">
        <v>-3.9810000000000002E-20</v>
      </c>
      <c r="G56" s="43">
        <v>-2.1671E-4</v>
      </c>
      <c r="H56" s="57">
        <v>0.3</v>
      </c>
      <c r="I56" s="28"/>
      <c r="J56" s="44">
        <v>7</v>
      </c>
      <c r="K56" s="43">
        <v>-2.7281000000000001E-4</v>
      </c>
      <c r="L56" s="43">
        <v>-1.7269E-4</v>
      </c>
      <c r="M56" s="43">
        <v>4.5197999999999999E-4</v>
      </c>
      <c r="N56" s="43">
        <v>1.2262E-20</v>
      </c>
      <c r="O56" s="43">
        <v>1.327E-20</v>
      </c>
      <c r="P56" s="43">
        <v>2.1671E-4</v>
      </c>
      <c r="Q56" s="57">
        <v>0.3</v>
      </c>
    </row>
    <row r="57" spans="1:17" x14ac:dyDescent="0.3">
      <c r="A57" s="42">
        <v>37</v>
      </c>
      <c r="B57" s="43">
        <v>-3.0880000000000002E-4</v>
      </c>
      <c r="C57" s="43">
        <v>-1.9692000000000001E-4</v>
      </c>
      <c r="D57" s="43">
        <v>4.3960000000000001E-4</v>
      </c>
      <c r="E57" s="43">
        <v>4.1104000000000001E-20</v>
      </c>
      <c r="F57" s="43">
        <v>-2.5309E-20</v>
      </c>
      <c r="G57" s="43">
        <v>-1.3778E-4</v>
      </c>
      <c r="H57" s="54">
        <v>0.35</v>
      </c>
      <c r="I57" s="28"/>
      <c r="J57" s="44">
        <v>8</v>
      </c>
      <c r="K57" s="43">
        <v>-3.0880000000000002E-4</v>
      </c>
      <c r="L57" s="43">
        <v>-1.9692000000000001E-4</v>
      </c>
      <c r="M57" s="43">
        <v>4.3960000000000001E-4</v>
      </c>
      <c r="N57" s="43">
        <v>1.3701E-20</v>
      </c>
      <c r="O57" s="43">
        <v>8.4363999999999998E-21</v>
      </c>
      <c r="P57" s="43">
        <v>1.3778E-4</v>
      </c>
      <c r="Q57" s="54">
        <v>0.35</v>
      </c>
    </row>
    <row r="58" spans="1:17" x14ac:dyDescent="0.3">
      <c r="A58" s="42">
        <v>38</v>
      </c>
      <c r="B58" s="43">
        <v>-2.5678000000000002E-4</v>
      </c>
      <c r="C58" s="43">
        <v>-1.7098999999999999E-4</v>
      </c>
      <c r="D58" s="43">
        <v>5.8414999999999997E-4</v>
      </c>
      <c r="E58" s="43">
        <v>3.1518999999999997E-20</v>
      </c>
      <c r="F58" s="43">
        <v>-5.3923999999999997E-20</v>
      </c>
      <c r="G58" s="43">
        <v>-2.9355000000000001E-4</v>
      </c>
      <c r="H58" s="57">
        <v>0.4</v>
      </c>
      <c r="I58" s="28"/>
      <c r="J58" s="44">
        <v>9</v>
      </c>
      <c r="K58" s="43">
        <v>-2.5678000000000002E-4</v>
      </c>
      <c r="L58" s="43">
        <v>-1.7098999999999999E-4</v>
      </c>
      <c r="M58" s="43">
        <v>5.8414999999999997E-4</v>
      </c>
      <c r="N58" s="43">
        <v>1.0506E-20</v>
      </c>
      <c r="O58" s="43">
        <v>1.7975000000000001E-20</v>
      </c>
      <c r="P58" s="43">
        <v>2.9355000000000001E-4</v>
      </c>
      <c r="Q58" s="57">
        <v>0.4</v>
      </c>
    </row>
    <row r="59" spans="1:17" x14ac:dyDescent="0.3">
      <c r="A59" s="42">
        <v>39</v>
      </c>
      <c r="B59" s="43">
        <v>-2.1714999999999999E-4</v>
      </c>
      <c r="C59" s="43">
        <v>-1.5098999999999999E-4</v>
      </c>
      <c r="D59" s="43">
        <v>5.0237000000000003E-4</v>
      </c>
      <c r="E59" s="43">
        <v>2.4307000000000001E-20</v>
      </c>
      <c r="F59" s="43">
        <v>-4.5811000000000002E-20</v>
      </c>
      <c r="G59" s="43">
        <v>-2.4938E-4</v>
      </c>
      <c r="H59" s="57">
        <v>0.45</v>
      </c>
      <c r="I59" s="28"/>
      <c r="J59" s="44">
        <v>10</v>
      </c>
      <c r="K59" s="43">
        <v>-2.1714999999999999E-4</v>
      </c>
      <c r="L59" s="43">
        <v>-1.5098999999999999E-4</v>
      </c>
      <c r="M59" s="43">
        <v>5.0237000000000003E-4</v>
      </c>
      <c r="N59" s="43">
        <v>8.1024999999999994E-21</v>
      </c>
      <c r="O59" s="43">
        <v>1.5269999999999999E-20</v>
      </c>
      <c r="P59" s="43">
        <v>2.4938E-4</v>
      </c>
      <c r="Q59" s="57">
        <v>0.45</v>
      </c>
    </row>
    <row r="60" spans="1:17" x14ac:dyDescent="0.3">
      <c r="A60" s="42">
        <v>40</v>
      </c>
      <c r="B60" s="43">
        <v>-1.8620999999999999E-4</v>
      </c>
      <c r="C60" s="43">
        <v>-1.3478000000000001E-4</v>
      </c>
      <c r="D60" s="43">
        <v>4.3757000000000003E-4</v>
      </c>
      <c r="E60" s="43">
        <v>1.8896000000000001E-20</v>
      </c>
      <c r="F60" s="43">
        <v>-3.8931999999999999E-20</v>
      </c>
      <c r="G60" s="43">
        <v>-2.1193000000000001E-4</v>
      </c>
      <c r="H60" s="57">
        <v>0.5</v>
      </c>
      <c r="I60" s="28"/>
      <c r="J60" s="44">
        <v>11</v>
      </c>
      <c r="K60" s="43">
        <v>-1.8620999999999999E-4</v>
      </c>
      <c r="L60" s="43">
        <v>-1.3478000000000001E-4</v>
      </c>
      <c r="M60" s="43">
        <v>4.3757000000000003E-4</v>
      </c>
      <c r="N60" s="43">
        <v>6.2985000000000003E-21</v>
      </c>
      <c r="O60" s="43">
        <v>1.2977000000000001E-20</v>
      </c>
      <c r="P60" s="43">
        <v>2.1193000000000001E-4</v>
      </c>
      <c r="Q60" s="57">
        <v>0.5</v>
      </c>
    </row>
    <row r="61" spans="1:17" x14ac:dyDescent="0.3">
      <c r="A61" s="42">
        <v>41</v>
      </c>
      <c r="B61" s="43">
        <v>-1.6157000000000001E-4</v>
      </c>
      <c r="C61" s="43">
        <v>-1.2121999999999999E-4</v>
      </c>
      <c r="D61" s="43">
        <v>3.8502000000000002E-4</v>
      </c>
      <c r="E61" s="43">
        <v>1.4823E-20</v>
      </c>
      <c r="F61" s="43">
        <v>-3.3169999999999997E-20</v>
      </c>
      <c r="G61" s="43">
        <v>-1.8056999999999999E-4</v>
      </c>
      <c r="H61" s="57">
        <v>0.55000000000000004</v>
      </c>
      <c r="I61" s="28"/>
      <c r="J61" s="44">
        <v>12</v>
      </c>
      <c r="K61" s="43">
        <v>-1.6157000000000001E-4</v>
      </c>
      <c r="L61" s="43">
        <v>-1.2121999999999999E-4</v>
      </c>
      <c r="M61" s="43">
        <v>3.8502000000000002E-4</v>
      </c>
      <c r="N61" s="43">
        <v>4.9411000000000001E-21</v>
      </c>
      <c r="O61" s="43">
        <v>1.1056999999999999E-20</v>
      </c>
      <c r="P61" s="43">
        <v>1.8056999999999999E-4</v>
      </c>
      <c r="Q61" s="57">
        <v>0.55000000000000004</v>
      </c>
    </row>
    <row r="62" spans="1:17" x14ac:dyDescent="0.3">
      <c r="A62" s="42">
        <v>42</v>
      </c>
      <c r="B62" s="43">
        <v>-1.4159E-4</v>
      </c>
      <c r="C62" s="43">
        <v>-1.0963000000000001E-4</v>
      </c>
      <c r="D62" s="43">
        <v>3.4162999999999999E-4</v>
      </c>
      <c r="E62" s="43">
        <v>1.1741000000000001E-20</v>
      </c>
      <c r="F62" s="43">
        <v>-2.8371E-20</v>
      </c>
      <c r="G62" s="43">
        <v>-1.5443999999999999E-4</v>
      </c>
      <c r="H62" s="48">
        <v>0.6</v>
      </c>
      <c r="I62" s="28"/>
      <c r="J62" s="44">
        <v>13</v>
      </c>
      <c r="K62" s="43">
        <v>-1.4159E-4</v>
      </c>
      <c r="L62" s="43">
        <v>-1.0963000000000001E-4</v>
      </c>
      <c r="M62" s="43">
        <v>3.4162999999999999E-4</v>
      </c>
      <c r="N62" s="43">
        <v>3.9138000000000002E-21</v>
      </c>
      <c r="O62" s="43">
        <v>9.4570000000000004E-21</v>
      </c>
      <c r="P62" s="43">
        <v>1.5443999999999999E-4</v>
      </c>
      <c r="Q62" s="48">
        <v>0.6</v>
      </c>
    </row>
    <row r="63" spans="1:17" x14ac:dyDescent="0.3">
      <c r="A63" s="42">
        <v>43</v>
      </c>
      <c r="B63" s="43">
        <v>-1.2516E-4</v>
      </c>
      <c r="C63" s="43">
        <v>-9.9594999999999998E-5</v>
      </c>
      <c r="D63" s="43">
        <v>3.0528E-4</v>
      </c>
      <c r="E63" s="43">
        <v>9.3912E-21</v>
      </c>
      <c r="F63" s="43">
        <v>-2.4379E-20</v>
      </c>
      <c r="G63" s="43">
        <v>-1.3270999999999999E-4</v>
      </c>
      <c r="H63" s="48">
        <v>0.65</v>
      </c>
      <c r="I63" s="28"/>
      <c r="J63" s="44">
        <v>14</v>
      </c>
      <c r="K63" s="43">
        <v>-1.2516E-4</v>
      </c>
      <c r="L63" s="43">
        <v>-9.9594999999999998E-5</v>
      </c>
      <c r="M63" s="43">
        <v>3.0528E-4</v>
      </c>
      <c r="N63" s="43">
        <v>3.1303999999999999E-21</v>
      </c>
      <c r="O63" s="43">
        <v>8.1262000000000005E-21</v>
      </c>
      <c r="P63" s="43">
        <v>1.3270999999999999E-4</v>
      </c>
      <c r="Q63" s="48">
        <v>0.65</v>
      </c>
    </row>
    <row r="64" spans="1:17" x14ac:dyDescent="0.3">
      <c r="A64" s="42">
        <v>44</v>
      </c>
      <c r="B64" s="43">
        <v>-1.1145999999999999E-4</v>
      </c>
      <c r="C64" s="43">
        <v>-9.0816000000000006E-5</v>
      </c>
      <c r="D64" s="43">
        <v>2.7447000000000002E-4</v>
      </c>
      <c r="E64" s="43">
        <v>7.5834000000000007E-21</v>
      </c>
      <c r="F64" s="43">
        <v>-2.1052999999999999E-20</v>
      </c>
      <c r="G64" s="43">
        <v>-1.1461E-4</v>
      </c>
      <c r="H64" s="48">
        <v>0.7</v>
      </c>
      <c r="I64" s="28"/>
      <c r="J64" s="44">
        <v>15</v>
      </c>
      <c r="K64" s="43">
        <v>-1.1145999999999999E-4</v>
      </c>
      <c r="L64" s="43">
        <v>-9.0816000000000006E-5</v>
      </c>
      <c r="M64" s="43">
        <v>2.7447000000000002E-4</v>
      </c>
      <c r="N64" s="43">
        <v>2.5278000000000001E-21</v>
      </c>
      <c r="O64" s="43">
        <v>7.0176999999999999E-21</v>
      </c>
      <c r="P64" s="43">
        <v>1.1461E-4</v>
      </c>
      <c r="Q64" s="48">
        <v>0.7</v>
      </c>
    </row>
    <row r="65" spans="1:17" x14ac:dyDescent="0.3">
      <c r="A65" s="42">
        <v>45</v>
      </c>
      <c r="B65" s="43">
        <v>-9.9908000000000006E-5</v>
      </c>
      <c r="C65" s="43">
        <v>-8.3085999999999997E-5</v>
      </c>
      <c r="D65" s="43">
        <v>2.4809000000000002E-4</v>
      </c>
      <c r="E65" s="43">
        <v>6.1801999999999999E-21</v>
      </c>
      <c r="F65" s="43">
        <v>-1.8274999999999999E-20</v>
      </c>
      <c r="G65" s="43">
        <v>-9.9481999999999994E-5</v>
      </c>
      <c r="H65" s="48">
        <v>0.75</v>
      </c>
      <c r="I65" s="28"/>
      <c r="J65" s="44">
        <v>16</v>
      </c>
      <c r="K65" s="43">
        <v>-9.9908000000000006E-5</v>
      </c>
      <c r="L65" s="43">
        <v>-8.3085999999999997E-5</v>
      </c>
      <c r="M65" s="43">
        <v>2.4809000000000002E-4</v>
      </c>
      <c r="N65" s="43">
        <v>2.0600999999999999E-21</v>
      </c>
      <c r="O65" s="43">
        <v>6.0915E-21</v>
      </c>
      <c r="P65" s="43">
        <v>9.9481999999999994E-5</v>
      </c>
      <c r="Q65" s="48">
        <v>0.75</v>
      </c>
    </row>
    <row r="66" spans="1:17" x14ac:dyDescent="0.3">
      <c r="A66" s="42">
        <v>46</v>
      </c>
      <c r="B66" s="43">
        <v>-9.0070999999999999E-5</v>
      </c>
      <c r="C66" s="43">
        <v>-7.6241000000000004E-5</v>
      </c>
      <c r="D66" s="43">
        <v>2.2531E-4</v>
      </c>
      <c r="E66" s="43">
        <v>5.0811E-21</v>
      </c>
      <c r="F66" s="43">
        <v>-1.5944000000000001E-20</v>
      </c>
      <c r="G66" s="43">
        <v>-8.6793999999999996E-5</v>
      </c>
      <c r="H66" s="48">
        <v>0.8</v>
      </c>
      <c r="I66" s="28"/>
      <c r="J66" s="44">
        <v>17</v>
      </c>
      <c r="K66" s="43">
        <v>-9.0070999999999999E-5</v>
      </c>
      <c r="L66" s="43">
        <v>-7.6241000000000004E-5</v>
      </c>
      <c r="M66" s="43">
        <v>2.2531E-4</v>
      </c>
      <c r="N66" s="43">
        <v>1.6937E-21</v>
      </c>
      <c r="O66" s="43">
        <v>5.3146000000000001E-21</v>
      </c>
      <c r="P66" s="43">
        <v>8.6793999999999996E-5</v>
      </c>
      <c r="Q66" s="48">
        <v>0.8</v>
      </c>
    </row>
    <row r="67" spans="1:17" x14ac:dyDescent="0.3">
      <c r="A67" s="42">
        <v>47</v>
      </c>
      <c r="B67" s="43">
        <v>-8.1615999999999999E-5</v>
      </c>
      <c r="C67" s="43">
        <v>-7.0149999999999998E-5</v>
      </c>
      <c r="D67" s="43">
        <v>2.0549000000000001E-4</v>
      </c>
      <c r="E67" s="43">
        <v>4.2122000000000003E-21</v>
      </c>
      <c r="F67" s="43">
        <v>-1.398E-20</v>
      </c>
      <c r="G67" s="43">
        <v>-7.6100999999999995E-5</v>
      </c>
      <c r="H67" s="48">
        <v>0.85</v>
      </c>
      <c r="I67" s="28"/>
      <c r="J67" s="44">
        <v>18</v>
      </c>
      <c r="K67" s="43">
        <v>-8.1615999999999999E-5</v>
      </c>
      <c r="L67" s="43">
        <v>-7.0149999999999998E-5</v>
      </c>
      <c r="M67" s="43">
        <v>2.0549000000000001E-4</v>
      </c>
      <c r="N67" s="43">
        <v>1.4041000000000001E-21</v>
      </c>
      <c r="O67" s="43">
        <v>4.6598999999999996E-21</v>
      </c>
      <c r="P67" s="43">
        <v>7.6100999999999995E-5</v>
      </c>
      <c r="Q67" s="48">
        <v>0.85</v>
      </c>
    </row>
    <row r="68" spans="1:17" x14ac:dyDescent="0.3">
      <c r="A68" s="42">
        <v>48</v>
      </c>
      <c r="B68" s="43">
        <v>-7.4289000000000007E-5</v>
      </c>
      <c r="C68" s="43">
        <v>-6.4709999999999995E-5</v>
      </c>
      <c r="D68" s="43">
        <v>1.8812000000000001E-4</v>
      </c>
      <c r="E68" s="43">
        <v>3.5194000000000001E-21</v>
      </c>
      <c r="F68" s="43">
        <v>-1.2316E-20</v>
      </c>
      <c r="G68" s="43">
        <v>-6.7046999999999997E-5</v>
      </c>
      <c r="H68" s="48">
        <v>0.9</v>
      </c>
      <c r="I68" s="28"/>
      <c r="J68" s="44">
        <v>19</v>
      </c>
      <c r="K68" s="43">
        <v>-7.4289000000000007E-5</v>
      </c>
      <c r="L68" s="43">
        <v>-6.4709999999999995E-5</v>
      </c>
      <c r="M68" s="43">
        <v>1.8812000000000001E-4</v>
      </c>
      <c r="N68" s="43">
        <v>1.1731E-21</v>
      </c>
      <c r="O68" s="43">
        <v>4.1054000000000003E-21</v>
      </c>
      <c r="P68" s="43">
        <v>6.7046999999999997E-5</v>
      </c>
      <c r="Q68" s="48">
        <v>0.9</v>
      </c>
    </row>
    <row r="69" spans="1:17" x14ac:dyDescent="0.3">
      <c r="A69" s="42">
        <v>49</v>
      </c>
      <c r="B69" s="43">
        <v>-6.7893999999999997E-5</v>
      </c>
      <c r="C69" s="43">
        <v>-5.9830999999999997E-5</v>
      </c>
      <c r="D69" s="43">
        <v>1.7281999999999999E-4</v>
      </c>
      <c r="E69" s="43">
        <v>2.9621000000000001E-21</v>
      </c>
      <c r="F69" s="43">
        <v>-1.0901E-20</v>
      </c>
      <c r="G69" s="43">
        <v>-5.9339999999999998E-5</v>
      </c>
      <c r="H69" s="48">
        <v>0.95</v>
      </c>
      <c r="I69" s="28"/>
      <c r="J69" s="44">
        <v>20</v>
      </c>
      <c r="K69" s="43">
        <v>-6.7893999999999997E-5</v>
      </c>
      <c r="L69" s="43">
        <v>-5.9830999999999997E-5</v>
      </c>
      <c r="M69" s="43">
        <v>1.7281999999999999E-4</v>
      </c>
      <c r="N69" s="43">
        <v>9.8737000000000009E-22</v>
      </c>
      <c r="O69" s="43">
        <v>3.6335999999999998E-21</v>
      </c>
      <c r="P69" s="43">
        <v>5.9339999999999998E-5</v>
      </c>
      <c r="Q69" s="48">
        <v>0.95</v>
      </c>
    </row>
    <row r="70" spans="1:17" x14ac:dyDescent="0.3">
      <c r="A70" s="42">
        <v>50</v>
      </c>
      <c r="B70" s="43">
        <v>-6.2273999999999994E-5</v>
      </c>
      <c r="C70" s="43">
        <v>-5.5442000000000002E-5</v>
      </c>
      <c r="D70" s="43">
        <v>1.5927000000000001E-4</v>
      </c>
      <c r="E70" s="43">
        <v>2.5103000000000001E-21</v>
      </c>
      <c r="F70" s="43">
        <v>-9.6898000000000001E-21</v>
      </c>
      <c r="G70" s="43">
        <v>-5.2748999999999999E-5</v>
      </c>
      <c r="H70" s="48">
        <v>1</v>
      </c>
      <c r="I70" s="28"/>
      <c r="J70" s="44">
        <v>21</v>
      </c>
      <c r="K70" s="43">
        <v>-6.2273999999999994E-5</v>
      </c>
      <c r="L70" s="43">
        <v>-5.5442000000000002E-5</v>
      </c>
      <c r="M70" s="43">
        <v>1.5927000000000001E-4</v>
      </c>
      <c r="N70" s="43">
        <v>8.3675000000000001E-22</v>
      </c>
      <c r="O70" s="43">
        <v>3.2299000000000002E-21</v>
      </c>
      <c r="P70" s="43">
        <v>5.2748999999999999E-5</v>
      </c>
      <c r="Q70" s="48">
        <v>1</v>
      </c>
    </row>
    <row r="71" spans="1:17" x14ac:dyDescent="0.3">
      <c r="A71" s="42">
        <v>51</v>
      </c>
      <c r="B71" s="43">
        <v>-3.0301E-5</v>
      </c>
      <c r="C71" s="43">
        <v>-2.8552E-5</v>
      </c>
      <c r="D71" s="43">
        <v>8.0264000000000003E-5</v>
      </c>
      <c r="E71" s="43">
        <v>6.4260000000000005E-22</v>
      </c>
      <c r="F71" s="43">
        <v>-3.6168999999999998E-21</v>
      </c>
      <c r="G71" s="43">
        <v>-1.9689000000000001E-5</v>
      </c>
      <c r="H71" s="48">
        <v>1.5</v>
      </c>
      <c r="I71" s="28"/>
      <c r="J71" s="44">
        <v>22</v>
      </c>
      <c r="K71" s="43">
        <v>-3.0301E-5</v>
      </c>
      <c r="L71" s="43">
        <v>-2.8552E-5</v>
      </c>
      <c r="M71" s="43">
        <v>8.0264000000000003E-5</v>
      </c>
      <c r="N71" s="43">
        <v>2.1420000000000002E-22</v>
      </c>
      <c r="O71" s="43">
        <v>1.2055999999999999E-21</v>
      </c>
      <c r="P71" s="43">
        <v>1.9689000000000001E-5</v>
      </c>
      <c r="Q71" s="48">
        <v>1.5</v>
      </c>
    </row>
    <row r="72" spans="1:17" x14ac:dyDescent="0.3">
      <c r="A72" s="42">
        <v>52</v>
      </c>
      <c r="B72" s="43">
        <v>-1.7736000000000001E-5</v>
      </c>
      <c r="C72" s="43">
        <v>-1.7099999999999999E-5</v>
      </c>
      <c r="D72" s="43">
        <v>4.8211999999999999E-5</v>
      </c>
      <c r="E72" s="43">
        <v>2.3343999999999999E-22</v>
      </c>
      <c r="F72" s="43">
        <v>-1.7156999999999999E-21</v>
      </c>
      <c r="G72" s="43">
        <v>-9.3396999999999997E-6</v>
      </c>
      <c r="H72" s="48">
        <v>2</v>
      </c>
      <c r="I72" s="28"/>
      <c r="J72" s="44">
        <v>23</v>
      </c>
      <c r="K72" s="43">
        <v>-1.7736000000000001E-5</v>
      </c>
      <c r="L72" s="43">
        <v>-1.7099999999999999E-5</v>
      </c>
      <c r="M72" s="43">
        <v>4.8211999999999999E-5</v>
      </c>
      <c r="N72" s="43">
        <v>7.7812000000000001E-23</v>
      </c>
      <c r="O72" s="43">
        <v>5.7188999999999997E-22</v>
      </c>
      <c r="P72" s="43">
        <v>9.3396999999999997E-6</v>
      </c>
      <c r="Q72" s="48">
        <v>2</v>
      </c>
    </row>
    <row r="73" spans="1:17" x14ac:dyDescent="0.3">
      <c r="A73" s="42">
        <v>53</v>
      </c>
      <c r="B73" s="43">
        <v>-1.2012E-5</v>
      </c>
      <c r="C73" s="43">
        <v>-1.1729000000000001E-5</v>
      </c>
      <c r="D73" s="43">
        <v>3.3076E-5</v>
      </c>
      <c r="E73" s="43">
        <v>1.0402E-22</v>
      </c>
      <c r="F73" s="43">
        <v>-9.4336000000000001E-22</v>
      </c>
      <c r="G73" s="43">
        <v>-5.1354E-6</v>
      </c>
      <c r="H73" s="48">
        <v>2.5</v>
      </c>
      <c r="I73" s="28"/>
      <c r="J73" s="44">
        <v>24</v>
      </c>
      <c r="K73" s="43">
        <v>-1.2012E-5</v>
      </c>
      <c r="L73" s="43">
        <v>-1.1729000000000001E-5</v>
      </c>
      <c r="M73" s="43">
        <v>3.3076E-5</v>
      </c>
      <c r="N73" s="43">
        <v>3.4673999999999999E-23</v>
      </c>
      <c r="O73" s="43">
        <v>3.1445000000000001E-22</v>
      </c>
      <c r="P73" s="43">
        <v>5.1354E-6</v>
      </c>
      <c r="Q73" s="48">
        <v>2.5</v>
      </c>
    </row>
    <row r="74" spans="1:17" x14ac:dyDescent="0.3">
      <c r="A74" s="42">
        <v>54</v>
      </c>
      <c r="B74" s="43">
        <v>-9.0631999999999999E-6</v>
      </c>
      <c r="C74" s="43">
        <v>-8.9186999999999998E-6</v>
      </c>
      <c r="D74" s="43">
        <v>2.4913E-5</v>
      </c>
      <c r="E74" s="43">
        <v>5.3095999999999998E-23</v>
      </c>
      <c r="F74" s="43">
        <v>-5.7376000000000003E-22</v>
      </c>
      <c r="G74" s="43">
        <v>-3.1234E-6</v>
      </c>
      <c r="H74" s="48">
        <v>3</v>
      </c>
      <c r="I74" s="28"/>
      <c r="J74" s="44">
        <v>25</v>
      </c>
      <c r="K74" s="43">
        <v>-9.0631999999999999E-6</v>
      </c>
      <c r="L74" s="43">
        <v>-8.9186999999999998E-6</v>
      </c>
      <c r="M74" s="43">
        <v>2.4913E-5</v>
      </c>
      <c r="N74" s="43">
        <v>1.7699E-23</v>
      </c>
      <c r="O74" s="43">
        <v>1.9125E-22</v>
      </c>
      <c r="P74" s="43">
        <v>3.1234E-6</v>
      </c>
      <c r="Q74" s="48">
        <v>3</v>
      </c>
    </row>
    <row r="75" spans="1:17" x14ac:dyDescent="0.3">
      <c r="A75" s="42">
        <v>55</v>
      </c>
      <c r="B75" s="43">
        <v>-7.2937000000000001E-6</v>
      </c>
      <c r="C75" s="43">
        <v>-7.2119999999999997E-6</v>
      </c>
      <c r="D75" s="43">
        <v>1.9836000000000001E-5</v>
      </c>
      <c r="E75" s="43">
        <v>3E-23</v>
      </c>
      <c r="F75" s="43">
        <v>-3.7499999999999999E-22</v>
      </c>
      <c r="G75" s="43">
        <v>-2.0414000000000001E-6</v>
      </c>
      <c r="H75" s="48">
        <v>3.5</v>
      </c>
      <c r="I75" s="28"/>
      <c r="J75" s="44">
        <v>26</v>
      </c>
      <c r="K75" s="43">
        <v>-7.2937000000000001E-6</v>
      </c>
      <c r="L75" s="43">
        <v>-7.2119999999999997E-6</v>
      </c>
      <c r="M75" s="43">
        <v>1.9836000000000001E-5</v>
      </c>
      <c r="N75" s="43">
        <v>9.9999999999999996E-24</v>
      </c>
      <c r="O75" s="43">
        <v>1.2499999999999999E-22</v>
      </c>
      <c r="P75" s="43">
        <v>2.0414000000000001E-6</v>
      </c>
      <c r="Q75" s="48">
        <v>3.5</v>
      </c>
    </row>
    <row r="76" spans="1:17" x14ac:dyDescent="0.3">
      <c r="A76" s="42">
        <v>56</v>
      </c>
      <c r="B76" s="43">
        <v>-6.0634000000000003E-6</v>
      </c>
      <c r="C76" s="43">
        <v>-6.0133999999999999E-6</v>
      </c>
      <c r="D76" s="43">
        <v>1.6268000000000001E-5</v>
      </c>
      <c r="E76" s="43">
        <v>1.8366000000000001E-23</v>
      </c>
      <c r="F76" s="43">
        <v>-2.5781999999999999E-22</v>
      </c>
      <c r="G76" s="43">
        <v>-1.4035E-6</v>
      </c>
      <c r="H76" s="48">
        <v>4</v>
      </c>
      <c r="I76" s="28"/>
      <c r="J76" s="44">
        <v>27</v>
      </c>
      <c r="K76" s="43">
        <v>-6.0634000000000003E-6</v>
      </c>
      <c r="L76" s="43">
        <v>-6.0133999999999999E-6</v>
      </c>
      <c r="M76" s="43">
        <v>1.6268000000000001E-5</v>
      </c>
      <c r="N76" s="43">
        <v>6.1220999999999997E-24</v>
      </c>
      <c r="O76" s="43">
        <v>8.5937999999999995E-23</v>
      </c>
      <c r="P76" s="43">
        <v>1.4035E-6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3.2061000000000002E-21</v>
      </c>
      <c r="C81" s="43">
        <v>1.7453E-5</v>
      </c>
      <c r="D81" s="43">
        <v>6.2909999999999995E-4</v>
      </c>
      <c r="E81" s="23">
        <f>+D81*1000</f>
        <v>0.62909999999999999</v>
      </c>
      <c r="F81" s="44">
        <v>0</v>
      </c>
      <c r="G81" s="24"/>
      <c r="H81" s="25"/>
      <c r="I81" s="28"/>
      <c r="J81" s="44">
        <v>1</v>
      </c>
      <c r="K81" s="43">
        <v>-1.0686999999999999E-21</v>
      </c>
      <c r="L81" s="43">
        <v>-1.7453E-5</v>
      </c>
      <c r="M81" s="43">
        <v>6.2909999999999995E-4</v>
      </c>
      <c r="N81" s="23">
        <f>+M81*1000</f>
        <v>0.62909999999999999</v>
      </c>
      <c r="O81" s="44">
        <v>0</v>
      </c>
      <c r="P81" s="24"/>
      <c r="Q81" s="25"/>
    </row>
    <row r="82" spans="1:23" x14ac:dyDescent="0.3">
      <c r="A82" s="42">
        <v>31</v>
      </c>
      <c r="B82" s="43">
        <v>-3.2011000000000001E-22</v>
      </c>
      <c r="C82" s="43">
        <v>-1.7426000000000001E-6</v>
      </c>
      <c r="D82" s="43">
        <v>6.2421000000000004E-4</v>
      </c>
      <c r="E82" s="23">
        <f t="shared" ref="E82:E107" si="0">+D82*1000</f>
        <v>0.62421000000000004</v>
      </c>
      <c r="F82" s="170">
        <v>0.05</v>
      </c>
      <c r="G82" s="24"/>
      <c r="H82" s="25"/>
      <c r="I82" s="28"/>
      <c r="J82" s="44">
        <v>2</v>
      </c>
      <c r="K82" s="43">
        <v>1.0670000000000001E-22</v>
      </c>
      <c r="L82" s="43">
        <v>1.7426000000000001E-6</v>
      </c>
      <c r="M82" s="43">
        <v>6.2421000000000004E-4</v>
      </c>
      <c r="N82" s="23">
        <f t="shared" ref="N82:N107" si="1">+M82*1000</f>
        <v>0.62421000000000004</v>
      </c>
      <c r="O82" s="170">
        <v>0.05</v>
      </c>
      <c r="P82" s="24"/>
      <c r="Q82" s="25"/>
    </row>
    <row r="83" spans="1:23" x14ac:dyDescent="0.3">
      <c r="A83" s="42">
        <v>32</v>
      </c>
      <c r="B83" s="43">
        <v>-1.9553E-21</v>
      </c>
      <c r="C83" s="43">
        <v>-1.0644E-5</v>
      </c>
      <c r="D83" s="43">
        <v>5.6678000000000002E-4</v>
      </c>
      <c r="E83" s="23">
        <f t="shared" si="0"/>
        <v>0.56678000000000006</v>
      </c>
      <c r="F83" s="171">
        <v>0.1</v>
      </c>
      <c r="G83" s="24"/>
      <c r="H83" s="25"/>
      <c r="I83" s="28"/>
      <c r="J83" s="44">
        <v>3</v>
      </c>
      <c r="K83" s="43">
        <v>6.5178000000000002E-22</v>
      </c>
      <c r="L83" s="43">
        <v>1.0644E-5</v>
      </c>
      <c r="M83" s="43">
        <v>5.6678000000000002E-4</v>
      </c>
      <c r="N83" s="23">
        <f t="shared" si="1"/>
        <v>0.56678000000000006</v>
      </c>
      <c r="O83" s="171">
        <v>0.1</v>
      </c>
      <c r="Q83" s="25"/>
    </row>
    <row r="84" spans="1:23" x14ac:dyDescent="0.3">
      <c r="A84" s="42">
        <v>33</v>
      </c>
      <c r="B84" s="43">
        <v>-3.1964999999999999E-21</v>
      </c>
      <c r="C84" s="43">
        <v>-1.7401000000000002E-5</v>
      </c>
      <c r="D84" s="43">
        <v>5.2337E-4</v>
      </c>
      <c r="E84" s="23">
        <f t="shared" si="0"/>
        <v>0.52337</v>
      </c>
      <c r="F84" s="44">
        <v>0.15</v>
      </c>
      <c r="G84" s="24"/>
      <c r="H84" s="25"/>
      <c r="I84" s="28"/>
      <c r="J84" s="44">
        <v>4</v>
      </c>
      <c r="K84" s="43">
        <v>1.0654999999999999E-21</v>
      </c>
      <c r="L84" s="43">
        <v>1.7401000000000002E-5</v>
      </c>
      <c r="M84" s="43">
        <v>5.2337E-4</v>
      </c>
      <c r="N84" s="23">
        <f t="shared" si="1"/>
        <v>0.52337</v>
      </c>
      <c r="O84" s="44">
        <v>0.15</v>
      </c>
      <c r="P84" s="24"/>
      <c r="Q84" s="25"/>
    </row>
    <row r="85" spans="1:23" x14ac:dyDescent="0.3">
      <c r="A85" s="42">
        <v>34</v>
      </c>
      <c r="B85" s="43">
        <v>-4.2438E-21</v>
      </c>
      <c r="C85" s="43">
        <v>-2.3102E-5</v>
      </c>
      <c r="D85" s="43">
        <v>4.9041000000000004E-4</v>
      </c>
      <c r="E85" s="23">
        <f t="shared" si="0"/>
        <v>0.49041000000000007</v>
      </c>
      <c r="F85" s="170">
        <v>0.2</v>
      </c>
      <c r="G85" s="24"/>
      <c r="H85" s="25"/>
      <c r="I85" s="28"/>
      <c r="J85" s="44">
        <v>5</v>
      </c>
      <c r="K85" s="43">
        <v>1.4146E-21</v>
      </c>
      <c r="L85" s="43">
        <v>2.3102E-5</v>
      </c>
      <c r="M85" s="43">
        <v>4.9041000000000004E-4</v>
      </c>
      <c r="N85" s="23">
        <f t="shared" si="1"/>
        <v>0.49041000000000007</v>
      </c>
      <c r="O85" s="170">
        <v>0.2</v>
      </c>
      <c r="P85" s="24"/>
      <c r="Q85" s="25"/>
    </row>
    <row r="86" spans="1:23" x14ac:dyDescent="0.3">
      <c r="A86" s="42">
        <v>35</v>
      </c>
      <c r="B86" s="43">
        <v>-4.7133999999999996E-21</v>
      </c>
      <c r="C86" s="43">
        <v>-2.5658000000000001E-5</v>
      </c>
      <c r="D86" s="43">
        <v>4.6071000000000003E-4</v>
      </c>
      <c r="E86" s="23">
        <f t="shared" si="0"/>
        <v>0.46071000000000001</v>
      </c>
      <c r="F86" s="44">
        <v>0.25</v>
      </c>
      <c r="G86" s="24"/>
      <c r="H86" s="25"/>
      <c r="I86" s="28"/>
      <c r="J86" s="44">
        <v>6</v>
      </c>
      <c r="K86" s="43">
        <v>1.5710999999999999E-21</v>
      </c>
      <c r="L86" s="43">
        <v>2.5658000000000001E-5</v>
      </c>
      <c r="M86" s="43">
        <v>4.6071000000000003E-4</v>
      </c>
      <c r="N86" s="23">
        <f t="shared" si="1"/>
        <v>0.46071000000000001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-5.3209999999999997E-21</v>
      </c>
      <c r="C87" s="43">
        <v>-2.8966E-5</v>
      </c>
      <c r="D87" s="43">
        <v>4.3645000000000001E-4</v>
      </c>
      <c r="E87" s="23">
        <f t="shared" si="0"/>
        <v>0.43645</v>
      </c>
      <c r="F87" s="171">
        <v>0.3</v>
      </c>
      <c r="G87" s="24"/>
      <c r="H87" s="25"/>
      <c r="I87" s="28"/>
      <c r="J87" s="44">
        <v>7</v>
      </c>
      <c r="K87" s="43">
        <v>1.7737000000000002E-21</v>
      </c>
      <c r="L87" s="43">
        <v>2.8966E-5</v>
      </c>
      <c r="M87" s="43">
        <v>4.3645000000000001E-4</v>
      </c>
      <c r="N87" s="23">
        <f t="shared" si="1"/>
        <v>0.43645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-6.2692000000000003E-21</v>
      </c>
      <c r="C88" s="43">
        <v>-3.4128000000000003E-5</v>
      </c>
      <c r="D88" s="43">
        <v>4.1445000000000002E-4</v>
      </c>
      <c r="E88" s="23">
        <f t="shared" si="0"/>
        <v>0.41445000000000004</v>
      </c>
      <c r="F88" s="170">
        <v>0.35</v>
      </c>
      <c r="G88" s="24"/>
      <c r="H88" s="25"/>
      <c r="I88" s="28"/>
      <c r="J88" s="44">
        <v>8</v>
      </c>
      <c r="K88" s="43">
        <v>2.0896999999999998E-21</v>
      </c>
      <c r="L88" s="43">
        <v>3.4128000000000003E-5</v>
      </c>
      <c r="M88" s="43">
        <v>4.1445000000000002E-4</v>
      </c>
      <c r="N88" s="23">
        <f t="shared" si="1"/>
        <v>0.41445000000000004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-5.5931999999999997E-21</v>
      </c>
      <c r="C89" s="43">
        <v>-3.0448000000000001E-5</v>
      </c>
      <c r="D89" s="43">
        <v>3.8270999999999997E-4</v>
      </c>
      <c r="E89" s="23">
        <f t="shared" si="0"/>
        <v>0.38270999999999999</v>
      </c>
      <c r="F89" s="171">
        <v>0.4</v>
      </c>
      <c r="G89" s="24"/>
      <c r="H89" s="25"/>
      <c r="I89" s="28"/>
      <c r="J89" s="44">
        <v>9</v>
      </c>
      <c r="K89" s="43">
        <v>1.8643999999999999E-21</v>
      </c>
      <c r="L89" s="43">
        <v>3.0448000000000001E-5</v>
      </c>
      <c r="M89" s="43">
        <v>3.8270999999999997E-4</v>
      </c>
      <c r="N89" s="23">
        <f t="shared" si="1"/>
        <v>0.38270999999999999</v>
      </c>
      <c r="O89" s="171">
        <v>0.4</v>
      </c>
      <c r="P89" s="24"/>
      <c r="Q89" s="25"/>
    </row>
    <row r="90" spans="1:23" x14ac:dyDescent="0.3">
      <c r="A90" s="42">
        <v>39</v>
      </c>
      <c r="B90" s="43">
        <v>-4.9897999999999998E-21</v>
      </c>
      <c r="C90" s="43">
        <v>-2.7163000000000001E-5</v>
      </c>
      <c r="D90" s="43">
        <v>3.5563000000000001E-4</v>
      </c>
      <c r="E90" s="23">
        <f t="shared" si="0"/>
        <v>0.35563</v>
      </c>
      <c r="F90" s="171">
        <v>0.45</v>
      </c>
      <c r="G90" s="24"/>
      <c r="H90" s="25"/>
      <c r="I90" s="28"/>
      <c r="J90" s="44">
        <v>10</v>
      </c>
      <c r="K90" s="43">
        <v>1.6632999999999999E-21</v>
      </c>
      <c r="L90" s="43">
        <v>2.7163000000000001E-5</v>
      </c>
      <c r="M90" s="43">
        <v>3.5563000000000001E-4</v>
      </c>
      <c r="N90" s="23">
        <f t="shared" si="1"/>
        <v>0.35563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-4.4592999999999997E-21</v>
      </c>
      <c r="C91" s="43">
        <v>-2.4275999999999999E-5</v>
      </c>
      <c r="D91" s="43">
        <v>3.3219E-4</v>
      </c>
      <c r="E91" s="23">
        <f t="shared" si="0"/>
        <v>0.33218999999999999</v>
      </c>
      <c r="F91" s="171">
        <v>0.5</v>
      </c>
      <c r="G91" s="24"/>
      <c r="H91" s="25"/>
      <c r="I91" s="28"/>
      <c r="J91" s="44">
        <v>11</v>
      </c>
      <c r="K91" s="43">
        <v>1.4864E-21</v>
      </c>
      <c r="L91" s="43">
        <v>2.4275999999999999E-5</v>
      </c>
      <c r="M91" s="43">
        <v>3.3219E-4</v>
      </c>
      <c r="N91" s="23">
        <f t="shared" si="1"/>
        <v>0.33218999999999999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-3.9966999999999998E-21</v>
      </c>
      <c r="C92" s="43">
        <v>-2.1756999999999999E-5</v>
      </c>
      <c r="D92" s="43">
        <v>3.1167E-4</v>
      </c>
      <c r="E92" s="23">
        <f t="shared" si="0"/>
        <v>0.31167</v>
      </c>
      <c r="F92" s="171">
        <v>0.55000000000000004</v>
      </c>
      <c r="G92" s="24"/>
      <c r="H92" s="25"/>
      <c r="I92" s="28"/>
      <c r="J92" s="44">
        <v>12</v>
      </c>
      <c r="K92" s="43">
        <v>1.3322000000000001E-21</v>
      </c>
      <c r="L92" s="43">
        <v>2.1756999999999999E-5</v>
      </c>
      <c r="M92" s="43">
        <v>3.1167E-4</v>
      </c>
      <c r="N92" s="23">
        <f t="shared" si="1"/>
        <v>0.31167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-3.5944999999999999E-21</v>
      </c>
      <c r="C93" s="43">
        <v>-1.9568E-5</v>
      </c>
      <c r="D93" s="43">
        <v>2.9354000000000001E-4</v>
      </c>
      <c r="E93" s="23">
        <f t="shared" si="0"/>
        <v>0.29354000000000002</v>
      </c>
      <c r="F93" s="44">
        <v>0.6</v>
      </c>
      <c r="G93" s="24"/>
      <c r="H93" s="25"/>
      <c r="I93" s="28"/>
      <c r="J93" s="44">
        <v>13</v>
      </c>
      <c r="K93" s="43">
        <v>1.1982E-21</v>
      </c>
      <c r="L93" s="43">
        <v>1.9568E-5</v>
      </c>
      <c r="M93" s="43">
        <v>2.9354000000000001E-4</v>
      </c>
      <c r="N93" s="23">
        <f t="shared" si="1"/>
        <v>0.29354000000000002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-3.2448E-21</v>
      </c>
      <c r="C94" s="43">
        <v>-1.7663999999999999E-5</v>
      </c>
      <c r="D94" s="43">
        <v>2.7739000000000003E-4</v>
      </c>
      <c r="E94" s="23">
        <f t="shared" si="0"/>
        <v>0.27739000000000003</v>
      </c>
      <c r="F94" s="44">
        <v>0.65</v>
      </c>
      <c r="G94" s="24"/>
      <c r="H94" s="25"/>
      <c r="I94" s="28"/>
      <c r="J94" s="44">
        <v>14</v>
      </c>
      <c r="K94" s="43">
        <v>1.0816E-21</v>
      </c>
      <c r="L94" s="43">
        <v>1.7663999999999999E-5</v>
      </c>
      <c r="M94" s="43">
        <v>2.7739000000000003E-4</v>
      </c>
      <c r="N94" s="23">
        <f t="shared" si="1"/>
        <v>0.27739000000000003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-2.9402999999999999E-21</v>
      </c>
      <c r="C95" s="43">
        <v>-1.6005999999999999E-5</v>
      </c>
      <c r="D95" s="43">
        <v>2.6291999999999998E-4</v>
      </c>
      <c r="E95" s="23">
        <f t="shared" si="0"/>
        <v>0.26291999999999999</v>
      </c>
      <c r="F95" s="44">
        <v>0.7</v>
      </c>
      <c r="G95" s="24"/>
      <c r="H95" s="25"/>
      <c r="I95" s="28"/>
      <c r="J95" s="44">
        <v>15</v>
      </c>
      <c r="K95" s="43">
        <v>9.8009999999999996E-22</v>
      </c>
      <c r="L95" s="43">
        <v>1.6005999999999999E-5</v>
      </c>
      <c r="M95" s="43">
        <v>2.6291999999999998E-4</v>
      </c>
      <c r="N95" s="23">
        <f t="shared" si="1"/>
        <v>0.26291999999999999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-2.6744E-21</v>
      </c>
      <c r="C96" s="43">
        <v>-1.4559000000000001E-5</v>
      </c>
      <c r="D96" s="43">
        <v>2.4987000000000002E-4</v>
      </c>
      <c r="E96" s="23">
        <f t="shared" si="0"/>
        <v>0.24987000000000001</v>
      </c>
      <c r="F96" s="44">
        <v>0.75</v>
      </c>
      <c r="G96" s="24"/>
      <c r="H96" s="25"/>
      <c r="I96" s="28"/>
      <c r="J96" s="44">
        <v>16</v>
      </c>
      <c r="K96" s="43">
        <v>8.9145999999999992E-22</v>
      </c>
      <c r="L96" s="43">
        <v>1.4559000000000001E-5</v>
      </c>
      <c r="M96" s="43">
        <v>2.4987000000000002E-4</v>
      </c>
      <c r="N96" s="23">
        <f t="shared" si="1"/>
        <v>0.24987000000000001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-2.4413999999999999E-21</v>
      </c>
      <c r="C97" s="43">
        <v>-1.329E-5</v>
      </c>
      <c r="D97" s="43">
        <v>2.3805000000000001E-4</v>
      </c>
      <c r="E97" s="23">
        <f t="shared" si="0"/>
        <v>0.23805000000000001</v>
      </c>
      <c r="F97" s="44">
        <v>0.8</v>
      </c>
      <c r="G97" s="24"/>
      <c r="H97" s="25"/>
      <c r="I97" s="28"/>
      <c r="J97" s="44">
        <v>17</v>
      </c>
      <c r="K97" s="43">
        <v>8.1378000000000003E-22</v>
      </c>
      <c r="L97" s="43">
        <v>1.329E-5</v>
      </c>
      <c r="M97" s="43">
        <v>2.3805000000000001E-4</v>
      </c>
      <c r="N97" s="23">
        <f t="shared" si="1"/>
        <v>0.23805000000000001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-2.2364000000000001E-21</v>
      </c>
      <c r="C98" s="43">
        <v>-1.2174000000000001E-5</v>
      </c>
      <c r="D98" s="43">
        <v>2.2729E-4</v>
      </c>
      <c r="E98" s="23">
        <f t="shared" si="0"/>
        <v>0.22728999999999999</v>
      </c>
      <c r="F98" s="44">
        <v>0.85</v>
      </c>
      <c r="G98" s="24"/>
      <c r="H98" s="25"/>
      <c r="I98" s="28"/>
      <c r="J98" s="44">
        <v>18</v>
      </c>
      <c r="K98" s="43">
        <v>7.4547000000000001E-22</v>
      </c>
      <c r="L98" s="43">
        <v>1.2174000000000001E-5</v>
      </c>
      <c r="M98" s="43">
        <v>2.2729E-4</v>
      </c>
      <c r="N98" s="23">
        <f t="shared" si="1"/>
        <v>0.22728999999999999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-2.0553999999999999E-21</v>
      </c>
      <c r="C99" s="43">
        <v>-1.1189000000000001E-5</v>
      </c>
      <c r="D99" s="43">
        <v>2.1745999999999999E-4</v>
      </c>
      <c r="E99" s="23">
        <f t="shared" si="0"/>
        <v>0.21745999999999999</v>
      </c>
      <c r="F99" s="44">
        <v>0.9</v>
      </c>
      <c r="G99" s="24"/>
      <c r="H99" s="25"/>
      <c r="I99" s="28"/>
      <c r="J99" s="44">
        <v>19</v>
      </c>
      <c r="K99" s="43">
        <v>6.8513999999999999E-22</v>
      </c>
      <c r="L99" s="43">
        <v>1.1189000000000001E-5</v>
      </c>
      <c r="M99" s="43">
        <v>2.1745999999999999E-4</v>
      </c>
      <c r="N99" s="23">
        <f t="shared" si="1"/>
        <v>0.21745999999999999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-1.8949999999999999E-21</v>
      </c>
      <c r="C100" s="43">
        <v>-1.0316000000000001E-5</v>
      </c>
      <c r="D100" s="43">
        <v>2.0844E-4</v>
      </c>
      <c r="E100" s="23">
        <f t="shared" si="0"/>
        <v>0.20844000000000001</v>
      </c>
      <c r="F100" s="44">
        <v>0.95</v>
      </c>
      <c r="G100" s="24"/>
      <c r="H100" s="25"/>
      <c r="I100" s="28"/>
      <c r="J100" s="44">
        <v>20</v>
      </c>
      <c r="K100" s="43">
        <v>6.3166999999999996E-22</v>
      </c>
      <c r="L100" s="43">
        <v>1.0316000000000001E-5</v>
      </c>
      <c r="M100" s="43">
        <v>2.0844E-4</v>
      </c>
      <c r="N100" s="23">
        <f t="shared" si="1"/>
        <v>0.20844000000000001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-1.7521999999999999E-21</v>
      </c>
      <c r="C101" s="43">
        <v>-9.5387000000000007E-6</v>
      </c>
      <c r="D101" s="43">
        <v>2.0015000000000001E-4</v>
      </c>
      <c r="E101" s="23">
        <f t="shared" si="0"/>
        <v>0.20015000000000002</v>
      </c>
      <c r="F101" s="44">
        <v>1</v>
      </c>
      <c r="G101" s="24"/>
      <c r="H101" s="25"/>
      <c r="I101" s="28"/>
      <c r="J101" s="44">
        <v>21</v>
      </c>
      <c r="K101" s="43">
        <v>5.8407999999999997E-22</v>
      </c>
      <c r="L101" s="43">
        <v>9.5387000000000007E-6</v>
      </c>
      <c r="M101" s="43">
        <v>2.0015000000000001E-4</v>
      </c>
      <c r="N101" s="23">
        <f t="shared" si="1"/>
        <v>0.20015000000000002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-9.0935E-22</v>
      </c>
      <c r="C102" s="43">
        <v>-4.9502999999999999E-6</v>
      </c>
      <c r="D102" s="43">
        <v>1.4349999999999999E-4</v>
      </c>
      <c r="E102" s="23">
        <f t="shared" si="0"/>
        <v>0.14349999999999999</v>
      </c>
      <c r="F102" s="44">
        <v>1.5</v>
      </c>
      <c r="G102" s="24"/>
      <c r="H102" s="25"/>
      <c r="I102" s="28"/>
      <c r="J102" s="44">
        <v>22</v>
      </c>
      <c r="K102" s="43">
        <v>3.0311999999999999E-22</v>
      </c>
      <c r="L102" s="43">
        <v>4.9502999999999999E-6</v>
      </c>
      <c r="M102" s="43">
        <v>1.4349999999999999E-4</v>
      </c>
      <c r="N102" s="23">
        <f t="shared" si="1"/>
        <v>0.14349999999999999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-5.5237000000000001E-22</v>
      </c>
      <c r="C103" s="43">
        <v>-3.0070000000000002E-6</v>
      </c>
      <c r="D103" s="43">
        <v>1.1245E-4</v>
      </c>
      <c r="E103" s="23">
        <f t="shared" si="0"/>
        <v>0.11244999999999999</v>
      </c>
      <c r="F103" s="44">
        <v>2</v>
      </c>
      <c r="G103" s="24"/>
      <c r="H103" s="25"/>
      <c r="I103" s="28"/>
      <c r="J103" s="44">
        <v>23</v>
      </c>
      <c r="K103" s="43">
        <v>1.8412000000000001E-22</v>
      </c>
      <c r="L103" s="43">
        <v>3.0070000000000002E-6</v>
      </c>
      <c r="M103" s="43">
        <v>1.1245E-4</v>
      </c>
      <c r="N103" s="23">
        <f t="shared" si="1"/>
        <v>0.11244999999999999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-3.692E-22</v>
      </c>
      <c r="C104" s="43">
        <v>-2.0097999999999998E-6</v>
      </c>
      <c r="D104" s="43">
        <v>9.2555999999999999E-5</v>
      </c>
      <c r="E104" s="23">
        <f t="shared" si="0"/>
        <v>9.2555999999999999E-2</v>
      </c>
      <c r="F104" s="44">
        <v>2.5</v>
      </c>
      <c r="G104" s="24"/>
      <c r="H104" s="25"/>
      <c r="I104" s="28"/>
      <c r="J104" s="44">
        <v>24</v>
      </c>
      <c r="K104" s="43">
        <v>1.2307E-22</v>
      </c>
      <c r="L104" s="43">
        <v>2.0097999999999998E-6</v>
      </c>
      <c r="M104" s="43">
        <v>9.2555999999999999E-5</v>
      </c>
      <c r="N104" s="23">
        <f t="shared" si="1"/>
        <v>9.2555999999999999E-2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-2.6264000000000001E-22</v>
      </c>
      <c r="C105" s="43">
        <v>-1.4298000000000001E-6</v>
      </c>
      <c r="D105" s="43">
        <v>7.8243000000000003E-5</v>
      </c>
      <c r="E105" s="23">
        <f t="shared" si="0"/>
        <v>7.8243000000000007E-2</v>
      </c>
      <c r="F105" s="44">
        <v>3</v>
      </c>
      <c r="G105" s="24"/>
      <c r="H105" s="25"/>
      <c r="I105" s="28"/>
      <c r="J105" s="44">
        <v>25</v>
      </c>
      <c r="K105" s="43">
        <v>8.7547000000000001E-23</v>
      </c>
      <c r="L105" s="43">
        <v>1.4298000000000001E-6</v>
      </c>
      <c r="M105" s="43">
        <v>7.8243000000000003E-5</v>
      </c>
      <c r="N105" s="23">
        <f t="shared" si="1"/>
        <v>7.8243000000000007E-2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-1.9481000000000001E-22</v>
      </c>
      <c r="C106" s="43">
        <v>-1.0605000000000001E-6</v>
      </c>
      <c r="D106" s="43">
        <v>6.7141E-5</v>
      </c>
      <c r="E106" s="23">
        <f t="shared" si="0"/>
        <v>6.7141000000000006E-2</v>
      </c>
      <c r="F106" s="44">
        <v>3.5</v>
      </c>
      <c r="G106" s="24"/>
      <c r="H106" s="25"/>
      <c r="I106" s="28"/>
      <c r="J106" s="44">
        <v>26</v>
      </c>
      <c r="K106" s="43">
        <v>6.4937999999999994E-23</v>
      </c>
      <c r="L106" s="43">
        <v>1.0605000000000001E-6</v>
      </c>
      <c r="M106" s="43">
        <v>6.7141E-5</v>
      </c>
      <c r="N106" s="23">
        <f t="shared" si="1"/>
        <v>6.7141000000000006E-2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-1.4878999999999999E-22</v>
      </c>
      <c r="C107" s="43">
        <v>-8.0997999999999995E-7</v>
      </c>
      <c r="D107" s="43">
        <v>5.8159999999999999E-5</v>
      </c>
      <c r="E107" s="23">
        <f t="shared" si="0"/>
        <v>5.8159999999999996E-2</v>
      </c>
      <c r="F107" s="44">
        <v>4</v>
      </c>
      <c r="G107" s="24"/>
      <c r="H107" s="25"/>
      <c r="I107" s="28"/>
      <c r="J107" s="44">
        <v>27</v>
      </c>
      <c r="K107" s="43">
        <v>4.9596999999999997E-23</v>
      </c>
      <c r="L107" s="43">
        <v>8.0997999999999995E-7</v>
      </c>
      <c r="M107" s="43">
        <v>5.8159999999999999E-5</v>
      </c>
      <c r="N107" s="23">
        <f t="shared" si="1"/>
        <v>5.8159999999999996E-2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3664-3937-4796-9493-8A09A1207829}">
  <sheetPr codeName="Hoja169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1833000</v>
      </c>
      <c r="C19" s="43">
        <v>1632600</v>
      </c>
      <c r="D19" s="43">
        <v>562470</v>
      </c>
      <c r="E19" s="43">
        <v>-3.6814999999999998E-11</v>
      </c>
      <c r="F19" s="43">
        <v>-8.8545999999999997E-27</v>
      </c>
      <c r="G19" s="43">
        <v>-4.8202000000000003E-11</v>
      </c>
      <c r="H19" s="48">
        <v>0</v>
      </c>
      <c r="I19" s="28"/>
      <c r="J19" s="44">
        <v>1</v>
      </c>
      <c r="K19" s="43">
        <v>1833000</v>
      </c>
      <c r="L19" s="43">
        <v>1632600</v>
      </c>
      <c r="M19" s="43">
        <v>562470</v>
      </c>
      <c r="N19" s="43">
        <v>-1.2271999999999999E-11</v>
      </c>
      <c r="O19" s="43">
        <v>2.9515000000000001E-27</v>
      </c>
      <c r="P19" s="43">
        <v>4.8202000000000003E-11</v>
      </c>
      <c r="Q19" s="48">
        <v>0</v>
      </c>
    </row>
    <row r="20" spans="1:17" x14ac:dyDescent="0.3">
      <c r="A20" s="42">
        <v>31</v>
      </c>
      <c r="B20" s="43">
        <v>-938340</v>
      </c>
      <c r="C20" s="43">
        <v>-828300</v>
      </c>
      <c r="D20" s="43">
        <v>383350</v>
      </c>
      <c r="E20" s="43">
        <v>2.0212000000000002E-11</v>
      </c>
      <c r="F20" s="43">
        <v>-3.4743999999999998E-12</v>
      </c>
      <c r="G20" s="43">
        <v>-18914</v>
      </c>
      <c r="H20" s="54">
        <v>0.05</v>
      </c>
      <c r="I20" s="28"/>
      <c r="J20" s="44">
        <v>2</v>
      </c>
      <c r="K20" s="43">
        <v>-938340</v>
      </c>
      <c r="L20" s="43">
        <v>-828300</v>
      </c>
      <c r="M20" s="43">
        <v>383350</v>
      </c>
      <c r="N20" s="43">
        <v>6.7375000000000003E-12</v>
      </c>
      <c r="O20" s="43">
        <v>1.1581000000000001E-12</v>
      </c>
      <c r="P20" s="43">
        <v>18914</v>
      </c>
      <c r="Q20" s="54">
        <v>0.05</v>
      </c>
    </row>
    <row r="21" spans="1:17" x14ac:dyDescent="0.3">
      <c r="A21" s="42">
        <v>32</v>
      </c>
      <c r="B21" s="43">
        <v>10166</v>
      </c>
      <c r="C21" s="43">
        <v>29410</v>
      </c>
      <c r="D21" s="43">
        <v>264180</v>
      </c>
      <c r="E21" s="43">
        <v>3.5351000000000002E-12</v>
      </c>
      <c r="F21" s="43">
        <v>-4.1791000000000002E-12</v>
      </c>
      <c r="G21" s="43">
        <v>-22750</v>
      </c>
      <c r="H21" s="57">
        <v>0.1</v>
      </c>
      <c r="I21" s="28"/>
      <c r="J21" s="44">
        <v>3</v>
      </c>
      <c r="K21" s="43">
        <v>10166</v>
      </c>
      <c r="L21" s="43">
        <v>29410</v>
      </c>
      <c r="M21" s="43">
        <v>264180</v>
      </c>
      <c r="N21" s="43">
        <v>1.1783999999999999E-12</v>
      </c>
      <c r="O21" s="43">
        <v>1.393E-12</v>
      </c>
      <c r="P21" s="43">
        <v>22750</v>
      </c>
      <c r="Q21" s="57">
        <v>0.1</v>
      </c>
    </row>
    <row r="22" spans="1:17" x14ac:dyDescent="0.3">
      <c r="A22" s="42">
        <v>33</v>
      </c>
      <c r="B22" s="43">
        <v>-30423</v>
      </c>
      <c r="C22" s="43">
        <v>-6720.1</v>
      </c>
      <c r="D22" s="43">
        <v>175310</v>
      </c>
      <c r="E22" s="43">
        <v>4.3542000000000002E-12</v>
      </c>
      <c r="F22" s="43">
        <v>-4.3046000000000001E-12</v>
      </c>
      <c r="G22" s="43">
        <v>-23433</v>
      </c>
      <c r="H22" s="48">
        <v>0.15</v>
      </c>
      <c r="I22" s="28"/>
      <c r="J22" s="44">
        <v>4</v>
      </c>
      <c r="K22" s="43">
        <v>-30423</v>
      </c>
      <c r="L22" s="43">
        <v>-6720.1</v>
      </c>
      <c r="M22" s="43">
        <v>175310</v>
      </c>
      <c r="N22" s="43">
        <v>1.4514000000000001E-12</v>
      </c>
      <c r="O22" s="43">
        <v>1.4349000000000001E-12</v>
      </c>
      <c r="P22" s="43">
        <v>23433</v>
      </c>
      <c r="Q22" s="48">
        <v>0.15</v>
      </c>
    </row>
    <row r="23" spans="1:17" x14ac:dyDescent="0.3">
      <c r="A23" s="42">
        <v>34</v>
      </c>
      <c r="B23" s="43">
        <v>-71335</v>
      </c>
      <c r="C23" s="43">
        <v>-43073</v>
      </c>
      <c r="D23" s="43">
        <v>120430</v>
      </c>
      <c r="E23" s="43">
        <v>5.1917999999999997E-12</v>
      </c>
      <c r="F23" s="43">
        <v>-3.7448E-12</v>
      </c>
      <c r="G23" s="43">
        <v>-20386</v>
      </c>
      <c r="H23" s="54">
        <v>0.2</v>
      </c>
      <c r="I23" s="28"/>
      <c r="J23" s="44">
        <v>5</v>
      </c>
      <c r="K23" s="43">
        <v>-71335</v>
      </c>
      <c r="L23" s="43">
        <v>-43073</v>
      </c>
      <c r="M23" s="43">
        <v>120430</v>
      </c>
      <c r="N23" s="43">
        <v>1.7305999999999999E-12</v>
      </c>
      <c r="O23" s="43">
        <v>1.2483E-12</v>
      </c>
      <c r="P23" s="43">
        <v>20386</v>
      </c>
      <c r="Q23" s="54">
        <v>0.2</v>
      </c>
    </row>
    <row r="24" spans="1:17" x14ac:dyDescent="0.3">
      <c r="A24" s="42">
        <v>35</v>
      </c>
      <c r="B24" s="43">
        <v>-20650</v>
      </c>
      <c r="C24" s="43">
        <v>-6404.9</v>
      </c>
      <c r="D24" s="43">
        <v>89447</v>
      </c>
      <c r="E24" s="43">
        <v>2.6167999999999999E-12</v>
      </c>
      <c r="F24" s="43">
        <v>-3.3369E-12</v>
      </c>
      <c r="G24" s="43">
        <v>-18165</v>
      </c>
      <c r="H24" s="48">
        <v>0.25</v>
      </c>
      <c r="I24" s="28"/>
      <c r="J24" s="44">
        <v>6</v>
      </c>
      <c r="K24" s="43">
        <v>-20650</v>
      </c>
      <c r="L24" s="43">
        <v>-6404.9</v>
      </c>
      <c r="M24" s="43">
        <v>89447</v>
      </c>
      <c r="N24" s="43">
        <v>8.7228E-13</v>
      </c>
      <c r="O24" s="43">
        <v>1.1123E-12</v>
      </c>
      <c r="P24" s="43">
        <v>18165</v>
      </c>
      <c r="Q24" s="48">
        <v>0.25</v>
      </c>
    </row>
    <row r="25" spans="1:17" x14ac:dyDescent="0.3">
      <c r="A25" s="42">
        <v>36</v>
      </c>
      <c r="B25" s="43">
        <v>-26643</v>
      </c>
      <c r="C25" s="43">
        <v>-14044</v>
      </c>
      <c r="D25" s="43">
        <v>68645</v>
      </c>
      <c r="E25" s="43">
        <v>2.3142999999999999E-12</v>
      </c>
      <c r="F25" s="43">
        <v>-2.7327999999999998E-12</v>
      </c>
      <c r="G25" s="43">
        <v>-14876</v>
      </c>
      <c r="H25" s="57">
        <v>0.3</v>
      </c>
      <c r="I25" s="28"/>
      <c r="J25" s="44">
        <v>7</v>
      </c>
      <c r="K25" s="43">
        <v>-26643</v>
      </c>
      <c r="L25" s="43">
        <v>-14044</v>
      </c>
      <c r="M25" s="43">
        <v>68645</v>
      </c>
      <c r="N25" s="43">
        <v>7.7143999999999999E-13</v>
      </c>
      <c r="O25" s="43">
        <v>9.1091999999999992E-13</v>
      </c>
      <c r="P25" s="43">
        <v>14876</v>
      </c>
      <c r="Q25" s="57">
        <v>0.3</v>
      </c>
    </row>
    <row r="26" spans="1:17" x14ac:dyDescent="0.3">
      <c r="A26" s="42">
        <v>37</v>
      </c>
      <c r="B26" s="43">
        <v>-36711</v>
      </c>
      <c r="C26" s="43">
        <v>-23947</v>
      </c>
      <c r="D26" s="43">
        <v>55313</v>
      </c>
      <c r="E26" s="43">
        <v>2.3447999999999999E-12</v>
      </c>
      <c r="F26" s="43">
        <v>-1.9457000000000001E-12</v>
      </c>
      <c r="G26" s="43">
        <v>-10592</v>
      </c>
      <c r="H26" s="54">
        <v>0.35</v>
      </c>
      <c r="I26" s="28"/>
      <c r="J26" s="44">
        <v>8</v>
      </c>
      <c r="K26" s="43">
        <v>-36711</v>
      </c>
      <c r="L26" s="43">
        <v>-23947</v>
      </c>
      <c r="M26" s="43">
        <v>55313</v>
      </c>
      <c r="N26" s="43">
        <v>7.8159E-13</v>
      </c>
      <c r="O26" s="43">
        <v>6.4857000000000003E-13</v>
      </c>
      <c r="P26" s="43">
        <v>10592</v>
      </c>
      <c r="Q26" s="54">
        <v>0.35</v>
      </c>
    </row>
    <row r="27" spans="1:17" x14ac:dyDescent="0.3">
      <c r="A27" s="42">
        <v>38</v>
      </c>
      <c r="B27" s="43">
        <v>-4545.8999999999996</v>
      </c>
      <c r="C27" s="43">
        <v>679.35</v>
      </c>
      <c r="D27" s="43">
        <v>46817</v>
      </c>
      <c r="E27" s="43">
        <v>9.5985999999999991E-13</v>
      </c>
      <c r="F27" s="43">
        <v>-1.6571000000000001E-12</v>
      </c>
      <c r="G27" s="43">
        <v>-9020.7999999999993</v>
      </c>
      <c r="H27" s="57">
        <v>0.4</v>
      </c>
      <c r="I27" s="28"/>
      <c r="J27" s="44">
        <v>9</v>
      </c>
      <c r="K27" s="43">
        <v>-4545.8999999999996</v>
      </c>
      <c r="L27" s="43">
        <v>679.35</v>
      </c>
      <c r="M27" s="43">
        <v>46817</v>
      </c>
      <c r="N27" s="43">
        <v>3.1995000000000001E-13</v>
      </c>
      <c r="O27" s="43">
        <v>5.5235999999999998E-13</v>
      </c>
      <c r="P27" s="43">
        <v>9020.7999999999993</v>
      </c>
      <c r="Q27" s="57">
        <v>0.4</v>
      </c>
    </row>
    <row r="28" spans="1:17" x14ac:dyDescent="0.3">
      <c r="A28" s="42">
        <v>39</v>
      </c>
      <c r="B28" s="43">
        <v>-3713.6</v>
      </c>
      <c r="C28" s="43">
        <v>320.79000000000002</v>
      </c>
      <c r="D28" s="43">
        <v>40252</v>
      </c>
      <c r="E28" s="43">
        <v>7.4110000000000004E-13</v>
      </c>
      <c r="F28" s="43">
        <v>-1.4073000000000001E-12</v>
      </c>
      <c r="G28" s="43">
        <v>-7661</v>
      </c>
      <c r="H28" s="57">
        <v>0.45</v>
      </c>
      <c r="I28" s="28"/>
      <c r="J28" s="44">
        <v>10</v>
      </c>
      <c r="K28" s="43">
        <v>-3713.6</v>
      </c>
      <c r="L28" s="43">
        <v>320.79000000000002</v>
      </c>
      <c r="M28" s="43">
        <v>40252</v>
      </c>
      <c r="N28" s="43">
        <v>2.4703000000000001E-13</v>
      </c>
      <c r="O28" s="43">
        <v>4.6909999999999999E-13</v>
      </c>
      <c r="P28" s="43">
        <v>7661</v>
      </c>
      <c r="Q28" s="57">
        <v>0.45</v>
      </c>
    </row>
    <row r="29" spans="1:17" x14ac:dyDescent="0.3">
      <c r="A29" s="42">
        <v>40</v>
      </c>
      <c r="B29" s="43">
        <v>-3088.1</v>
      </c>
      <c r="C29" s="43">
        <v>51.798000000000002</v>
      </c>
      <c r="D29" s="43">
        <v>35034</v>
      </c>
      <c r="E29" s="43">
        <v>5.7680000000000003E-13</v>
      </c>
      <c r="F29" s="43">
        <v>-1.1958E-12</v>
      </c>
      <c r="G29" s="43">
        <v>-6509.6</v>
      </c>
      <c r="H29" s="57">
        <v>0.5</v>
      </c>
      <c r="I29" s="28"/>
      <c r="J29" s="44">
        <v>11</v>
      </c>
      <c r="K29" s="43">
        <v>-3088.1</v>
      </c>
      <c r="L29" s="43">
        <v>51.798000000000002</v>
      </c>
      <c r="M29" s="43">
        <v>35034</v>
      </c>
      <c r="N29" s="43">
        <v>1.9227E-13</v>
      </c>
      <c r="O29" s="43">
        <v>3.9859999999999999E-13</v>
      </c>
      <c r="P29" s="43">
        <v>6509.6</v>
      </c>
      <c r="Q29" s="57">
        <v>0.5</v>
      </c>
    </row>
    <row r="30" spans="1:17" x14ac:dyDescent="0.3">
      <c r="A30" s="42">
        <v>41</v>
      </c>
      <c r="B30" s="43">
        <v>-2607.9</v>
      </c>
      <c r="C30" s="43">
        <v>-141.76</v>
      </c>
      <c r="D30" s="43">
        <v>30795</v>
      </c>
      <c r="E30" s="43">
        <v>4.5302999999999999E-13</v>
      </c>
      <c r="F30" s="43">
        <v>-1.0188000000000001E-12</v>
      </c>
      <c r="G30" s="43">
        <v>-5545.8</v>
      </c>
      <c r="H30" s="57">
        <v>0.55000000000000004</v>
      </c>
      <c r="I30" s="28"/>
      <c r="J30" s="44">
        <v>12</v>
      </c>
      <c r="K30" s="43">
        <v>-2607.9</v>
      </c>
      <c r="L30" s="43">
        <v>-141.76</v>
      </c>
      <c r="M30" s="43">
        <v>30795</v>
      </c>
      <c r="N30" s="43">
        <v>1.5101E-13</v>
      </c>
      <c r="O30" s="43">
        <v>3.3958E-13</v>
      </c>
      <c r="P30" s="43">
        <v>5545.8</v>
      </c>
      <c r="Q30" s="57">
        <v>0.55000000000000004</v>
      </c>
    </row>
    <row r="31" spans="1:17" x14ac:dyDescent="0.3">
      <c r="A31" s="42">
        <v>42</v>
      </c>
      <c r="B31" s="43">
        <v>-2232</v>
      </c>
      <c r="C31" s="43">
        <v>-276.31</v>
      </c>
      <c r="D31" s="43">
        <v>27293</v>
      </c>
      <c r="E31" s="43">
        <v>3.5925000000000001E-13</v>
      </c>
      <c r="F31" s="43">
        <v>-8.7130000000000003E-13</v>
      </c>
      <c r="G31" s="43">
        <v>-4743.2</v>
      </c>
      <c r="H31" s="48">
        <v>0.6</v>
      </c>
      <c r="I31" s="28"/>
      <c r="J31" s="44">
        <v>13</v>
      </c>
      <c r="K31" s="43">
        <v>-2232</v>
      </c>
      <c r="L31" s="43">
        <v>-276.31</v>
      </c>
      <c r="M31" s="43">
        <v>27293</v>
      </c>
      <c r="N31" s="43">
        <v>1.1974999999999999E-13</v>
      </c>
      <c r="O31" s="43">
        <v>2.9043000000000001E-13</v>
      </c>
      <c r="P31" s="43">
        <v>4743.2</v>
      </c>
      <c r="Q31" s="48">
        <v>0.6</v>
      </c>
    </row>
    <row r="32" spans="1:17" x14ac:dyDescent="0.3">
      <c r="A32" s="42">
        <v>43</v>
      </c>
      <c r="B32" s="43">
        <v>-1932.2</v>
      </c>
      <c r="C32" s="43">
        <v>-366.39</v>
      </c>
      <c r="D32" s="43">
        <v>24360</v>
      </c>
      <c r="E32" s="43">
        <v>2.8764000000000002E-13</v>
      </c>
      <c r="F32" s="43">
        <v>-7.4863000000000001E-13</v>
      </c>
      <c r="G32" s="43">
        <v>-4075.4</v>
      </c>
      <c r="H32" s="48">
        <v>0.65</v>
      </c>
      <c r="I32" s="28"/>
      <c r="J32" s="44">
        <v>14</v>
      </c>
      <c r="K32" s="43">
        <v>-1932.2</v>
      </c>
      <c r="L32" s="43">
        <v>-366.39</v>
      </c>
      <c r="M32" s="43">
        <v>24360</v>
      </c>
      <c r="N32" s="43">
        <v>9.5878999999999995E-14</v>
      </c>
      <c r="O32" s="43">
        <v>2.4954000000000002E-13</v>
      </c>
      <c r="P32" s="43">
        <v>4075.4</v>
      </c>
      <c r="Q32" s="48">
        <v>0.65</v>
      </c>
    </row>
    <row r="33" spans="1:17" x14ac:dyDescent="0.3">
      <c r="A33" s="42">
        <v>44</v>
      </c>
      <c r="B33" s="43">
        <v>-1689.2</v>
      </c>
      <c r="C33" s="43">
        <v>-423.64</v>
      </c>
      <c r="D33" s="43">
        <v>21875</v>
      </c>
      <c r="E33" s="43">
        <v>2.3249E-13</v>
      </c>
      <c r="F33" s="43">
        <v>-6.4641999999999999E-13</v>
      </c>
      <c r="G33" s="43">
        <v>-3518.9</v>
      </c>
      <c r="H33" s="48">
        <v>0.7</v>
      </c>
      <c r="I33" s="28"/>
      <c r="J33" s="44">
        <v>15</v>
      </c>
      <c r="K33" s="43">
        <v>-1689.2</v>
      </c>
      <c r="L33" s="43">
        <v>-423.64</v>
      </c>
      <c r="M33" s="43">
        <v>21875</v>
      </c>
      <c r="N33" s="43">
        <v>7.7495000000000002E-14</v>
      </c>
      <c r="O33" s="43">
        <v>2.1546999999999999E-13</v>
      </c>
      <c r="P33" s="43">
        <v>3518.9</v>
      </c>
      <c r="Q33" s="48">
        <v>0.7</v>
      </c>
    </row>
    <row r="34" spans="1:17" x14ac:dyDescent="0.3">
      <c r="A34" s="42">
        <v>45</v>
      </c>
      <c r="B34" s="43">
        <v>-1489.2</v>
      </c>
      <c r="C34" s="43">
        <v>-456.93</v>
      </c>
      <c r="D34" s="43">
        <v>19750</v>
      </c>
      <c r="E34" s="43">
        <v>1.8962E-13</v>
      </c>
      <c r="F34" s="43">
        <v>-5.6099000000000002E-13</v>
      </c>
      <c r="G34" s="43">
        <v>-3053.9</v>
      </c>
      <c r="H34" s="48">
        <v>0.75</v>
      </c>
      <c r="I34" s="28"/>
      <c r="J34" s="44">
        <v>16</v>
      </c>
      <c r="K34" s="43">
        <v>-1489.2</v>
      </c>
      <c r="L34" s="43">
        <v>-456.93</v>
      </c>
      <c r="M34" s="43">
        <v>19750</v>
      </c>
      <c r="N34" s="43">
        <v>6.3207E-14</v>
      </c>
      <c r="O34" s="43">
        <v>1.8700000000000001E-13</v>
      </c>
      <c r="P34" s="43">
        <v>3053.9</v>
      </c>
      <c r="Q34" s="48">
        <v>0.75</v>
      </c>
    </row>
    <row r="35" spans="1:17" x14ac:dyDescent="0.3">
      <c r="A35" s="42">
        <v>46</v>
      </c>
      <c r="B35" s="43">
        <v>-1322.1</v>
      </c>
      <c r="C35" s="43">
        <v>-472.87</v>
      </c>
      <c r="D35" s="43">
        <v>17918</v>
      </c>
      <c r="E35" s="43">
        <v>1.5599999999999999E-13</v>
      </c>
      <c r="F35" s="43">
        <v>-4.8931999999999998E-13</v>
      </c>
      <c r="G35" s="43">
        <v>-2663.7</v>
      </c>
      <c r="H35" s="48">
        <v>0.8</v>
      </c>
      <c r="I35" s="28"/>
      <c r="J35" s="44">
        <v>17</v>
      </c>
      <c r="K35" s="43">
        <v>-1322.1</v>
      </c>
      <c r="L35" s="43">
        <v>-472.87</v>
      </c>
      <c r="M35" s="43">
        <v>17918</v>
      </c>
      <c r="N35" s="43">
        <v>5.2001999999999999E-14</v>
      </c>
      <c r="O35" s="43">
        <v>1.6311E-13</v>
      </c>
      <c r="P35" s="43">
        <v>2663.7</v>
      </c>
      <c r="Q35" s="48">
        <v>0.8</v>
      </c>
    </row>
    <row r="36" spans="1:17" x14ac:dyDescent="0.3">
      <c r="A36" s="42">
        <v>47</v>
      </c>
      <c r="B36" s="43">
        <v>-1180.7</v>
      </c>
      <c r="C36" s="43">
        <v>-476.31</v>
      </c>
      <c r="D36" s="43">
        <v>16325</v>
      </c>
      <c r="E36" s="43">
        <v>1.2940000000000001E-13</v>
      </c>
      <c r="F36" s="43">
        <v>-4.2890000000000002E-13</v>
      </c>
      <c r="G36" s="43">
        <v>-2334.8000000000002</v>
      </c>
      <c r="H36" s="48">
        <v>0.85</v>
      </c>
      <c r="I36" s="28"/>
      <c r="J36" s="44">
        <v>18</v>
      </c>
      <c r="K36" s="43">
        <v>-1180.7</v>
      </c>
      <c r="L36" s="43">
        <v>-476.31</v>
      </c>
      <c r="M36" s="43">
        <v>16325</v>
      </c>
      <c r="N36" s="43">
        <v>4.3132999999999998E-14</v>
      </c>
      <c r="O36" s="43">
        <v>1.4297E-13</v>
      </c>
      <c r="P36" s="43">
        <v>2334.8000000000002</v>
      </c>
      <c r="Q36" s="48">
        <v>0.85</v>
      </c>
    </row>
    <row r="37" spans="1:17" x14ac:dyDescent="0.3">
      <c r="A37" s="42">
        <v>48</v>
      </c>
      <c r="B37" s="43">
        <v>-1059.5999999999999</v>
      </c>
      <c r="C37" s="43">
        <v>-470.83</v>
      </c>
      <c r="D37" s="43">
        <v>14932</v>
      </c>
      <c r="E37" s="43">
        <v>1.0816E-13</v>
      </c>
      <c r="F37" s="43">
        <v>-3.7771999999999998E-13</v>
      </c>
      <c r="G37" s="43">
        <v>-2056.1999999999998</v>
      </c>
      <c r="H37" s="48">
        <v>0.9</v>
      </c>
      <c r="I37" s="28"/>
      <c r="J37" s="44">
        <v>19</v>
      </c>
      <c r="K37" s="43">
        <v>-1059.5999999999999</v>
      </c>
      <c r="L37" s="43">
        <v>-470.83</v>
      </c>
      <c r="M37" s="43">
        <v>14932</v>
      </c>
      <c r="N37" s="43">
        <v>3.6054000000000001E-14</v>
      </c>
      <c r="O37" s="43">
        <v>1.2590999999999999E-13</v>
      </c>
      <c r="P37" s="43">
        <v>2056.1999999999998</v>
      </c>
      <c r="Q37" s="48">
        <v>0.9</v>
      </c>
    </row>
    <row r="38" spans="1:17" x14ac:dyDescent="0.3">
      <c r="A38" s="42">
        <v>49</v>
      </c>
      <c r="B38" s="43">
        <v>-954.73</v>
      </c>
      <c r="C38" s="43">
        <v>-459.01</v>
      </c>
      <c r="D38" s="43">
        <v>13707</v>
      </c>
      <c r="E38" s="43">
        <v>9.1061999999999999E-14</v>
      </c>
      <c r="F38" s="43">
        <v>-3.3416000000000001E-13</v>
      </c>
      <c r="G38" s="43">
        <v>-1819.1</v>
      </c>
      <c r="H38" s="48">
        <v>0.95</v>
      </c>
      <c r="I38" s="28"/>
      <c r="J38" s="44">
        <v>20</v>
      </c>
      <c r="K38" s="43">
        <v>-954.73</v>
      </c>
      <c r="L38" s="43">
        <v>-459.01</v>
      </c>
      <c r="M38" s="43">
        <v>13707</v>
      </c>
      <c r="N38" s="43">
        <v>3.0353999999999997E-14</v>
      </c>
      <c r="O38" s="43">
        <v>1.1139000000000001E-13</v>
      </c>
      <c r="P38" s="43">
        <v>1819.1</v>
      </c>
      <c r="Q38" s="48">
        <v>0.95</v>
      </c>
    </row>
    <row r="39" spans="1:17" x14ac:dyDescent="0.3">
      <c r="A39" s="42">
        <v>50</v>
      </c>
      <c r="B39" s="43">
        <v>-862.97</v>
      </c>
      <c r="C39" s="43">
        <v>-442.79</v>
      </c>
      <c r="D39" s="43">
        <v>12623</v>
      </c>
      <c r="E39" s="43">
        <v>7.7185000000000001E-14</v>
      </c>
      <c r="F39" s="43">
        <v>-2.9689000000000001E-13</v>
      </c>
      <c r="G39" s="43">
        <v>-1616.2</v>
      </c>
      <c r="H39" s="48">
        <v>1</v>
      </c>
      <c r="I39" s="28"/>
      <c r="J39" s="44">
        <v>21</v>
      </c>
      <c r="K39" s="43">
        <v>-862.97</v>
      </c>
      <c r="L39" s="43">
        <v>-442.79</v>
      </c>
      <c r="M39" s="43">
        <v>12623</v>
      </c>
      <c r="N39" s="43">
        <v>2.5728000000000002E-14</v>
      </c>
      <c r="O39" s="43">
        <v>9.8964999999999998E-14</v>
      </c>
      <c r="P39" s="43">
        <v>1616.2</v>
      </c>
      <c r="Q39" s="48">
        <v>1</v>
      </c>
    </row>
    <row r="40" spans="1:17" x14ac:dyDescent="0.3">
      <c r="A40" s="42">
        <v>51</v>
      </c>
      <c r="B40" s="43">
        <v>-336.02</v>
      </c>
      <c r="C40" s="43">
        <v>-228.74</v>
      </c>
      <c r="D40" s="43">
        <v>6352.5</v>
      </c>
      <c r="E40" s="43">
        <v>1.9707999999999999E-14</v>
      </c>
      <c r="F40" s="43">
        <v>-1.1012999999999999E-13</v>
      </c>
      <c r="G40" s="43">
        <v>-599.52</v>
      </c>
      <c r="H40" s="48">
        <v>1.5</v>
      </c>
      <c r="I40" s="28"/>
      <c r="J40" s="44">
        <v>22</v>
      </c>
      <c r="K40" s="43">
        <v>-336.02</v>
      </c>
      <c r="L40" s="43">
        <v>-228.74</v>
      </c>
      <c r="M40" s="43">
        <v>6352.5</v>
      </c>
      <c r="N40" s="43">
        <v>6.5692999999999997E-15</v>
      </c>
      <c r="O40" s="43">
        <v>3.6710000000000002E-14</v>
      </c>
      <c r="P40" s="43">
        <v>599.52</v>
      </c>
      <c r="Q40" s="48">
        <v>1.5</v>
      </c>
    </row>
    <row r="41" spans="1:17" x14ac:dyDescent="0.3">
      <c r="A41" s="42">
        <v>52</v>
      </c>
      <c r="B41" s="43">
        <v>-134.91</v>
      </c>
      <c r="C41" s="43">
        <v>-96.156000000000006</v>
      </c>
      <c r="D41" s="43">
        <v>3829</v>
      </c>
      <c r="E41" s="43">
        <v>7.1186000000000001E-15</v>
      </c>
      <c r="F41" s="43">
        <v>-5.1914999999999999E-14</v>
      </c>
      <c r="G41" s="43">
        <v>-282.61</v>
      </c>
      <c r="H41" s="48">
        <v>2</v>
      </c>
      <c r="I41" s="28"/>
      <c r="J41" s="44">
        <v>23</v>
      </c>
      <c r="K41" s="43">
        <v>-134.91</v>
      </c>
      <c r="L41" s="43">
        <v>-96.156000000000006</v>
      </c>
      <c r="M41" s="43">
        <v>3829</v>
      </c>
      <c r="N41" s="43">
        <v>2.3729E-15</v>
      </c>
      <c r="O41" s="43">
        <v>1.7304999999999999E-14</v>
      </c>
      <c r="P41" s="43">
        <v>282.61</v>
      </c>
      <c r="Q41" s="48">
        <v>2</v>
      </c>
    </row>
    <row r="42" spans="1:17" x14ac:dyDescent="0.3">
      <c r="A42" s="42">
        <v>53</v>
      </c>
      <c r="B42" s="43">
        <v>-69.653999999999996</v>
      </c>
      <c r="C42" s="43">
        <v>-52.48</v>
      </c>
      <c r="D42" s="43">
        <v>2626.3</v>
      </c>
      <c r="E42" s="43">
        <v>3.1547000000000002E-15</v>
      </c>
      <c r="F42" s="43">
        <v>-2.8402E-14</v>
      </c>
      <c r="G42" s="43">
        <v>-154.61000000000001</v>
      </c>
      <c r="H42" s="48">
        <v>2.5</v>
      </c>
      <c r="I42" s="28"/>
      <c r="J42" s="44">
        <v>24</v>
      </c>
      <c r="K42" s="43">
        <v>-69.653999999999996</v>
      </c>
      <c r="L42" s="43">
        <v>-52.48</v>
      </c>
      <c r="M42" s="43">
        <v>2626.3</v>
      </c>
      <c r="N42" s="43">
        <v>1.0516E-15</v>
      </c>
      <c r="O42" s="43">
        <v>9.4674000000000008E-15</v>
      </c>
      <c r="P42" s="43">
        <v>154.61000000000001</v>
      </c>
      <c r="Q42" s="48">
        <v>2.5</v>
      </c>
    </row>
    <row r="43" spans="1:17" x14ac:dyDescent="0.3">
      <c r="A43" s="42">
        <v>54</v>
      </c>
      <c r="B43" s="43">
        <v>-58.954999999999998</v>
      </c>
      <c r="C43" s="43">
        <v>-50.23</v>
      </c>
      <c r="D43" s="43">
        <v>1965.7</v>
      </c>
      <c r="E43" s="43">
        <v>1.6027E-15</v>
      </c>
      <c r="F43" s="43">
        <v>-1.7207000000000001E-14</v>
      </c>
      <c r="G43" s="43">
        <v>-93.671999999999997</v>
      </c>
      <c r="H43" s="48">
        <v>3</v>
      </c>
      <c r="I43" s="28"/>
      <c r="J43" s="44">
        <v>25</v>
      </c>
      <c r="K43" s="43">
        <v>-58.954999999999998</v>
      </c>
      <c r="L43" s="43">
        <v>-50.23</v>
      </c>
      <c r="M43" s="43">
        <v>1965.7</v>
      </c>
      <c r="N43" s="43">
        <v>5.3423999999999998E-16</v>
      </c>
      <c r="O43" s="43">
        <v>5.7357999999999998E-15</v>
      </c>
      <c r="P43" s="43">
        <v>93.671999999999997</v>
      </c>
      <c r="Q43" s="48">
        <v>3</v>
      </c>
    </row>
    <row r="44" spans="1:17" x14ac:dyDescent="0.3">
      <c r="A44" s="42">
        <v>55</v>
      </c>
      <c r="B44" s="43">
        <v>-63.93</v>
      </c>
      <c r="C44" s="43">
        <v>-59.02</v>
      </c>
      <c r="D44" s="43">
        <v>1549.8</v>
      </c>
      <c r="E44" s="43">
        <v>9.0196999999999994E-16</v>
      </c>
      <c r="F44" s="43">
        <v>-1.1214E-14</v>
      </c>
      <c r="G44" s="43">
        <v>-61.048000000000002</v>
      </c>
      <c r="H44" s="48">
        <v>3.5</v>
      </c>
      <c r="I44" s="28"/>
      <c r="J44" s="44">
        <v>26</v>
      </c>
      <c r="K44" s="43">
        <v>-63.93</v>
      </c>
      <c r="L44" s="43">
        <v>-59.02</v>
      </c>
      <c r="M44" s="43">
        <v>1549.8</v>
      </c>
      <c r="N44" s="43">
        <v>3.0065999999999999E-16</v>
      </c>
      <c r="O44" s="43">
        <v>3.7380999999999997E-15</v>
      </c>
      <c r="P44" s="43">
        <v>61.048000000000002</v>
      </c>
      <c r="Q44" s="48">
        <v>3.5</v>
      </c>
    </row>
    <row r="45" spans="1:17" x14ac:dyDescent="0.3">
      <c r="A45" s="42">
        <v>56</v>
      </c>
      <c r="B45" s="43">
        <v>-69.52</v>
      </c>
      <c r="C45" s="43">
        <v>-66.524000000000001</v>
      </c>
      <c r="D45" s="43">
        <v>1257.5</v>
      </c>
      <c r="E45" s="43">
        <v>5.5038999999999996E-16</v>
      </c>
      <c r="F45" s="43">
        <v>-7.6943000000000004E-15</v>
      </c>
      <c r="G45" s="43">
        <v>-41.886000000000003</v>
      </c>
      <c r="H45" s="48">
        <v>4</v>
      </c>
      <c r="I45" s="28"/>
      <c r="J45" s="44">
        <v>27</v>
      </c>
      <c r="K45" s="43">
        <v>-69.52</v>
      </c>
      <c r="L45" s="43">
        <v>-66.524000000000001</v>
      </c>
      <c r="M45" s="43">
        <v>1257.5</v>
      </c>
      <c r="N45" s="43">
        <v>1.8346E-16</v>
      </c>
      <c r="O45" s="43">
        <v>2.5648000000000002E-15</v>
      </c>
      <c r="P45" s="43">
        <v>41.886000000000003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4.6977999999999999E-4</v>
      </c>
      <c r="C50" s="43">
        <v>3.6557000000000001E-4</v>
      </c>
      <c r="D50" s="43">
        <v>-1.9086999999999999E-4</v>
      </c>
      <c r="E50" s="43">
        <v>-3.8287999999999998E-20</v>
      </c>
      <c r="F50" s="43">
        <v>-9.2087999999999997E-36</v>
      </c>
      <c r="G50" s="43">
        <v>-5.0129999999999999E-20</v>
      </c>
      <c r="H50" s="48">
        <v>0</v>
      </c>
      <c r="I50" s="28"/>
      <c r="J50" s="44">
        <v>1</v>
      </c>
      <c r="K50" s="43">
        <v>4.6977999999999999E-4</v>
      </c>
      <c r="L50" s="43">
        <v>3.6557000000000001E-4</v>
      </c>
      <c r="M50" s="43">
        <v>-1.9086999999999999E-4</v>
      </c>
      <c r="N50" s="43">
        <v>-1.2763000000000001E-20</v>
      </c>
      <c r="O50" s="43">
        <v>3.0695999999999999E-36</v>
      </c>
      <c r="P50" s="43">
        <v>5.0129999999999999E-20</v>
      </c>
      <c r="Q50" s="48">
        <v>0</v>
      </c>
    </row>
    <row r="51" spans="1:17" x14ac:dyDescent="0.3">
      <c r="A51" s="42">
        <v>31</v>
      </c>
      <c r="B51" s="43">
        <v>-3.2194E-4</v>
      </c>
      <c r="C51" s="43">
        <v>-2.6472000000000003E-4</v>
      </c>
      <c r="D51" s="43">
        <v>3.6534000000000002E-4</v>
      </c>
      <c r="E51" s="43">
        <v>2.1021E-20</v>
      </c>
      <c r="F51" s="43">
        <v>-3.6134E-21</v>
      </c>
      <c r="G51" s="43">
        <v>-1.967E-5</v>
      </c>
      <c r="H51" s="54">
        <v>0.05</v>
      </c>
      <c r="I51" s="28"/>
      <c r="J51" s="44">
        <v>2</v>
      </c>
      <c r="K51" s="43">
        <v>-3.2194E-4</v>
      </c>
      <c r="L51" s="43">
        <v>-2.6472000000000003E-4</v>
      </c>
      <c r="M51" s="43">
        <v>3.6534000000000002E-4</v>
      </c>
      <c r="N51" s="43">
        <v>7.0070000000000004E-21</v>
      </c>
      <c r="O51" s="43">
        <v>1.2045000000000001E-21</v>
      </c>
      <c r="P51" s="43">
        <v>1.967E-5</v>
      </c>
      <c r="Q51" s="54">
        <v>0.05</v>
      </c>
    </row>
    <row r="52" spans="1:17" x14ac:dyDescent="0.3">
      <c r="A52" s="42">
        <v>32</v>
      </c>
      <c r="B52" s="43">
        <v>-3.7037000000000002E-4</v>
      </c>
      <c r="C52" s="43">
        <v>-2.6645E-4</v>
      </c>
      <c r="D52" s="43">
        <v>1.0013000000000001E-3</v>
      </c>
      <c r="E52" s="43">
        <v>3.8179000000000001E-20</v>
      </c>
      <c r="F52" s="43">
        <v>-4.5134999999999999E-20</v>
      </c>
      <c r="G52" s="43">
        <v>-2.4570000000000001E-4</v>
      </c>
      <c r="H52" s="57">
        <v>0.1</v>
      </c>
      <c r="I52" s="28"/>
      <c r="J52" s="44">
        <v>3</v>
      </c>
      <c r="K52" s="43">
        <v>-3.7037000000000002E-4</v>
      </c>
      <c r="L52" s="43">
        <v>-2.6645E-4</v>
      </c>
      <c r="M52" s="43">
        <v>1.0013000000000001E-3</v>
      </c>
      <c r="N52" s="43">
        <v>1.2726E-20</v>
      </c>
      <c r="O52" s="43">
        <v>1.5045000000000001E-20</v>
      </c>
      <c r="P52" s="43">
        <v>2.4570000000000001E-4</v>
      </c>
      <c r="Q52" s="57">
        <v>0.1</v>
      </c>
    </row>
    <row r="53" spans="1:17" x14ac:dyDescent="0.3">
      <c r="A53" s="42">
        <v>33</v>
      </c>
      <c r="B53" s="43">
        <v>-3.5772000000000001E-4</v>
      </c>
      <c r="C53" s="43">
        <v>-2.2971999999999999E-4</v>
      </c>
      <c r="D53" s="43">
        <v>7.5323000000000002E-4</v>
      </c>
      <c r="E53" s="43">
        <v>4.7026000000000002E-20</v>
      </c>
      <c r="F53" s="43">
        <v>-4.6489999999999998E-20</v>
      </c>
      <c r="G53" s="43">
        <v>-2.5307999999999998E-4</v>
      </c>
      <c r="H53" s="48">
        <v>0.15</v>
      </c>
      <c r="I53" s="28"/>
      <c r="J53" s="44">
        <v>4</v>
      </c>
      <c r="K53" s="43">
        <v>-3.5772000000000001E-4</v>
      </c>
      <c r="L53" s="43">
        <v>-2.2971999999999999E-4</v>
      </c>
      <c r="M53" s="43">
        <v>7.5323000000000002E-4</v>
      </c>
      <c r="N53" s="43">
        <v>1.5675E-20</v>
      </c>
      <c r="O53" s="43">
        <v>1.5496999999999999E-20</v>
      </c>
      <c r="P53" s="43">
        <v>2.5307999999999998E-4</v>
      </c>
      <c r="Q53" s="48">
        <v>0.15</v>
      </c>
    </row>
    <row r="54" spans="1:17" x14ac:dyDescent="0.3">
      <c r="A54" s="42">
        <v>34</v>
      </c>
      <c r="B54" s="43">
        <v>-3.9364000000000001E-4</v>
      </c>
      <c r="C54" s="43">
        <v>-2.4102999999999999E-4</v>
      </c>
      <c r="D54" s="43">
        <v>6.4190000000000004E-4</v>
      </c>
      <c r="E54" s="43">
        <v>5.6070999999999999E-20</v>
      </c>
      <c r="F54" s="43">
        <v>-4.0443999999999999E-20</v>
      </c>
      <c r="G54" s="43">
        <v>-2.2016000000000001E-4</v>
      </c>
      <c r="H54" s="54">
        <v>0.2</v>
      </c>
      <c r="I54" s="28"/>
      <c r="J54" s="44">
        <v>5</v>
      </c>
      <c r="K54" s="43">
        <v>-3.9364000000000001E-4</v>
      </c>
      <c r="L54" s="43">
        <v>-2.4102999999999999E-4</v>
      </c>
      <c r="M54" s="43">
        <v>6.4190000000000004E-4</v>
      </c>
      <c r="N54" s="43">
        <v>1.8689999999999999E-20</v>
      </c>
      <c r="O54" s="43">
        <v>1.3480999999999999E-20</v>
      </c>
      <c r="P54" s="43">
        <v>2.2016000000000001E-4</v>
      </c>
      <c r="Q54" s="54">
        <v>0.2</v>
      </c>
    </row>
    <row r="55" spans="1:17" x14ac:dyDescent="0.3">
      <c r="A55" s="42">
        <v>35</v>
      </c>
      <c r="B55" s="43">
        <v>-3.3143000000000002E-4</v>
      </c>
      <c r="C55" s="43">
        <v>-2.0322E-4</v>
      </c>
      <c r="D55" s="43">
        <v>6.5943999999999996E-4</v>
      </c>
      <c r="E55" s="43">
        <v>4.7103000000000003E-20</v>
      </c>
      <c r="F55" s="43">
        <v>-6.0063000000000004E-20</v>
      </c>
      <c r="G55" s="43">
        <v>-3.2697E-4</v>
      </c>
      <c r="H55" s="48">
        <v>0.25</v>
      </c>
      <c r="I55" s="28"/>
      <c r="J55" s="44">
        <v>6</v>
      </c>
      <c r="K55" s="43">
        <v>-3.3143000000000002E-4</v>
      </c>
      <c r="L55" s="43">
        <v>-2.0322E-4</v>
      </c>
      <c r="M55" s="43">
        <v>6.5943999999999996E-4</v>
      </c>
      <c r="N55" s="43">
        <v>1.5701E-20</v>
      </c>
      <c r="O55" s="43">
        <v>2.0020999999999999E-20</v>
      </c>
      <c r="P55" s="43">
        <v>3.2697E-4</v>
      </c>
      <c r="Q55" s="48">
        <v>0.25</v>
      </c>
    </row>
    <row r="56" spans="1:17" x14ac:dyDescent="0.3">
      <c r="A56" s="42">
        <v>36</v>
      </c>
      <c r="B56" s="43">
        <v>-3.0501999999999998E-4</v>
      </c>
      <c r="C56" s="43">
        <v>-1.9163000000000001E-4</v>
      </c>
      <c r="D56" s="43">
        <v>5.5256999999999995E-4</v>
      </c>
      <c r="E56" s="43">
        <v>4.1657999999999999E-20</v>
      </c>
      <c r="F56" s="43">
        <v>-4.9189999999999997E-20</v>
      </c>
      <c r="G56" s="43">
        <v>-2.6778000000000001E-4</v>
      </c>
      <c r="H56" s="57">
        <v>0.3</v>
      </c>
      <c r="I56" s="28"/>
      <c r="J56" s="44">
        <v>7</v>
      </c>
      <c r="K56" s="43">
        <v>-3.0501999999999998E-4</v>
      </c>
      <c r="L56" s="43">
        <v>-1.9163000000000001E-4</v>
      </c>
      <c r="M56" s="43">
        <v>5.5256999999999995E-4</v>
      </c>
      <c r="N56" s="43">
        <v>1.3885999999999999E-20</v>
      </c>
      <c r="O56" s="43">
        <v>1.6396999999999999E-20</v>
      </c>
      <c r="P56" s="43">
        <v>2.6778000000000001E-4</v>
      </c>
      <c r="Q56" s="57">
        <v>0.3</v>
      </c>
    </row>
    <row r="57" spans="1:17" x14ac:dyDescent="0.3">
      <c r="A57" s="42">
        <v>37</v>
      </c>
      <c r="B57" s="43">
        <v>-3.1793000000000001E-4</v>
      </c>
      <c r="C57" s="43">
        <v>-2.0305E-4</v>
      </c>
      <c r="D57" s="43">
        <v>5.1029000000000005E-4</v>
      </c>
      <c r="E57" s="43">
        <v>4.2206000000000001E-20</v>
      </c>
      <c r="F57" s="43">
        <v>-3.5023000000000003E-20</v>
      </c>
      <c r="G57" s="43">
        <v>-1.9065E-4</v>
      </c>
      <c r="H57" s="54">
        <v>0.35</v>
      </c>
      <c r="I57" s="28"/>
      <c r="J57" s="44">
        <v>8</v>
      </c>
      <c r="K57" s="43">
        <v>-3.1793000000000001E-4</v>
      </c>
      <c r="L57" s="43">
        <v>-2.0305E-4</v>
      </c>
      <c r="M57" s="43">
        <v>5.1029000000000005E-4</v>
      </c>
      <c r="N57" s="43">
        <v>1.4068999999999999E-20</v>
      </c>
      <c r="O57" s="43">
        <v>1.1674E-20</v>
      </c>
      <c r="P57" s="43">
        <v>1.9065E-4</v>
      </c>
      <c r="Q57" s="54">
        <v>0.35</v>
      </c>
    </row>
    <row r="58" spans="1:17" x14ac:dyDescent="0.3">
      <c r="A58" s="42">
        <v>38</v>
      </c>
      <c r="B58" s="43">
        <v>-2.6462000000000002E-4</v>
      </c>
      <c r="C58" s="43">
        <v>-1.7645000000000001E-4</v>
      </c>
      <c r="D58" s="43">
        <v>6.0212999999999998E-4</v>
      </c>
      <c r="E58" s="43">
        <v>3.2395000000000002E-20</v>
      </c>
      <c r="F58" s="43">
        <v>-5.5927000000000001E-20</v>
      </c>
      <c r="G58" s="43">
        <v>-3.0445E-4</v>
      </c>
      <c r="H58" s="57">
        <v>0.4</v>
      </c>
      <c r="I58" s="28"/>
      <c r="J58" s="44">
        <v>9</v>
      </c>
      <c r="K58" s="43">
        <v>-2.6462000000000002E-4</v>
      </c>
      <c r="L58" s="43">
        <v>-1.7645000000000001E-4</v>
      </c>
      <c r="M58" s="43">
        <v>6.0212999999999998E-4</v>
      </c>
      <c r="N58" s="43">
        <v>1.0798E-20</v>
      </c>
      <c r="O58" s="43">
        <v>1.8641999999999999E-20</v>
      </c>
      <c r="P58" s="43">
        <v>3.0445E-4</v>
      </c>
      <c r="Q58" s="57">
        <v>0.4</v>
      </c>
    </row>
    <row r="59" spans="1:17" x14ac:dyDescent="0.3">
      <c r="A59" s="42">
        <v>39</v>
      </c>
      <c r="B59" s="43">
        <v>-2.2393000000000001E-4</v>
      </c>
      <c r="C59" s="43">
        <v>-1.5584999999999999E-4</v>
      </c>
      <c r="D59" s="43">
        <v>5.1800000000000001E-4</v>
      </c>
      <c r="E59" s="43">
        <v>2.5012E-20</v>
      </c>
      <c r="F59" s="43">
        <v>-4.7496000000000003E-20</v>
      </c>
      <c r="G59" s="43">
        <v>-2.5856000000000002E-4</v>
      </c>
      <c r="H59" s="57">
        <v>0.45</v>
      </c>
      <c r="I59" s="28"/>
      <c r="J59" s="44">
        <v>10</v>
      </c>
      <c r="K59" s="43">
        <v>-2.2393000000000001E-4</v>
      </c>
      <c r="L59" s="43">
        <v>-1.5584999999999999E-4</v>
      </c>
      <c r="M59" s="43">
        <v>5.1800000000000001E-4</v>
      </c>
      <c r="N59" s="43">
        <v>8.3374000000000003E-21</v>
      </c>
      <c r="O59" s="43">
        <v>1.5832E-20</v>
      </c>
      <c r="P59" s="43">
        <v>2.5856000000000002E-4</v>
      </c>
      <c r="Q59" s="57">
        <v>0.45</v>
      </c>
    </row>
    <row r="60" spans="1:17" x14ac:dyDescent="0.3">
      <c r="A60" s="42">
        <v>40</v>
      </c>
      <c r="B60" s="43">
        <v>-1.9210000000000001E-4</v>
      </c>
      <c r="C60" s="43">
        <v>-1.3910999999999999E-4</v>
      </c>
      <c r="D60" s="43">
        <v>4.5121000000000001E-4</v>
      </c>
      <c r="E60" s="43">
        <v>1.9466999999999999E-20</v>
      </c>
      <c r="F60" s="43">
        <v>-4.0357999999999998E-20</v>
      </c>
      <c r="G60" s="43">
        <v>-2.197E-4</v>
      </c>
      <c r="H60" s="57">
        <v>0.5</v>
      </c>
      <c r="I60" s="28"/>
      <c r="J60" s="44">
        <v>11</v>
      </c>
      <c r="K60" s="43">
        <v>-1.9210000000000001E-4</v>
      </c>
      <c r="L60" s="43">
        <v>-1.3910999999999999E-4</v>
      </c>
      <c r="M60" s="43">
        <v>4.5121000000000001E-4</v>
      </c>
      <c r="N60" s="43">
        <v>6.4889000000000003E-21</v>
      </c>
      <c r="O60" s="43">
        <v>1.3453000000000001E-20</v>
      </c>
      <c r="P60" s="43">
        <v>2.197E-4</v>
      </c>
      <c r="Q60" s="57">
        <v>0.5</v>
      </c>
    </row>
    <row r="61" spans="1:17" x14ac:dyDescent="0.3">
      <c r="A61" s="42">
        <v>41</v>
      </c>
      <c r="B61" s="43">
        <v>-1.6671000000000001E-4</v>
      </c>
      <c r="C61" s="43">
        <v>-1.2509000000000001E-4</v>
      </c>
      <c r="D61" s="43">
        <v>3.9697000000000002E-4</v>
      </c>
      <c r="E61" s="43">
        <v>1.529E-20</v>
      </c>
      <c r="F61" s="43">
        <v>-3.4382999999999998E-20</v>
      </c>
      <c r="G61" s="43">
        <v>-1.8717000000000001E-4</v>
      </c>
      <c r="H61" s="57">
        <v>0.55000000000000004</v>
      </c>
      <c r="I61" s="28"/>
      <c r="J61" s="44">
        <v>12</v>
      </c>
      <c r="K61" s="43">
        <v>-1.6671000000000001E-4</v>
      </c>
      <c r="L61" s="43">
        <v>-1.2509000000000001E-4</v>
      </c>
      <c r="M61" s="43">
        <v>3.9697000000000002E-4</v>
      </c>
      <c r="N61" s="43">
        <v>5.0965999999999998E-21</v>
      </c>
      <c r="O61" s="43">
        <v>1.1460999999999999E-20</v>
      </c>
      <c r="P61" s="43">
        <v>1.8717000000000001E-4</v>
      </c>
      <c r="Q61" s="57">
        <v>0.55000000000000004</v>
      </c>
    </row>
    <row r="62" spans="1:17" x14ac:dyDescent="0.3">
      <c r="A62" s="42">
        <v>42</v>
      </c>
      <c r="B62" s="43">
        <v>-1.461E-4</v>
      </c>
      <c r="C62" s="43">
        <v>-1.131E-4</v>
      </c>
      <c r="D62" s="43">
        <v>3.5214000000000003E-4</v>
      </c>
      <c r="E62" s="43">
        <v>1.2124999999999999E-20</v>
      </c>
      <c r="F62" s="43">
        <v>-2.9407000000000002E-20</v>
      </c>
      <c r="G62" s="43">
        <v>-1.6008E-4</v>
      </c>
      <c r="H62" s="48">
        <v>0.6</v>
      </c>
      <c r="I62" s="28"/>
      <c r="J62" s="44">
        <v>13</v>
      </c>
      <c r="K62" s="43">
        <v>-1.461E-4</v>
      </c>
      <c r="L62" s="43">
        <v>-1.131E-4</v>
      </c>
      <c r="M62" s="43">
        <v>3.5214000000000003E-4</v>
      </c>
      <c r="N62" s="43">
        <v>4.0415000000000004E-21</v>
      </c>
      <c r="O62" s="43">
        <v>9.8021999999999997E-21</v>
      </c>
      <c r="P62" s="43">
        <v>1.6008E-4</v>
      </c>
      <c r="Q62" s="48">
        <v>0.6</v>
      </c>
    </row>
    <row r="63" spans="1:17" x14ac:dyDescent="0.3">
      <c r="A63" s="42">
        <v>43</v>
      </c>
      <c r="B63" s="43">
        <v>-1.2912000000000001E-4</v>
      </c>
      <c r="C63" s="43">
        <v>-1.027E-4</v>
      </c>
      <c r="D63" s="43">
        <v>3.1456000000000002E-4</v>
      </c>
      <c r="E63" s="43">
        <v>9.7077999999999998E-21</v>
      </c>
      <c r="F63" s="43">
        <v>-2.5266E-20</v>
      </c>
      <c r="G63" s="43">
        <v>-1.3753999999999999E-4</v>
      </c>
      <c r="H63" s="48">
        <v>0.65</v>
      </c>
      <c r="I63" s="28"/>
      <c r="J63" s="44">
        <v>14</v>
      </c>
      <c r="K63" s="43">
        <v>-1.2912000000000001E-4</v>
      </c>
      <c r="L63" s="43">
        <v>-1.027E-4</v>
      </c>
      <c r="M63" s="43">
        <v>3.1456000000000002E-4</v>
      </c>
      <c r="N63" s="43">
        <v>3.2359000000000002E-21</v>
      </c>
      <c r="O63" s="43">
        <v>8.4221E-21</v>
      </c>
      <c r="P63" s="43">
        <v>1.3753999999999999E-4</v>
      </c>
      <c r="Q63" s="48">
        <v>0.65</v>
      </c>
    </row>
    <row r="64" spans="1:17" x14ac:dyDescent="0.3">
      <c r="A64" s="42">
        <v>44</v>
      </c>
      <c r="B64" s="43">
        <v>-1.1497000000000001E-4</v>
      </c>
      <c r="C64" s="43">
        <v>-9.3610000000000007E-5</v>
      </c>
      <c r="D64" s="43">
        <v>2.8268999999999999E-4</v>
      </c>
      <c r="E64" s="43">
        <v>7.8464000000000001E-21</v>
      </c>
      <c r="F64" s="43">
        <v>-2.1816999999999999E-20</v>
      </c>
      <c r="G64" s="43">
        <v>-1.1875999999999999E-4</v>
      </c>
      <c r="H64" s="48">
        <v>0.7</v>
      </c>
      <c r="I64" s="28"/>
      <c r="J64" s="44">
        <v>15</v>
      </c>
      <c r="K64" s="43">
        <v>-1.1497000000000001E-4</v>
      </c>
      <c r="L64" s="43">
        <v>-9.3610000000000007E-5</v>
      </c>
      <c r="M64" s="43">
        <v>2.8268999999999999E-4</v>
      </c>
      <c r="N64" s="43">
        <v>2.6155E-21</v>
      </c>
      <c r="O64" s="43">
        <v>7.2722000000000006E-21</v>
      </c>
      <c r="P64" s="43">
        <v>1.1875999999999999E-4</v>
      </c>
      <c r="Q64" s="48">
        <v>0.7</v>
      </c>
    </row>
    <row r="65" spans="1:17" x14ac:dyDescent="0.3">
      <c r="A65" s="42">
        <v>45</v>
      </c>
      <c r="B65" s="43">
        <v>-1.0302E-4</v>
      </c>
      <c r="C65" s="43">
        <v>-8.5604000000000002E-5</v>
      </c>
      <c r="D65" s="43">
        <v>2.5538999999999998E-4</v>
      </c>
      <c r="E65" s="43">
        <v>6.3996999999999999E-21</v>
      </c>
      <c r="F65" s="43">
        <v>-1.8933999999999999E-20</v>
      </c>
      <c r="G65" s="43">
        <v>-1.0307E-4</v>
      </c>
      <c r="H65" s="48">
        <v>0.75</v>
      </c>
      <c r="I65" s="28"/>
      <c r="J65" s="44">
        <v>16</v>
      </c>
      <c r="K65" s="43">
        <v>-1.0302E-4</v>
      </c>
      <c r="L65" s="43">
        <v>-8.5604000000000002E-5</v>
      </c>
      <c r="M65" s="43">
        <v>2.5538999999999998E-4</v>
      </c>
      <c r="N65" s="43">
        <v>2.1332E-21</v>
      </c>
      <c r="O65" s="43">
        <v>6.3112E-21</v>
      </c>
      <c r="P65" s="43">
        <v>1.0307E-4</v>
      </c>
      <c r="Q65" s="48">
        <v>0.75</v>
      </c>
    </row>
    <row r="66" spans="1:17" x14ac:dyDescent="0.3">
      <c r="A66" s="42">
        <v>46</v>
      </c>
      <c r="B66" s="43">
        <v>-9.2847000000000001E-5</v>
      </c>
      <c r="C66" s="43">
        <v>-7.8516000000000005E-5</v>
      </c>
      <c r="D66" s="43">
        <v>2.3182000000000001E-4</v>
      </c>
      <c r="E66" s="43">
        <v>5.2652E-21</v>
      </c>
      <c r="F66" s="43">
        <v>-1.6513999999999999E-20</v>
      </c>
      <c r="G66" s="43">
        <v>-8.9900000000000003E-5</v>
      </c>
      <c r="H66" s="48">
        <v>0.8</v>
      </c>
      <c r="I66" s="28"/>
      <c r="J66" s="44">
        <v>17</v>
      </c>
      <c r="K66" s="43">
        <v>-9.2847000000000001E-5</v>
      </c>
      <c r="L66" s="43">
        <v>-7.8516000000000005E-5</v>
      </c>
      <c r="M66" s="43">
        <v>2.3182000000000001E-4</v>
      </c>
      <c r="N66" s="43">
        <v>1.7551000000000001E-21</v>
      </c>
      <c r="O66" s="43">
        <v>5.5048000000000001E-21</v>
      </c>
      <c r="P66" s="43">
        <v>8.9900000000000003E-5</v>
      </c>
      <c r="Q66" s="48">
        <v>0.8</v>
      </c>
    </row>
    <row r="67" spans="1:17" x14ac:dyDescent="0.3">
      <c r="A67" s="42">
        <v>47</v>
      </c>
      <c r="B67" s="43">
        <v>-8.4097000000000005E-5</v>
      </c>
      <c r="C67" s="43">
        <v>-7.2210000000000002E-5</v>
      </c>
      <c r="D67" s="43">
        <v>2.1131000000000001E-4</v>
      </c>
      <c r="E67" s="43">
        <v>4.3672999999999999E-21</v>
      </c>
      <c r="F67" s="43">
        <v>-1.4474999999999999E-20</v>
      </c>
      <c r="G67" s="43">
        <v>-7.8800000000000004E-5</v>
      </c>
      <c r="H67" s="48">
        <v>0.85</v>
      </c>
      <c r="I67" s="28"/>
      <c r="J67" s="44">
        <v>18</v>
      </c>
      <c r="K67" s="43">
        <v>-8.4097000000000005E-5</v>
      </c>
      <c r="L67" s="43">
        <v>-7.2210000000000002E-5</v>
      </c>
      <c r="M67" s="43">
        <v>2.1131000000000001E-4</v>
      </c>
      <c r="N67" s="43">
        <v>1.4558E-21</v>
      </c>
      <c r="O67" s="43">
        <v>4.8251000000000003E-21</v>
      </c>
      <c r="P67" s="43">
        <v>7.8800000000000004E-5</v>
      </c>
      <c r="Q67" s="48">
        <v>0.85</v>
      </c>
    </row>
    <row r="68" spans="1:17" x14ac:dyDescent="0.3">
      <c r="A68" s="42">
        <v>48</v>
      </c>
      <c r="B68" s="43">
        <v>-7.6514000000000006E-5</v>
      </c>
      <c r="C68" s="43">
        <v>-6.6577999999999999E-5</v>
      </c>
      <c r="D68" s="43">
        <v>1.9335000000000001E-4</v>
      </c>
      <c r="E68" s="43">
        <v>3.6504000000000001E-21</v>
      </c>
      <c r="F68" s="43">
        <v>-1.2748E-20</v>
      </c>
      <c r="G68" s="43">
        <v>-6.9397E-5</v>
      </c>
      <c r="H68" s="48">
        <v>0.9</v>
      </c>
      <c r="I68" s="28"/>
      <c r="J68" s="44">
        <v>19</v>
      </c>
      <c r="K68" s="43">
        <v>-7.6514000000000006E-5</v>
      </c>
      <c r="L68" s="43">
        <v>-6.6577999999999999E-5</v>
      </c>
      <c r="M68" s="43">
        <v>1.9335000000000001E-4</v>
      </c>
      <c r="N68" s="43">
        <v>1.2168000000000001E-21</v>
      </c>
      <c r="O68" s="43">
        <v>4.2494000000000004E-21</v>
      </c>
      <c r="P68" s="43">
        <v>6.9397E-5</v>
      </c>
      <c r="Q68" s="48">
        <v>0.9</v>
      </c>
    </row>
    <row r="69" spans="1:17" x14ac:dyDescent="0.3">
      <c r="A69" s="42">
        <v>49</v>
      </c>
      <c r="B69" s="43">
        <v>-6.9894000000000005E-5</v>
      </c>
      <c r="C69" s="43">
        <v>-6.1529E-5</v>
      </c>
      <c r="D69" s="43">
        <v>1.7751999999999999E-4</v>
      </c>
      <c r="E69" s="43">
        <v>3.0733E-21</v>
      </c>
      <c r="F69" s="43">
        <v>-1.1278000000000001E-20</v>
      </c>
      <c r="G69" s="43">
        <v>-6.1394000000000002E-5</v>
      </c>
      <c r="H69" s="48">
        <v>0.95</v>
      </c>
      <c r="I69" s="28"/>
      <c r="J69" s="44">
        <v>20</v>
      </c>
      <c r="K69" s="43">
        <v>-6.9894000000000005E-5</v>
      </c>
      <c r="L69" s="43">
        <v>-6.1529E-5</v>
      </c>
      <c r="M69" s="43">
        <v>1.7751999999999999E-4</v>
      </c>
      <c r="N69" s="43">
        <v>1.0243999999999999E-21</v>
      </c>
      <c r="O69" s="43">
        <v>3.7592999999999998E-21</v>
      </c>
      <c r="P69" s="43">
        <v>6.1394000000000002E-5</v>
      </c>
      <c r="Q69" s="48">
        <v>0.95</v>
      </c>
    </row>
    <row r="70" spans="1:17" x14ac:dyDescent="0.3">
      <c r="A70" s="42">
        <v>50</v>
      </c>
      <c r="B70" s="43">
        <v>-6.4077000000000003E-5</v>
      </c>
      <c r="C70" s="43">
        <v>-5.6986E-5</v>
      </c>
      <c r="D70" s="43">
        <v>1.6349999999999999E-4</v>
      </c>
      <c r="E70" s="43">
        <v>2.6050000000000001E-21</v>
      </c>
      <c r="F70" s="43">
        <v>-1.0020000000000001E-20</v>
      </c>
      <c r="G70" s="43">
        <v>-5.4546999999999998E-5</v>
      </c>
      <c r="H70" s="48">
        <v>1</v>
      </c>
      <c r="I70" s="28"/>
      <c r="J70" s="44">
        <v>21</v>
      </c>
      <c r="K70" s="43">
        <v>-6.4077000000000003E-5</v>
      </c>
      <c r="L70" s="43">
        <v>-5.6986E-5</v>
      </c>
      <c r="M70" s="43">
        <v>1.6349999999999999E-4</v>
      </c>
      <c r="N70" s="43">
        <v>8.6833E-22</v>
      </c>
      <c r="O70" s="43">
        <v>3.3401E-21</v>
      </c>
      <c r="P70" s="43">
        <v>5.4546999999999998E-5</v>
      </c>
      <c r="Q70" s="48">
        <v>1</v>
      </c>
    </row>
    <row r="71" spans="1:17" x14ac:dyDescent="0.3">
      <c r="A71" s="42">
        <v>51</v>
      </c>
      <c r="B71" s="43">
        <v>-3.0991999999999997E-5</v>
      </c>
      <c r="C71" s="43">
        <v>-2.9181000000000001E-5</v>
      </c>
      <c r="D71" s="43">
        <v>8.1877000000000002E-5</v>
      </c>
      <c r="E71" s="43">
        <v>6.6514000000000004E-22</v>
      </c>
      <c r="F71" s="43">
        <v>-3.7169000000000001E-21</v>
      </c>
      <c r="G71" s="43">
        <v>-2.0234E-5</v>
      </c>
      <c r="H71" s="48">
        <v>1.5</v>
      </c>
      <c r="I71" s="28"/>
      <c r="J71" s="44">
        <v>22</v>
      </c>
      <c r="K71" s="43">
        <v>-3.0991999999999997E-5</v>
      </c>
      <c r="L71" s="43">
        <v>-2.9181000000000001E-5</v>
      </c>
      <c r="M71" s="43">
        <v>8.1877000000000002E-5</v>
      </c>
      <c r="N71" s="43">
        <v>2.2170999999999999E-22</v>
      </c>
      <c r="O71" s="43">
        <v>1.239E-21</v>
      </c>
      <c r="P71" s="43">
        <v>2.0234E-5</v>
      </c>
      <c r="Q71" s="48">
        <v>1.5</v>
      </c>
    </row>
    <row r="72" spans="1:17" x14ac:dyDescent="0.3">
      <c r="A72" s="42">
        <v>52</v>
      </c>
      <c r="B72" s="43">
        <v>-1.8017999999999999E-5</v>
      </c>
      <c r="C72" s="43">
        <v>-1.7363999999999998E-5</v>
      </c>
      <c r="D72" s="43">
        <v>4.8872999999999998E-5</v>
      </c>
      <c r="E72" s="43">
        <v>2.4025000000000002E-22</v>
      </c>
      <c r="F72" s="43">
        <v>-1.7520999999999999E-21</v>
      </c>
      <c r="G72" s="43">
        <v>-9.5381999999999996E-6</v>
      </c>
      <c r="H72" s="48">
        <v>2</v>
      </c>
      <c r="I72" s="28"/>
      <c r="J72" s="44">
        <v>23</v>
      </c>
      <c r="K72" s="43">
        <v>-1.8017999999999999E-5</v>
      </c>
      <c r="L72" s="43">
        <v>-1.7363999999999998E-5</v>
      </c>
      <c r="M72" s="43">
        <v>4.8872999999999998E-5</v>
      </c>
      <c r="N72" s="43">
        <v>8.0084E-23</v>
      </c>
      <c r="O72" s="43">
        <v>5.8405000000000001E-22</v>
      </c>
      <c r="P72" s="43">
        <v>9.5381999999999996E-6</v>
      </c>
      <c r="Q72" s="48">
        <v>2</v>
      </c>
    </row>
    <row r="73" spans="1:17" x14ac:dyDescent="0.3">
      <c r="A73" s="42">
        <v>53</v>
      </c>
      <c r="B73" s="43">
        <v>-1.2131E-5</v>
      </c>
      <c r="C73" s="43">
        <v>-1.1841000000000001E-5</v>
      </c>
      <c r="D73" s="43">
        <v>3.3362999999999999E-5</v>
      </c>
      <c r="E73" s="43">
        <v>1.0647000000000001E-22</v>
      </c>
      <c r="F73" s="43">
        <v>-9.5856999999999996E-22</v>
      </c>
      <c r="G73" s="43">
        <v>-5.2182000000000003E-6</v>
      </c>
      <c r="H73" s="48">
        <v>2.5</v>
      </c>
      <c r="I73" s="28"/>
      <c r="J73" s="44">
        <v>24</v>
      </c>
      <c r="K73" s="43">
        <v>-1.2131E-5</v>
      </c>
      <c r="L73" s="43">
        <v>-1.1841000000000001E-5</v>
      </c>
      <c r="M73" s="43">
        <v>3.3362999999999999E-5</v>
      </c>
      <c r="N73" s="43">
        <v>3.5491000000000003E-23</v>
      </c>
      <c r="O73" s="43">
        <v>3.1951999999999999E-22</v>
      </c>
      <c r="P73" s="43">
        <v>5.2182000000000003E-6</v>
      </c>
      <c r="Q73" s="48">
        <v>2.5</v>
      </c>
    </row>
    <row r="74" spans="1:17" x14ac:dyDescent="0.3">
      <c r="A74" s="42">
        <v>54</v>
      </c>
      <c r="B74" s="43">
        <v>-9.1171999999999997E-6</v>
      </c>
      <c r="C74" s="43">
        <v>-8.9700000000000005E-6</v>
      </c>
      <c r="D74" s="43">
        <v>2.5049E-5</v>
      </c>
      <c r="E74" s="43">
        <v>5.4092000000000002E-23</v>
      </c>
      <c r="F74" s="43">
        <v>-5.8074999999999999E-22</v>
      </c>
      <c r="G74" s="43">
        <v>-3.1613999999999999E-6</v>
      </c>
      <c r="H74" s="48">
        <v>3</v>
      </c>
      <c r="I74" s="28"/>
      <c r="J74" s="44">
        <v>25</v>
      </c>
      <c r="K74" s="43">
        <v>-9.1171999999999997E-6</v>
      </c>
      <c r="L74" s="43">
        <v>-8.9700000000000005E-6</v>
      </c>
      <c r="M74" s="43">
        <v>2.5049E-5</v>
      </c>
      <c r="N74" s="43">
        <v>1.8030999999999999E-23</v>
      </c>
      <c r="O74" s="43">
        <v>1.9357999999999999E-22</v>
      </c>
      <c r="P74" s="43">
        <v>3.1613999999999999E-6</v>
      </c>
      <c r="Q74" s="48">
        <v>3</v>
      </c>
    </row>
    <row r="75" spans="1:17" x14ac:dyDescent="0.3">
      <c r="A75" s="42">
        <v>55</v>
      </c>
      <c r="B75" s="43">
        <v>-7.3211000000000001E-6</v>
      </c>
      <c r="C75" s="43">
        <v>-7.2381999999999996E-6</v>
      </c>
      <c r="D75" s="43">
        <v>1.9910000000000001E-5</v>
      </c>
      <c r="E75" s="43">
        <v>3.0441000000000001E-23</v>
      </c>
      <c r="F75" s="43">
        <v>-3.7847999999999998E-22</v>
      </c>
      <c r="G75" s="43">
        <v>-2.0603999999999998E-6</v>
      </c>
      <c r="H75" s="48">
        <v>3.5</v>
      </c>
      <c r="I75" s="28"/>
      <c r="J75" s="44">
        <v>26</v>
      </c>
      <c r="K75" s="43">
        <v>-7.3211000000000001E-6</v>
      </c>
      <c r="L75" s="43">
        <v>-7.2381999999999996E-6</v>
      </c>
      <c r="M75" s="43">
        <v>1.9910000000000001E-5</v>
      </c>
      <c r="N75" s="43">
        <v>1.0147E-23</v>
      </c>
      <c r="O75" s="43">
        <v>1.2616000000000001E-22</v>
      </c>
      <c r="P75" s="43">
        <v>2.0603999999999998E-6</v>
      </c>
      <c r="Q75" s="48">
        <v>3.5</v>
      </c>
    </row>
    <row r="76" spans="1:17" x14ac:dyDescent="0.3">
      <c r="A76" s="42">
        <v>56</v>
      </c>
      <c r="B76" s="43">
        <v>-6.0795E-6</v>
      </c>
      <c r="C76" s="43">
        <v>-6.0290000000000002E-6</v>
      </c>
      <c r="D76" s="43">
        <v>1.6314E-5</v>
      </c>
      <c r="E76" s="43">
        <v>1.8576E-23</v>
      </c>
      <c r="F76" s="43">
        <v>-2.5967999999999999E-22</v>
      </c>
      <c r="G76" s="43">
        <v>-1.4135999999999999E-6</v>
      </c>
      <c r="H76" s="48">
        <v>4</v>
      </c>
      <c r="I76" s="28"/>
      <c r="J76" s="44">
        <v>27</v>
      </c>
      <c r="K76" s="43">
        <v>-6.0795E-6</v>
      </c>
      <c r="L76" s="43">
        <v>-6.0290000000000002E-6</v>
      </c>
      <c r="M76" s="43">
        <v>1.6314E-5</v>
      </c>
      <c r="N76" s="43">
        <v>6.1918999999999996E-24</v>
      </c>
      <c r="O76" s="43">
        <v>8.6559999999999996E-23</v>
      </c>
      <c r="P76" s="43">
        <v>1.4135999999999999E-6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3.4177999999999996E-21</v>
      </c>
      <c r="C81" s="43">
        <v>1.8606000000000001E-5</v>
      </c>
      <c r="D81" s="43">
        <v>6.5642000000000001E-4</v>
      </c>
      <c r="E81" s="23">
        <f>+D81*1000</f>
        <v>0.65642</v>
      </c>
      <c r="F81" s="44">
        <v>0</v>
      </c>
      <c r="G81" s="24"/>
      <c r="H81" s="25"/>
      <c r="I81" s="28"/>
      <c r="J81" s="44">
        <v>1</v>
      </c>
      <c r="K81" s="43">
        <v>-1.1393000000000001E-21</v>
      </c>
      <c r="L81" s="43">
        <v>-1.8606000000000001E-5</v>
      </c>
      <c r="M81" s="43">
        <v>6.5642000000000001E-4</v>
      </c>
      <c r="N81" s="23">
        <f>+M81*1000</f>
        <v>0.65642</v>
      </c>
      <c r="O81" s="44">
        <v>0</v>
      </c>
      <c r="P81" s="24"/>
      <c r="Q81" s="25"/>
    </row>
    <row r="82" spans="1:23" x14ac:dyDescent="0.3">
      <c r="A82" s="42">
        <v>31</v>
      </c>
      <c r="B82" s="43">
        <v>-4.6492999999999995E-22</v>
      </c>
      <c r="C82" s="43">
        <v>-2.531E-6</v>
      </c>
      <c r="D82" s="43">
        <v>6.5165000000000004E-4</v>
      </c>
      <c r="E82" s="23">
        <f t="shared" ref="E82:E107" si="0">+D82*1000</f>
        <v>0.65165000000000006</v>
      </c>
      <c r="F82" s="170">
        <v>0.05</v>
      </c>
      <c r="G82" s="24"/>
      <c r="H82" s="25"/>
      <c r="I82" s="28"/>
      <c r="J82" s="44">
        <v>2</v>
      </c>
      <c r="K82" s="43">
        <v>1.5497999999999999E-22</v>
      </c>
      <c r="L82" s="43">
        <v>2.531E-6</v>
      </c>
      <c r="M82" s="43">
        <v>6.5165000000000004E-4</v>
      </c>
      <c r="N82" s="23">
        <f t="shared" ref="N82:N107" si="1">+M82*1000</f>
        <v>0.65165000000000006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-2.3399999999999999E-21</v>
      </c>
      <c r="C83" s="43">
        <v>-1.2738999999999999E-5</v>
      </c>
      <c r="D83" s="43">
        <v>5.9438999999999998E-4</v>
      </c>
      <c r="E83" s="23">
        <f t="shared" si="0"/>
        <v>0.59438999999999997</v>
      </c>
      <c r="F83" s="171">
        <v>0.1</v>
      </c>
      <c r="G83" s="24"/>
      <c r="H83" s="25"/>
      <c r="I83" s="28"/>
      <c r="J83" s="44">
        <v>3</v>
      </c>
      <c r="K83" s="43">
        <v>7.8001000000000002E-22</v>
      </c>
      <c r="L83" s="43">
        <v>1.2738999999999999E-5</v>
      </c>
      <c r="M83" s="43">
        <v>5.9438999999999998E-4</v>
      </c>
      <c r="N83" s="23">
        <f t="shared" si="1"/>
        <v>0.59438999999999997</v>
      </c>
      <c r="O83" s="171">
        <v>0.1</v>
      </c>
      <c r="Q83" s="25"/>
    </row>
    <row r="84" spans="1:23" x14ac:dyDescent="0.3">
      <c r="A84" s="42">
        <v>33</v>
      </c>
      <c r="B84" s="43">
        <v>-3.9002999999999997E-21</v>
      </c>
      <c r="C84" s="43">
        <v>-2.1231999999999999E-5</v>
      </c>
      <c r="D84" s="43">
        <v>5.5097000000000002E-4</v>
      </c>
      <c r="E84" s="23">
        <f t="shared" si="0"/>
        <v>0.55097000000000007</v>
      </c>
      <c r="F84" s="44">
        <v>0.15</v>
      </c>
      <c r="G84" s="24"/>
      <c r="H84" s="25"/>
      <c r="I84" s="28"/>
      <c r="J84" s="44">
        <v>4</v>
      </c>
      <c r="K84" s="43">
        <v>1.3001000000000001E-21</v>
      </c>
      <c r="L84" s="43">
        <v>2.1231999999999999E-5</v>
      </c>
      <c r="M84" s="43">
        <v>5.5097000000000002E-4</v>
      </c>
      <c r="N84" s="23">
        <f t="shared" si="1"/>
        <v>0.55097000000000007</v>
      </c>
      <c r="O84" s="44">
        <v>0.15</v>
      </c>
      <c r="P84" s="24"/>
      <c r="Q84" s="25"/>
    </row>
    <row r="85" spans="1:23" x14ac:dyDescent="0.3">
      <c r="A85" s="42">
        <v>34</v>
      </c>
      <c r="B85" s="43">
        <v>-5.396E-21</v>
      </c>
      <c r="C85" s="43">
        <v>-2.9374999999999999E-5</v>
      </c>
      <c r="D85" s="43">
        <v>5.1678E-4</v>
      </c>
      <c r="E85" s="23">
        <f t="shared" si="0"/>
        <v>0.51678000000000002</v>
      </c>
      <c r="F85" s="170">
        <v>0.2</v>
      </c>
      <c r="G85" s="24"/>
      <c r="H85" s="25"/>
      <c r="I85" s="28"/>
      <c r="J85" s="44">
        <v>5</v>
      </c>
      <c r="K85" s="43">
        <v>1.7986999999999999E-21</v>
      </c>
      <c r="L85" s="43">
        <v>2.9374999999999999E-5</v>
      </c>
      <c r="M85" s="43">
        <v>5.1678E-4</v>
      </c>
      <c r="N85" s="23">
        <f t="shared" si="1"/>
        <v>0.51678000000000002</v>
      </c>
      <c r="O85" s="170">
        <v>0.2</v>
      </c>
      <c r="P85" s="24"/>
      <c r="Q85" s="25"/>
    </row>
    <row r="86" spans="1:23" x14ac:dyDescent="0.3">
      <c r="A86" s="42">
        <v>35</v>
      </c>
      <c r="B86" s="43">
        <v>-5.5947000000000001E-21</v>
      </c>
      <c r="C86" s="43">
        <v>-3.0456000000000001E-5</v>
      </c>
      <c r="D86" s="43">
        <v>4.7961999999999999E-4</v>
      </c>
      <c r="E86" s="23">
        <f t="shared" si="0"/>
        <v>0.47961999999999999</v>
      </c>
      <c r="F86" s="44">
        <v>0.25</v>
      </c>
      <c r="G86" s="24"/>
      <c r="H86" s="25"/>
      <c r="I86" s="28"/>
      <c r="J86" s="44">
        <v>6</v>
      </c>
      <c r="K86" s="43">
        <v>1.8648999999999999E-21</v>
      </c>
      <c r="L86" s="43">
        <v>3.0456000000000001E-5</v>
      </c>
      <c r="M86" s="43">
        <v>4.7961999999999999E-4</v>
      </c>
      <c r="N86" s="23">
        <f t="shared" si="1"/>
        <v>0.47961999999999999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-5.9008000000000003E-21</v>
      </c>
      <c r="C87" s="43">
        <v>-3.2122999999999997E-5</v>
      </c>
      <c r="D87" s="43">
        <v>4.4958999999999998E-4</v>
      </c>
      <c r="E87" s="23">
        <f t="shared" si="0"/>
        <v>0.44958999999999999</v>
      </c>
      <c r="F87" s="171">
        <v>0.3</v>
      </c>
      <c r="G87" s="24"/>
      <c r="H87" s="25"/>
      <c r="I87" s="28"/>
      <c r="J87" s="44">
        <v>7</v>
      </c>
      <c r="K87" s="43">
        <v>1.9669E-21</v>
      </c>
      <c r="L87" s="43">
        <v>3.2122999999999997E-5</v>
      </c>
      <c r="M87" s="43">
        <v>4.4958999999999998E-4</v>
      </c>
      <c r="N87" s="23">
        <f t="shared" si="1"/>
        <v>0.44958999999999999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-6.4916000000000001E-21</v>
      </c>
      <c r="C88" s="43">
        <v>-3.5339000000000002E-5</v>
      </c>
      <c r="D88" s="43">
        <v>4.2329999999999999E-4</v>
      </c>
      <c r="E88" s="23">
        <f t="shared" si="0"/>
        <v>0.42330000000000001</v>
      </c>
      <c r="F88" s="170">
        <v>0.35</v>
      </c>
      <c r="G88" s="24"/>
      <c r="H88" s="25"/>
      <c r="I88" s="28"/>
      <c r="J88" s="44">
        <v>8</v>
      </c>
      <c r="K88" s="43">
        <v>2.1639E-21</v>
      </c>
      <c r="L88" s="43">
        <v>3.5339000000000002E-5</v>
      </c>
      <c r="M88" s="43">
        <v>4.2329999999999999E-4</v>
      </c>
      <c r="N88" s="23">
        <f t="shared" si="1"/>
        <v>0.42330000000000001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-5.7877000000000003E-21</v>
      </c>
      <c r="C89" s="43">
        <v>-3.1507000000000002E-5</v>
      </c>
      <c r="D89" s="43">
        <v>3.9059000000000001E-4</v>
      </c>
      <c r="E89" s="23">
        <f t="shared" si="0"/>
        <v>0.39058999999999999</v>
      </c>
      <c r="F89" s="171">
        <v>0.4</v>
      </c>
      <c r="G89" s="24"/>
      <c r="H89" s="25"/>
      <c r="I89" s="28"/>
      <c r="J89" s="44">
        <v>9</v>
      </c>
      <c r="K89" s="43">
        <v>1.9291999999999998E-21</v>
      </c>
      <c r="L89" s="43">
        <v>3.1507000000000002E-5</v>
      </c>
      <c r="M89" s="43">
        <v>3.9059000000000001E-4</v>
      </c>
      <c r="N89" s="23">
        <f t="shared" si="1"/>
        <v>0.39058999999999999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-5.1602999999999997E-21</v>
      </c>
      <c r="C90" s="43">
        <v>-2.8092000000000001E-5</v>
      </c>
      <c r="D90" s="43">
        <v>3.6267E-4</v>
      </c>
      <c r="E90" s="23">
        <f t="shared" si="0"/>
        <v>0.36266999999999999</v>
      </c>
      <c r="F90" s="171">
        <v>0.45</v>
      </c>
      <c r="G90" s="24"/>
      <c r="H90" s="25"/>
      <c r="I90" s="28"/>
      <c r="J90" s="44">
        <v>10</v>
      </c>
      <c r="K90" s="43">
        <v>1.7201000000000002E-21</v>
      </c>
      <c r="L90" s="43">
        <v>2.8092000000000001E-5</v>
      </c>
      <c r="M90" s="43">
        <v>3.6267E-4</v>
      </c>
      <c r="N90" s="23">
        <f t="shared" si="1"/>
        <v>0.36266999999999999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-4.6093999999999998E-21</v>
      </c>
      <c r="C91" s="43">
        <v>-2.5092999999999998E-5</v>
      </c>
      <c r="D91" s="43">
        <v>3.3849999999999999E-4</v>
      </c>
      <c r="E91" s="23">
        <f t="shared" si="0"/>
        <v>0.33849999999999997</v>
      </c>
      <c r="F91" s="171">
        <v>0.5</v>
      </c>
      <c r="G91" s="24"/>
      <c r="H91" s="25"/>
      <c r="I91" s="28"/>
      <c r="J91" s="44">
        <v>11</v>
      </c>
      <c r="K91" s="43">
        <v>1.5365E-21</v>
      </c>
      <c r="L91" s="43">
        <v>2.5092999999999998E-5</v>
      </c>
      <c r="M91" s="43">
        <v>3.3849999999999999E-4</v>
      </c>
      <c r="N91" s="23">
        <f t="shared" si="1"/>
        <v>0.33849999999999997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-4.1290999999999999E-21</v>
      </c>
      <c r="C92" s="43">
        <v>-2.2478000000000001E-5</v>
      </c>
      <c r="D92" s="43">
        <v>3.1733999999999999E-4</v>
      </c>
      <c r="E92" s="23">
        <f t="shared" si="0"/>
        <v>0.31734000000000001</v>
      </c>
      <c r="F92" s="171">
        <v>0.55000000000000004</v>
      </c>
      <c r="G92" s="24"/>
      <c r="H92" s="25"/>
      <c r="I92" s="28"/>
      <c r="J92" s="44">
        <v>12</v>
      </c>
      <c r="K92" s="43">
        <v>1.3764E-21</v>
      </c>
      <c r="L92" s="43">
        <v>2.2478000000000001E-5</v>
      </c>
      <c r="M92" s="43">
        <v>3.1733999999999999E-4</v>
      </c>
      <c r="N92" s="23">
        <f t="shared" si="1"/>
        <v>0.31734000000000001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-3.7116000000000002E-21</v>
      </c>
      <c r="C93" s="43">
        <v>-2.0205000000000001E-5</v>
      </c>
      <c r="D93" s="43">
        <v>2.9865000000000002E-4</v>
      </c>
      <c r="E93" s="23">
        <f t="shared" si="0"/>
        <v>0.29865000000000003</v>
      </c>
      <c r="F93" s="44">
        <v>0.6</v>
      </c>
      <c r="G93" s="24"/>
      <c r="H93" s="25"/>
      <c r="I93" s="28"/>
      <c r="J93" s="44">
        <v>13</v>
      </c>
      <c r="K93" s="43">
        <v>1.2372000000000001E-21</v>
      </c>
      <c r="L93" s="43">
        <v>2.0205000000000001E-5</v>
      </c>
      <c r="M93" s="43">
        <v>2.9865000000000002E-4</v>
      </c>
      <c r="N93" s="23">
        <f t="shared" si="1"/>
        <v>0.29865000000000003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-3.3486000000000002E-21</v>
      </c>
      <c r="C94" s="43">
        <v>-1.8229000000000001E-5</v>
      </c>
      <c r="D94" s="43">
        <v>2.8201000000000002E-4</v>
      </c>
      <c r="E94" s="23">
        <f t="shared" si="0"/>
        <v>0.28201000000000004</v>
      </c>
      <c r="F94" s="44">
        <v>0.65</v>
      </c>
      <c r="G94" s="24"/>
      <c r="H94" s="25"/>
      <c r="I94" s="28"/>
      <c r="J94" s="44">
        <v>14</v>
      </c>
      <c r="K94" s="43">
        <v>1.1161999999999999E-21</v>
      </c>
      <c r="L94" s="43">
        <v>1.8229000000000001E-5</v>
      </c>
      <c r="M94" s="43">
        <v>2.8201000000000002E-4</v>
      </c>
      <c r="N94" s="23">
        <f t="shared" si="1"/>
        <v>0.28201000000000004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-3.0325000000000001E-21</v>
      </c>
      <c r="C95" s="43">
        <v>-1.6507999999999998E-5</v>
      </c>
      <c r="D95" s="43">
        <v>2.6709999999999999E-4</v>
      </c>
      <c r="E95" s="23">
        <f t="shared" si="0"/>
        <v>0.2671</v>
      </c>
      <c r="F95" s="44">
        <v>0.7</v>
      </c>
      <c r="G95" s="24"/>
      <c r="H95" s="25"/>
      <c r="I95" s="28"/>
      <c r="J95" s="44">
        <v>15</v>
      </c>
      <c r="K95" s="43">
        <v>1.0108E-21</v>
      </c>
      <c r="L95" s="43">
        <v>1.6507999999999998E-5</v>
      </c>
      <c r="M95" s="43">
        <v>2.6709999999999999E-4</v>
      </c>
      <c r="N95" s="23">
        <f t="shared" si="1"/>
        <v>0.2671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-2.7564999999999999E-21</v>
      </c>
      <c r="C96" s="43">
        <v>-1.5004999999999999E-5</v>
      </c>
      <c r="D96" s="43">
        <v>2.5366000000000001E-4</v>
      </c>
      <c r="E96" s="23">
        <f t="shared" si="0"/>
        <v>0.25366</v>
      </c>
      <c r="F96" s="44">
        <v>0.75</v>
      </c>
      <c r="G96" s="24"/>
      <c r="H96" s="25"/>
      <c r="I96" s="28"/>
      <c r="J96" s="44">
        <v>16</v>
      </c>
      <c r="K96" s="43">
        <v>9.1882000000000007E-22</v>
      </c>
      <c r="L96" s="43">
        <v>1.5004999999999999E-5</v>
      </c>
      <c r="M96" s="43">
        <v>2.5366000000000001E-4</v>
      </c>
      <c r="N96" s="23">
        <f t="shared" si="1"/>
        <v>0.25366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-2.5146E-21</v>
      </c>
      <c r="C97" s="43">
        <v>-1.3689000000000001E-5</v>
      </c>
      <c r="D97" s="43">
        <v>2.4149999999999999E-4</v>
      </c>
      <c r="E97" s="23">
        <f t="shared" si="0"/>
        <v>0.24149999999999999</v>
      </c>
      <c r="F97" s="44">
        <v>0.8</v>
      </c>
      <c r="G97" s="24"/>
      <c r="H97" s="25"/>
      <c r="I97" s="28"/>
      <c r="J97" s="44">
        <v>17</v>
      </c>
      <c r="K97" s="43">
        <v>8.3820000000000001E-22</v>
      </c>
      <c r="L97" s="43">
        <v>1.3689000000000001E-5</v>
      </c>
      <c r="M97" s="43">
        <v>2.4149999999999999E-4</v>
      </c>
      <c r="N97" s="23">
        <f t="shared" si="1"/>
        <v>0.24149999999999999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-2.3019000000000001E-21</v>
      </c>
      <c r="C98" s="43">
        <v>-1.2531000000000001E-5</v>
      </c>
      <c r="D98" s="43">
        <v>2.3043E-4</v>
      </c>
      <c r="E98" s="23">
        <f t="shared" si="0"/>
        <v>0.23043</v>
      </c>
      <c r="F98" s="44">
        <v>0.85</v>
      </c>
      <c r="G98" s="24"/>
      <c r="H98" s="25"/>
      <c r="I98" s="28"/>
      <c r="J98" s="44">
        <v>18</v>
      </c>
      <c r="K98" s="43">
        <v>7.6729000000000002E-22</v>
      </c>
      <c r="L98" s="43">
        <v>1.2531000000000001E-5</v>
      </c>
      <c r="M98" s="43">
        <v>2.3043E-4</v>
      </c>
      <c r="N98" s="23">
        <f t="shared" si="1"/>
        <v>0.23043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-2.1140999999999999E-21</v>
      </c>
      <c r="C99" s="43">
        <v>-1.1508000000000001E-5</v>
      </c>
      <c r="D99" s="43">
        <v>2.2032E-4</v>
      </c>
      <c r="E99" s="23">
        <f t="shared" si="0"/>
        <v>0.22032000000000002</v>
      </c>
      <c r="F99" s="44">
        <v>0.9</v>
      </c>
      <c r="G99" s="24"/>
      <c r="H99" s="25"/>
      <c r="I99" s="28"/>
      <c r="J99" s="44">
        <v>19</v>
      </c>
      <c r="K99" s="43">
        <v>7.0469000000000001E-22</v>
      </c>
      <c r="L99" s="43">
        <v>1.1508000000000001E-5</v>
      </c>
      <c r="M99" s="43">
        <v>2.2032E-4</v>
      </c>
      <c r="N99" s="23">
        <f t="shared" si="1"/>
        <v>0.22032000000000002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-1.9475999999999999E-21</v>
      </c>
      <c r="C100" s="43">
        <v>-1.0601999999999999E-5</v>
      </c>
      <c r="D100" s="43">
        <v>2.1106E-4</v>
      </c>
      <c r="E100" s="23">
        <f t="shared" si="0"/>
        <v>0.21106</v>
      </c>
      <c r="F100" s="44">
        <v>0.95</v>
      </c>
      <c r="G100" s="24"/>
      <c r="H100" s="25"/>
      <c r="I100" s="28"/>
      <c r="J100" s="44">
        <v>20</v>
      </c>
      <c r="K100" s="43">
        <v>6.4921000000000001E-22</v>
      </c>
      <c r="L100" s="43">
        <v>1.0601999999999999E-5</v>
      </c>
      <c r="M100" s="43">
        <v>2.1106E-4</v>
      </c>
      <c r="N100" s="23">
        <f t="shared" si="1"/>
        <v>0.21106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-1.7994999999999999E-21</v>
      </c>
      <c r="C101" s="43">
        <v>-9.7962999999999997E-6</v>
      </c>
      <c r="D101" s="43">
        <v>2.0254E-4</v>
      </c>
      <c r="E101" s="23">
        <f t="shared" si="0"/>
        <v>0.20254</v>
      </c>
      <c r="F101" s="44">
        <v>1</v>
      </c>
      <c r="G101" s="24"/>
      <c r="H101" s="25"/>
      <c r="I101" s="28"/>
      <c r="J101" s="44">
        <v>21</v>
      </c>
      <c r="K101" s="43">
        <v>5.9984999999999997E-22</v>
      </c>
      <c r="L101" s="43">
        <v>9.7962999999999997E-6</v>
      </c>
      <c r="M101" s="43">
        <v>2.0254E-4</v>
      </c>
      <c r="N101" s="23">
        <f t="shared" si="1"/>
        <v>0.20254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-9.2722999999999997E-22</v>
      </c>
      <c r="C102" s="43">
        <v>-5.0475999999999997E-6</v>
      </c>
      <c r="D102" s="43">
        <v>1.4454999999999999E-4</v>
      </c>
      <c r="E102" s="23">
        <f t="shared" si="0"/>
        <v>0.14454999999999998</v>
      </c>
      <c r="F102" s="44">
        <v>1.5</v>
      </c>
      <c r="G102" s="24"/>
      <c r="H102" s="25"/>
      <c r="I102" s="28"/>
      <c r="J102" s="44">
        <v>22</v>
      </c>
      <c r="K102" s="43">
        <v>3.0908000000000001E-22</v>
      </c>
      <c r="L102" s="43">
        <v>5.0475999999999997E-6</v>
      </c>
      <c r="M102" s="43">
        <v>1.4454999999999999E-4</v>
      </c>
      <c r="N102" s="23">
        <f t="shared" si="1"/>
        <v>0.14454999999999998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-5.6008999999999998E-22</v>
      </c>
      <c r="C103" s="43">
        <v>-3.0489999999999999E-6</v>
      </c>
      <c r="D103" s="43">
        <v>1.1297E-4</v>
      </c>
      <c r="E103" s="23">
        <f t="shared" si="0"/>
        <v>0.11297</v>
      </c>
      <c r="F103" s="44">
        <v>2</v>
      </c>
      <c r="G103" s="24"/>
      <c r="H103" s="25"/>
      <c r="I103" s="28"/>
      <c r="J103" s="44">
        <v>23</v>
      </c>
      <c r="K103" s="43">
        <v>1.8669999999999999E-22</v>
      </c>
      <c r="L103" s="43">
        <v>3.0489999999999999E-6</v>
      </c>
      <c r="M103" s="43">
        <v>1.1297E-4</v>
      </c>
      <c r="N103" s="23">
        <f t="shared" si="1"/>
        <v>0.11297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-3.7288000000000001E-22</v>
      </c>
      <c r="C104" s="43">
        <v>-2.0298999999999998E-6</v>
      </c>
      <c r="D104" s="43">
        <v>9.2849999999999994E-5</v>
      </c>
      <c r="E104" s="23">
        <f t="shared" si="0"/>
        <v>9.2849999999999988E-2</v>
      </c>
      <c r="F104" s="44">
        <v>2.5</v>
      </c>
      <c r="G104" s="24"/>
      <c r="H104" s="25"/>
      <c r="I104" s="28"/>
      <c r="J104" s="44">
        <v>24</v>
      </c>
      <c r="K104" s="43">
        <v>1.2429E-22</v>
      </c>
      <c r="L104" s="43">
        <v>2.0298999999999998E-6</v>
      </c>
      <c r="M104" s="43">
        <v>9.2849999999999994E-5</v>
      </c>
      <c r="N104" s="23">
        <f t="shared" si="1"/>
        <v>9.2849999999999988E-2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-2.6453999999999998E-22</v>
      </c>
      <c r="C105" s="43">
        <v>-1.4401E-6</v>
      </c>
      <c r="D105" s="43">
        <v>7.8436000000000006E-5</v>
      </c>
      <c r="E105" s="23">
        <f t="shared" si="0"/>
        <v>7.8436000000000006E-2</v>
      </c>
      <c r="F105" s="44">
        <v>3</v>
      </c>
      <c r="G105" s="24"/>
      <c r="H105" s="25"/>
      <c r="I105" s="28"/>
      <c r="J105" s="44">
        <v>25</v>
      </c>
      <c r="K105" s="43">
        <v>8.8179999999999995E-23</v>
      </c>
      <c r="L105" s="43">
        <v>1.4401E-6</v>
      </c>
      <c r="M105" s="43">
        <v>7.8436000000000006E-5</v>
      </c>
      <c r="N105" s="23">
        <f t="shared" si="1"/>
        <v>7.8436000000000006E-2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-1.9587E-22</v>
      </c>
      <c r="C106" s="43">
        <v>-1.0663000000000001E-6</v>
      </c>
      <c r="D106" s="43">
        <v>6.7284000000000002E-5</v>
      </c>
      <c r="E106" s="23">
        <f t="shared" si="0"/>
        <v>6.7283999999999997E-2</v>
      </c>
      <c r="F106" s="44">
        <v>3.5</v>
      </c>
      <c r="G106" s="24"/>
      <c r="H106" s="25"/>
      <c r="I106" s="28"/>
      <c r="J106" s="44">
        <v>26</v>
      </c>
      <c r="K106" s="43">
        <v>6.5289999999999999E-23</v>
      </c>
      <c r="L106" s="43">
        <v>1.0663000000000001E-6</v>
      </c>
      <c r="M106" s="43">
        <v>6.7284000000000002E-5</v>
      </c>
      <c r="N106" s="23">
        <f t="shared" si="1"/>
        <v>6.7283999999999997E-2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-1.4942E-22</v>
      </c>
      <c r="C107" s="43">
        <v>-8.1340999999999998E-7</v>
      </c>
      <c r="D107" s="43">
        <v>5.8273000000000003E-5</v>
      </c>
      <c r="E107" s="23">
        <f t="shared" si="0"/>
        <v>5.8273000000000005E-2</v>
      </c>
      <c r="F107" s="44">
        <v>4</v>
      </c>
      <c r="G107" s="24"/>
      <c r="H107" s="25"/>
      <c r="I107" s="28"/>
      <c r="J107" s="44">
        <v>27</v>
      </c>
      <c r="K107" s="43">
        <v>4.9807E-23</v>
      </c>
      <c r="L107" s="43">
        <v>8.1340999999999998E-7</v>
      </c>
      <c r="M107" s="43">
        <v>5.8273000000000003E-5</v>
      </c>
      <c r="N107" s="23">
        <f t="shared" si="1"/>
        <v>5.8273000000000005E-2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3"/>
  <dimension ref="A1:S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3250000000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250000000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1393700</v>
      </c>
      <c r="C19" s="43">
        <v>1181000</v>
      </c>
      <c r="D19" s="43">
        <v>562470</v>
      </c>
      <c r="E19" s="43">
        <v>-3.9071000000000003E-11</v>
      </c>
      <c r="F19" s="43">
        <v>1.4071000000000001E-26</v>
      </c>
      <c r="G19" s="43">
        <v>7.6599000000000003E-11</v>
      </c>
      <c r="H19" s="23">
        <v>0</v>
      </c>
      <c r="I19" s="47"/>
      <c r="J19" s="28"/>
      <c r="K19" s="44">
        <v>1</v>
      </c>
      <c r="L19" s="43">
        <v>1393700</v>
      </c>
      <c r="M19" s="43">
        <v>1181000</v>
      </c>
      <c r="N19" s="43">
        <v>562470</v>
      </c>
      <c r="O19" s="43">
        <v>-1.3023999999999999E-11</v>
      </c>
      <c r="P19" s="43">
        <v>-4.6902999999999997E-27</v>
      </c>
      <c r="Q19" s="43">
        <v>-7.6599000000000003E-11</v>
      </c>
      <c r="R19" s="23">
        <v>0</v>
      </c>
      <c r="S19" s="25"/>
    </row>
    <row r="20" spans="1:19" x14ac:dyDescent="0.3">
      <c r="A20" s="42">
        <v>29</v>
      </c>
      <c r="B20" s="43">
        <v>-946120</v>
      </c>
      <c r="C20" s="43">
        <v>-754470</v>
      </c>
      <c r="D20" s="43">
        <v>177070</v>
      </c>
      <c r="E20" s="43">
        <v>3.5205000000000003E-11</v>
      </c>
      <c r="F20" s="43">
        <v>-3.8492999999999998E-12</v>
      </c>
      <c r="G20" s="43">
        <v>-20955</v>
      </c>
      <c r="H20" s="23">
        <v>0.1</v>
      </c>
      <c r="I20" s="47"/>
      <c r="J20" s="28"/>
      <c r="K20" s="44">
        <v>2</v>
      </c>
      <c r="L20" s="43">
        <v>-946120</v>
      </c>
      <c r="M20" s="43">
        <v>-754470</v>
      </c>
      <c r="N20" s="43">
        <v>177070</v>
      </c>
      <c r="O20" s="43">
        <v>1.1735E-11</v>
      </c>
      <c r="P20" s="43">
        <v>1.2831000000000001E-12</v>
      </c>
      <c r="Q20" s="43">
        <v>20955</v>
      </c>
      <c r="R20" s="23">
        <v>0.1</v>
      </c>
      <c r="S20" s="25"/>
    </row>
    <row r="21" spans="1:19" x14ac:dyDescent="0.3">
      <c r="A21" s="42">
        <v>30</v>
      </c>
      <c r="B21" s="43">
        <v>-3222.9</v>
      </c>
      <c r="C21" s="43">
        <v>10834</v>
      </c>
      <c r="D21" s="43">
        <v>129200</v>
      </c>
      <c r="E21" s="43">
        <v>2.5822E-12</v>
      </c>
      <c r="F21" s="43">
        <v>-3.9499000000000004E-12</v>
      </c>
      <c r="G21" s="43">
        <v>-21502</v>
      </c>
      <c r="H21" s="23">
        <v>0.15</v>
      </c>
      <c r="I21" s="47"/>
      <c r="J21" s="28"/>
      <c r="K21" s="44">
        <v>3</v>
      </c>
      <c r="L21" s="43">
        <v>-3222.9</v>
      </c>
      <c r="M21" s="43">
        <v>10834</v>
      </c>
      <c r="N21" s="43">
        <v>129200</v>
      </c>
      <c r="O21" s="43">
        <v>8.6071999999999999E-13</v>
      </c>
      <c r="P21" s="43">
        <v>1.3166000000000001E-12</v>
      </c>
      <c r="Q21" s="43">
        <v>21502</v>
      </c>
      <c r="R21" s="23">
        <v>0.15</v>
      </c>
      <c r="S21" s="25"/>
    </row>
    <row r="22" spans="1:19" x14ac:dyDescent="0.3">
      <c r="A22" s="42">
        <v>31</v>
      </c>
      <c r="B22" s="43">
        <v>-13200</v>
      </c>
      <c r="C22" s="43">
        <v>-488.34</v>
      </c>
      <c r="D22" s="43">
        <v>96014</v>
      </c>
      <c r="E22" s="43">
        <v>2.3351E-12</v>
      </c>
      <c r="F22" s="43">
        <v>-3.7444000000000001E-12</v>
      </c>
      <c r="G22" s="43">
        <v>-20384</v>
      </c>
      <c r="H22" s="23">
        <v>0.2</v>
      </c>
      <c r="I22" s="47"/>
      <c r="J22" s="28"/>
      <c r="K22" s="44">
        <v>4</v>
      </c>
      <c r="L22" s="43">
        <v>-13200</v>
      </c>
      <c r="M22" s="43">
        <v>-488.34</v>
      </c>
      <c r="N22" s="43">
        <v>96014</v>
      </c>
      <c r="O22" s="43">
        <v>7.7835000000000001E-13</v>
      </c>
      <c r="P22" s="43">
        <v>1.2480999999999999E-12</v>
      </c>
      <c r="Q22" s="43">
        <v>20384</v>
      </c>
      <c r="R22" s="23">
        <v>0.2</v>
      </c>
      <c r="S22" s="25"/>
    </row>
    <row r="23" spans="1:19" x14ac:dyDescent="0.3">
      <c r="A23" s="42">
        <v>32</v>
      </c>
      <c r="B23" s="43">
        <v>-22733</v>
      </c>
      <c r="C23" s="43">
        <v>-11324</v>
      </c>
      <c r="D23" s="43">
        <v>72642</v>
      </c>
      <c r="E23" s="43">
        <v>2.0958E-12</v>
      </c>
      <c r="F23" s="43">
        <v>-3.2900999999999999E-12</v>
      </c>
      <c r="G23" s="43">
        <v>-17910</v>
      </c>
      <c r="H23" s="23">
        <v>0.25</v>
      </c>
      <c r="I23" s="47"/>
      <c r="J23" s="28"/>
      <c r="K23" s="44">
        <v>5</v>
      </c>
      <c r="L23" s="43">
        <v>-22733</v>
      </c>
      <c r="M23" s="43">
        <v>-11324</v>
      </c>
      <c r="N23" s="43">
        <v>72642</v>
      </c>
      <c r="O23" s="43">
        <v>6.9858000000000004E-13</v>
      </c>
      <c r="P23" s="43">
        <v>1.0967E-12</v>
      </c>
      <c r="Q23" s="43">
        <v>17910</v>
      </c>
      <c r="R23" s="23">
        <v>0.25</v>
      </c>
      <c r="S23" s="25"/>
    </row>
    <row r="24" spans="1:19" x14ac:dyDescent="0.3">
      <c r="A24" s="42">
        <v>33</v>
      </c>
      <c r="B24" s="43">
        <v>-34135</v>
      </c>
      <c r="C24" s="43">
        <v>-23101</v>
      </c>
      <c r="D24" s="43">
        <v>56073</v>
      </c>
      <c r="E24" s="43">
        <v>2.0271000000000001E-12</v>
      </c>
      <c r="F24" s="43">
        <v>-2.6111000000000001E-12</v>
      </c>
      <c r="G24" s="43">
        <v>-14214</v>
      </c>
      <c r="H24" s="23">
        <v>0.3</v>
      </c>
      <c r="I24" s="47"/>
      <c r="J24" s="28"/>
      <c r="K24" s="44">
        <v>6</v>
      </c>
      <c r="L24" s="43">
        <v>-34135</v>
      </c>
      <c r="M24" s="43">
        <v>-23101</v>
      </c>
      <c r="N24" s="43">
        <v>56073</v>
      </c>
      <c r="O24" s="43">
        <v>6.7568E-13</v>
      </c>
      <c r="P24" s="43">
        <v>8.7036000000000004E-13</v>
      </c>
      <c r="Q24" s="43">
        <v>14214</v>
      </c>
      <c r="R24" s="23">
        <v>0.3</v>
      </c>
      <c r="S24" s="25"/>
    </row>
    <row r="25" spans="1:19" x14ac:dyDescent="0.3">
      <c r="A25" s="42">
        <v>34</v>
      </c>
      <c r="B25" s="43">
        <v>-49785</v>
      </c>
      <c r="C25" s="43">
        <v>-37335</v>
      </c>
      <c r="D25" s="43">
        <v>45446</v>
      </c>
      <c r="E25" s="43">
        <v>2.2869999999999998E-12</v>
      </c>
      <c r="F25" s="43">
        <v>-1.6799999999999999E-12</v>
      </c>
      <c r="G25" s="43">
        <v>-9145.6</v>
      </c>
      <c r="H25" s="23">
        <v>0.35</v>
      </c>
      <c r="I25" s="47"/>
      <c r="J25" s="28"/>
      <c r="K25" s="44">
        <v>7</v>
      </c>
      <c r="L25" s="43">
        <v>-49785</v>
      </c>
      <c r="M25" s="43">
        <v>-37335</v>
      </c>
      <c r="N25" s="43">
        <v>45446</v>
      </c>
      <c r="O25" s="43">
        <v>7.6234999999999998E-13</v>
      </c>
      <c r="P25" s="43">
        <v>5.6000999999999995E-13</v>
      </c>
      <c r="Q25" s="43">
        <v>9145.6</v>
      </c>
      <c r="R25" s="23">
        <v>0.35</v>
      </c>
      <c r="S25" s="25"/>
    </row>
    <row r="26" spans="1:19" x14ac:dyDescent="0.3">
      <c r="A26" s="42">
        <v>35</v>
      </c>
      <c r="B26" s="43">
        <v>-4881</v>
      </c>
      <c r="C26" s="43">
        <v>-986.82</v>
      </c>
      <c r="D26" s="43">
        <v>38848</v>
      </c>
      <c r="E26" s="43">
        <v>7.1534999999999998E-13</v>
      </c>
      <c r="F26" s="43">
        <v>-1.4340999999999999E-12</v>
      </c>
      <c r="G26" s="43">
        <v>-7806.7</v>
      </c>
      <c r="H26" s="23">
        <v>0.4</v>
      </c>
      <c r="I26" s="47"/>
      <c r="J26" s="28"/>
      <c r="K26" s="44">
        <v>8</v>
      </c>
      <c r="L26" s="43">
        <v>-4881</v>
      </c>
      <c r="M26" s="43">
        <v>-986.82</v>
      </c>
      <c r="N26" s="43">
        <v>38848</v>
      </c>
      <c r="O26" s="43">
        <v>2.3845000000000001E-13</v>
      </c>
      <c r="P26" s="43">
        <v>4.7802000000000002E-13</v>
      </c>
      <c r="Q26" s="43">
        <v>7806.7</v>
      </c>
      <c r="R26" s="23">
        <v>0.4</v>
      </c>
      <c r="S26" s="25"/>
    </row>
    <row r="27" spans="1:19" x14ac:dyDescent="0.3">
      <c r="A27" s="42">
        <v>36</v>
      </c>
      <c r="B27" s="43">
        <v>-4751.3</v>
      </c>
      <c r="C27" s="43">
        <v>-1672.2</v>
      </c>
      <c r="D27" s="43">
        <v>33571</v>
      </c>
      <c r="E27" s="43">
        <v>5.6561999999999997E-13</v>
      </c>
      <c r="F27" s="43">
        <v>-1.219E-12</v>
      </c>
      <c r="G27" s="43">
        <v>-6635.7</v>
      </c>
      <c r="H27" s="23">
        <v>0.45</v>
      </c>
      <c r="I27" s="47"/>
      <c r="J27" s="28"/>
      <c r="K27" s="44">
        <v>9</v>
      </c>
      <c r="L27" s="43">
        <v>-4751.3</v>
      </c>
      <c r="M27" s="43">
        <v>-1672.2</v>
      </c>
      <c r="N27" s="43">
        <v>33571</v>
      </c>
      <c r="O27" s="43">
        <v>1.8854E-13</v>
      </c>
      <c r="P27" s="43">
        <v>4.0631999999999998E-13</v>
      </c>
      <c r="Q27" s="43">
        <v>6635.7</v>
      </c>
      <c r="R27" s="23">
        <v>0.45</v>
      </c>
      <c r="S27" s="25"/>
    </row>
    <row r="28" spans="1:19" x14ac:dyDescent="0.3">
      <c r="A28" s="42">
        <v>37</v>
      </c>
      <c r="B28" s="43">
        <v>-4830.7</v>
      </c>
      <c r="C28" s="43">
        <v>-2349.6</v>
      </c>
      <c r="D28" s="43">
        <v>29284</v>
      </c>
      <c r="E28" s="43">
        <v>4.5575999999999997E-13</v>
      </c>
      <c r="F28" s="43">
        <v>-1.0302E-12</v>
      </c>
      <c r="G28" s="43">
        <v>-5607.9</v>
      </c>
      <c r="H28" s="23">
        <v>0.5</v>
      </c>
      <c r="I28" s="47"/>
      <c r="J28" s="28"/>
      <c r="K28" s="44">
        <v>10</v>
      </c>
      <c r="L28" s="43">
        <v>-4830.7</v>
      </c>
      <c r="M28" s="43">
        <v>-2349.6</v>
      </c>
      <c r="N28" s="43">
        <v>29284</v>
      </c>
      <c r="O28" s="43">
        <v>1.5192E-13</v>
      </c>
      <c r="P28" s="43">
        <v>3.4338E-13</v>
      </c>
      <c r="Q28" s="43">
        <v>5607.9</v>
      </c>
      <c r="R28" s="23">
        <v>0.5</v>
      </c>
      <c r="S28" s="25"/>
    </row>
    <row r="29" spans="1:19" x14ac:dyDescent="0.3">
      <c r="A29" s="42">
        <v>38</v>
      </c>
      <c r="B29" s="43">
        <v>-5132.3999999999996</v>
      </c>
      <c r="C29" s="43">
        <v>-3069.2</v>
      </c>
      <c r="D29" s="43">
        <v>25784</v>
      </c>
      <c r="E29" s="43">
        <v>3.7898999999999998E-13</v>
      </c>
      <c r="F29" s="43">
        <v>-8.6087000000000005E-13</v>
      </c>
      <c r="G29" s="43">
        <v>-4686.3999999999996</v>
      </c>
      <c r="H29" s="23">
        <v>0.55000000000000004</v>
      </c>
      <c r="I29" s="47"/>
      <c r="J29" s="28"/>
      <c r="K29" s="44">
        <v>11</v>
      </c>
      <c r="L29" s="43">
        <v>-5132.3999999999996</v>
      </c>
      <c r="M29" s="43">
        <v>-3069.2</v>
      </c>
      <c r="N29" s="43">
        <v>25784</v>
      </c>
      <c r="O29" s="43">
        <v>1.2633E-13</v>
      </c>
      <c r="P29" s="43">
        <v>2.8696000000000002E-13</v>
      </c>
      <c r="Q29" s="43">
        <v>4686.3999999999996</v>
      </c>
      <c r="R29" s="23">
        <v>0.55000000000000004</v>
      </c>
      <c r="S29" s="25"/>
    </row>
    <row r="30" spans="1:19" x14ac:dyDescent="0.3">
      <c r="A30" s="42">
        <v>39</v>
      </c>
      <c r="B30" s="43">
        <v>-5695.6</v>
      </c>
      <c r="C30" s="43">
        <v>-3888.4</v>
      </c>
      <c r="D30" s="43">
        <v>22953</v>
      </c>
      <c r="E30" s="43">
        <v>3.3198000000000002E-13</v>
      </c>
      <c r="F30" s="43">
        <v>-7.0278999999999998E-13</v>
      </c>
      <c r="G30" s="43">
        <v>-3825.8</v>
      </c>
      <c r="H30" s="23">
        <v>0.6</v>
      </c>
      <c r="I30" s="47"/>
      <c r="J30" s="28"/>
      <c r="K30" s="44">
        <v>12</v>
      </c>
      <c r="L30" s="43">
        <v>-5695.6</v>
      </c>
      <c r="M30" s="43">
        <v>-3888.4</v>
      </c>
      <c r="N30" s="43">
        <v>22953</v>
      </c>
      <c r="O30" s="43">
        <v>1.1066000000000001E-13</v>
      </c>
      <c r="P30" s="43">
        <v>2.3426E-13</v>
      </c>
      <c r="Q30" s="43">
        <v>3825.8</v>
      </c>
      <c r="R30" s="23">
        <v>0.6</v>
      </c>
      <c r="S30" s="25"/>
    </row>
    <row r="31" spans="1:19" x14ac:dyDescent="0.3">
      <c r="A31" s="42">
        <v>40</v>
      </c>
      <c r="B31" s="43">
        <v>-1822.2</v>
      </c>
      <c r="C31" s="43">
        <v>-651.77</v>
      </c>
      <c r="D31" s="43">
        <v>20625</v>
      </c>
      <c r="E31" s="43">
        <v>2.1499999999999999E-13</v>
      </c>
      <c r="F31" s="43">
        <v>-6.0692E-13</v>
      </c>
      <c r="G31" s="43">
        <v>-3303.9</v>
      </c>
      <c r="H31" s="23">
        <v>0.65</v>
      </c>
      <c r="I31" s="47"/>
      <c r="J31" s="28"/>
      <c r="K31" s="44">
        <v>13</v>
      </c>
      <c r="L31" s="43">
        <v>-1822.2</v>
      </c>
      <c r="M31" s="43">
        <v>-651.77</v>
      </c>
      <c r="N31" s="43">
        <v>20625</v>
      </c>
      <c r="O31" s="43">
        <v>7.1666E-14</v>
      </c>
      <c r="P31" s="43">
        <v>2.0231E-13</v>
      </c>
      <c r="Q31" s="43">
        <v>3303.9</v>
      </c>
      <c r="R31" s="23">
        <v>0.65</v>
      </c>
      <c r="S31" s="25"/>
    </row>
    <row r="32" spans="1:19" x14ac:dyDescent="0.3">
      <c r="A32" s="42">
        <v>41</v>
      </c>
      <c r="B32" s="43">
        <v>-1604.5</v>
      </c>
      <c r="C32" s="43">
        <v>-648.63</v>
      </c>
      <c r="D32" s="43">
        <v>18633</v>
      </c>
      <c r="E32" s="43">
        <v>1.7558E-13</v>
      </c>
      <c r="F32" s="43">
        <v>-5.2680000000000004E-13</v>
      </c>
      <c r="G32" s="43">
        <v>-2867.7</v>
      </c>
      <c r="H32" s="23">
        <v>0.7</v>
      </c>
      <c r="I32" s="47"/>
      <c r="J32" s="28"/>
      <c r="K32" s="44">
        <v>14</v>
      </c>
      <c r="L32" s="43">
        <v>-1604.5</v>
      </c>
      <c r="M32" s="43">
        <v>-648.63</v>
      </c>
      <c r="N32" s="43">
        <v>18633</v>
      </c>
      <c r="O32" s="43">
        <v>5.8527999999999998E-14</v>
      </c>
      <c r="P32" s="43">
        <v>1.756E-13</v>
      </c>
      <c r="Q32" s="43">
        <v>2867.7</v>
      </c>
      <c r="R32" s="23">
        <v>0.7</v>
      </c>
      <c r="S32" s="25"/>
    </row>
    <row r="33" spans="1:19" x14ac:dyDescent="0.3">
      <c r="A33" s="42">
        <v>42</v>
      </c>
      <c r="B33" s="43">
        <v>-1421.8</v>
      </c>
      <c r="C33" s="43">
        <v>-634.58000000000004</v>
      </c>
      <c r="D33" s="43">
        <v>16914</v>
      </c>
      <c r="E33" s="43">
        <v>1.4460000000000001E-13</v>
      </c>
      <c r="F33" s="43">
        <v>-4.5956000000000001E-13</v>
      </c>
      <c r="G33" s="43">
        <v>-2501.6999999999998</v>
      </c>
      <c r="H33" s="23">
        <v>0.75</v>
      </c>
      <c r="I33" s="47"/>
      <c r="J33" s="28"/>
      <c r="K33" s="44">
        <v>15</v>
      </c>
      <c r="L33" s="43">
        <v>-1421.8</v>
      </c>
      <c r="M33" s="43">
        <v>-634.58000000000004</v>
      </c>
      <c r="N33" s="43">
        <v>16914</v>
      </c>
      <c r="O33" s="43">
        <v>4.8199999999999999E-14</v>
      </c>
      <c r="P33" s="43">
        <v>1.5319E-13</v>
      </c>
      <c r="Q33" s="43">
        <v>2501.6999999999998</v>
      </c>
      <c r="R33" s="23">
        <v>0.75</v>
      </c>
      <c r="S33" s="25"/>
    </row>
    <row r="34" spans="1:19" x14ac:dyDescent="0.3">
      <c r="A34" s="42">
        <v>43</v>
      </c>
      <c r="B34" s="43">
        <v>-1266.7</v>
      </c>
      <c r="C34" s="43">
        <v>-613.26</v>
      </c>
      <c r="D34" s="43">
        <v>15420</v>
      </c>
      <c r="E34" s="43">
        <v>1.2004000000000001E-13</v>
      </c>
      <c r="F34" s="43">
        <v>-4.0288E-13</v>
      </c>
      <c r="G34" s="43">
        <v>-2193.1999999999998</v>
      </c>
      <c r="H34" s="23">
        <v>0.8</v>
      </c>
      <c r="I34" s="47"/>
      <c r="J34" s="28"/>
      <c r="K34" s="44">
        <v>16</v>
      </c>
      <c r="L34" s="43">
        <v>-1266.7</v>
      </c>
      <c r="M34" s="43">
        <v>-613.26</v>
      </c>
      <c r="N34" s="43">
        <v>15420</v>
      </c>
      <c r="O34" s="43">
        <v>4.0013000000000001E-14</v>
      </c>
      <c r="P34" s="43">
        <v>1.3429E-13</v>
      </c>
      <c r="Q34" s="43">
        <v>2193.1999999999998</v>
      </c>
      <c r="R34" s="23">
        <v>0.8</v>
      </c>
      <c r="S34" s="25"/>
    </row>
    <row r="35" spans="1:19" x14ac:dyDescent="0.3">
      <c r="A35" s="42">
        <v>44</v>
      </c>
      <c r="B35" s="43">
        <v>-1133.8</v>
      </c>
      <c r="C35" s="43">
        <v>-587.28</v>
      </c>
      <c r="D35" s="43">
        <v>14113</v>
      </c>
      <c r="E35" s="43">
        <v>1.0039999999999999E-13</v>
      </c>
      <c r="F35" s="43">
        <v>-3.5488E-13</v>
      </c>
      <c r="G35" s="43">
        <v>-1931.9</v>
      </c>
      <c r="H35" s="23">
        <v>0.85</v>
      </c>
      <c r="I35" s="47"/>
      <c r="J35" s="28"/>
      <c r="K35" s="44">
        <v>17</v>
      </c>
      <c r="L35" s="43">
        <v>-1133.8</v>
      </c>
      <c r="M35" s="43">
        <v>-587.28</v>
      </c>
      <c r="N35" s="43">
        <v>14113</v>
      </c>
      <c r="O35" s="43">
        <v>3.3466999999999999E-14</v>
      </c>
      <c r="P35" s="43">
        <v>1.1828999999999999E-13</v>
      </c>
      <c r="Q35" s="43">
        <v>1931.9</v>
      </c>
      <c r="R35" s="23">
        <v>0.85</v>
      </c>
      <c r="S35" s="25"/>
    </row>
    <row r="36" spans="1:19" x14ac:dyDescent="0.3">
      <c r="A36" s="42">
        <v>45</v>
      </c>
      <c r="B36" s="43">
        <v>-1018.9</v>
      </c>
      <c r="C36" s="43">
        <v>-558.48</v>
      </c>
      <c r="D36" s="43">
        <v>12963</v>
      </c>
      <c r="E36" s="43">
        <v>8.4570999999999996E-14</v>
      </c>
      <c r="F36" s="43">
        <v>-3.1402000000000001E-13</v>
      </c>
      <c r="G36" s="43">
        <v>-1709.4</v>
      </c>
      <c r="H36" s="23">
        <v>0.9</v>
      </c>
      <c r="I36" s="47"/>
      <c r="J36" s="28"/>
      <c r="K36" s="44">
        <v>18</v>
      </c>
      <c r="L36" s="43">
        <v>-1018.9</v>
      </c>
      <c r="M36" s="43">
        <v>-558.48</v>
      </c>
      <c r="N36" s="43">
        <v>12963</v>
      </c>
      <c r="O36" s="43">
        <v>2.8190000000000001E-14</v>
      </c>
      <c r="P36" s="43">
        <v>1.0467E-13</v>
      </c>
      <c r="Q36" s="43">
        <v>1709.4</v>
      </c>
      <c r="R36" s="23">
        <v>0.9</v>
      </c>
      <c r="S36" s="25"/>
    </row>
    <row r="37" spans="1:19" x14ac:dyDescent="0.3">
      <c r="A37" s="42">
        <v>46</v>
      </c>
      <c r="B37" s="43">
        <v>-918.55</v>
      </c>
      <c r="C37" s="43">
        <v>-528.16</v>
      </c>
      <c r="D37" s="43">
        <v>11946</v>
      </c>
      <c r="E37" s="43">
        <v>7.1712999999999994E-14</v>
      </c>
      <c r="F37" s="43">
        <v>-2.7906999999999999E-13</v>
      </c>
      <c r="G37" s="43">
        <v>-1519.2</v>
      </c>
      <c r="H37" s="23">
        <v>0.95</v>
      </c>
      <c r="I37" s="47"/>
      <c r="J37" s="28"/>
      <c r="K37" s="44">
        <v>19</v>
      </c>
      <c r="L37" s="43">
        <v>-918.55</v>
      </c>
      <c r="M37" s="43">
        <v>-528.16</v>
      </c>
      <c r="N37" s="43">
        <v>11946</v>
      </c>
      <c r="O37" s="43">
        <v>2.3904E-14</v>
      </c>
      <c r="P37" s="43">
        <v>9.3022999999999994E-14</v>
      </c>
      <c r="Q37" s="43">
        <v>1519.2</v>
      </c>
      <c r="R37" s="23">
        <v>0.95</v>
      </c>
      <c r="S37" s="25"/>
    </row>
    <row r="38" spans="1:19" x14ac:dyDescent="0.3">
      <c r="A38" s="42">
        <v>47</v>
      </c>
      <c r="B38" s="43">
        <v>-830.36</v>
      </c>
      <c r="C38" s="43">
        <v>-497.25</v>
      </c>
      <c r="D38" s="43">
        <v>11042</v>
      </c>
      <c r="E38" s="43">
        <v>6.1190999999999999E-14</v>
      </c>
      <c r="F38" s="43">
        <v>-2.4903E-13</v>
      </c>
      <c r="G38" s="43">
        <v>-1355.7</v>
      </c>
      <c r="H38" s="23">
        <v>1</v>
      </c>
      <c r="I38" s="47"/>
      <c r="J38" s="28"/>
      <c r="K38" s="44">
        <v>20</v>
      </c>
      <c r="L38" s="43">
        <v>-830.36</v>
      </c>
      <c r="M38" s="43">
        <v>-497.25</v>
      </c>
      <c r="N38" s="43">
        <v>11042</v>
      </c>
      <c r="O38" s="43">
        <v>2.0397000000000001E-14</v>
      </c>
      <c r="P38" s="43">
        <v>8.3011000000000001E-14</v>
      </c>
      <c r="Q38" s="43">
        <v>1355.7</v>
      </c>
      <c r="R38" s="23">
        <v>1</v>
      </c>
      <c r="S38" s="25"/>
    </row>
    <row r="39" spans="1:19" x14ac:dyDescent="0.3">
      <c r="A39" s="42">
        <v>48</v>
      </c>
      <c r="B39" s="43">
        <v>-325.60000000000002</v>
      </c>
      <c r="C39" s="43">
        <v>-236.37</v>
      </c>
      <c r="D39" s="43">
        <v>5725.4</v>
      </c>
      <c r="E39" s="43">
        <v>1.6392E-14</v>
      </c>
      <c r="F39" s="43">
        <v>-9.5664000000000005E-14</v>
      </c>
      <c r="G39" s="43">
        <v>-520.77</v>
      </c>
      <c r="H39" s="23">
        <v>1.5</v>
      </c>
      <c r="I39" s="47"/>
      <c r="J39" s="28"/>
      <c r="K39" s="44">
        <v>21</v>
      </c>
      <c r="L39" s="43">
        <v>-325.60000000000002</v>
      </c>
      <c r="M39" s="43">
        <v>-236.37</v>
      </c>
      <c r="N39" s="43">
        <v>5725.4</v>
      </c>
      <c r="O39" s="43">
        <v>5.4639999999999996E-15</v>
      </c>
      <c r="P39" s="43">
        <v>3.1887999999999998E-14</v>
      </c>
      <c r="Q39" s="43">
        <v>520.77</v>
      </c>
      <c r="R39" s="23">
        <v>1.5</v>
      </c>
      <c r="S39" s="25"/>
    </row>
    <row r="40" spans="1:19" x14ac:dyDescent="0.3">
      <c r="A40" s="42">
        <v>49</v>
      </c>
      <c r="B40" s="43">
        <v>-140.84</v>
      </c>
      <c r="C40" s="43">
        <v>-107.61</v>
      </c>
      <c r="D40" s="43">
        <v>3534.1</v>
      </c>
      <c r="E40" s="43">
        <v>6.1036E-15</v>
      </c>
      <c r="F40" s="43">
        <v>-4.6219999999999998E-14</v>
      </c>
      <c r="G40" s="43">
        <v>-251.61</v>
      </c>
      <c r="H40" s="23">
        <v>2</v>
      </c>
      <c r="I40" s="47"/>
      <c r="J40" s="28"/>
      <c r="K40" s="44">
        <v>22</v>
      </c>
      <c r="L40" s="43">
        <v>-140.84</v>
      </c>
      <c r="M40" s="43">
        <v>-107.61</v>
      </c>
      <c r="N40" s="43">
        <v>3534.1</v>
      </c>
      <c r="O40" s="43">
        <v>2.0344999999999998E-15</v>
      </c>
      <c r="P40" s="43">
        <v>1.5407000000000001E-14</v>
      </c>
      <c r="Q40" s="43">
        <v>251.61</v>
      </c>
      <c r="R40" s="23">
        <v>2</v>
      </c>
      <c r="S40" s="25"/>
    </row>
    <row r="41" spans="1:19" x14ac:dyDescent="0.3">
      <c r="A41" s="42">
        <v>50</v>
      </c>
      <c r="B41" s="43">
        <v>-82.563999999999993</v>
      </c>
      <c r="C41" s="43">
        <v>-67.506</v>
      </c>
      <c r="D41" s="43">
        <v>2466.6</v>
      </c>
      <c r="E41" s="43">
        <v>2.7661999999999999E-15</v>
      </c>
      <c r="F41" s="43">
        <v>-2.5760999999999999E-14</v>
      </c>
      <c r="G41" s="43">
        <v>-140.24</v>
      </c>
      <c r="H41" s="23">
        <v>2.5</v>
      </c>
      <c r="I41" s="47"/>
      <c r="J41" s="28"/>
      <c r="K41" s="44">
        <v>23</v>
      </c>
      <c r="L41" s="43">
        <v>-82.563999999999993</v>
      </c>
      <c r="M41" s="43">
        <v>-67.506</v>
      </c>
      <c r="N41" s="43">
        <v>2466.6</v>
      </c>
      <c r="O41" s="43">
        <v>9.2207999999999999E-16</v>
      </c>
      <c r="P41" s="43">
        <v>8.5870000000000001E-15</v>
      </c>
      <c r="Q41" s="43">
        <v>140.24</v>
      </c>
      <c r="R41" s="23">
        <v>2.5</v>
      </c>
      <c r="S41" s="25"/>
    </row>
    <row r="42" spans="1:19" x14ac:dyDescent="0.3">
      <c r="A42" s="42">
        <v>51</v>
      </c>
      <c r="B42" s="43">
        <v>-72.180999999999997</v>
      </c>
      <c r="C42" s="43">
        <v>-64.39</v>
      </c>
      <c r="D42" s="43">
        <v>1865.6</v>
      </c>
      <c r="E42" s="43">
        <v>1.4312000000000001E-15</v>
      </c>
      <c r="F42" s="43">
        <v>-1.5831E-14</v>
      </c>
      <c r="G42" s="43">
        <v>-86.182000000000002</v>
      </c>
      <c r="H42" s="23">
        <v>3</v>
      </c>
      <c r="I42" s="47"/>
      <c r="J42" s="28"/>
      <c r="K42" s="44">
        <v>24</v>
      </c>
      <c r="L42" s="43">
        <v>-72.180999999999997</v>
      </c>
      <c r="M42" s="43">
        <v>-64.39</v>
      </c>
      <c r="N42" s="43">
        <v>1865.6</v>
      </c>
      <c r="O42" s="43">
        <v>4.7706000000000001E-16</v>
      </c>
      <c r="P42" s="43">
        <v>5.2771999999999998E-15</v>
      </c>
      <c r="Q42" s="43">
        <v>86.182000000000002</v>
      </c>
      <c r="R42" s="23">
        <v>3</v>
      </c>
      <c r="S42" s="25"/>
    </row>
    <row r="43" spans="1:19" x14ac:dyDescent="0.3">
      <c r="A43" s="42">
        <v>52</v>
      </c>
      <c r="B43" s="43">
        <v>-74.81</v>
      </c>
      <c r="C43" s="43">
        <v>-70.356999999999999</v>
      </c>
      <c r="D43" s="43">
        <v>1478.8</v>
      </c>
      <c r="E43" s="43">
        <v>8.1794000000000003E-16</v>
      </c>
      <c r="F43" s="43">
        <v>-1.0427E-14</v>
      </c>
      <c r="G43" s="43">
        <v>-56.761000000000003</v>
      </c>
      <c r="H43" s="23">
        <v>3.5</v>
      </c>
      <c r="I43" s="47"/>
      <c r="J43" s="28"/>
      <c r="K43" s="44">
        <v>25</v>
      </c>
      <c r="L43" s="43">
        <v>-77.620999999999995</v>
      </c>
      <c r="M43" s="43">
        <v>-74.869</v>
      </c>
      <c r="N43" s="43">
        <v>1203</v>
      </c>
      <c r="O43" s="43">
        <v>1.6848E-16</v>
      </c>
      <c r="P43" s="43">
        <v>2.4021000000000001E-15</v>
      </c>
      <c r="Q43" s="43">
        <v>39.228999999999999</v>
      </c>
      <c r="R43" s="23">
        <v>3.5</v>
      </c>
      <c r="S43" s="25"/>
    </row>
    <row r="44" spans="1:19" x14ac:dyDescent="0.3">
      <c r="A44" s="42">
        <v>53</v>
      </c>
      <c r="B44" s="43">
        <v>-77.620999999999995</v>
      </c>
      <c r="C44" s="43">
        <v>-74.869</v>
      </c>
      <c r="D44" s="43">
        <v>1203</v>
      </c>
      <c r="E44" s="43">
        <v>5.0544999999999996E-16</v>
      </c>
      <c r="F44" s="43">
        <v>-7.2063000000000004E-15</v>
      </c>
      <c r="G44" s="43">
        <v>-39.228999999999999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/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/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2.6789000000000001E-4</v>
      </c>
      <c r="C50" s="43">
        <v>1.8281999999999999E-4</v>
      </c>
      <c r="D50" s="43">
        <v>-6.4597999999999994E-5</v>
      </c>
      <c r="E50" s="43">
        <v>-3.1256999999999997E-20</v>
      </c>
      <c r="F50" s="43">
        <v>1.1257E-35</v>
      </c>
      <c r="G50" s="43">
        <v>6.1278999999999997E-20</v>
      </c>
      <c r="H50" s="23">
        <v>0</v>
      </c>
      <c r="I50" s="47"/>
      <c r="J50" s="28"/>
      <c r="K50" s="44">
        <v>1</v>
      </c>
      <c r="L50" s="43">
        <v>2.6789000000000001E-4</v>
      </c>
      <c r="M50" s="43">
        <v>1.8281999999999999E-4</v>
      </c>
      <c r="N50" s="43">
        <v>-6.4597999999999994E-5</v>
      </c>
      <c r="O50" s="43">
        <v>-1.0419E-20</v>
      </c>
      <c r="P50" s="43">
        <v>-3.7523E-36</v>
      </c>
      <c r="Q50" s="43">
        <v>-6.1278999999999997E-20</v>
      </c>
      <c r="R50" s="23">
        <v>0</v>
      </c>
      <c r="S50" s="25"/>
    </row>
    <row r="51" spans="1:19" x14ac:dyDescent="0.3">
      <c r="A51" s="42">
        <v>29</v>
      </c>
      <c r="B51" s="43">
        <v>-2.3781E-4</v>
      </c>
      <c r="C51" s="43">
        <v>-1.6116000000000001E-4</v>
      </c>
      <c r="D51" s="43">
        <v>2.1146000000000001E-4</v>
      </c>
      <c r="E51" s="43">
        <v>2.8163999999999998E-20</v>
      </c>
      <c r="F51" s="43">
        <v>-3.0794E-21</v>
      </c>
      <c r="G51" s="43">
        <v>-1.6764000000000001E-5</v>
      </c>
      <c r="H51" s="23">
        <v>0.1</v>
      </c>
      <c r="I51" s="47"/>
      <c r="J51" s="28"/>
      <c r="K51" s="44">
        <v>2</v>
      </c>
      <c r="L51" s="43">
        <v>-2.3781E-4</v>
      </c>
      <c r="M51" s="43">
        <v>-1.6116000000000001E-4</v>
      </c>
      <c r="N51" s="43">
        <v>2.1146000000000001E-4</v>
      </c>
      <c r="O51" s="43">
        <v>9.3879000000000002E-21</v>
      </c>
      <c r="P51" s="43">
        <v>1.0265000000000001E-21</v>
      </c>
      <c r="Q51" s="43">
        <v>1.6764000000000001E-5</v>
      </c>
      <c r="R51" s="23">
        <v>0.1</v>
      </c>
      <c r="S51" s="25"/>
    </row>
    <row r="52" spans="1:19" x14ac:dyDescent="0.3">
      <c r="A52" s="42">
        <v>30</v>
      </c>
      <c r="B52" s="43">
        <v>-2.0892999999999999E-4</v>
      </c>
      <c r="C52" s="43">
        <v>-1.3302999999999999E-4</v>
      </c>
      <c r="D52" s="43">
        <v>5.0613000000000003E-4</v>
      </c>
      <c r="E52" s="43">
        <v>2.7887000000000002E-20</v>
      </c>
      <c r="F52" s="43">
        <v>-4.2659000000000001E-20</v>
      </c>
      <c r="G52" s="43">
        <v>-2.3222999999999999E-4</v>
      </c>
      <c r="H52" s="23">
        <v>0.15</v>
      </c>
      <c r="I52" s="47"/>
      <c r="J52" s="28"/>
      <c r="K52" s="44">
        <v>3</v>
      </c>
      <c r="L52" s="43">
        <v>-2.0892999999999999E-4</v>
      </c>
      <c r="M52" s="43">
        <v>-1.3302999999999999E-4</v>
      </c>
      <c r="N52" s="43">
        <v>5.0613000000000003E-4</v>
      </c>
      <c r="O52" s="43">
        <v>9.2957999999999993E-21</v>
      </c>
      <c r="P52" s="43">
        <v>1.422E-20</v>
      </c>
      <c r="Q52" s="43">
        <v>2.3222999999999999E-4</v>
      </c>
      <c r="R52" s="23">
        <v>0.15</v>
      </c>
      <c r="S52" s="25"/>
    </row>
    <row r="53" spans="1:19" x14ac:dyDescent="0.3">
      <c r="A53" s="42">
        <v>31</v>
      </c>
      <c r="B53" s="43">
        <v>-1.8654000000000001E-4</v>
      </c>
      <c r="C53" s="43">
        <v>-1.1789E-4</v>
      </c>
      <c r="D53" s="43">
        <v>4.0321999999999998E-4</v>
      </c>
      <c r="E53" s="43">
        <v>2.5218999999999999E-20</v>
      </c>
      <c r="F53" s="43">
        <v>-4.0440000000000002E-20</v>
      </c>
      <c r="G53" s="43">
        <v>-2.2013999999999999E-4</v>
      </c>
      <c r="H53" s="23">
        <v>0.2</v>
      </c>
      <c r="I53" s="47"/>
      <c r="J53" s="28"/>
      <c r="K53" s="44">
        <v>4</v>
      </c>
      <c r="L53" s="43">
        <v>-1.8654000000000001E-4</v>
      </c>
      <c r="M53" s="43">
        <v>-1.1789E-4</v>
      </c>
      <c r="N53" s="43">
        <v>4.0321999999999998E-4</v>
      </c>
      <c r="O53" s="43">
        <v>8.4062000000000001E-21</v>
      </c>
      <c r="P53" s="43">
        <v>1.348E-20</v>
      </c>
      <c r="Q53" s="43">
        <v>2.2013999999999999E-4</v>
      </c>
      <c r="R53" s="23">
        <v>0.2</v>
      </c>
      <c r="S53" s="25"/>
    </row>
    <row r="54" spans="1:19" x14ac:dyDescent="0.3">
      <c r="A54" s="42">
        <v>32</v>
      </c>
      <c r="B54" s="43">
        <v>-1.7678E-4</v>
      </c>
      <c r="C54" s="43">
        <v>-1.1517E-4</v>
      </c>
      <c r="D54" s="43">
        <v>3.3825000000000001E-4</v>
      </c>
      <c r="E54" s="43">
        <v>2.2633999999999999E-20</v>
      </c>
      <c r="F54" s="43">
        <v>-3.5533E-20</v>
      </c>
      <c r="G54" s="43">
        <v>-1.9343E-4</v>
      </c>
      <c r="H54" s="23">
        <v>0.25</v>
      </c>
      <c r="I54" s="47"/>
      <c r="J54" s="28"/>
      <c r="K54" s="44">
        <v>5</v>
      </c>
      <c r="L54" s="43">
        <v>-1.7678E-4</v>
      </c>
      <c r="M54" s="43">
        <v>-1.1517E-4</v>
      </c>
      <c r="N54" s="43">
        <v>3.3825000000000001E-4</v>
      </c>
      <c r="O54" s="43">
        <v>7.5446999999999994E-21</v>
      </c>
      <c r="P54" s="43">
        <v>1.1844E-20</v>
      </c>
      <c r="Q54" s="43">
        <v>1.9343E-4</v>
      </c>
      <c r="R54" s="23">
        <v>0.25</v>
      </c>
      <c r="S54" s="25"/>
    </row>
    <row r="55" spans="1:19" x14ac:dyDescent="0.3">
      <c r="A55" s="42">
        <v>33</v>
      </c>
      <c r="B55" s="43">
        <v>-1.827E-4</v>
      </c>
      <c r="C55" s="43">
        <v>-1.2312E-4</v>
      </c>
      <c r="D55" s="43">
        <v>3.0442000000000002E-4</v>
      </c>
      <c r="E55" s="43">
        <v>2.1892000000000001E-20</v>
      </c>
      <c r="F55" s="43">
        <v>-2.8199999999999997E-20</v>
      </c>
      <c r="G55" s="43">
        <v>-1.5351000000000001E-4</v>
      </c>
      <c r="H55" s="23">
        <v>0.3</v>
      </c>
      <c r="I55" s="47"/>
      <c r="J55" s="28"/>
      <c r="K55" s="44">
        <v>6</v>
      </c>
      <c r="L55" s="43">
        <v>-1.827E-4</v>
      </c>
      <c r="M55" s="43">
        <v>-1.2312E-4</v>
      </c>
      <c r="N55" s="43">
        <v>3.0442000000000002E-4</v>
      </c>
      <c r="O55" s="43">
        <v>7.2974000000000007E-21</v>
      </c>
      <c r="P55" s="43">
        <v>9.3998999999999995E-21</v>
      </c>
      <c r="Q55" s="43">
        <v>1.5351000000000001E-4</v>
      </c>
      <c r="R55" s="23">
        <v>0.3</v>
      </c>
      <c r="S55" s="25"/>
    </row>
    <row r="56" spans="1:19" x14ac:dyDescent="0.3">
      <c r="A56" s="42">
        <v>34</v>
      </c>
      <c r="B56" s="43">
        <v>-2.1049999999999999E-4</v>
      </c>
      <c r="C56" s="43">
        <v>-1.4327E-4</v>
      </c>
      <c r="D56" s="43">
        <v>3.0374999999999998E-4</v>
      </c>
      <c r="E56" s="43">
        <v>2.4700000000000001E-20</v>
      </c>
      <c r="F56" s="43">
        <v>-1.8143999999999999E-20</v>
      </c>
      <c r="G56" s="43">
        <v>-9.8772999999999998E-5</v>
      </c>
      <c r="H56" s="23">
        <v>0.35</v>
      </c>
      <c r="I56" s="47"/>
      <c r="J56" s="28"/>
      <c r="K56" s="44">
        <v>7</v>
      </c>
      <c r="L56" s="43">
        <v>-2.1049999999999999E-4</v>
      </c>
      <c r="M56" s="43">
        <v>-1.4327E-4</v>
      </c>
      <c r="N56" s="43">
        <v>3.0374999999999998E-4</v>
      </c>
      <c r="O56" s="43">
        <v>8.2333000000000001E-21</v>
      </c>
      <c r="P56" s="43">
        <v>6.0481000000000002E-21</v>
      </c>
      <c r="Q56" s="43">
        <v>9.8772999999999998E-5</v>
      </c>
      <c r="R56" s="23">
        <v>0.35</v>
      </c>
      <c r="S56" s="25"/>
    </row>
    <row r="57" spans="1:19" x14ac:dyDescent="0.3">
      <c r="A57" s="42">
        <v>35</v>
      </c>
      <c r="B57" s="43">
        <v>-1.8132000000000001E-4</v>
      </c>
      <c r="C57" s="43">
        <v>-1.2875000000000001E-4</v>
      </c>
      <c r="D57" s="43">
        <v>4.0901000000000002E-4</v>
      </c>
      <c r="E57" s="43">
        <v>1.9315000000000001E-20</v>
      </c>
      <c r="F57" s="43">
        <v>-3.8720000000000001E-20</v>
      </c>
      <c r="G57" s="43">
        <v>-2.1078000000000001E-4</v>
      </c>
      <c r="H57" s="23">
        <v>0.4</v>
      </c>
      <c r="I57" s="47"/>
      <c r="J57" s="28"/>
      <c r="K57" s="44">
        <v>8</v>
      </c>
      <c r="L57" s="43">
        <v>-1.8132000000000001E-4</v>
      </c>
      <c r="M57" s="43">
        <v>-1.2875000000000001E-4</v>
      </c>
      <c r="N57" s="43">
        <v>4.0901000000000002E-4</v>
      </c>
      <c r="O57" s="43">
        <v>6.4381999999999997E-21</v>
      </c>
      <c r="P57" s="43">
        <v>1.2907000000000001E-20</v>
      </c>
      <c r="Q57" s="43">
        <v>2.1078000000000001E-4</v>
      </c>
      <c r="R57" s="23">
        <v>0.4</v>
      </c>
      <c r="S57" s="25"/>
    </row>
    <row r="58" spans="1:19" x14ac:dyDescent="0.3">
      <c r="A58" s="42">
        <v>36</v>
      </c>
      <c r="B58" s="43">
        <v>-1.5915999999999999E-4</v>
      </c>
      <c r="C58" s="43">
        <v>-1.1759E-4</v>
      </c>
      <c r="D58" s="43">
        <v>3.5818999999999998E-4</v>
      </c>
      <c r="E58" s="43">
        <v>1.5272000000000001E-20</v>
      </c>
      <c r="F58" s="43">
        <v>-3.2912000000000001E-20</v>
      </c>
      <c r="G58" s="43">
        <v>-1.7916000000000001E-4</v>
      </c>
      <c r="H58" s="23">
        <v>0.45</v>
      </c>
      <c r="I58" s="47"/>
      <c r="J58" s="28"/>
      <c r="K58" s="44">
        <v>9</v>
      </c>
      <c r="L58" s="43">
        <v>-1.5915999999999999E-4</v>
      </c>
      <c r="M58" s="43">
        <v>-1.1759E-4</v>
      </c>
      <c r="N58" s="43">
        <v>3.5818999999999998E-4</v>
      </c>
      <c r="O58" s="43">
        <v>5.0906000000000002E-21</v>
      </c>
      <c r="P58" s="43">
        <v>1.0971E-20</v>
      </c>
      <c r="Q58" s="43">
        <v>1.7916000000000001E-4</v>
      </c>
      <c r="R58" s="23">
        <v>0.45</v>
      </c>
      <c r="S58" s="25"/>
    </row>
    <row r="59" spans="1:19" x14ac:dyDescent="0.3">
      <c r="A59" s="42">
        <v>37</v>
      </c>
      <c r="B59" s="43">
        <v>-1.4258000000000001E-4</v>
      </c>
      <c r="C59" s="43">
        <v>-1.0908000000000001E-4</v>
      </c>
      <c r="D59" s="43">
        <v>3.1796999999999999E-4</v>
      </c>
      <c r="E59" s="43">
        <v>1.2305999999999999E-20</v>
      </c>
      <c r="F59" s="43">
        <v>-2.7813999999999998E-20</v>
      </c>
      <c r="G59" s="43">
        <v>-1.5140999999999999E-4</v>
      </c>
      <c r="H59" s="23">
        <v>0.5</v>
      </c>
      <c r="I59" s="47"/>
      <c r="J59" s="28"/>
      <c r="K59" s="44">
        <v>10</v>
      </c>
      <c r="L59" s="43">
        <v>-1.4258000000000001E-4</v>
      </c>
      <c r="M59" s="43">
        <v>-1.0908000000000001E-4</v>
      </c>
      <c r="N59" s="43">
        <v>3.1796999999999999E-4</v>
      </c>
      <c r="O59" s="43">
        <v>4.1018999999999997E-21</v>
      </c>
      <c r="P59" s="43">
        <v>9.2714000000000007E-21</v>
      </c>
      <c r="Q59" s="43">
        <v>1.5140999999999999E-4</v>
      </c>
      <c r="R59" s="23">
        <v>0.5</v>
      </c>
      <c r="S59" s="25"/>
    </row>
    <row r="60" spans="1:19" x14ac:dyDescent="0.3">
      <c r="A60" s="42">
        <v>38</v>
      </c>
      <c r="B60" s="43">
        <v>-1.3082999999999999E-4</v>
      </c>
      <c r="C60" s="43">
        <v>-1.0297E-4</v>
      </c>
      <c r="D60" s="43">
        <v>2.8655E-4</v>
      </c>
      <c r="E60" s="43">
        <v>1.0233E-20</v>
      </c>
      <c r="F60" s="43">
        <v>-2.3244E-20</v>
      </c>
      <c r="G60" s="43">
        <v>-1.2653E-4</v>
      </c>
      <c r="H60" s="23">
        <v>0.55000000000000004</v>
      </c>
      <c r="I60" s="47"/>
      <c r="J60" s="28"/>
      <c r="K60" s="44">
        <v>11</v>
      </c>
      <c r="L60" s="43">
        <v>-1.3082999999999999E-4</v>
      </c>
      <c r="M60" s="43">
        <v>-1.0297E-4</v>
      </c>
      <c r="N60" s="43">
        <v>2.8655E-4</v>
      </c>
      <c r="O60" s="43">
        <v>3.4109000000000003E-21</v>
      </c>
      <c r="P60" s="43">
        <v>7.7478000000000006E-21</v>
      </c>
      <c r="Q60" s="43">
        <v>1.2653E-4</v>
      </c>
      <c r="R60" s="23">
        <v>0.55000000000000004</v>
      </c>
      <c r="S60" s="25"/>
    </row>
    <row r="61" spans="1:19" x14ac:dyDescent="0.3">
      <c r="A61" s="42">
        <v>39</v>
      </c>
      <c r="B61" s="43">
        <v>-1.2368000000000001E-4</v>
      </c>
      <c r="C61" s="43">
        <v>-9.9283999999999993E-5</v>
      </c>
      <c r="D61" s="43">
        <v>2.6307000000000001E-4</v>
      </c>
      <c r="E61" s="43">
        <v>8.9633999999999993E-21</v>
      </c>
      <c r="F61" s="43">
        <v>-1.8975000000000001E-20</v>
      </c>
      <c r="G61" s="43">
        <v>-1.033E-4</v>
      </c>
      <c r="H61" s="23">
        <v>0.6</v>
      </c>
      <c r="I61" s="47"/>
      <c r="J61" s="28"/>
      <c r="K61" s="44">
        <v>12</v>
      </c>
      <c r="L61" s="43">
        <v>-1.2368000000000001E-4</v>
      </c>
      <c r="M61" s="43">
        <v>-9.9283999999999993E-5</v>
      </c>
      <c r="N61" s="43">
        <v>2.6307000000000001E-4</v>
      </c>
      <c r="O61" s="43">
        <v>2.9877999999999999E-21</v>
      </c>
      <c r="P61" s="43">
        <v>6.3250999999999997E-21</v>
      </c>
      <c r="Q61" s="43">
        <v>1.033E-4</v>
      </c>
      <c r="R61" s="23">
        <v>0.6</v>
      </c>
      <c r="S61" s="25"/>
    </row>
    <row r="62" spans="1:19" x14ac:dyDescent="0.3">
      <c r="A62" s="42">
        <v>40</v>
      </c>
      <c r="B62" s="43">
        <v>-1.1016E-4</v>
      </c>
      <c r="C62" s="43">
        <v>-9.0412000000000001E-5</v>
      </c>
      <c r="D62" s="43">
        <v>2.6864E-4</v>
      </c>
      <c r="E62" s="43">
        <v>7.2561999999999996E-21</v>
      </c>
      <c r="F62" s="43">
        <v>-2.0483999999999999E-20</v>
      </c>
      <c r="G62" s="43">
        <v>-1.1150999999999999E-4</v>
      </c>
      <c r="H62" s="23">
        <v>0.65</v>
      </c>
      <c r="I62" s="47"/>
      <c r="J62" s="28"/>
      <c r="K62" s="44">
        <v>13</v>
      </c>
      <c r="L62" s="43">
        <v>-1.1016E-4</v>
      </c>
      <c r="M62" s="43">
        <v>-9.0412000000000001E-5</v>
      </c>
      <c r="N62" s="43">
        <v>2.6864E-4</v>
      </c>
      <c r="O62" s="43">
        <v>2.4187E-21</v>
      </c>
      <c r="P62" s="43">
        <v>6.8279000000000007E-21</v>
      </c>
      <c r="Q62" s="43">
        <v>1.1150999999999999E-4</v>
      </c>
      <c r="R62" s="23">
        <v>0.65</v>
      </c>
      <c r="S62" s="25"/>
    </row>
    <row r="63" spans="1:19" x14ac:dyDescent="0.3">
      <c r="A63" s="42">
        <v>41</v>
      </c>
      <c r="B63" s="43">
        <v>-9.8739000000000004E-5</v>
      </c>
      <c r="C63" s="43">
        <v>-8.2609999999999997E-5</v>
      </c>
      <c r="D63" s="43">
        <v>2.4277000000000001E-4</v>
      </c>
      <c r="E63" s="43">
        <v>5.9259E-21</v>
      </c>
      <c r="F63" s="43">
        <v>-1.7779000000000001E-20</v>
      </c>
      <c r="G63" s="43">
        <v>-9.6786000000000005E-5</v>
      </c>
      <c r="H63" s="23">
        <v>0.7</v>
      </c>
      <c r="I63" s="47"/>
      <c r="J63" s="28"/>
      <c r="K63" s="44">
        <v>14</v>
      </c>
      <c r="L63" s="43">
        <v>-9.8739000000000004E-5</v>
      </c>
      <c r="M63" s="43">
        <v>-8.2609999999999997E-5</v>
      </c>
      <c r="N63" s="43">
        <v>2.4277000000000001E-4</v>
      </c>
      <c r="O63" s="43">
        <v>1.9753000000000001E-21</v>
      </c>
      <c r="P63" s="43">
        <v>5.9265000000000001E-21</v>
      </c>
      <c r="Q63" s="43">
        <v>9.6786000000000005E-5</v>
      </c>
      <c r="R63" s="23">
        <v>0.7</v>
      </c>
      <c r="S63" s="25"/>
    </row>
    <row r="64" spans="1:19" x14ac:dyDescent="0.3">
      <c r="A64" s="42">
        <v>42</v>
      </c>
      <c r="B64" s="43">
        <v>-8.8996E-5</v>
      </c>
      <c r="C64" s="43">
        <v>-7.5711999999999996E-5</v>
      </c>
      <c r="D64" s="43">
        <v>2.2043E-4</v>
      </c>
      <c r="E64" s="43">
        <v>4.8803E-21</v>
      </c>
      <c r="F64" s="43">
        <v>-1.5509999999999999E-20</v>
      </c>
      <c r="G64" s="43">
        <v>-8.4432999999999996E-5</v>
      </c>
      <c r="H64" s="23">
        <v>0.75</v>
      </c>
      <c r="I64" s="47"/>
      <c r="J64" s="28"/>
      <c r="K64" s="44">
        <v>15</v>
      </c>
      <c r="L64" s="43">
        <v>-8.8996E-5</v>
      </c>
      <c r="M64" s="43">
        <v>-7.5711999999999996E-5</v>
      </c>
      <c r="N64" s="43">
        <v>2.2043E-4</v>
      </c>
      <c r="O64" s="43">
        <v>1.6268000000000001E-21</v>
      </c>
      <c r="P64" s="43">
        <v>5.17E-21</v>
      </c>
      <c r="Q64" s="43">
        <v>8.4432999999999996E-5</v>
      </c>
      <c r="R64" s="23">
        <v>0.75</v>
      </c>
      <c r="S64" s="25"/>
    </row>
    <row r="65" spans="1:19" x14ac:dyDescent="0.3">
      <c r="A65" s="42">
        <v>43</v>
      </c>
      <c r="B65" s="43">
        <v>-8.0613999999999998E-5</v>
      </c>
      <c r="C65" s="43">
        <v>-6.9586999999999996E-5</v>
      </c>
      <c r="D65" s="43">
        <v>2.0097999999999999E-4</v>
      </c>
      <c r="E65" s="43">
        <v>4.0513000000000002E-21</v>
      </c>
      <c r="F65" s="43">
        <v>-1.3596999999999999E-20</v>
      </c>
      <c r="G65" s="43">
        <v>-7.4019999999999999E-5</v>
      </c>
      <c r="H65" s="23">
        <v>0.8</v>
      </c>
      <c r="I65" s="47"/>
      <c r="J65" s="28"/>
      <c r="K65" s="44">
        <v>16</v>
      </c>
      <c r="L65" s="43">
        <v>-8.0613999999999998E-5</v>
      </c>
      <c r="M65" s="43">
        <v>-6.9586999999999996E-5</v>
      </c>
      <c r="N65" s="43">
        <v>2.0097999999999999E-4</v>
      </c>
      <c r="O65" s="43">
        <v>1.3504000000000001E-21</v>
      </c>
      <c r="P65" s="43">
        <v>4.5324000000000002E-21</v>
      </c>
      <c r="Q65" s="43">
        <v>7.4019999999999999E-5</v>
      </c>
      <c r="R65" s="23">
        <v>0.8</v>
      </c>
      <c r="S65" s="25"/>
    </row>
    <row r="66" spans="1:19" x14ac:dyDescent="0.3">
      <c r="A66" s="42">
        <v>44</v>
      </c>
      <c r="B66" s="43">
        <v>-7.3348000000000003E-5</v>
      </c>
      <c r="C66" s="43">
        <v>-6.4125E-5</v>
      </c>
      <c r="D66" s="43">
        <v>1.8394E-4</v>
      </c>
      <c r="E66" s="43">
        <v>3.3884999999999997E-21</v>
      </c>
      <c r="F66" s="43">
        <v>-1.1977E-20</v>
      </c>
      <c r="G66" s="43">
        <v>-6.5199999999999999E-5</v>
      </c>
      <c r="H66" s="23">
        <v>0.85</v>
      </c>
      <c r="I66" s="47"/>
      <c r="J66" s="28"/>
      <c r="K66" s="44">
        <v>17</v>
      </c>
      <c r="L66" s="43">
        <v>-7.3348000000000003E-5</v>
      </c>
      <c r="M66" s="43">
        <v>-6.4125E-5</v>
      </c>
      <c r="N66" s="43">
        <v>1.8394E-4</v>
      </c>
      <c r="O66" s="43">
        <v>1.1295E-21</v>
      </c>
      <c r="P66" s="43">
        <v>3.9923999999999999E-21</v>
      </c>
      <c r="Q66" s="43">
        <v>6.5199999999999999E-5</v>
      </c>
      <c r="R66" s="23">
        <v>0.85</v>
      </c>
      <c r="S66" s="25"/>
    </row>
    <row r="67" spans="1:19" x14ac:dyDescent="0.3">
      <c r="A67" s="42">
        <v>45</v>
      </c>
      <c r="B67" s="43">
        <v>-6.7006000000000002E-5</v>
      </c>
      <c r="C67" s="43">
        <v>-5.9237000000000002E-5</v>
      </c>
      <c r="D67" s="43">
        <v>1.6893999999999999E-4</v>
      </c>
      <c r="E67" s="43">
        <v>2.8543000000000001E-21</v>
      </c>
      <c r="F67" s="43">
        <v>-1.0598E-20</v>
      </c>
      <c r="G67" s="43">
        <v>-5.7692999999999998E-5</v>
      </c>
      <c r="H67" s="23">
        <v>0.9</v>
      </c>
      <c r="I67" s="47"/>
      <c r="J67" s="28"/>
      <c r="K67" s="44">
        <v>18</v>
      </c>
      <c r="L67" s="43">
        <v>-6.7006000000000002E-5</v>
      </c>
      <c r="M67" s="43">
        <v>-5.9237000000000002E-5</v>
      </c>
      <c r="N67" s="43">
        <v>1.6893999999999999E-4</v>
      </c>
      <c r="O67" s="43">
        <v>9.5142000000000007E-22</v>
      </c>
      <c r="P67" s="43">
        <v>3.5326999999999998E-21</v>
      </c>
      <c r="Q67" s="43">
        <v>5.7692999999999998E-5</v>
      </c>
      <c r="R67" s="23">
        <v>0.9</v>
      </c>
      <c r="S67" s="25"/>
    </row>
    <row r="68" spans="1:19" x14ac:dyDescent="0.3">
      <c r="A68" s="42">
        <v>46</v>
      </c>
      <c r="B68" s="43">
        <v>-6.1433999999999995E-5</v>
      </c>
      <c r="C68" s="43">
        <v>-5.4846000000000003E-5</v>
      </c>
      <c r="D68" s="43">
        <v>1.5564999999999999E-4</v>
      </c>
      <c r="E68" s="43">
        <v>2.4203000000000001E-21</v>
      </c>
      <c r="F68" s="43">
        <v>-9.4185999999999995E-21</v>
      </c>
      <c r="G68" s="43">
        <v>-5.1273000000000002E-5</v>
      </c>
      <c r="H68" s="23">
        <v>0.95</v>
      </c>
      <c r="I68" s="47"/>
      <c r="J68" s="28"/>
      <c r="K68" s="44">
        <v>19</v>
      </c>
      <c r="L68" s="43">
        <v>-6.1433999999999995E-5</v>
      </c>
      <c r="M68" s="43">
        <v>-5.4846000000000003E-5</v>
      </c>
      <c r="N68" s="43">
        <v>1.5564999999999999E-4</v>
      </c>
      <c r="O68" s="43">
        <v>8.0677000000000003E-22</v>
      </c>
      <c r="P68" s="43">
        <v>3.1395000000000001E-21</v>
      </c>
      <c r="Q68" s="43">
        <v>5.1273000000000002E-5</v>
      </c>
      <c r="R68" s="23">
        <v>0.95</v>
      </c>
      <c r="S68" s="25"/>
    </row>
    <row r="69" spans="1:19" x14ac:dyDescent="0.3">
      <c r="A69" s="42">
        <v>47</v>
      </c>
      <c r="B69" s="43">
        <v>-5.6511999999999997E-5</v>
      </c>
      <c r="C69" s="43">
        <v>-5.0890999999999998E-5</v>
      </c>
      <c r="D69" s="43">
        <v>1.4383000000000001E-4</v>
      </c>
      <c r="E69" s="43">
        <v>2.0652000000000002E-21</v>
      </c>
      <c r="F69" s="43">
        <v>-8.4049000000000004E-21</v>
      </c>
      <c r="G69" s="43">
        <v>-4.5754000000000003E-5</v>
      </c>
      <c r="H69" s="23">
        <v>1</v>
      </c>
      <c r="I69" s="47"/>
      <c r="J69" s="28"/>
      <c r="K69" s="44">
        <v>20</v>
      </c>
      <c r="L69" s="43">
        <v>-5.6511999999999997E-5</v>
      </c>
      <c r="M69" s="43">
        <v>-5.0890999999999998E-5</v>
      </c>
      <c r="N69" s="43">
        <v>1.4383000000000001E-4</v>
      </c>
      <c r="O69" s="43">
        <v>6.8840000000000003E-22</v>
      </c>
      <c r="P69" s="43">
        <v>2.8016000000000001E-21</v>
      </c>
      <c r="Q69" s="43">
        <v>4.5754000000000003E-5</v>
      </c>
      <c r="R69" s="23">
        <v>1</v>
      </c>
      <c r="S69" s="25"/>
    </row>
    <row r="70" spans="1:19" x14ac:dyDescent="0.3">
      <c r="A70" s="42">
        <v>48</v>
      </c>
      <c r="B70" s="43">
        <v>-2.8084000000000001E-5</v>
      </c>
      <c r="C70" s="43">
        <v>-2.6579000000000001E-5</v>
      </c>
      <c r="D70" s="43">
        <v>7.4025999999999999E-5</v>
      </c>
      <c r="E70" s="43">
        <v>5.5322999999999999E-22</v>
      </c>
      <c r="F70" s="43">
        <v>-3.2287000000000001E-21</v>
      </c>
      <c r="G70" s="43">
        <v>-1.7575999999999999E-5</v>
      </c>
      <c r="H70" s="23">
        <v>1.5</v>
      </c>
      <c r="I70" s="47"/>
      <c r="J70" s="28"/>
      <c r="K70" s="44">
        <v>21</v>
      </c>
      <c r="L70" s="43">
        <v>-2.8084000000000001E-5</v>
      </c>
      <c r="M70" s="43">
        <v>-2.6579000000000001E-5</v>
      </c>
      <c r="N70" s="43">
        <v>7.4025999999999999E-5</v>
      </c>
      <c r="O70" s="43">
        <v>1.8441000000000001E-22</v>
      </c>
      <c r="P70" s="43">
        <v>1.0762E-21</v>
      </c>
      <c r="Q70" s="43">
        <v>1.7575999999999999E-5</v>
      </c>
      <c r="R70" s="23">
        <v>1.5</v>
      </c>
      <c r="S70" s="25"/>
    </row>
    <row r="71" spans="1:19" x14ac:dyDescent="0.3">
      <c r="A71" s="42">
        <v>49</v>
      </c>
      <c r="B71" s="43">
        <v>-1.6750999999999999E-5</v>
      </c>
      <c r="C71" s="43">
        <v>-1.6191000000000001E-5</v>
      </c>
      <c r="D71" s="43">
        <v>4.5262999999999997E-5</v>
      </c>
      <c r="E71" s="43">
        <v>2.0599999999999999E-22</v>
      </c>
      <c r="F71" s="43">
        <v>-1.5599E-21</v>
      </c>
      <c r="G71" s="43">
        <v>-8.4919000000000008E-6</v>
      </c>
      <c r="H71" s="23">
        <v>2</v>
      </c>
      <c r="I71" s="47"/>
      <c r="J71" s="28"/>
      <c r="K71" s="44">
        <v>22</v>
      </c>
      <c r="L71" s="43">
        <v>-1.6750999999999999E-5</v>
      </c>
      <c r="M71" s="43">
        <v>-1.6191000000000001E-5</v>
      </c>
      <c r="N71" s="43">
        <v>4.5262999999999997E-5</v>
      </c>
      <c r="O71" s="43">
        <v>6.8665999999999998E-23</v>
      </c>
      <c r="P71" s="43">
        <v>5.1997999999999996E-22</v>
      </c>
      <c r="Q71" s="43">
        <v>8.4919000000000008E-6</v>
      </c>
      <c r="R71" s="23">
        <v>2</v>
      </c>
      <c r="S71" s="25"/>
    </row>
    <row r="72" spans="1:19" x14ac:dyDescent="0.3">
      <c r="A72" s="42">
        <v>50</v>
      </c>
      <c r="B72" s="43">
        <v>-1.1528E-5</v>
      </c>
      <c r="C72" s="43">
        <v>-1.1274000000000001E-5</v>
      </c>
      <c r="D72" s="43">
        <v>3.1489000000000003E-5</v>
      </c>
      <c r="E72" s="43">
        <v>9.3361E-23</v>
      </c>
      <c r="F72" s="43">
        <v>-8.6943000000000007E-22</v>
      </c>
      <c r="G72" s="43">
        <v>-4.7330000000000003E-6</v>
      </c>
      <c r="H72" s="23">
        <v>2.5</v>
      </c>
      <c r="I72" s="47"/>
      <c r="J72" s="28"/>
      <c r="K72" s="44">
        <v>23</v>
      </c>
      <c r="L72" s="43">
        <v>-1.1528E-5</v>
      </c>
      <c r="M72" s="43">
        <v>-1.1274000000000001E-5</v>
      </c>
      <c r="N72" s="43">
        <v>3.1489000000000003E-5</v>
      </c>
      <c r="O72" s="43">
        <v>3.1119999999999997E-23</v>
      </c>
      <c r="P72" s="43">
        <v>2.8981000000000002E-22</v>
      </c>
      <c r="Q72" s="43">
        <v>4.7330000000000003E-6</v>
      </c>
      <c r="R72" s="23">
        <v>2.5</v>
      </c>
      <c r="S72" s="25"/>
    </row>
    <row r="73" spans="1:19" x14ac:dyDescent="0.3">
      <c r="A73" s="42">
        <v>51</v>
      </c>
      <c r="B73" s="43">
        <v>-8.7828E-6</v>
      </c>
      <c r="C73" s="43">
        <v>-8.6512999999999997E-6</v>
      </c>
      <c r="D73" s="43">
        <v>2.3918E-5</v>
      </c>
      <c r="E73" s="43">
        <v>4.8302000000000001E-23</v>
      </c>
      <c r="F73" s="43">
        <v>-5.3430999999999998E-22</v>
      </c>
      <c r="G73" s="43">
        <v>-2.9087000000000002E-6</v>
      </c>
      <c r="H73" s="23">
        <v>3</v>
      </c>
      <c r="I73" s="47"/>
      <c r="J73" s="28"/>
      <c r="K73" s="44">
        <v>24</v>
      </c>
      <c r="L73" s="43">
        <v>-8.7828E-6</v>
      </c>
      <c r="M73" s="43">
        <v>-8.6512999999999997E-6</v>
      </c>
      <c r="N73" s="43">
        <v>2.3918E-5</v>
      </c>
      <c r="O73" s="43">
        <v>1.6100999999999999E-23</v>
      </c>
      <c r="P73" s="43">
        <v>1.7810000000000001E-22</v>
      </c>
      <c r="Q73" s="43">
        <v>2.9087000000000002E-6</v>
      </c>
      <c r="R73" s="23">
        <v>3</v>
      </c>
      <c r="S73" s="25"/>
    </row>
    <row r="74" spans="1:19" x14ac:dyDescent="0.3">
      <c r="A74" s="42">
        <v>52</v>
      </c>
      <c r="B74" s="43">
        <v>-7.0972999999999998E-6</v>
      </c>
      <c r="C74" s="43">
        <v>-7.0221000000000001E-6</v>
      </c>
      <c r="D74" s="43">
        <v>1.9120999999999999E-5</v>
      </c>
      <c r="E74" s="43">
        <v>2.7606000000000002E-23</v>
      </c>
      <c r="F74" s="43">
        <v>-3.5191E-22</v>
      </c>
      <c r="G74" s="43">
        <v>-1.9157000000000001E-6</v>
      </c>
      <c r="H74" s="23">
        <v>3.5</v>
      </c>
      <c r="I74" s="47"/>
      <c r="J74" s="28"/>
      <c r="K74" s="44">
        <v>25</v>
      </c>
      <c r="L74" s="43">
        <v>-5.9058000000000003E-6</v>
      </c>
      <c r="M74" s="43">
        <v>-5.8594000000000002E-6</v>
      </c>
      <c r="N74" s="43">
        <v>1.5705E-5</v>
      </c>
      <c r="O74" s="43">
        <v>5.6863000000000003E-24</v>
      </c>
      <c r="P74" s="43">
        <v>8.1071000000000005E-23</v>
      </c>
      <c r="Q74" s="43">
        <v>1.3239999999999999E-6</v>
      </c>
      <c r="R74" s="23">
        <v>3.5</v>
      </c>
      <c r="S74" s="25"/>
    </row>
    <row r="75" spans="1:19" x14ac:dyDescent="0.3">
      <c r="A75" s="42">
        <v>53</v>
      </c>
      <c r="B75" s="43">
        <v>-5.9058000000000003E-6</v>
      </c>
      <c r="C75" s="43">
        <v>-5.8594000000000002E-6</v>
      </c>
      <c r="D75" s="43">
        <v>1.5705E-5</v>
      </c>
      <c r="E75" s="43">
        <v>1.7058999999999999E-23</v>
      </c>
      <c r="F75" s="43">
        <v>-2.4320999999999999E-22</v>
      </c>
      <c r="G75" s="43">
        <v>-1.3239999999999999E-6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/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/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19" x14ac:dyDescent="0.3">
      <c r="A81" s="42">
        <v>28</v>
      </c>
      <c r="B81" s="43">
        <v>3.1952999999999999E-21</v>
      </c>
      <c r="C81" s="43">
        <v>1.7394E-5</v>
      </c>
      <c r="D81" s="43">
        <v>4.6741000000000003E-4</v>
      </c>
      <c r="E81" s="23">
        <f>+D81*1000</f>
        <v>0.46741000000000005</v>
      </c>
      <c r="F81" s="23">
        <v>0</v>
      </c>
      <c r="G81" s="24"/>
      <c r="H81" s="24"/>
      <c r="I81" s="25"/>
      <c r="J81" s="28"/>
      <c r="K81" s="44">
        <v>1</v>
      </c>
      <c r="L81" s="43">
        <v>-1.0651000000000001E-21</v>
      </c>
      <c r="M81" s="43">
        <v>-1.7394E-5</v>
      </c>
      <c r="N81" s="43">
        <v>4.6741000000000003E-4</v>
      </c>
      <c r="O81" s="23">
        <f>+N81*1000</f>
        <v>0.46741000000000005</v>
      </c>
      <c r="P81" s="23">
        <v>0</v>
      </c>
      <c r="Q81" s="24"/>
      <c r="R81" s="24"/>
      <c r="S81" s="25"/>
    </row>
    <row r="82" spans="1:19" x14ac:dyDescent="0.3">
      <c r="A82" s="42">
        <v>29</v>
      </c>
      <c r="B82" s="43">
        <v>-2.1026999999999999E-21</v>
      </c>
      <c r="C82" s="43">
        <v>-1.1447000000000001E-5</v>
      </c>
      <c r="D82" s="43">
        <v>4.5915000000000002E-4</v>
      </c>
      <c r="E82" s="23">
        <f t="shared" ref="E82:E106" si="0">+D82*1000</f>
        <v>0.45915</v>
      </c>
      <c r="F82" s="23">
        <v>0.1</v>
      </c>
      <c r="G82" s="24"/>
      <c r="H82" s="24"/>
      <c r="I82" s="25"/>
      <c r="J82" s="28"/>
      <c r="K82" s="44">
        <v>2</v>
      </c>
      <c r="L82" s="43">
        <v>7.0089999999999997E-22</v>
      </c>
      <c r="M82" s="43">
        <v>1.1447000000000001E-5</v>
      </c>
      <c r="N82" s="43">
        <v>4.5915000000000002E-4</v>
      </c>
      <c r="O82" s="23">
        <f t="shared" ref="O82:O105" si="1">+N82*1000</f>
        <v>0.45915</v>
      </c>
      <c r="P82" s="23">
        <v>0.1</v>
      </c>
      <c r="Q82" s="24"/>
      <c r="R82" s="24"/>
      <c r="S82" s="25"/>
    </row>
    <row r="83" spans="1:19" x14ac:dyDescent="0.3">
      <c r="A83" s="42">
        <v>30</v>
      </c>
      <c r="B83" s="43">
        <v>-2.6829000000000002E-21</v>
      </c>
      <c r="C83" s="43">
        <v>-1.4605E-5</v>
      </c>
      <c r="D83" s="43">
        <v>4.3028000000000001E-4</v>
      </c>
      <c r="E83" s="23">
        <f t="shared" si="0"/>
        <v>0.43028</v>
      </c>
      <c r="F83" s="23">
        <v>0.15</v>
      </c>
      <c r="G83" s="24"/>
      <c r="H83" s="24"/>
      <c r="I83" s="25"/>
      <c r="J83" s="28"/>
      <c r="K83" s="44">
        <v>3</v>
      </c>
      <c r="L83" s="43">
        <v>8.9429000000000006E-22</v>
      </c>
      <c r="M83" s="43">
        <v>1.4605E-5</v>
      </c>
      <c r="N83" s="43">
        <v>4.3028000000000001E-4</v>
      </c>
      <c r="O83" s="23">
        <f t="shared" si="1"/>
        <v>0.43028</v>
      </c>
      <c r="P83" s="23">
        <v>0.15</v>
      </c>
      <c r="Q83" s="24"/>
      <c r="R83" s="24"/>
      <c r="S83" s="25"/>
    </row>
    <row r="84" spans="1:19" x14ac:dyDescent="0.3">
      <c r="A84" s="42">
        <v>31</v>
      </c>
      <c r="B84" s="43">
        <v>-3.0889999999999999E-21</v>
      </c>
      <c r="C84" s="43">
        <v>-1.6816E-5</v>
      </c>
      <c r="D84" s="43">
        <v>4.0772999999999997E-4</v>
      </c>
      <c r="E84" s="23">
        <f t="shared" si="0"/>
        <v>0.40772999999999998</v>
      </c>
      <c r="F84" s="23">
        <v>0.2</v>
      </c>
      <c r="G84" s="24"/>
      <c r="H84" s="24"/>
      <c r="I84" s="25"/>
      <c r="J84" s="28"/>
      <c r="K84" s="44">
        <v>4</v>
      </c>
      <c r="L84" s="43">
        <v>1.0296999999999999E-21</v>
      </c>
      <c r="M84" s="43">
        <v>1.6816E-5</v>
      </c>
      <c r="N84" s="43">
        <v>4.0772999999999997E-4</v>
      </c>
      <c r="O84" s="23">
        <f t="shared" si="1"/>
        <v>0.40772999999999998</v>
      </c>
      <c r="P84" s="23">
        <v>0.2</v>
      </c>
      <c r="Q84" s="24"/>
      <c r="R84" s="24"/>
      <c r="S84" s="25"/>
    </row>
    <row r="85" spans="1:19" x14ac:dyDescent="0.3">
      <c r="A85" s="42">
        <v>32</v>
      </c>
      <c r="B85" s="43">
        <v>-3.4673999999999998E-21</v>
      </c>
      <c r="C85" s="43">
        <v>-1.8876E-5</v>
      </c>
      <c r="D85" s="43">
        <v>3.8933000000000001E-4</v>
      </c>
      <c r="E85" s="23">
        <f t="shared" si="0"/>
        <v>0.38933000000000001</v>
      </c>
      <c r="F85" s="23">
        <v>0.25</v>
      </c>
      <c r="G85" s="24"/>
      <c r="H85" s="24"/>
      <c r="I85" s="25"/>
      <c r="J85" s="28"/>
      <c r="K85" s="44">
        <v>5</v>
      </c>
      <c r="L85" s="43">
        <v>1.1558E-21</v>
      </c>
      <c r="M85" s="43">
        <v>1.8876E-5</v>
      </c>
      <c r="N85" s="43">
        <v>3.8933000000000001E-4</v>
      </c>
      <c r="O85" s="23">
        <f t="shared" si="1"/>
        <v>0.38933000000000001</v>
      </c>
      <c r="P85" s="23">
        <v>0.25</v>
      </c>
      <c r="Q85" s="24"/>
      <c r="R85" s="24"/>
      <c r="S85" s="25"/>
    </row>
    <row r="86" spans="1:19" x14ac:dyDescent="0.3">
      <c r="A86" s="42">
        <v>33</v>
      </c>
      <c r="B86" s="43">
        <v>-3.9518000000000003E-21</v>
      </c>
      <c r="C86" s="43">
        <v>-2.1512999999999999E-5</v>
      </c>
      <c r="D86" s="43">
        <v>3.7338999999999997E-4</v>
      </c>
      <c r="E86" s="23">
        <f t="shared" si="0"/>
        <v>0.37339</v>
      </c>
      <c r="F86" s="23">
        <v>0.3</v>
      </c>
      <c r="G86" s="24"/>
      <c r="H86" s="24"/>
      <c r="I86" s="25"/>
      <c r="J86" s="28"/>
      <c r="K86" s="44">
        <v>6</v>
      </c>
      <c r="L86" s="43">
        <v>1.3173000000000001E-21</v>
      </c>
      <c r="M86" s="43">
        <v>2.1512999999999999E-5</v>
      </c>
      <c r="N86" s="43">
        <v>3.7338999999999997E-4</v>
      </c>
      <c r="O86" s="23">
        <f t="shared" si="1"/>
        <v>0.37339</v>
      </c>
      <c r="P86" s="23">
        <v>0.3</v>
      </c>
      <c r="Q86" s="24"/>
      <c r="R86" s="24"/>
      <c r="S86" s="25"/>
    </row>
    <row r="87" spans="1:19" x14ac:dyDescent="0.3">
      <c r="A87" s="42">
        <v>34</v>
      </c>
      <c r="B87" s="43">
        <v>-4.6766000000000003E-21</v>
      </c>
      <c r="C87" s="43">
        <v>-2.5457999999999999E-5</v>
      </c>
      <c r="D87" s="43">
        <v>3.5834000000000001E-4</v>
      </c>
      <c r="E87" s="23">
        <f t="shared" si="0"/>
        <v>0.35833999999999999</v>
      </c>
      <c r="F87" s="23">
        <v>0.35</v>
      </c>
      <c r="G87" s="24"/>
      <c r="H87" s="24"/>
      <c r="I87" s="25"/>
      <c r="J87" s="28"/>
      <c r="K87" s="44">
        <v>7</v>
      </c>
      <c r="L87" s="43">
        <v>1.5588999999999999E-21</v>
      </c>
      <c r="M87" s="43">
        <v>2.5457999999999999E-5</v>
      </c>
      <c r="N87" s="43">
        <v>3.5834000000000001E-4</v>
      </c>
      <c r="O87" s="23">
        <f t="shared" si="1"/>
        <v>0.35833999999999999</v>
      </c>
      <c r="P87" s="23">
        <v>0.35</v>
      </c>
      <c r="Q87" s="24"/>
      <c r="R87" s="24"/>
      <c r="S87" s="25"/>
    </row>
    <row r="88" spans="1:19" x14ac:dyDescent="0.3">
      <c r="A88" s="42">
        <v>35</v>
      </c>
      <c r="B88" s="43">
        <v>-4.2411000000000002E-21</v>
      </c>
      <c r="C88" s="43">
        <v>-2.3087000000000001E-5</v>
      </c>
      <c r="D88" s="43">
        <v>3.3634000000000002E-4</v>
      </c>
      <c r="E88" s="23">
        <f t="shared" si="0"/>
        <v>0.33634000000000003</v>
      </c>
      <c r="F88" s="23">
        <v>0.4</v>
      </c>
      <c r="G88" s="24"/>
      <c r="H88" s="24"/>
      <c r="I88" s="25"/>
      <c r="J88" s="28"/>
      <c r="K88" s="44">
        <v>8</v>
      </c>
      <c r="L88" s="43">
        <v>1.4136999999999999E-21</v>
      </c>
      <c r="M88" s="43">
        <v>2.3087000000000001E-5</v>
      </c>
      <c r="N88" s="43">
        <v>3.3634000000000002E-4</v>
      </c>
      <c r="O88" s="23">
        <f t="shared" si="1"/>
        <v>0.33634000000000003</v>
      </c>
      <c r="P88" s="23">
        <v>0.4</v>
      </c>
      <c r="Q88" s="24"/>
      <c r="R88" s="24"/>
      <c r="S88" s="25"/>
    </row>
    <row r="89" spans="1:19" x14ac:dyDescent="0.3">
      <c r="A89" s="42">
        <v>36</v>
      </c>
      <c r="B89" s="43">
        <v>-3.8743000000000003E-21</v>
      </c>
      <c r="C89" s="43">
        <v>-2.1090999999999998E-5</v>
      </c>
      <c r="D89" s="43">
        <v>3.1721000000000001E-4</v>
      </c>
      <c r="E89" s="23">
        <f t="shared" si="0"/>
        <v>0.31720999999999999</v>
      </c>
      <c r="F89" s="23">
        <v>0.45</v>
      </c>
      <c r="G89" s="24"/>
      <c r="H89" s="24"/>
      <c r="I89" s="25"/>
      <c r="J89" s="28"/>
      <c r="K89" s="44">
        <v>9</v>
      </c>
      <c r="L89" s="43">
        <v>1.2913999999999999E-21</v>
      </c>
      <c r="M89" s="43">
        <v>2.1090999999999998E-5</v>
      </c>
      <c r="N89" s="43">
        <v>3.1721000000000001E-4</v>
      </c>
      <c r="O89" s="23">
        <f t="shared" si="1"/>
        <v>0.31720999999999999</v>
      </c>
      <c r="P89" s="23">
        <v>0.45</v>
      </c>
      <c r="Q89" s="24"/>
      <c r="R89" s="24"/>
      <c r="S89" s="25"/>
    </row>
    <row r="90" spans="1:19" x14ac:dyDescent="0.3">
      <c r="A90" s="42">
        <v>37</v>
      </c>
      <c r="B90" s="43">
        <v>-3.5802999999999998E-21</v>
      </c>
      <c r="C90" s="43">
        <v>-1.9490000000000001E-5</v>
      </c>
      <c r="D90" s="43">
        <v>3.0035000000000001E-4</v>
      </c>
      <c r="E90" s="23">
        <f t="shared" si="0"/>
        <v>0.30035000000000001</v>
      </c>
      <c r="F90" s="23">
        <v>0.5</v>
      </c>
      <c r="G90" s="24"/>
      <c r="H90" s="24"/>
      <c r="I90" s="25"/>
      <c r="J90" s="28"/>
      <c r="K90" s="44">
        <v>10</v>
      </c>
      <c r="L90" s="43">
        <v>1.1933999999999999E-21</v>
      </c>
      <c r="M90" s="43">
        <v>1.9490000000000001E-5</v>
      </c>
      <c r="N90" s="43">
        <v>3.0035000000000001E-4</v>
      </c>
      <c r="O90" s="23">
        <f t="shared" si="1"/>
        <v>0.30035000000000001</v>
      </c>
      <c r="P90" s="23">
        <v>0.5</v>
      </c>
      <c r="Q90" s="24"/>
      <c r="R90" s="24"/>
      <c r="S90" s="25"/>
    </row>
    <row r="91" spans="1:19" x14ac:dyDescent="0.3">
      <c r="A91" s="42">
        <v>38</v>
      </c>
      <c r="B91" s="43">
        <v>-3.3626999999999999E-21</v>
      </c>
      <c r="C91" s="43">
        <v>-1.8306000000000001E-5</v>
      </c>
      <c r="D91" s="43">
        <v>2.8527000000000001E-4</v>
      </c>
      <c r="E91" s="23">
        <f t="shared" si="0"/>
        <v>0.28527000000000002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1.1209E-21</v>
      </c>
      <c r="M91" s="43">
        <v>1.8306000000000001E-5</v>
      </c>
      <c r="N91" s="43">
        <v>2.8527000000000001E-4</v>
      </c>
      <c r="O91" s="23">
        <f t="shared" si="1"/>
        <v>0.28527000000000002</v>
      </c>
      <c r="P91" s="23">
        <v>0.55000000000000004</v>
      </c>
      <c r="Q91" s="24"/>
      <c r="R91" s="24"/>
      <c r="S91" s="25"/>
    </row>
    <row r="92" spans="1:19" x14ac:dyDescent="0.3">
      <c r="A92" s="42">
        <v>39</v>
      </c>
      <c r="B92" s="43">
        <v>-3.228E-21</v>
      </c>
      <c r="C92" s="43">
        <v>-1.7572E-5</v>
      </c>
      <c r="D92" s="43">
        <v>2.7156000000000001E-4</v>
      </c>
      <c r="E92" s="23">
        <f t="shared" si="0"/>
        <v>0.27156000000000002</v>
      </c>
      <c r="F92" s="23">
        <v>0.6</v>
      </c>
      <c r="G92" s="24"/>
      <c r="H92" s="24"/>
      <c r="I92" s="25"/>
      <c r="J92" s="28"/>
      <c r="K92" s="44">
        <v>12</v>
      </c>
      <c r="L92" s="43">
        <v>1.076E-21</v>
      </c>
      <c r="M92" s="43">
        <v>1.7572E-5</v>
      </c>
      <c r="N92" s="43">
        <v>2.7156000000000001E-4</v>
      </c>
      <c r="O92" s="23">
        <f t="shared" si="1"/>
        <v>0.27156000000000002</v>
      </c>
      <c r="P92" s="23">
        <v>0.6</v>
      </c>
      <c r="Q92" s="24"/>
      <c r="R92" s="24"/>
      <c r="S92" s="25"/>
    </row>
    <row r="93" spans="1:19" x14ac:dyDescent="0.3">
      <c r="A93" s="42">
        <v>40</v>
      </c>
      <c r="B93" s="43">
        <v>-2.9222999999999999E-21</v>
      </c>
      <c r="C93" s="43">
        <v>-1.5908000000000001E-5</v>
      </c>
      <c r="D93" s="43">
        <v>2.5740000000000002E-4</v>
      </c>
      <c r="E93" s="23">
        <f t="shared" si="0"/>
        <v>0.25740000000000002</v>
      </c>
      <c r="F93" s="23">
        <v>0.65</v>
      </c>
      <c r="G93" s="24"/>
      <c r="H93" s="24"/>
      <c r="I93" s="25"/>
      <c r="J93" s="28"/>
      <c r="K93" s="44">
        <v>13</v>
      </c>
      <c r="L93" s="43">
        <v>9.7409000000000004E-22</v>
      </c>
      <c r="M93" s="43">
        <v>1.5908000000000001E-5</v>
      </c>
      <c r="N93" s="43">
        <v>2.5740000000000002E-4</v>
      </c>
      <c r="O93" s="23">
        <f t="shared" si="1"/>
        <v>0.25740000000000002</v>
      </c>
      <c r="P93" s="23">
        <v>0.65</v>
      </c>
      <c r="Q93" s="24"/>
      <c r="R93" s="24"/>
      <c r="S93" s="25"/>
    </row>
    <row r="94" spans="1:19" x14ac:dyDescent="0.3">
      <c r="A94" s="42">
        <v>41</v>
      </c>
      <c r="B94" s="43">
        <v>-2.6555999999999999E-21</v>
      </c>
      <c r="C94" s="43">
        <v>-1.4456E-5</v>
      </c>
      <c r="D94" s="43">
        <v>2.4463000000000002E-4</v>
      </c>
      <c r="E94" s="23">
        <f t="shared" si="0"/>
        <v>0.24463000000000001</v>
      </c>
      <c r="F94" s="23">
        <v>0.7</v>
      </c>
      <c r="G94" s="24"/>
      <c r="H94" s="24"/>
      <c r="I94" s="25"/>
      <c r="J94" s="28"/>
      <c r="K94" s="44">
        <v>14</v>
      </c>
      <c r="L94" s="43">
        <v>8.8519999999999998E-22</v>
      </c>
      <c r="M94" s="43">
        <v>1.4456E-5</v>
      </c>
      <c r="N94" s="43">
        <v>2.4463000000000002E-4</v>
      </c>
      <c r="O94" s="23">
        <f t="shared" si="1"/>
        <v>0.24463000000000001</v>
      </c>
      <c r="P94" s="23">
        <v>0.7</v>
      </c>
      <c r="Q94" s="24"/>
      <c r="R94" s="24"/>
      <c r="S94" s="25"/>
    </row>
    <row r="95" spans="1:19" x14ac:dyDescent="0.3">
      <c r="A95" s="42">
        <v>42</v>
      </c>
      <c r="B95" s="43">
        <v>-2.4221999999999998E-21</v>
      </c>
      <c r="C95" s="43">
        <v>-1.3186E-5</v>
      </c>
      <c r="D95" s="43">
        <v>2.3305999999999999E-4</v>
      </c>
      <c r="E95" s="23">
        <f t="shared" si="0"/>
        <v>0.23305999999999999</v>
      </c>
      <c r="F95" s="23">
        <v>0.75</v>
      </c>
      <c r="G95" s="24"/>
      <c r="H95" s="24"/>
      <c r="I95" s="25"/>
      <c r="J95" s="28"/>
      <c r="K95" s="44">
        <v>15</v>
      </c>
      <c r="L95" s="43">
        <v>8.0740999999999996E-22</v>
      </c>
      <c r="M95" s="43">
        <v>1.3186E-5</v>
      </c>
      <c r="N95" s="43">
        <v>2.3305999999999999E-4</v>
      </c>
      <c r="O95" s="23">
        <f t="shared" si="1"/>
        <v>0.23305999999999999</v>
      </c>
      <c r="P95" s="23">
        <v>0.75</v>
      </c>
      <c r="Q95" s="24"/>
      <c r="R95" s="24"/>
      <c r="S95" s="25"/>
    </row>
    <row r="96" spans="1:19" x14ac:dyDescent="0.3">
      <c r="A96" s="42">
        <v>43</v>
      </c>
      <c r="B96" s="43">
        <v>-2.2172E-21</v>
      </c>
      <c r="C96" s="43">
        <v>-1.207E-5</v>
      </c>
      <c r="D96" s="43">
        <v>2.2253999999999999E-4</v>
      </c>
      <c r="E96" s="23">
        <f t="shared" si="0"/>
        <v>0.22253999999999999</v>
      </c>
      <c r="F96" s="23">
        <v>0.8</v>
      </c>
      <c r="G96" s="24"/>
      <c r="H96" s="24"/>
      <c r="I96" s="25"/>
      <c r="J96" s="28"/>
      <c r="K96" s="44">
        <v>16</v>
      </c>
      <c r="L96" s="43">
        <v>7.3905999999999996E-22</v>
      </c>
      <c r="M96" s="43">
        <v>1.207E-5</v>
      </c>
      <c r="N96" s="43">
        <v>2.2253999999999999E-4</v>
      </c>
      <c r="O96" s="23">
        <f t="shared" si="1"/>
        <v>0.22253999999999999</v>
      </c>
      <c r="P96" s="23">
        <v>0.8</v>
      </c>
      <c r="Q96" s="24"/>
      <c r="R96" s="24"/>
      <c r="S96" s="25"/>
    </row>
    <row r="97" spans="1:19" x14ac:dyDescent="0.3">
      <c r="A97" s="42">
        <v>44</v>
      </c>
      <c r="B97" s="43">
        <v>-2.0362999999999999E-21</v>
      </c>
      <c r="C97" s="43">
        <v>-1.1085E-5</v>
      </c>
      <c r="D97" s="43">
        <v>2.1291999999999999E-4</v>
      </c>
      <c r="E97" s="23">
        <f t="shared" si="0"/>
        <v>0.21292</v>
      </c>
      <c r="F97" s="23">
        <v>0.85</v>
      </c>
      <c r="G97" s="24"/>
      <c r="H97" s="24"/>
      <c r="I97" s="25"/>
      <c r="J97" s="28"/>
      <c r="K97" s="44">
        <v>17</v>
      </c>
      <c r="L97" s="43">
        <v>6.7877000000000002E-22</v>
      </c>
      <c r="M97" s="43">
        <v>1.1085E-5</v>
      </c>
      <c r="N97" s="43">
        <v>2.1291999999999999E-4</v>
      </c>
      <c r="O97" s="23">
        <f t="shared" si="1"/>
        <v>0.21292</v>
      </c>
      <c r="P97" s="23">
        <v>0.85</v>
      </c>
      <c r="Q97" s="24"/>
      <c r="R97" s="24"/>
      <c r="S97" s="25"/>
    </row>
    <row r="98" spans="1:19" x14ac:dyDescent="0.3">
      <c r="A98" s="42">
        <v>45</v>
      </c>
      <c r="B98" s="43">
        <v>-1.8761999999999999E-21</v>
      </c>
      <c r="C98" s="43">
        <v>-1.0213E-5</v>
      </c>
      <c r="D98" s="43">
        <v>2.0411E-4</v>
      </c>
      <c r="E98" s="23">
        <f t="shared" si="0"/>
        <v>0.20410999999999999</v>
      </c>
      <c r="F98" s="23">
        <v>0.9</v>
      </c>
      <c r="G98" s="24"/>
      <c r="H98" s="24"/>
      <c r="I98" s="25"/>
      <c r="J98" s="28"/>
      <c r="K98" s="44">
        <v>18</v>
      </c>
      <c r="L98" s="43">
        <v>6.2538000000000005E-22</v>
      </c>
      <c r="M98" s="43">
        <v>1.0213E-5</v>
      </c>
      <c r="N98" s="43">
        <v>2.0411E-4</v>
      </c>
      <c r="O98" s="23">
        <f t="shared" si="1"/>
        <v>0.20410999999999999</v>
      </c>
      <c r="P98" s="23">
        <v>0.9</v>
      </c>
      <c r="Q98" s="24"/>
      <c r="R98" s="24"/>
      <c r="S98" s="25"/>
    </row>
    <row r="99" spans="1:19" x14ac:dyDescent="0.3">
      <c r="A99" s="42">
        <v>46</v>
      </c>
      <c r="B99" s="43">
        <v>-1.7337999999999999E-21</v>
      </c>
      <c r="C99" s="43">
        <v>-9.4383000000000008E-6</v>
      </c>
      <c r="D99" s="43">
        <v>1.9599999999999999E-4</v>
      </c>
      <c r="E99" s="23">
        <f t="shared" si="0"/>
        <v>0.19600000000000001</v>
      </c>
      <c r="F99" s="23">
        <v>0.95</v>
      </c>
      <c r="G99" s="24"/>
      <c r="H99" s="24"/>
      <c r="I99" s="25"/>
      <c r="J99" s="28"/>
      <c r="K99" s="44">
        <v>19</v>
      </c>
      <c r="L99" s="43">
        <v>5.7792999999999996E-22</v>
      </c>
      <c r="M99" s="43">
        <v>9.4383000000000008E-6</v>
      </c>
      <c r="N99" s="43">
        <v>1.9599999999999999E-4</v>
      </c>
      <c r="O99" s="23">
        <f t="shared" si="1"/>
        <v>0.19600000000000001</v>
      </c>
      <c r="P99" s="23">
        <v>0.95</v>
      </c>
      <c r="Q99" s="24"/>
      <c r="R99" s="24"/>
      <c r="S99" s="25"/>
    </row>
    <row r="100" spans="1:19" x14ac:dyDescent="0.3">
      <c r="A100" s="42">
        <v>47</v>
      </c>
      <c r="B100" s="43">
        <v>-1.6066999999999999E-21</v>
      </c>
      <c r="C100" s="43">
        <v>-8.7466000000000002E-6</v>
      </c>
      <c r="D100" s="43">
        <v>1.8851999999999999E-4</v>
      </c>
      <c r="E100" s="23">
        <f t="shared" si="0"/>
        <v>0.18851999999999999</v>
      </c>
      <c r="F100" s="23">
        <v>1</v>
      </c>
      <c r="G100" s="24"/>
      <c r="H100" s="24"/>
      <c r="I100" s="25"/>
      <c r="J100" s="28"/>
      <c r="K100" s="44">
        <v>20</v>
      </c>
      <c r="L100" s="43">
        <v>5.3558000000000001E-22</v>
      </c>
      <c r="M100" s="43">
        <v>8.7466000000000002E-6</v>
      </c>
      <c r="N100" s="43">
        <v>1.8851999999999999E-4</v>
      </c>
      <c r="O100" s="23">
        <f t="shared" si="1"/>
        <v>0.18851999999999999</v>
      </c>
      <c r="P100" s="23">
        <v>1</v>
      </c>
      <c r="Q100" s="24"/>
      <c r="R100" s="24"/>
      <c r="S100" s="25"/>
    </row>
    <row r="101" spans="1:19" x14ac:dyDescent="0.3">
      <c r="A101" s="42">
        <v>48</v>
      </c>
      <c r="B101" s="43">
        <v>-8.4856000000000003E-22</v>
      </c>
      <c r="C101" s="43">
        <v>-4.6193E-6</v>
      </c>
      <c r="D101" s="43">
        <v>1.3685999999999999E-4</v>
      </c>
      <c r="E101" s="23">
        <f t="shared" si="0"/>
        <v>0.13685999999999998</v>
      </c>
      <c r="F101" s="23">
        <v>1.5</v>
      </c>
      <c r="G101" s="24"/>
      <c r="H101" s="24"/>
      <c r="I101" s="25"/>
      <c r="J101" s="28"/>
      <c r="K101" s="44">
        <v>21</v>
      </c>
      <c r="L101" s="43">
        <v>2.8284999999999999E-22</v>
      </c>
      <c r="M101" s="43">
        <v>4.6193E-6</v>
      </c>
      <c r="N101" s="43">
        <v>1.3685999999999999E-4</v>
      </c>
      <c r="O101" s="23">
        <f t="shared" si="1"/>
        <v>0.13685999999999998</v>
      </c>
      <c r="P101" s="23">
        <v>1.5</v>
      </c>
      <c r="Q101" s="24"/>
      <c r="R101" s="24"/>
      <c r="S101" s="25"/>
    </row>
    <row r="102" spans="1:19" x14ac:dyDescent="0.3">
      <c r="A102" s="42">
        <v>49</v>
      </c>
      <c r="B102" s="43">
        <v>-5.2175000000000001E-22</v>
      </c>
      <c r="C102" s="43">
        <v>-2.8403000000000001E-6</v>
      </c>
      <c r="D102" s="43">
        <v>1.0798000000000001E-4</v>
      </c>
      <c r="E102" s="23">
        <f t="shared" si="0"/>
        <v>0.10798000000000001</v>
      </c>
      <c r="F102" s="23">
        <v>2</v>
      </c>
      <c r="G102" s="24"/>
      <c r="H102" s="24"/>
      <c r="I102" s="25"/>
      <c r="J102" s="28"/>
      <c r="K102" s="44">
        <v>22</v>
      </c>
      <c r="L102" s="43">
        <v>1.7392E-22</v>
      </c>
      <c r="M102" s="43">
        <v>2.8403000000000001E-6</v>
      </c>
      <c r="N102" s="43">
        <v>1.0798000000000001E-4</v>
      </c>
      <c r="O102" s="23">
        <f t="shared" si="1"/>
        <v>0.10798000000000001</v>
      </c>
      <c r="P102" s="23">
        <v>2</v>
      </c>
      <c r="Q102" s="24"/>
      <c r="R102" s="24"/>
      <c r="S102" s="25"/>
    </row>
    <row r="103" spans="1:19" x14ac:dyDescent="0.3">
      <c r="A103" s="42">
        <v>50</v>
      </c>
      <c r="B103" s="43">
        <v>-3.5184999999999998E-22</v>
      </c>
      <c r="C103" s="43">
        <v>-1.9153999999999999E-6</v>
      </c>
      <c r="D103" s="43">
        <v>8.9169E-5</v>
      </c>
      <c r="E103" s="23">
        <f t="shared" si="0"/>
        <v>8.9168999999999998E-2</v>
      </c>
      <c r="F103" s="23">
        <v>2.5</v>
      </c>
      <c r="G103" s="24"/>
      <c r="H103" s="24"/>
      <c r="I103" s="25"/>
      <c r="J103" s="28"/>
      <c r="K103" s="44">
        <v>23</v>
      </c>
      <c r="L103" s="43">
        <v>1.1728E-22</v>
      </c>
      <c r="M103" s="43">
        <v>1.9153999999999999E-6</v>
      </c>
      <c r="N103" s="43">
        <v>8.9169E-5</v>
      </c>
      <c r="O103" s="23">
        <f t="shared" si="1"/>
        <v>8.9168999999999998E-2</v>
      </c>
      <c r="P103" s="23">
        <v>2.5</v>
      </c>
      <c r="Q103" s="24"/>
      <c r="R103" s="24"/>
      <c r="S103" s="25"/>
    </row>
    <row r="104" spans="1:19" x14ac:dyDescent="0.3">
      <c r="A104" s="42">
        <v>51</v>
      </c>
      <c r="B104" s="43">
        <v>-2.5191000000000002E-22</v>
      </c>
      <c r="C104" s="43">
        <v>-1.3712999999999999E-6</v>
      </c>
      <c r="D104" s="43">
        <v>7.5481000000000005E-5</v>
      </c>
      <c r="E104" s="23">
        <f t="shared" si="0"/>
        <v>7.5481000000000006E-2</v>
      </c>
      <c r="F104" s="23">
        <v>3</v>
      </c>
      <c r="G104" s="24"/>
      <c r="H104" s="24"/>
      <c r="I104" s="25"/>
      <c r="J104" s="28"/>
      <c r="K104" s="44">
        <v>24</v>
      </c>
      <c r="L104" s="43">
        <v>8.3971000000000001E-23</v>
      </c>
      <c r="M104" s="43">
        <v>1.3712999999999999E-6</v>
      </c>
      <c r="N104" s="43">
        <v>7.5481000000000005E-5</v>
      </c>
      <c r="O104" s="23">
        <f t="shared" si="1"/>
        <v>7.5481000000000006E-2</v>
      </c>
      <c r="P104" s="23">
        <v>3</v>
      </c>
      <c r="Q104" s="24"/>
      <c r="R104" s="24"/>
      <c r="S104" s="25"/>
    </row>
    <row r="105" spans="1:19" x14ac:dyDescent="0.3">
      <c r="A105" s="42">
        <v>52</v>
      </c>
      <c r="B105" s="43">
        <v>-1.8772999999999999E-22</v>
      </c>
      <c r="C105" s="43">
        <v>-1.0218999999999999E-6</v>
      </c>
      <c r="D105" s="43">
        <v>6.4799000000000001E-5</v>
      </c>
      <c r="E105" s="23">
        <f t="shared" si="0"/>
        <v>6.4798999999999995E-2</v>
      </c>
      <c r="F105" s="23">
        <v>3.5</v>
      </c>
      <c r="G105" s="24"/>
      <c r="H105" s="24"/>
      <c r="I105" s="25"/>
      <c r="J105" s="28"/>
      <c r="K105" s="44">
        <v>25</v>
      </c>
      <c r="L105" s="43">
        <v>4.7963999999999999E-23</v>
      </c>
      <c r="M105" s="43">
        <v>7.8331000000000004E-7</v>
      </c>
      <c r="N105" s="43">
        <v>5.6134000000000002E-5</v>
      </c>
      <c r="O105" s="23">
        <f t="shared" si="1"/>
        <v>5.6134000000000003E-2</v>
      </c>
      <c r="P105" s="23">
        <v>4</v>
      </c>
      <c r="Q105" s="24"/>
      <c r="R105" s="24"/>
      <c r="S105" s="25"/>
    </row>
    <row r="106" spans="1:19" x14ac:dyDescent="0.3">
      <c r="A106" s="42">
        <v>53</v>
      </c>
      <c r="B106" s="43">
        <v>-1.4388999999999999E-22</v>
      </c>
      <c r="C106" s="43">
        <v>-7.8331000000000004E-7</v>
      </c>
      <c r="D106" s="43">
        <v>5.6134000000000002E-5</v>
      </c>
      <c r="E106" s="23">
        <f t="shared" si="0"/>
        <v>5.6134000000000003E-2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/>
      <c r="Q106" s="24"/>
      <c r="R106" s="24"/>
      <c r="S106" s="25"/>
    </row>
    <row r="107" spans="1:19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/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/>
      <c r="Q107" s="24"/>
      <c r="R107" s="24"/>
      <c r="S107" s="25"/>
    </row>
    <row r="108" spans="1:19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9FFD-9C45-46A6-978D-F31CBC25CDA1}">
  <sheetPr codeName="Hoja160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1906600</v>
      </c>
      <c r="C19" s="43">
        <v>1683200</v>
      </c>
      <c r="D19" s="43">
        <v>562470</v>
      </c>
      <c r="E19" s="43">
        <v>-4.1049000000000001E-11</v>
      </c>
      <c r="F19" s="43">
        <v>-4.7316000000000003E-27</v>
      </c>
      <c r="G19" s="43">
        <v>-2.5757999999999999E-11</v>
      </c>
      <c r="H19" s="48">
        <v>0</v>
      </c>
      <c r="I19" s="28"/>
      <c r="J19" s="44">
        <v>1</v>
      </c>
      <c r="K19" s="43">
        <v>1906600</v>
      </c>
      <c r="L19" s="43">
        <v>1683200</v>
      </c>
      <c r="M19" s="43">
        <v>562470</v>
      </c>
      <c r="N19" s="43">
        <v>-1.3683E-11</v>
      </c>
      <c r="O19" s="43">
        <v>1.5772000000000001E-27</v>
      </c>
      <c r="P19" s="43">
        <v>2.5757999999999999E-11</v>
      </c>
      <c r="Q19" s="48">
        <v>0</v>
      </c>
    </row>
    <row r="20" spans="1:17" x14ac:dyDescent="0.3">
      <c r="A20" s="42">
        <v>31</v>
      </c>
      <c r="B20" s="43">
        <v>-978820</v>
      </c>
      <c r="C20" s="43">
        <v>-859170</v>
      </c>
      <c r="D20" s="43">
        <v>378550</v>
      </c>
      <c r="E20" s="43">
        <v>2.1978999999999999E-11</v>
      </c>
      <c r="F20" s="43">
        <v>-3.9315999999999999E-12</v>
      </c>
      <c r="G20" s="43">
        <v>-21403</v>
      </c>
      <c r="H20" s="54">
        <v>0.05</v>
      </c>
      <c r="I20" s="28"/>
      <c r="J20" s="44">
        <v>2</v>
      </c>
      <c r="K20" s="43">
        <v>-978820</v>
      </c>
      <c r="L20" s="43">
        <v>-859170</v>
      </c>
      <c r="M20" s="43">
        <v>378550</v>
      </c>
      <c r="N20" s="43">
        <v>7.3264E-12</v>
      </c>
      <c r="O20" s="43">
        <v>1.3104999999999999E-12</v>
      </c>
      <c r="P20" s="43">
        <v>21403</v>
      </c>
      <c r="Q20" s="54">
        <v>0.05</v>
      </c>
    </row>
    <row r="21" spans="1:17" x14ac:dyDescent="0.3">
      <c r="A21" s="42">
        <v>32</v>
      </c>
      <c r="B21" s="43">
        <v>-2143.4</v>
      </c>
      <c r="C21" s="43">
        <v>18746</v>
      </c>
      <c r="D21" s="43">
        <v>255050</v>
      </c>
      <c r="E21" s="43">
        <v>3.8373999999999998E-12</v>
      </c>
      <c r="F21" s="43">
        <v>-4.4622999999999997E-12</v>
      </c>
      <c r="G21" s="43">
        <v>-24292</v>
      </c>
      <c r="H21" s="57">
        <v>0.1</v>
      </c>
      <c r="I21" s="28"/>
      <c r="J21" s="44">
        <v>3</v>
      </c>
      <c r="K21" s="43">
        <v>-2143.4</v>
      </c>
      <c r="L21" s="43">
        <v>18746</v>
      </c>
      <c r="M21" s="43">
        <v>255050</v>
      </c>
      <c r="N21" s="43">
        <v>1.2791000000000001E-12</v>
      </c>
      <c r="O21" s="43">
        <v>1.4873999999999999E-12</v>
      </c>
      <c r="P21" s="43">
        <v>24292</v>
      </c>
      <c r="Q21" s="57">
        <v>0.1</v>
      </c>
    </row>
    <row r="22" spans="1:17" x14ac:dyDescent="0.3">
      <c r="A22" s="42">
        <v>33</v>
      </c>
      <c r="B22" s="43">
        <v>-53629</v>
      </c>
      <c r="C22" s="43">
        <v>-26051</v>
      </c>
      <c r="D22" s="43">
        <v>163500</v>
      </c>
      <c r="E22" s="43">
        <v>5.0659999999999996E-12</v>
      </c>
      <c r="F22" s="43">
        <v>-4.2271E-12</v>
      </c>
      <c r="G22" s="43">
        <v>-23011</v>
      </c>
      <c r="H22" s="48">
        <v>0.15</v>
      </c>
      <c r="I22" s="28"/>
      <c r="J22" s="44">
        <v>4</v>
      </c>
      <c r="K22" s="43">
        <v>-53629</v>
      </c>
      <c r="L22" s="43">
        <v>-26051</v>
      </c>
      <c r="M22" s="43">
        <v>163500</v>
      </c>
      <c r="N22" s="43">
        <v>1.6887000000000001E-12</v>
      </c>
      <c r="O22" s="43">
        <v>1.409E-12</v>
      </c>
      <c r="P22" s="43">
        <v>23011</v>
      </c>
      <c r="Q22" s="48">
        <v>0.15</v>
      </c>
    </row>
    <row r="23" spans="1:17" x14ac:dyDescent="0.3">
      <c r="A23" s="42">
        <v>34</v>
      </c>
      <c r="B23" s="43">
        <v>-115850</v>
      </c>
      <c r="C23" s="43">
        <v>-78952</v>
      </c>
      <c r="D23" s="43">
        <v>110730</v>
      </c>
      <c r="E23" s="43">
        <v>6.7784000000000003E-12</v>
      </c>
      <c r="F23" s="43">
        <v>-3.1396000000000001E-12</v>
      </c>
      <c r="G23" s="43">
        <v>-17091</v>
      </c>
      <c r="H23" s="54">
        <v>0.2</v>
      </c>
      <c r="I23" s="28"/>
      <c r="J23" s="44">
        <v>5</v>
      </c>
      <c r="K23" s="43">
        <v>-115850</v>
      </c>
      <c r="L23" s="43">
        <v>-78952</v>
      </c>
      <c r="M23" s="43">
        <v>110730</v>
      </c>
      <c r="N23" s="43">
        <v>2.2594999999999998E-12</v>
      </c>
      <c r="O23" s="43">
        <v>1.0465E-12</v>
      </c>
      <c r="P23" s="43">
        <v>17091</v>
      </c>
      <c r="Q23" s="54">
        <v>0.2</v>
      </c>
    </row>
    <row r="24" spans="1:17" x14ac:dyDescent="0.3">
      <c r="A24" s="42">
        <v>35</v>
      </c>
      <c r="B24" s="43">
        <v>-10502</v>
      </c>
      <c r="C24" s="43">
        <v>1449.5</v>
      </c>
      <c r="D24" s="43">
        <v>85707</v>
      </c>
      <c r="E24" s="43">
        <v>2.1954000000000001E-12</v>
      </c>
      <c r="F24" s="43">
        <v>-2.8287999999999998E-12</v>
      </c>
      <c r="G24" s="43">
        <v>-15399</v>
      </c>
      <c r="H24" s="48">
        <v>0.25</v>
      </c>
      <c r="I24" s="28"/>
      <c r="J24" s="44">
        <v>6</v>
      </c>
      <c r="K24" s="43">
        <v>-10502</v>
      </c>
      <c r="L24" s="43">
        <v>1449.5</v>
      </c>
      <c r="M24" s="43">
        <v>85707</v>
      </c>
      <c r="N24" s="43">
        <v>7.3179999999999997E-13</v>
      </c>
      <c r="O24" s="43">
        <v>9.4294000000000002E-13</v>
      </c>
      <c r="P24" s="43">
        <v>15399</v>
      </c>
      <c r="Q24" s="48">
        <v>0.25</v>
      </c>
    </row>
    <row r="25" spans="1:17" x14ac:dyDescent="0.3">
      <c r="A25" s="42">
        <v>36</v>
      </c>
      <c r="B25" s="43">
        <v>-11372</v>
      </c>
      <c r="C25" s="43">
        <v>-1610.1</v>
      </c>
      <c r="D25" s="43">
        <v>68700</v>
      </c>
      <c r="E25" s="43">
        <v>1.7932000000000001E-12</v>
      </c>
      <c r="F25" s="43">
        <v>-2.4311E-12</v>
      </c>
      <c r="G25" s="43">
        <v>-13235</v>
      </c>
      <c r="H25" s="57">
        <v>0.3</v>
      </c>
      <c r="I25" s="28"/>
      <c r="J25" s="44">
        <v>7</v>
      </c>
      <c r="K25" s="43">
        <v>-11372</v>
      </c>
      <c r="L25" s="43">
        <v>-1610.1</v>
      </c>
      <c r="M25" s="43">
        <v>68700</v>
      </c>
      <c r="N25" s="43">
        <v>5.9772E-13</v>
      </c>
      <c r="O25" s="43">
        <v>8.1038000000000003E-13</v>
      </c>
      <c r="P25" s="43">
        <v>13235</v>
      </c>
      <c r="Q25" s="57">
        <v>0.3</v>
      </c>
    </row>
    <row r="26" spans="1:17" x14ac:dyDescent="0.3">
      <c r="A26" s="42">
        <v>37</v>
      </c>
      <c r="B26" s="43">
        <v>-13626</v>
      </c>
      <c r="C26" s="43">
        <v>-5193.8</v>
      </c>
      <c r="D26" s="43">
        <v>56870</v>
      </c>
      <c r="E26" s="43">
        <v>1.549E-12</v>
      </c>
      <c r="F26" s="43">
        <v>-1.9825000000000001E-12</v>
      </c>
      <c r="G26" s="43">
        <v>-10792</v>
      </c>
      <c r="H26" s="54">
        <v>0.35</v>
      </c>
      <c r="I26" s="28"/>
      <c r="J26" s="44">
        <v>8</v>
      </c>
      <c r="K26" s="43">
        <v>-13626</v>
      </c>
      <c r="L26" s="43">
        <v>-5193.8</v>
      </c>
      <c r="M26" s="43">
        <v>56870</v>
      </c>
      <c r="N26" s="43">
        <v>5.1634E-13</v>
      </c>
      <c r="O26" s="43">
        <v>6.6084999999999996E-13</v>
      </c>
      <c r="P26" s="43">
        <v>10792</v>
      </c>
      <c r="Q26" s="54">
        <v>0.35</v>
      </c>
    </row>
    <row r="27" spans="1:17" x14ac:dyDescent="0.3">
      <c r="A27" s="42">
        <v>38</v>
      </c>
      <c r="B27" s="43">
        <v>-3924.3</v>
      </c>
      <c r="C27" s="43">
        <v>1297.7</v>
      </c>
      <c r="D27" s="43">
        <v>48358</v>
      </c>
      <c r="E27" s="43">
        <v>9.5927999999999993E-13</v>
      </c>
      <c r="F27" s="43">
        <v>-1.6967E-12</v>
      </c>
      <c r="G27" s="43">
        <v>-9236.2999999999993</v>
      </c>
      <c r="H27" s="57">
        <v>0.4</v>
      </c>
      <c r="I27" s="28"/>
      <c r="J27" s="44">
        <v>9</v>
      </c>
      <c r="K27" s="43">
        <v>-3924.3</v>
      </c>
      <c r="L27" s="43">
        <v>1297.7</v>
      </c>
      <c r="M27" s="43">
        <v>48358</v>
      </c>
      <c r="N27" s="43">
        <v>3.1975999999999999E-13</v>
      </c>
      <c r="O27" s="43">
        <v>5.6555999999999997E-13</v>
      </c>
      <c r="P27" s="43">
        <v>9236.2999999999993</v>
      </c>
      <c r="Q27" s="57">
        <v>0.4</v>
      </c>
    </row>
    <row r="28" spans="1:17" x14ac:dyDescent="0.3">
      <c r="A28" s="42">
        <v>39</v>
      </c>
      <c r="B28" s="43">
        <v>-3283.4</v>
      </c>
      <c r="C28" s="43">
        <v>779.69</v>
      </c>
      <c r="D28" s="43">
        <v>41716</v>
      </c>
      <c r="E28" s="43">
        <v>7.4639000000000001E-13</v>
      </c>
      <c r="F28" s="43">
        <v>-1.4472999999999999E-12</v>
      </c>
      <c r="G28" s="43">
        <v>-7878.9</v>
      </c>
      <c r="H28" s="57">
        <v>0.45</v>
      </c>
      <c r="I28" s="28"/>
      <c r="J28" s="44">
        <v>10</v>
      </c>
      <c r="K28" s="43">
        <v>-3283.4</v>
      </c>
      <c r="L28" s="43">
        <v>779.69</v>
      </c>
      <c r="M28" s="43">
        <v>41716</v>
      </c>
      <c r="N28" s="43">
        <v>2.4880000000000001E-13</v>
      </c>
      <c r="O28" s="43">
        <v>4.8244000000000001E-13</v>
      </c>
      <c r="P28" s="43">
        <v>7878.9</v>
      </c>
      <c r="Q28" s="57">
        <v>0.45</v>
      </c>
    </row>
    <row r="29" spans="1:17" x14ac:dyDescent="0.3">
      <c r="A29" s="42">
        <v>40</v>
      </c>
      <c r="B29" s="43">
        <v>-2790.4</v>
      </c>
      <c r="C29" s="43">
        <v>394.12</v>
      </c>
      <c r="D29" s="43">
        <v>36394</v>
      </c>
      <c r="E29" s="43">
        <v>5.8499000000000001E-13</v>
      </c>
      <c r="F29" s="43">
        <v>-1.2347E-12</v>
      </c>
      <c r="G29" s="43">
        <v>-6721.4</v>
      </c>
      <c r="H29" s="57">
        <v>0.5</v>
      </c>
      <c r="I29" s="28"/>
      <c r="J29" s="44">
        <v>11</v>
      </c>
      <c r="K29" s="43">
        <v>-2790.4</v>
      </c>
      <c r="L29" s="43">
        <v>394.12</v>
      </c>
      <c r="M29" s="43">
        <v>36394</v>
      </c>
      <c r="N29" s="43">
        <v>1.95E-13</v>
      </c>
      <c r="O29" s="43">
        <v>4.1156999999999998E-13</v>
      </c>
      <c r="P29" s="43">
        <v>6721.4</v>
      </c>
      <c r="Q29" s="57">
        <v>0.5</v>
      </c>
    </row>
    <row r="30" spans="1:17" x14ac:dyDescent="0.3">
      <c r="A30" s="42">
        <v>41</v>
      </c>
      <c r="B30" s="43">
        <v>-2403.3000000000002</v>
      </c>
      <c r="C30" s="43">
        <v>113.88</v>
      </c>
      <c r="D30" s="43">
        <v>32043</v>
      </c>
      <c r="E30" s="43">
        <v>4.6239000000000001E-13</v>
      </c>
      <c r="F30" s="43">
        <v>-1.0556000000000001E-12</v>
      </c>
      <c r="G30" s="43">
        <v>-5746.3</v>
      </c>
      <c r="H30" s="57">
        <v>0.55000000000000004</v>
      </c>
      <c r="I30" s="28"/>
      <c r="J30" s="44">
        <v>12</v>
      </c>
      <c r="K30" s="43">
        <v>-2403.3000000000002</v>
      </c>
      <c r="L30" s="43">
        <v>113.88</v>
      </c>
      <c r="M30" s="43">
        <v>32043</v>
      </c>
      <c r="N30" s="43">
        <v>1.5413E-13</v>
      </c>
      <c r="O30" s="43">
        <v>3.5185999999999998E-13</v>
      </c>
      <c r="P30" s="43">
        <v>5746.3</v>
      </c>
      <c r="Q30" s="57">
        <v>0.55000000000000004</v>
      </c>
    </row>
    <row r="31" spans="1:17" x14ac:dyDescent="0.3">
      <c r="A31" s="42">
        <v>42</v>
      </c>
      <c r="B31" s="43">
        <v>-2093.4</v>
      </c>
      <c r="C31" s="43">
        <v>-85.92</v>
      </c>
      <c r="D31" s="43">
        <v>28431</v>
      </c>
      <c r="E31" s="43">
        <v>3.6875999999999999E-13</v>
      </c>
      <c r="F31" s="43">
        <v>-9.0552999999999998E-13</v>
      </c>
      <c r="G31" s="43">
        <v>-4929.5</v>
      </c>
      <c r="H31" s="48">
        <v>0.6</v>
      </c>
      <c r="I31" s="28"/>
      <c r="J31" s="44">
        <v>13</v>
      </c>
      <c r="K31" s="43">
        <v>-2093.4</v>
      </c>
      <c r="L31" s="43">
        <v>-85.92</v>
      </c>
      <c r="M31" s="43">
        <v>28431</v>
      </c>
      <c r="N31" s="43">
        <v>1.2292E-13</v>
      </c>
      <c r="O31" s="43">
        <v>3.0184E-13</v>
      </c>
      <c r="P31" s="43">
        <v>4929.5</v>
      </c>
      <c r="Q31" s="48">
        <v>0.6</v>
      </c>
    </row>
    <row r="32" spans="1:17" x14ac:dyDescent="0.3">
      <c r="A32" s="42">
        <v>43</v>
      </c>
      <c r="B32" s="43">
        <v>-1841</v>
      </c>
      <c r="C32" s="43">
        <v>-225.58</v>
      </c>
      <c r="D32" s="43">
        <v>25393</v>
      </c>
      <c r="E32" s="43">
        <v>2.9675000000000002E-13</v>
      </c>
      <c r="F32" s="43">
        <v>-7.8002999999999996E-13</v>
      </c>
      <c r="G32" s="43">
        <v>-4246.3</v>
      </c>
      <c r="H32" s="48">
        <v>0.65</v>
      </c>
      <c r="I32" s="28"/>
      <c r="J32" s="44">
        <v>14</v>
      </c>
      <c r="K32" s="43">
        <v>-1841</v>
      </c>
      <c r="L32" s="43">
        <v>-225.58</v>
      </c>
      <c r="M32" s="43">
        <v>25393</v>
      </c>
      <c r="N32" s="43">
        <v>9.8918000000000003E-14</v>
      </c>
      <c r="O32" s="43">
        <v>2.6001000000000002E-13</v>
      </c>
      <c r="P32" s="43">
        <v>4246.3</v>
      </c>
      <c r="Q32" s="48">
        <v>0.65</v>
      </c>
    </row>
    <row r="33" spans="1:17" x14ac:dyDescent="0.3">
      <c r="A33" s="42">
        <v>44</v>
      </c>
      <c r="B33" s="43">
        <v>-1632.3</v>
      </c>
      <c r="C33" s="43">
        <v>-320.77999999999997</v>
      </c>
      <c r="D33" s="43">
        <v>22811</v>
      </c>
      <c r="E33" s="43">
        <v>2.4093000000000001E-13</v>
      </c>
      <c r="F33" s="43">
        <v>-6.7495999999999998E-13</v>
      </c>
      <c r="G33" s="43">
        <v>-3674.3</v>
      </c>
      <c r="H33" s="48">
        <v>0.7</v>
      </c>
      <c r="I33" s="28"/>
      <c r="J33" s="44">
        <v>15</v>
      </c>
      <c r="K33" s="43">
        <v>-1632.3</v>
      </c>
      <c r="L33" s="43">
        <v>-320.77999999999997</v>
      </c>
      <c r="M33" s="43">
        <v>22811</v>
      </c>
      <c r="N33" s="43">
        <v>8.0310000000000001E-14</v>
      </c>
      <c r="O33" s="43">
        <v>2.2499000000000001E-13</v>
      </c>
      <c r="P33" s="43">
        <v>3674.3</v>
      </c>
      <c r="Q33" s="48">
        <v>0.7</v>
      </c>
    </row>
    <row r="34" spans="1:17" x14ac:dyDescent="0.3">
      <c r="A34" s="42">
        <v>45</v>
      </c>
      <c r="B34" s="43">
        <v>-1457.2</v>
      </c>
      <c r="C34" s="43">
        <v>-383.28</v>
      </c>
      <c r="D34" s="43">
        <v>20597</v>
      </c>
      <c r="E34" s="43">
        <v>1.9727999999999999E-13</v>
      </c>
      <c r="F34" s="43">
        <v>-5.8678000000000005E-13</v>
      </c>
      <c r="G34" s="43">
        <v>-3194.3</v>
      </c>
      <c r="H34" s="48">
        <v>0.75</v>
      </c>
      <c r="I34" s="28"/>
      <c r="J34" s="44">
        <v>16</v>
      </c>
      <c r="K34" s="43">
        <v>-1457.2</v>
      </c>
      <c r="L34" s="43">
        <v>-383.28</v>
      </c>
      <c r="M34" s="43">
        <v>20597</v>
      </c>
      <c r="N34" s="43">
        <v>6.5760999999999999E-14</v>
      </c>
      <c r="O34" s="43">
        <v>1.9559E-13</v>
      </c>
      <c r="P34" s="43">
        <v>3194.3</v>
      </c>
      <c r="Q34" s="48">
        <v>0.75</v>
      </c>
    </row>
    <row r="35" spans="1:17" x14ac:dyDescent="0.3">
      <c r="A35" s="42">
        <v>46</v>
      </c>
      <c r="B35" s="43">
        <v>-1308.3</v>
      </c>
      <c r="C35" s="43">
        <v>-421.77</v>
      </c>
      <c r="D35" s="43">
        <v>18684</v>
      </c>
      <c r="E35" s="43">
        <v>1.6286E-13</v>
      </c>
      <c r="F35" s="43">
        <v>-5.1251E-13</v>
      </c>
      <c r="G35" s="43">
        <v>-2790</v>
      </c>
      <c r="H35" s="48">
        <v>0.8</v>
      </c>
      <c r="I35" s="28"/>
      <c r="J35" s="44">
        <v>17</v>
      </c>
      <c r="K35" s="43">
        <v>-1308.3</v>
      </c>
      <c r="L35" s="43">
        <v>-421.77</v>
      </c>
      <c r="M35" s="43">
        <v>18684</v>
      </c>
      <c r="N35" s="43">
        <v>5.4286000000000002E-14</v>
      </c>
      <c r="O35" s="43">
        <v>1.7084000000000001E-13</v>
      </c>
      <c r="P35" s="43">
        <v>2790</v>
      </c>
      <c r="Q35" s="48">
        <v>0.8</v>
      </c>
    </row>
    <row r="36" spans="1:17" x14ac:dyDescent="0.3">
      <c r="A36" s="42">
        <v>47</v>
      </c>
      <c r="B36" s="43">
        <v>-1180.2</v>
      </c>
      <c r="C36" s="43">
        <v>-442.67</v>
      </c>
      <c r="D36" s="43">
        <v>17018</v>
      </c>
      <c r="E36" s="43">
        <v>1.3547999999999999E-13</v>
      </c>
      <c r="F36" s="43">
        <v>-4.4968999999999998E-13</v>
      </c>
      <c r="G36" s="43">
        <v>-2448</v>
      </c>
      <c r="H36" s="48">
        <v>0.85</v>
      </c>
      <c r="I36" s="28"/>
      <c r="J36" s="44">
        <v>18</v>
      </c>
      <c r="K36" s="43">
        <v>-1180.2</v>
      </c>
      <c r="L36" s="43">
        <v>-442.67</v>
      </c>
      <c r="M36" s="43">
        <v>17018</v>
      </c>
      <c r="N36" s="43">
        <v>4.516E-14</v>
      </c>
      <c r="O36" s="43">
        <v>1.499E-13</v>
      </c>
      <c r="P36" s="43">
        <v>2448</v>
      </c>
      <c r="Q36" s="48">
        <v>0.85</v>
      </c>
    </row>
    <row r="37" spans="1:17" x14ac:dyDescent="0.3">
      <c r="A37" s="42">
        <v>48</v>
      </c>
      <c r="B37" s="43">
        <v>-1068.7</v>
      </c>
      <c r="C37" s="43">
        <v>-450.69</v>
      </c>
      <c r="D37" s="43">
        <v>15560</v>
      </c>
      <c r="E37" s="43">
        <v>1.1352000000000001E-13</v>
      </c>
      <c r="F37" s="43">
        <v>-3.9632999999999999E-13</v>
      </c>
      <c r="G37" s="43">
        <v>-2157.5</v>
      </c>
      <c r="H37" s="48">
        <v>0.9</v>
      </c>
      <c r="I37" s="28"/>
      <c r="J37" s="44">
        <v>19</v>
      </c>
      <c r="K37" s="43">
        <v>-1068.7</v>
      </c>
      <c r="L37" s="43">
        <v>-450.69</v>
      </c>
      <c r="M37" s="43">
        <v>15560</v>
      </c>
      <c r="N37" s="43">
        <v>3.7841000000000003E-14</v>
      </c>
      <c r="O37" s="43">
        <v>1.3211E-13</v>
      </c>
      <c r="P37" s="43">
        <v>2157.5</v>
      </c>
      <c r="Q37" s="48">
        <v>0.9</v>
      </c>
    </row>
    <row r="38" spans="1:17" x14ac:dyDescent="0.3">
      <c r="A38" s="42">
        <v>49</v>
      </c>
      <c r="B38" s="43">
        <v>-970.67</v>
      </c>
      <c r="C38" s="43">
        <v>-449.3</v>
      </c>
      <c r="D38" s="43">
        <v>14276</v>
      </c>
      <c r="E38" s="43">
        <v>9.5775000000000001E-14</v>
      </c>
      <c r="F38" s="43">
        <v>-3.5079999999999998E-13</v>
      </c>
      <c r="G38" s="43">
        <v>-1909.7</v>
      </c>
      <c r="H38" s="48">
        <v>0.95</v>
      </c>
      <c r="I38" s="28"/>
      <c r="J38" s="44">
        <v>20</v>
      </c>
      <c r="K38" s="43">
        <v>-970.67</v>
      </c>
      <c r="L38" s="43">
        <v>-449.3</v>
      </c>
      <c r="M38" s="43">
        <v>14276</v>
      </c>
      <c r="N38" s="43">
        <v>3.1925E-14</v>
      </c>
      <c r="O38" s="43">
        <v>1.1692999999999999E-13</v>
      </c>
      <c r="P38" s="43">
        <v>1909.7</v>
      </c>
      <c r="Q38" s="48">
        <v>0.95</v>
      </c>
    </row>
    <row r="39" spans="1:17" x14ac:dyDescent="0.3">
      <c r="A39" s="42">
        <v>50</v>
      </c>
      <c r="B39" s="43">
        <v>-883.76</v>
      </c>
      <c r="C39" s="43">
        <v>-441.09</v>
      </c>
      <c r="D39" s="43">
        <v>13140</v>
      </c>
      <c r="E39" s="43">
        <v>8.1317999999999995E-14</v>
      </c>
      <c r="F39" s="43">
        <v>-3.1176999999999999E-13</v>
      </c>
      <c r="G39" s="43">
        <v>-1697.2</v>
      </c>
      <c r="H39" s="48">
        <v>1</v>
      </c>
      <c r="I39" s="28"/>
      <c r="J39" s="44">
        <v>21</v>
      </c>
      <c r="K39" s="43">
        <v>-883.76</v>
      </c>
      <c r="L39" s="43">
        <v>-441.09</v>
      </c>
      <c r="M39" s="43">
        <v>13140</v>
      </c>
      <c r="N39" s="43">
        <v>2.7106000000000001E-14</v>
      </c>
      <c r="O39" s="43">
        <v>1.0392E-13</v>
      </c>
      <c r="P39" s="43">
        <v>1697.2</v>
      </c>
      <c r="Q39" s="48">
        <v>1</v>
      </c>
    </row>
    <row r="40" spans="1:17" x14ac:dyDescent="0.3">
      <c r="A40" s="42">
        <v>51</v>
      </c>
      <c r="B40" s="43">
        <v>-360.17</v>
      </c>
      <c r="C40" s="43">
        <v>-246.74</v>
      </c>
      <c r="D40" s="43">
        <v>6557.2</v>
      </c>
      <c r="E40" s="43">
        <v>2.0838E-14</v>
      </c>
      <c r="F40" s="43">
        <v>-1.1514E-13</v>
      </c>
      <c r="G40" s="43">
        <v>-626.80999999999995</v>
      </c>
      <c r="H40" s="48">
        <v>1.5</v>
      </c>
      <c r="I40" s="28"/>
      <c r="J40" s="44">
        <v>22</v>
      </c>
      <c r="K40" s="43">
        <v>-360.17</v>
      </c>
      <c r="L40" s="43">
        <v>-246.74</v>
      </c>
      <c r="M40" s="43">
        <v>6557.2</v>
      </c>
      <c r="N40" s="43">
        <v>6.9460999999999998E-15</v>
      </c>
      <c r="O40" s="43">
        <v>3.8380999999999999E-14</v>
      </c>
      <c r="P40" s="43">
        <v>626.80999999999995</v>
      </c>
      <c r="Q40" s="48">
        <v>1.5</v>
      </c>
    </row>
    <row r="41" spans="1:17" x14ac:dyDescent="0.3">
      <c r="A41" s="42">
        <v>52</v>
      </c>
      <c r="B41" s="43">
        <v>-147.31</v>
      </c>
      <c r="C41" s="43">
        <v>-106.61</v>
      </c>
      <c r="D41" s="43">
        <v>3915.6</v>
      </c>
      <c r="E41" s="43">
        <v>7.4766999999999994E-15</v>
      </c>
      <c r="F41" s="43">
        <v>-5.3830999999999999E-14</v>
      </c>
      <c r="G41" s="43">
        <v>-293.04000000000002</v>
      </c>
      <c r="H41" s="48">
        <v>2</v>
      </c>
      <c r="I41" s="28"/>
      <c r="J41" s="44">
        <v>23</v>
      </c>
      <c r="K41" s="43">
        <v>-147.31</v>
      </c>
      <c r="L41" s="43">
        <v>-106.61</v>
      </c>
      <c r="M41" s="43">
        <v>3915.6</v>
      </c>
      <c r="N41" s="43">
        <v>2.4922000000000001E-15</v>
      </c>
      <c r="O41" s="43">
        <v>1.7944E-14</v>
      </c>
      <c r="P41" s="43">
        <v>293.04000000000002</v>
      </c>
      <c r="Q41" s="48">
        <v>2</v>
      </c>
    </row>
    <row r="42" spans="1:17" x14ac:dyDescent="0.3">
      <c r="A42" s="42">
        <v>53</v>
      </c>
      <c r="B42" s="43">
        <v>-74.739999999999995</v>
      </c>
      <c r="C42" s="43">
        <v>-56.847000000000001</v>
      </c>
      <c r="D42" s="43">
        <v>2665.5</v>
      </c>
      <c r="E42" s="43">
        <v>3.2868000000000001E-15</v>
      </c>
      <c r="F42" s="43">
        <v>-2.9226E-14</v>
      </c>
      <c r="G42" s="43">
        <v>-159.1</v>
      </c>
      <c r="H42" s="48">
        <v>2.5</v>
      </c>
      <c r="I42" s="28"/>
      <c r="J42" s="44">
        <v>24</v>
      </c>
      <c r="K42" s="43">
        <v>-74.739999999999995</v>
      </c>
      <c r="L42" s="43">
        <v>-56.847000000000001</v>
      </c>
      <c r="M42" s="43">
        <v>2665.5</v>
      </c>
      <c r="N42" s="43">
        <v>1.0956000000000001E-15</v>
      </c>
      <c r="O42" s="43">
        <v>9.7421000000000003E-15</v>
      </c>
      <c r="P42" s="43">
        <v>159.1</v>
      </c>
      <c r="Q42" s="48">
        <v>2.5</v>
      </c>
    </row>
    <row r="43" spans="1:17" x14ac:dyDescent="0.3">
      <c r="A43" s="42">
        <v>54</v>
      </c>
      <c r="B43" s="43">
        <v>-60.720999999999997</v>
      </c>
      <c r="C43" s="43">
        <v>-51.698</v>
      </c>
      <c r="D43" s="43">
        <v>1985.5</v>
      </c>
      <c r="E43" s="43">
        <v>1.6575E-15</v>
      </c>
      <c r="F43" s="43">
        <v>-1.7596999999999999E-14</v>
      </c>
      <c r="G43" s="43">
        <v>-95.793000000000006</v>
      </c>
      <c r="H43" s="48">
        <v>3</v>
      </c>
      <c r="I43" s="28"/>
      <c r="J43" s="44">
        <v>25</v>
      </c>
      <c r="K43" s="43">
        <v>-60.720999999999997</v>
      </c>
      <c r="L43" s="43">
        <v>-51.698</v>
      </c>
      <c r="M43" s="43">
        <v>1985.5</v>
      </c>
      <c r="N43" s="43">
        <v>5.525E-16</v>
      </c>
      <c r="O43" s="43">
        <v>5.8655999999999997E-15</v>
      </c>
      <c r="P43" s="43">
        <v>95.793000000000006</v>
      </c>
      <c r="Q43" s="48">
        <v>3</v>
      </c>
    </row>
    <row r="44" spans="1:17" x14ac:dyDescent="0.3">
      <c r="A44" s="42">
        <v>55</v>
      </c>
      <c r="B44" s="43">
        <v>-64.424999999999997</v>
      </c>
      <c r="C44" s="43">
        <v>-59.38</v>
      </c>
      <c r="D44" s="43">
        <v>1561.1</v>
      </c>
      <c r="E44" s="43">
        <v>9.2672999999999997E-16</v>
      </c>
      <c r="F44" s="43">
        <v>-1.1414E-14</v>
      </c>
      <c r="G44" s="43">
        <v>-62.133000000000003</v>
      </c>
      <c r="H44" s="48">
        <v>3.5</v>
      </c>
      <c r="I44" s="28"/>
      <c r="J44" s="44">
        <v>26</v>
      </c>
      <c r="K44" s="43">
        <v>-64.424999999999997</v>
      </c>
      <c r="L44" s="43">
        <v>-59.38</v>
      </c>
      <c r="M44" s="43">
        <v>1561.1</v>
      </c>
      <c r="N44" s="43">
        <v>3.0891000000000002E-16</v>
      </c>
      <c r="O44" s="43">
        <v>3.8046000000000003E-15</v>
      </c>
      <c r="P44" s="43">
        <v>62.133000000000003</v>
      </c>
      <c r="Q44" s="48">
        <v>3.5</v>
      </c>
    </row>
    <row r="45" spans="1:17" x14ac:dyDescent="0.3">
      <c r="A45" s="42">
        <v>56</v>
      </c>
      <c r="B45" s="43">
        <v>-69.611000000000004</v>
      </c>
      <c r="C45" s="43">
        <v>-66.549000000000007</v>
      </c>
      <c r="D45" s="43">
        <v>1264.8</v>
      </c>
      <c r="E45" s="43">
        <v>5.6241E-16</v>
      </c>
      <c r="F45" s="43">
        <v>-7.8044999999999997E-15</v>
      </c>
      <c r="G45" s="43">
        <v>-42.485999999999997</v>
      </c>
      <c r="H45" s="48">
        <v>4</v>
      </c>
      <c r="I45" s="28"/>
      <c r="J45" s="44">
        <v>27</v>
      </c>
      <c r="K45" s="43">
        <v>-69.611000000000004</v>
      </c>
      <c r="L45" s="43">
        <v>-66.549000000000007</v>
      </c>
      <c r="M45" s="43">
        <v>1264.8</v>
      </c>
      <c r="N45" s="43">
        <v>1.8746999999999999E-16</v>
      </c>
      <c r="O45" s="43">
        <v>2.6015000000000002E-15</v>
      </c>
      <c r="P45" s="43">
        <v>42.485999999999997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4.9317999999999996E-4</v>
      </c>
      <c r="C50" s="43">
        <v>3.7698000000000001E-4</v>
      </c>
      <c r="D50" s="43">
        <v>-2.0578999999999999E-4</v>
      </c>
      <c r="E50" s="43">
        <v>-4.2690999999999997E-20</v>
      </c>
      <c r="F50" s="43">
        <v>-4.9208000000000001E-36</v>
      </c>
      <c r="G50" s="43">
        <v>-2.6788000000000001E-20</v>
      </c>
      <c r="H50" s="48">
        <v>0</v>
      </c>
      <c r="I50" s="28"/>
      <c r="J50" s="44">
        <v>1</v>
      </c>
      <c r="K50" s="43">
        <v>4.9317999999999996E-4</v>
      </c>
      <c r="L50" s="43">
        <v>3.7698000000000001E-4</v>
      </c>
      <c r="M50" s="43">
        <v>-2.0578999999999999E-4</v>
      </c>
      <c r="N50" s="43">
        <v>-1.4229999999999999E-20</v>
      </c>
      <c r="O50" s="43">
        <v>1.6402999999999999E-36</v>
      </c>
      <c r="P50" s="43">
        <v>2.6788000000000001E-20</v>
      </c>
      <c r="Q50" s="48">
        <v>0</v>
      </c>
    </row>
    <row r="51" spans="1:17" x14ac:dyDescent="0.3">
      <c r="A51" s="42">
        <v>31</v>
      </c>
      <c r="B51" s="43">
        <v>-3.3385000000000001E-4</v>
      </c>
      <c r="C51" s="43">
        <v>-2.7164000000000002E-4</v>
      </c>
      <c r="D51" s="43">
        <v>3.7198E-4</v>
      </c>
      <c r="E51" s="43">
        <v>2.2858000000000001E-20</v>
      </c>
      <c r="F51" s="43">
        <v>-4.0889000000000004E-21</v>
      </c>
      <c r="G51" s="43">
        <v>-2.2259000000000002E-5</v>
      </c>
      <c r="H51" s="54">
        <v>0.05</v>
      </c>
      <c r="I51" s="28"/>
      <c r="J51" s="44">
        <v>2</v>
      </c>
      <c r="K51" s="43">
        <v>-3.3385000000000001E-4</v>
      </c>
      <c r="L51" s="43">
        <v>-2.7164000000000002E-4</v>
      </c>
      <c r="M51" s="43">
        <v>3.7198E-4</v>
      </c>
      <c r="N51" s="43">
        <v>7.6194999999999996E-21</v>
      </c>
      <c r="O51" s="43">
        <v>1.3629999999999999E-21</v>
      </c>
      <c r="P51" s="43">
        <v>2.2259000000000002E-5</v>
      </c>
      <c r="Q51" s="54">
        <v>0.05</v>
      </c>
    </row>
    <row r="52" spans="1:17" x14ac:dyDescent="0.3">
      <c r="A52" s="42">
        <v>32</v>
      </c>
      <c r="B52" s="43">
        <v>-3.9188999999999999E-4</v>
      </c>
      <c r="C52" s="43">
        <v>-2.7909000000000001E-4</v>
      </c>
      <c r="D52" s="43">
        <v>9.9697000000000002E-4</v>
      </c>
      <c r="E52" s="43">
        <v>4.1444000000000002E-20</v>
      </c>
      <c r="F52" s="43">
        <v>-4.8192999999999998E-20</v>
      </c>
      <c r="G52" s="43">
        <v>-2.6235000000000001E-4</v>
      </c>
      <c r="H52" s="57">
        <v>0.1</v>
      </c>
      <c r="I52" s="28"/>
      <c r="J52" s="44">
        <v>3</v>
      </c>
      <c r="K52" s="43">
        <v>-3.9188999999999999E-4</v>
      </c>
      <c r="L52" s="43">
        <v>-2.7909000000000001E-4</v>
      </c>
      <c r="M52" s="43">
        <v>9.9697000000000002E-4</v>
      </c>
      <c r="N52" s="43">
        <v>1.3814999999999999E-20</v>
      </c>
      <c r="O52" s="43">
        <v>1.6064E-20</v>
      </c>
      <c r="P52" s="43">
        <v>2.6235000000000001E-4</v>
      </c>
      <c r="Q52" s="57">
        <v>0.1</v>
      </c>
    </row>
    <row r="53" spans="1:17" x14ac:dyDescent="0.3">
      <c r="A53" s="42">
        <v>33</v>
      </c>
      <c r="B53" s="43">
        <v>-4.0694E-4</v>
      </c>
      <c r="C53" s="43">
        <v>-2.5802000000000003E-4</v>
      </c>
      <c r="D53" s="43">
        <v>7.6553999999999999E-4</v>
      </c>
      <c r="E53" s="43">
        <v>5.4712999999999995E-20</v>
      </c>
      <c r="F53" s="43">
        <v>-4.5651999999999997E-20</v>
      </c>
      <c r="G53" s="43">
        <v>-2.4852000000000001E-4</v>
      </c>
      <c r="H53" s="48">
        <v>0.15</v>
      </c>
      <c r="I53" s="28"/>
      <c r="J53" s="44">
        <v>4</v>
      </c>
      <c r="K53" s="43">
        <v>-4.0694E-4</v>
      </c>
      <c r="L53" s="43">
        <v>-2.5802000000000003E-4</v>
      </c>
      <c r="M53" s="43">
        <v>7.6553999999999999E-4</v>
      </c>
      <c r="N53" s="43">
        <v>1.8238E-20</v>
      </c>
      <c r="O53" s="43">
        <v>1.5216999999999999E-20</v>
      </c>
      <c r="P53" s="43">
        <v>2.4852000000000001E-4</v>
      </c>
      <c r="Q53" s="48">
        <v>0.15</v>
      </c>
    </row>
    <row r="54" spans="1:17" x14ac:dyDescent="0.3">
      <c r="A54" s="42">
        <v>34</v>
      </c>
      <c r="B54" s="43">
        <v>-5.0788999999999999E-4</v>
      </c>
      <c r="C54" s="43">
        <v>-3.0863E-4</v>
      </c>
      <c r="D54" s="43">
        <v>7.1564000000000003E-4</v>
      </c>
      <c r="E54" s="43">
        <v>7.3205999999999994E-20</v>
      </c>
      <c r="F54" s="43">
        <v>-3.3908E-20</v>
      </c>
      <c r="G54" s="43">
        <v>-1.8458E-4</v>
      </c>
      <c r="H54" s="54">
        <v>0.2</v>
      </c>
      <c r="I54" s="28"/>
      <c r="J54" s="44">
        <v>5</v>
      </c>
      <c r="K54" s="43">
        <v>-5.0788999999999999E-4</v>
      </c>
      <c r="L54" s="43">
        <v>-3.0863E-4</v>
      </c>
      <c r="M54" s="43">
        <v>7.1564000000000003E-4</v>
      </c>
      <c r="N54" s="43">
        <v>2.4401999999999999E-20</v>
      </c>
      <c r="O54" s="43">
        <v>1.1303E-20</v>
      </c>
      <c r="P54" s="43">
        <v>1.8458E-4</v>
      </c>
      <c r="Q54" s="54">
        <v>0.2</v>
      </c>
    </row>
    <row r="55" spans="1:17" x14ac:dyDescent="0.3">
      <c r="A55" s="42">
        <v>35</v>
      </c>
      <c r="B55" s="43">
        <v>-4.1006000000000001E-4</v>
      </c>
      <c r="C55" s="43">
        <v>-2.4872000000000002E-4</v>
      </c>
      <c r="D55" s="43">
        <v>8.8875E-4</v>
      </c>
      <c r="E55" s="43">
        <v>5.9275999999999999E-20</v>
      </c>
      <c r="F55" s="43">
        <v>-7.6378E-20</v>
      </c>
      <c r="G55" s="43">
        <v>-4.1577999999999998E-4</v>
      </c>
      <c r="H55" s="48">
        <v>0.25</v>
      </c>
      <c r="I55" s="28"/>
      <c r="J55" s="44">
        <v>6</v>
      </c>
      <c r="K55" s="43">
        <v>-4.1006000000000001E-4</v>
      </c>
      <c r="L55" s="43">
        <v>-2.4872000000000002E-4</v>
      </c>
      <c r="M55" s="43">
        <v>8.8875E-4</v>
      </c>
      <c r="N55" s="43">
        <v>1.9758999999999999E-20</v>
      </c>
      <c r="O55" s="43">
        <v>2.5458999999999999E-20</v>
      </c>
      <c r="P55" s="43">
        <v>4.1577999999999998E-4</v>
      </c>
      <c r="Q55" s="48">
        <v>0.25</v>
      </c>
    </row>
    <row r="56" spans="1:17" x14ac:dyDescent="0.3">
      <c r="A56" s="42">
        <v>36</v>
      </c>
      <c r="B56" s="43">
        <v>-3.4853E-4</v>
      </c>
      <c r="C56" s="43">
        <v>-2.1675000000000001E-4</v>
      </c>
      <c r="D56" s="43">
        <v>7.3244E-4</v>
      </c>
      <c r="E56" s="43">
        <v>4.8416000000000001E-20</v>
      </c>
      <c r="F56" s="43">
        <v>-6.5641000000000001E-20</v>
      </c>
      <c r="G56" s="43">
        <v>-3.5733E-4</v>
      </c>
      <c r="H56" s="57">
        <v>0.3</v>
      </c>
      <c r="I56" s="28"/>
      <c r="J56" s="44">
        <v>7</v>
      </c>
      <c r="K56" s="43">
        <v>-3.4853E-4</v>
      </c>
      <c r="L56" s="43">
        <v>-2.1675000000000001E-4</v>
      </c>
      <c r="M56" s="43">
        <v>7.3244E-4</v>
      </c>
      <c r="N56" s="43">
        <v>1.6138999999999999E-20</v>
      </c>
      <c r="O56" s="43">
        <v>2.1880000000000001E-20</v>
      </c>
      <c r="P56" s="43">
        <v>3.5733E-4</v>
      </c>
      <c r="Q56" s="57">
        <v>0.3</v>
      </c>
    </row>
    <row r="57" spans="1:17" x14ac:dyDescent="0.3">
      <c r="A57" s="42">
        <v>37</v>
      </c>
      <c r="B57" s="43">
        <v>-3.1712999999999999E-4</v>
      </c>
      <c r="C57" s="43">
        <v>-2.0328999999999999E-4</v>
      </c>
      <c r="D57" s="43">
        <v>6.3456999999999999E-4</v>
      </c>
      <c r="E57" s="43">
        <v>4.1823999999999999E-20</v>
      </c>
      <c r="F57" s="43">
        <v>-5.3528999999999999E-20</v>
      </c>
      <c r="G57" s="43">
        <v>-2.9139999999999998E-4</v>
      </c>
      <c r="H57" s="54">
        <v>0.35</v>
      </c>
      <c r="I57" s="28"/>
      <c r="J57" s="44">
        <v>8</v>
      </c>
      <c r="K57" s="43">
        <v>-3.1712999999999999E-4</v>
      </c>
      <c r="L57" s="43">
        <v>-2.0328999999999999E-4</v>
      </c>
      <c r="M57" s="43">
        <v>6.3456999999999999E-4</v>
      </c>
      <c r="N57" s="43">
        <v>1.3941E-20</v>
      </c>
      <c r="O57" s="43">
        <v>1.7842999999999999E-20</v>
      </c>
      <c r="P57" s="43">
        <v>2.9139999999999998E-4</v>
      </c>
      <c r="Q57" s="54">
        <v>0.35</v>
      </c>
    </row>
    <row r="58" spans="1:17" x14ac:dyDescent="0.3">
      <c r="A58" s="42">
        <v>38</v>
      </c>
      <c r="B58" s="43">
        <v>-2.6630000000000002E-4</v>
      </c>
      <c r="C58" s="43">
        <v>-1.7817000000000001E-4</v>
      </c>
      <c r="D58" s="43">
        <v>6.1596000000000003E-4</v>
      </c>
      <c r="E58" s="43">
        <v>3.2376000000000003E-20</v>
      </c>
      <c r="F58" s="43">
        <v>-5.7262999999999996E-20</v>
      </c>
      <c r="G58" s="43">
        <v>-3.1171999999999998E-4</v>
      </c>
      <c r="H58" s="57">
        <v>0.4</v>
      </c>
      <c r="I58" s="28"/>
      <c r="J58" s="44">
        <v>9</v>
      </c>
      <c r="K58" s="43">
        <v>-2.6630000000000002E-4</v>
      </c>
      <c r="L58" s="43">
        <v>-1.7817000000000001E-4</v>
      </c>
      <c r="M58" s="43">
        <v>6.1596000000000003E-4</v>
      </c>
      <c r="N58" s="43">
        <v>1.0792E-20</v>
      </c>
      <c r="O58" s="43">
        <v>1.9088000000000001E-20</v>
      </c>
      <c r="P58" s="43">
        <v>3.1171999999999998E-4</v>
      </c>
      <c r="Q58" s="57">
        <v>0.4</v>
      </c>
    </row>
    <row r="59" spans="1:17" x14ac:dyDescent="0.3">
      <c r="A59" s="42">
        <v>39</v>
      </c>
      <c r="B59" s="43">
        <v>-2.2696000000000001E-4</v>
      </c>
      <c r="C59" s="43">
        <v>-1.5839000000000001E-4</v>
      </c>
      <c r="D59" s="43">
        <v>5.3240000000000004E-4</v>
      </c>
      <c r="E59" s="43">
        <v>2.5190000000000001E-20</v>
      </c>
      <c r="F59" s="43">
        <v>-4.8846999999999999E-20</v>
      </c>
      <c r="G59" s="43">
        <v>-2.6591000000000001E-4</v>
      </c>
      <c r="H59" s="57">
        <v>0.45</v>
      </c>
      <c r="I59" s="28"/>
      <c r="J59" s="44">
        <v>10</v>
      </c>
      <c r="K59" s="43">
        <v>-2.2696000000000001E-4</v>
      </c>
      <c r="L59" s="43">
        <v>-1.5839000000000001E-4</v>
      </c>
      <c r="M59" s="43">
        <v>5.3240000000000004E-4</v>
      </c>
      <c r="N59" s="43">
        <v>8.3968000000000003E-21</v>
      </c>
      <c r="O59" s="43">
        <v>1.6282E-20</v>
      </c>
      <c r="P59" s="43">
        <v>2.6591000000000001E-4</v>
      </c>
      <c r="Q59" s="57">
        <v>0.45</v>
      </c>
    </row>
    <row r="60" spans="1:17" x14ac:dyDescent="0.3">
      <c r="A60" s="42">
        <v>40</v>
      </c>
      <c r="B60" s="43">
        <v>-1.9583E-4</v>
      </c>
      <c r="C60" s="43">
        <v>-1.4208999999999999E-4</v>
      </c>
      <c r="D60" s="43">
        <v>4.6540999999999998E-4</v>
      </c>
      <c r="E60" s="43">
        <v>1.9744000000000001E-20</v>
      </c>
      <c r="F60" s="43">
        <v>-4.1671000000000002E-20</v>
      </c>
      <c r="G60" s="43">
        <v>-2.2685000000000001E-4</v>
      </c>
      <c r="H60" s="57">
        <v>0.5</v>
      </c>
      <c r="I60" s="28"/>
      <c r="J60" s="44">
        <v>11</v>
      </c>
      <c r="K60" s="43">
        <v>-1.9583E-4</v>
      </c>
      <c r="L60" s="43">
        <v>-1.4208999999999999E-4</v>
      </c>
      <c r="M60" s="43">
        <v>4.6540999999999998E-4</v>
      </c>
      <c r="N60" s="43">
        <v>6.5811999999999997E-21</v>
      </c>
      <c r="O60" s="43">
        <v>1.3889999999999999E-20</v>
      </c>
      <c r="P60" s="43">
        <v>2.2685000000000001E-4</v>
      </c>
      <c r="Q60" s="57">
        <v>0.5</v>
      </c>
    </row>
    <row r="61" spans="1:17" x14ac:dyDescent="0.3">
      <c r="A61" s="42">
        <v>41</v>
      </c>
      <c r="B61" s="43">
        <v>-1.7072999999999999E-4</v>
      </c>
      <c r="C61" s="43">
        <v>-1.2825E-4</v>
      </c>
      <c r="D61" s="43">
        <v>4.1056000000000003E-4</v>
      </c>
      <c r="E61" s="43">
        <v>1.5605999999999999E-20</v>
      </c>
      <c r="F61" s="43">
        <v>-3.5626000000000002E-20</v>
      </c>
      <c r="G61" s="43">
        <v>-1.9394E-4</v>
      </c>
      <c r="H61" s="57">
        <v>0.55000000000000004</v>
      </c>
      <c r="I61" s="28"/>
      <c r="J61" s="44">
        <v>12</v>
      </c>
      <c r="K61" s="43">
        <v>-1.7072999999999999E-4</v>
      </c>
      <c r="L61" s="43">
        <v>-1.2825E-4</v>
      </c>
      <c r="M61" s="43">
        <v>4.1056000000000003E-4</v>
      </c>
      <c r="N61" s="43">
        <v>5.2019000000000001E-21</v>
      </c>
      <c r="O61" s="43">
        <v>1.1875E-20</v>
      </c>
      <c r="P61" s="43">
        <v>1.9394E-4</v>
      </c>
      <c r="Q61" s="57">
        <v>0.55000000000000004</v>
      </c>
    </row>
    <row r="62" spans="1:17" x14ac:dyDescent="0.3">
      <c r="A62" s="42">
        <v>42</v>
      </c>
      <c r="B62" s="43">
        <v>-1.5018E-4</v>
      </c>
      <c r="C62" s="43">
        <v>-1.1629999999999999E-4</v>
      </c>
      <c r="D62" s="43">
        <v>3.6492000000000002E-4</v>
      </c>
      <c r="E62" s="43">
        <v>1.2445999999999999E-20</v>
      </c>
      <c r="F62" s="43">
        <v>-3.0562000000000001E-20</v>
      </c>
      <c r="G62" s="43">
        <v>-1.6636999999999999E-4</v>
      </c>
      <c r="H62" s="48">
        <v>0.6</v>
      </c>
      <c r="I62" s="28"/>
      <c r="J62" s="44">
        <v>13</v>
      </c>
      <c r="K62" s="43">
        <v>-1.5018E-4</v>
      </c>
      <c r="L62" s="43">
        <v>-1.1629999999999999E-4</v>
      </c>
      <c r="M62" s="43">
        <v>3.6492000000000002E-4</v>
      </c>
      <c r="N62" s="43">
        <v>4.1486E-21</v>
      </c>
      <c r="O62" s="43">
        <v>1.0187E-20</v>
      </c>
      <c r="P62" s="43">
        <v>1.6636999999999999E-4</v>
      </c>
      <c r="Q62" s="48">
        <v>0.6</v>
      </c>
    </row>
    <row r="63" spans="1:17" x14ac:dyDescent="0.3">
      <c r="A63" s="42">
        <v>43</v>
      </c>
      <c r="B63" s="43">
        <v>-1.3312E-4</v>
      </c>
      <c r="C63" s="43">
        <v>-1.0586000000000001E-4</v>
      </c>
      <c r="D63" s="43">
        <v>3.2644999999999999E-4</v>
      </c>
      <c r="E63" s="43">
        <v>1.0015E-20</v>
      </c>
      <c r="F63" s="43">
        <v>-2.6326000000000001E-20</v>
      </c>
      <c r="G63" s="43">
        <v>-1.4331000000000001E-4</v>
      </c>
      <c r="H63" s="48">
        <v>0.65</v>
      </c>
      <c r="I63" s="28"/>
      <c r="J63" s="44">
        <v>14</v>
      </c>
      <c r="K63" s="43">
        <v>-1.3312E-4</v>
      </c>
      <c r="L63" s="43">
        <v>-1.0586000000000001E-4</v>
      </c>
      <c r="M63" s="43">
        <v>3.2644999999999999E-4</v>
      </c>
      <c r="N63" s="43">
        <v>3.3384999999999999E-21</v>
      </c>
      <c r="O63" s="43">
        <v>8.7752999999999998E-21</v>
      </c>
      <c r="P63" s="43">
        <v>1.4331000000000001E-4</v>
      </c>
      <c r="Q63" s="48">
        <v>0.65</v>
      </c>
    </row>
    <row r="64" spans="1:17" x14ac:dyDescent="0.3">
      <c r="A64" s="42">
        <v>44</v>
      </c>
      <c r="B64" s="43">
        <v>-1.188E-4</v>
      </c>
      <c r="C64" s="43">
        <v>-9.6665999999999999E-5</v>
      </c>
      <c r="D64" s="43">
        <v>2.9367999999999999E-4</v>
      </c>
      <c r="E64" s="43">
        <v>8.1313999999999993E-21</v>
      </c>
      <c r="F64" s="43">
        <v>-2.278E-20</v>
      </c>
      <c r="G64" s="43">
        <v>-1.2401E-4</v>
      </c>
      <c r="H64" s="48">
        <v>0.7</v>
      </c>
      <c r="I64" s="28"/>
      <c r="J64" s="44">
        <v>15</v>
      </c>
      <c r="K64" s="43">
        <v>-1.188E-4</v>
      </c>
      <c r="L64" s="43">
        <v>-9.6665999999999999E-5</v>
      </c>
      <c r="M64" s="43">
        <v>2.9367999999999999E-4</v>
      </c>
      <c r="N64" s="43">
        <v>2.7105E-21</v>
      </c>
      <c r="O64" s="43">
        <v>7.5933000000000002E-21</v>
      </c>
      <c r="P64" s="43">
        <v>1.2401E-4</v>
      </c>
      <c r="Q64" s="48">
        <v>0.7</v>
      </c>
    </row>
    <row r="65" spans="1:17" x14ac:dyDescent="0.3">
      <c r="A65" s="42">
        <v>45</v>
      </c>
      <c r="B65" s="43">
        <v>-1.0665E-4</v>
      </c>
      <c r="C65" s="43">
        <v>-8.8527000000000001E-5</v>
      </c>
      <c r="D65" s="43">
        <v>2.6551E-4</v>
      </c>
      <c r="E65" s="43">
        <v>6.6582999999999997E-21</v>
      </c>
      <c r="F65" s="43">
        <v>-1.9803999999999999E-20</v>
      </c>
      <c r="G65" s="43">
        <v>-1.0781E-4</v>
      </c>
      <c r="H65" s="48">
        <v>0.75</v>
      </c>
      <c r="I65" s="28"/>
      <c r="J65" s="44">
        <v>16</v>
      </c>
      <c r="K65" s="43">
        <v>-1.0665E-4</v>
      </c>
      <c r="L65" s="43">
        <v>-8.8527000000000001E-5</v>
      </c>
      <c r="M65" s="43">
        <v>2.6551E-4</v>
      </c>
      <c r="N65" s="43">
        <v>2.2194000000000002E-21</v>
      </c>
      <c r="O65" s="43">
        <v>6.6012999999999999E-21</v>
      </c>
      <c r="P65" s="43">
        <v>1.0781E-4</v>
      </c>
      <c r="Q65" s="48">
        <v>0.75</v>
      </c>
    </row>
    <row r="66" spans="1:17" x14ac:dyDescent="0.3">
      <c r="A66" s="42">
        <v>46</v>
      </c>
      <c r="B66" s="43">
        <v>-9.6249999999999995E-5</v>
      </c>
      <c r="C66" s="43">
        <v>-8.1289E-5</v>
      </c>
      <c r="D66" s="43">
        <v>2.4111E-4</v>
      </c>
      <c r="E66" s="43">
        <v>5.4964999999999999E-21</v>
      </c>
      <c r="F66" s="43">
        <v>-1.7296999999999999E-20</v>
      </c>
      <c r="G66" s="43">
        <v>-9.4161999999999997E-5</v>
      </c>
      <c r="H66" s="48">
        <v>0.8</v>
      </c>
      <c r="I66" s="28"/>
      <c r="J66" s="44">
        <v>17</v>
      </c>
      <c r="K66" s="43">
        <v>-9.6249999999999995E-5</v>
      </c>
      <c r="L66" s="43">
        <v>-8.1289E-5</v>
      </c>
      <c r="M66" s="43">
        <v>2.4111E-4</v>
      </c>
      <c r="N66" s="43">
        <v>1.8322000000000001E-21</v>
      </c>
      <c r="O66" s="43">
        <v>5.7656999999999997E-21</v>
      </c>
      <c r="P66" s="43">
        <v>9.4161999999999997E-5</v>
      </c>
      <c r="Q66" s="48">
        <v>0.8</v>
      </c>
    </row>
    <row r="67" spans="1:17" x14ac:dyDescent="0.3">
      <c r="A67" s="42">
        <v>47</v>
      </c>
      <c r="B67" s="43">
        <v>-8.7270999999999998E-5</v>
      </c>
      <c r="C67" s="43">
        <v>-7.4825000000000003E-5</v>
      </c>
      <c r="D67" s="43">
        <v>2.1982999999999999E-4</v>
      </c>
      <c r="E67" s="43">
        <v>4.5725000000000001E-21</v>
      </c>
      <c r="F67" s="43">
        <v>-1.5177E-20</v>
      </c>
      <c r="G67" s="43">
        <v>-8.2620999999999994E-5</v>
      </c>
      <c r="H67" s="48">
        <v>0.85</v>
      </c>
      <c r="I67" s="28"/>
      <c r="J67" s="44">
        <v>18</v>
      </c>
      <c r="K67" s="43">
        <v>-8.7270999999999998E-5</v>
      </c>
      <c r="L67" s="43">
        <v>-7.4825000000000003E-5</v>
      </c>
      <c r="M67" s="43">
        <v>2.1982999999999999E-4</v>
      </c>
      <c r="N67" s="43">
        <v>1.5242E-21</v>
      </c>
      <c r="O67" s="43">
        <v>5.0591000000000001E-21</v>
      </c>
      <c r="P67" s="43">
        <v>8.2620999999999994E-5</v>
      </c>
      <c r="Q67" s="48">
        <v>0.85</v>
      </c>
    </row>
    <row r="68" spans="1:17" x14ac:dyDescent="0.3">
      <c r="A68" s="42">
        <v>48</v>
      </c>
      <c r="B68" s="43">
        <v>-7.9462999999999995E-5</v>
      </c>
      <c r="C68" s="43">
        <v>-6.9034000000000003E-5</v>
      </c>
      <c r="D68" s="43">
        <v>2.0115000000000001E-4</v>
      </c>
      <c r="E68" s="43">
        <v>3.8314000000000002E-21</v>
      </c>
      <c r="F68" s="43">
        <v>-1.3375999999999999E-20</v>
      </c>
      <c r="G68" s="43">
        <v>-7.2817000000000004E-5</v>
      </c>
      <c r="H68" s="48">
        <v>0.9</v>
      </c>
      <c r="I68" s="28"/>
      <c r="J68" s="44">
        <v>19</v>
      </c>
      <c r="K68" s="43">
        <v>-7.9462999999999995E-5</v>
      </c>
      <c r="L68" s="43">
        <v>-6.9034000000000003E-5</v>
      </c>
      <c r="M68" s="43">
        <v>2.0115000000000001E-4</v>
      </c>
      <c r="N68" s="43">
        <v>1.2771E-21</v>
      </c>
      <c r="O68" s="43">
        <v>4.4588000000000001E-21</v>
      </c>
      <c r="P68" s="43">
        <v>7.2817000000000004E-5</v>
      </c>
      <c r="Q68" s="48">
        <v>0.9</v>
      </c>
    </row>
    <row r="69" spans="1:17" x14ac:dyDescent="0.3">
      <c r="A69" s="42">
        <v>49</v>
      </c>
      <c r="B69" s="43">
        <v>-7.2626000000000006E-5</v>
      </c>
      <c r="C69" s="43">
        <v>-6.3827999999999999E-5</v>
      </c>
      <c r="D69" s="43">
        <v>1.8466000000000001E-4</v>
      </c>
      <c r="E69" s="43">
        <v>3.2323999999999999E-21</v>
      </c>
      <c r="F69" s="43">
        <v>-1.184E-20</v>
      </c>
      <c r="G69" s="43">
        <v>-6.4450999999999997E-5</v>
      </c>
      <c r="H69" s="48">
        <v>0.95</v>
      </c>
      <c r="I69" s="28"/>
      <c r="J69" s="44">
        <v>20</v>
      </c>
      <c r="K69" s="43">
        <v>-7.2626000000000006E-5</v>
      </c>
      <c r="L69" s="43">
        <v>-6.3827999999999999E-5</v>
      </c>
      <c r="M69" s="43">
        <v>1.8466000000000001E-4</v>
      </c>
      <c r="N69" s="43">
        <v>1.0774999999999999E-21</v>
      </c>
      <c r="O69" s="43">
        <v>3.9464999999999996E-21</v>
      </c>
      <c r="P69" s="43">
        <v>6.4450999999999997E-5</v>
      </c>
      <c r="Q69" s="48">
        <v>0.95</v>
      </c>
    </row>
    <row r="70" spans="1:17" x14ac:dyDescent="0.3">
      <c r="A70" s="42">
        <v>50</v>
      </c>
      <c r="B70" s="43">
        <v>-6.6604000000000001E-5</v>
      </c>
      <c r="C70" s="43">
        <v>-5.9132999999999998E-5</v>
      </c>
      <c r="D70" s="43">
        <v>1.7003999999999999E-4</v>
      </c>
      <c r="E70" s="43">
        <v>2.7444999999999999E-21</v>
      </c>
      <c r="F70" s="43">
        <v>-1.0521999999999999E-20</v>
      </c>
      <c r="G70" s="43">
        <v>-5.728E-5</v>
      </c>
      <c r="H70" s="48">
        <v>1</v>
      </c>
      <c r="I70" s="28"/>
      <c r="J70" s="44">
        <v>21</v>
      </c>
      <c r="K70" s="43">
        <v>-6.6604000000000001E-5</v>
      </c>
      <c r="L70" s="43">
        <v>-5.9132999999999998E-5</v>
      </c>
      <c r="M70" s="43">
        <v>1.7003999999999999E-4</v>
      </c>
      <c r="N70" s="43">
        <v>9.1482999999999993E-22</v>
      </c>
      <c r="O70" s="43">
        <v>3.5074000000000001E-21</v>
      </c>
      <c r="P70" s="43">
        <v>5.728E-5</v>
      </c>
      <c r="Q70" s="48">
        <v>1</v>
      </c>
    </row>
    <row r="71" spans="1:17" x14ac:dyDescent="0.3">
      <c r="A71" s="42">
        <v>51</v>
      </c>
      <c r="B71" s="43">
        <v>-3.2110000000000003E-5</v>
      </c>
      <c r="C71" s="43">
        <v>-3.0196E-5</v>
      </c>
      <c r="D71" s="43">
        <v>8.462E-5</v>
      </c>
      <c r="E71" s="43">
        <v>7.0329000000000001E-22</v>
      </c>
      <c r="F71" s="43">
        <v>-3.8861000000000003E-21</v>
      </c>
      <c r="G71" s="43">
        <v>-2.1155E-5</v>
      </c>
      <c r="H71" s="48">
        <v>1.5</v>
      </c>
      <c r="I71" s="28"/>
      <c r="J71" s="44">
        <v>22</v>
      </c>
      <c r="K71" s="43">
        <v>-3.2110000000000003E-5</v>
      </c>
      <c r="L71" s="43">
        <v>-3.0196E-5</v>
      </c>
      <c r="M71" s="43">
        <v>8.462E-5</v>
      </c>
      <c r="N71" s="43">
        <v>2.3442999999999999E-22</v>
      </c>
      <c r="O71" s="43">
        <v>1.2954E-21</v>
      </c>
      <c r="P71" s="43">
        <v>2.1155E-5</v>
      </c>
      <c r="Q71" s="48">
        <v>1.5</v>
      </c>
    </row>
    <row r="72" spans="1:17" x14ac:dyDescent="0.3">
      <c r="A72" s="42">
        <v>52</v>
      </c>
      <c r="B72" s="43">
        <v>-1.8505999999999999E-5</v>
      </c>
      <c r="C72" s="43">
        <v>-1.7819E-5</v>
      </c>
      <c r="D72" s="43">
        <v>5.0055000000000001E-5</v>
      </c>
      <c r="E72" s="43">
        <v>2.5234000000000001E-22</v>
      </c>
      <c r="F72" s="43">
        <v>-1.8167999999999999E-21</v>
      </c>
      <c r="G72" s="43">
        <v>-9.8902000000000006E-6</v>
      </c>
      <c r="H72" s="48">
        <v>2</v>
      </c>
      <c r="I72" s="28"/>
      <c r="J72" s="44">
        <v>23</v>
      </c>
      <c r="K72" s="43">
        <v>-1.8505999999999999E-5</v>
      </c>
      <c r="L72" s="43">
        <v>-1.7819E-5</v>
      </c>
      <c r="M72" s="43">
        <v>5.0055000000000001E-5</v>
      </c>
      <c r="N72" s="43">
        <v>8.4112999999999997E-23</v>
      </c>
      <c r="O72" s="43">
        <v>6.0559999999999996E-22</v>
      </c>
      <c r="P72" s="43">
        <v>9.8902000000000006E-6</v>
      </c>
      <c r="Q72" s="48">
        <v>2</v>
      </c>
    </row>
    <row r="73" spans="1:17" x14ac:dyDescent="0.3">
      <c r="A73" s="42">
        <v>53</v>
      </c>
      <c r="B73" s="43">
        <v>-1.2347000000000001E-5</v>
      </c>
      <c r="C73" s="43">
        <v>-1.2045000000000001E-5</v>
      </c>
      <c r="D73" s="43">
        <v>3.3895E-5</v>
      </c>
      <c r="E73" s="43">
        <v>1.1093E-22</v>
      </c>
      <c r="F73" s="43">
        <v>-9.8639000000000006E-22</v>
      </c>
      <c r="G73" s="43">
        <v>-5.3696000000000002E-6</v>
      </c>
      <c r="H73" s="48">
        <v>2.5</v>
      </c>
      <c r="I73" s="28"/>
      <c r="J73" s="44">
        <v>24</v>
      </c>
      <c r="K73" s="43">
        <v>-1.2347000000000001E-5</v>
      </c>
      <c r="L73" s="43">
        <v>-1.2045000000000001E-5</v>
      </c>
      <c r="M73" s="43">
        <v>3.3895E-5</v>
      </c>
      <c r="N73" s="43">
        <v>3.6975999999999998E-23</v>
      </c>
      <c r="O73" s="43">
        <v>3.2879999999999998E-22</v>
      </c>
      <c r="P73" s="43">
        <v>5.3696000000000002E-6</v>
      </c>
      <c r="Q73" s="48">
        <v>2.5</v>
      </c>
    </row>
    <row r="74" spans="1:17" x14ac:dyDescent="0.3">
      <c r="A74" s="42">
        <v>54</v>
      </c>
      <c r="B74" s="43">
        <v>-9.2193E-6</v>
      </c>
      <c r="C74" s="43">
        <v>-9.0669999999999998E-6</v>
      </c>
      <c r="D74" s="43">
        <v>2.531E-5</v>
      </c>
      <c r="E74" s="43">
        <v>5.5941000000000004E-23</v>
      </c>
      <c r="F74" s="43">
        <v>-5.9389000000000005E-22</v>
      </c>
      <c r="G74" s="43">
        <v>-3.2329999999999998E-6</v>
      </c>
      <c r="H74" s="48">
        <v>3</v>
      </c>
      <c r="I74" s="28"/>
      <c r="J74" s="44">
        <v>25</v>
      </c>
      <c r="K74" s="43">
        <v>-9.2193E-6</v>
      </c>
      <c r="L74" s="43">
        <v>-9.0669999999999998E-6</v>
      </c>
      <c r="M74" s="43">
        <v>2.531E-5</v>
      </c>
      <c r="N74" s="43">
        <v>1.8647000000000001E-23</v>
      </c>
      <c r="O74" s="43">
        <v>1.9795999999999999E-22</v>
      </c>
      <c r="P74" s="43">
        <v>3.2329999999999998E-6</v>
      </c>
      <c r="Q74" s="48">
        <v>3</v>
      </c>
    </row>
    <row r="75" spans="1:17" x14ac:dyDescent="0.3">
      <c r="A75" s="42">
        <v>55</v>
      </c>
      <c r="B75" s="43">
        <v>-7.3752000000000001E-6</v>
      </c>
      <c r="C75" s="43">
        <v>-7.2899999999999997E-6</v>
      </c>
      <c r="D75" s="43">
        <v>2.0055E-5</v>
      </c>
      <c r="E75" s="43">
        <v>3.1276999999999999E-23</v>
      </c>
      <c r="F75" s="43">
        <v>-3.8521E-22</v>
      </c>
      <c r="G75" s="43">
        <v>-2.097E-6</v>
      </c>
      <c r="H75" s="48">
        <v>3.5</v>
      </c>
      <c r="I75" s="28"/>
      <c r="J75" s="44">
        <v>26</v>
      </c>
      <c r="K75" s="43">
        <v>-7.3752000000000001E-6</v>
      </c>
      <c r="L75" s="43">
        <v>-7.2899999999999997E-6</v>
      </c>
      <c r="M75" s="43">
        <v>2.0055E-5</v>
      </c>
      <c r="N75" s="43">
        <v>1.0426E-23</v>
      </c>
      <c r="O75" s="43">
        <v>1.2839999999999999E-22</v>
      </c>
      <c r="P75" s="43">
        <v>2.097E-6</v>
      </c>
      <c r="Q75" s="48">
        <v>3.5</v>
      </c>
    </row>
    <row r="76" spans="1:17" x14ac:dyDescent="0.3">
      <c r="A76" s="42">
        <v>56</v>
      </c>
      <c r="B76" s="43">
        <v>-6.1126999999999999E-6</v>
      </c>
      <c r="C76" s="43">
        <v>-6.0610000000000001E-6</v>
      </c>
      <c r="D76" s="43">
        <v>1.6405999999999998E-5</v>
      </c>
      <c r="E76" s="43">
        <v>1.8981E-23</v>
      </c>
      <c r="F76" s="43">
        <v>-2.6339999999999998E-22</v>
      </c>
      <c r="G76" s="43">
        <v>-1.4338999999999999E-6</v>
      </c>
      <c r="H76" s="48">
        <v>4</v>
      </c>
      <c r="I76" s="28"/>
      <c r="J76" s="44">
        <v>27</v>
      </c>
      <c r="K76" s="43">
        <v>-6.1126999999999999E-6</v>
      </c>
      <c r="L76" s="43">
        <v>-6.0610000000000001E-6</v>
      </c>
      <c r="M76" s="43">
        <v>1.6405999999999998E-5</v>
      </c>
      <c r="N76" s="43">
        <v>6.3271E-24</v>
      </c>
      <c r="O76" s="43">
        <v>8.7801000000000006E-23</v>
      </c>
      <c r="P76" s="43">
        <v>1.4338999999999999E-6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3.7641000000000001E-21</v>
      </c>
      <c r="C81" s="43">
        <v>2.0491000000000001E-5</v>
      </c>
      <c r="D81" s="43">
        <v>6.9996000000000001E-4</v>
      </c>
      <c r="E81" s="23">
        <f>+D81*1000</f>
        <v>0.69996000000000003</v>
      </c>
      <c r="F81" s="44">
        <v>0</v>
      </c>
      <c r="G81" s="24"/>
      <c r="H81" s="25"/>
      <c r="I81" s="28"/>
      <c r="J81" s="44">
        <v>1</v>
      </c>
      <c r="K81" s="43">
        <v>-1.2547E-21</v>
      </c>
      <c r="L81" s="43">
        <v>-2.0491000000000001E-5</v>
      </c>
      <c r="M81" s="43">
        <v>6.9996000000000001E-4</v>
      </c>
      <c r="N81" s="23">
        <f>+M81*1000</f>
        <v>0.69996000000000003</v>
      </c>
      <c r="O81" s="44">
        <v>0</v>
      </c>
      <c r="P81" s="24"/>
      <c r="Q81" s="25"/>
    </row>
    <row r="82" spans="1:23" x14ac:dyDescent="0.3">
      <c r="A82" s="42">
        <v>31</v>
      </c>
      <c r="B82" s="43">
        <v>-6.7592000000000003E-22</v>
      </c>
      <c r="C82" s="43">
        <v>-3.6795000000000001E-6</v>
      </c>
      <c r="D82" s="43">
        <v>6.9538E-4</v>
      </c>
      <c r="E82" s="23">
        <f t="shared" ref="E82:E107" si="0">+D82*1000</f>
        <v>0.69538</v>
      </c>
      <c r="F82" s="170">
        <v>0.05</v>
      </c>
      <c r="G82" s="24"/>
      <c r="H82" s="25"/>
      <c r="I82" s="28"/>
      <c r="J82" s="44">
        <v>2</v>
      </c>
      <c r="K82" s="43">
        <v>2.2530999999999998E-22</v>
      </c>
      <c r="L82" s="43">
        <v>3.6795000000000001E-6</v>
      </c>
      <c r="M82" s="43">
        <v>6.9538E-4</v>
      </c>
      <c r="N82" s="23">
        <f t="shared" ref="N82:N107" si="1">+M82*1000</f>
        <v>0.69538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-2.9161999999999999E-21</v>
      </c>
      <c r="C83" s="43">
        <v>-1.5875E-5</v>
      </c>
      <c r="D83" s="43">
        <v>6.3834000000000004E-4</v>
      </c>
      <c r="E83" s="23">
        <f t="shared" si="0"/>
        <v>0.63834000000000002</v>
      </c>
      <c r="F83" s="171">
        <v>0.1</v>
      </c>
      <c r="G83" s="24"/>
      <c r="H83" s="25"/>
      <c r="I83" s="28"/>
      <c r="J83" s="44">
        <v>3</v>
      </c>
      <c r="K83" s="43">
        <v>9.7205999999999994E-22</v>
      </c>
      <c r="L83" s="43">
        <v>1.5875E-5</v>
      </c>
      <c r="M83" s="43">
        <v>6.3834000000000004E-4</v>
      </c>
      <c r="N83" s="23">
        <f t="shared" si="1"/>
        <v>0.63834000000000002</v>
      </c>
      <c r="O83" s="171">
        <v>0.1</v>
      </c>
      <c r="Q83" s="25"/>
    </row>
    <row r="84" spans="1:23" x14ac:dyDescent="0.3">
      <c r="A84" s="42">
        <v>33</v>
      </c>
      <c r="B84" s="43">
        <v>-4.9639000000000001E-21</v>
      </c>
      <c r="C84" s="43">
        <v>-2.7022E-5</v>
      </c>
      <c r="D84" s="43">
        <v>5.9482999999999997E-4</v>
      </c>
      <c r="E84" s="23">
        <f t="shared" si="0"/>
        <v>0.59482999999999997</v>
      </c>
      <c r="F84" s="44">
        <v>0.15</v>
      </c>
      <c r="G84" s="24"/>
      <c r="H84" s="25"/>
      <c r="I84" s="28"/>
      <c r="J84" s="44">
        <v>4</v>
      </c>
      <c r="K84" s="43">
        <v>1.6546E-21</v>
      </c>
      <c r="L84" s="43">
        <v>2.7022E-5</v>
      </c>
      <c r="M84" s="43">
        <v>5.9482999999999997E-4</v>
      </c>
      <c r="N84" s="23">
        <f t="shared" si="1"/>
        <v>0.59482999999999997</v>
      </c>
      <c r="O84" s="44">
        <v>0.15</v>
      </c>
      <c r="P84" s="24"/>
      <c r="Q84" s="25"/>
    </row>
    <row r="85" spans="1:23" x14ac:dyDescent="0.3">
      <c r="A85" s="42">
        <v>34</v>
      </c>
      <c r="B85" s="43">
        <v>-7.1483999999999995E-21</v>
      </c>
      <c r="C85" s="43">
        <v>-3.8914E-5</v>
      </c>
      <c r="D85" s="43">
        <v>5.5878999999999998E-4</v>
      </c>
      <c r="E85" s="23">
        <f t="shared" si="0"/>
        <v>0.55879000000000001</v>
      </c>
      <c r="F85" s="170">
        <v>0.2</v>
      </c>
      <c r="G85" s="24"/>
      <c r="H85" s="25"/>
      <c r="I85" s="28"/>
      <c r="J85" s="44">
        <v>5</v>
      </c>
      <c r="K85" s="43">
        <v>2.3828E-21</v>
      </c>
      <c r="L85" s="43">
        <v>3.8914E-5</v>
      </c>
      <c r="M85" s="43">
        <v>5.5878999999999998E-4</v>
      </c>
      <c r="N85" s="23">
        <f t="shared" si="1"/>
        <v>0.55879000000000001</v>
      </c>
      <c r="O85" s="170">
        <v>0.2</v>
      </c>
      <c r="P85" s="24"/>
      <c r="Q85" s="25"/>
    </row>
    <row r="86" spans="1:23" x14ac:dyDescent="0.3">
      <c r="A86" s="42">
        <v>35</v>
      </c>
      <c r="B86" s="43">
        <v>-6.9143000000000001E-21</v>
      </c>
      <c r="C86" s="43">
        <v>-3.7639999999999999E-5</v>
      </c>
      <c r="D86" s="43">
        <v>5.0876999999999997E-4</v>
      </c>
      <c r="E86" s="23">
        <f t="shared" si="0"/>
        <v>0.50876999999999994</v>
      </c>
      <c r="F86" s="44">
        <v>0.25</v>
      </c>
      <c r="G86" s="24"/>
      <c r="H86" s="25"/>
      <c r="I86" s="28"/>
      <c r="J86" s="44">
        <v>6</v>
      </c>
      <c r="K86" s="43">
        <v>2.3047999999999999E-21</v>
      </c>
      <c r="L86" s="43">
        <v>3.7639999999999999E-5</v>
      </c>
      <c r="M86" s="43">
        <v>5.0876999999999997E-4</v>
      </c>
      <c r="N86" s="23">
        <f t="shared" si="1"/>
        <v>0.50876999999999994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-6.6698000000000001E-21</v>
      </c>
      <c r="C87" s="43">
        <v>-3.6309000000000001E-5</v>
      </c>
      <c r="D87" s="43">
        <v>4.6851999999999999E-4</v>
      </c>
      <c r="E87" s="23">
        <f t="shared" si="0"/>
        <v>0.46851999999999999</v>
      </c>
      <c r="F87" s="171">
        <v>0.3</v>
      </c>
      <c r="G87" s="24"/>
      <c r="H87" s="25"/>
      <c r="I87" s="28"/>
      <c r="J87" s="44">
        <v>7</v>
      </c>
      <c r="K87" s="43">
        <v>2.2233E-21</v>
      </c>
      <c r="L87" s="43">
        <v>3.6309000000000001E-5</v>
      </c>
      <c r="M87" s="43">
        <v>4.6851999999999999E-4</v>
      </c>
      <c r="N87" s="23">
        <f t="shared" si="1"/>
        <v>0.46851999999999999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-6.5432000000000003E-21</v>
      </c>
      <c r="C88" s="43">
        <v>-3.5618999999999999E-5</v>
      </c>
      <c r="D88" s="43">
        <v>4.3456000000000001E-4</v>
      </c>
      <c r="E88" s="23">
        <f t="shared" si="0"/>
        <v>0.43456</v>
      </c>
      <c r="F88" s="170">
        <v>0.35</v>
      </c>
      <c r="G88" s="24"/>
      <c r="H88" s="25"/>
      <c r="I88" s="28"/>
      <c r="J88" s="44">
        <v>8</v>
      </c>
      <c r="K88" s="43">
        <v>2.1811E-21</v>
      </c>
      <c r="L88" s="43">
        <v>3.5618999999999999E-5</v>
      </c>
      <c r="M88" s="43">
        <v>4.3456000000000001E-4</v>
      </c>
      <c r="N88" s="23">
        <f t="shared" si="1"/>
        <v>0.43456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-5.8703000000000003E-21</v>
      </c>
      <c r="C89" s="43">
        <v>-3.1955999999999997E-5</v>
      </c>
      <c r="D89" s="43">
        <v>4.0119999999999999E-4</v>
      </c>
      <c r="E89" s="23">
        <f t="shared" si="0"/>
        <v>0.4012</v>
      </c>
      <c r="F89" s="171">
        <v>0.4</v>
      </c>
      <c r="G89" s="24"/>
      <c r="H89" s="25"/>
      <c r="I89" s="28"/>
      <c r="J89" s="44">
        <v>9</v>
      </c>
      <c r="K89" s="43">
        <v>1.9568000000000001E-21</v>
      </c>
      <c r="L89" s="43">
        <v>3.1955999999999997E-5</v>
      </c>
      <c r="M89" s="43">
        <v>4.0119999999999999E-4</v>
      </c>
      <c r="N89" s="23">
        <f t="shared" si="1"/>
        <v>0.4012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-5.2609000000000001E-21</v>
      </c>
      <c r="C90" s="43">
        <v>-2.8639000000000001E-5</v>
      </c>
      <c r="D90" s="43">
        <v>3.7258000000000001E-4</v>
      </c>
      <c r="E90" s="23">
        <f t="shared" si="0"/>
        <v>0.37258000000000002</v>
      </c>
      <c r="F90" s="171">
        <v>0.45</v>
      </c>
      <c r="G90" s="24"/>
      <c r="H90" s="25"/>
      <c r="I90" s="28"/>
      <c r="J90" s="44">
        <v>10</v>
      </c>
      <c r="K90" s="43">
        <v>1.7536E-21</v>
      </c>
      <c r="L90" s="43">
        <v>2.8639000000000001E-5</v>
      </c>
      <c r="M90" s="43">
        <v>3.7258000000000001E-4</v>
      </c>
      <c r="N90" s="23">
        <f t="shared" si="1"/>
        <v>0.37258000000000002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-4.7189000000000004E-21</v>
      </c>
      <c r="C91" s="43">
        <v>-2.5689000000000001E-5</v>
      </c>
      <c r="D91" s="43">
        <v>3.4769E-4</v>
      </c>
      <c r="E91" s="23">
        <f t="shared" si="0"/>
        <v>0.34769</v>
      </c>
      <c r="F91" s="171">
        <v>0.5</v>
      </c>
      <c r="G91" s="24"/>
      <c r="H91" s="25"/>
      <c r="I91" s="28"/>
      <c r="J91" s="44">
        <v>11</v>
      </c>
      <c r="K91" s="43">
        <v>1.5730000000000001E-21</v>
      </c>
      <c r="L91" s="43">
        <v>2.5689000000000001E-5</v>
      </c>
      <c r="M91" s="43">
        <v>3.4769E-4</v>
      </c>
      <c r="N91" s="23">
        <f t="shared" si="1"/>
        <v>0.34769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-4.2415000000000002E-21</v>
      </c>
      <c r="C92" s="43">
        <v>-2.3090000000000001E-5</v>
      </c>
      <c r="D92" s="43">
        <v>3.2582999999999999E-4</v>
      </c>
      <c r="E92" s="23">
        <f t="shared" si="0"/>
        <v>0.32583000000000001</v>
      </c>
      <c r="F92" s="171">
        <v>0.55000000000000004</v>
      </c>
      <c r="G92" s="24"/>
      <c r="H92" s="25"/>
      <c r="I92" s="28"/>
      <c r="J92" s="44">
        <v>12</v>
      </c>
      <c r="K92" s="43">
        <v>1.4138E-21</v>
      </c>
      <c r="L92" s="43">
        <v>2.3090000000000001E-5</v>
      </c>
      <c r="M92" s="43">
        <v>3.2582999999999999E-4</v>
      </c>
      <c r="N92" s="23">
        <f t="shared" si="1"/>
        <v>0.32583000000000001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-3.8229000000000001E-21</v>
      </c>
      <c r="C93" s="43">
        <v>-2.0811000000000001E-5</v>
      </c>
      <c r="D93" s="43">
        <v>3.0647999999999998E-4</v>
      </c>
      <c r="E93" s="23">
        <f t="shared" si="0"/>
        <v>0.30647999999999997</v>
      </c>
      <c r="F93" s="44">
        <v>0.6</v>
      </c>
      <c r="G93" s="24"/>
      <c r="H93" s="25"/>
      <c r="I93" s="28"/>
      <c r="J93" s="44">
        <v>13</v>
      </c>
      <c r="K93" s="43">
        <v>1.2743E-21</v>
      </c>
      <c r="L93" s="43">
        <v>2.0811000000000001E-5</v>
      </c>
      <c r="M93" s="43">
        <v>3.0647999999999998E-4</v>
      </c>
      <c r="N93" s="23">
        <f t="shared" si="1"/>
        <v>0.30647999999999997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-3.4563000000000002E-21</v>
      </c>
      <c r="C94" s="43">
        <v>-1.8814999999999999E-5</v>
      </c>
      <c r="D94" s="43">
        <v>2.8922000000000003E-4</v>
      </c>
      <c r="E94" s="23">
        <f t="shared" si="0"/>
        <v>0.28922000000000003</v>
      </c>
      <c r="F94" s="44">
        <v>0.65</v>
      </c>
      <c r="G94" s="24"/>
      <c r="H94" s="25"/>
      <c r="I94" s="28"/>
      <c r="J94" s="44">
        <v>14</v>
      </c>
      <c r="K94" s="43">
        <v>1.1520999999999999E-21</v>
      </c>
      <c r="L94" s="43">
        <v>1.8814999999999999E-5</v>
      </c>
      <c r="M94" s="43">
        <v>2.8922000000000003E-4</v>
      </c>
      <c r="N94" s="23">
        <f t="shared" si="1"/>
        <v>0.28922000000000003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-3.1351000000000002E-21</v>
      </c>
      <c r="C95" s="43">
        <v>-1.7067000000000001E-5</v>
      </c>
      <c r="D95" s="43">
        <v>2.7374000000000002E-4</v>
      </c>
      <c r="E95" s="23">
        <f t="shared" si="0"/>
        <v>0.27374000000000004</v>
      </c>
      <c r="F95" s="44">
        <v>0.7</v>
      </c>
      <c r="G95" s="24"/>
      <c r="H95" s="25"/>
      <c r="I95" s="28"/>
      <c r="J95" s="44">
        <v>15</v>
      </c>
      <c r="K95" s="43">
        <v>1.0449999999999999E-21</v>
      </c>
      <c r="L95" s="43">
        <v>1.7067000000000001E-5</v>
      </c>
      <c r="M95" s="43">
        <v>2.7374000000000002E-4</v>
      </c>
      <c r="N95" s="23">
        <f t="shared" si="1"/>
        <v>0.27374000000000004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-2.8531E-21</v>
      </c>
      <c r="C96" s="43">
        <v>-1.5532E-5</v>
      </c>
      <c r="D96" s="43">
        <v>2.5977999999999998E-4</v>
      </c>
      <c r="E96" s="23">
        <f t="shared" si="0"/>
        <v>0.25977999999999996</v>
      </c>
      <c r="F96" s="44">
        <v>0.75</v>
      </c>
      <c r="G96" s="24"/>
      <c r="H96" s="25"/>
      <c r="I96" s="28"/>
      <c r="J96" s="44">
        <v>16</v>
      </c>
      <c r="K96" s="43">
        <v>9.5105000000000001E-22</v>
      </c>
      <c r="L96" s="43">
        <v>1.5532E-5</v>
      </c>
      <c r="M96" s="43">
        <v>2.5977999999999998E-4</v>
      </c>
      <c r="N96" s="23">
        <f t="shared" si="1"/>
        <v>0.25977999999999996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-2.6050000000000001E-21</v>
      </c>
      <c r="C97" s="43">
        <v>-1.4181E-5</v>
      </c>
      <c r="D97" s="43">
        <v>2.4712999999999997E-4</v>
      </c>
      <c r="E97" s="23">
        <f t="shared" si="0"/>
        <v>0.24712999999999996</v>
      </c>
      <c r="F97" s="44">
        <v>0.8</v>
      </c>
      <c r="G97" s="24"/>
      <c r="H97" s="25"/>
      <c r="I97" s="28"/>
      <c r="J97" s="44">
        <v>17</v>
      </c>
      <c r="K97" s="43">
        <v>8.6832000000000007E-22</v>
      </c>
      <c r="L97" s="43">
        <v>1.4181E-5</v>
      </c>
      <c r="M97" s="43">
        <v>2.4712999999999997E-4</v>
      </c>
      <c r="N97" s="23">
        <f t="shared" si="1"/>
        <v>0.24712999999999996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-2.3859000000000002E-21</v>
      </c>
      <c r="C98" s="43">
        <v>-1.2988E-5</v>
      </c>
      <c r="D98" s="43">
        <v>2.3561E-4</v>
      </c>
      <c r="E98" s="23">
        <f t="shared" si="0"/>
        <v>0.23561000000000001</v>
      </c>
      <c r="F98" s="44">
        <v>0.85</v>
      </c>
      <c r="G98" s="24"/>
      <c r="H98" s="25"/>
      <c r="I98" s="28"/>
      <c r="J98" s="44">
        <v>18</v>
      </c>
      <c r="K98" s="43">
        <v>7.9530000000000002E-22</v>
      </c>
      <c r="L98" s="43">
        <v>1.2988E-5</v>
      </c>
      <c r="M98" s="43">
        <v>2.3561E-4</v>
      </c>
      <c r="N98" s="23">
        <f t="shared" si="1"/>
        <v>0.23561000000000001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-2.1918999999999999E-21</v>
      </c>
      <c r="C99" s="43">
        <v>-1.1932E-5</v>
      </c>
      <c r="D99" s="43">
        <v>2.251E-4</v>
      </c>
      <c r="E99" s="23">
        <f t="shared" si="0"/>
        <v>0.22509999999999999</v>
      </c>
      <c r="F99" s="44">
        <v>0.9</v>
      </c>
      <c r="G99" s="24"/>
      <c r="H99" s="25"/>
      <c r="I99" s="28"/>
      <c r="J99" s="44">
        <v>19</v>
      </c>
      <c r="K99" s="43">
        <v>7.3063000000000003E-22</v>
      </c>
      <c r="L99" s="43">
        <v>1.1932E-5</v>
      </c>
      <c r="M99" s="43">
        <v>2.251E-4</v>
      </c>
      <c r="N99" s="23">
        <f t="shared" si="1"/>
        <v>0.22509999999999999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-2.0194999999999999E-21</v>
      </c>
      <c r="C100" s="43">
        <v>-1.0994E-5</v>
      </c>
      <c r="D100" s="43">
        <v>2.1546E-4</v>
      </c>
      <c r="E100" s="23">
        <f t="shared" si="0"/>
        <v>0.21546000000000001</v>
      </c>
      <c r="F100" s="44">
        <v>0.95</v>
      </c>
      <c r="G100" s="24"/>
      <c r="H100" s="25"/>
      <c r="I100" s="28"/>
      <c r="J100" s="44">
        <v>20</v>
      </c>
      <c r="K100" s="43">
        <v>6.7316000000000002E-22</v>
      </c>
      <c r="L100" s="43">
        <v>1.0994E-5</v>
      </c>
      <c r="M100" s="43">
        <v>2.1546E-4</v>
      </c>
      <c r="N100" s="23">
        <f t="shared" si="1"/>
        <v>0.21546000000000001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-1.8658E-21</v>
      </c>
      <c r="C101" s="43">
        <v>-1.0156999999999999E-5</v>
      </c>
      <c r="D101" s="43">
        <v>2.0660000000000001E-4</v>
      </c>
      <c r="E101" s="23">
        <f t="shared" si="0"/>
        <v>0.20660000000000001</v>
      </c>
      <c r="F101" s="44">
        <v>1</v>
      </c>
      <c r="G101" s="24"/>
      <c r="H101" s="25"/>
      <c r="I101" s="28"/>
      <c r="J101" s="44">
        <v>21</v>
      </c>
      <c r="K101" s="43">
        <v>6.2192E-22</v>
      </c>
      <c r="L101" s="43">
        <v>1.0156999999999999E-5</v>
      </c>
      <c r="M101" s="43">
        <v>2.0660000000000001E-4</v>
      </c>
      <c r="N101" s="23">
        <f t="shared" si="1"/>
        <v>0.20660000000000001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-9.5601999999999998E-22</v>
      </c>
      <c r="C102" s="43">
        <v>-5.2043000000000003E-6</v>
      </c>
      <c r="D102" s="43">
        <v>1.4642999999999999E-4</v>
      </c>
      <c r="E102" s="23">
        <f t="shared" si="0"/>
        <v>0.14643</v>
      </c>
      <c r="F102" s="44">
        <v>1.5</v>
      </c>
      <c r="G102" s="24"/>
      <c r="H102" s="25"/>
      <c r="I102" s="28"/>
      <c r="J102" s="44">
        <v>22</v>
      </c>
      <c r="K102" s="43">
        <v>3.1866999999999999E-22</v>
      </c>
      <c r="L102" s="43">
        <v>5.2043000000000003E-6</v>
      </c>
      <c r="M102" s="43">
        <v>1.4642999999999999E-4</v>
      </c>
      <c r="N102" s="23">
        <f t="shared" si="1"/>
        <v>0.14643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-5.7342000000000003E-22</v>
      </c>
      <c r="C103" s="43">
        <v>-3.1215000000000001E-6</v>
      </c>
      <c r="D103" s="43">
        <v>1.1393E-4</v>
      </c>
      <c r="E103" s="23">
        <f t="shared" si="0"/>
        <v>0.11393</v>
      </c>
      <c r="F103" s="44">
        <v>2</v>
      </c>
      <c r="G103" s="24"/>
      <c r="H103" s="25"/>
      <c r="I103" s="28"/>
      <c r="J103" s="44">
        <v>23</v>
      </c>
      <c r="K103" s="43">
        <v>1.9113999999999999E-22</v>
      </c>
      <c r="L103" s="43">
        <v>3.1215000000000001E-6</v>
      </c>
      <c r="M103" s="43">
        <v>1.1393E-4</v>
      </c>
      <c r="N103" s="23">
        <f t="shared" si="1"/>
        <v>0.11393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-3.7958000000000001E-22</v>
      </c>
      <c r="C104" s="43">
        <v>-2.0663E-6</v>
      </c>
      <c r="D104" s="43">
        <v>9.3403E-5</v>
      </c>
      <c r="E104" s="23">
        <f t="shared" si="0"/>
        <v>9.3403E-2</v>
      </c>
      <c r="F104" s="44">
        <v>2.5</v>
      </c>
      <c r="G104" s="24"/>
      <c r="H104" s="25"/>
      <c r="I104" s="28"/>
      <c r="J104" s="44">
        <v>24</v>
      </c>
      <c r="K104" s="43">
        <v>1.2653E-22</v>
      </c>
      <c r="L104" s="43">
        <v>2.0663E-6</v>
      </c>
      <c r="M104" s="43">
        <v>9.3403E-5</v>
      </c>
      <c r="N104" s="23">
        <f t="shared" si="1"/>
        <v>9.3403E-2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-2.6818000000000001E-22</v>
      </c>
      <c r="C105" s="43">
        <v>-1.4599E-6</v>
      </c>
      <c r="D105" s="43">
        <v>7.8800000000000004E-5</v>
      </c>
      <c r="E105" s="23">
        <f t="shared" si="0"/>
        <v>7.8800000000000009E-2</v>
      </c>
      <c r="F105" s="44">
        <v>3</v>
      </c>
      <c r="G105" s="24"/>
      <c r="H105" s="25"/>
      <c r="I105" s="28"/>
      <c r="J105" s="44">
        <v>25</v>
      </c>
      <c r="K105" s="43">
        <v>8.9393999999999997E-23</v>
      </c>
      <c r="L105" s="43">
        <v>1.4599E-6</v>
      </c>
      <c r="M105" s="43">
        <v>7.8800000000000004E-5</v>
      </c>
      <c r="N105" s="23">
        <f t="shared" si="1"/>
        <v>7.8800000000000009E-2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-1.9801E-22</v>
      </c>
      <c r="C106" s="43">
        <v>-1.0779000000000001E-6</v>
      </c>
      <c r="D106" s="43">
        <v>6.7550000000000002E-5</v>
      </c>
      <c r="E106" s="23">
        <f t="shared" si="0"/>
        <v>6.7549999999999999E-2</v>
      </c>
      <c r="F106" s="44">
        <v>3.5</v>
      </c>
      <c r="G106" s="24"/>
      <c r="H106" s="25"/>
      <c r="I106" s="28"/>
      <c r="J106" s="44">
        <v>26</v>
      </c>
      <c r="K106" s="43">
        <v>6.6001999999999999E-23</v>
      </c>
      <c r="L106" s="43">
        <v>1.0779000000000001E-6</v>
      </c>
      <c r="M106" s="43">
        <v>6.7550000000000002E-5</v>
      </c>
      <c r="N106" s="23">
        <f t="shared" si="1"/>
        <v>6.7549999999999999E-2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-1.5075999999999999E-22</v>
      </c>
      <c r="C107" s="43">
        <v>-8.2071E-7</v>
      </c>
      <c r="D107" s="43">
        <v>5.8482E-5</v>
      </c>
      <c r="E107" s="23">
        <f t="shared" si="0"/>
        <v>5.8481999999999999E-2</v>
      </c>
      <c r="F107" s="44">
        <v>4</v>
      </c>
      <c r="G107" s="24"/>
      <c r="H107" s="25"/>
      <c r="I107" s="28"/>
      <c r="J107" s="44">
        <v>27</v>
      </c>
      <c r="K107" s="43">
        <v>5.0254000000000001E-23</v>
      </c>
      <c r="L107" s="43">
        <v>8.2071E-7</v>
      </c>
      <c r="M107" s="43">
        <v>5.8482E-5</v>
      </c>
      <c r="N107" s="23">
        <f t="shared" si="1"/>
        <v>5.8481999999999999E-2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D374-DF8B-4193-ADAC-727DB047D5E7}">
  <sheetPr codeName="Hoja177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1933000</v>
      </c>
      <c r="C19" s="43">
        <v>1728600</v>
      </c>
      <c r="D19" s="43">
        <v>562470</v>
      </c>
      <c r="E19" s="43">
        <v>-3.7546E-11</v>
      </c>
      <c r="F19" s="43">
        <v>2.8883999999999998E-27</v>
      </c>
      <c r="G19" s="43">
        <v>1.5724E-11</v>
      </c>
      <c r="H19" s="48">
        <v>0</v>
      </c>
      <c r="I19" s="28"/>
      <c r="J19" s="44">
        <v>1</v>
      </c>
      <c r="K19" s="43">
        <v>1933000</v>
      </c>
      <c r="L19" s="43">
        <v>1728600</v>
      </c>
      <c r="M19" s="43">
        <v>562470</v>
      </c>
      <c r="N19" s="43">
        <v>-1.2515E-11</v>
      </c>
      <c r="O19" s="43">
        <v>-9.6279000000000006E-28</v>
      </c>
      <c r="P19" s="43">
        <v>-1.5724E-11</v>
      </c>
      <c r="Q19" s="48">
        <v>0</v>
      </c>
    </row>
    <row r="20" spans="1:17" x14ac:dyDescent="0.3">
      <c r="A20" s="42">
        <v>31</v>
      </c>
      <c r="B20" s="43">
        <v>-1123400</v>
      </c>
      <c r="C20" s="43">
        <v>-989970</v>
      </c>
      <c r="D20" s="43">
        <v>368060</v>
      </c>
      <c r="E20" s="43">
        <v>2.4519000000000001E-11</v>
      </c>
      <c r="F20" s="43">
        <v>-2.8671000000000002E-12</v>
      </c>
      <c r="G20" s="43">
        <v>-15608</v>
      </c>
      <c r="H20" s="54">
        <v>0.05</v>
      </c>
      <c r="I20" s="28"/>
      <c r="J20" s="44">
        <v>2</v>
      </c>
      <c r="K20" s="43">
        <v>-1123400</v>
      </c>
      <c r="L20" s="43">
        <v>-989970</v>
      </c>
      <c r="M20" s="43">
        <v>368060</v>
      </c>
      <c r="N20" s="43">
        <v>8.1728999999999996E-12</v>
      </c>
      <c r="O20" s="43">
        <v>9.5570000000000006E-13</v>
      </c>
      <c r="P20" s="43">
        <v>15608</v>
      </c>
      <c r="Q20" s="54">
        <v>0.05</v>
      </c>
    </row>
    <row r="21" spans="1:17" x14ac:dyDescent="0.3">
      <c r="A21" s="42">
        <v>32</v>
      </c>
      <c r="B21" s="43">
        <v>23327</v>
      </c>
      <c r="C21" s="43">
        <v>40950</v>
      </c>
      <c r="D21" s="43">
        <v>262970</v>
      </c>
      <c r="E21" s="43">
        <v>3.2372E-12</v>
      </c>
      <c r="F21" s="43">
        <v>-3.7271999999999997E-12</v>
      </c>
      <c r="G21" s="43">
        <v>-20290</v>
      </c>
      <c r="H21" s="57">
        <v>0.1</v>
      </c>
      <c r="I21" s="28"/>
      <c r="J21" s="44">
        <v>3</v>
      </c>
      <c r="K21" s="43">
        <v>23327</v>
      </c>
      <c r="L21" s="43">
        <v>40950</v>
      </c>
      <c r="M21" s="43">
        <v>262970</v>
      </c>
      <c r="N21" s="43">
        <v>1.0790999999999999E-12</v>
      </c>
      <c r="O21" s="43">
        <v>1.2424E-12</v>
      </c>
      <c r="P21" s="43">
        <v>20290</v>
      </c>
      <c r="Q21" s="57">
        <v>0.1</v>
      </c>
    </row>
    <row r="22" spans="1:17" x14ac:dyDescent="0.3">
      <c r="A22" s="42">
        <v>33</v>
      </c>
      <c r="B22" s="43">
        <v>-1675.1</v>
      </c>
      <c r="C22" s="43">
        <v>17454</v>
      </c>
      <c r="D22" s="43">
        <v>184410</v>
      </c>
      <c r="E22" s="43">
        <v>3.5140000000000002E-12</v>
      </c>
      <c r="F22" s="43">
        <v>-4.2174999999999998E-12</v>
      </c>
      <c r="G22" s="43">
        <v>-22959</v>
      </c>
      <c r="H22" s="48">
        <v>0.15</v>
      </c>
      <c r="I22" s="28"/>
      <c r="J22" s="44">
        <v>4</v>
      </c>
      <c r="K22" s="43">
        <v>-1675.1</v>
      </c>
      <c r="L22" s="43">
        <v>17454</v>
      </c>
      <c r="M22" s="43">
        <v>184410</v>
      </c>
      <c r="N22" s="43">
        <v>1.1713000000000001E-12</v>
      </c>
      <c r="O22" s="43">
        <v>1.4057999999999999E-12</v>
      </c>
      <c r="P22" s="43">
        <v>22959</v>
      </c>
      <c r="Q22" s="48">
        <v>0.15</v>
      </c>
    </row>
    <row r="23" spans="1:17" x14ac:dyDescent="0.3">
      <c r="A23" s="42">
        <v>34</v>
      </c>
      <c r="B23" s="43">
        <v>-14876</v>
      </c>
      <c r="C23" s="43">
        <v>2957.3</v>
      </c>
      <c r="D23" s="43">
        <v>131530</v>
      </c>
      <c r="E23" s="43">
        <v>3.2757999999999998E-12</v>
      </c>
      <c r="F23" s="43">
        <v>-4.2317000000000002E-12</v>
      </c>
      <c r="G23" s="43">
        <v>-23036</v>
      </c>
      <c r="H23" s="54">
        <v>0.2</v>
      </c>
      <c r="I23" s="28"/>
      <c r="J23" s="44">
        <v>5</v>
      </c>
      <c r="K23" s="43">
        <v>-14876</v>
      </c>
      <c r="L23" s="43">
        <v>2957.3</v>
      </c>
      <c r="M23" s="43">
        <v>131530</v>
      </c>
      <c r="N23" s="43">
        <v>1.0919E-12</v>
      </c>
      <c r="O23" s="43">
        <v>1.4106000000000001E-12</v>
      </c>
      <c r="P23" s="43">
        <v>23036</v>
      </c>
      <c r="Q23" s="54">
        <v>0.2</v>
      </c>
    </row>
    <row r="24" spans="1:17" x14ac:dyDescent="0.3">
      <c r="A24" s="42">
        <v>35</v>
      </c>
      <c r="B24" s="43">
        <v>-25869</v>
      </c>
      <c r="C24" s="43">
        <v>-9810.5</v>
      </c>
      <c r="D24" s="43">
        <v>95687</v>
      </c>
      <c r="E24" s="43">
        <v>2.9499000000000002E-12</v>
      </c>
      <c r="F24" s="43">
        <v>-3.8312000000000001E-12</v>
      </c>
      <c r="G24" s="43">
        <v>-20856</v>
      </c>
      <c r="H24" s="48">
        <v>0.25</v>
      </c>
      <c r="I24" s="28"/>
      <c r="J24" s="44">
        <v>6</v>
      </c>
      <c r="K24" s="43">
        <v>-25869</v>
      </c>
      <c r="L24" s="43">
        <v>-9810.5</v>
      </c>
      <c r="M24" s="43">
        <v>95687</v>
      </c>
      <c r="N24" s="43">
        <v>9.8328999999999994E-13</v>
      </c>
      <c r="O24" s="43">
        <v>1.2771000000000001E-12</v>
      </c>
      <c r="P24" s="43">
        <v>20856</v>
      </c>
      <c r="Q24" s="48">
        <v>0.25</v>
      </c>
    </row>
    <row r="25" spans="1:17" x14ac:dyDescent="0.3">
      <c r="A25" s="42">
        <v>36</v>
      </c>
      <c r="B25" s="43">
        <v>-39118</v>
      </c>
      <c r="C25" s="43">
        <v>-23669</v>
      </c>
      <c r="D25" s="43">
        <v>71233</v>
      </c>
      <c r="E25" s="43">
        <v>2.8381000000000002E-12</v>
      </c>
      <c r="F25" s="43">
        <v>-3.0754E-12</v>
      </c>
      <c r="G25" s="43">
        <v>-16742</v>
      </c>
      <c r="H25" s="57">
        <v>0.3</v>
      </c>
      <c r="I25" s="28"/>
      <c r="J25" s="44">
        <v>7</v>
      </c>
      <c r="K25" s="43">
        <v>-39118</v>
      </c>
      <c r="L25" s="43">
        <v>-23669</v>
      </c>
      <c r="M25" s="43">
        <v>71233</v>
      </c>
      <c r="N25" s="43">
        <v>9.4602999999999996E-13</v>
      </c>
      <c r="O25" s="43">
        <v>1.0250999999999999E-12</v>
      </c>
      <c r="P25" s="43">
        <v>16742</v>
      </c>
      <c r="Q25" s="57">
        <v>0.3</v>
      </c>
    </row>
    <row r="26" spans="1:17" x14ac:dyDescent="0.3">
      <c r="A26" s="42">
        <v>37</v>
      </c>
      <c r="B26" s="43">
        <v>-58651</v>
      </c>
      <c r="C26" s="43">
        <v>-41140</v>
      </c>
      <c r="D26" s="43">
        <v>56236</v>
      </c>
      <c r="E26" s="43">
        <v>3.2165999999999998E-12</v>
      </c>
      <c r="F26" s="43">
        <v>-1.9644E-12</v>
      </c>
      <c r="G26" s="43">
        <v>-10693</v>
      </c>
      <c r="H26" s="54">
        <v>0.35</v>
      </c>
      <c r="I26" s="28"/>
      <c r="J26" s="44">
        <v>8</v>
      </c>
      <c r="K26" s="43">
        <v>-58651</v>
      </c>
      <c r="L26" s="43">
        <v>-41140</v>
      </c>
      <c r="M26" s="43">
        <v>56236</v>
      </c>
      <c r="N26" s="43">
        <v>1.0722E-12</v>
      </c>
      <c r="O26" s="43">
        <v>6.5477999999999996E-13</v>
      </c>
      <c r="P26" s="43">
        <v>10693</v>
      </c>
      <c r="Q26" s="54">
        <v>0.35</v>
      </c>
    </row>
    <row r="27" spans="1:17" x14ac:dyDescent="0.3">
      <c r="A27" s="42">
        <v>38</v>
      </c>
      <c r="B27" s="43">
        <v>-4312.6000000000004</v>
      </c>
      <c r="C27" s="43">
        <v>1085.7</v>
      </c>
      <c r="D27" s="43">
        <v>47546</v>
      </c>
      <c r="E27" s="43">
        <v>9.9164E-13</v>
      </c>
      <c r="F27" s="43">
        <v>-1.679E-12</v>
      </c>
      <c r="G27" s="43">
        <v>-9139.7999999999993</v>
      </c>
      <c r="H27" s="57">
        <v>0.4</v>
      </c>
      <c r="I27" s="28"/>
      <c r="J27" s="44">
        <v>9</v>
      </c>
      <c r="K27" s="43">
        <v>-4312.6000000000004</v>
      </c>
      <c r="L27" s="43">
        <v>1085.7</v>
      </c>
      <c r="M27" s="43">
        <v>47546</v>
      </c>
      <c r="N27" s="43">
        <v>3.3054999999999999E-13</v>
      </c>
      <c r="O27" s="43">
        <v>5.5965000000000004E-13</v>
      </c>
      <c r="P27" s="43">
        <v>9139.7999999999993</v>
      </c>
      <c r="Q27" s="57">
        <v>0.4</v>
      </c>
    </row>
    <row r="28" spans="1:17" x14ac:dyDescent="0.3">
      <c r="A28" s="42">
        <v>39</v>
      </c>
      <c r="B28" s="43">
        <v>-3571</v>
      </c>
      <c r="C28" s="43">
        <v>607.6</v>
      </c>
      <c r="D28" s="43">
        <v>40822</v>
      </c>
      <c r="E28" s="43">
        <v>7.6758999999999996E-13</v>
      </c>
      <c r="F28" s="43">
        <v>-1.4288999999999999E-12</v>
      </c>
      <c r="G28" s="43">
        <v>-7778.7</v>
      </c>
      <c r="H28" s="57">
        <v>0.45</v>
      </c>
      <c r="I28" s="28"/>
      <c r="J28" s="44">
        <v>10</v>
      </c>
      <c r="K28" s="43">
        <v>-3571</v>
      </c>
      <c r="L28" s="43">
        <v>607.6</v>
      </c>
      <c r="M28" s="43">
        <v>40822</v>
      </c>
      <c r="N28" s="43">
        <v>2.5585999999999998E-13</v>
      </c>
      <c r="O28" s="43">
        <v>4.7631000000000002E-13</v>
      </c>
      <c r="P28" s="43">
        <v>7778.7</v>
      </c>
      <c r="Q28" s="57">
        <v>0.45</v>
      </c>
    </row>
    <row r="29" spans="1:17" x14ac:dyDescent="0.3">
      <c r="A29" s="42">
        <v>40</v>
      </c>
      <c r="B29" s="43">
        <v>-2999.3</v>
      </c>
      <c r="C29" s="43">
        <v>257.27999999999997</v>
      </c>
      <c r="D29" s="43">
        <v>35476</v>
      </c>
      <c r="E29" s="43">
        <v>5.9822999999999997E-13</v>
      </c>
      <c r="F29" s="43">
        <v>-1.2155E-12</v>
      </c>
      <c r="G29" s="43">
        <v>-6617.1</v>
      </c>
      <c r="H29" s="57">
        <v>0.5</v>
      </c>
      <c r="I29" s="28"/>
      <c r="J29" s="44">
        <v>11</v>
      </c>
      <c r="K29" s="43">
        <v>-2999.3</v>
      </c>
      <c r="L29" s="43">
        <v>257.27999999999997</v>
      </c>
      <c r="M29" s="43">
        <v>35476</v>
      </c>
      <c r="N29" s="43">
        <v>1.9941000000000001E-13</v>
      </c>
      <c r="O29" s="43">
        <v>4.0518E-13</v>
      </c>
      <c r="P29" s="43">
        <v>6617.1</v>
      </c>
      <c r="Q29" s="57">
        <v>0.5</v>
      </c>
    </row>
    <row r="30" spans="1:17" x14ac:dyDescent="0.3">
      <c r="A30" s="42">
        <v>41</v>
      </c>
      <c r="B30" s="43">
        <v>-2551.1999999999998</v>
      </c>
      <c r="C30" s="43">
        <v>7.7054999999999998</v>
      </c>
      <c r="D30" s="43">
        <v>31136</v>
      </c>
      <c r="E30" s="43">
        <v>4.7006000000000002E-13</v>
      </c>
      <c r="F30" s="43">
        <v>-1.036E-12</v>
      </c>
      <c r="G30" s="43">
        <v>-5639.6</v>
      </c>
      <c r="H30" s="57">
        <v>0.55000000000000004</v>
      </c>
      <c r="I30" s="28"/>
      <c r="J30" s="44">
        <v>12</v>
      </c>
      <c r="K30" s="43">
        <v>-2551.1999999999998</v>
      </c>
      <c r="L30" s="43">
        <v>7.7054999999999998</v>
      </c>
      <c r="M30" s="43">
        <v>31136</v>
      </c>
      <c r="N30" s="43">
        <v>1.5669000000000001E-13</v>
      </c>
      <c r="O30" s="43">
        <v>3.4533E-13</v>
      </c>
      <c r="P30" s="43">
        <v>5639.6</v>
      </c>
      <c r="Q30" s="57">
        <v>0.55000000000000004</v>
      </c>
    </row>
    <row r="31" spans="1:17" x14ac:dyDescent="0.3">
      <c r="A31" s="42">
        <v>42</v>
      </c>
      <c r="B31" s="43">
        <v>-2194.4</v>
      </c>
      <c r="C31" s="43">
        <v>-165.77</v>
      </c>
      <c r="D31" s="43">
        <v>27555</v>
      </c>
      <c r="E31" s="43">
        <v>3.7264999999999998E-13</v>
      </c>
      <c r="F31" s="43">
        <v>-8.8591000000000001E-13</v>
      </c>
      <c r="G31" s="43">
        <v>-4822.7</v>
      </c>
      <c r="H31" s="48">
        <v>0.6</v>
      </c>
      <c r="I31" s="28"/>
      <c r="J31" s="44">
        <v>13</v>
      </c>
      <c r="K31" s="43">
        <v>-2194.4</v>
      </c>
      <c r="L31" s="43">
        <v>-165.77</v>
      </c>
      <c r="M31" s="43">
        <v>27555</v>
      </c>
      <c r="N31" s="43">
        <v>1.2422E-13</v>
      </c>
      <c r="O31" s="43">
        <v>2.9530000000000001E-13</v>
      </c>
      <c r="P31" s="43">
        <v>4822.7</v>
      </c>
      <c r="Q31" s="48">
        <v>0.6</v>
      </c>
    </row>
    <row r="32" spans="1:17" x14ac:dyDescent="0.3">
      <c r="A32" s="42">
        <v>43</v>
      </c>
      <c r="B32" s="43">
        <v>-1906</v>
      </c>
      <c r="C32" s="43">
        <v>-283.10000000000002</v>
      </c>
      <c r="D32" s="43">
        <v>24559</v>
      </c>
      <c r="E32" s="43">
        <v>2.9812E-13</v>
      </c>
      <c r="F32" s="43">
        <v>-7.6079000000000003E-13</v>
      </c>
      <c r="G32" s="43">
        <v>-4141.5</v>
      </c>
      <c r="H32" s="48">
        <v>0.65</v>
      </c>
      <c r="I32" s="28"/>
      <c r="J32" s="44">
        <v>14</v>
      </c>
      <c r="K32" s="43">
        <v>-1906</v>
      </c>
      <c r="L32" s="43">
        <v>-283.10000000000002</v>
      </c>
      <c r="M32" s="43">
        <v>24559</v>
      </c>
      <c r="N32" s="43">
        <v>9.9373E-14</v>
      </c>
      <c r="O32" s="43">
        <v>2.536E-13</v>
      </c>
      <c r="P32" s="43">
        <v>4141.5</v>
      </c>
      <c r="Q32" s="48">
        <v>0.65</v>
      </c>
    </row>
    <row r="33" spans="1:17" x14ac:dyDescent="0.3">
      <c r="A33" s="42">
        <v>44</v>
      </c>
      <c r="B33" s="43">
        <v>-1669.7</v>
      </c>
      <c r="C33" s="43">
        <v>-359.59</v>
      </c>
      <c r="D33" s="43">
        <v>22025</v>
      </c>
      <c r="E33" s="43">
        <v>2.4066000000000001E-13</v>
      </c>
      <c r="F33" s="43">
        <v>-6.5640000000000001E-13</v>
      </c>
      <c r="G33" s="43">
        <v>-3573.3</v>
      </c>
      <c r="H33" s="48">
        <v>0.7</v>
      </c>
      <c r="I33" s="28"/>
      <c r="J33" s="44">
        <v>15</v>
      </c>
      <c r="K33" s="43">
        <v>-1669.7</v>
      </c>
      <c r="L33" s="43">
        <v>-359.59</v>
      </c>
      <c r="M33" s="43">
        <v>22025</v>
      </c>
      <c r="N33" s="43">
        <v>8.0219999999999998E-14</v>
      </c>
      <c r="O33" s="43">
        <v>2.1880000000000001E-13</v>
      </c>
      <c r="P33" s="43">
        <v>3573.3</v>
      </c>
      <c r="Q33" s="48">
        <v>0.7</v>
      </c>
    </row>
    <row r="34" spans="1:17" x14ac:dyDescent="0.3">
      <c r="A34" s="42">
        <v>45</v>
      </c>
      <c r="B34" s="43">
        <v>-1473.5</v>
      </c>
      <c r="C34" s="43">
        <v>-406.57</v>
      </c>
      <c r="D34" s="43">
        <v>19862</v>
      </c>
      <c r="E34" s="43">
        <v>1.9599000000000001E-13</v>
      </c>
      <c r="F34" s="43">
        <v>-5.6910999999999999E-13</v>
      </c>
      <c r="G34" s="43">
        <v>-3098.1</v>
      </c>
      <c r="H34" s="48">
        <v>0.75</v>
      </c>
      <c r="I34" s="28"/>
      <c r="J34" s="44">
        <v>16</v>
      </c>
      <c r="K34" s="43">
        <v>-1473.5</v>
      </c>
      <c r="L34" s="43">
        <v>-406.57</v>
      </c>
      <c r="M34" s="43">
        <v>19862</v>
      </c>
      <c r="N34" s="43">
        <v>6.5329999999999998E-14</v>
      </c>
      <c r="O34" s="43">
        <v>1.8969999999999999E-13</v>
      </c>
      <c r="P34" s="43">
        <v>3098.1</v>
      </c>
      <c r="Q34" s="48">
        <v>0.75</v>
      </c>
    </row>
    <row r="35" spans="1:17" x14ac:dyDescent="0.3">
      <c r="A35" s="42">
        <v>46</v>
      </c>
      <c r="B35" s="43">
        <v>-1308.5999999999999</v>
      </c>
      <c r="C35" s="43">
        <v>-432.35</v>
      </c>
      <c r="D35" s="43">
        <v>17999</v>
      </c>
      <c r="E35" s="43">
        <v>1.6096999999999999E-13</v>
      </c>
      <c r="F35" s="43">
        <v>-4.9586999999999999E-13</v>
      </c>
      <c r="G35" s="43">
        <v>-2699.4</v>
      </c>
      <c r="H35" s="48">
        <v>0.8</v>
      </c>
      <c r="I35" s="28"/>
      <c r="J35" s="44">
        <v>17</v>
      </c>
      <c r="K35" s="43">
        <v>-1308.5999999999999</v>
      </c>
      <c r="L35" s="43">
        <v>-432.35</v>
      </c>
      <c r="M35" s="43">
        <v>17999</v>
      </c>
      <c r="N35" s="43">
        <v>5.3656000000000003E-14</v>
      </c>
      <c r="O35" s="43">
        <v>1.6529E-13</v>
      </c>
      <c r="P35" s="43">
        <v>2699.4</v>
      </c>
      <c r="Q35" s="48">
        <v>0.8</v>
      </c>
    </row>
    <row r="36" spans="1:17" x14ac:dyDescent="0.3">
      <c r="A36" s="42">
        <v>47</v>
      </c>
      <c r="B36" s="43">
        <v>-1168.5</v>
      </c>
      <c r="C36" s="43">
        <v>-442.96</v>
      </c>
      <c r="D36" s="43">
        <v>16383</v>
      </c>
      <c r="E36" s="43">
        <v>1.3327E-13</v>
      </c>
      <c r="F36" s="43">
        <v>-4.3415999999999999E-13</v>
      </c>
      <c r="G36" s="43">
        <v>-2363.5</v>
      </c>
      <c r="H36" s="48">
        <v>0.85</v>
      </c>
      <c r="I36" s="28"/>
      <c r="J36" s="44">
        <v>18</v>
      </c>
      <c r="K36" s="43">
        <v>-1168.5</v>
      </c>
      <c r="L36" s="43">
        <v>-442.96</v>
      </c>
      <c r="M36" s="43">
        <v>16383</v>
      </c>
      <c r="N36" s="43">
        <v>4.4424000000000001E-14</v>
      </c>
      <c r="O36" s="43">
        <v>1.4471999999999999E-13</v>
      </c>
      <c r="P36" s="43">
        <v>2363.5</v>
      </c>
      <c r="Q36" s="48">
        <v>0.85</v>
      </c>
    </row>
    <row r="37" spans="1:17" x14ac:dyDescent="0.3">
      <c r="A37" s="42">
        <v>48</v>
      </c>
      <c r="B37" s="43">
        <v>-1048</v>
      </c>
      <c r="C37" s="43">
        <v>-442.78</v>
      </c>
      <c r="D37" s="43">
        <v>14972</v>
      </c>
      <c r="E37" s="43">
        <v>1.1118E-13</v>
      </c>
      <c r="F37" s="43">
        <v>-3.8193000000000002E-13</v>
      </c>
      <c r="G37" s="43">
        <v>-2079.1</v>
      </c>
      <c r="H37" s="48">
        <v>0.9</v>
      </c>
      <c r="I37" s="28"/>
      <c r="J37" s="44">
        <v>19</v>
      </c>
      <c r="K37" s="43">
        <v>-1048</v>
      </c>
      <c r="L37" s="43">
        <v>-442.78</v>
      </c>
      <c r="M37" s="43">
        <v>14972</v>
      </c>
      <c r="N37" s="43">
        <v>3.7062000000000002E-14</v>
      </c>
      <c r="O37" s="43">
        <v>1.2730999999999999E-13</v>
      </c>
      <c r="P37" s="43">
        <v>2079.1</v>
      </c>
      <c r="Q37" s="48">
        <v>0.9</v>
      </c>
    </row>
    <row r="38" spans="1:17" x14ac:dyDescent="0.3">
      <c r="A38" s="42">
        <v>49</v>
      </c>
      <c r="B38" s="43">
        <v>-943.57</v>
      </c>
      <c r="C38" s="43">
        <v>-434.97</v>
      </c>
      <c r="D38" s="43">
        <v>13733</v>
      </c>
      <c r="E38" s="43">
        <v>9.3428000000000006E-14</v>
      </c>
      <c r="F38" s="43">
        <v>-3.3749999999999998E-13</v>
      </c>
      <c r="G38" s="43">
        <v>-1837.3</v>
      </c>
      <c r="H38" s="48">
        <v>0.95</v>
      </c>
      <c r="I38" s="28"/>
      <c r="J38" s="44">
        <v>20</v>
      </c>
      <c r="K38" s="43">
        <v>-943.57</v>
      </c>
      <c r="L38" s="43">
        <v>-434.97</v>
      </c>
      <c r="M38" s="43">
        <v>13733</v>
      </c>
      <c r="N38" s="43">
        <v>3.1143000000000003E-14</v>
      </c>
      <c r="O38" s="43">
        <v>1.125E-13</v>
      </c>
      <c r="P38" s="43">
        <v>1837.3</v>
      </c>
      <c r="Q38" s="48">
        <v>0.95</v>
      </c>
    </row>
    <row r="39" spans="1:17" x14ac:dyDescent="0.3">
      <c r="A39" s="42">
        <v>50</v>
      </c>
      <c r="B39" s="43">
        <v>-852.11</v>
      </c>
      <c r="C39" s="43">
        <v>-421.84</v>
      </c>
      <c r="D39" s="43">
        <v>12639</v>
      </c>
      <c r="E39" s="43">
        <v>7.9039E-14</v>
      </c>
      <c r="F39" s="43">
        <v>-2.9954E-13</v>
      </c>
      <c r="G39" s="43">
        <v>-1630.6</v>
      </c>
      <c r="H39" s="48">
        <v>1</v>
      </c>
      <c r="I39" s="28"/>
      <c r="J39" s="44">
        <v>21</v>
      </c>
      <c r="K39" s="43">
        <v>-852.11</v>
      </c>
      <c r="L39" s="43">
        <v>-421.84</v>
      </c>
      <c r="M39" s="43">
        <v>12639</v>
      </c>
      <c r="N39" s="43">
        <v>2.6346E-14</v>
      </c>
      <c r="O39" s="43">
        <v>9.9845999999999999E-14</v>
      </c>
      <c r="P39" s="43">
        <v>1630.6</v>
      </c>
      <c r="Q39" s="48">
        <v>1</v>
      </c>
    </row>
    <row r="40" spans="1:17" x14ac:dyDescent="0.3">
      <c r="A40" s="42">
        <v>51</v>
      </c>
      <c r="B40" s="43">
        <v>-329.17</v>
      </c>
      <c r="C40" s="43">
        <v>-220.96</v>
      </c>
      <c r="D40" s="43">
        <v>6341.7</v>
      </c>
      <c r="E40" s="43">
        <v>1.9878E-14</v>
      </c>
      <c r="F40" s="43">
        <v>-1.1025E-13</v>
      </c>
      <c r="G40" s="43">
        <v>-600.16</v>
      </c>
      <c r="H40" s="48">
        <v>1.5</v>
      </c>
      <c r="I40" s="28"/>
      <c r="J40" s="44">
        <v>22</v>
      </c>
      <c r="K40" s="43">
        <v>-329.17</v>
      </c>
      <c r="L40" s="43">
        <v>-220.96</v>
      </c>
      <c r="M40" s="43">
        <v>6341.7</v>
      </c>
      <c r="N40" s="43">
        <v>6.6261000000000001E-15</v>
      </c>
      <c r="O40" s="43">
        <v>3.6748999999999998E-14</v>
      </c>
      <c r="P40" s="43">
        <v>600.16</v>
      </c>
      <c r="Q40" s="48">
        <v>1.5</v>
      </c>
    </row>
    <row r="41" spans="1:17" x14ac:dyDescent="0.3">
      <c r="A41" s="42">
        <v>52</v>
      </c>
      <c r="B41" s="43">
        <v>-131.71</v>
      </c>
      <c r="C41" s="43">
        <v>-92.918000000000006</v>
      </c>
      <c r="D41" s="43">
        <v>3823.1</v>
      </c>
      <c r="E41" s="43">
        <v>7.1263000000000006E-15</v>
      </c>
      <c r="F41" s="43">
        <v>-5.1812999999999998E-14</v>
      </c>
      <c r="G41" s="43">
        <v>-282.06</v>
      </c>
      <c r="H41" s="48">
        <v>2</v>
      </c>
      <c r="I41" s="28"/>
      <c r="J41" s="44">
        <v>23</v>
      </c>
      <c r="K41" s="43">
        <v>-131.71</v>
      </c>
      <c r="L41" s="43">
        <v>-92.918000000000006</v>
      </c>
      <c r="M41" s="43">
        <v>3823.1</v>
      </c>
      <c r="N41" s="43">
        <v>2.3753999999999999E-15</v>
      </c>
      <c r="O41" s="43">
        <v>1.7270999999999998E-14</v>
      </c>
      <c r="P41" s="43">
        <v>282.06</v>
      </c>
      <c r="Q41" s="48">
        <v>2</v>
      </c>
    </row>
    <row r="42" spans="1:17" x14ac:dyDescent="0.3">
      <c r="A42" s="42">
        <v>53</v>
      </c>
      <c r="B42" s="43">
        <v>-68.185000000000002</v>
      </c>
      <c r="C42" s="43">
        <v>-51.045000000000002</v>
      </c>
      <c r="D42" s="43">
        <v>2623.7</v>
      </c>
      <c r="E42" s="43">
        <v>3.1485000000000002E-15</v>
      </c>
      <c r="F42" s="43">
        <v>-2.8327000000000001E-14</v>
      </c>
      <c r="G42" s="43">
        <v>-154.19999999999999</v>
      </c>
      <c r="H42" s="48">
        <v>2.5</v>
      </c>
      <c r="I42" s="28"/>
      <c r="J42" s="44">
        <v>24</v>
      </c>
      <c r="K42" s="43">
        <v>-68.185000000000002</v>
      </c>
      <c r="L42" s="43">
        <v>-51.045000000000002</v>
      </c>
      <c r="M42" s="43">
        <v>2623.7</v>
      </c>
      <c r="N42" s="43">
        <v>1.0495E-15</v>
      </c>
      <c r="O42" s="43">
        <v>9.4422999999999996E-15</v>
      </c>
      <c r="P42" s="43">
        <v>154.19999999999999</v>
      </c>
      <c r="Q42" s="48">
        <v>2.5</v>
      </c>
    </row>
    <row r="43" spans="1:17" x14ac:dyDescent="0.3">
      <c r="A43" s="42">
        <v>54</v>
      </c>
      <c r="B43" s="43">
        <v>-58.22</v>
      </c>
      <c r="C43" s="43">
        <v>-49.521000000000001</v>
      </c>
      <c r="D43" s="43">
        <v>1964.7</v>
      </c>
      <c r="E43" s="43">
        <v>1.5981000000000001E-15</v>
      </c>
      <c r="F43" s="43">
        <v>-1.7165999999999998E-14</v>
      </c>
      <c r="G43" s="43">
        <v>-93.445999999999998</v>
      </c>
      <c r="H43" s="48">
        <v>3</v>
      </c>
      <c r="I43" s="28"/>
      <c r="J43" s="44">
        <v>25</v>
      </c>
      <c r="K43" s="43">
        <v>-58.22</v>
      </c>
      <c r="L43" s="43">
        <v>-49.521000000000001</v>
      </c>
      <c r="M43" s="43">
        <v>1964.7</v>
      </c>
      <c r="N43" s="43">
        <v>5.3271000000000003E-16</v>
      </c>
      <c r="O43" s="43">
        <v>5.7219000000000001E-15</v>
      </c>
      <c r="P43" s="43">
        <v>93.445999999999998</v>
      </c>
      <c r="Q43" s="48">
        <v>3</v>
      </c>
    </row>
    <row r="44" spans="1:17" x14ac:dyDescent="0.3">
      <c r="A44" s="42">
        <v>55</v>
      </c>
      <c r="B44" s="43">
        <v>-63.524999999999999</v>
      </c>
      <c r="C44" s="43">
        <v>-58.628</v>
      </c>
      <c r="D44" s="43">
        <v>1549.3</v>
      </c>
      <c r="E44" s="43">
        <v>8.9949999999999992E-16</v>
      </c>
      <c r="F44" s="43">
        <v>-1.1193E-14</v>
      </c>
      <c r="G44" s="43">
        <v>-60.929000000000002</v>
      </c>
      <c r="H44" s="48">
        <v>3.5</v>
      </c>
      <c r="I44" s="28"/>
      <c r="J44" s="44">
        <v>26</v>
      </c>
      <c r="K44" s="43">
        <v>-63.524999999999999</v>
      </c>
      <c r="L44" s="43">
        <v>-58.628</v>
      </c>
      <c r="M44" s="43">
        <v>1549.3</v>
      </c>
      <c r="N44" s="43">
        <v>2.9982999999999998E-16</v>
      </c>
      <c r="O44" s="43">
        <v>3.7307999999999998E-15</v>
      </c>
      <c r="P44" s="43">
        <v>60.929000000000002</v>
      </c>
      <c r="Q44" s="48">
        <v>3.5</v>
      </c>
    </row>
    <row r="45" spans="1:17" x14ac:dyDescent="0.3">
      <c r="A45" s="42">
        <v>56</v>
      </c>
      <c r="B45" s="43">
        <v>-69.277000000000001</v>
      </c>
      <c r="C45" s="43">
        <v>-66.287999999999997</v>
      </c>
      <c r="D45" s="43">
        <v>1257.4000000000001</v>
      </c>
      <c r="E45" s="43">
        <v>5.4914999999999996E-16</v>
      </c>
      <c r="F45" s="43">
        <v>-7.6827E-15</v>
      </c>
      <c r="G45" s="43">
        <v>-41.823</v>
      </c>
      <c r="H45" s="48">
        <v>4</v>
      </c>
      <c r="I45" s="28"/>
      <c r="J45" s="44">
        <v>27</v>
      </c>
      <c r="K45" s="43">
        <v>-69.277000000000001</v>
      </c>
      <c r="L45" s="43">
        <v>-66.287999999999997</v>
      </c>
      <c r="M45" s="43">
        <v>1257.4000000000001</v>
      </c>
      <c r="N45" s="43">
        <v>1.8305000000000001E-16</v>
      </c>
      <c r="O45" s="43">
        <v>2.5608999999999999E-15</v>
      </c>
      <c r="P45" s="43">
        <v>41.823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4.9826000000000004E-4</v>
      </c>
      <c r="C50" s="43">
        <v>3.9198E-4</v>
      </c>
      <c r="D50" s="43">
        <v>-2.1440000000000001E-4</v>
      </c>
      <c r="E50" s="43">
        <v>-3.9047999999999998E-20</v>
      </c>
      <c r="F50" s="43">
        <v>3.0039E-36</v>
      </c>
      <c r="G50" s="43">
        <v>1.6352E-20</v>
      </c>
      <c r="H50" s="48">
        <v>0</v>
      </c>
      <c r="I50" s="28"/>
      <c r="J50" s="44">
        <v>1</v>
      </c>
      <c r="K50" s="43">
        <v>4.9826000000000004E-4</v>
      </c>
      <c r="L50" s="43">
        <v>3.9198E-4</v>
      </c>
      <c r="M50" s="43">
        <v>-2.1440000000000001E-4</v>
      </c>
      <c r="N50" s="43">
        <v>-1.3016000000000001E-20</v>
      </c>
      <c r="O50" s="43">
        <v>-1.0013E-36</v>
      </c>
      <c r="P50" s="43">
        <v>-1.6352E-20</v>
      </c>
      <c r="Q50" s="48">
        <v>0</v>
      </c>
    </row>
    <row r="51" spans="1:17" x14ac:dyDescent="0.3">
      <c r="A51" s="42">
        <v>31</v>
      </c>
      <c r="B51" s="43">
        <v>-3.7474999999999997E-4</v>
      </c>
      <c r="C51" s="43">
        <v>-3.0533999999999997E-4</v>
      </c>
      <c r="D51" s="43">
        <v>4.0083000000000002E-4</v>
      </c>
      <c r="E51" s="43">
        <v>2.5500000000000001E-20</v>
      </c>
      <c r="F51" s="43">
        <v>-2.9817999999999999E-21</v>
      </c>
      <c r="G51" s="43">
        <v>-1.6232E-5</v>
      </c>
      <c r="H51" s="54">
        <v>0.05</v>
      </c>
      <c r="I51" s="28"/>
      <c r="J51" s="44">
        <v>2</v>
      </c>
      <c r="K51" s="43">
        <v>-3.7474999999999997E-4</v>
      </c>
      <c r="L51" s="43">
        <v>-3.0533999999999997E-4</v>
      </c>
      <c r="M51" s="43">
        <v>4.0083000000000002E-4</v>
      </c>
      <c r="N51" s="43">
        <v>8.4998999999999997E-21</v>
      </c>
      <c r="O51" s="43">
        <v>9.9393000000000005E-22</v>
      </c>
      <c r="P51" s="43">
        <v>1.6232E-5</v>
      </c>
      <c r="Q51" s="54">
        <v>0.05</v>
      </c>
    </row>
    <row r="52" spans="1:17" x14ac:dyDescent="0.3">
      <c r="A52" s="42">
        <v>32</v>
      </c>
      <c r="B52" s="43">
        <v>-4.1522E-4</v>
      </c>
      <c r="C52" s="43">
        <v>-2.9627000000000001E-4</v>
      </c>
      <c r="D52" s="43">
        <v>1.2022999999999999E-3</v>
      </c>
      <c r="E52" s="43">
        <v>4.3701999999999999E-20</v>
      </c>
      <c r="F52" s="43">
        <v>-5.0316999999999997E-20</v>
      </c>
      <c r="G52" s="43">
        <v>-2.7390999999999998E-4</v>
      </c>
      <c r="H52" s="57">
        <v>0.1</v>
      </c>
      <c r="I52" s="28"/>
      <c r="J52" s="44">
        <v>3</v>
      </c>
      <c r="K52" s="43">
        <v>-4.1522E-4</v>
      </c>
      <c r="L52" s="43">
        <v>-2.9627000000000001E-4</v>
      </c>
      <c r="M52" s="43">
        <v>1.2022999999999999E-3</v>
      </c>
      <c r="N52" s="43">
        <v>1.4566999999999999E-20</v>
      </c>
      <c r="O52" s="43">
        <v>1.6771999999999999E-20</v>
      </c>
      <c r="P52" s="43">
        <v>2.7390999999999998E-4</v>
      </c>
      <c r="Q52" s="57">
        <v>0.1</v>
      </c>
    </row>
    <row r="53" spans="1:17" x14ac:dyDescent="0.3">
      <c r="A53" s="42">
        <v>33</v>
      </c>
      <c r="B53" s="43">
        <v>-3.6162999999999999E-4</v>
      </c>
      <c r="C53" s="43">
        <v>-2.3251000000000001E-4</v>
      </c>
      <c r="D53" s="43">
        <v>8.9442000000000005E-4</v>
      </c>
      <c r="E53" s="43">
        <v>4.7439E-20</v>
      </c>
      <c r="F53" s="43">
        <v>-5.6935999999999998E-20</v>
      </c>
      <c r="G53" s="43">
        <v>-3.0995000000000003E-4</v>
      </c>
      <c r="H53" s="48">
        <v>0.15</v>
      </c>
      <c r="I53" s="28"/>
      <c r="J53" s="44">
        <v>4</v>
      </c>
      <c r="K53" s="43">
        <v>-3.6162999999999999E-4</v>
      </c>
      <c r="L53" s="43">
        <v>-2.3251000000000001E-4</v>
      </c>
      <c r="M53" s="43">
        <v>8.9442000000000005E-4</v>
      </c>
      <c r="N53" s="43">
        <v>1.5813000000000001E-20</v>
      </c>
      <c r="O53" s="43">
        <v>1.8979000000000001E-20</v>
      </c>
      <c r="P53" s="43">
        <v>3.0995000000000003E-4</v>
      </c>
      <c r="Q53" s="48">
        <v>0.15</v>
      </c>
    </row>
    <row r="54" spans="1:17" x14ac:dyDescent="0.3">
      <c r="A54" s="42">
        <v>34</v>
      </c>
      <c r="B54" s="43">
        <v>-3.0972999999999998E-4</v>
      </c>
      <c r="C54" s="43">
        <v>-1.8935999999999999E-4</v>
      </c>
      <c r="D54" s="43">
        <v>6.7849999999999996E-4</v>
      </c>
      <c r="E54" s="43">
        <v>4.4224E-20</v>
      </c>
      <c r="F54" s="43">
        <v>-5.7127999999999999E-20</v>
      </c>
      <c r="G54" s="43">
        <v>-3.1098999999999998E-4</v>
      </c>
      <c r="H54" s="54">
        <v>0.2</v>
      </c>
      <c r="I54" s="28"/>
      <c r="J54" s="44">
        <v>5</v>
      </c>
      <c r="K54" s="43">
        <v>-3.0972999999999998E-4</v>
      </c>
      <c r="L54" s="43">
        <v>-1.8935999999999999E-4</v>
      </c>
      <c r="M54" s="43">
        <v>6.7849999999999996E-4</v>
      </c>
      <c r="N54" s="43">
        <v>1.4740999999999999E-20</v>
      </c>
      <c r="O54" s="43">
        <v>1.9042999999999999E-20</v>
      </c>
      <c r="P54" s="43">
        <v>3.1098999999999998E-4</v>
      </c>
      <c r="Q54" s="54">
        <v>0.2</v>
      </c>
    </row>
    <row r="55" spans="1:17" x14ac:dyDescent="0.3">
      <c r="A55" s="42">
        <v>35</v>
      </c>
      <c r="B55" s="43">
        <v>-2.7963E-4</v>
      </c>
      <c r="C55" s="43">
        <v>-1.7123E-4</v>
      </c>
      <c r="D55" s="43">
        <v>5.4087000000000004E-4</v>
      </c>
      <c r="E55" s="43">
        <v>3.9822999999999999E-20</v>
      </c>
      <c r="F55" s="43">
        <v>-5.1720999999999999E-20</v>
      </c>
      <c r="G55" s="43">
        <v>-2.8155999999999998E-4</v>
      </c>
      <c r="H55" s="48">
        <v>0.25</v>
      </c>
      <c r="I55" s="28"/>
      <c r="J55" s="44">
        <v>6</v>
      </c>
      <c r="K55" s="43">
        <v>-2.7963E-4</v>
      </c>
      <c r="L55" s="43">
        <v>-1.7123E-4</v>
      </c>
      <c r="M55" s="43">
        <v>5.4087000000000004E-4</v>
      </c>
      <c r="N55" s="43">
        <v>1.3274000000000001E-20</v>
      </c>
      <c r="O55" s="43">
        <v>1.7239999999999999E-20</v>
      </c>
      <c r="P55" s="43">
        <v>2.8155999999999998E-4</v>
      </c>
      <c r="Q55" s="48">
        <v>0.25</v>
      </c>
    </row>
    <row r="56" spans="1:17" x14ac:dyDescent="0.3">
      <c r="A56" s="42">
        <v>36</v>
      </c>
      <c r="B56" s="43">
        <v>-2.7882999999999998E-4</v>
      </c>
      <c r="C56" s="43">
        <v>-1.7453999999999999E-4</v>
      </c>
      <c r="D56" s="43">
        <v>4.6603999999999998E-4</v>
      </c>
      <c r="E56" s="43">
        <v>3.8313999999999998E-20</v>
      </c>
      <c r="F56" s="43">
        <v>-4.1517999999999999E-20</v>
      </c>
      <c r="G56" s="43">
        <v>-2.2602000000000001E-4</v>
      </c>
      <c r="H56" s="57">
        <v>0.3</v>
      </c>
      <c r="I56" s="28"/>
      <c r="J56" s="44">
        <v>7</v>
      </c>
      <c r="K56" s="43">
        <v>-2.7882999999999998E-4</v>
      </c>
      <c r="L56" s="43">
        <v>-1.7453999999999999E-4</v>
      </c>
      <c r="M56" s="43">
        <v>4.6603999999999998E-4</v>
      </c>
      <c r="N56" s="43">
        <v>1.2771E-20</v>
      </c>
      <c r="O56" s="43">
        <v>1.3839000000000001E-20</v>
      </c>
      <c r="P56" s="43">
        <v>2.2602000000000001E-4</v>
      </c>
      <c r="Q56" s="57">
        <v>0.3</v>
      </c>
    </row>
    <row r="57" spans="1:17" x14ac:dyDescent="0.3">
      <c r="A57" s="42">
        <v>37</v>
      </c>
      <c r="B57" s="43">
        <v>-3.1966999999999998E-4</v>
      </c>
      <c r="C57" s="43">
        <v>-2.0148E-4</v>
      </c>
      <c r="D57" s="43">
        <v>4.5582000000000001E-4</v>
      </c>
      <c r="E57" s="43">
        <v>4.3423999999999998E-20</v>
      </c>
      <c r="F57" s="43">
        <v>-2.6519E-20</v>
      </c>
      <c r="G57" s="43">
        <v>-1.4436000000000001E-4</v>
      </c>
      <c r="H57" s="54">
        <v>0.35</v>
      </c>
      <c r="I57" s="28"/>
      <c r="J57" s="44">
        <v>8</v>
      </c>
      <c r="K57" s="43">
        <v>-3.1966999999999998E-4</v>
      </c>
      <c r="L57" s="43">
        <v>-2.0148E-4</v>
      </c>
      <c r="M57" s="43">
        <v>4.5582000000000001E-4</v>
      </c>
      <c r="N57" s="43">
        <v>1.4474999999999999E-20</v>
      </c>
      <c r="O57" s="43">
        <v>8.8395999999999997E-21</v>
      </c>
      <c r="P57" s="43">
        <v>1.4436000000000001E-4</v>
      </c>
      <c r="Q57" s="54">
        <v>0.35</v>
      </c>
    </row>
    <row r="58" spans="1:17" x14ac:dyDescent="0.3">
      <c r="A58" s="42">
        <v>38</v>
      </c>
      <c r="B58" s="43">
        <v>-2.6666999999999999E-4</v>
      </c>
      <c r="C58" s="43">
        <v>-1.7558E-4</v>
      </c>
      <c r="D58" s="43">
        <v>6.0844999999999996E-4</v>
      </c>
      <c r="E58" s="43">
        <v>3.3468000000000003E-20</v>
      </c>
      <c r="F58" s="43">
        <v>-5.6664999999999999E-20</v>
      </c>
      <c r="G58" s="43">
        <v>-3.0846999999999998E-4</v>
      </c>
      <c r="H58" s="57">
        <v>0.4</v>
      </c>
      <c r="I58" s="28"/>
      <c r="J58" s="44">
        <v>9</v>
      </c>
      <c r="K58" s="43">
        <v>-2.6666999999999999E-4</v>
      </c>
      <c r="L58" s="43">
        <v>-1.7558E-4</v>
      </c>
      <c r="M58" s="43">
        <v>6.0844999999999996E-4</v>
      </c>
      <c r="N58" s="43">
        <v>1.1156E-20</v>
      </c>
      <c r="O58" s="43">
        <v>1.8888000000000001E-20</v>
      </c>
      <c r="P58" s="43">
        <v>3.0846999999999998E-4</v>
      </c>
      <c r="Q58" s="57">
        <v>0.4</v>
      </c>
    </row>
    <row r="59" spans="1:17" x14ac:dyDescent="0.3">
      <c r="A59" s="42">
        <v>39</v>
      </c>
      <c r="B59" s="43">
        <v>-2.2588999999999999E-4</v>
      </c>
      <c r="C59" s="43">
        <v>-1.5537999999999999E-4</v>
      </c>
      <c r="D59" s="43">
        <v>5.2324000000000001E-4</v>
      </c>
      <c r="E59" s="43">
        <v>2.5906000000000001E-20</v>
      </c>
      <c r="F59" s="43">
        <v>-4.8225999999999999E-20</v>
      </c>
      <c r="G59" s="43">
        <v>-2.6253000000000002E-4</v>
      </c>
      <c r="H59" s="57">
        <v>0.45</v>
      </c>
      <c r="I59" s="28"/>
      <c r="J59" s="44">
        <v>10</v>
      </c>
      <c r="K59" s="43">
        <v>-2.2588999999999999E-4</v>
      </c>
      <c r="L59" s="43">
        <v>-1.5537999999999999E-4</v>
      </c>
      <c r="M59" s="43">
        <v>5.2324000000000001E-4</v>
      </c>
      <c r="N59" s="43">
        <v>8.6353999999999996E-21</v>
      </c>
      <c r="O59" s="43">
        <v>1.6075000000000001E-20</v>
      </c>
      <c r="P59" s="43">
        <v>2.6253000000000002E-4</v>
      </c>
      <c r="Q59" s="57">
        <v>0.45</v>
      </c>
    </row>
    <row r="60" spans="1:17" x14ac:dyDescent="0.3">
      <c r="A60" s="42">
        <v>40</v>
      </c>
      <c r="B60" s="43">
        <v>-1.9383000000000001E-4</v>
      </c>
      <c r="C60" s="43">
        <v>-1.3887E-4</v>
      </c>
      <c r="D60" s="43">
        <v>4.5544999999999998E-4</v>
      </c>
      <c r="E60" s="43">
        <v>2.019E-20</v>
      </c>
      <c r="F60" s="43">
        <v>-4.1025000000000002E-20</v>
      </c>
      <c r="G60" s="43">
        <v>-2.2332999999999999E-4</v>
      </c>
      <c r="H60" s="57">
        <v>0.5</v>
      </c>
      <c r="I60" s="28"/>
      <c r="J60" s="44">
        <v>11</v>
      </c>
      <c r="K60" s="43">
        <v>-1.9383000000000001E-4</v>
      </c>
      <c r="L60" s="43">
        <v>-1.3887E-4</v>
      </c>
      <c r="M60" s="43">
        <v>4.5544999999999998E-4</v>
      </c>
      <c r="N60" s="43">
        <v>6.7300000000000001E-21</v>
      </c>
      <c r="O60" s="43">
        <v>1.3675E-20</v>
      </c>
      <c r="P60" s="43">
        <v>2.2332999999999999E-4</v>
      </c>
      <c r="Q60" s="57">
        <v>0.5</v>
      </c>
    </row>
    <row r="61" spans="1:17" x14ac:dyDescent="0.3">
      <c r="A61" s="42">
        <v>41</v>
      </c>
      <c r="B61" s="43">
        <v>-1.6814999999999999E-4</v>
      </c>
      <c r="C61" s="43">
        <v>-1.2496E-4</v>
      </c>
      <c r="D61" s="43">
        <v>4.0033000000000001E-4</v>
      </c>
      <c r="E61" s="43">
        <v>1.5865000000000001E-20</v>
      </c>
      <c r="F61" s="43">
        <v>-3.4964000000000001E-20</v>
      </c>
      <c r="G61" s="43">
        <v>-1.9034E-4</v>
      </c>
      <c r="H61" s="57">
        <v>0.55000000000000004</v>
      </c>
      <c r="I61" s="28"/>
      <c r="J61" s="44">
        <v>12</v>
      </c>
      <c r="K61" s="43">
        <v>-1.6814999999999999E-4</v>
      </c>
      <c r="L61" s="43">
        <v>-1.2496E-4</v>
      </c>
      <c r="M61" s="43">
        <v>4.0033000000000001E-4</v>
      </c>
      <c r="N61" s="43">
        <v>5.2881999999999999E-21</v>
      </c>
      <c r="O61" s="43">
        <v>1.1655E-20</v>
      </c>
      <c r="P61" s="43">
        <v>1.9034E-4</v>
      </c>
      <c r="Q61" s="57">
        <v>0.55000000000000004</v>
      </c>
    </row>
    <row r="62" spans="1:17" x14ac:dyDescent="0.3">
      <c r="A62" s="42">
        <v>42</v>
      </c>
      <c r="B62" s="43">
        <v>-1.4726E-4</v>
      </c>
      <c r="C62" s="43">
        <v>-1.1302E-4</v>
      </c>
      <c r="D62" s="43">
        <v>3.5476000000000003E-4</v>
      </c>
      <c r="E62" s="43">
        <v>1.2576999999999999E-20</v>
      </c>
      <c r="F62" s="43">
        <v>-2.99E-20</v>
      </c>
      <c r="G62" s="43">
        <v>-1.6276999999999999E-4</v>
      </c>
      <c r="H62" s="48">
        <v>0.6</v>
      </c>
      <c r="I62" s="28"/>
      <c r="J62" s="44">
        <v>13</v>
      </c>
      <c r="K62" s="43">
        <v>-1.4726E-4</v>
      </c>
      <c r="L62" s="43">
        <v>-1.1302E-4</v>
      </c>
      <c r="M62" s="43">
        <v>3.5476000000000003E-4</v>
      </c>
      <c r="N62" s="43">
        <v>4.1923000000000001E-21</v>
      </c>
      <c r="O62" s="43">
        <v>9.9665E-21</v>
      </c>
      <c r="P62" s="43">
        <v>1.6276999999999999E-4</v>
      </c>
      <c r="Q62" s="48">
        <v>0.6</v>
      </c>
    </row>
    <row r="63" spans="1:17" x14ac:dyDescent="0.3">
      <c r="A63" s="42">
        <v>43</v>
      </c>
      <c r="B63" s="43">
        <v>-1.3003E-4</v>
      </c>
      <c r="C63" s="43">
        <v>-1.0265E-4</v>
      </c>
      <c r="D63" s="43">
        <v>3.1656000000000002E-4</v>
      </c>
      <c r="E63" s="43">
        <v>1.0061E-20</v>
      </c>
      <c r="F63" s="43">
        <v>-2.5676999999999999E-20</v>
      </c>
      <c r="G63" s="43">
        <v>-1.3977999999999999E-4</v>
      </c>
      <c r="H63" s="48">
        <v>0.65</v>
      </c>
      <c r="I63" s="28"/>
      <c r="J63" s="44">
        <v>14</v>
      </c>
      <c r="K63" s="43">
        <v>-1.3003E-4</v>
      </c>
      <c r="L63" s="43">
        <v>-1.0265E-4</v>
      </c>
      <c r="M63" s="43">
        <v>3.1656000000000002E-4</v>
      </c>
      <c r="N63" s="43">
        <v>3.3538000000000001E-21</v>
      </c>
      <c r="O63" s="43">
        <v>8.5588E-21</v>
      </c>
      <c r="P63" s="43">
        <v>1.3977999999999999E-4</v>
      </c>
      <c r="Q63" s="48">
        <v>0.65</v>
      </c>
    </row>
    <row r="64" spans="1:17" x14ac:dyDescent="0.3">
      <c r="A64" s="42">
        <v>44</v>
      </c>
      <c r="B64" s="43">
        <v>-1.1566E-4</v>
      </c>
      <c r="C64" s="43">
        <v>-9.3549999999999997E-5</v>
      </c>
      <c r="D64" s="43">
        <v>2.8418999999999997E-4</v>
      </c>
      <c r="E64" s="43">
        <v>8.1222000000000002E-21</v>
      </c>
      <c r="F64" s="43">
        <v>-2.2154000000000001E-20</v>
      </c>
      <c r="G64" s="43">
        <v>-1.206E-4</v>
      </c>
      <c r="H64" s="48">
        <v>0.7</v>
      </c>
      <c r="I64" s="28"/>
      <c r="J64" s="44">
        <v>15</v>
      </c>
      <c r="K64" s="43">
        <v>-1.1566E-4</v>
      </c>
      <c r="L64" s="43">
        <v>-9.3549999999999997E-5</v>
      </c>
      <c r="M64" s="43">
        <v>2.8418999999999997E-4</v>
      </c>
      <c r="N64" s="43">
        <v>2.7073999999999998E-21</v>
      </c>
      <c r="O64" s="43">
        <v>7.3845000000000006E-21</v>
      </c>
      <c r="P64" s="43">
        <v>1.206E-4</v>
      </c>
      <c r="Q64" s="48">
        <v>0.7</v>
      </c>
    </row>
    <row r="65" spans="1:17" x14ac:dyDescent="0.3">
      <c r="A65" s="42">
        <v>45</v>
      </c>
      <c r="B65" s="43">
        <v>-1.0353000000000001E-4</v>
      </c>
      <c r="C65" s="43">
        <v>-8.5530000000000003E-5</v>
      </c>
      <c r="D65" s="43">
        <v>2.565E-4</v>
      </c>
      <c r="E65" s="43">
        <v>6.6147E-21</v>
      </c>
      <c r="F65" s="43">
        <v>-1.9208E-20</v>
      </c>
      <c r="G65" s="43">
        <v>-1.0456E-4</v>
      </c>
      <c r="H65" s="48">
        <v>0.75</v>
      </c>
      <c r="I65" s="28"/>
      <c r="J65" s="44">
        <v>16</v>
      </c>
      <c r="K65" s="43">
        <v>-1.0353000000000001E-4</v>
      </c>
      <c r="L65" s="43">
        <v>-8.5530000000000003E-5</v>
      </c>
      <c r="M65" s="43">
        <v>2.565E-4</v>
      </c>
      <c r="N65" s="43">
        <v>2.2049E-21</v>
      </c>
      <c r="O65" s="43">
        <v>6.4025000000000001E-21</v>
      </c>
      <c r="P65" s="43">
        <v>1.0456E-4</v>
      </c>
      <c r="Q65" s="48">
        <v>0.75</v>
      </c>
    </row>
    <row r="66" spans="1:17" x14ac:dyDescent="0.3">
      <c r="A66" s="42">
        <v>46</v>
      </c>
      <c r="B66" s="43">
        <v>-9.3210999999999999E-5</v>
      </c>
      <c r="C66" s="43">
        <v>-7.8424000000000007E-5</v>
      </c>
      <c r="D66" s="43">
        <v>2.3259999999999999E-4</v>
      </c>
      <c r="E66" s="43">
        <v>5.4326E-21</v>
      </c>
      <c r="F66" s="43">
        <v>-1.6736E-20</v>
      </c>
      <c r="G66" s="43">
        <v>-9.1105000000000003E-5</v>
      </c>
      <c r="H66" s="48">
        <v>0.8</v>
      </c>
      <c r="I66" s="28"/>
      <c r="J66" s="44">
        <v>17</v>
      </c>
      <c r="K66" s="43">
        <v>-9.3210999999999999E-5</v>
      </c>
      <c r="L66" s="43">
        <v>-7.8424000000000007E-5</v>
      </c>
      <c r="M66" s="43">
        <v>2.3259999999999999E-4</v>
      </c>
      <c r="N66" s="43">
        <v>1.8108999999999999E-21</v>
      </c>
      <c r="O66" s="43">
        <v>5.5786000000000002E-21</v>
      </c>
      <c r="P66" s="43">
        <v>9.1105000000000003E-5</v>
      </c>
      <c r="Q66" s="48">
        <v>0.8</v>
      </c>
    </row>
    <row r="67" spans="1:17" x14ac:dyDescent="0.3">
      <c r="A67" s="42">
        <v>47</v>
      </c>
      <c r="B67" s="43">
        <v>-8.4343000000000002E-5</v>
      </c>
      <c r="C67" s="43">
        <v>-7.2100000000000004E-5</v>
      </c>
      <c r="D67" s="43">
        <v>2.1184E-4</v>
      </c>
      <c r="E67" s="43">
        <v>4.4978999999999999E-21</v>
      </c>
      <c r="F67" s="43">
        <v>-1.4653E-20</v>
      </c>
      <c r="G67" s="43">
        <v>-7.9766999999999997E-5</v>
      </c>
      <c r="H67" s="48">
        <v>0.85</v>
      </c>
      <c r="I67" s="28"/>
      <c r="J67" s="44">
        <v>18</v>
      </c>
      <c r="K67" s="43">
        <v>-8.4343000000000002E-5</v>
      </c>
      <c r="L67" s="43">
        <v>-7.2100000000000004E-5</v>
      </c>
      <c r="M67" s="43">
        <v>2.1184E-4</v>
      </c>
      <c r="N67" s="43">
        <v>1.4992999999999999E-21</v>
      </c>
      <c r="O67" s="43">
        <v>4.8843000000000003E-21</v>
      </c>
      <c r="P67" s="43">
        <v>7.9766999999999997E-5</v>
      </c>
      <c r="Q67" s="48">
        <v>0.85</v>
      </c>
    </row>
    <row r="68" spans="1:17" x14ac:dyDescent="0.3">
      <c r="A68" s="42">
        <v>48</v>
      </c>
      <c r="B68" s="43">
        <v>-7.6666000000000001E-5</v>
      </c>
      <c r="C68" s="43">
        <v>-6.6451999999999993E-5</v>
      </c>
      <c r="D68" s="43">
        <v>1.9367000000000001E-4</v>
      </c>
      <c r="E68" s="43">
        <v>3.7525000000000001E-21</v>
      </c>
      <c r="F68" s="43">
        <v>-1.289E-20</v>
      </c>
      <c r="G68" s="43">
        <v>-7.0170000000000001E-5</v>
      </c>
      <c r="H68" s="48">
        <v>0.9</v>
      </c>
      <c r="I68" s="28"/>
      <c r="J68" s="44">
        <v>19</v>
      </c>
      <c r="K68" s="43">
        <v>-7.6666000000000001E-5</v>
      </c>
      <c r="L68" s="43">
        <v>-6.6451999999999993E-5</v>
      </c>
      <c r="M68" s="43">
        <v>1.9367000000000001E-4</v>
      </c>
      <c r="N68" s="43">
        <v>1.2508E-21</v>
      </c>
      <c r="O68" s="43">
        <v>4.2967E-21</v>
      </c>
      <c r="P68" s="43">
        <v>7.0170000000000001E-5</v>
      </c>
      <c r="Q68" s="48">
        <v>0.9</v>
      </c>
    </row>
    <row r="69" spans="1:17" x14ac:dyDescent="0.3">
      <c r="A69" s="42">
        <v>49</v>
      </c>
      <c r="B69" s="43">
        <v>-6.9973000000000002E-5</v>
      </c>
      <c r="C69" s="43">
        <v>-6.1389999999999993E-5</v>
      </c>
      <c r="D69" s="43">
        <v>1.7768999999999999E-4</v>
      </c>
      <c r="E69" s="43">
        <v>3.1531999999999998E-21</v>
      </c>
      <c r="F69" s="43">
        <v>-1.1390999999999999E-20</v>
      </c>
      <c r="G69" s="43">
        <v>-6.2008000000000007E-5</v>
      </c>
      <c r="H69" s="48">
        <v>0.95</v>
      </c>
      <c r="I69" s="28"/>
      <c r="J69" s="44">
        <v>20</v>
      </c>
      <c r="K69" s="43">
        <v>-6.9973000000000002E-5</v>
      </c>
      <c r="L69" s="43">
        <v>-6.1389999999999993E-5</v>
      </c>
      <c r="M69" s="43">
        <v>1.7768999999999999E-4</v>
      </c>
      <c r="N69" s="43">
        <v>1.0510999999999999E-21</v>
      </c>
      <c r="O69" s="43">
        <v>3.7968999999999999E-21</v>
      </c>
      <c r="P69" s="43">
        <v>6.2008000000000007E-5</v>
      </c>
      <c r="Q69" s="48">
        <v>0.95</v>
      </c>
    </row>
    <row r="70" spans="1:17" x14ac:dyDescent="0.3">
      <c r="A70" s="42">
        <v>50</v>
      </c>
      <c r="B70" s="43">
        <v>-6.41E-5</v>
      </c>
      <c r="C70" s="43">
        <v>-5.6839000000000002E-5</v>
      </c>
      <c r="D70" s="43">
        <v>1.6356000000000001E-4</v>
      </c>
      <c r="E70" s="43">
        <v>2.6675999999999999E-21</v>
      </c>
      <c r="F70" s="43">
        <v>-1.0109E-20</v>
      </c>
      <c r="G70" s="43">
        <v>-5.5033E-5</v>
      </c>
      <c r="H70" s="48">
        <v>1</v>
      </c>
      <c r="I70" s="28"/>
      <c r="J70" s="44">
        <v>21</v>
      </c>
      <c r="K70" s="43">
        <v>-6.41E-5</v>
      </c>
      <c r="L70" s="43">
        <v>-5.6839000000000002E-5</v>
      </c>
      <c r="M70" s="43">
        <v>1.6356000000000001E-4</v>
      </c>
      <c r="N70" s="43">
        <v>8.8918999999999993E-22</v>
      </c>
      <c r="O70" s="43">
        <v>3.3698E-21</v>
      </c>
      <c r="P70" s="43">
        <v>5.5033E-5</v>
      </c>
      <c r="Q70" s="48">
        <v>1</v>
      </c>
    </row>
    <row r="71" spans="1:17" x14ac:dyDescent="0.3">
      <c r="A71" s="42">
        <v>51</v>
      </c>
      <c r="B71" s="43">
        <v>-3.0892999999999997E-5</v>
      </c>
      <c r="C71" s="43">
        <v>-2.9067000000000001E-5</v>
      </c>
      <c r="D71" s="43">
        <v>8.1679000000000002E-5</v>
      </c>
      <c r="E71" s="43">
        <v>6.7089000000000003E-22</v>
      </c>
      <c r="F71" s="43">
        <v>-3.7208E-21</v>
      </c>
      <c r="G71" s="43">
        <v>-2.0254999999999998E-5</v>
      </c>
      <c r="H71" s="48">
        <v>1.5</v>
      </c>
      <c r="I71" s="28"/>
      <c r="J71" s="44">
        <v>22</v>
      </c>
      <c r="K71" s="43">
        <v>-3.0892999999999997E-5</v>
      </c>
      <c r="L71" s="43">
        <v>-2.9067000000000001E-5</v>
      </c>
      <c r="M71" s="43">
        <v>8.1679000000000002E-5</v>
      </c>
      <c r="N71" s="43">
        <v>2.2363000000000001E-22</v>
      </c>
      <c r="O71" s="43">
        <v>1.2403000000000001E-21</v>
      </c>
      <c r="P71" s="43">
        <v>2.0254999999999998E-5</v>
      </c>
      <c r="Q71" s="48">
        <v>1.5</v>
      </c>
    </row>
    <row r="72" spans="1:17" x14ac:dyDescent="0.3">
      <c r="A72" s="42">
        <v>52</v>
      </c>
      <c r="B72" s="43">
        <v>-1.7966E-5</v>
      </c>
      <c r="C72" s="43">
        <v>-1.7311000000000001E-5</v>
      </c>
      <c r="D72" s="43">
        <v>4.8770999999999998E-5</v>
      </c>
      <c r="E72" s="43">
        <v>2.4051000000000001E-22</v>
      </c>
      <c r="F72" s="43">
        <v>-1.7487000000000001E-21</v>
      </c>
      <c r="G72" s="43">
        <v>-9.5194999999999992E-6</v>
      </c>
      <c r="H72" s="48">
        <v>2</v>
      </c>
      <c r="I72" s="28"/>
      <c r="J72" s="44">
        <v>23</v>
      </c>
      <c r="K72" s="43">
        <v>-1.7966E-5</v>
      </c>
      <c r="L72" s="43">
        <v>-1.7311000000000001E-5</v>
      </c>
      <c r="M72" s="43">
        <v>4.8770999999999998E-5</v>
      </c>
      <c r="N72" s="43">
        <v>8.0170999999999995E-23</v>
      </c>
      <c r="O72" s="43">
        <v>5.8290000000000003E-22</v>
      </c>
      <c r="P72" s="43">
        <v>9.5194999999999992E-6</v>
      </c>
      <c r="Q72" s="48">
        <v>2</v>
      </c>
    </row>
    <row r="73" spans="1:17" x14ac:dyDescent="0.3">
      <c r="A73" s="42">
        <v>53</v>
      </c>
      <c r="B73" s="43">
        <v>-1.2108E-5</v>
      </c>
      <c r="C73" s="43">
        <v>-1.1819E-5</v>
      </c>
      <c r="D73" s="43">
        <v>3.3318000000000002E-5</v>
      </c>
      <c r="E73" s="43">
        <v>1.0626E-22</v>
      </c>
      <c r="F73" s="43">
        <v>-9.5604000000000002E-22</v>
      </c>
      <c r="G73" s="43">
        <v>-5.2043999999999997E-6</v>
      </c>
      <c r="H73" s="48">
        <v>2.5</v>
      </c>
      <c r="I73" s="28"/>
      <c r="J73" s="44">
        <v>24</v>
      </c>
      <c r="K73" s="43">
        <v>-1.2108E-5</v>
      </c>
      <c r="L73" s="43">
        <v>-1.1819E-5</v>
      </c>
      <c r="M73" s="43">
        <v>3.3318000000000002E-5</v>
      </c>
      <c r="N73" s="43">
        <v>3.5419999999999999E-23</v>
      </c>
      <c r="O73" s="43">
        <v>3.1868000000000001E-22</v>
      </c>
      <c r="P73" s="43">
        <v>5.2043999999999997E-6</v>
      </c>
      <c r="Q73" s="48">
        <v>2.5</v>
      </c>
    </row>
    <row r="74" spans="1:17" x14ac:dyDescent="0.3">
      <c r="A74" s="42">
        <v>54</v>
      </c>
      <c r="B74" s="43">
        <v>-9.1065E-6</v>
      </c>
      <c r="C74" s="43">
        <v>-8.9597E-6</v>
      </c>
      <c r="D74" s="43">
        <v>2.5029999999999999E-5</v>
      </c>
      <c r="E74" s="43">
        <v>5.3936999999999994E-23</v>
      </c>
      <c r="F74" s="43">
        <v>-5.7934999999999999E-22</v>
      </c>
      <c r="G74" s="43">
        <v>-3.1538000000000002E-6</v>
      </c>
      <c r="H74" s="48">
        <v>3</v>
      </c>
      <c r="I74" s="28"/>
      <c r="J74" s="44">
        <v>25</v>
      </c>
      <c r="K74" s="43">
        <v>-9.1065E-6</v>
      </c>
      <c r="L74" s="43">
        <v>-8.9597E-6</v>
      </c>
      <c r="M74" s="43">
        <v>2.5029999999999999E-5</v>
      </c>
      <c r="N74" s="43">
        <v>1.7979000000000001E-23</v>
      </c>
      <c r="O74" s="43">
        <v>1.9312000000000001E-22</v>
      </c>
      <c r="P74" s="43">
        <v>3.1538000000000002E-6</v>
      </c>
      <c r="Q74" s="48">
        <v>3</v>
      </c>
    </row>
    <row r="75" spans="1:17" x14ac:dyDescent="0.3">
      <c r="A75" s="42">
        <v>55</v>
      </c>
      <c r="B75" s="43">
        <v>-7.3158999999999997E-6</v>
      </c>
      <c r="C75" s="43">
        <v>-7.2332999999999998E-6</v>
      </c>
      <c r="D75" s="43">
        <v>1.9901000000000001E-5</v>
      </c>
      <c r="E75" s="43">
        <v>3.0358E-23</v>
      </c>
      <c r="F75" s="43">
        <v>-3.7775000000000002E-22</v>
      </c>
      <c r="G75" s="43">
        <v>-2.0563999999999999E-6</v>
      </c>
      <c r="H75" s="48">
        <v>3.5</v>
      </c>
      <c r="I75" s="28"/>
      <c r="J75" s="44">
        <v>26</v>
      </c>
      <c r="K75" s="43">
        <v>-7.3158999999999997E-6</v>
      </c>
      <c r="L75" s="43">
        <v>-7.2332999999999998E-6</v>
      </c>
      <c r="M75" s="43">
        <v>1.9901000000000001E-5</v>
      </c>
      <c r="N75" s="43">
        <v>1.0119000000000001E-23</v>
      </c>
      <c r="O75" s="43">
        <v>1.2591999999999999E-22</v>
      </c>
      <c r="P75" s="43">
        <v>2.0563999999999999E-6</v>
      </c>
      <c r="Q75" s="48">
        <v>3.5</v>
      </c>
    </row>
    <row r="76" spans="1:17" x14ac:dyDescent="0.3">
      <c r="A76" s="42">
        <v>56</v>
      </c>
      <c r="B76" s="43">
        <v>-6.0769999999999996E-6</v>
      </c>
      <c r="C76" s="43">
        <v>-6.0264999999999998E-6</v>
      </c>
      <c r="D76" s="43">
        <v>1.6310000000000001E-5</v>
      </c>
      <c r="E76" s="43">
        <v>1.8533999999999999E-23</v>
      </c>
      <c r="F76" s="43">
        <v>-2.5928999999999998E-22</v>
      </c>
      <c r="G76" s="43">
        <v>-1.4115E-6</v>
      </c>
      <c r="H76" s="48">
        <v>4</v>
      </c>
      <c r="I76" s="28"/>
      <c r="J76" s="44">
        <v>27</v>
      </c>
      <c r="K76" s="43">
        <v>-6.0769999999999996E-6</v>
      </c>
      <c r="L76" s="43">
        <v>-6.0264999999999998E-6</v>
      </c>
      <c r="M76" s="43">
        <v>1.6310000000000001E-5</v>
      </c>
      <c r="N76" s="43">
        <v>6.1779E-24</v>
      </c>
      <c r="O76" s="43">
        <v>8.6430000000000002E-23</v>
      </c>
      <c r="P76" s="43">
        <v>1.4115E-6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3.2428999999999999E-21</v>
      </c>
      <c r="C81" s="43">
        <v>1.7652999999999999E-5</v>
      </c>
      <c r="D81" s="43">
        <v>6.6702999999999999E-4</v>
      </c>
      <c r="E81" s="23">
        <f>+D81*1000</f>
        <v>0.66703000000000001</v>
      </c>
      <c r="F81" s="44">
        <v>0</v>
      </c>
      <c r="G81" s="24"/>
      <c r="H81" s="25"/>
      <c r="I81" s="28"/>
      <c r="J81" s="44">
        <v>1</v>
      </c>
      <c r="K81" s="43">
        <v>-1.081E-21</v>
      </c>
      <c r="L81" s="43">
        <v>-1.7652999999999999E-5</v>
      </c>
      <c r="M81" s="43">
        <v>6.6702999999999999E-4</v>
      </c>
      <c r="N81" s="23">
        <f>+M81*1000</f>
        <v>0.66703000000000001</v>
      </c>
      <c r="O81" s="44">
        <v>0</v>
      </c>
      <c r="P81" s="24"/>
      <c r="Q81" s="25"/>
    </row>
    <row r="82" spans="1:23" x14ac:dyDescent="0.3">
      <c r="A82" s="42">
        <v>31</v>
      </c>
      <c r="B82" s="43">
        <v>-6.1937000000000002E-22</v>
      </c>
      <c r="C82" s="43">
        <v>-3.3716999999999998E-6</v>
      </c>
      <c r="D82" s="43">
        <v>6.6200000000000005E-4</v>
      </c>
      <c r="E82" s="23">
        <f t="shared" ref="E82:E107" si="0">+D82*1000</f>
        <v>0.66200000000000003</v>
      </c>
      <c r="F82" s="170">
        <v>0.05</v>
      </c>
      <c r="G82" s="24"/>
      <c r="H82" s="25"/>
      <c r="I82" s="28"/>
      <c r="J82" s="44">
        <v>2</v>
      </c>
      <c r="K82" s="43">
        <v>2.0645999999999999E-22</v>
      </c>
      <c r="L82" s="43">
        <v>3.3716999999999998E-6</v>
      </c>
      <c r="M82" s="43">
        <v>6.6200000000000005E-4</v>
      </c>
      <c r="N82" s="23">
        <f t="shared" ref="N82:N107" si="1">+M82*1000</f>
        <v>0.66200000000000003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-2.2774000000000001E-21</v>
      </c>
      <c r="C83" s="43">
        <v>-1.2398000000000001E-5</v>
      </c>
      <c r="D83" s="43">
        <v>5.9356999999999997E-4</v>
      </c>
      <c r="E83" s="23">
        <f t="shared" si="0"/>
        <v>0.59356999999999993</v>
      </c>
      <c r="F83" s="171">
        <v>0.1</v>
      </c>
      <c r="G83" s="24"/>
      <c r="H83" s="25"/>
      <c r="I83" s="28"/>
      <c r="J83" s="44">
        <v>3</v>
      </c>
      <c r="K83" s="43">
        <v>7.5913999999999997E-22</v>
      </c>
      <c r="L83" s="43">
        <v>1.2398000000000001E-5</v>
      </c>
      <c r="M83" s="43">
        <v>5.9356999999999997E-4</v>
      </c>
      <c r="N83" s="23">
        <f t="shared" si="1"/>
        <v>0.59356999999999993</v>
      </c>
      <c r="O83" s="171">
        <v>0.1</v>
      </c>
      <c r="Q83" s="25"/>
    </row>
    <row r="84" spans="1:23" x14ac:dyDescent="0.3">
      <c r="A84" s="42">
        <v>33</v>
      </c>
      <c r="B84" s="43">
        <v>-3.3678999999999999E-21</v>
      </c>
      <c r="C84" s="43">
        <v>-1.8334000000000001E-5</v>
      </c>
      <c r="D84" s="43">
        <v>5.4149999999999999E-4</v>
      </c>
      <c r="E84" s="23">
        <f t="shared" si="0"/>
        <v>0.54149999999999998</v>
      </c>
      <c r="F84" s="44">
        <v>0.15</v>
      </c>
      <c r="G84" s="24"/>
      <c r="H84" s="25"/>
      <c r="I84" s="28"/>
      <c r="J84" s="44">
        <v>4</v>
      </c>
      <c r="K84" s="43">
        <v>1.1226E-21</v>
      </c>
      <c r="L84" s="43">
        <v>1.8334000000000001E-5</v>
      </c>
      <c r="M84" s="43">
        <v>5.4149999999999999E-4</v>
      </c>
      <c r="N84" s="23">
        <f t="shared" si="1"/>
        <v>0.54149999999999998</v>
      </c>
      <c r="O84" s="44">
        <v>0.15</v>
      </c>
      <c r="P84" s="24"/>
      <c r="Q84" s="25"/>
    </row>
    <row r="85" spans="1:23" x14ac:dyDescent="0.3">
      <c r="A85" s="42">
        <v>34</v>
      </c>
      <c r="B85" s="43">
        <v>-4.0908999999999997E-21</v>
      </c>
      <c r="C85" s="43">
        <v>-2.2269999999999999E-5</v>
      </c>
      <c r="D85" s="43">
        <v>5.0255000000000005E-4</v>
      </c>
      <c r="E85" s="23">
        <f t="shared" si="0"/>
        <v>0.50255000000000005</v>
      </c>
      <c r="F85" s="170">
        <v>0.2</v>
      </c>
      <c r="G85" s="24"/>
      <c r="H85" s="25"/>
      <c r="I85" s="28"/>
      <c r="J85" s="44">
        <v>5</v>
      </c>
      <c r="K85" s="43">
        <v>1.3636E-21</v>
      </c>
      <c r="L85" s="43">
        <v>2.2269999999999999E-5</v>
      </c>
      <c r="M85" s="43">
        <v>5.0255000000000005E-4</v>
      </c>
      <c r="N85" s="23">
        <f t="shared" si="1"/>
        <v>0.50255000000000005</v>
      </c>
      <c r="O85" s="170">
        <v>0.2</v>
      </c>
      <c r="P85" s="24"/>
      <c r="Q85" s="25"/>
    </row>
    <row r="86" spans="1:23" x14ac:dyDescent="0.3">
      <c r="A86" s="42">
        <v>35</v>
      </c>
      <c r="B86" s="43">
        <v>-4.6884000000000003E-21</v>
      </c>
      <c r="C86" s="43">
        <v>-2.5522999999999999E-5</v>
      </c>
      <c r="D86" s="43">
        <v>4.7235000000000002E-4</v>
      </c>
      <c r="E86" s="23">
        <f t="shared" si="0"/>
        <v>0.47234999999999999</v>
      </c>
      <c r="F86" s="44">
        <v>0.25</v>
      </c>
      <c r="G86" s="24"/>
      <c r="H86" s="25"/>
      <c r="I86" s="28"/>
      <c r="J86" s="44">
        <v>6</v>
      </c>
      <c r="K86" s="43">
        <v>1.5628E-21</v>
      </c>
      <c r="L86" s="43">
        <v>2.5522999999999999E-5</v>
      </c>
      <c r="M86" s="43">
        <v>4.7235000000000002E-4</v>
      </c>
      <c r="N86" s="23">
        <f t="shared" si="1"/>
        <v>0.47234999999999999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-5.3941999999999998E-21</v>
      </c>
      <c r="C87" s="43">
        <v>-2.9365000000000001E-5</v>
      </c>
      <c r="D87" s="43">
        <v>4.4743000000000002E-4</v>
      </c>
      <c r="E87" s="23">
        <f t="shared" si="0"/>
        <v>0.44742999999999999</v>
      </c>
      <c r="F87" s="171">
        <v>0.3</v>
      </c>
      <c r="G87" s="24"/>
      <c r="H87" s="25"/>
      <c r="I87" s="28"/>
      <c r="J87" s="44">
        <v>7</v>
      </c>
      <c r="K87" s="43">
        <v>1.7980999999999998E-21</v>
      </c>
      <c r="L87" s="43">
        <v>2.9365000000000001E-5</v>
      </c>
      <c r="M87" s="43">
        <v>4.4743000000000002E-4</v>
      </c>
      <c r="N87" s="23">
        <f t="shared" si="1"/>
        <v>0.44742999999999999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-6.4366000000000004E-21</v>
      </c>
      <c r="C88" s="43">
        <v>-3.5039000000000001E-5</v>
      </c>
      <c r="D88" s="43">
        <v>4.2467999999999998E-4</v>
      </c>
      <c r="E88" s="23">
        <f t="shared" si="0"/>
        <v>0.42468</v>
      </c>
      <c r="F88" s="170">
        <v>0.35</v>
      </c>
      <c r="G88" s="24"/>
      <c r="H88" s="25"/>
      <c r="I88" s="28"/>
      <c r="J88" s="44">
        <v>8</v>
      </c>
      <c r="K88" s="43">
        <v>2.1455E-21</v>
      </c>
      <c r="L88" s="43">
        <v>3.5039000000000001E-5</v>
      </c>
      <c r="M88" s="43">
        <v>4.2467999999999998E-4</v>
      </c>
      <c r="N88" s="23">
        <f t="shared" si="1"/>
        <v>0.42468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-5.7635000000000003E-21</v>
      </c>
      <c r="C89" s="43">
        <v>-3.1374999999999997E-5</v>
      </c>
      <c r="D89" s="43">
        <v>3.9163000000000002E-4</v>
      </c>
      <c r="E89" s="23">
        <f t="shared" si="0"/>
        <v>0.39163000000000003</v>
      </c>
      <c r="F89" s="171">
        <v>0.4</v>
      </c>
      <c r="G89" s="24"/>
      <c r="H89" s="25"/>
      <c r="I89" s="28"/>
      <c r="J89" s="44">
        <v>9</v>
      </c>
      <c r="K89" s="43">
        <v>1.9212000000000001E-21</v>
      </c>
      <c r="L89" s="43">
        <v>3.1374999999999997E-5</v>
      </c>
      <c r="M89" s="43">
        <v>3.9163000000000002E-4</v>
      </c>
      <c r="N89" s="23">
        <f t="shared" si="1"/>
        <v>0.39163000000000003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-5.1531999999999996E-21</v>
      </c>
      <c r="C90" s="43">
        <v>-2.8053000000000001E-5</v>
      </c>
      <c r="D90" s="43">
        <v>3.6342999999999998E-4</v>
      </c>
      <c r="E90" s="23">
        <f t="shared" si="0"/>
        <v>0.36342999999999998</v>
      </c>
      <c r="F90" s="171">
        <v>0.45</v>
      </c>
      <c r="G90" s="24"/>
      <c r="H90" s="25"/>
      <c r="I90" s="28"/>
      <c r="J90" s="44">
        <v>10</v>
      </c>
      <c r="K90" s="43">
        <v>1.7177E-21</v>
      </c>
      <c r="L90" s="43">
        <v>2.8053000000000001E-5</v>
      </c>
      <c r="M90" s="43">
        <v>3.6342999999999998E-4</v>
      </c>
      <c r="N90" s="23">
        <f t="shared" si="1"/>
        <v>0.36342999999999998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-4.6111999999999999E-21</v>
      </c>
      <c r="C91" s="43">
        <v>-2.5102000000000001E-5</v>
      </c>
      <c r="D91" s="43">
        <v>3.3901999999999999E-4</v>
      </c>
      <c r="E91" s="23">
        <f t="shared" si="0"/>
        <v>0.33901999999999999</v>
      </c>
      <c r="F91" s="171">
        <v>0.5</v>
      </c>
      <c r="G91" s="24"/>
      <c r="H91" s="25"/>
      <c r="I91" s="28"/>
      <c r="J91" s="44">
        <v>11</v>
      </c>
      <c r="K91" s="43">
        <v>1.5371E-21</v>
      </c>
      <c r="L91" s="43">
        <v>2.5102000000000001E-5</v>
      </c>
      <c r="M91" s="43">
        <v>3.3901999999999999E-4</v>
      </c>
      <c r="N91" s="23">
        <f t="shared" si="1"/>
        <v>0.33901999999999999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-4.1349999999999999E-21</v>
      </c>
      <c r="C92" s="43">
        <v>-2.251E-5</v>
      </c>
      <c r="D92" s="43">
        <v>3.1766999999999999E-4</v>
      </c>
      <c r="E92" s="23">
        <f t="shared" si="0"/>
        <v>0.31767000000000001</v>
      </c>
      <c r="F92" s="171">
        <v>0.55000000000000004</v>
      </c>
      <c r="G92" s="24"/>
      <c r="H92" s="25"/>
      <c r="I92" s="28"/>
      <c r="J92" s="44">
        <v>12</v>
      </c>
      <c r="K92" s="43">
        <v>1.3783E-21</v>
      </c>
      <c r="L92" s="43">
        <v>2.251E-5</v>
      </c>
      <c r="M92" s="43">
        <v>3.1766999999999999E-4</v>
      </c>
      <c r="N92" s="23">
        <f t="shared" si="1"/>
        <v>0.31767000000000001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-3.7187999999999999E-21</v>
      </c>
      <c r="C93" s="43">
        <v>-2.0244000000000001E-5</v>
      </c>
      <c r="D93" s="43">
        <v>2.9882999999999998E-4</v>
      </c>
      <c r="E93" s="23">
        <f t="shared" si="0"/>
        <v>0.29882999999999998</v>
      </c>
      <c r="F93" s="44">
        <v>0.6</v>
      </c>
      <c r="G93" s="24"/>
      <c r="H93" s="25"/>
      <c r="I93" s="28"/>
      <c r="J93" s="44">
        <v>13</v>
      </c>
      <c r="K93" s="43">
        <v>1.2396E-21</v>
      </c>
      <c r="L93" s="43">
        <v>2.0244000000000001E-5</v>
      </c>
      <c r="M93" s="43">
        <v>2.9882999999999998E-4</v>
      </c>
      <c r="N93" s="23">
        <f t="shared" si="1"/>
        <v>0.29882999999999998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-3.3556999999999999E-21</v>
      </c>
      <c r="C94" s="43">
        <v>-1.8267999999999999E-5</v>
      </c>
      <c r="D94" s="43">
        <v>2.8206999999999999E-4</v>
      </c>
      <c r="E94" s="23">
        <f t="shared" si="0"/>
        <v>0.28206999999999999</v>
      </c>
      <c r="F94" s="44">
        <v>0.65</v>
      </c>
      <c r="G94" s="24"/>
      <c r="H94" s="25"/>
      <c r="I94" s="28"/>
      <c r="J94" s="44">
        <v>14</v>
      </c>
      <c r="K94" s="43">
        <v>1.1186000000000001E-21</v>
      </c>
      <c r="L94" s="43">
        <v>1.8267999999999999E-5</v>
      </c>
      <c r="M94" s="43">
        <v>2.8206999999999999E-4</v>
      </c>
      <c r="N94" s="23">
        <f t="shared" si="1"/>
        <v>0.28206999999999999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-3.0387000000000001E-21</v>
      </c>
      <c r="C95" s="43">
        <v>-1.6541999999999998E-5</v>
      </c>
      <c r="D95" s="43">
        <v>2.6707E-4</v>
      </c>
      <c r="E95" s="23">
        <f t="shared" si="0"/>
        <v>0.26707000000000003</v>
      </c>
      <c r="F95" s="44">
        <v>0.7</v>
      </c>
      <c r="G95" s="24"/>
      <c r="H95" s="25"/>
      <c r="I95" s="28"/>
      <c r="J95" s="44">
        <v>15</v>
      </c>
      <c r="K95" s="43">
        <v>1.0129E-21</v>
      </c>
      <c r="L95" s="43">
        <v>1.6541999999999998E-5</v>
      </c>
      <c r="M95" s="43">
        <v>2.6707E-4</v>
      </c>
      <c r="N95" s="23">
        <f t="shared" si="1"/>
        <v>0.26707000000000003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-2.7614999999999999E-21</v>
      </c>
      <c r="C96" s="43">
        <v>-1.5033E-5</v>
      </c>
      <c r="D96" s="43">
        <v>2.5357E-4</v>
      </c>
      <c r="E96" s="23">
        <f t="shared" si="0"/>
        <v>0.25357000000000002</v>
      </c>
      <c r="F96" s="44">
        <v>0.75</v>
      </c>
      <c r="G96" s="24"/>
      <c r="H96" s="25"/>
      <c r="I96" s="28"/>
      <c r="J96" s="44">
        <v>16</v>
      </c>
      <c r="K96" s="43">
        <v>9.2051000000000007E-22</v>
      </c>
      <c r="L96" s="43">
        <v>1.5033E-5</v>
      </c>
      <c r="M96" s="43">
        <v>2.5357E-4</v>
      </c>
      <c r="N96" s="23">
        <f t="shared" si="1"/>
        <v>0.25357000000000002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-2.5183999999999999E-21</v>
      </c>
      <c r="C97" s="43">
        <v>-1.3709999999999999E-5</v>
      </c>
      <c r="D97" s="43">
        <v>2.4136000000000001E-4</v>
      </c>
      <c r="E97" s="23">
        <f t="shared" si="0"/>
        <v>0.24136000000000002</v>
      </c>
      <c r="F97" s="44">
        <v>0.8</v>
      </c>
      <c r="G97" s="24"/>
      <c r="H97" s="25"/>
      <c r="I97" s="28"/>
      <c r="J97" s="44">
        <v>17</v>
      </c>
      <c r="K97" s="43">
        <v>8.3947000000000004E-22</v>
      </c>
      <c r="L97" s="43">
        <v>1.3709999999999999E-5</v>
      </c>
      <c r="M97" s="43">
        <v>2.4136000000000001E-4</v>
      </c>
      <c r="N97" s="23">
        <f t="shared" si="1"/>
        <v>0.24136000000000002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-2.3044999999999999E-21</v>
      </c>
      <c r="C98" s="43">
        <v>-1.2544999999999999E-5</v>
      </c>
      <c r="D98" s="43">
        <v>2.3026000000000001E-4</v>
      </c>
      <c r="E98" s="23">
        <f t="shared" si="0"/>
        <v>0.23026000000000002</v>
      </c>
      <c r="F98" s="44">
        <v>0.85</v>
      </c>
      <c r="G98" s="24"/>
      <c r="H98" s="25"/>
      <c r="I98" s="28"/>
      <c r="J98" s="44">
        <v>18</v>
      </c>
      <c r="K98" s="43">
        <v>7.6817000000000004E-22</v>
      </c>
      <c r="L98" s="43">
        <v>1.2544999999999999E-5</v>
      </c>
      <c r="M98" s="43">
        <v>2.3026000000000001E-4</v>
      </c>
      <c r="N98" s="23">
        <f t="shared" si="1"/>
        <v>0.23026000000000002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-2.1156E-21</v>
      </c>
      <c r="C99" s="43">
        <v>-1.1517E-5</v>
      </c>
      <c r="D99" s="43">
        <v>2.2012999999999999E-4</v>
      </c>
      <c r="E99" s="23">
        <f t="shared" si="0"/>
        <v>0.22012999999999999</v>
      </c>
      <c r="F99" s="44">
        <v>0.9</v>
      </c>
      <c r="G99" s="24"/>
      <c r="H99" s="25"/>
      <c r="I99" s="28"/>
      <c r="J99" s="44">
        <v>19</v>
      </c>
      <c r="K99" s="43">
        <v>7.0520999999999998E-22</v>
      </c>
      <c r="L99" s="43">
        <v>1.1517E-5</v>
      </c>
      <c r="M99" s="43">
        <v>2.2012999999999999E-4</v>
      </c>
      <c r="N99" s="23">
        <f t="shared" si="1"/>
        <v>0.22012999999999999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-1.9482999999999999E-21</v>
      </c>
      <c r="C100" s="43">
        <v>-1.0606E-5</v>
      </c>
      <c r="D100" s="43">
        <v>2.1086E-4</v>
      </c>
      <c r="E100" s="23">
        <f t="shared" si="0"/>
        <v>0.21085999999999999</v>
      </c>
      <c r="F100" s="44">
        <v>0.95</v>
      </c>
      <c r="G100" s="24"/>
      <c r="H100" s="25"/>
      <c r="I100" s="28"/>
      <c r="J100" s="44">
        <v>20</v>
      </c>
      <c r="K100" s="43">
        <v>6.4942999999999997E-22</v>
      </c>
      <c r="L100" s="43">
        <v>1.0606E-5</v>
      </c>
      <c r="M100" s="43">
        <v>2.1086E-4</v>
      </c>
      <c r="N100" s="23">
        <f t="shared" si="1"/>
        <v>0.21085999999999999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-1.7993999999999999E-21</v>
      </c>
      <c r="C101" s="43">
        <v>-9.7955999999999999E-6</v>
      </c>
      <c r="D101" s="43">
        <v>2.0233E-4</v>
      </c>
      <c r="E101" s="23">
        <f t="shared" si="0"/>
        <v>0.20232999999999998</v>
      </c>
      <c r="F101" s="44">
        <v>1</v>
      </c>
      <c r="G101" s="24"/>
      <c r="H101" s="25"/>
      <c r="I101" s="28"/>
      <c r="J101" s="44">
        <v>21</v>
      </c>
      <c r="K101" s="43">
        <v>5.9980999999999999E-22</v>
      </c>
      <c r="L101" s="43">
        <v>9.7955999999999999E-6</v>
      </c>
      <c r="M101" s="43">
        <v>2.0233E-4</v>
      </c>
      <c r="N101" s="23">
        <f t="shared" si="1"/>
        <v>0.20232999999999998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-9.2485000000000004E-22</v>
      </c>
      <c r="C102" s="43">
        <v>-5.0347000000000003E-6</v>
      </c>
      <c r="D102" s="43">
        <v>1.4442E-4</v>
      </c>
      <c r="E102" s="23">
        <f t="shared" si="0"/>
        <v>0.14441999999999999</v>
      </c>
      <c r="F102" s="44">
        <v>1.5</v>
      </c>
      <c r="G102" s="24"/>
      <c r="H102" s="25"/>
      <c r="I102" s="28"/>
      <c r="J102" s="44">
        <v>22</v>
      </c>
      <c r="K102" s="43">
        <v>3.0828000000000001E-22</v>
      </c>
      <c r="L102" s="43">
        <v>5.0347000000000003E-6</v>
      </c>
      <c r="M102" s="43">
        <v>1.4442E-4</v>
      </c>
      <c r="N102" s="23">
        <f t="shared" si="1"/>
        <v>0.14441999999999999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-5.5846E-22</v>
      </c>
      <c r="C103" s="43">
        <v>-3.0400999999999999E-6</v>
      </c>
      <c r="D103" s="43">
        <v>1.1292E-4</v>
      </c>
      <c r="E103" s="23">
        <f t="shared" si="0"/>
        <v>0.11291999999999999</v>
      </c>
      <c r="F103" s="44">
        <v>2</v>
      </c>
      <c r="G103" s="24"/>
      <c r="H103" s="25"/>
      <c r="I103" s="28"/>
      <c r="J103" s="44">
        <v>23</v>
      </c>
      <c r="K103" s="43">
        <v>1.8615E-22</v>
      </c>
      <c r="L103" s="43">
        <v>3.0400999999999999E-6</v>
      </c>
      <c r="M103" s="43">
        <v>1.1292E-4</v>
      </c>
      <c r="N103" s="23">
        <f t="shared" si="1"/>
        <v>0.11291999999999999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-3.7196E-22</v>
      </c>
      <c r="C104" s="43">
        <v>-2.0248999999999999E-6</v>
      </c>
      <c r="D104" s="43">
        <v>9.2832999999999997E-5</v>
      </c>
      <c r="E104" s="23">
        <f t="shared" si="0"/>
        <v>9.2832999999999999E-2</v>
      </c>
      <c r="F104" s="44">
        <v>2.5</v>
      </c>
      <c r="G104" s="24"/>
      <c r="H104" s="25"/>
      <c r="I104" s="28"/>
      <c r="J104" s="44">
        <v>24</v>
      </c>
      <c r="K104" s="43">
        <v>1.2399E-22</v>
      </c>
      <c r="L104" s="43">
        <v>2.0248999999999999E-6</v>
      </c>
      <c r="M104" s="43">
        <v>9.2832999999999997E-5</v>
      </c>
      <c r="N104" s="23">
        <f t="shared" si="1"/>
        <v>9.2832999999999999E-2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-2.6402999999999998E-22</v>
      </c>
      <c r="C105" s="43">
        <v>-1.4373E-6</v>
      </c>
      <c r="D105" s="43">
        <v>7.8434000000000002E-5</v>
      </c>
      <c r="E105" s="23">
        <f t="shared" si="0"/>
        <v>7.8434000000000004E-2</v>
      </c>
      <c r="F105" s="44">
        <v>3</v>
      </c>
      <c r="G105" s="24"/>
      <c r="H105" s="25"/>
      <c r="I105" s="28"/>
      <c r="J105" s="44">
        <v>25</v>
      </c>
      <c r="K105" s="43">
        <v>8.8011000000000003E-23</v>
      </c>
      <c r="L105" s="43">
        <v>1.4373E-6</v>
      </c>
      <c r="M105" s="43">
        <v>7.8434000000000002E-5</v>
      </c>
      <c r="N105" s="23">
        <f t="shared" si="1"/>
        <v>7.8434000000000004E-2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-1.9558999999999999E-22</v>
      </c>
      <c r="C106" s="43">
        <v>-1.0646999999999999E-6</v>
      </c>
      <c r="D106" s="43">
        <v>6.7287999999999997E-5</v>
      </c>
      <c r="E106" s="23">
        <f t="shared" si="0"/>
        <v>6.7288000000000001E-2</v>
      </c>
      <c r="F106" s="44">
        <v>3.5</v>
      </c>
      <c r="G106" s="24"/>
      <c r="H106" s="25"/>
      <c r="I106" s="28"/>
      <c r="J106" s="44">
        <v>26</v>
      </c>
      <c r="K106" s="43">
        <v>6.5195000000000003E-23</v>
      </c>
      <c r="L106" s="43">
        <v>1.0646999999999999E-6</v>
      </c>
      <c r="M106" s="43">
        <v>6.7287999999999997E-5</v>
      </c>
      <c r="N106" s="23">
        <f t="shared" si="1"/>
        <v>6.7288000000000001E-2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-1.4925E-22</v>
      </c>
      <c r="C107" s="43">
        <v>-8.1248999999999999E-7</v>
      </c>
      <c r="D107" s="43">
        <v>5.8281E-5</v>
      </c>
      <c r="E107" s="23">
        <f t="shared" si="0"/>
        <v>5.8280999999999999E-2</v>
      </c>
      <c r="F107" s="44">
        <v>4</v>
      </c>
      <c r="G107" s="24"/>
      <c r="H107" s="25"/>
      <c r="I107" s="28"/>
      <c r="J107" s="44">
        <v>27</v>
      </c>
      <c r="K107" s="43">
        <v>4.9751000000000001E-23</v>
      </c>
      <c r="L107" s="43">
        <v>8.1248999999999999E-7</v>
      </c>
      <c r="M107" s="43">
        <v>5.8281E-5</v>
      </c>
      <c r="N107" s="23">
        <f t="shared" si="1"/>
        <v>5.8280999999999999E-2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F7CB-5B2D-46A8-A5F5-8AE8C94B30B6}">
  <sheetPr codeName="Hoja168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1982100</v>
      </c>
      <c r="C19" s="43">
        <v>1761400</v>
      </c>
      <c r="D19" s="43">
        <v>562470</v>
      </c>
      <c r="E19" s="43">
        <v>-4.0534999999999999E-11</v>
      </c>
      <c r="F19" s="43">
        <v>-3.4826000000000002E-27</v>
      </c>
      <c r="G19" s="43">
        <v>-1.8958000000000001E-11</v>
      </c>
      <c r="H19" s="48">
        <v>0</v>
      </c>
      <c r="I19" s="28"/>
      <c r="J19" s="44">
        <v>1</v>
      </c>
      <c r="K19" s="43">
        <v>1982100</v>
      </c>
      <c r="L19" s="43">
        <v>1761400</v>
      </c>
      <c r="M19" s="43">
        <v>562470</v>
      </c>
      <c r="N19" s="43">
        <v>-1.3512E-11</v>
      </c>
      <c r="O19" s="43">
        <v>1.1609E-27</v>
      </c>
      <c r="P19" s="43">
        <v>1.8958000000000001E-11</v>
      </c>
      <c r="Q19" s="48">
        <v>0</v>
      </c>
    </row>
    <row r="20" spans="1:17" x14ac:dyDescent="0.3">
      <c r="A20" s="42">
        <v>31</v>
      </c>
      <c r="B20" s="43">
        <v>-1156300</v>
      </c>
      <c r="C20" s="43">
        <v>-1014600</v>
      </c>
      <c r="D20" s="43">
        <v>364790</v>
      </c>
      <c r="E20" s="43">
        <v>2.6021999999999999E-11</v>
      </c>
      <c r="F20" s="43">
        <v>-3.1145000000000001E-12</v>
      </c>
      <c r="G20" s="43">
        <v>-16954</v>
      </c>
      <c r="H20" s="54">
        <v>0.05</v>
      </c>
      <c r="I20" s="28"/>
      <c r="J20" s="44">
        <v>2</v>
      </c>
      <c r="K20" s="43">
        <v>-1156300</v>
      </c>
      <c r="L20" s="43">
        <v>-1014600</v>
      </c>
      <c r="M20" s="43">
        <v>364790</v>
      </c>
      <c r="N20" s="43">
        <v>8.6738000000000005E-12</v>
      </c>
      <c r="O20" s="43">
        <v>1.0382E-12</v>
      </c>
      <c r="P20" s="43">
        <v>16954</v>
      </c>
      <c r="Q20" s="54">
        <v>0.05</v>
      </c>
    </row>
    <row r="21" spans="1:17" x14ac:dyDescent="0.3">
      <c r="A21" s="42">
        <v>32</v>
      </c>
      <c r="B21" s="43">
        <v>15933</v>
      </c>
      <c r="C21" s="43">
        <v>34529</v>
      </c>
      <c r="D21" s="43">
        <v>257060</v>
      </c>
      <c r="E21" s="43">
        <v>3.4159E-12</v>
      </c>
      <c r="F21" s="43">
        <v>-3.8676999999999998E-12</v>
      </c>
      <c r="G21" s="43">
        <v>-21055</v>
      </c>
      <c r="H21" s="57">
        <v>0.1</v>
      </c>
      <c r="I21" s="28"/>
      <c r="J21" s="44">
        <v>3</v>
      </c>
      <c r="K21" s="43">
        <v>15933</v>
      </c>
      <c r="L21" s="43">
        <v>34529</v>
      </c>
      <c r="M21" s="43">
        <v>257060</v>
      </c>
      <c r="N21" s="43">
        <v>1.1386E-12</v>
      </c>
      <c r="O21" s="43">
        <v>1.2892E-12</v>
      </c>
      <c r="P21" s="43">
        <v>21055</v>
      </c>
      <c r="Q21" s="57">
        <v>0.1</v>
      </c>
    </row>
    <row r="22" spans="1:17" x14ac:dyDescent="0.3">
      <c r="A22" s="42">
        <v>33</v>
      </c>
      <c r="B22" s="43">
        <v>-15440</v>
      </c>
      <c r="C22" s="43">
        <v>5993.8</v>
      </c>
      <c r="D22" s="43">
        <v>176890</v>
      </c>
      <c r="E22" s="43">
        <v>3.9373000000000002E-12</v>
      </c>
      <c r="F22" s="43">
        <v>-4.1436999999999998E-12</v>
      </c>
      <c r="G22" s="43">
        <v>-22558</v>
      </c>
      <c r="H22" s="48">
        <v>0.15</v>
      </c>
      <c r="I22" s="28"/>
      <c r="J22" s="44">
        <v>4</v>
      </c>
      <c r="K22" s="43">
        <v>-15440</v>
      </c>
      <c r="L22" s="43">
        <v>5993.8</v>
      </c>
      <c r="M22" s="43">
        <v>176890</v>
      </c>
      <c r="N22" s="43">
        <v>1.3123999999999999E-12</v>
      </c>
      <c r="O22" s="43">
        <v>1.3812E-12</v>
      </c>
      <c r="P22" s="43">
        <v>22558</v>
      </c>
      <c r="Q22" s="48">
        <v>0.15</v>
      </c>
    </row>
    <row r="23" spans="1:17" x14ac:dyDescent="0.3">
      <c r="A23" s="42">
        <v>34</v>
      </c>
      <c r="B23" s="43">
        <v>-41610</v>
      </c>
      <c r="C23" s="43">
        <v>-18520</v>
      </c>
      <c r="D23" s="43">
        <v>125370</v>
      </c>
      <c r="E23" s="43">
        <v>4.2417000000000004E-12</v>
      </c>
      <c r="F23" s="43">
        <v>-3.8548000000000001E-12</v>
      </c>
      <c r="G23" s="43">
        <v>-20984</v>
      </c>
      <c r="H23" s="54">
        <v>0.2</v>
      </c>
      <c r="I23" s="28"/>
      <c r="J23" s="44">
        <v>5</v>
      </c>
      <c r="K23" s="43">
        <v>-41610</v>
      </c>
      <c r="L23" s="43">
        <v>-18520</v>
      </c>
      <c r="M23" s="43">
        <v>125370</v>
      </c>
      <c r="N23" s="43">
        <v>1.4139000000000001E-12</v>
      </c>
      <c r="O23" s="43">
        <v>1.2848999999999999E-12</v>
      </c>
      <c r="P23" s="43">
        <v>20984</v>
      </c>
      <c r="Q23" s="54">
        <v>0.2</v>
      </c>
    </row>
    <row r="24" spans="1:17" x14ac:dyDescent="0.3">
      <c r="A24" s="42">
        <v>35</v>
      </c>
      <c r="B24" s="43">
        <v>-19672</v>
      </c>
      <c r="C24" s="43">
        <v>-4877.2</v>
      </c>
      <c r="D24" s="43">
        <v>93546</v>
      </c>
      <c r="E24" s="43">
        <v>2.7178E-12</v>
      </c>
      <c r="F24" s="43">
        <v>-3.47E-12</v>
      </c>
      <c r="G24" s="43">
        <v>-18890</v>
      </c>
      <c r="H24" s="48">
        <v>0.25</v>
      </c>
      <c r="I24" s="28"/>
      <c r="J24" s="44">
        <v>6</v>
      </c>
      <c r="K24" s="43">
        <v>-19672</v>
      </c>
      <c r="L24" s="43">
        <v>-4877.2</v>
      </c>
      <c r="M24" s="43">
        <v>93546</v>
      </c>
      <c r="N24" s="43">
        <v>9.0592999999999996E-13</v>
      </c>
      <c r="O24" s="43">
        <v>1.1566999999999999E-12</v>
      </c>
      <c r="P24" s="43">
        <v>18890</v>
      </c>
      <c r="Q24" s="48">
        <v>0.25</v>
      </c>
    </row>
    <row r="25" spans="1:17" x14ac:dyDescent="0.3">
      <c r="A25" s="42">
        <v>36</v>
      </c>
      <c r="B25" s="43">
        <v>-26735</v>
      </c>
      <c r="C25" s="43">
        <v>-13491</v>
      </c>
      <c r="D25" s="43">
        <v>71898</v>
      </c>
      <c r="E25" s="43">
        <v>2.4329999999999998E-12</v>
      </c>
      <c r="F25" s="43">
        <v>-2.8601999999999999E-12</v>
      </c>
      <c r="G25" s="43">
        <v>-15570</v>
      </c>
      <c r="H25" s="57">
        <v>0.3</v>
      </c>
      <c r="I25" s="28"/>
      <c r="J25" s="44">
        <v>7</v>
      </c>
      <c r="K25" s="43">
        <v>-26735</v>
      </c>
      <c r="L25" s="43">
        <v>-13491</v>
      </c>
      <c r="M25" s="43">
        <v>71898</v>
      </c>
      <c r="N25" s="43">
        <v>8.1099999999999998E-13</v>
      </c>
      <c r="O25" s="43">
        <v>9.5341000000000007E-13</v>
      </c>
      <c r="P25" s="43">
        <v>15570</v>
      </c>
      <c r="Q25" s="57">
        <v>0.3</v>
      </c>
    </row>
    <row r="26" spans="1:17" x14ac:dyDescent="0.3">
      <c r="A26" s="42">
        <v>37</v>
      </c>
      <c r="B26" s="43">
        <v>-37813</v>
      </c>
      <c r="C26" s="43">
        <v>-24262</v>
      </c>
      <c r="D26" s="43">
        <v>57910</v>
      </c>
      <c r="E26" s="43">
        <v>2.4891999999999999E-12</v>
      </c>
      <c r="F26" s="43">
        <v>-2.0427000000000002E-12</v>
      </c>
      <c r="G26" s="43">
        <v>-11120</v>
      </c>
      <c r="H26" s="54">
        <v>0.35</v>
      </c>
      <c r="I26" s="28"/>
      <c r="J26" s="44">
        <v>8</v>
      </c>
      <c r="K26" s="43">
        <v>-37813</v>
      </c>
      <c r="L26" s="43">
        <v>-24262</v>
      </c>
      <c r="M26" s="43">
        <v>57910</v>
      </c>
      <c r="N26" s="43">
        <v>8.2973000000000004E-13</v>
      </c>
      <c r="O26" s="43">
        <v>6.8089000000000004E-13</v>
      </c>
      <c r="P26" s="43">
        <v>11120</v>
      </c>
      <c r="Q26" s="54">
        <v>0.35</v>
      </c>
    </row>
    <row r="27" spans="1:17" x14ac:dyDescent="0.3">
      <c r="A27" s="42">
        <v>38</v>
      </c>
      <c r="B27" s="43">
        <v>-4568.8999999999996</v>
      </c>
      <c r="C27" s="43">
        <v>998.76</v>
      </c>
      <c r="D27" s="43">
        <v>48954</v>
      </c>
      <c r="E27" s="43">
        <v>1.0228E-12</v>
      </c>
      <c r="F27" s="43">
        <v>-1.7429999999999999E-12</v>
      </c>
      <c r="G27" s="43">
        <v>-9488.6</v>
      </c>
      <c r="H27" s="57">
        <v>0.4</v>
      </c>
      <c r="I27" s="28"/>
      <c r="J27" s="44">
        <v>9</v>
      </c>
      <c r="K27" s="43">
        <v>-4568.8999999999996</v>
      </c>
      <c r="L27" s="43">
        <v>998.76</v>
      </c>
      <c r="M27" s="43">
        <v>48954</v>
      </c>
      <c r="N27" s="43">
        <v>3.4091999999999998E-13</v>
      </c>
      <c r="O27" s="43">
        <v>5.8100999999999996E-13</v>
      </c>
      <c r="P27" s="43">
        <v>9488.6</v>
      </c>
      <c r="Q27" s="57">
        <v>0.4</v>
      </c>
    </row>
    <row r="28" spans="1:17" x14ac:dyDescent="0.3">
      <c r="A28" s="42">
        <v>39</v>
      </c>
      <c r="B28" s="43">
        <v>-3778.7</v>
      </c>
      <c r="C28" s="43">
        <v>530.74</v>
      </c>
      <c r="D28" s="43">
        <v>42018</v>
      </c>
      <c r="E28" s="43">
        <v>7.9163000000000003E-13</v>
      </c>
      <c r="F28" s="43">
        <v>-1.4818E-12</v>
      </c>
      <c r="G28" s="43">
        <v>-8066.4</v>
      </c>
      <c r="H28" s="57">
        <v>0.45</v>
      </c>
      <c r="I28" s="28"/>
      <c r="J28" s="44">
        <v>10</v>
      </c>
      <c r="K28" s="43">
        <v>-3778.7</v>
      </c>
      <c r="L28" s="43">
        <v>530.74</v>
      </c>
      <c r="M28" s="43">
        <v>42018</v>
      </c>
      <c r="N28" s="43">
        <v>2.6387999999999998E-13</v>
      </c>
      <c r="O28" s="43">
        <v>4.9393E-13</v>
      </c>
      <c r="P28" s="43">
        <v>8066.4</v>
      </c>
      <c r="Q28" s="57">
        <v>0.45</v>
      </c>
    </row>
    <row r="29" spans="1:17" x14ac:dyDescent="0.3">
      <c r="A29" s="42">
        <v>40</v>
      </c>
      <c r="B29" s="43">
        <v>-3171</v>
      </c>
      <c r="C29" s="43">
        <v>188.09</v>
      </c>
      <c r="D29" s="43">
        <v>36501</v>
      </c>
      <c r="E29" s="43">
        <v>6.1704999999999998E-13</v>
      </c>
      <c r="F29" s="43">
        <v>-1.2595E-12</v>
      </c>
      <c r="G29" s="43">
        <v>-6856.2</v>
      </c>
      <c r="H29" s="57">
        <v>0.5</v>
      </c>
      <c r="I29" s="28"/>
      <c r="J29" s="44">
        <v>11</v>
      </c>
      <c r="K29" s="43">
        <v>-3171</v>
      </c>
      <c r="L29" s="43">
        <v>188.09</v>
      </c>
      <c r="M29" s="43">
        <v>36501</v>
      </c>
      <c r="N29" s="43">
        <v>2.0567999999999999E-13</v>
      </c>
      <c r="O29" s="43">
        <v>4.1982000000000002E-13</v>
      </c>
      <c r="P29" s="43">
        <v>6856.2</v>
      </c>
      <c r="Q29" s="57">
        <v>0.5</v>
      </c>
    </row>
    <row r="30" spans="1:17" x14ac:dyDescent="0.3">
      <c r="A30" s="42">
        <v>41</v>
      </c>
      <c r="B30" s="43">
        <v>-2695.5</v>
      </c>
      <c r="C30" s="43">
        <v>-55.328000000000003</v>
      </c>
      <c r="D30" s="43">
        <v>32020</v>
      </c>
      <c r="E30" s="43">
        <v>4.8499000000000004E-13</v>
      </c>
      <c r="F30" s="43">
        <v>-1.0727000000000001E-12</v>
      </c>
      <c r="G30" s="43">
        <v>-5839.7</v>
      </c>
      <c r="H30" s="57">
        <v>0.55000000000000004</v>
      </c>
      <c r="I30" s="28"/>
      <c r="J30" s="44">
        <v>12</v>
      </c>
      <c r="K30" s="43">
        <v>-2695.5</v>
      </c>
      <c r="L30" s="43">
        <v>-55.328000000000003</v>
      </c>
      <c r="M30" s="43">
        <v>32020</v>
      </c>
      <c r="N30" s="43">
        <v>1.6165999999999999E-13</v>
      </c>
      <c r="O30" s="43">
        <v>3.5757999999999998E-13</v>
      </c>
      <c r="P30" s="43">
        <v>5839.7</v>
      </c>
      <c r="Q30" s="57">
        <v>0.55000000000000004</v>
      </c>
    </row>
    <row r="31" spans="1:17" x14ac:dyDescent="0.3">
      <c r="A31" s="42">
        <v>42</v>
      </c>
      <c r="B31" s="43">
        <v>-2317.4</v>
      </c>
      <c r="C31" s="43">
        <v>-223.69</v>
      </c>
      <c r="D31" s="43">
        <v>28322</v>
      </c>
      <c r="E31" s="43">
        <v>3.8461999999999998E-13</v>
      </c>
      <c r="F31" s="43">
        <v>-9.1685000000000008E-13</v>
      </c>
      <c r="G31" s="43">
        <v>-4991.1000000000004</v>
      </c>
      <c r="H31" s="48">
        <v>0.6</v>
      </c>
      <c r="I31" s="28"/>
      <c r="J31" s="44">
        <v>13</v>
      </c>
      <c r="K31" s="43">
        <v>-2317.4</v>
      </c>
      <c r="L31" s="43">
        <v>-223.69</v>
      </c>
      <c r="M31" s="43">
        <v>28322</v>
      </c>
      <c r="N31" s="43">
        <v>1.2820999999999999E-13</v>
      </c>
      <c r="O31" s="43">
        <v>3.0562000000000001E-13</v>
      </c>
      <c r="P31" s="43">
        <v>4991.1000000000004</v>
      </c>
      <c r="Q31" s="48">
        <v>0.6</v>
      </c>
    </row>
    <row r="32" spans="1:17" x14ac:dyDescent="0.3">
      <c r="A32" s="42">
        <v>43</v>
      </c>
      <c r="B32" s="43">
        <v>-2012.3</v>
      </c>
      <c r="C32" s="43">
        <v>-336.66</v>
      </c>
      <c r="D32" s="43">
        <v>25229</v>
      </c>
      <c r="E32" s="43">
        <v>3.0780999999999998E-13</v>
      </c>
      <c r="F32" s="43">
        <v>-7.8698999999999996E-13</v>
      </c>
      <c r="G32" s="43">
        <v>-4284.1000000000004</v>
      </c>
      <c r="H32" s="48">
        <v>0.65</v>
      </c>
      <c r="I32" s="28"/>
      <c r="J32" s="44">
        <v>14</v>
      </c>
      <c r="K32" s="43">
        <v>-2012.3</v>
      </c>
      <c r="L32" s="43">
        <v>-336.66</v>
      </c>
      <c r="M32" s="43">
        <v>25229</v>
      </c>
      <c r="N32" s="43">
        <v>1.026E-13</v>
      </c>
      <c r="O32" s="43">
        <v>2.6233E-13</v>
      </c>
      <c r="P32" s="43">
        <v>4284.1000000000004</v>
      </c>
      <c r="Q32" s="48">
        <v>0.65</v>
      </c>
    </row>
    <row r="33" spans="1:17" x14ac:dyDescent="0.3">
      <c r="A33" s="42">
        <v>44</v>
      </c>
      <c r="B33" s="43">
        <v>-1762.5</v>
      </c>
      <c r="C33" s="43">
        <v>-409.32</v>
      </c>
      <c r="D33" s="43">
        <v>22613</v>
      </c>
      <c r="E33" s="43">
        <v>2.4857000000000002E-13</v>
      </c>
      <c r="F33" s="43">
        <v>-6.7870000000000003E-13</v>
      </c>
      <c r="G33" s="43">
        <v>-3694.7</v>
      </c>
      <c r="H33" s="48">
        <v>0.7</v>
      </c>
      <c r="I33" s="28"/>
      <c r="J33" s="44">
        <v>15</v>
      </c>
      <c r="K33" s="43">
        <v>-1762.5</v>
      </c>
      <c r="L33" s="43">
        <v>-409.32</v>
      </c>
      <c r="M33" s="43">
        <v>22613</v>
      </c>
      <c r="N33" s="43">
        <v>8.2856999999999997E-14</v>
      </c>
      <c r="O33" s="43">
        <v>2.2623000000000001E-13</v>
      </c>
      <c r="P33" s="43">
        <v>3694.7</v>
      </c>
      <c r="Q33" s="48">
        <v>0.7</v>
      </c>
    </row>
    <row r="34" spans="1:17" x14ac:dyDescent="0.3">
      <c r="A34" s="42">
        <v>45</v>
      </c>
      <c r="B34" s="43">
        <v>-1555.3</v>
      </c>
      <c r="C34" s="43">
        <v>-452.91</v>
      </c>
      <c r="D34" s="43">
        <v>20380</v>
      </c>
      <c r="E34" s="43">
        <v>2.025E-13</v>
      </c>
      <c r="F34" s="43">
        <v>-5.8819000000000004E-13</v>
      </c>
      <c r="G34" s="43">
        <v>-3202</v>
      </c>
      <c r="H34" s="48">
        <v>0.75</v>
      </c>
      <c r="I34" s="28"/>
      <c r="J34" s="44">
        <v>16</v>
      </c>
      <c r="K34" s="43">
        <v>-1555.3</v>
      </c>
      <c r="L34" s="43">
        <v>-452.91</v>
      </c>
      <c r="M34" s="43">
        <v>20380</v>
      </c>
      <c r="N34" s="43">
        <v>6.7499000000000006E-14</v>
      </c>
      <c r="O34" s="43">
        <v>1.9606E-13</v>
      </c>
      <c r="P34" s="43">
        <v>3202</v>
      </c>
      <c r="Q34" s="48">
        <v>0.75</v>
      </c>
    </row>
    <row r="35" spans="1:17" x14ac:dyDescent="0.3">
      <c r="A35" s="42">
        <v>46</v>
      </c>
      <c r="B35" s="43">
        <v>-1381.2</v>
      </c>
      <c r="C35" s="43">
        <v>-475.63</v>
      </c>
      <c r="D35" s="43">
        <v>18457</v>
      </c>
      <c r="E35" s="43">
        <v>1.6636000000000001E-13</v>
      </c>
      <c r="F35" s="43">
        <v>-5.1225999999999998E-13</v>
      </c>
      <c r="G35" s="43">
        <v>-2788.6</v>
      </c>
      <c r="H35" s="48">
        <v>0.8</v>
      </c>
      <c r="I35" s="28"/>
      <c r="J35" s="44">
        <v>17</v>
      </c>
      <c r="K35" s="43">
        <v>-1381.2</v>
      </c>
      <c r="L35" s="43">
        <v>-475.63</v>
      </c>
      <c r="M35" s="43">
        <v>18457</v>
      </c>
      <c r="N35" s="43">
        <v>5.5453000000000002E-14</v>
      </c>
      <c r="O35" s="43">
        <v>1.7075E-13</v>
      </c>
      <c r="P35" s="43">
        <v>2788.6</v>
      </c>
      <c r="Q35" s="48">
        <v>0.8</v>
      </c>
    </row>
    <row r="36" spans="1:17" x14ac:dyDescent="0.3">
      <c r="A36" s="42">
        <v>47</v>
      </c>
      <c r="B36" s="43">
        <v>-1233.4000000000001</v>
      </c>
      <c r="C36" s="43">
        <v>-483.45</v>
      </c>
      <c r="D36" s="43">
        <v>16790</v>
      </c>
      <c r="E36" s="43">
        <v>1.3776000000000001E-13</v>
      </c>
      <c r="F36" s="43">
        <v>-4.4830000000000002E-13</v>
      </c>
      <c r="G36" s="43">
        <v>-2440.4</v>
      </c>
      <c r="H36" s="48">
        <v>0.85</v>
      </c>
      <c r="I36" s="28"/>
      <c r="J36" s="44">
        <v>18</v>
      </c>
      <c r="K36" s="43">
        <v>-1233.4000000000001</v>
      </c>
      <c r="L36" s="43">
        <v>-483.45</v>
      </c>
      <c r="M36" s="43">
        <v>16790</v>
      </c>
      <c r="N36" s="43">
        <v>4.5920999999999998E-14</v>
      </c>
      <c r="O36" s="43">
        <v>1.4943E-13</v>
      </c>
      <c r="P36" s="43">
        <v>2440.4</v>
      </c>
      <c r="Q36" s="48">
        <v>0.85</v>
      </c>
    </row>
    <row r="37" spans="1:17" x14ac:dyDescent="0.3">
      <c r="A37" s="42">
        <v>48</v>
      </c>
      <c r="B37" s="43">
        <v>-1106.4000000000001</v>
      </c>
      <c r="C37" s="43">
        <v>-480.68</v>
      </c>
      <c r="D37" s="43">
        <v>15334</v>
      </c>
      <c r="E37" s="43">
        <v>1.1495E-13</v>
      </c>
      <c r="F37" s="43">
        <v>-3.9416999999999998E-13</v>
      </c>
      <c r="G37" s="43">
        <v>-2145.8000000000002</v>
      </c>
      <c r="H37" s="48">
        <v>0.9</v>
      </c>
      <c r="I37" s="28"/>
      <c r="J37" s="44">
        <v>19</v>
      </c>
      <c r="K37" s="43">
        <v>-1106.4000000000001</v>
      </c>
      <c r="L37" s="43">
        <v>-480.68</v>
      </c>
      <c r="M37" s="43">
        <v>15334</v>
      </c>
      <c r="N37" s="43">
        <v>3.8316999999999998E-14</v>
      </c>
      <c r="O37" s="43">
        <v>1.3139000000000001E-13</v>
      </c>
      <c r="P37" s="43">
        <v>2145.8000000000002</v>
      </c>
      <c r="Q37" s="48">
        <v>0.9</v>
      </c>
    </row>
    <row r="38" spans="1:17" x14ac:dyDescent="0.3">
      <c r="A38" s="42">
        <v>49</v>
      </c>
      <c r="B38" s="43">
        <v>-996.34</v>
      </c>
      <c r="C38" s="43">
        <v>-470.47</v>
      </c>
      <c r="D38" s="43">
        <v>14057</v>
      </c>
      <c r="E38" s="43">
        <v>9.6599000000000003E-14</v>
      </c>
      <c r="F38" s="43">
        <v>-3.4814000000000002E-13</v>
      </c>
      <c r="G38" s="43">
        <v>-1895.2</v>
      </c>
      <c r="H38" s="48">
        <v>0.95</v>
      </c>
      <c r="I38" s="28"/>
      <c r="J38" s="44">
        <v>20</v>
      </c>
      <c r="K38" s="43">
        <v>-996.34</v>
      </c>
      <c r="L38" s="43">
        <v>-470.47</v>
      </c>
      <c r="M38" s="43">
        <v>14057</v>
      </c>
      <c r="N38" s="43">
        <v>3.2199999999999998E-14</v>
      </c>
      <c r="O38" s="43">
        <v>1.1605E-13</v>
      </c>
      <c r="P38" s="43">
        <v>1895.2</v>
      </c>
      <c r="Q38" s="48">
        <v>0.95</v>
      </c>
    </row>
    <row r="39" spans="1:17" x14ac:dyDescent="0.3">
      <c r="A39" s="42">
        <v>50</v>
      </c>
      <c r="B39" s="43">
        <v>-899.98</v>
      </c>
      <c r="C39" s="43">
        <v>-455.09</v>
      </c>
      <c r="D39" s="43">
        <v>12929</v>
      </c>
      <c r="E39" s="43">
        <v>8.1722999999999994E-14</v>
      </c>
      <c r="F39" s="43">
        <v>-3.0881999999999999E-13</v>
      </c>
      <c r="G39" s="43">
        <v>-1681.1</v>
      </c>
      <c r="H39" s="48">
        <v>1</v>
      </c>
      <c r="I39" s="28"/>
      <c r="J39" s="44">
        <v>21</v>
      </c>
      <c r="K39" s="43">
        <v>-899.98</v>
      </c>
      <c r="L39" s="43">
        <v>-455.09</v>
      </c>
      <c r="M39" s="43">
        <v>12929</v>
      </c>
      <c r="N39" s="43">
        <v>2.7240999999999999E-14</v>
      </c>
      <c r="O39" s="43">
        <v>1.0294E-13</v>
      </c>
      <c r="P39" s="43">
        <v>1681.1</v>
      </c>
      <c r="Q39" s="48">
        <v>1</v>
      </c>
    </row>
    <row r="40" spans="1:17" x14ac:dyDescent="0.3">
      <c r="A40" s="42">
        <v>51</v>
      </c>
      <c r="B40" s="43">
        <v>-348.92</v>
      </c>
      <c r="C40" s="43">
        <v>-237.35</v>
      </c>
      <c r="D40" s="43">
        <v>6448.2</v>
      </c>
      <c r="E40" s="43">
        <v>2.0495999999999999E-14</v>
      </c>
      <c r="F40" s="43">
        <v>-1.1299000000000001E-13</v>
      </c>
      <c r="G40" s="43">
        <v>-615.08000000000004</v>
      </c>
      <c r="H40" s="48">
        <v>1.5</v>
      </c>
      <c r="I40" s="28"/>
      <c r="J40" s="44">
        <v>22</v>
      </c>
      <c r="K40" s="43">
        <v>-348.92</v>
      </c>
      <c r="L40" s="43">
        <v>-237.35</v>
      </c>
      <c r="M40" s="43">
        <v>6448.2</v>
      </c>
      <c r="N40" s="43">
        <v>6.8320999999999999E-15</v>
      </c>
      <c r="O40" s="43">
        <v>3.7662999999999997E-14</v>
      </c>
      <c r="P40" s="43">
        <v>615.08000000000004</v>
      </c>
      <c r="Q40" s="48">
        <v>1.5</v>
      </c>
    </row>
    <row r="41" spans="1:17" x14ac:dyDescent="0.3">
      <c r="A41" s="42">
        <v>52</v>
      </c>
      <c r="B41" s="43">
        <v>-139.69999999999999</v>
      </c>
      <c r="C41" s="43">
        <v>-99.894999999999996</v>
      </c>
      <c r="D41" s="43">
        <v>3866.4</v>
      </c>
      <c r="E41" s="43">
        <v>7.3113999999999996E-15</v>
      </c>
      <c r="F41" s="43">
        <v>-5.2805999999999999E-14</v>
      </c>
      <c r="G41" s="43">
        <v>-287.45999999999998</v>
      </c>
      <c r="H41" s="48">
        <v>2</v>
      </c>
      <c r="I41" s="28"/>
      <c r="J41" s="44">
        <v>23</v>
      </c>
      <c r="K41" s="43">
        <v>-139.69999999999999</v>
      </c>
      <c r="L41" s="43">
        <v>-99.894999999999996</v>
      </c>
      <c r="M41" s="43">
        <v>3866.4</v>
      </c>
      <c r="N41" s="43">
        <v>2.4371000000000001E-15</v>
      </c>
      <c r="O41" s="43">
        <v>1.7601999999999998E-14</v>
      </c>
      <c r="P41" s="43">
        <v>287.45999999999998</v>
      </c>
      <c r="Q41" s="48">
        <v>2</v>
      </c>
    </row>
    <row r="42" spans="1:17" x14ac:dyDescent="0.3">
      <c r="A42" s="42">
        <v>53</v>
      </c>
      <c r="B42" s="43">
        <v>-71.085999999999999</v>
      </c>
      <c r="C42" s="43">
        <v>-53.585000000000001</v>
      </c>
      <c r="D42" s="43">
        <v>2642.9</v>
      </c>
      <c r="E42" s="43">
        <v>3.2148000000000001E-15</v>
      </c>
      <c r="F42" s="43">
        <v>-2.8739999999999999E-14</v>
      </c>
      <c r="G42" s="43">
        <v>-156.44999999999999</v>
      </c>
      <c r="H42" s="48">
        <v>2.5</v>
      </c>
      <c r="I42" s="28"/>
      <c r="J42" s="44">
        <v>24</v>
      </c>
      <c r="K42" s="43">
        <v>-71.085999999999999</v>
      </c>
      <c r="L42" s="43">
        <v>-53.585000000000001</v>
      </c>
      <c r="M42" s="43">
        <v>2642.9</v>
      </c>
      <c r="N42" s="43">
        <v>1.0716000000000001E-15</v>
      </c>
      <c r="O42" s="43">
        <v>9.5800000000000003E-15</v>
      </c>
      <c r="P42" s="43">
        <v>156.44999999999999</v>
      </c>
      <c r="Q42" s="48">
        <v>2.5</v>
      </c>
    </row>
    <row r="43" spans="1:17" x14ac:dyDescent="0.3">
      <c r="A43" s="42">
        <v>54</v>
      </c>
      <c r="B43" s="43">
        <v>-59.095999999999997</v>
      </c>
      <c r="C43" s="43">
        <v>-50.25</v>
      </c>
      <c r="D43" s="43">
        <v>1974.2</v>
      </c>
      <c r="E43" s="43">
        <v>1.6250999999999999E-15</v>
      </c>
      <c r="F43" s="43">
        <v>-1.7355999999999999E-14</v>
      </c>
      <c r="G43" s="43">
        <v>-94.48</v>
      </c>
      <c r="H43" s="48">
        <v>3</v>
      </c>
      <c r="I43" s="28"/>
      <c r="J43" s="44">
        <v>25</v>
      </c>
      <c r="K43" s="43">
        <v>-59.095999999999997</v>
      </c>
      <c r="L43" s="43">
        <v>-50.25</v>
      </c>
      <c r="M43" s="43">
        <v>1974.2</v>
      </c>
      <c r="N43" s="43">
        <v>5.4170000000000001E-16</v>
      </c>
      <c r="O43" s="43">
        <v>5.7852000000000002E-15</v>
      </c>
      <c r="P43" s="43">
        <v>94.48</v>
      </c>
      <c r="Q43" s="48">
        <v>3</v>
      </c>
    </row>
    <row r="44" spans="1:17" x14ac:dyDescent="0.3">
      <c r="A44" s="42">
        <v>55</v>
      </c>
      <c r="B44" s="43">
        <v>-63.671999999999997</v>
      </c>
      <c r="C44" s="43">
        <v>-58.71</v>
      </c>
      <c r="D44" s="43">
        <v>1554.8</v>
      </c>
      <c r="E44" s="43">
        <v>9.1145000000000005E-16</v>
      </c>
      <c r="F44" s="43">
        <v>-1.1287000000000001E-14</v>
      </c>
      <c r="G44" s="43">
        <v>-61.445</v>
      </c>
      <c r="H44" s="48">
        <v>3.5</v>
      </c>
      <c r="I44" s="28"/>
      <c r="J44" s="44">
        <v>26</v>
      </c>
      <c r="K44" s="43">
        <v>-63.671999999999997</v>
      </c>
      <c r="L44" s="43">
        <v>-58.71</v>
      </c>
      <c r="M44" s="43">
        <v>1554.8</v>
      </c>
      <c r="N44" s="43">
        <v>3.0382000000000002E-16</v>
      </c>
      <c r="O44" s="43">
        <v>3.7623999999999998E-15</v>
      </c>
      <c r="P44" s="43">
        <v>61.445</v>
      </c>
      <c r="Q44" s="48">
        <v>3.5</v>
      </c>
    </row>
    <row r="45" spans="1:17" x14ac:dyDescent="0.3">
      <c r="A45" s="42">
        <v>56</v>
      </c>
      <c r="B45" s="43">
        <v>-69.203000000000003</v>
      </c>
      <c r="C45" s="43">
        <v>-66.183000000000007</v>
      </c>
      <c r="D45" s="43">
        <v>1260.9000000000001</v>
      </c>
      <c r="E45" s="43">
        <v>5.5482999999999999E-16</v>
      </c>
      <c r="F45" s="43">
        <v>-7.7337999999999996E-15</v>
      </c>
      <c r="G45" s="43">
        <v>-42.100999999999999</v>
      </c>
      <c r="H45" s="48">
        <v>4</v>
      </c>
      <c r="I45" s="28"/>
      <c r="J45" s="44">
        <v>27</v>
      </c>
      <c r="K45" s="43">
        <v>-69.203000000000003</v>
      </c>
      <c r="L45" s="43">
        <v>-66.183000000000007</v>
      </c>
      <c r="M45" s="43">
        <v>1260.9000000000001</v>
      </c>
      <c r="N45" s="43">
        <v>1.8494E-16</v>
      </c>
      <c r="O45" s="43">
        <v>2.5778999999999999E-15</v>
      </c>
      <c r="P45" s="43">
        <v>42.100999999999999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5.1396999999999999E-4</v>
      </c>
      <c r="C50" s="43">
        <v>3.9922999999999998E-4</v>
      </c>
      <c r="D50" s="43">
        <v>-2.2424000000000001E-4</v>
      </c>
      <c r="E50" s="43">
        <v>-4.2155999999999999E-20</v>
      </c>
      <c r="F50" s="43">
        <v>-3.6218999999999997E-36</v>
      </c>
      <c r="G50" s="43">
        <v>-1.9717000000000001E-20</v>
      </c>
      <c r="H50" s="48">
        <v>0</v>
      </c>
      <c r="I50" s="28"/>
      <c r="J50" s="44">
        <v>1</v>
      </c>
      <c r="K50" s="43">
        <v>5.1396999999999999E-4</v>
      </c>
      <c r="L50" s="43">
        <v>3.9922999999999998E-4</v>
      </c>
      <c r="M50" s="43">
        <v>-2.2424000000000001E-4</v>
      </c>
      <c r="N50" s="43">
        <v>-1.4051999999999999E-20</v>
      </c>
      <c r="O50" s="43">
        <v>1.2073E-36</v>
      </c>
      <c r="P50" s="43">
        <v>1.9717000000000001E-20</v>
      </c>
      <c r="Q50" s="48">
        <v>0</v>
      </c>
    </row>
    <row r="51" spans="1:17" x14ac:dyDescent="0.3">
      <c r="A51" s="42">
        <v>31</v>
      </c>
      <c r="B51" s="43">
        <v>-3.8453000000000001E-4</v>
      </c>
      <c r="C51" s="43">
        <v>-3.1086999999999998E-4</v>
      </c>
      <c r="D51" s="43">
        <v>4.0642E-4</v>
      </c>
      <c r="E51" s="43">
        <v>2.7061999999999999E-20</v>
      </c>
      <c r="F51" s="43">
        <v>-3.2391E-21</v>
      </c>
      <c r="G51" s="43">
        <v>-1.7632999999999999E-5</v>
      </c>
      <c r="H51" s="54">
        <v>0.05</v>
      </c>
      <c r="I51" s="28"/>
      <c r="J51" s="44">
        <v>2</v>
      </c>
      <c r="K51" s="43">
        <v>-3.8453000000000001E-4</v>
      </c>
      <c r="L51" s="43">
        <v>-3.1086999999999998E-4</v>
      </c>
      <c r="M51" s="43">
        <v>4.0642E-4</v>
      </c>
      <c r="N51" s="43">
        <v>9.0208000000000007E-21</v>
      </c>
      <c r="O51" s="43">
        <v>1.0797000000000001E-21</v>
      </c>
      <c r="P51" s="43">
        <v>1.7632999999999999E-5</v>
      </c>
      <c r="Q51" s="54">
        <v>0.05</v>
      </c>
    </row>
    <row r="52" spans="1:17" x14ac:dyDescent="0.3">
      <c r="A52" s="42">
        <v>32</v>
      </c>
      <c r="B52" s="43">
        <v>-4.3061999999999999E-4</v>
      </c>
      <c r="C52" s="43">
        <v>-3.0509999999999999E-4</v>
      </c>
      <c r="D52" s="43">
        <v>1.1969999999999999E-3</v>
      </c>
      <c r="E52" s="43">
        <v>4.6114999999999997E-20</v>
      </c>
      <c r="F52" s="43">
        <v>-5.2214000000000002E-20</v>
      </c>
      <c r="G52" s="43">
        <v>-2.8424E-4</v>
      </c>
      <c r="H52" s="57">
        <v>0.1</v>
      </c>
      <c r="I52" s="28"/>
      <c r="J52" s="44">
        <v>3</v>
      </c>
      <c r="K52" s="43">
        <v>-4.3061999999999999E-4</v>
      </c>
      <c r="L52" s="43">
        <v>-3.0509999999999999E-4</v>
      </c>
      <c r="M52" s="43">
        <v>1.1969999999999999E-3</v>
      </c>
      <c r="N52" s="43">
        <v>1.5372000000000001E-20</v>
      </c>
      <c r="O52" s="43">
        <v>1.7404999999999999E-20</v>
      </c>
      <c r="P52" s="43">
        <v>2.8424E-4</v>
      </c>
      <c r="Q52" s="57">
        <v>0.1</v>
      </c>
    </row>
    <row r="53" spans="1:17" x14ac:dyDescent="0.3">
      <c r="A53" s="42">
        <v>33</v>
      </c>
      <c r="B53" s="43">
        <v>-3.9724999999999998E-4</v>
      </c>
      <c r="C53" s="43">
        <v>-2.5258000000000002E-4</v>
      </c>
      <c r="D53" s="43">
        <v>9.01E-4</v>
      </c>
      <c r="E53" s="43">
        <v>5.3153999999999998E-20</v>
      </c>
      <c r="F53" s="43">
        <v>-5.5941000000000004E-20</v>
      </c>
      <c r="G53" s="43">
        <v>-3.0453000000000001E-4</v>
      </c>
      <c r="H53" s="48">
        <v>0.15</v>
      </c>
      <c r="I53" s="28"/>
      <c r="J53" s="44">
        <v>4</v>
      </c>
      <c r="K53" s="43">
        <v>-3.9724999999999998E-4</v>
      </c>
      <c r="L53" s="43">
        <v>-2.5258000000000002E-4</v>
      </c>
      <c r="M53" s="43">
        <v>9.01E-4</v>
      </c>
      <c r="N53" s="43">
        <v>1.7718E-20</v>
      </c>
      <c r="O53" s="43">
        <v>1.8647000000000001E-20</v>
      </c>
      <c r="P53" s="43">
        <v>3.0453000000000001E-4</v>
      </c>
      <c r="Q53" s="48">
        <v>0.15</v>
      </c>
    </row>
    <row r="54" spans="1:17" x14ac:dyDescent="0.3">
      <c r="A54" s="42">
        <v>34</v>
      </c>
      <c r="B54" s="43">
        <v>-3.9502999999999999E-4</v>
      </c>
      <c r="C54" s="43">
        <v>-2.3917E-4</v>
      </c>
      <c r="D54" s="43">
        <v>7.3205999999999998E-4</v>
      </c>
      <c r="E54" s="43">
        <v>5.7262999999999996E-20</v>
      </c>
      <c r="F54" s="43">
        <v>-5.2040000000000001E-20</v>
      </c>
      <c r="G54" s="43">
        <v>-2.8329000000000001E-4</v>
      </c>
      <c r="H54" s="54">
        <v>0.2</v>
      </c>
      <c r="I54" s="28"/>
      <c r="J54" s="44">
        <v>5</v>
      </c>
      <c r="K54" s="43">
        <v>-3.9502999999999999E-4</v>
      </c>
      <c r="L54" s="43">
        <v>-2.3917E-4</v>
      </c>
      <c r="M54" s="43">
        <v>7.3205999999999998E-4</v>
      </c>
      <c r="N54" s="43">
        <v>1.9088000000000001E-20</v>
      </c>
      <c r="O54" s="43">
        <v>1.7347E-20</v>
      </c>
      <c r="P54" s="43">
        <v>2.8329000000000001E-4</v>
      </c>
      <c r="Q54" s="54">
        <v>0.2</v>
      </c>
    </row>
    <row r="55" spans="1:17" x14ac:dyDescent="0.3">
      <c r="A55" s="42">
        <v>35</v>
      </c>
      <c r="B55" s="43">
        <v>-3.3804000000000001E-4</v>
      </c>
      <c r="C55" s="43">
        <v>-2.0489E-4</v>
      </c>
      <c r="D55" s="43">
        <v>6.8092000000000001E-4</v>
      </c>
      <c r="E55" s="43">
        <v>4.8920000000000003E-20</v>
      </c>
      <c r="F55" s="43">
        <v>-6.2459999999999996E-20</v>
      </c>
      <c r="G55" s="43">
        <v>-3.4002000000000001E-4</v>
      </c>
      <c r="H55" s="48">
        <v>0.25</v>
      </c>
      <c r="I55" s="28"/>
      <c r="J55" s="44">
        <v>6</v>
      </c>
      <c r="K55" s="43">
        <v>-3.3804000000000001E-4</v>
      </c>
      <c r="L55" s="43">
        <v>-2.0489E-4</v>
      </c>
      <c r="M55" s="43">
        <v>6.8092000000000001E-4</v>
      </c>
      <c r="N55" s="43">
        <v>1.6307000000000001E-20</v>
      </c>
      <c r="O55" s="43">
        <v>2.082E-20</v>
      </c>
      <c r="P55" s="43">
        <v>3.4002000000000001E-4</v>
      </c>
      <c r="Q55" s="48">
        <v>0.25</v>
      </c>
    </row>
    <row r="56" spans="1:17" x14ac:dyDescent="0.3">
      <c r="A56" s="42">
        <v>36</v>
      </c>
      <c r="B56" s="43">
        <v>-3.1451999999999999E-4</v>
      </c>
      <c r="C56" s="43">
        <v>-1.9531999999999999E-4</v>
      </c>
      <c r="D56" s="43">
        <v>5.7317999999999996E-4</v>
      </c>
      <c r="E56" s="43">
        <v>4.3794000000000002E-20</v>
      </c>
      <c r="F56" s="43">
        <v>-5.1483999999999999E-20</v>
      </c>
      <c r="G56" s="43">
        <v>-2.8027E-4</v>
      </c>
      <c r="H56" s="57">
        <v>0.3</v>
      </c>
      <c r="I56" s="28"/>
      <c r="J56" s="44">
        <v>7</v>
      </c>
      <c r="K56" s="43">
        <v>-3.1451999999999999E-4</v>
      </c>
      <c r="L56" s="43">
        <v>-1.9531999999999999E-4</v>
      </c>
      <c r="M56" s="43">
        <v>5.7317999999999996E-4</v>
      </c>
      <c r="N56" s="43">
        <v>1.4597999999999999E-20</v>
      </c>
      <c r="O56" s="43">
        <v>1.7160999999999999E-20</v>
      </c>
      <c r="P56" s="43">
        <v>2.8027E-4</v>
      </c>
      <c r="Q56" s="57">
        <v>0.3</v>
      </c>
    </row>
    <row r="57" spans="1:17" x14ac:dyDescent="0.3">
      <c r="A57" s="42">
        <v>37</v>
      </c>
      <c r="B57" s="43">
        <v>-3.3060000000000001E-4</v>
      </c>
      <c r="C57" s="43">
        <v>-2.0864000000000001E-4</v>
      </c>
      <c r="D57" s="43">
        <v>5.3091E-4</v>
      </c>
      <c r="E57" s="43">
        <v>4.4806000000000003E-20</v>
      </c>
      <c r="F57" s="43">
        <v>-3.6767999999999998E-20</v>
      </c>
      <c r="G57" s="43">
        <v>-2.0016000000000001E-4</v>
      </c>
      <c r="H57" s="54">
        <v>0.35</v>
      </c>
      <c r="I57" s="28"/>
      <c r="J57" s="44">
        <v>8</v>
      </c>
      <c r="K57" s="43">
        <v>-3.3060000000000001E-4</v>
      </c>
      <c r="L57" s="43">
        <v>-2.0864000000000001E-4</v>
      </c>
      <c r="M57" s="43">
        <v>5.3091E-4</v>
      </c>
      <c r="N57" s="43">
        <v>1.4935000000000001E-20</v>
      </c>
      <c r="O57" s="43">
        <v>1.2255999999999999E-20</v>
      </c>
      <c r="P57" s="43">
        <v>2.0016000000000001E-4</v>
      </c>
      <c r="Q57" s="54">
        <v>0.35</v>
      </c>
    </row>
    <row r="58" spans="1:17" x14ac:dyDescent="0.3">
      <c r="A58" s="42">
        <v>38</v>
      </c>
      <c r="B58" s="43">
        <v>-2.7565000000000001E-4</v>
      </c>
      <c r="C58" s="43">
        <v>-1.817E-4</v>
      </c>
      <c r="D58" s="43">
        <v>6.2754E-4</v>
      </c>
      <c r="E58" s="43">
        <v>3.4518000000000001E-20</v>
      </c>
      <c r="F58" s="43">
        <v>-5.8827000000000001E-20</v>
      </c>
      <c r="G58" s="43">
        <v>-3.2024000000000001E-4</v>
      </c>
      <c r="H58" s="57">
        <v>0.4</v>
      </c>
      <c r="I58" s="28"/>
      <c r="J58" s="44">
        <v>9</v>
      </c>
      <c r="K58" s="43">
        <v>-2.7565000000000001E-4</v>
      </c>
      <c r="L58" s="43">
        <v>-1.817E-4</v>
      </c>
      <c r="M58" s="43">
        <v>6.2754E-4</v>
      </c>
      <c r="N58" s="43">
        <v>1.1506E-20</v>
      </c>
      <c r="O58" s="43">
        <v>1.9609E-20</v>
      </c>
      <c r="P58" s="43">
        <v>3.2024000000000001E-4</v>
      </c>
      <c r="Q58" s="57">
        <v>0.4</v>
      </c>
    </row>
    <row r="59" spans="1:17" x14ac:dyDescent="0.3">
      <c r="A59" s="42">
        <v>39</v>
      </c>
      <c r="B59" s="43">
        <v>-2.3337999999999999E-4</v>
      </c>
      <c r="C59" s="43">
        <v>-1.6066E-4</v>
      </c>
      <c r="D59" s="43">
        <v>5.3943999999999997E-4</v>
      </c>
      <c r="E59" s="43">
        <v>2.6718000000000001E-20</v>
      </c>
      <c r="F59" s="43">
        <v>-5.0009999999999998E-20</v>
      </c>
      <c r="G59" s="43">
        <v>-2.7223999999999998E-4</v>
      </c>
      <c r="H59" s="57">
        <v>0.45</v>
      </c>
      <c r="I59" s="28"/>
      <c r="J59" s="44">
        <v>10</v>
      </c>
      <c r="K59" s="43">
        <v>-2.3337999999999999E-4</v>
      </c>
      <c r="L59" s="43">
        <v>-1.6066E-4</v>
      </c>
      <c r="M59" s="43">
        <v>5.3943999999999997E-4</v>
      </c>
      <c r="N59" s="43">
        <v>8.9058999999999998E-21</v>
      </c>
      <c r="O59" s="43">
        <v>1.667E-20</v>
      </c>
      <c r="P59" s="43">
        <v>2.7223999999999998E-4</v>
      </c>
      <c r="Q59" s="57">
        <v>0.45</v>
      </c>
    </row>
    <row r="60" spans="1:17" x14ac:dyDescent="0.3">
      <c r="A60" s="42">
        <v>40</v>
      </c>
      <c r="B60" s="43">
        <v>-2.0015000000000001E-4</v>
      </c>
      <c r="C60" s="43">
        <v>-1.4347000000000001E-4</v>
      </c>
      <c r="D60" s="43">
        <v>4.6931000000000002E-4</v>
      </c>
      <c r="E60" s="43">
        <v>2.0825999999999999E-20</v>
      </c>
      <c r="F60" s="43">
        <v>-4.2506999999999998E-20</v>
      </c>
      <c r="G60" s="43">
        <v>-2.3139999999999999E-4</v>
      </c>
      <c r="H60" s="57">
        <v>0.5</v>
      </c>
      <c r="I60" s="28"/>
      <c r="J60" s="44">
        <v>11</v>
      </c>
      <c r="K60" s="43">
        <v>-2.0015000000000001E-4</v>
      </c>
      <c r="L60" s="43">
        <v>-1.4347000000000001E-4</v>
      </c>
      <c r="M60" s="43">
        <v>4.6931000000000002E-4</v>
      </c>
      <c r="N60" s="43">
        <v>6.9418000000000007E-21</v>
      </c>
      <c r="O60" s="43">
        <v>1.4168999999999999E-20</v>
      </c>
      <c r="P60" s="43">
        <v>2.3139999999999999E-4</v>
      </c>
      <c r="Q60" s="57">
        <v>0.5</v>
      </c>
    </row>
    <row r="61" spans="1:17" x14ac:dyDescent="0.3">
      <c r="A61" s="42">
        <v>41</v>
      </c>
      <c r="B61" s="43">
        <v>-1.7354E-4</v>
      </c>
      <c r="C61" s="43">
        <v>-1.2899E-4</v>
      </c>
      <c r="D61" s="43">
        <v>4.1229E-4</v>
      </c>
      <c r="E61" s="43">
        <v>1.6368000000000001E-20</v>
      </c>
      <c r="F61" s="43">
        <v>-3.6205000000000001E-20</v>
      </c>
      <c r="G61" s="43">
        <v>-1.9709E-4</v>
      </c>
      <c r="H61" s="57">
        <v>0.55000000000000004</v>
      </c>
      <c r="I61" s="28"/>
      <c r="J61" s="44">
        <v>12</v>
      </c>
      <c r="K61" s="43">
        <v>-1.7354E-4</v>
      </c>
      <c r="L61" s="43">
        <v>-1.2899E-4</v>
      </c>
      <c r="M61" s="43">
        <v>4.1229E-4</v>
      </c>
      <c r="N61" s="43">
        <v>5.4562E-21</v>
      </c>
      <c r="O61" s="43">
        <v>1.2067999999999999E-20</v>
      </c>
      <c r="P61" s="43">
        <v>1.9709E-4</v>
      </c>
      <c r="Q61" s="57">
        <v>0.55000000000000004</v>
      </c>
    </row>
    <row r="62" spans="1:17" x14ac:dyDescent="0.3">
      <c r="A62" s="42">
        <v>42</v>
      </c>
      <c r="B62" s="43">
        <v>-1.5190000000000001E-4</v>
      </c>
      <c r="C62" s="43">
        <v>-1.1657E-4</v>
      </c>
      <c r="D62" s="43">
        <v>3.6515000000000001E-4</v>
      </c>
      <c r="E62" s="43">
        <v>1.2980999999999999E-20</v>
      </c>
      <c r="F62" s="43">
        <v>-3.0944000000000002E-20</v>
      </c>
      <c r="G62" s="43">
        <v>-1.6845E-4</v>
      </c>
      <c r="H62" s="48">
        <v>0.6</v>
      </c>
      <c r="I62" s="28"/>
      <c r="J62" s="44">
        <v>13</v>
      </c>
      <c r="K62" s="43">
        <v>-1.5190000000000001E-4</v>
      </c>
      <c r="L62" s="43">
        <v>-1.1657E-4</v>
      </c>
      <c r="M62" s="43">
        <v>3.6515000000000001E-4</v>
      </c>
      <c r="N62" s="43">
        <v>4.3268999999999996E-21</v>
      </c>
      <c r="O62" s="43">
        <v>1.0315000000000001E-20</v>
      </c>
      <c r="P62" s="43">
        <v>1.6845E-4</v>
      </c>
      <c r="Q62" s="48">
        <v>0.6</v>
      </c>
    </row>
    <row r="63" spans="1:17" x14ac:dyDescent="0.3">
      <c r="A63" s="42">
        <v>43</v>
      </c>
      <c r="B63" s="43">
        <v>-1.3406E-4</v>
      </c>
      <c r="C63" s="43">
        <v>-1.0577999999999999E-4</v>
      </c>
      <c r="D63" s="43">
        <v>3.2563999999999998E-4</v>
      </c>
      <c r="E63" s="43">
        <v>1.0389000000000001E-20</v>
      </c>
      <c r="F63" s="43">
        <v>-2.6561000000000001E-20</v>
      </c>
      <c r="G63" s="43">
        <v>-1.4459E-4</v>
      </c>
      <c r="H63" s="48">
        <v>0.65</v>
      </c>
      <c r="I63" s="28"/>
      <c r="J63" s="44">
        <v>14</v>
      </c>
      <c r="K63" s="43">
        <v>-1.3406E-4</v>
      </c>
      <c r="L63" s="43">
        <v>-1.0577999999999999E-4</v>
      </c>
      <c r="M63" s="43">
        <v>3.2563999999999998E-4</v>
      </c>
      <c r="N63" s="43">
        <v>3.4628000000000002E-21</v>
      </c>
      <c r="O63" s="43">
        <v>8.8536000000000006E-21</v>
      </c>
      <c r="P63" s="43">
        <v>1.4459E-4</v>
      </c>
      <c r="Q63" s="48">
        <v>0.65</v>
      </c>
    </row>
    <row r="64" spans="1:17" x14ac:dyDescent="0.3">
      <c r="A64" s="42">
        <v>44</v>
      </c>
      <c r="B64" s="43">
        <v>-1.1917E-4</v>
      </c>
      <c r="C64" s="43">
        <v>-9.6337999999999998E-5</v>
      </c>
      <c r="D64" s="43">
        <v>2.9216000000000002E-4</v>
      </c>
      <c r="E64" s="43">
        <v>8.3891999999999998E-21</v>
      </c>
      <c r="F64" s="43">
        <v>-2.2906000000000001E-20</v>
      </c>
      <c r="G64" s="43">
        <v>-1.247E-4</v>
      </c>
      <c r="H64" s="48">
        <v>0.7</v>
      </c>
      <c r="I64" s="28"/>
      <c r="J64" s="44">
        <v>15</v>
      </c>
      <c r="K64" s="43">
        <v>-1.1917E-4</v>
      </c>
      <c r="L64" s="43">
        <v>-9.6337999999999998E-5</v>
      </c>
      <c r="M64" s="43">
        <v>2.9216000000000002E-4</v>
      </c>
      <c r="N64" s="43">
        <v>2.7963999999999998E-21</v>
      </c>
      <c r="O64" s="43">
        <v>7.6353999999999995E-21</v>
      </c>
      <c r="P64" s="43">
        <v>1.247E-4</v>
      </c>
      <c r="Q64" s="48">
        <v>0.7</v>
      </c>
    </row>
    <row r="65" spans="1:17" x14ac:dyDescent="0.3">
      <c r="A65" s="42">
        <v>45</v>
      </c>
      <c r="B65" s="43">
        <v>-1.0662000000000001E-4</v>
      </c>
      <c r="C65" s="43">
        <v>-8.8017999999999997E-5</v>
      </c>
      <c r="D65" s="43">
        <v>2.6352999999999999E-4</v>
      </c>
      <c r="E65" s="43">
        <v>6.8342999999999996E-21</v>
      </c>
      <c r="F65" s="43">
        <v>-1.9850999999999999E-20</v>
      </c>
      <c r="G65" s="43">
        <v>-1.0807E-4</v>
      </c>
      <c r="H65" s="48">
        <v>0.75</v>
      </c>
      <c r="I65" s="28"/>
      <c r="J65" s="44">
        <v>16</v>
      </c>
      <c r="K65" s="43">
        <v>-1.0662000000000001E-4</v>
      </c>
      <c r="L65" s="43">
        <v>-8.8017999999999997E-5</v>
      </c>
      <c r="M65" s="43">
        <v>2.6352999999999999E-4</v>
      </c>
      <c r="N65" s="43">
        <v>2.2781000000000001E-21</v>
      </c>
      <c r="O65" s="43">
        <v>6.6171999999999998E-21</v>
      </c>
      <c r="P65" s="43">
        <v>1.0807E-4</v>
      </c>
      <c r="Q65" s="48">
        <v>0.75</v>
      </c>
    </row>
    <row r="66" spans="1:17" x14ac:dyDescent="0.3">
      <c r="A66" s="42">
        <v>46</v>
      </c>
      <c r="B66" s="43">
        <v>-9.5933999999999993E-5</v>
      </c>
      <c r="C66" s="43">
        <v>-8.0652E-5</v>
      </c>
      <c r="D66" s="43">
        <v>2.3884000000000001E-4</v>
      </c>
      <c r="E66" s="43">
        <v>5.6146000000000003E-21</v>
      </c>
      <c r="F66" s="43">
        <v>-1.7289000000000001E-20</v>
      </c>
      <c r="G66" s="43">
        <v>-9.4116000000000005E-5</v>
      </c>
      <c r="H66" s="48">
        <v>0.8</v>
      </c>
      <c r="I66" s="28"/>
      <c r="J66" s="44">
        <v>17</v>
      </c>
      <c r="K66" s="43">
        <v>-9.5933999999999993E-5</v>
      </c>
      <c r="L66" s="43">
        <v>-8.0652E-5</v>
      </c>
      <c r="M66" s="43">
        <v>2.3884000000000001E-4</v>
      </c>
      <c r="N66" s="43">
        <v>1.8715E-21</v>
      </c>
      <c r="O66" s="43">
        <v>5.7629999999999999E-21</v>
      </c>
      <c r="P66" s="43">
        <v>9.4116000000000005E-5</v>
      </c>
      <c r="Q66" s="48">
        <v>0.8</v>
      </c>
    </row>
    <row r="67" spans="1:17" x14ac:dyDescent="0.3">
      <c r="A67" s="42">
        <v>47</v>
      </c>
      <c r="B67" s="43">
        <v>-8.6757999999999998E-5</v>
      </c>
      <c r="C67" s="43">
        <v>-7.4102000000000003E-5</v>
      </c>
      <c r="D67" s="43">
        <v>2.1738000000000001E-4</v>
      </c>
      <c r="E67" s="43">
        <v>4.6494999999999997E-21</v>
      </c>
      <c r="F67" s="43">
        <v>-1.5129999999999999E-20</v>
      </c>
      <c r="G67" s="43">
        <v>-8.2365000000000002E-5</v>
      </c>
      <c r="H67" s="48">
        <v>0.85</v>
      </c>
      <c r="I67" s="28"/>
      <c r="J67" s="44">
        <v>18</v>
      </c>
      <c r="K67" s="43">
        <v>-8.6757999999999998E-5</v>
      </c>
      <c r="L67" s="43">
        <v>-7.4102000000000003E-5</v>
      </c>
      <c r="M67" s="43">
        <v>2.1738000000000001E-4</v>
      </c>
      <c r="N67" s="43">
        <v>1.5497999999999999E-21</v>
      </c>
      <c r="O67" s="43">
        <v>5.0434000000000002E-21</v>
      </c>
      <c r="P67" s="43">
        <v>8.2365000000000002E-5</v>
      </c>
      <c r="Q67" s="48">
        <v>0.85</v>
      </c>
    </row>
    <row r="68" spans="1:17" x14ac:dyDescent="0.3">
      <c r="A68" s="42">
        <v>48</v>
      </c>
      <c r="B68" s="43">
        <v>-7.8815999999999999E-5</v>
      </c>
      <c r="C68" s="43">
        <v>-6.8256000000000005E-5</v>
      </c>
      <c r="D68" s="43">
        <v>1.9861999999999999E-4</v>
      </c>
      <c r="E68" s="43">
        <v>3.8794999999999999E-21</v>
      </c>
      <c r="F68" s="43">
        <v>-1.3303E-20</v>
      </c>
      <c r="G68" s="43">
        <v>-7.2420000000000001E-5</v>
      </c>
      <c r="H68" s="48">
        <v>0.9</v>
      </c>
      <c r="I68" s="28"/>
      <c r="J68" s="44">
        <v>19</v>
      </c>
      <c r="K68" s="43">
        <v>-7.8815999999999999E-5</v>
      </c>
      <c r="L68" s="43">
        <v>-6.8256000000000005E-5</v>
      </c>
      <c r="M68" s="43">
        <v>1.9861999999999999E-4</v>
      </c>
      <c r="N68" s="43">
        <v>1.2932E-21</v>
      </c>
      <c r="O68" s="43">
        <v>4.4344E-21</v>
      </c>
      <c r="P68" s="43">
        <v>7.2420000000000001E-5</v>
      </c>
      <c r="Q68" s="48">
        <v>0.9</v>
      </c>
    </row>
    <row r="69" spans="1:17" x14ac:dyDescent="0.3">
      <c r="A69" s="42">
        <v>49</v>
      </c>
      <c r="B69" s="43">
        <v>-7.1894E-5</v>
      </c>
      <c r="C69" s="43">
        <v>-6.3020000000000003E-5</v>
      </c>
      <c r="D69" s="43">
        <v>1.8212999999999999E-4</v>
      </c>
      <c r="E69" s="43">
        <v>3.2601999999999998E-21</v>
      </c>
      <c r="F69" s="43">
        <v>-1.175E-20</v>
      </c>
      <c r="G69" s="43">
        <v>-6.3962999999999997E-5</v>
      </c>
      <c r="H69" s="48">
        <v>0.95</v>
      </c>
      <c r="I69" s="28"/>
      <c r="J69" s="44">
        <v>20</v>
      </c>
      <c r="K69" s="43">
        <v>-7.1894E-5</v>
      </c>
      <c r="L69" s="43">
        <v>-6.3020000000000003E-5</v>
      </c>
      <c r="M69" s="43">
        <v>1.8212999999999999E-4</v>
      </c>
      <c r="N69" s="43">
        <v>1.0866999999999999E-21</v>
      </c>
      <c r="O69" s="43">
        <v>3.9166000000000004E-21</v>
      </c>
      <c r="P69" s="43">
        <v>6.3962999999999997E-5</v>
      </c>
      <c r="Q69" s="48">
        <v>0.95</v>
      </c>
    </row>
    <row r="70" spans="1:17" x14ac:dyDescent="0.3">
      <c r="A70" s="42">
        <v>50</v>
      </c>
      <c r="B70" s="43">
        <v>-6.5821999999999994E-5</v>
      </c>
      <c r="C70" s="43">
        <v>-5.8313999999999998E-5</v>
      </c>
      <c r="D70" s="43">
        <v>1.6754000000000001E-4</v>
      </c>
      <c r="E70" s="43">
        <v>2.7582E-21</v>
      </c>
      <c r="F70" s="43">
        <v>-1.0423E-20</v>
      </c>
      <c r="G70" s="43">
        <v>-5.6737999999999998E-5</v>
      </c>
      <c r="H70" s="48">
        <v>1</v>
      </c>
      <c r="I70" s="28"/>
      <c r="J70" s="44">
        <v>21</v>
      </c>
      <c r="K70" s="43">
        <v>-6.5821999999999994E-5</v>
      </c>
      <c r="L70" s="43">
        <v>-5.8313999999999998E-5</v>
      </c>
      <c r="M70" s="43">
        <v>1.6754000000000001E-4</v>
      </c>
      <c r="N70" s="43">
        <v>9.1938999999999996E-22</v>
      </c>
      <c r="O70" s="43">
        <v>3.4742000000000002E-21</v>
      </c>
      <c r="P70" s="43">
        <v>5.6737999999999998E-5</v>
      </c>
      <c r="Q70" s="48">
        <v>1</v>
      </c>
    </row>
    <row r="71" spans="1:17" x14ac:dyDescent="0.3">
      <c r="A71" s="42">
        <v>51</v>
      </c>
      <c r="B71" s="43">
        <v>-3.1534E-5</v>
      </c>
      <c r="C71" s="43">
        <v>-2.9651000000000001E-5</v>
      </c>
      <c r="D71" s="43">
        <v>8.3168000000000001E-5</v>
      </c>
      <c r="E71" s="43">
        <v>6.9175999999999998E-22</v>
      </c>
      <c r="F71" s="43">
        <v>-3.8133000000000002E-21</v>
      </c>
      <c r="G71" s="43">
        <v>-2.0758999999999999E-5</v>
      </c>
      <c r="H71" s="48">
        <v>1.5</v>
      </c>
      <c r="I71" s="28"/>
      <c r="J71" s="44">
        <v>22</v>
      </c>
      <c r="K71" s="43">
        <v>-3.1534E-5</v>
      </c>
      <c r="L71" s="43">
        <v>-2.9651000000000001E-5</v>
      </c>
      <c r="M71" s="43">
        <v>8.3168000000000001E-5</v>
      </c>
      <c r="N71" s="43">
        <v>2.3059E-22</v>
      </c>
      <c r="O71" s="43">
        <v>1.2711E-21</v>
      </c>
      <c r="P71" s="43">
        <v>2.0758999999999999E-5</v>
      </c>
      <c r="Q71" s="48">
        <v>1.5</v>
      </c>
    </row>
    <row r="72" spans="1:17" x14ac:dyDescent="0.3">
      <c r="A72" s="42">
        <v>52</v>
      </c>
      <c r="B72" s="43">
        <v>-1.8224E-5</v>
      </c>
      <c r="C72" s="43">
        <v>-1.7552999999999999E-5</v>
      </c>
      <c r="D72" s="43">
        <v>4.9378000000000001E-5</v>
      </c>
      <c r="E72" s="43">
        <v>2.4675999999999998E-22</v>
      </c>
      <c r="F72" s="43">
        <v>-1.7821999999999999E-21</v>
      </c>
      <c r="G72" s="43">
        <v>-9.7017999999999992E-6</v>
      </c>
      <c r="H72" s="48">
        <v>2</v>
      </c>
      <c r="I72" s="28"/>
      <c r="J72" s="44">
        <v>23</v>
      </c>
      <c r="K72" s="43">
        <v>-1.8224E-5</v>
      </c>
      <c r="L72" s="43">
        <v>-1.7552999999999999E-5</v>
      </c>
      <c r="M72" s="43">
        <v>4.9378000000000001E-5</v>
      </c>
      <c r="N72" s="43">
        <v>8.2253999999999999E-23</v>
      </c>
      <c r="O72" s="43">
        <v>5.9407000000000002E-22</v>
      </c>
      <c r="P72" s="43">
        <v>9.7017999999999992E-6</v>
      </c>
      <c r="Q72" s="48">
        <v>2</v>
      </c>
    </row>
    <row r="73" spans="1:17" x14ac:dyDescent="0.3">
      <c r="A73" s="42">
        <v>53</v>
      </c>
      <c r="B73" s="43">
        <v>-1.2217E-5</v>
      </c>
      <c r="C73" s="43">
        <v>-1.1921E-5</v>
      </c>
      <c r="D73" s="43">
        <v>3.3581000000000003E-5</v>
      </c>
      <c r="E73" s="43">
        <v>1.085E-22</v>
      </c>
      <c r="F73" s="43">
        <v>-9.6996999999999993E-22</v>
      </c>
      <c r="G73" s="43">
        <v>-5.2803000000000001E-6</v>
      </c>
      <c r="H73" s="48">
        <v>2.5</v>
      </c>
      <c r="I73" s="28"/>
      <c r="J73" s="44">
        <v>24</v>
      </c>
      <c r="K73" s="43">
        <v>-1.2217E-5</v>
      </c>
      <c r="L73" s="43">
        <v>-1.1921E-5</v>
      </c>
      <c r="M73" s="43">
        <v>3.3581000000000003E-5</v>
      </c>
      <c r="N73" s="43">
        <v>3.6167000000000002E-23</v>
      </c>
      <c r="O73" s="43">
        <v>3.2332E-22</v>
      </c>
      <c r="P73" s="43">
        <v>5.2803000000000001E-6</v>
      </c>
      <c r="Q73" s="48">
        <v>2.5</v>
      </c>
    </row>
    <row r="74" spans="1:17" x14ac:dyDescent="0.3">
      <c r="A74" s="42">
        <v>54</v>
      </c>
      <c r="B74" s="43">
        <v>-9.1557999999999997E-6</v>
      </c>
      <c r="C74" s="43">
        <v>-9.0064999999999992E-6</v>
      </c>
      <c r="D74" s="43">
        <v>2.5154999999999999E-5</v>
      </c>
      <c r="E74" s="43">
        <v>5.4847E-23</v>
      </c>
      <c r="F74" s="43">
        <v>-5.8575000000000002E-22</v>
      </c>
      <c r="G74" s="43">
        <v>-3.1887000000000001E-6</v>
      </c>
      <c r="H74" s="48">
        <v>3</v>
      </c>
      <c r="I74" s="28"/>
      <c r="J74" s="44">
        <v>25</v>
      </c>
      <c r="K74" s="43">
        <v>-9.1557999999999997E-6</v>
      </c>
      <c r="L74" s="43">
        <v>-9.0064999999999992E-6</v>
      </c>
      <c r="M74" s="43">
        <v>2.5154999999999999E-5</v>
      </c>
      <c r="N74" s="43">
        <v>1.8282E-23</v>
      </c>
      <c r="O74" s="43">
        <v>1.9524999999999999E-22</v>
      </c>
      <c r="P74" s="43">
        <v>3.1887000000000001E-6</v>
      </c>
      <c r="Q74" s="48">
        <v>3</v>
      </c>
    </row>
    <row r="75" spans="1:17" x14ac:dyDescent="0.3">
      <c r="A75" s="42">
        <v>55</v>
      </c>
      <c r="B75" s="43">
        <v>-7.3410999999999999E-6</v>
      </c>
      <c r="C75" s="43">
        <v>-7.2574000000000002E-6</v>
      </c>
      <c r="D75" s="43">
        <v>1.997E-5</v>
      </c>
      <c r="E75" s="43">
        <v>3.0761E-23</v>
      </c>
      <c r="F75" s="43">
        <v>-3.8094999999999999E-22</v>
      </c>
      <c r="G75" s="43">
        <v>-2.0737999999999999E-6</v>
      </c>
      <c r="H75" s="48">
        <v>3.5</v>
      </c>
      <c r="I75" s="28"/>
      <c r="J75" s="44">
        <v>26</v>
      </c>
      <c r="K75" s="43">
        <v>-7.3410999999999999E-6</v>
      </c>
      <c r="L75" s="43">
        <v>-7.2574000000000002E-6</v>
      </c>
      <c r="M75" s="43">
        <v>1.997E-5</v>
      </c>
      <c r="N75" s="43">
        <v>1.0254E-23</v>
      </c>
      <c r="O75" s="43">
        <v>1.2698000000000001E-22</v>
      </c>
      <c r="P75" s="43">
        <v>2.0737999999999999E-6</v>
      </c>
      <c r="Q75" s="48">
        <v>3.5</v>
      </c>
    </row>
    <row r="76" spans="1:17" x14ac:dyDescent="0.3">
      <c r="A76" s="42">
        <v>56</v>
      </c>
      <c r="B76" s="43">
        <v>-6.0920000000000003E-6</v>
      </c>
      <c r="C76" s="43">
        <v>-6.0410000000000003E-6</v>
      </c>
      <c r="D76" s="43">
        <v>1.6354E-5</v>
      </c>
      <c r="E76" s="43">
        <v>1.8726000000000001E-23</v>
      </c>
      <c r="F76" s="43">
        <v>-2.6102000000000001E-22</v>
      </c>
      <c r="G76" s="43">
        <v>-1.4209E-6</v>
      </c>
      <c r="H76" s="48">
        <v>4</v>
      </c>
      <c r="I76" s="28"/>
      <c r="J76" s="44">
        <v>27</v>
      </c>
      <c r="K76" s="43">
        <v>-6.0920000000000003E-6</v>
      </c>
      <c r="L76" s="43">
        <v>-6.0410000000000003E-6</v>
      </c>
      <c r="M76" s="43">
        <v>1.6354E-5</v>
      </c>
      <c r="N76" s="43">
        <v>6.2418999999999999E-24</v>
      </c>
      <c r="O76" s="43">
        <v>8.7005000000000003E-23</v>
      </c>
      <c r="P76" s="43">
        <v>1.4209E-6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3.4579999999999999E-21</v>
      </c>
      <c r="C81" s="43">
        <v>1.8825E-5</v>
      </c>
      <c r="D81" s="43">
        <v>6.9539000000000005E-4</v>
      </c>
      <c r="E81" s="23">
        <f>+D81*1000</f>
        <v>0.69539000000000006</v>
      </c>
      <c r="F81" s="44">
        <v>0</v>
      </c>
      <c r="G81" s="24"/>
      <c r="H81" s="25"/>
      <c r="I81" s="28"/>
      <c r="J81" s="44">
        <v>1</v>
      </c>
      <c r="K81" s="43">
        <v>-1.1527E-21</v>
      </c>
      <c r="L81" s="43">
        <v>-1.8825E-5</v>
      </c>
      <c r="M81" s="43">
        <v>6.9539000000000005E-4</v>
      </c>
      <c r="N81" s="23">
        <f>+M81*1000</f>
        <v>0.69539000000000006</v>
      </c>
      <c r="O81" s="44">
        <v>0</v>
      </c>
      <c r="P81" s="24"/>
      <c r="Q81" s="25"/>
    </row>
    <row r="82" spans="1:23" x14ac:dyDescent="0.3">
      <c r="A82" s="42">
        <v>31</v>
      </c>
      <c r="B82" s="43">
        <v>-7.8738999999999997E-22</v>
      </c>
      <c r="C82" s="43">
        <v>-4.2864000000000002E-6</v>
      </c>
      <c r="D82" s="43">
        <v>6.9045E-4</v>
      </c>
      <c r="E82" s="23">
        <f t="shared" ref="E82:E107" si="0">+D82*1000</f>
        <v>0.69045000000000001</v>
      </c>
      <c r="F82" s="170">
        <v>0.05</v>
      </c>
      <c r="G82" s="24"/>
      <c r="H82" s="25"/>
      <c r="I82" s="28"/>
      <c r="J82" s="44">
        <v>2</v>
      </c>
      <c r="K82" s="43">
        <v>2.6245999999999998E-22</v>
      </c>
      <c r="L82" s="43">
        <v>4.2864000000000002E-6</v>
      </c>
      <c r="M82" s="43">
        <v>6.9045E-4</v>
      </c>
      <c r="N82" s="23">
        <f t="shared" ref="N82:N107" si="1">+M82*1000</f>
        <v>0.69045000000000001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-2.6999000000000001E-21</v>
      </c>
      <c r="C83" s="43">
        <v>-1.4698000000000001E-5</v>
      </c>
      <c r="D83" s="43">
        <v>6.2226000000000002E-4</v>
      </c>
      <c r="E83" s="23">
        <f t="shared" si="0"/>
        <v>0.62226000000000004</v>
      </c>
      <c r="F83" s="171">
        <v>0.1</v>
      </c>
      <c r="G83" s="24"/>
      <c r="H83" s="25"/>
      <c r="I83" s="28"/>
      <c r="J83" s="44">
        <v>3</v>
      </c>
      <c r="K83" s="43">
        <v>8.9997000000000001E-22</v>
      </c>
      <c r="L83" s="43">
        <v>1.4698000000000001E-5</v>
      </c>
      <c r="M83" s="43">
        <v>6.2226000000000002E-4</v>
      </c>
      <c r="N83" s="23">
        <f t="shared" si="1"/>
        <v>0.62226000000000004</v>
      </c>
      <c r="O83" s="171">
        <v>0.1</v>
      </c>
      <c r="Q83" s="25"/>
    </row>
    <row r="84" spans="1:23" x14ac:dyDescent="0.3">
      <c r="A84" s="42">
        <v>33</v>
      </c>
      <c r="B84" s="43">
        <v>-4.1355999999999999E-21</v>
      </c>
      <c r="C84" s="43">
        <v>-2.2512999999999999E-5</v>
      </c>
      <c r="D84" s="43">
        <v>5.7023999999999996E-4</v>
      </c>
      <c r="E84" s="23">
        <f t="shared" si="0"/>
        <v>0.57023999999999997</v>
      </c>
      <c r="F84" s="44">
        <v>0.15</v>
      </c>
      <c r="G84" s="24"/>
      <c r="H84" s="25"/>
      <c r="I84" s="28"/>
      <c r="J84" s="44">
        <v>4</v>
      </c>
      <c r="K84" s="43">
        <v>1.3785E-21</v>
      </c>
      <c r="L84" s="43">
        <v>2.2512999999999999E-5</v>
      </c>
      <c r="M84" s="43">
        <v>5.7023999999999996E-4</v>
      </c>
      <c r="N84" s="23">
        <f t="shared" si="1"/>
        <v>0.57023999999999997</v>
      </c>
      <c r="O84" s="44">
        <v>0.15</v>
      </c>
      <c r="P84" s="24"/>
      <c r="Q84" s="25"/>
    </row>
    <row r="85" spans="1:23" x14ac:dyDescent="0.3">
      <c r="A85" s="42">
        <v>34</v>
      </c>
      <c r="B85" s="43">
        <v>-5.349E-21</v>
      </c>
      <c r="C85" s="43">
        <v>-2.9119E-5</v>
      </c>
      <c r="D85" s="43">
        <v>5.3001999999999997E-4</v>
      </c>
      <c r="E85" s="23">
        <f t="shared" si="0"/>
        <v>0.53001999999999994</v>
      </c>
      <c r="F85" s="170">
        <v>0.2</v>
      </c>
      <c r="G85" s="24"/>
      <c r="H85" s="25"/>
      <c r="I85" s="28"/>
      <c r="J85" s="44">
        <v>5</v>
      </c>
      <c r="K85" s="43">
        <v>1.783E-21</v>
      </c>
      <c r="L85" s="43">
        <v>2.9119E-5</v>
      </c>
      <c r="M85" s="43">
        <v>5.3001999999999997E-4</v>
      </c>
      <c r="N85" s="23">
        <f t="shared" si="1"/>
        <v>0.53001999999999994</v>
      </c>
      <c r="O85" s="170">
        <v>0.2</v>
      </c>
      <c r="P85" s="24"/>
      <c r="Q85" s="25"/>
    </row>
    <row r="86" spans="1:23" x14ac:dyDescent="0.3">
      <c r="A86" s="42">
        <v>35</v>
      </c>
      <c r="B86" s="43">
        <v>-5.6486999999999998E-21</v>
      </c>
      <c r="C86" s="43">
        <v>-3.0750000000000002E-5</v>
      </c>
      <c r="D86" s="43">
        <v>4.9178999999999998E-4</v>
      </c>
      <c r="E86" s="23">
        <f t="shared" si="0"/>
        <v>0.49179</v>
      </c>
      <c r="F86" s="44">
        <v>0.25</v>
      </c>
      <c r="G86" s="24"/>
      <c r="H86" s="25"/>
      <c r="I86" s="28"/>
      <c r="J86" s="44">
        <v>6</v>
      </c>
      <c r="K86" s="43">
        <v>1.8828999999999999E-21</v>
      </c>
      <c r="L86" s="43">
        <v>3.0750000000000002E-5</v>
      </c>
      <c r="M86" s="43">
        <v>4.9178999999999998E-4</v>
      </c>
      <c r="N86" s="23">
        <f t="shared" si="1"/>
        <v>0.49179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-6.0286000000000001E-21</v>
      </c>
      <c r="C87" s="43">
        <v>-3.2818000000000003E-5</v>
      </c>
      <c r="D87" s="43">
        <v>4.6071000000000003E-4</v>
      </c>
      <c r="E87" s="23">
        <f t="shared" si="0"/>
        <v>0.46071000000000001</v>
      </c>
      <c r="F87" s="171">
        <v>0.3</v>
      </c>
      <c r="G87" s="24"/>
      <c r="H87" s="25"/>
      <c r="I87" s="28"/>
      <c r="J87" s="44">
        <v>7</v>
      </c>
      <c r="K87" s="43">
        <v>2.0095E-21</v>
      </c>
      <c r="L87" s="43">
        <v>3.2818000000000003E-5</v>
      </c>
      <c r="M87" s="43">
        <v>4.6071000000000003E-4</v>
      </c>
      <c r="N87" s="23">
        <f t="shared" si="1"/>
        <v>0.46071000000000001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-6.6891000000000002E-21</v>
      </c>
      <c r="C88" s="43">
        <v>-3.6414000000000001E-5</v>
      </c>
      <c r="D88" s="43">
        <v>4.3340000000000002E-4</v>
      </c>
      <c r="E88" s="23">
        <f t="shared" si="0"/>
        <v>0.43340000000000001</v>
      </c>
      <c r="F88" s="170">
        <v>0.35</v>
      </c>
      <c r="G88" s="24"/>
      <c r="H88" s="25"/>
      <c r="I88" s="28"/>
      <c r="J88" s="44">
        <v>8</v>
      </c>
      <c r="K88" s="43">
        <v>2.2297000000000001E-21</v>
      </c>
      <c r="L88" s="43">
        <v>3.6414000000000001E-5</v>
      </c>
      <c r="M88" s="43">
        <v>4.3340000000000002E-4</v>
      </c>
      <c r="N88" s="23">
        <f t="shared" si="1"/>
        <v>0.43340000000000001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-5.9781999999999999E-21</v>
      </c>
      <c r="C89" s="43">
        <v>-3.2543999999999999E-5</v>
      </c>
      <c r="D89" s="43">
        <v>3.993E-4</v>
      </c>
      <c r="E89" s="23">
        <f t="shared" si="0"/>
        <v>0.39929999999999999</v>
      </c>
      <c r="F89" s="171">
        <v>0.4</v>
      </c>
      <c r="G89" s="24"/>
      <c r="H89" s="25"/>
      <c r="I89" s="28"/>
      <c r="J89" s="44">
        <v>9</v>
      </c>
      <c r="K89" s="43">
        <v>1.9927000000000001E-21</v>
      </c>
      <c r="L89" s="43">
        <v>3.2543999999999999E-5</v>
      </c>
      <c r="M89" s="43">
        <v>3.993E-4</v>
      </c>
      <c r="N89" s="23">
        <f t="shared" si="1"/>
        <v>0.39929999999999999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-5.3371000000000004E-21</v>
      </c>
      <c r="C90" s="43">
        <v>-2.9054E-5</v>
      </c>
      <c r="D90" s="43">
        <v>3.7021999999999999E-4</v>
      </c>
      <c r="E90" s="23">
        <f t="shared" si="0"/>
        <v>0.37021999999999999</v>
      </c>
      <c r="F90" s="171">
        <v>0.45</v>
      </c>
      <c r="G90" s="24"/>
      <c r="H90" s="25"/>
      <c r="I90" s="28"/>
      <c r="J90" s="44">
        <v>10</v>
      </c>
      <c r="K90" s="43">
        <v>1.7790000000000001E-21</v>
      </c>
      <c r="L90" s="43">
        <v>2.9054E-5</v>
      </c>
      <c r="M90" s="43">
        <v>3.7021999999999999E-4</v>
      </c>
      <c r="N90" s="23">
        <f t="shared" si="1"/>
        <v>0.37021999999999999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-4.7696999999999998E-21</v>
      </c>
      <c r="C91" s="43">
        <v>-2.5965E-5</v>
      </c>
      <c r="D91" s="43">
        <v>3.4506000000000001E-4</v>
      </c>
      <c r="E91" s="23">
        <f t="shared" si="0"/>
        <v>0.34506000000000003</v>
      </c>
      <c r="F91" s="171">
        <v>0.5</v>
      </c>
      <c r="G91" s="24"/>
      <c r="H91" s="25"/>
      <c r="I91" s="28"/>
      <c r="J91" s="44">
        <v>11</v>
      </c>
      <c r="K91" s="43">
        <v>1.5899E-21</v>
      </c>
      <c r="L91" s="43">
        <v>2.5965E-5</v>
      </c>
      <c r="M91" s="43">
        <v>3.4506000000000001E-4</v>
      </c>
      <c r="N91" s="23">
        <f t="shared" si="1"/>
        <v>0.34506000000000003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-4.2724000000000003E-21</v>
      </c>
      <c r="C92" s="43">
        <v>-2.3258E-5</v>
      </c>
      <c r="D92" s="43">
        <v>3.2307000000000001E-4</v>
      </c>
      <c r="E92" s="23">
        <f t="shared" si="0"/>
        <v>0.32307000000000002</v>
      </c>
      <c r="F92" s="171">
        <v>0.55000000000000004</v>
      </c>
      <c r="G92" s="24"/>
      <c r="H92" s="25"/>
      <c r="I92" s="28"/>
      <c r="J92" s="44">
        <v>12</v>
      </c>
      <c r="K92" s="43">
        <v>1.4241E-21</v>
      </c>
      <c r="L92" s="43">
        <v>2.3258E-5</v>
      </c>
      <c r="M92" s="43">
        <v>3.2307000000000001E-4</v>
      </c>
      <c r="N92" s="23">
        <f t="shared" si="1"/>
        <v>0.32307000000000002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-3.8385000000000003E-21</v>
      </c>
      <c r="C93" s="43">
        <v>-2.0896000000000001E-5</v>
      </c>
      <c r="D93" s="43">
        <v>3.0367000000000002E-4</v>
      </c>
      <c r="E93" s="23">
        <f t="shared" si="0"/>
        <v>0.30367000000000005</v>
      </c>
      <c r="F93" s="44">
        <v>0.6</v>
      </c>
      <c r="G93" s="24"/>
      <c r="H93" s="25"/>
      <c r="I93" s="28"/>
      <c r="J93" s="44">
        <v>13</v>
      </c>
      <c r="K93" s="43">
        <v>1.2794999999999999E-21</v>
      </c>
      <c r="L93" s="43">
        <v>2.0896000000000001E-5</v>
      </c>
      <c r="M93" s="43">
        <v>3.0367000000000002E-4</v>
      </c>
      <c r="N93" s="23">
        <f t="shared" si="1"/>
        <v>0.30367000000000005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-3.4604000000000001E-21</v>
      </c>
      <c r="C94" s="43">
        <v>-1.8838000000000002E-5</v>
      </c>
      <c r="D94" s="43">
        <v>2.8643000000000001E-4</v>
      </c>
      <c r="E94" s="23">
        <f t="shared" si="0"/>
        <v>0.28643000000000002</v>
      </c>
      <c r="F94" s="44">
        <v>0.65</v>
      </c>
      <c r="G94" s="24"/>
      <c r="H94" s="25"/>
      <c r="I94" s="28"/>
      <c r="J94" s="44">
        <v>14</v>
      </c>
      <c r="K94" s="43">
        <v>1.1535E-21</v>
      </c>
      <c r="L94" s="43">
        <v>1.8838000000000002E-5</v>
      </c>
      <c r="M94" s="43">
        <v>2.8643000000000001E-4</v>
      </c>
      <c r="N94" s="23">
        <f t="shared" si="1"/>
        <v>0.28643000000000002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-3.1306999999999999E-21</v>
      </c>
      <c r="C95" s="43">
        <v>-1.7042999999999999E-5</v>
      </c>
      <c r="D95" s="43">
        <v>2.7099999999999997E-4</v>
      </c>
      <c r="E95" s="23">
        <f t="shared" si="0"/>
        <v>0.27099999999999996</v>
      </c>
      <c r="F95" s="44">
        <v>0.7</v>
      </c>
      <c r="G95" s="24"/>
      <c r="H95" s="25"/>
      <c r="I95" s="28"/>
      <c r="J95" s="44">
        <v>15</v>
      </c>
      <c r="K95" s="43">
        <v>1.0436E-21</v>
      </c>
      <c r="L95" s="43">
        <v>1.7042999999999999E-5</v>
      </c>
      <c r="M95" s="43">
        <v>2.7099999999999997E-4</v>
      </c>
      <c r="N95" s="23">
        <f t="shared" si="1"/>
        <v>0.27099999999999996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-2.8426000000000001E-21</v>
      </c>
      <c r="C96" s="43">
        <v>-1.5475E-5</v>
      </c>
      <c r="D96" s="43">
        <v>2.5713E-4</v>
      </c>
      <c r="E96" s="23">
        <f t="shared" si="0"/>
        <v>0.25713000000000003</v>
      </c>
      <c r="F96" s="44">
        <v>0.75</v>
      </c>
      <c r="G96" s="24"/>
      <c r="H96" s="25"/>
      <c r="I96" s="28"/>
      <c r="J96" s="44">
        <v>16</v>
      </c>
      <c r="K96" s="43">
        <v>9.4754999999999997E-22</v>
      </c>
      <c r="L96" s="43">
        <v>1.5475E-5</v>
      </c>
      <c r="M96" s="43">
        <v>2.5713E-4</v>
      </c>
      <c r="N96" s="23">
        <f t="shared" si="1"/>
        <v>0.25713000000000003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-2.5901999999999999E-21</v>
      </c>
      <c r="C97" s="43">
        <v>-1.4100000000000001E-5</v>
      </c>
      <c r="D97" s="43">
        <v>2.4458999999999999E-4</v>
      </c>
      <c r="E97" s="23">
        <f t="shared" si="0"/>
        <v>0.24458999999999997</v>
      </c>
      <c r="F97" s="44">
        <v>0.8</v>
      </c>
      <c r="G97" s="24"/>
      <c r="H97" s="25"/>
      <c r="I97" s="28"/>
      <c r="J97" s="44">
        <v>17</v>
      </c>
      <c r="K97" s="43">
        <v>8.6338999999999999E-22</v>
      </c>
      <c r="L97" s="43">
        <v>1.4100000000000001E-5</v>
      </c>
      <c r="M97" s="43">
        <v>2.4458999999999999E-4</v>
      </c>
      <c r="N97" s="23">
        <f t="shared" si="1"/>
        <v>0.24458999999999997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-2.3682000000000002E-21</v>
      </c>
      <c r="C98" s="43">
        <v>-1.2892E-5</v>
      </c>
      <c r="D98" s="43">
        <v>2.3319000000000001E-4</v>
      </c>
      <c r="E98" s="23">
        <f t="shared" si="0"/>
        <v>0.23319000000000001</v>
      </c>
      <c r="F98" s="44">
        <v>0.85</v>
      </c>
      <c r="G98" s="24"/>
      <c r="H98" s="25"/>
      <c r="I98" s="28"/>
      <c r="J98" s="44">
        <v>18</v>
      </c>
      <c r="K98" s="43">
        <v>7.8940000000000003E-22</v>
      </c>
      <c r="L98" s="43">
        <v>1.2892E-5</v>
      </c>
      <c r="M98" s="43">
        <v>2.3319000000000001E-4</v>
      </c>
      <c r="N98" s="23">
        <f t="shared" si="1"/>
        <v>0.23319000000000001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-2.1723000000000002E-21</v>
      </c>
      <c r="C99" s="43">
        <v>-1.1826E-5</v>
      </c>
      <c r="D99" s="43">
        <v>2.2279999999999999E-4</v>
      </c>
      <c r="E99" s="23">
        <f t="shared" si="0"/>
        <v>0.2228</v>
      </c>
      <c r="F99" s="44">
        <v>0.9</v>
      </c>
      <c r="G99" s="24"/>
      <c r="H99" s="25"/>
      <c r="I99" s="28"/>
      <c r="J99" s="44">
        <v>19</v>
      </c>
      <c r="K99" s="43">
        <v>7.2410999999999996E-22</v>
      </c>
      <c r="L99" s="43">
        <v>1.1826E-5</v>
      </c>
      <c r="M99" s="43">
        <v>2.2279999999999999E-4</v>
      </c>
      <c r="N99" s="23">
        <f t="shared" si="1"/>
        <v>0.2228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-1.9989000000000001E-21</v>
      </c>
      <c r="C100" s="43">
        <v>-1.0881E-5</v>
      </c>
      <c r="D100" s="43">
        <v>2.1329000000000001E-4</v>
      </c>
      <c r="E100" s="23">
        <f t="shared" si="0"/>
        <v>0.21329000000000001</v>
      </c>
      <c r="F100" s="44">
        <v>0.95</v>
      </c>
      <c r="G100" s="24"/>
      <c r="H100" s="25"/>
      <c r="I100" s="28"/>
      <c r="J100" s="44">
        <v>20</v>
      </c>
      <c r="K100" s="43">
        <v>6.6629000000000002E-22</v>
      </c>
      <c r="L100" s="43">
        <v>1.0881E-5</v>
      </c>
      <c r="M100" s="43">
        <v>2.1329000000000001E-4</v>
      </c>
      <c r="N100" s="23">
        <f t="shared" si="1"/>
        <v>0.21329000000000001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-1.8447000000000001E-21</v>
      </c>
      <c r="C101" s="43">
        <v>-1.0042E-5</v>
      </c>
      <c r="D101" s="43">
        <v>2.0456000000000001E-4</v>
      </c>
      <c r="E101" s="23">
        <f t="shared" si="0"/>
        <v>0.20456000000000002</v>
      </c>
      <c r="F101" s="44">
        <v>1</v>
      </c>
      <c r="G101" s="24"/>
      <c r="H101" s="25"/>
      <c r="I101" s="28"/>
      <c r="J101" s="44">
        <v>21</v>
      </c>
      <c r="K101" s="43">
        <v>6.1489999999999998E-22</v>
      </c>
      <c r="L101" s="43">
        <v>1.0042E-5</v>
      </c>
      <c r="M101" s="43">
        <v>2.0456000000000001E-4</v>
      </c>
      <c r="N101" s="23">
        <f t="shared" si="1"/>
        <v>0.20456000000000002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-9.4149999999999997E-22</v>
      </c>
      <c r="C102" s="43">
        <v>-5.1252999999999999E-6</v>
      </c>
      <c r="D102" s="43">
        <v>1.4538999999999999E-4</v>
      </c>
      <c r="E102" s="23">
        <f t="shared" si="0"/>
        <v>0.14538999999999999</v>
      </c>
      <c r="F102" s="44">
        <v>1.5</v>
      </c>
      <c r="G102" s="24"/>
      <c r="H102" s="25"/>
      <c r="I102" s="28"/>
      <c r="J102" s="44">
        <v>22</v>
      </c>
      <c r="K102" s="43">
        <v>3.1382999999999998E-22</v>
      </c>
      <c r="L102" s="43">
        <v>5.1252999999999999E-6</v>
      </c>
      <c r="M102" s="43">
        <v>1.4538999999999999E-4</v>
      </c>
      <c r="N102" s="23">
        <f t="shared" si="1"/>
        <v>0.14538999999999999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-5.6558000000000002E-22</v>
      </c>
      <c r="C103" s="43">
        <v>-3.0788999999999999E-6</v>
      </c>
      <c r="D103" s="43">
        <v>1.1340000000000001E-4</v>
      </c>
      <c r="E103" s="23">
        <f t="shared" si="0"/>
        <v>0.1134</v>
      </c>
      <c r="F103" s="44">
        <v>2</v>
      </c>
      <c r="G103" s="24"/>
      <c r="H103" s="25"/>
      <c r="I103" s="28"/>
      <c r="J103" s="44">
        <v>23</v>
      </c>
      <c r="K103" s="43">
        <v>1.8853E-22</v>
      </c>
      <c r="L103" s="43">
        <v>3.0788999999999999E-6</v>
      </c>
      <c r="M103" s="43">
        <v>1.1340000000000001E-4</v>
      </c>
      <c r="N103" s="23">
        <f t="shared" si="1"/>
        <v>0.1134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-3.7533999999999999E-22</v>
      </c>
      <c r="C104" s="43">
        <v>-2.0433E-6</v>
      </c>
      <c r="D104" s="43">
        <v>9.3109999999999995E-5</v>
      </c>
      <c r="E104" s="23">
        <f t="shared" si="0"/>
        <v>9.3109999999999998E-2</v>
      </c>
      <c r="F104" s="44">
        <v>2.5</v>
      </c>
      <c r="G104" s="24"/>
      <c r="H104" s="25"/>
      <c r="I104" s="28"/>
      <c r="J104" s="44">
        <v>24</v>
      </c>
      <c r="K104" s="43">
        <v>1.2510999999999999E-22</v>
      </c>
      <c r="L104" s="43">
        <v>2.0433E-6</v>
      </c>
      <c r="M104" s="43">
        <v>9.3109999999999995E-5</v>
      </c>
      <c r="N104" s="23">
        <f t="shared" si="1"/>
        <v>9.3109999999999998E-2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-2.6578E-22</v>
      </c>
      <c r="C105" s="43">
        <v>-1.4468000000000001E-6</v>
      </c>
      <c r="D105" s="43">
        <v>7.8619000000000001E-5</v>
      </c>
      <c r="E105" s="23">
        <f t="shared" si="0"/>
        <v>7.8618999999999994E-2</v>
      </c>
      <c r="F105" s="44">
        <v>3</v>
      </c>
      <c r="G105" s="24"/>
      <c r="H105" s="25"/>
      <c r="I105" s="28"/>
      <c r="J105" s="44">
        <v>25</v>
      </c>
      <c r="K105" s="43">
        <v>8.8592999999999996E-23</v>
      </c>
      <c r="L105" s="43">
        <v>1.4468000000000001E-6</v>
      </c>
      <c r="M105" s="43">
        <v>7.8619000000000001E-5</v>
      </c>
      <c r="N105" s="23">
        <f t="shared" si="1"/>
        <v>7.8618999999999994E-2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-1.9656E-22</v>
      </c>
      <c r="C106" s="43">
        <v>-1.0699999999999999E-6</v>
      </c>
      <c r="D106" s="43">
        <v>6.7427000000000003E-5</v>
      </c>
      <c r="E106" s="23">
        <f t="shared" si="0"/>
        <v>6.7427000000000001E-2</v>
      </c>
      <c r="F106" s="44">
        <v>3.5</v>
      </c>
      <c r="G106" s="24"/>
      <c r="H106" s="25"/>
      <c r="I106" s="28"/>
      <c r="J106" s="44">
        <v>26</v>
      </c>
      <c r="K106" s="43">
        <v>6.5519000000000002E-23</v>
      </c>
      <c r="L106" s="43">
        <v>1.0699999999999999E-6</v>
      </c>
      <c r="M106" s="43">
        <v>6.7427000000000003E-5</v>
      </c>
      <c r="N106" s="23">
        <f t="shared" si="1"/>
        <v>6.7427000000000001E-2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-1.4982999999999999E-22</v>
      </c>
      <c r="C107" s="43">
        <v>-8.1564999999999997E-7</v>
      </c>
      <c r="D107" s="43">
        <v>5.8393000000000001E-5</v>
      </c>
      <c r="E107" s="23">
        <f t="shared" si="0"/>
        <v>5.8393E-2</v>
      </c>
      <c r="F107" s="44">
        <v>4</v>
      </c>
      <c r="G107" s="24"/>
      <c r="H107" s="25"/>
      <c r="I107" s="28"/>
      <c r="J107" s="44">
        <v>27</v>
      </c>
      <c r="K107" s="43">
        <v>4.9943999999999998E-23</v>
      </c>
      <c r="L107" s="43">
        <v>8.1564999999999997E-7</v>
      </c>
      <c r="M107" s="43">
        <v>5.8393000000000001E-5</v>
      </c>
      <c r="N107" s="23">
        <f t="shared" si="1"/>
        <v>5.8393E-2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6C7F-0D69-476B-824D-CB3C7347DB20}">
  <sheetPr codeName="Hoja159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2059600</v>
      </c>
      <c r="C19" s="43">
        <v>1814100</v>
      </c>
      <c r="D19" s="43">
        <v>562470</v>
      </c>
      <c r="E19" s="43">
        <v>-4.5095E-11</v>
      </c>
      <c r="F19" s="43">
        <v>-9.3234999999999996E-27</v>
      </c>
      <c r="G19" s="43">
        <v>-5.0754999999999997E-11</v>
      </c>
      <c r="H19" s="48">
        <v>0</v>
      </c>
      <c r="I19" s="28"/>
      <c r="J19" s="44">
        <v>1</v>
      </c>
      <c r="K19" s="43">
        <v>2059600</v>
      </c>
      <c r="L19" s="43">
        <v>1814100</v>
      </c>
      <c r="M19" s="43">
        <v>562470</v>
      </c>
      <c r="N19" s="43">
        <v>-1.5032E-11</v>
      </c>
      <c r="O19" s="43">
        <v>3.1078000000000001E-27</v>
      </c>
      <c r="P19" s="43">
        <v>5.0754999999999997E-11</v>
      </c>
      <c r="Q19" s="48">
        <v>0</v>
      </c>
    </row>
    <row r="20" spans="1:17" x14ac:dyDescent="0.3">
      <c r="A20" s="42">
        <v>31</v>
      </c>
      <c r="B20" s="43">
        <v>-1205300</v>
      </c>
      <c r="C20" s="43">
        <v>-1051300</v>
      </c>
      <c r="D20" s="43">
        <v>359940</v>
      </c>
      <c r="E20" s="43">
        <v>2.8286000000000001E-11</v>
      </c>
      <c r="F20" s="43">
        <v>-3.5268999999999998E-12</v>
      </c>
      <c r="G20" s="43">
        <v>-19199</v>
      </c>
      <c r="H20" s="54">
        <v>0.05</v>
      </c>
      <c r="I20" s="28"/>
      <c r="J20" s="44">
        <v>2</v>
      </c>
      <c r="K20" s="43">
        <v>-1205300</v>
      </c>
      <c r="L20" s="43">
        <v>-1051300</v>
      </c>
      <c r="M20" s="43">
        <v>359940</v>
      </c>
      <c r="N20" s="43">
        <v>9.4285999999999996E-12</v>
      </c>
      <c r="O20" s="43">
        <v>1.1756E-12</v>
      </c>
      <c r="P20" s="43">
        <v>19199</v>
      </c>
      <c r="Q20" s="54">
        <v>0.05</v>
      </c>
    </row>
    <row r="21" spans="1:17" x14ac:dyDescent="0.3">
      <c r="A21" s="42">
        <v>32</v>
      </c>
      <c r="B21" s="43">
        <v>4596.3</v>
      </c>
      <c r="C21" s="43">
        <v>24697</v>
      </c>
      <c r="D21" s="43">
        <v>248260</v>
      </c>
      <c r="E21" s="43">
        <v>3.6925000000000003E-12</v>
      </c>
      <c r="F21" s="43">
        <v>-4.1131000000000003E-12</v>
      </c>
      <c r="G21" s="43">
        <v>-22391</v>
      </c>
      <c r="H21" s="57">
        <v>0.1</v>
      </c>
      <c r="I21" s="28"/>
      <c r="J21" s="44">
        <v>3</v>
      </c>
      <c r="K21" s="43">
        <v>4596.3</v>
      </c>
      <c r="L21" s="43">
        <v>24697</v>
      </c>
      <c r="M21" s="43">
        <v>248260</v>
      </c>
      <c r="N21" s="43">
        <v>1.2308E-12</v>
      </c>
      <c r="O21" s="43">
        <v>1.3709999999999999E-12</v>
      </c>
      <c r="P21" s="43">
        <v>22391</v>
      </c>
      <c r="Q21" s="57">
        <v>0.1</v>
      </c>
    </row>
    <row r="22" spans="1:17" x14ac:dyDescent="0.3">
      <c r="A22" s="42">
        <v>33</v>
      </c>
      <c r="B22" s="43">
        <v>-36531</v>
      </c>
      <c r="C22" s="43">
        <v>-11562</v>
      </c>
      <c r="D22" s="43">
        <v>165700</v>
      </c>
      <c r="E22" s="43">
        <v>4.5867000000000002E-12</v>
      </c>
      <c r="F22" s="43">
        <v>-4.0551000000000004E-12</v>
      </c>
      <c r="G22" s="43">
        <v>-22075</v>
      </c>
      <c r="H22" s="48">
        <v>0.15</v>
      </c>
      <c r="I22" s="28"/>
      <c r="J22" s="44">
        <v>4</v>
      </c>
      <c r="K22" s="43">
        <v>-36531</v>
      </c>
      <c r="L22" s="43">
        <v>-11562</v>
      </c>
      <c r="M22" s="43">
        <v>165700</v>
      </c>
      <c r="N22" s="43">
        <v>1.5289000000000001E-12</v>
      </c>
      <c r="O22" s="43">
        <v>1.3517E-12</v>
      </c>
      <c r="P22" s="43">
        <v>22075</v>
      </c>
      <c r="Q22" s="48">
        <v>0.15</v>
      </c>
    </row>
    <row r="23" spans="1:17" x14ac:dyDescent="0.3">
      <c r="A23" s="42">
        <v>34</v>
      </c>
      <c r="B23" s="43">
        <v>-82164</v>
      </c>
      <c r="C23" s="43">
        <v>-51081</v>
      </c>
      <c r="D23" s="43">
        <v>116200</v>
      </c>
      <c r="E23" s="43">
        <v>5.7097000000000002E-12</v>
      </c>
      <c r="F23" s="43">
        <v>-3.2837999999999998E-12</v>
      </c>
      <c r="G23" s="43">
        <v>-17876</v>
      </c>
      <c r="H23" s="54">
        <v>0.2</v>
      </c>
      <c r="I23" s="28"/>
      <c r="J23" s="44">
        <v>5</v>
      </c>
      <c r="K23" s="43">
        <v>-82164</v>
      </c>
      <c r="L23" s="43">
        <v>-51081</v>
      </c>
      <c r="M23" s="43">
        <v>116200</v>
      </c>
      <c r="N23" s="43">
        <v>1.9031999999999998E-12</v>
      </c>
      <c r="O23" s="43">
        <v>1.0946E-12</v>
      </c>
      <c r="P23" s="43">
        <v>17876</v>
      </c>
      <c r="Q23" s="54">
        <v>0.2</v>
      </c>
    </row>
    <row r="24" spans="1:17" x14ac:dyDescent="0.3">
      <c r="A24" s="42">
        <v>35</v>
      </c>
      <c r="B24" s="43">
        <v>-10382</v>
      </c>
      <c r="C24" s="43">
        <v>2301.1999999999998</v>
      </c>
      <c r="D24" s="43">
        <v>90043</v>
      </c>
      <c r="E24" s="43">
        <v>2.3299E-12</v>
      </c>
      <c r="F24" s="43">
        <v>-2.9733999999999998E-12</v>
      </c>
      <c r="G24" s="43">
        <v>-16187</v>
      </c>
      <c r="H24" s="48">
        <v>0.25</v>
      </c>
      <c r="I24" s="28"/>
      <c r="J24" s="44">
        <v>6</v>
      </c>
      <c r="K24" s="43">
        <v>-10382</v>
      </c>
      <c r="L24" s="43">
        <v>2301.1999999999998</v>
      </c>
      <c r="M24" s="43">
        <v>90043</v>
      </c>
      <c r="N24" s="43">
        <v>7.7662999999999999E-13</v>
      </c>
      <c r="O24" s="43">
        <v>9.9113999999999996E-13</v>
      </c>
      <c r="P24" s="43">
        <v>16187</v>
      </c>
      <c r="Q24" s="48">
        <v>0.25</v>
      </c>
    </row>
    <row r="25" spans="1:17" x14ac:dyDescent="0.3">
      <c r="A25" s="42">
        <v>36</v>
      </c>
      <c r="B25" s="43">
        <v>-11633</v>
      </c>
      <c r="C25" s="43">
        <v>-1218.5</v>
      </c>
      <c r="D25" s="43">
        <v>72113</v>
      </c>
      <c r="E25" s="43">
        <v>1.9132E-12</v>
      </c>
      <c r="F25" s="43">
        <v>-2.5627999999999999E-12</v>
      </c>
      <c r="G25" s="43">
        <v>-13951</v>
      </c>
      <c r="H25" s="57">
        <v>0.3</v>
      </c>
      <c r="I25" s="28"/>
      <c r="J25" s="44">
        <v>7</v>
      </c>
      <c r="K25" s="43">
        <v>-11633</v>
      </c>
      <c r="L25" s="43">
        <v>-1218.5</v>
      </c>
      <c r="M25" s="43">
        <v>72113</v>
      </c>
      <c r="N25" s="43">
        <v>6.3773000000000005E-13</v>
      </c>
      <c r="O25" s="43">
        <v>8.5426000000000004E-13</v>
      </c>
      <c r="P25" s="43">
        <v>13951</v>
      </c>
      <c r="Q25" s="57">
        <v>0.3</v>
      </c>
    </row>
    <row r="26" spans="1:17" x14ac:dyDescent="0.3">
      <c r="A26" s="42">
        <v>37</v>
      </c>
      <c r="B26" s="43">
        <v>-14204</v>
      </c>
      <c r="C26" s="43">
        <v>-5169.8999999999996</v>
      </c>
      <c r="D26" s="43">
        <v>59582</v>
      </c>
      <c r="E26" s="43">
        <v>1.6594999999999999E-12</v>
      </c>
      <c r="F26" s="43">
        <v>-2.0920999999999999E-12</v>
      </c>
      <c r="G26" s="43">
        <v>-11389</v>
      </c>
      <c r="H26" s="54">
        <v>0.35</v>
      </c>
      <c r="I26" s="28"/>
      <c r="J26" s="44">
        <v>8</v>
      </c>
      <c r="K26" s="43">
        <v>-14204</v>
      </c>
      <c r="L26" s="43">
        <v>-5169.8999999999996</v>
      </c>
      <c r="M26" s="43">
        <v>59582</v>
      </c>
      <c r="N26" s="43">
        <v>5.5316000000000004E-13</v>
      </c>
      <c r="O26" s="43">
        <v>6.9736999999999999E-13</v>
      </c>
      <c r="P26" s="43">
        <v>11389</v>
      </c>
      <c r="Q26" s="54">
        <v>0.35</v>
      </c>
    </row>
    <row r="27" spans="1:17" x14ac:dyDescent="0.3">
      <c r="A27" s="42">
        <v>38</v>
      </c>
      <c r="B27" s="43">
        <v>-4114</v>
      </c>
      <c r="C27" s="43">
        <v>1489.3</v>
      </c>
      <c r="D27" s="43">
        <v>50551</v>
      </c>
      <c r="E27" s="43">
        <v>1.0293000000000001E-12</v>
      </c>
      <c r="F27" s="43">
        <v>-1.7910999999999999E-12</v>
      </c>
      <c r="G27" s="43">
        <v>-9750.4</v>
      </c>
      <c r="H27" s="57">
        <v>0.4</v>
      </c>
      <c r="I27" s="28"/>
      <c r="J27" s="44">
        <v>9</v>
      </c>
      <c r="K27" s="43">
        <v>-4114</v>
      </c>
      <c r="L27" s="43">
        <v>1489.3</v>
      </c>
      <c r="M27" s="43">
        <v>50551</v>
      </c>
      <c r="N27" s="43">
        <v>3.4310000000000002E-13</v>
      </c>
      <c r="O27" s="43">
        <v>5.9704000000000005E-13</v>
      </c>
      <c r="P27" s="43">
        <v>9750.4</v>
      </c>
      <c r="Q27" s="57">
        <v>0.4</v>
      </c>
    </row>
    <row r="28" spans="1:17" x14ac:dyDescent="0.3">
      <c r="A28" s="42">
        <v>39</v>
      </c>
      <c r="B28" s="43">
        <v>-3469.1</v>
      </c>
      <c r="C28" s="43">
        <v>893.51</v>
      </c>
      <c r="D28" s="43">
        <v>43502</v>
      </c>
      <c r="E28" s="43">
        <v>8.0138999999999998E-13</v>
      </c>
      <c r="F28" s="43">
        <v>-1.5273999999999999E-12</v>
      </c>
      <c r="G28" s="43">
        <v>-8314.9</v>
      </c>
      <c r="H28" s="57">
        <v>0.45</v>
      </c>
      <c r="I28" s="28"/>
      <c r="J28" s="44">
        <v>10</v>
      </c>
      <c r="K28" s="43">
        <v>-3469.1</v>
      </c>
      <c r="L28" s="43">
        <v>893.51</v>
      </c>
      <c r="M28" s="43">
        <v>43502</v>
      </c>
      <c r="N28" s="43">
        <v>2.6712999999999999E-13</v>
      </c>
      <c r="O28" s="43">
        <v>5.0913999999999999E-13</v>
      </c>
      <c r="P28" s="43">
        <v>8314.9</v>
      </c>
      <c r="Q28" s="57">
        <v>0.45</v>
      </c>
    </row>
    <row r="29" spans="1:17" x14ac:dyDescent="0.3">
      <c r="A29" s="42">
        <v>40</v>
      </c>
      <c r="B29" s="43">
        <v>-2961.7</v>
      </c>
      <c r="C29" s="43">
        <v>457.21</v>
      </c>
      <c r="D29" s="43">
        <v>37860</v>
      </c>
      <c r="E29" s="43">
        <v>6.2805000000000004E-13</v>
      </c>
      <c r="F29" s="43">
        <v>-1.3019999999999999E-12</v>
      </c>
      <c r="G29" s="43">
        <v>-7087.8</v>
      </c>
      <c r="H29" s="57">
        <v>0.5</v>
      </c>
      <c r="I29" s="28"/>
      <c r="J29" s="44">
        <v>11</v>
      </c>
      <c r="K29" s="43">
        <v>-2961.7</v>
      </c>
      <c r="L29" s="43">
        <v>457.21</v>
      </c>
      <c r="M29" s="43">
        <v>37860</v>
      </c>
      <c r="N29" s="43">
        <v>2.0935000000000001E-13</v>
      </c>
      <c r="O29" s="43">
        <v>4.3400000000000002E-13</v>
      </c>
      <c r="P29" s="43">
        <v>7087.8</v>
      </c>
      <c r="Q29" s="57">
        <v>0.5</v>
      </c>
    </row>
    <row r="30" spans="1:17" x14ac:dyDescent="0.3">
      <c r="A30" s="42">
        <v>41</v>
      </c>
      <c r="B30" s="43">
        <v>-2556.5</v>
      </c>
      <c r="C30" s="43">
        <v>144.04</v>
      </c>
      <c r="D30" s="43">
        <v>33255</v>
      </c>
      <c r="E30" s="43">
        <v>4.9608999999999996E-13</v>
      </c>
      <c r="F30" s="43">
        <v>-1.1118E-12</v>
      </c>
      <c r="G30" s="43">
        <v>-6052.5</v>
      </c>
      <c r="H30" s="57">
        <v>0.55000000000000004</v>
      </c>
      <c r="I30" s="28"/>
      <c r="J30" s="44">
        <v>12</v>
      </c>
      <c r="K30" s="43">
        <v>-2556.5</v>
      </c>
      <c r="L30" s="43">
        <v>144.04</v>
      </c>
      <c r="M30" s="43">
        <v>33255</v>
      </c>
      <c r="N30" s="43">
        <v>1.6535999999999999E-13</v>
      </c>
      <c r="O30" s="43">
        <v>3.7061000000000002E-13</v>
      </c>
      <c r="P30" s="43">
        <v>6052.5</v>
      </c>
      <c r="Q30" s="57">
        <v>0.55000000000000004</v>
      </c>
    </row>
    <row r="31" spans="1:17" x14ac:dyDescent="0.3">
      <c r="A31" s="42">
        <v>42</v>
      </c>
      <c r="B31" s="43">
        <v>-2228.1</v>
      </c>
      <c r="C31" s="43">
        <v>-76.850999999999999</v>
      </c>
      <c r="D31" s="43">
        <v>29439</v>
      </c>
      <c r="E31" s="43">
        <v>3.9517999999999999E-13</v>
      </c>
      <c r="F31" s="43">
        <v>-9.5240000000000006E-13</v>
      </c>
      <c r="G31" s="43">
        <v>-5184.6000000000004</v>
      </c>
      <c r="H31" s="48">
        <v>0.6</v>
      </c>
      <c r="I31" s="28"/>
      <c r="J31" s="44">
        <v>13</v>
      </c>
      <c r="K31" s="43">
        <v>-2228.1</v>
      </c>
      <c r="L31" s="43">
        <v>-76.850999999999999</v>
      </c>
      <c r="M31" s="43">
        <v>29439</v>
      </c>
      <c r="N31" s="43">
        <v>1.3173000000000001E-13</v>
      </c>
      <c r="O31" s="43">
        <v>3.1747000000000001E-13</v>
      </c>
      <c r="P31" s="43">
        <v>5184.6000000000004</v>
      </c>
      <c r="Q31" s="48">
        <v>0.6</v>
      </c>
    </row>
    <row r="32" spans="1:17" x14ac:dyDescent="0.3">
      <c r="A32" s="42">
        <v>43</v>
      </c>
      <c r="B32" s="43">
        <v>-1958.4</v>
      </c>
      <c r="C32" s="43">
        <v>-229.74</v>
      </c>
      <c r="D32" s="43">
        <v>26236</v>
      </c>
      <c r="E32" s="43">
        <v>3.1753999999999998E-13</v>
      </c>
      <c r="F32" s="43">
        <v>-8.1906999999999996E-13</v>
      </c>
      <c r="G32" s="43">
        <v>-4458.8</v>
      </c>
      <c r="H32" s="48">
        <v>0.65</v>
      </c>
      <c r="I32" s="28"/>
      <c r="J32" s="44">
        <v>14</v>
      </c>
      <c r="K32" s="43">
        <v>-1958.4</v>
      </c>
      <c r="L32" s="43">
        <v>-229.74</v>
      </c>
      <c r="M32" s="43">
        <v>26236</v>
      </c>
      <c r="N32" s="43">
        <v>1.0585E-13</v>
      </c>
      <c r="O32" s="43">
        <v>2.7301999999999998E-13</v>
      </c>
      <c r="P32" s="43">
        <v>4458.8</v>
      </c>
      <c r="Q32" s="48">
        <v>0.65</v>
      </c>
    </row>
    <row r="33" spans="1:17" x14ac:dyDescent="0.3">
      <c r="A33" s="42">
        <v>44</v>
      </c>
      <c r="B33" s="43">
        <v>-1733.9</v>
      </c>
      <c r="C33" s="43">
        <v>-332.93</v>
      </c>
      <c r="D33" s="43">
        <v>23521</v>
      </c>
      <c r="E33" s="43">
        <v>2.5735999999999998E-13</v>
      </c>
      <c r="F33" s="43">
        <v>-7.0750999999999998E-13</v>
      </c>
      <c r="G33" s="43">
        <v>-3851.5</v>
      </c>
      <c r="H33" s="48">
        <v>0.7</v>
      </c>
      <c r="I33" s="28"/>
      <c r="J33" s="44">
        <v>15</v>
      </c>
      <c r="K33" s="43">
        <v>-1733.9</v>
      </c>
      <c r="L33" s="43">
        <v>-332.93</v>
      </c>
      <c r="M33" s="43">
        <v>23521</v>
      </c>
      <c r="N33" s="43">
        <v>8.5785999999999994E-14</v>
      </c>
      <c r="O33" s="43">
        <v>2.3583999999999998E-13</v>
      </c>
      <c r="P33" s="43">
        <v>3851.5</v>
      </c>
      <c r="Q33" s="48">
        <v>0.7</v>
      </c>
    </row>
    <row r="34" spans="1:17" x14ac:dyDescent="0.3">
      <c r="A34" s="42">
        <v>45</v>
      </c>
      <c r="B34" s="43">
        <v>-1544.9</v>
      </c>
      <c r="C34" s="43">
        <v>-399.96</v>
      </c>
      <c r="D34" s="43">
        <v>21198</v>
      </c>
      <c r="E34" s="43">
        <v>2.1032000000000001E-13</v>
      </c>
      <c r="F34" s="43">
        <v>-6.1396000000000004E-13</v>
      </c>
      <c r="G34" s="43">
        <v>-3342.2</v>
      </c>
      <c r="H34" s="48">
        <v>0.75</v>
      </c>
      <c r="I34" s="28"/>
      <c r="J34" s="44">
        <v>16</v>
      </c>
      <c r="K34" s="43">
        <v>-1544.9</v>
      </c>
      <c r="L34" s="43">
        <v>-399.96</v>
      </c>
      <c r="M34" s="43">
        <v>21198</v>
      </c>
      <c r="N34" s="43">
        <v>7.0107999999999998E-14</v>
      </c>
      <c r="O34" s="43">
        <v>2.0464999999999999E-13</v>
      </c>
      <c r="P34" s="43">
        <v>3342.2</v>
      </c>
      <c r="Q34" s="48">
        <v>0.75</v>
      </c>
    </row>
    <row r="35" spans="1:17" x14ac:dyDescent="0.3">
      <c r="A35" s="42">
        <v>46</v>
      </c>
      <c r="B35" s="43">
        <v>-1384</v>
      </c>
      <c r="C35" s="43">
        <v>-440.75</v>
      </c>
      <c r="D35" s="43">
        <v>19195</v>
      </c>
      <c r="E35" s="43">
        <v>1.7327E-13</v>
      </c>
      <c r="F35" s="43">
        <v>-5.3524999999999997E-13</v>
      </c>
      <c r="G35" s="43">
        <v>-2913.8</v>
      </c>
      <c r="H35" s="48">
        <v>0.8</v>
      </c>
      <c r="I35" s="28"/>
      <c r="J35" s="44">
        <v>17</v>
      </c>
      <c r="K35" s="43">
        <v>-1384</v>
      </c>
      <c r="L35" s="43">
        <v>-440.75</v>
      </c>
      <c r="M35" s="43">
        <v>19195</v>
      </c>
      <c r="N35" s="43">
        <v>5.7755999999999999E-14</v>
      </c>
      <c r="O35" s="43">
        <v>1.7842000000000001E-13</v>
      </c>
      <c r="P35" s="43">
        <v>2913.8</v>
      </c>
      <c r="Q35" s="48">
        <v>0.8</v>
      </c>
    </row>
    <row r="36" spans="1:17" x14ac:dyDescent="0.3">
      <c r="A36" s="42">
        <v>47</v>
      </c>
      <c r="B36" s="43">
        <v>-1245.5</v>
      </c>
      <c r="C36" s="43">
        <v>-462.5</v>
      </c>
      <c r="D36" s="43">
        <v>17456</v>
      </c>
      <c r="E36" s="43">
        <v>1.4383E-13</v>
      </c>
      <c r="F36" s="43">
        <v>-4.6878000000000005E-13</v>
      </c>
      <c r="G36" s="43">
        <v>-2551.9</v>
      </c>
      <c r="H36" s="48">
        <v>0.85</v>
      </c>
      <c r="I36" s="28"/>
      <c r="J36" s="44">
        <v>18</v>
      </c>
      <c r="K36" s="43">
        <v>-1245.5</v>
      </c>
      <c r="L36" s="43">
        <v>-462.5</v>
      </c>
      <c r="M36" s="43">
        <v>17456</v>
      </c>
      <c r="N36" s="43">
        <v>4.7942999999999998E-14</v>
      </c>
      <c r="O36" s="43">
        <v>1.5626000000000001E-13</v>
      </c>
      <c r="P36" s="43">
        <v>2551.9</v>
      </c>
      <c r="Q36" s="48">
        <v>0.85</v>
      </c>
    </row>
    <row r="37" spans="1:17" x14ac:dyDescent="0.3">
      <c r="A37" s="42">
        <v>48</v>
      </c>
      <c r="B37" s="43">
        <v>-1125.0999999999999</v>
      </c>
      <c r="C37" s="43">
        <v>-470.47</v>
      </c>
      <c r="D37" s="43">
        <v>15936</v>
      </c>
      <c r="E37" s="43">
        <v>1.2026000000000001E-13</v>
      </c>
      <c r="F37" s="43">
        <v>-4.1239999999999999E-13</v>
      </c>
      <c r="G37" s="43">
        <v>-2245</v>
      </c>
      <c r="H37" s="48">
        <v>0.9</v>
      </c>
      <c r="I37" s="28"/>
      <c r="J37" s="44">
        <v>19</v>
      </c>
      <c r="K37" s="43">
        <v>-1125.0999999999999</v>
      </c>
      <c r="L37" s="43">
        <v>-470.47</v>
      </c>
      <c r="M37" s="43">
        <v>15936</v>
      </c>
      <c r="N37" s="43">
        <v>4.0085999999999997E-14</v>
      </c>
      <c r="O37" s="43">
        <v>1.3746999999999999E-13</v>
      </c>
      <c r="P37" s="43">
        <v>2245</v>
      </c>
      <c r="Q37" s="48">
        <v>0.9</v>
      </c>
    </row>
    <row r="38" spans="1:17" x14ac:dyDescent="0.3">
      <c r="A38" s="42">
        <v>49</v>
      </c>
      <c r="B38" s="43">
        <v>-1019.6</v>
      </c>
      <c r="C38" s="43">
        <v>-468.48</v>
      </c>
      <c r="D38" s="43">
        <v>14601</v>
      </c>
      <c r="E38" s="43">
        <v>1.0123E-13</v>
      </c>
      <c r="F38" s="43">
        <v>-3.6436999999999999E-13</v>
      </c>
      <c r="G38" s="43">
        <v>-1983.5</v>
      </c>
      <c r="H38" s="48">
        <v>0.95</v>
      </c>
      <c r="I38" s="28"/>
      <c r="J38" s="44">
        <v>20</v>
      </c>
      <c r="K38" s="43">
        <v>-1019.6</v>
      </c>
      <c r="L38" s="43">
        <v>-468.48</v>
      </c>
      <c r="M38" s="43">
        <v>14601</v>
      </c>
      <c r="N38" s="43">
        <v>3.3744999999999999E-14</v>
      </c>
      <c r="O38" s="43">
        <v>1.2145999999999999E-13</v>
      </c>
      <c r="P38" s="43">
        <v>1983.5</v>
      </c>
      <c r="Q38" s="48">
        <v>0.95</v>
      </c>
    </row>
    <row r="39" spans="1:17" x14ac:dyDescent="0.3">
      <c r="A39" s="42">
        <v>50</v>
      </c>
      <c r="B39" s="43">
        <v>-926.25</v>
      </c>
      <c r="C39" s="43">
        <v>-459.37</v>
      </c>
      <c r="D39" s="43">
        <v>13422</v>
      </c>
      <c r="E39" s="43">
        <v>8.5765999999999998E-14</v>
      </c>
      <c r="F39" s="43">
        <v>-3.2325999999999998E-13</v>
      </c>
      <c r="G39" s="43">
        <v>-1759.8</v>
      </c>
      <c r="H39" s="48">
        <v>1</v>
      </c>
      <c r="I39" s="28"/>
      <c r="J39" s="44">
        <v>21</v>
      </c>
      <c r="K39" s="43">
        <v>-926.25</v>
      </c>
      <c r="L39" s="43">
        <v>-459.37</v>
      </c>
      <c r="M39" s="43">
        <v>13422</v>
      </c>
      <c r="N39" s="43">
        <v>2.8588999999999998E-14</v>
      </c>
      <c r="O39" s="43">
        <v>1.0775E-13</v>
      </c>
      <c r="P39" s="43">
        <v>1759.8</v>
      </c>
      <c r="Q39" s="48">
        <v>1</v>
      </c>
    </row>
    <row r="40" spans="1:17" x14ac:dyDescent="0.3">
      <c r="A40" s="42">
        <v>51</v>
      </c>
      <c r="B40" s="43">
        <v>-372.61</v>
      </c>
      <c r="C40" s="43">
        <v>-255.16</v>
      </c>
      <c r="D40" s="43">
        <v>6641.9</v>
      </c>
      <c r="E40" s="43">
        <v>2.1574999999999999E-14</v>
      </c>
      <c r="F40" s="43">
        <v>-1.1776E-13</v>
      </c>
      <c r="G40" s="43">
        <v>-641.07000000000005</v>
      </c>
      <c r="H40" s="48">
        <v>1.5</v>
      </c>
      <c r="I40" s="28"/>
      <c r="J40" s="44">
        <v>22</v>
      </c>
      <c r="K40" s="43">
        <v>-372.61</v>
      </c>
      <c r="L40" s="43">
        <v>-255.16</v>
      </c>
      <c r="M40" s="43">
        <v>6641.9</v>
      </c>
      <c r="N40" s="43">
        <v>7.1915999999999996E-15</v>
      </c>
      <c r="O40" s="43">
        <v>3.9254000000000002E-14</v>
      </c>
      <c r="P40" s="43">
        <v>641.07000000000005</v>
      </c>
      <c r="Q40" s="48">
        <v>1.5</v>
      </c>
    </row>
    <row r="41" spans="1:17" x14ac:dyDescent="0.3">
      <c r="A41" s="42">
        <v>52</v>
      </c>
      <c r="B41" s="43">
        <v>-151.41999999999999</v>
      </c>
      <c r="C41" s="43">
        <v>-109.78</v>
      </c>
      <c r="D41" s="43">
        <v>3948.1</v>
      </c>
      <c r="E41" s="43">
        <v>7.6503000000000005E-15</v>
      </c>
      <c r="F41" s="43">
        <v>-5.4617999999999999E-14</v>
      </c>
      <c r="G41" s="43">
        <v>-297.33</v>
      </c>
      <c r="H41" s="48">
        <v>2</v>
      </c>
      <c r="I41" s="28"/>
      <c r="J41" s="44">
        <v>23</v>
      </c>
      <c r="K41" s="43">
        <v>-151.41999999999999</v>
      </c>
      <c r="L41" s="43">
        <v>-109.78</v>
      </c>
      <c r="M41" s="43">
        <v>3948.1</v>
      </c>
      <c r="N41" s="43">
        <v>2.5501000000000002E-15</v>
      </c>
      <c r="O41" s="43">
        <v>1.8206E-14</v>
      </c>
      <c r="P41" s="43">
        <v>297.33</v>
      </c>
      <c r="Q41" s="48">
        <v>2</v>
      </c>
    </row>
    <row r="42" spans="1:17" x14ac:dyDescent="0.3">
      <c r="A42" s="42">
        <v>53</v>
      </c>
      <c r="B42" s="43">
        <v>-75.784999999999997</v>
      </c>
      <c r="C42" s="43">
        <v>-57.606999999999999</v>
      </c>
      <c r="D42" s="43">
        <v>2680</v>
      </c>
      <c r="E42" s="43">
        <v>3.3394000000000002E-15</v>
      </c>
      <c r="F42" s="43">
        <v>-2.9517999999999997E-14</v>
      </c>
      <c r="G42" s="43">
        <v>-160.69</v>
      </c>
      <c r="H42" s="48">
        <v>2.5</v>
      </c>
      <c r="I42" s="28"/>
      <c r="J42" s="44">
        <v>24</v>
      </c>
      <c r="K42" s="43">
        <v>-75.784999999999997</v>
      </c>
      <c r="L42" s="43">
        <v>-57.606999999999999</v>
      </c>
      <c r="M42" s="43">
        <v>2680</v>
      </c>
      <c r="N42" s="43">
        <v>1.1131000000000001E-15</v>
      </c>
      <c r="O42" s="43">
        <v>9.8393999999999997E-15</v>
      </c>
      <c r="P42" s="43">
        <v>160.69</v>
      </c>
      <c r="Q42" s="48">
        <v>2.5</v>
      </c>
    </row>
    <row r="43" spans="1:17" x14ac:dyDescent="0.3">
      <c r="A43" s="42">
        <v>54</v>
      </c>
      <c r="B43" s="43">
        <v>-60.671999999999997</v>
      </c>
      <c r="C43" s="43">
        <v>-51.543999999999997</v>
      </c>
      <c r="D43" s="43">
        <v>1992.9</v>
      </c>
      <c r="E43" s="43">
        <v>1.6767E-15</v>
      </c>
      <c r="F43" s="43">
        <v>-1.7723999999999998E-14</v>
      </c>
      <c r="G43" s="43">
        <v>-96.483000000000004</v>
      </c>
      <c r="H43" s="48">
        <v>3</v>
      </c>
      <c r="I43" s="28"/>
      <c r="J43" s="44">
        <v>25</v>
      </c>
      <c r="K43" s="43">
        <v>-60.671999999999997</v>
      </c>
      <c r="L43" s="43">
        <v>-51.543999999999997</v>
      </c>
      <c r="M43" s="43">
        <v>1992.9</v>
      </c>
      <c r="N43" s="43">
        <v>5.5891000000000004E-16</v>
      </c>
      <c r="O43" s="43">
        <v>5.9078999999999996E-15</v>
      </c>
      <c r="P43" s="43">
        <v>96.483000000000004</v>
      </c>
      <c r="Q43" s="48">
        <v>3</v>
      </c>
    </row>
    <row r="44" spans="1:17" x14ac:dyDescent="0.3">
      <c r="A44" s="42">
        <v>55</v>
      </c>
      <c r="B44" s="43">
        <v>-64.073999999999998</v>
      </c>
      <c r="C44" s="43">
        <v>-58.984999999999999</v>
      </c>
      <c r="D44" s="43">
        <v>1565.6</v>
      </c>
      <c r="E44" s="43">
        <v>9.3479999999999993E-16</v>
      </c>
      <c r="F44" s="43">
        <v>-1.1476E-14</v>
      </c>
      <c r="G44" s="43">
        <v>-62.472999999999999</v>
      </c>
      <c r="H44" s="48">
        <v>3.5</v>
      </c>
      <c r="I44" s="28"/>
      <c r="J44" s="44">
        <v>26</v>
      </c>
      <c r="K44" s="43">
        <v>-64.073999999999998</v>
      </c>
      <c r="L44" s="43">
        <v>-58.984999999999999</v>
      </c>
      <c r="M44" s="43">
        <v>1565.6</v>
      </c>
      <c r="N44" s="43">
        <v>3.1160000000000002E-16</v>
      </c>
      <c r="O44" s="43">
        <v>3.8253000000000001E-15</v>
      </c>
      <c r="P44" s="43">
        <v>62.472999999999999</v>
      </c>
      <c r="Q44" s="48">
        <v>3.5</v>
      </c>
    </row>
    <row r="45" spans="1:17" x14ac:dyDescent="0.3">
      <c r="A45" s="42">
        <v>56</v>
      </c>
      <c r="B45" s="43">
        <v>-69.244</v>
      </c>
      <c r="C45" s="43">
        <v>-66.162000000000006</v>
      </c>
      <c r="D45" s="43">
        <v>1268</v>
      </c>
      <c r="E45" s="43">
        <v>5.6617999999999996E-16</v>
      </c>
      <c r="F45" s="43">
        <v>-7.8384000000000005E-15</v>
      </c>
      <c r="G45" s="43">
        <v>-42.67</v>
      </c>
      <c r="H45" s="48">
        <v>4</v>
      </c>
      <c r="I45" s="28"/>
      <c r="J45" s="44">
        <v>27</v>
      </c>
      <c r="K45" s="43">
        <v>-69.244</v>
      </c>
      <c r="L45" s="43">
        <v>-66.162000000000006</v>
      </c>
      <c r="M45" s="43">
        <v>1268</v>
      </c>
      <c r="N45" s="43">
        <v>1.8873000000000001E-16</v>
      </c>
      <c r="O45" s="43">
        <v>2.6128000000000002E-15</v>
      </c>
      <c r="P45" s="43">
        <v>42.67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5.3865E-4</v>
      </c>
      <c r="C50" s="43">
        <v>4.1100000000000002E-4</v>
      </c>
      <c r="D50" s="43">
        <v>-2.3986E-4</v>
      </c>
      <c r="E50" s="43">
        <v>-4.6898999999999999E-20</v>
      </c>
      <c r="F50" s="43">
        <v>-9.6964000000000001E-36</v>
      </c>
      <c r="G50" s="43">
        <v>-5.2785E-20</v>
      </c>
      <c r="H50" s="48">
        <v>0</v>
      </c>
      <c r="I50" s="28"/>
      <c r="J50" s="44">
        <v>1</v>
      </c>
      <c r="K50" s="43">
        <v>5.3865E-4</v>
      </c>
      <c r="L50" s="43">
        <v>4.1100000000000002E-4</v>
      </c>
      <c r="M50" s="43">
        <v>-2.3986E-4</v>
      </c>
      <c r="N50" s="43">
        <v>-1.5632999999999999E-20</v>
      </c>
      <c r="O50" s="43">
        <v>3.2320999999999997E-36</v>
      </c>
      <c r="P50" s="43">
        <v>5.2785E-20</v>
      </c>
      <c r="Q50" s="48">
        <v>0</v>
      </c>
    </row>
    <row r="51" spans="1:17" x14ac:dyDescent="0.3">
      <c r="A51" s="42">
        <v>31</v>
      </c>
      <c r="B51" s="43">
        <v>-3.9916000000000002E-4</v>
      </c>
      <c r="C51" s="43">
        <v>-3.1909000000000001E-4</v>
      </c>
      <c r="D51" s="43">
        <v>4.1477000000000001E-4</v>
      </c>
      <c r="E51" s="43">
        <v>2.9417000000000001E-20</v>
      </c>
      <c r="F51" s="43">
        <v>-3.6679999999999997E-21</v>
      </c>
      <c r="G51" s="43">
        <v>-1.9967E-5</v>
      </c>
      <c r="H51" s="54">
        <v>0.05</v>
      </c>
      <c r="I51" s="28"/>
      <c r="J51" s="44">
        <v>2</v>
      </c>
      <c r="K51" s="43">
        <v>-3.9916000000000002E-4</v>
      </c>
      <c r="L51" s="43">
        <v>-3.1909000000000001E-4</v>
      </c>
      <c r="M51" s="43">
        <v>4.1477000000000001E-4</v>
      </c>
      <c r="N51" s="43">
        <v>9.8057999999999999E-21</v>
      </c>
      <c r="O51" s="43">
        <v>1.2227000000000001E-21</v>
      </c>
      <c r="P51" s="43">
        <v>1.9967E-5</v>
      </c>
      <c r="Q51" s="54">
        <v>0.05</v>
      </c>
    </row>
    <row r="52" spans="1:17" x14ac:dyDescent="0.3">
      <c r="A52" s="42">
        <v>32</v>
      </c>
      <c r="B52" s="43">
        <v>-4.5469E-4</v>
      </c>
      <c r="C52" s="43">
        <v>-3.19E-4</v>
      </c>
      <c r="D52" s="43">
        <v>1.1900000000000001E-3</v>
      </c>
      <c r="E52" s="43">
        <v>4.9849E-20</v>
      </c>
      <c r="F52" s="43">
        <v>-5.5527E-20</v>
      </c>
      <c r="G52" s="43">
        <v>-3.0227999999999999E-4</v>
      </c>
      <c r="H52" s="57">
        <v>0.1</v>
      </c>
      <c r="I52" s="28"/>
      <c r="J52" s="44">
        <v>3</v>
      </c>
      <c r="K52" s="43">
        <v>-4.5469E-4</v>
      </c>
      <c r="L52" s="43">
        <v>-3.19E-4</v>
      </c>
      <c r="M52" s="43">
        <v>1.1900000000000001E-3</v>
      </c>
      <c r="N52" s="43">
        <v>1.6616000000000001E-20</v>
      </c>
      <c r="O52" s="43">
        <v>1.8509E-20</v>
      </c>
      <c r="P52" s="43">
        <v>3.0227999999999999E-4</v>
      </c>
      <c r="Q52" s="57">
        <v>0.1</v>
      </c>
    </row>
    <row r="53" spans="1:17" x14ac:dyDescent="0.3">
      <c r="A53" s="42">
        <v>33</v>
      </c>
      <c r="B53" s="43">
        <v>-4.5239999999999999E-4</v>
      </c>
      <c r="C53" s="43">
        <v>-2.8385999999999998E-4</v>
      </c>
      <c r="D53" s="43">
        <v>9.1266000000000003E-4</v>
      </c>
      <c r="E53" s="43">
        <v>6.1919999999999995E-20</v>
      </c>
      <c r="F53" s="43">
        <v>-5.4744000000000004E-20</v>
      </c>
      <c r="G53" s="43">
        <v>-2.9800999999999997E-4</v>
      </c>
      <c r="H53" s="48">
        <v>0.15</v>
      </c>
      <c r="I53" s="28"/>
      <c r="J53" s="44">
        <v>4</v>
      </c>
      <c r="K53" s="43">
        <v>-4.5239999999999999E-4</v>
      </c>
      <c r="L53" s="43">
        <v>-2.8385999999999998E-4</v>
      </c>
      <c r="M53" s="43">
        <v>9.1266000000000003E-4</v>
      </c>
      <c r="N53" s="43">
        <v>2.064E-20</v>
      </c>
      <c r="O53" s="43">
        <v>1.8247999999999999E-20</v>
      </c>
      <c r="P53" s="43">
        <v>2.9800999999999997E-4</v>
      </c>
      <c r="Q53" s="48">
        <v>0.15</v>
      </c>
    </row>
    <row r="54" spans="1:17" x14ac:dyDescent="0.3">
      <c r="A54" s="42">
        <v>34</v>
      </c>
      <c r="B54" s="43">
        <v>-5.2477000000000003E-4</v>
      </c>
      <c r="C54" s="43">
        <v>-3.1496999999999997E-4</v>
      </c>
      <c r="D54" s="43">
        <v>8.1415999999999997E-4</v>
      </c>
      <c r="E54" s="43">
        <v>7.7081000000000003E-20</v>
      </c>
      <c r="F54" s="43">
        <v>-4.4331999999999998E-20</v>
      </c>
      <c r="G54" s="43">
        <v>-2.4133E-4</v>
      </c>
      <c r="H54" s="54">
        <v>0.2</v>
      </c>
      <c r="I54" s="28"/>
      <c r="J54" s="44">
        <v>5</v>
      </c>
      <c r="K54" s="43">
        <v>-5.2477000000000003E-4</v>
      </c>
      <c r="L54" s="43">
        <v>-3.1496999999999997E-4</v>
      </c>
      <c r="M54" s="43">
        <v>8.1415999999999997E-4</v>
      </c>
      <c r="N54" s="43">
        <v>2.5694E-20</v>
      </c>
      <c r="O54" s="43">
        <v>1.4776999999999999E-20</v>
      </c>
      <c r="P54" s="43">
        <v>2.4133E-4</v>
      </c>
      <c r="Q54" s="54">
        <v>0.2</v>
      </c>
    </row>
    <row r="55" spans="1:17" x14ac:dyDescent="0.3">
      <c r="A55" s="42">
        <v>35</v>
      </c>
      <c r="B55" s="43">
        <v>-4.2702000000000001E-4</v>
      </c>
      <c r="C55" s="43">
        <v>-2.5579999999999998E-4</v>
      </c>
      <c r="D55" s="43">
        <v>9.2871000000000002E-4</v>
      </c>
      <c r="E55" s="43">
        <v>6.2906999999999995E-20</v>
      </c>
      <c r="F55" s="43">
        <v>-8.0282999999999999E-20</v>
      </c>
      <c r="G55" s="43">
        <v>-4.3703999999999998E-4</v>
      </c>
      <c r="H55" s="48">
        <v>0.25</v>
      </c>
      <c r="I55" s="28"/>
      <c r="J55" s="44">
        <v>6</v>
      </c>
      <c r="K55" s="43">
        <v>-4.2702000000000001E-4</v>
      </c>
      <c r="L55" s="43">
        <v>-2.5579999999999998E-4</v>
      </c>
      <c r="M55" s="43">
        <v>9.2871000000000002E-4</v>
      </c>
      <c r="N55" s="43">
        <v>2.0968999999999999E-20</v>
      </c>
      <c r="O55" s="43">
        <v>2.6760999999999999E-20</v>
      </c>
      <c r="P55" s="43">
        <v>4.3703999999999998E-4</v>
      </c>
      <c r="Q55" s="48">
        <v>0.25</v>
      </c>
    </row>
    <row r="56" spans="1:17" x14ac:dyDescent="0.3">
      <c r="A56" s="42">
        <v>36</v>
      </c>
      <c r="B56" s="43">
        <v>-3.6445999999999999E-4</v>
      </c>
      <c r="C56" s="43">
        <v>-2.2385999999999999E-4</v>
      </c>
      <c r="D56" s="43">
        <v>7.6610999999999997E-4</v>
      </c>
      <c r="E56" s="43">
        <v>5.1656000000000001E-20</v>
      </c>
      <c r="F56" s="43">
        <v>-6.9194999999999996E-20</v>
      </c>
      <c r="G56" s="43">
        <v>-3.7668000000000001E-4</v>
      </c>
      <c r="H56" s="57">
        <v>0.3</v>
      </c>
      <c r="I56" s="28"/>
      <c r="J56" s="44">
        <v>7</v>
      </c>
      <c r="K56" s="43">
        <v>-3.6445999999999999E-4</v>
      </c>
      <c r="L56" s="43">
        <v>-2.2385999999999999E-4</v>
      </c>
      <c r="M56" s="43">
        <v>7.6610999999999997E-4</v>
      </c>
      <c r="N56" s="43">
        <v>1.7219000000000001E-20</v>
      </c>
      <c r="O56" s="43">
        <v>2.3065E-20</v>
      </c>
      <c r="P56" s="43">
        <v>3.7668000000000001E-4</v>
      </c>
      <c r="Q56" s="57">
        <v>0.3</v>
      </c>
    </row>
    <row r="57" spans="1:17" x14ac:dyDescent="0.3">
      <c r="A57" s="42">
        <v>37</v>
      </c>
      <c r="B57" s="43">
        <v>-3.3248000000000002E-4</v>
      </c>
      <c r="C57" s="43">
        <v>-2.1052000000000001E-4</v>
      </c>
      <c r="D57" s="43">
        <v>6.6363000000000001E-4</v>
      </c>
      <c r="E57" s="43">
        <v>4.4806000000000003E-20</v>
      </c>
      <c r="F57" s="43">
        <v>-5.6487000000000001E-20</v>
      </c>
      <c r="G57" s="43">
        <v>-3.0749999999999999E-4</v>
      </c>
      <c r="H57" s="54">
        <v>0.35</v>
      </c>
      <c r="I57" s="28"/>
      <c r="J57" s="44">
        <v>8</v>
      </c>
      <c r="K57" s="43">
        <v>-3.3248000000000002E-4</v>
      </c>
      <c r="L57" s="43">
        <v>-2.1052000000000001E-4</v>
      </c>
      <c r="M57" s="43">
        <v>6.6363000000000001E-4</v>
      </c>
      <c r="N57" s="43">
        <v>1.4935000000000001E-20</v>
      </c>
      <c r="O57" s="43">
        <v>1.8828999999999999E-20</v>
      </c>
      <c r="P57" s="43">
        <v>3.0749999999999999E-4</v>
      </c>
      <c r="Q57" s="54">
        <v>0.35</v>
      </c>
    </row>
    <row r="58" spans="1:17" x14ac:dyDescent="0.3">
      <c r="A58" s="42">
        <v>38</v>
      </c>
      <c r="B58" s="43">
        <v>-2.7910000000000001E-4</v>
      </c>
      <c r="C58" s="43">
        <v>-1.8455000000000001E-4</v>
      </c>
      <c r="D58" s="43">
        <v>6.4336999999999999E-4</v>
      </c>
      <c r="E58" s="43">
        <v>3.4739E-20</v>
      </c>
      <c r="F58" s="43">
        <v>-6.0449999999999997E-20</v>
      </c>
      <c r="G58" s="43">
        <v>-3.2906999999999999E-4</v>
      </c>
      <c r="H58" s="57">
        <v>0.4</v>
      </c>
      <c r="I58" s="28"/>
      <c r="J58" s="44">
        <v>9</v>
      </c>
      <c r="K58" s="43">
        <v>-2.7910000000000001E-4</v>
      </c>
      <c r="L58" s="43">
        <v>-1.8455000000000001E-4</v>
      </c>
      <c r="M58" s="43">
        <v>6.4336999999999999E-4</v>
      </c>
      <c r="N58" s="43">
        <v>1.158E-20</v>
      </c>
      <c r="O58" s="43">
        <v>2.0150000000000001E-20</v>
      </c>
      <c r="P58" s="43">
        <v>3.2906999999999999E-4</v>
      </c>
      <c r="Q58" s="57">
        <v>0.4</v>
      </c>
    </row>
    <row r="59" spans="1:17" x14ac:dyDescent="0.3">
      <c r="A59" s="42">
        <v>39</v>
      </c>
      <c r="B59" s="43">
        <v>-2.376E-4</v>
      </c>
      <c r="C59" s="43">
        <v>-1.6398000000000001E-4</v>
      </c>
      <c r="D59" s="43">
        <v>5.5504999999999997E-4</v>
      </c>
      <c r="E59" s="43">
        <v>2.7047E-20</v>
      </c>
      <c r="F59" s="43">
        <v>-5.1551000000000001E-20</v>
      </c>
      <c r="G59" s="43">
        <v>-2.8062999999999997E-4</v>
      </c>
      <c r="H59" s="57">
        <v>0.45</v>
      </c>
      <c r="I59" s="28"/>
      <c r="J59" s="44">
        <v>10</v>
      </c>
      <c r="K59" s="43">
        <v>-2.376E-4</v>
      </c>
      <c r="L59" s="43">
        <v>-1.6398000000000001E-4</v>
      </c>
      <c r="M59" s="43">
        <v>5.5504999999999997E-4</v>
      </c>
      <c r="N59" s="43">
        <v>9.0157E-21</v>
      </c>
      <c r="O59" s="43">
        <v>1.7184000000000001E-20</v>
      </c>
      <c r="P59" s="43">
        <v>2.8062999999999997E-4</v>
      </c>
      <c r="Q59" s="57">
        <v>0.45</v>
      </c>
    </row>
    <row r="60" spans="1:17" x14ac:dyDescent="0.3">
      <c r="A60" s="42">
        <v>40</v>
      </c>
      <c r="B60" s="43">
        <v>-2.0466000000000001E-4</v>
      </c>
      <c r="C60" s="43">
        <v>-1.4697000000000001E-4</v>
      </c>
      <c r="D60" s="43">
        <v>4.8421E-4</v>
      </c>
      <c r="E60" s="43">
        <v>2.1196999999999999E-20</v>
      </c>
      <c r="F60" s="43">
        <v>-4.3943000000000001E-20</v>
      </c>
      <c r="G60" s="43">
        <v>-2.3921000000000001E-4</v>
      </c>
      <c r="H60" s="57">
        <v>0.5</v>
      </c>
      <c r="I60" s="28"/>
      <c r="J60" s="44">
        <v>11</v>
      </c>
      <c r="K60" s="43">
        <v>-2.0466000000000001E-4</v>
      </c>
      <c r="L60" s="43">
        <v>-1.4697000000000001E-4</v>
      </c>
      <c r="M60" s="43">
        <v>4.8421E-4</v>
      </c>
      <c r="N60" s="43">
        <v>7.0656000000000003E-21</v>
      </c>
      <c r="O60" s="43">
        <v>1.4648E-20</v>
      </c>
      <c r="P60" s="43">
        <v>2.3921000000000001E-4</v>
      </c>
      <c r="Q60" s="57">
        <v>0.5</v>
      </c>
    </row>
    <row r="61" spans="1:17" x14ac:dyDescent="0.3">
      <c r="A61" s="42">
        <v>41</v>
      </c>
      <c r="B61" s="43">
        <v>-1.7808E-4</v>
      </c>
      <c r="C61" s="43">
        <v>-1.3250999999999999E-4</v>
      </c>
      <c r="D61" s="43">
        <v>4.2623999999999998E-4</v>
      </c>
      <c r="E61" s="43">
        <v>1.6743000000000001E-20</v>
      </c>
      <c r="F61" s="43">
        <v>-3.7524000000000001E-20</v>
      </c>
      <c r="G61" s="43">
        <v>-2.0426999999999999E-4</v>
      </c>
      <c r="H61" s="57">
        <v>0.55000000000000004</v>
      </c>
      <c r="I61" s="28"/>
      <c r="J61" s="44">
        <v>12</v>
      </c>
      <c r="K61" s="43">
        <v>-1.7808E-4</v>
      </c>
      <c r="L61" s="43">
        <v>-1.3250999999999999E-4</v>
      </c>
      <c r="M61" s="43">
        <v>4.2623999999999998E-4</v>
      </c>
      <c r="N61" s="43">
        <v>5.5809999999999996E-21</v>
      </c>
      <c r="O61" s="43">
        <v>1.2508E-20</v>
      </c>
      <c r="P61" s="43">
        <v>2.0426999999999999E-4</v>
      </c>
      <c r="Q61" s="57">
        <v>0.55000000000000004</v>
      </c>
    </row>
    <row r="62" spans="1:17" x14ac:dyDescent="0.3">
      <c r="A62" s="42">
        <v>42</v>
      </c>
      <c r="B62" s="43">
        <v>-1.5631E-4</v>
      </c>
      <c r="C62" s="43">
        <v>-1.2001E-4</v>
      </c>
      <c r="D62" s="43">
        <v>3.7806999999999999E-4</v>
      </c>
      <c r="E62" s="43">
        <v>1.3336999999999999E-20</v>
      </c>
      <c r="F62" s="43">
        <v>-3.2144E-20</v>
      </c>
      <c r="G62" s="43">
        <v>-1.7498000000000001E-4</v>
      </c>
      <c r="H62" s="48">
        <v>0.6</v>
      </c>
      <c r="I62" s="28"/>
      <c r="J62" s="44">
        <v>13</v>
      </c>
      <c r="K62" s="43">
        <v>-1.5631E-4</v>
      </c>
      <c r="L62" s="43">
        <v>-1.2001E-4</v>
      </c>
      <c r="M62" s="43">
        <v>3.7806999999999999E-4</v>
      </c>
      <c r="N62" s="43">
        <v>4.4458E-21</v>
      </c>
      <c r="O62" s="43">
        <v>1.0715E-20</v>
      </c>
      <c r="P62" s="43">
        <v>1.7498000000000001E-4</v>
      </c>
      <c r="Q62" s="48">
        <v>0.6</v>
      </c>
    </row>
    <row r="63" spans="1:17" x14ac:dyDescent="0.3">
      <c r="A63" s="42">
        <v>43</v>
      </c>
      <c r="B63" s="43">
        <v>-1.3825999999999999E-4</v>
      </c>
      <c r="C63" s="43">
        <v>-1.0909E-4</v>
      </c>
      <c r="D63" s="43">
        <v>3.3752000000000001E-4</v>
      </c>
      <c r="E63" s="43">
        <v>1.0717E-20</v>
      </c>
      <c r="F63" s="43">
        <v>-2.7644000000000001E-20</v>
      </c>
      <c r="G63" s="43">
        <v>-1.5048000000000001E-4</v>
      </c>
      <c r="H63" s="48">
        <v>0.65</v>
      </c>
      <c r="I63" s="28"/>
      <c r="J63" s="44">
        <v>14</v>
      </c>
      <c r="K63" s="43">
        <v>-1.3825999999999999E-4</v>
      </c>
      <c r="L63" s="43">
        <v>-1.0909E-4</v>
      </c>
      <c r="M63" s="43">
        <v>3.3752000000000001E-4</v>
      </c>
      <c r="N63" s="43">
        <v>3.5723999999999997E-21</v>
      </c>
      <c r="O63" s="43">
        <v>9.2145000000000005E-21</v>
      </c>
      <c r="P63" s="43">
        <v>1.5048000000000001E-4</v>
      </c>
      <c r="Q63" s="48">
        <v>0.65</v>
      </c>
    </row>
    <row r="64" spans="1:17" x14ac:dyDescent="0.3">
      <c r="A64" s="42">
        <v>44</v>
      </c>
      <c r="B64" s="43">
        <v>-1.2312E-4</v>
      </c>
      <c r="C64" s="43">
        <v>-9.9479000000000001E-5</v>
      </c>
      <c r="D64" s="43">
        <v>3.0305000000000002E-4</v>
      </c>
      <c r="E64" s="43">
        <v>8.6857999999999998E-21</v>
      </c>
      <c r="F64" s="43">
        <v>-2.3877999999999999E-20</v>
      </c>
      <c r="G64" s="43">
        <v>-1.2998999999999999E-4</v>
      </c>
      <c r="H64" s="48">
        <v>0.7</v>
      </c>
      <c r="I64" s="28"/>
      <c r="J64" s="44">
        <v>15</v>
      </c>
      <c r="K64" s="43">
        <v>-1.2312E-4</v>
      </c>
      <c r="L64" s="43">
        <v>-9.9479000000000001E-5</v>
      </c>
      <c r="M64" s="43">
        <v>3.0305000000000002E-4</v>
      </c>
      <c r="N64" s="43">
        <v>2.8953000000000001E-21</v>
      </c>
      <c r="O64" s="43">
        <v>7.9595000000000001E-21</v>
      </c>
      <c r="P64" s="43">
        <v>1.2998999999999999E-4</v>
      </c>
      <c r="Q64" s="48">
        <v>0.7</v>
      </c>
    </row>
    <row r="65" spans="1:17" x14ac:dyDescent="0.3">
      <c r="A65" s="42">
        <v>45</v>
      </c>
      <c r="B65" s="43">
        <v>-1.103E-4</v>
      </c>
      <c r="C65" s="43">
        <v>-9.0981000000000002E-5</v>
      </c>
      <c r="D65" s="43">
        <v>2.7347999999999999E-4</v>
      </c>
      <c r="E65" s="43">
        <v>7.0985000000000005E-21</v>
      </c>
      <c r="F65" s="43">
        <v>-2.0720999999999999E-20</v>
      </c>
      <c r="G65" s="43">
        <v>-1.128E-4</v>
      </c>
      <c r="H65" s="48">
        <v>0.75</v>
      </c>
      <c r="I65" s="28"/>
      <c r="J65" s="44">
        <v>16</v>
      </c>
      <c r="K65" s="43">
        <v>-1.103E-4</v>
      </c>
      <c r="L65" s="43">
        <v>-9.0981000000000002E-5</v>
      </c>
      <c r="M65" s="43">
        <v>2.7347999999999999E-4</v>
      </c>
      <c r="N65" s="43">
        <v>2.3662E-21</v>
      </c>
      <c r="O65" s="43">
        <v>6.907E-21</v>
      </c>
      <c r="P65" s="43">
        <v>1.128E-4</v>
      </c>
      <c r="Q65" s="48">
        <v>0.75</v>
      </c>
    </row>
    <row r="66" spans="1:17" x14ac:dyDescent="0.3">
      <c r="A66" s="42">
        <v>46</v>
      </c>
      <c r="B66" s="43">
        <v>-9.9347999999999998E-5</v>
      </c>
      <c r="C66" s="43">
        <v>-8.3431999999999997E-5</v>
      </c>
      <c r="D66" s="43">
        <v>2.4792E-4</v>
      </c>
      <c r="E66" s="43">
        <v>5.8478E-21</v>
      </c>
      <c r="F66" s="43">
        <v>-1.8064999999999999E-20</v>
      </c>
      <c r="G66" s="43">
        <v>-9.8339999999999997E-5</v>
      </c>
      <c r="H66" s="48">
        <v>0.8</v>
      </c>
      <c r="I66" s="28"/>
      <c r="J66" s="44">
        <v>17</v>
      </c>
      <c r="K66" s="43">
        <v>-9.9347999999999998E-5</v>
      </c>
      <c r="L66" s="43">
        <v>-8.3431999999999997E-5</v>
      </c>
      <c r="M66" s="43">
        <v>2.4792E-4</v>
      </c>
      <c r="N66" s="43">
        <v>1.9493E-21</v>
      </c>
      <c r="O66" s="43">
        <v>6.0215999999999997E-21</v>
      </c>
      <c r="P66" s="43">
        <v>9.8339999999999997E-5</v>
      </c>
      <c r="Q66" s="48">
        <v>0.8</v>
      </c>
    </row>
    <row r="67" spans="1:17" x14ac:dyDescent="0.3">
      <c r="A67" s="42">
        <v>47</v>
      </c>
      <c r="B67" s="43">
        <v>-8.9913000000000005E-5</v>
      </c>
      <c r="C67" s="43">
        <v>-7.6700999999999996E-5</v>
      </c>
      <c r="D67" s="43">
        <v>2.2567E-4</v>
      </c>
      <c r="E67" s="43">
        <v>4.8542999999999999E-21</v>
      </c>
      <c r="F67" s="43">
        <v>-1.5821000000000001E-20</v>
      </c>
      <c r="G67" s="43">
        <v>-8.6127999999999999E-5</v>
      </c>
      <c r="H67" s="48">
        <v>0.85</v>
      </c>
      <c r="I67" s="28"/>
      <c r="J67" s="44">
        <v>18</v>
      </c>
      <c r="K67" s="43">
        <v>-8.9913000000000005E-5</v>
      </c>
      <c r="L67" s="43">
        <v>-7.6700999999999996E-5</v>
      </c>
      <c r="M67" s="43">
        <v>2.2567E-4</v>
      </c>
      <c r="N67" s="43">
        <v>1.6180999999999999E-21</v>
      </c>
      <c r="O67" s="43">
        <v>5.2737999999999998E-21</v>
      </c>
      <c r="P67" s="43">
        <v>8.6127999999999999E-5</v>
      </c>
      <c r="Q67" s="48">
        <v>0.85</v>
      </c>
    </row>
    <row r="68" spans="1:17" x14ac:dyDescent="0.3">
      <c r="A68" s="42">
        <v>48</v>
      </c>
      <c r="B68" s="43">
        <v>-8.1725999999999996E-5</v>
      </c>
      <c r="C68" s="43">
        <v>-7.0679000000000005E-5</v>
      </c>
      <c r="D68" s="43">
        <v>2.0618000000000001E-4</v>
      </c>
      <c r="E68" s="43">
        <v>4.0587E-21</v>
      </c>
      <c r="F68" s="43">
        <v>-1.3919E-20</v>
      </c>
      <c r="G68" s="43">
        <v>-7.5768999999999999E-5</v>
      </c>
      <c r="H68" s="48">
        <v>0.9</v>
      </c>
      <c r="I68" s="28"/>
      <c r="J68" s="44">
        <v>19</v>
      </c>
      <c r="K68" s="43">
        <v>-8.1725999999999996E-5</v>
      </c>
      <c r="L68" s="43">
        <v>-7.0679000000000005E-5</v>
      </c>
      <c r="M68" s="43">
        <v>2.0618000000000001E-4</v>
      </c>
      <c r="N68" s="43">
        <v>1.3529E-21</v>
      </c>
      <c r="O68" s="43">
        <v>4.6394999999999999E-21</v>
      </c>
      <c r="P68" s="43">
        <v>7.5768999999999999E-5</v>
      </c>
      <c r="Q68" s="48">
        <v>0.9</v>
      </c>
    </row>
    <row r="69" spans="1:17" x14ac:dyDescent="0.3">
      <c r="A69" s="42">
        <v>49</v>
      </c>
      <c r="B69" s="43">
        <v>-7.4573999999999994E-5</v>
      </c>
      <c r="C69" s="43">
        <v>-6.5275000000000001E-5</v>
      </c>
      <c r="D69" s="43">
        <v>1.8902E-4</v>
      </c>
      <c r="E69" s="43">
        <v>3.4166000000000003E-21</v>
      </c>
      <c r="F69" s="43">
        <v>-1.2297E-20</v>
      </c>
      <c r="G69" s="43">
        <v>-6.6944000000000001E-5</v>
      </c>
      <c r="H69" s="48">
        <v>0.95</v>
      </c>
      <c r="I69" s="28"/>
      <c r="J69" s="44">
        <v>20</v>
      </c>
      <c r="K69" s="43">
        <v>-7.4573999999999994E-5</v>
      </c>
      <c r="L69" s="43">
        <v>-6.5275000000000001E-5</v>
      </c>
      <c r="M69" s="43">
        <v>1.8902E-4</v>
      </c>
      <c r="N69" s="43">
        <v>1.1389E-21</v>
      </c>
      <c r="O69" s="43">
        <v>4.0991999999999999E-21</v>
      </c>
      <c r="P69" s="43">
        <v>6.6944000000000001E-5</v>
      </c>
      <c r="Q69" s="48">
        <v>0.95</v>
      </c>
    </row>
    <row r="70" spans="1:17" x14ac:dyDescent="0.3">
      <c r="A70" s="42">
        <v>50</v>
      </c>
      <c r="B70" s="43">
        <v>-6.8287999999999994E-5</v>
      </c>
      <c r="C70" s="43">
        <v>-6.0408999999999997E-5</v>
      </c>
      <c r="D70" s="43">
        <v>1.7383000000000001E-4</v>
      </c>
      <c r="E70" s="43">
        <v>2.8946E-21</v>
      </c>
      <c r="F70" s="43">
        <v>-1.091E-20</v>
      </c>
      <c r="G70" s="43">
        <v>-5.9392000000000003E-5</v>
      </c>
      <c r="H70" s="48">
        <v>1</v>
      </c>
      <c r="I70" s="28"/>
      <c r="J70" s="44">
        <v>21</v>
      </c>
      <c r="K70" s="43">
        <v>-6.8287999999999994E-5</v>
      </c>
      <c r="L70" s="43">
        <v>-6.0408999999999997E-5</v>
      </c>
      <c r="M70" s="43">
        <v>1.7383000000000001E-4</v>
      </c>
      <c r="N70" s="43">
        <v>9.6486000000000005E-22</v>
      </c>
      <c r="O70" s="43">
        <v>3.6367000000000003E-21</v>
      </c>
      <c r="P70" s="43">
        <v>5.9392000000000003E-5</v>
      </c>
      <c r="Q70" s="48">
        <v>1</v>
      </c>
    </row>
    <row r="71" spans="1:17" x14ac:dyDescent="0.3">
      <c r="A71" s="42">
        <v>51</v>
      </c>
      <c r="B71" s="43">
        <v>-3.26E-5</v>
      </c>
      <c r="C71" s="43">
        <v>-3.0617999999999997E-5</v>
      </c>
      <c r="D71" s="43">
        <v>8.577E-5</v>
      </c>
      <c r="E71" s="43">
        <v>7.2815000000000001E-22</v>
      </c>
      <c r="F71" s="43">
        <v>-3.9744999999999999E-21</v>
      </c>
      <c r="G71" s="43">
        <v>-2.1636000000000001E-5</v>
      </c>
      <c r="H71" s="48">
        <v>1.5</v>
      </c>
      <c r="I71" s="28"/>
      <c r="J71" s="44">
        <v>22</v>
      </c>
      <c r="K71" s="43">
        <v>-3.26E-5</v>
      </c>
      <c r="L71" s="43">
        <v>-3.0617999999999997E-5</v>
      </c>
      <c r="M71" s="43">
        <v>8.577E-5</v>
      </c>
      <c r="N71" s="43">
        <v>2.4271999999999998E-22</v>
      </c>
      <c r="O71" s="43">
        <v>1.3248E-21</v>
      </c>
      <c r="P71" s="43">
        <v>2.1636000000000001E-5</v>
      </c>
      <c r="Q71" s="48">
        <v>1.5</v>
      </c>
    </row>
    <row r="72" spans="1:17" x14ac:dyDescent="0.3">
      <c r="A72" s="42">
        <v>52</v>
      </c>
      <c r="B72" s="43">
        <v>-1.8685000000000002E-5</v>
      </c>
      <c r="C72" s="43">
        <v>-1.7983E-5</v>
      </c>
      <c r="D72" s="43">
        <v>5.0494000000000001E-5</v>
      </c>
      <c r="E72" s="43">
        <v>2.5819999999999998E-22</v>
      </c>
      <c r="F72" s="43">
        <v>-1.8434000000000001E-21</v>
      </c>
      <c r="G72" s="43">
        <v>-1.0035E-5</v>
      </c>
      <c r="H72" s="48">
        <v>2</v>
      </c>
      <c r="I72" s="28"/>
      <c r="J72" s="44">
        <v>23</v>
      </c>
      <c r="K72" s="43">
        <v>-1.8685000000000002E-5</v>
      </c>
      <c r="L72" s="43">
        <v>-1.7983E-5</v>
      </c>
      <c r="M72" s="43">
        <v>5.0494000000000001E-5</v>
      </c>
      <c r="N72" s="43">
        <v>8.6065999999999995E-23</v>
      </c>
      <c r="O72" s="43">
        <v>6.1445999999999998E-22</v>
      </c>
      <c r="P72" s="43">
        <v>1.0035E-5</v>
      </c>
      <c r="Q72" s="48">
        <v>2</v>
      </c>
    </row>
    <row r="73" spans="1:17" x14ac:dyDescent="0.3">
      <c r="A73" s="42">
        <v>53</v>
      </c>
      <c r="B73" s="43">
        <v>-1.242E-5</v>
      </c>
      <c r="C73" s="43">
        <v>-1.2114E-5</v>
      </c>
      <c r="D73" s="43">
        <v>3.4084000000000001E-5</v>
      </c>
      <c r="E73" s="43">
        <v>1.1270000000000001E-22</v>
      </c>
      <c r="F73" s="43">
        <v>-9.9623999999999993E-22</v>
      </c>
      <c r="G73" s="43">
        <v>-5.4233000000000002E-6</v>
      </c>
      <c r="H73" s="48">
        <v>2.5</v>
      </c>
      <c r="I73" s="28"/>
      <c r="J73" s="44">
        <v>24</v>
      </c>
      <c r="K73" s="43">
        <v>-1.242E-5</v>
      </c>
      <c r="L73" s="43">
        <v>-1.2114E-5</v>
      </c>
      <c r="M73" s="43">
        <v>3.4084000000000001E-5</v>
      </c>
      <c r="N73" s="43">
        <v>3.7567999999999999E-23</v>
      </c>
      <c r="O73" s="43">
        <v>3.3208000000000001E-22</v>
      </c>
      <c r="P73" s="43">
        <v>5.4233000000000002E-6</v>
      </c>
      <c r="Q73" s="48">
        <v>2.5</v>
      </c>
    </row>
    <row r="74" spans="1:17" x14ac:dyDescent="0.3">
      <c r="A74" s="42">
        <v>54</v>
      </c>
      <c r="B74" s="43">
        <v>-9.2519000000000003E-6</v>
      </c>
      <c r="C74" s="43">
        <v>-9.0978999999999997E-6</v>
      </c>
      <c r="D74" s="43">
        <v>2.5403000000000001E-5</v>
      </c>
      <c r="E74" s="43">
        <v>5.6589000000000004E-23</v>
      </c>
      <c r="F74" s="43">
        <v>-5.9817E-22</v>
      </c>
      <c r="G74" s="43">
        <v>-3.2563000000000001E-6</v>
      </c>
      <c r="H74" s="48">
        <v>3</v>
      </c>
      <c r="I74" s="28"/>
      <c r="J74" s="44">
        <v>25</v>
      </c>
      <c r="K74" s="43">
        <v>-9.2519000000000003E-6</v>
      </c>
      <c r="L74" s="43">
        <v>-9.0978999999999997E-6</v>
      </c>
      <c r="M74" s="43">
        <v>2.5403000000000001E-5</v>
      </c>
      <c r="N74" s="43">
        <v>1.8862999999999999E-23</v>
      </c>
      <c r="O74" s="43">
        <v>1.9939E-22</v>
      </c>
      <c r="P74" s="43">
        <v>3.2563000000000001E-6</v>
      </c>
      <c r="Q74" s="48">
        <v>3</v>
      </c>
    </row>
    <row r="75" spans="1:17" x14ac:dyDescent="0.3">
      <c r="A75" s="42">
        <v>55</v>
      </c>
      <c r="B75" s="43">
        <v>-7.3923000000000004E-6</v>
      </c>
      <c r="C75" s="43">
        <v>-7.3064E-6</v>
      </c>
      <c r="D75" s="43">
        <v>2.0108000000000001E-5</v>
      </c>
      <c r="E75" s="43">
        <v>3.1549000000000001E-23</v>
      </c>
      <c r="F75" s="43">
        <v>-3.8732000000000001E-22</v>
      </c>
      <c r="G75" s="43">
        <v>-2.1084E-6</v>
      </c>
      <c r="H75" s="48">
        <v>3.5</v>
      </c>
      <c r="I75" s="28"/>
      <c r="J75" s="44">
        <v>26</v>
      </c>
      <c r="K75" s="43">
        <v>-7.3923000000000004E-6</v>
      </c>
      <c r="L75" s="43">
        <v>-7.3064E-6</v>
      </c>
      <c r="M75" s="43">
        <v>2.0108000000000001E-5</v>
      </c>
      <c r="N75" s="43">
        <v>1.0516E-23</v>
      </c>
      <c r="O75" s="43">
        <v>1.2911000000000001E-22</v>
      </c>
      <c r="P75" s="43">
        <v>2.1084E-6</v>
      </c>
      <c r="Q75" s="48">
        <v>3.5</v>
      </c>
    </row>
    <row r="76" spans="1:17" x14ac:dyDescent="0.3">
      <c r="A76" s="42">
        <v>56</v>
      </c>
      <c r="B76" s="43">
        <v>-6.1234999999999999E-6</v>
      </c>
      <c r="C76" s="43">
        <v>-6.0715000000000002E-6</v>
      </c>
      <c r="D76" s="43">
        <v>1.6441999999999999E-5</v>
      </c>
      <c r="E76" s="43">
        <v>1.9109E-23</v>
      </c>
      <c r="F76" s="43">
        <v>-2.6455E-22</v>
      </c>
      <c r="G76" s="43">
        <v>-1.4401E-6</v>
      </c>
      <c r="H76" s="48">
        <v>4</v>
      </c>
      <c r="I76" s="28"/>
      <c r="J76" s="44">
        <v>27</v>
      </c>
      <c r="K76" s="43">
        <v>-6.1234999999999999E-6</v>
      </c>
      <c r="L76" s="43">
        <v>-6.0715000000000002E-6</v>
      </c>
      <c r="M76" s="43">
        <v>1.6441999999999999E-5</v>
      </c>
      <c r="N76" s="43">
        <v>6.3694999999999999E-24</v>
      </c>
      <c r="O76" s="43">
        <v>8.8182000000000001E-23</v>
      </c>
      <c r="P76" s="43">
        <v>1.4401E-6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3.8164999999999997E-21</v>
      </c>
      <c r="C81" s="43">
        <v>2.0775999999999999E-5</v>
      </c>
      <c r="D81" s="43">
        <v>7.4136000000000004E-4</v>
      </c>
      <c r="E81" s="23">
        <f>+D81*1000</f>
        <v>0.74136000000000002</v>
      </c>
      <c r="F81" s="44">
        <v>0</v>
      </c>
      <c r="G81" s="24"/>
      <c r="H81" s="25"/>
      <c r="I81" s="28"/>
      <c r="J81" s="44">
        <v>1</v>
      </c>
      <c r="K81" s="43">
        <v>-1.2722E-21</v>
      </c>
      <c r="L81" s="43">
        <v>-2.0775999999999999E-5</v>
      </c>
      <c r="M81" s="43">
        <v>7.4136000000000004E-4</v>
      </c>
      <c r="N81" s="23">
        <f>+M81*1000</f>
        <v>0.74136000000000002</v>
      </c>
      <c r="O81" s="44">
        <v>0</v>
      </c>
      <c r="P81" s="24"/>
      <c r="Q81" s="25"/>
    </row>
    <row r="82" spans="1:23" x14ac:dyDescent="0.3">
      <c r="A82" s="42">
        <v>31</v>
      </c>
      <c r="B82" s="43">
        <v>-1.0407E-21</v>
      </c>
      <c r="C82" s="43">
        <v>-5.6652000000000004E-6</v>
      </c>
      <c r="D82" s="43">
        <v>7.3658999999999997E-4</v>
      </c>
      <c r="E82" s="23">
        <f t="shared" ref="E82:E107" si="0">+D82*1000</f>
        <v>0.73658999999999997</v>
      </c>
      <c r="F82" s="170">
        <v>0.05</v>
      </c>
      <c r="G82" s="24"/>
      <c r="H82" s="25"/>
      <c r="I82" s="28"/>
      <c r="J82" s="44">
        <v>2</v>
      </c>
      <c r="K82" s="43">
        <v>3.469E-22</v>
      </c>
      <c r="L82" s="43">
        <v>5.6652000000000004E-6</v>
      </c>
      <c r="M82" s="43">
        <v>7.3658999999999997E-4</v>
      </c>
      <c r="N82" s="23">
        <f t="shared" ref="N82:N107" si="1">+M82*1000</f>
        <v>0.73658999999999997</v>
      </c>
      <c r="O82" s="170">
        <v>0.05</v>
      </c>
      <c r="P82" s="24"/>
      <c r="Q82" s="25"/>
    </row>
    <row r="83" spans="1:23" x14ac:dyDescent="0.3">
      <c r="A83" s="42">
        <v>32</v>
      </c>
      <c r="B83" s="43">
        <v>-3.3484000000000001E-21</v>
      </c>
      <c r="C83" s="43">
        <v>-1.8227999999999999E-5</v>
      </c>
      <c r="D83" s="43">
        <v>6.6872000000000003E-4</v>
      </c>
      <c r="E83" s="23">
        <f t="shared" si="0"/>
        <v>0.66871999999999998</v>
      </c>
      <c r="F83" s="171">
        <v>0.1</v>
      </c>
      <c r="G83" s="24"/>
      <c r="H83" s="25"/>
      <c r="I83" s="28"/>
      <c r="J83" s="44">
        <v>3</v>
      </c>
      <c r="K83" s="43">
        <v>1.1160999999999999E-21</v>
      </c>
      <c r="L83" s="43">
        <v>1.8227999999999999E-5</v>
      </c>
      <c r="M83" s="43">
        <v>6.6872000000000003E-4</v>
      </c>
      <c r="N83" s="23">
        <f t="shared" si="1"/>
        <v>0.66871999999999998</v>
      </c>
      <c r="O83" s="171">
        <v>0.1</v>
      </c>
      <c r="Q83" s="25"/>
    </row>
    <row r="84" spans="1:23" x14ac:dyDescent="0.3">
      <c r="A84" s="42">
        <v>33</v>
      </c>
      <c r="B84" s="43">
        <v>-5.3229000000000002E-21</v>
      </c>
      <c r="C84" s="43">
        <v>-2.8977000000000001E-5</v>
      </c>
      <c r="D84" s="43">
        <v>6.1671999999999996E-4</v>
      </c>
      <c r="E84" s="23">
        <f t="shared" si="0"/>
        <v>0.61671999999999993</v>
      </c>
      <c r="F84" s="44">
        <v>0.15</v>
      </c>
      <c r="G84" s="24"/>
      <c r="H84" s="25"/>
      <c r="I84" s="28"/>
      <c r="J84" s="44">
        <v>4</v>
      </c>
      <c r="K84" s="43">
        <v>1.7742999999999998E-21</v>
      </c>
      <c r="L84" s="43">
        <v>2.8977000000000001E-5</v>
      </c>
      <c r="M84" s="43">
        <v>6.1671999999999996E-4</v>
      </c>
      <c r="N84" s="23">
        <f t="shared" si="1"/>
        <v>0.61671999999999993</v>
      </c>
      <c r="O84" s="44">
        <v>0.15</v>
      </c>
      <c r="P84" s="24"/>
      <c r="Q84" s="25"/>
    </row>
    <row r="85" spans="1:23" x14ac:dyDescent="0.3">
      <c r="A85" s="42">
        <v>34</v>
      </c>
      <c r="B85" s="43">
        <v>-7.3068000000000005E-21</v>
      </c>
      <c r="C85" s="43">
        <v>-3.9776E-5</v>
      </c>
      <c r="D85" s="43">
        <v>5.7448999999999998E-4</v>
      </c>
      <c r="E85" s="23">
        <f t="shared" si="0"/>
        <v>0.57448999999999995</v>
      </c>
      <c r="F85" s="170">
        <v>0.2</v>
      </c>
      <c r="G85" s="24"/>
      <c r="H85" s="25"/>
      <c r="I85" s="28"/>
      <c r="J85" s="44">
        <v>5</v>
      </c>
      <c r="K85" s="43">
        <v>2.4355999999999999E-21</v>
      </c>
      <c r="L85" s="43">
        <v>3.9776E-5</v>
      </c>
      <c r="M85" s="43">
        <v>5.7448999999999998E-4</v>
      </c>
      <c r="N85" s="23">
        <f t="shared" si="1"/>
        <v>0.57448999999999995</v>
      </c>
      <c r="O85" s="170">
        <v>0.2</v>
      </c>
      <c r="P85" s="24"/>
      <c r="Q85" s="25"/>
    </row>
    <row r="86" spans="1:23" x14ac:dyDescent="0.3">
      <c r="A86" s="42">
        <v>35</v>
      </c>
      <c r="B86" s="43">
        <v>-7.1213000000000004E-21</v>
      </c>
      <c r="C86" s="43">
        <v>-3.8767000000000003E-5</v>
      </c>
      <c r="D86" s="43">
        <v>5.2229999999999996E-4</v>
      </c>
      <c r="E86" s="23">
        <f t="shared" si="0"/>
        <v>0.52229999999999999</v>
      </c>
      <c r="F86" s="44">
        <v>0.25</v>
      </c>
      <c r="G86" s="24"/>
      <c r="H86" s="25"/>
      <c r="I86" s="28"/>
      <c r="J86" s="44">
        <v>6</v>
      </c>
      <c r="K86" s="43">
        <v>2.3738000000000002E-21</v>
      </c>
      <c r="L86" s="43">
        <v>3.8767000000000003E-5</v>
      </c>
      <c r="M86" s="43">
        <v>5.2229999999999996E-4</v>
      </c>
      <c r="N86" s="23">
        <f t="shared" si="1"/>
        <v>0.52229999999999999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-6.9012000000000004E-21</v>
      </c>
      <c r="C87" s="43">
        <v>-3.7567999999999997E-5</v>
      </c>
      <c r="D87" s="43">
        <v>4.8022000000000001E-4</v>
      </c>
      <c r="E87" s="23">
        <f t="shared" si="0"/>
        <v>0.48021999999999998</v>
      </c>
      <c r="F87" s="171">
        <v>0.3</v>
      </c>
      <c r="G87" s="24"/>
      <c r="H87" s="25"/>
      <c r="I87" s="28"/>
      <c r="J87" s="44">
        <v>7</v>
      </c>
      <c r="K87" s="43">
        <v>2.3004E-21</v>
      </c>
      <c r="L87" s="43">
        <v>3.7567999999999997E-5</v>
      </c>
      <c r="M87" s="43">
        <v>4.8022000000000001E-4</v>
      </c>
      <c r="N87" s="23">
        <f t="shared" si="1"/>
        <v>0.48021999999999998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-6.7913000000000006E-21</v>
      </c>
      <c r="C88" s="43">
        <v>-3.697E-5</v>
      </c>
      <c r="D88" s="43">
        <v>4.4470000000000002E-4</v>
      </c>
      <c r="E88" s="23">
        <f t="shared" si="0"/>
        <v>0.44470000000000004</v>
      </c>
      <c r="F88" s="170">
        <v>0.35</v>
      </c>
      <c r="G88" s="24"/>
      <c r="H88" s="25"/>
      <c r="I88" s="28"/>
      <c r="J88" s="44">
        <v>8</v>
      </c>
      <c r="K88" s="43">
        <v>2.2638E-21</v>
      </c>
      <c r="L88" s="43">
        <v>3.697E-5</v>
      </c>
      <c r="M88" s="43">
        <v>4.4470000000000002E-4</v>
      </c>
      <c r="N88" s="23">
        <f t="shared" si="1"/>
        <v>0.44470000000000004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-6.0965000000000003E-21</v>
      </c>
      <c r="C89" s="43">
        <v>-3.3188000000000001E-5</v>
      </c>
      <c r="D89" s="43">
        <v>4.0983000000000003E-4</v>
      </c>
      <c r="E89" s="23">
        <f t="shared" si="0"/>
        <v>0.40983000000000003</v>
      </c>
      <c r="F89" s="171">
        <v>0.4</v>
      </c>
      <c r="G89" s="24"/>
      <c r="H89" s="25"/>
      <c r="I89" s="28"/>
      <c r="J89" s="44">
        <v>9</v>
      </c>
      <c r="K89" s="43">
        <v>2.0322E-21</v>
      </c>
      <c r="L89" s="43">
        <v>3.3188000000000001E-5</v>
      </c>
      <c r="M89" s="43">
        <v>4.0983000000000003E-4</v>
      </c>
      <c r="N89" s="23">
        <f t="shared" si="1"/>
        <v>0.40983000000000003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-5.4627E-21</v>
      </c>
      <c r="C90" s="43">
        <v>-2.9737E-5</v>
      </c>
      <c r="D90" s="43">
        <v>3.7994999999999999E-4</v>
      </c>
      <c r="E90" s="23">
        <f t="shared" si="0"/>
        <v>0.37995000000000001</v>
      </c>
      <c r="F90" s="171">
        <v>0.45</v>
      </c>
      <c r="G90" s="24"/>
      <c r="H90" s="25"/>
      <c r="I90" s="28"/>
      <c r="J90" s="44">
        <v>10</v>
      </c>
      <c r="K90" s="43">
        <v>1.8209000000000001E-21</v>
      </c>
      <c r="L90" s="43">
        <v>2.9737E-5</v>
      </c>
      <c r="M90" s="43">
        <v>3.7994999999999999E-4</v>
      </c>
      <c r="N90" s="23">
        <f t="shared" si="1"/>
        <v>0.37995000000000001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-4.8965000000000003E-21</v>
      </c>
      <c r="C91" s="43">
        <v>-2.6655000000000001E-5</v>
      </c>
      <c r="D91" s="43">
        <v>3.5403000000000002E-4</v>
      </c>
      <c r="E91" s="23">
        <f t="shared" si="0"/>
        <v>0.35403000000000001</v>
      </c>
      <c r="F91" s="171">
        <v>0.5</v>
      </c>
      <c r="G91" s="24"/>
      <c r="H91" s="25"/>
      <c r="I91" s="28"/>
      <c r="J91" s="44">
        <v>11</v>
      </c>
      <c r="K91" s="43">
        <v>1.6322E-21</v>
      </c>
      <c r="L91" s="43">
        <v>2.6655000000000001E-5</v>
      </c>
      <c r="M91" s="43">
        <v>3.5403000000000002E-4</v>
      </c>
      <c r="N91" s="23">
        <f t="shared" si="1"/>
        <v>0.35403000000000001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-4.3965000000000003E-21</v>
      </c>
      <c r="C92" s="43">
        <v>-2.3934000000000002E-5</v>
      </c>
      <c r="D92" s="43">
        <v>3.3132000000000002E-4</v>
      </c>
      <c r="E92" s="23">
        <f t="shared" si="0"/>
        <v>0.33132</v>
      </c>
      <c r="F92" s="171">
        <v>0.55000000000000004</v>
      </c>
      <c r="G92" s="24"/>
      <c r="H92" s="25"/>
      <c r="I92" s="28"/>
      <c r="J92" s="44">
        <v>12</v>
      </c>
      <c r="K92" s="43">
        <v>1.4655E-21</v>
      </c>
      <c r="L92" s="43">
        <v>2.3934000000000002E-5</v>
      </c>
      <c r="M92" s="43">
        <v>3.3132000000000002E-4</v>
      </c>
      <c r="N92" s="23">
        <f t="shared" si="1"/>
        <v>0.33132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-3.9576E-21</v>
      </c>
      <c r="C93" s="43">
        <v>-2.1543999999999999E-5</v>
      </c>
      <c r="D93" s="43">
        <v>3.1125E-4</v>
      </c>
      <c r="E93" s="23">
        <f t="shared" si="0"/>
        <v>0.31125000000000003</v>
      </c>
      <c r="F93" s="44">
        <v>0.6</v>
      </c>
      <c r="G93" s="24"/>
      <c r="H93" s="25"/>
      <c r="I93" s="28"/>
      <c r="J93" s="44">
        <v>13</v>
      </c>
      <c r="K93" s="43">
        <v>1.3192E-21</v>
      </c>
      <c r="L93" s="43">
        <v>2.1543999999999999E-5</v>
      </c>
      <c r="M93" s="43">
        <v>3.1125E-4</v>
      </c>
      <c r="N93" s="23">
        <f t="shared" si="1"/>
        <v>0.31125000000000003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-3.5731000000000001E-21</v>
      </c>
      <c r="C94" s="43">
        <v>-1.9451000000000001E-5</v>
      </c>
      <c r="D94" s="43">
        <v>2.9337999999999999E-4</v>
      </c>
      <c r="E94" s="23">
        <f t="shared" si="0"/>
        <v>0.29337999999999997</v>
      </c>
      <c r="F94" s="44">
        <v>0.65</v>
      </c>
      <c r="G94" s="24"/>
      <c r="H94" s="25"/>
      <c r="I94" s="28"/>
      <c r="J94" s="44">
        <v>14</v>
      </c>
      <c r="K94" s="43">
        <v>1.191E-21</v>
      </c>
      <c r="L94" s="43">
        <v>1.9451000000000001E-5</v>
      </c>
      <c r="M94" s="43">
        <v>2.9337999999999999E-4</v>
      </c>
      <c r="N94" s="23">
        <f t="shared" si="1"/>
        <v>0.29337999999999997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-3.2361999999999998E-21</v>
      </c>
      <c r="C95" s="43">
        <v>-1.7617000000000001E-5</v>
      </c>
      <c r="D95" s="43">
        <v>2.7739000000000003E-4</v>
      </c>
      <c r="E95" s="23">
        <f t="shared" si="0"/>
        <v>0.27739000000000003</v>
      </c>
      <c r="F95" s="44">
        <v>0.7</v>
      </c>
      <c r="G95" s="24"/>
      <c r="H95" s="25"/>
      <c r="I95" s="28"/>
      <c r="J95" s="44">
        <v>15</v>
      </c>
      <c r="K95" s="43">
        <v>1.0787E-21</v>
      </c>
      <c r="L95" s="43">
        <v>1.7617000000000001E-5</v>
      </c>
      <c r="M95" s="43">
        <v>2.7739000000000003E-4</v>
      </c>
      <c r="N95" s="23">
        <f t="shared" si="1"/>
        <v>0.27739000000000003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-2.9406999999999999E-21</v>
      </c>
      <c r="C96" s="43">
        <v>-1.6008999999999999E-5</v>
      </c>
      <c r="D96" s="43">
        <v>2.63E-4</v>
      </c>
      <c r="E96" s="23">
        <f t="shared" si="0"/>
        <v>0.26300000000000001</v>
      </c>
      <c r="F96" s="44">
        <v>0.75</v>
      </c>
      <c r="G96" s="24"/>
      <c r="H96" s="25"/>
      <c r="I96" s="28"/>
      <c r="J96" s="44">
        <v>16</v>
      </c>
      <c r="K96" s="43">
        <v>9.8024000000000005E-22</v>
      </c>
      <c r="L96" s="43">
        <v>1.6008999999999999E-5</v>
      </c>
      <c r="M96" s="43">
        <v>2.63E-4</v>
      </c>
      <c r="N96" s="23">
        <f t="shared" si="1"/>
        <v>0.26300000000000001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-2.6809E-21</v>
      </c>
      <c r="C97" s="43">
        <v>-1.4594E-5</v>
      </c>
      <c r="D97" s="43">
        <v>2.4998000000000002E-4</v>
      </c>
      <c r="E97" s="23">
        <f t="shared" si="0"/>
        <v>0.24998000000000001</v>
      </c>
      <c r="F97" s="44">
        <v>0.8</v>
      </c>
      <c r="G97" s="24"/>
      <c r="H97" s="25"/>
      <c r="I97" s="28"/>
      <c r="J97" s="44">
        <v>17</v>
      </c>
      <c r="K97" s="43">
        <v>8.9364000000000002E-22</v>
      </c>
      <c r="L97" s="43">
        <v>1.4594E-5</v>
      </c>
      <c r="M97" s="43">
        <v>2.4998000000000002E-4</v>
      </c>
      <c r="N97" s="23">
        <f t="shared" si="1"/>
        <v>0.24998000000000001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-2.4518999999999998E-21</v>
      </c>
      <c r="C98" s="43">
        <v>-1.3346999999999999E-5</v>
      </c>
      <c r="D98" s="43">
        <v>2.3814999999999999E-4</v>
      </c>
      <c r="E98" s="23">
        <f t="shared" si="0"/>
        <v>0.23815</v>
      </c>
      <c r="F98" s="44">
        <v>0.85</v>
      </c>
      <c r="G98" s="24"/>
      <c r="H98" s="25"/>
      <c r="I98" s="28"/>
      <c r="J98" s="44">
        <v>18</v>
      </c>
      <c r="K98" s="43">
        <v>8.1728999999999999E-22</v>
      </c>
      <c r="L98" s="43">
        <v>1.3346999999999999E-5</v>
      </c>
      <c r="M98" s="43">
        <v>2.3814999999999999E-4</v>
      </c>
      <c r="N98" s="23">
        <f t="shared" si="1"/>
        <v>0.23815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-2.2493000000000002E-21</v>
      </c>
      <c r="C99" s="43">
        <v>-1.2244E-5</v>
      </c>
      <c r="D99" s="43">
        <v>2.2735999999999999E-4</v>
      </c>
      <c r="E99" s="23">
        <f t="shared" si="0"/>
        <v>0.22735999999999998</v>
      </c>
      <c r="F99" s="44">
        <v>0.9</v>
      </c>
      <c r="G99" s="24"/>
      <c r="H99" s="25"/>
      <c r="I99" s="28"/>
      <c r="J99" s="44">
        <v>19</v>
      </c>
      <c r="K99" s="43">
        <v>7.4975999999999998E-22</v>
      </c>
      <c r="L99" s="43">
        <v>1.2244E-5</v>
      </c>
      <c r="M99" s="43">
        <v>2.2735999999999999E-4</v>
      </c>
      <c r="N99" s="23">
        <f t="shared" si="1"/>
        <v>0.22735999999999998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-2.0695000000000001E-21</v>
      </c>
      <c r="C100" s="43">
        <v>-1.1266E-5</v>
      </c>
      <c r="D100" s="43">
        <v>2.1749000000000001E-4</v>
      </c>
      <c r="E100" s="23">
        <f t="shared" si="0"/>
        <v>0.21749000000000002</v>
      </c>
      <c r="F100" s="44">
        <v>0.95</v>
      </c>
      <c r="G100" s="24"/>
      <c r="H100" s="25"/>
      <c r="I100" s="28"/>
      <c r="J100" s="44">
        <v>20</v>
      </c>
      <c r="K100" s="43">
        <v>6.8984000000000001E-22</v>
      </c>
      <c r="L100" s="43">
        <v>1.1266E-5</v>
      </c>
      <c r="M100" s="43">
        <v>2.1749000000000001E-4</v>
      </c>
      <c r="N100" s="23">
        <f t="shared" si="1"/>
        <v>0.21749000000000002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-1.9095000000000001E-21</v>
      </c>
      <c r="C101" s="43">
        <v>-1.0395E-5</v>
      </c>
      <c r="D101" s="43">
        <v>2.0843000000000001E-4</v>
      </c>
      <c r="E101" s="23">
        <f t="shared" si="0"/>
        <v>0.20843</v>
      </c>
      <c r="F101" s="44">
        <v>1</v>
      </c>
      <c r="G101" s="24"/>
      <c r="H101" s="25"/>
      <c r="I101" s="28"/>
      <c r="J101" s="44">
        <v>21</v>
      </c>
      <c r="K101" s="43">
        <v>6.3650000000000004E-22</v>
      </c>
      <c r="L101" s="43">
        <v>1.0395E-5</v>
      </c>
      <c r="M101" s="43">
        <v>2.0843000000000001E-4</v>
      </c>
      <c r="N101" s="23">
        <f t="shared" si="1"/>
        <v>0.20843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-9.6900000000000001E-22</v>
      </c>
      <c r="C102" s="43">
        <v>-5.2750000000000003E-6</v>
      </c>
      <c r="D102" s="43">
        <v>1.4718000000000001E-4</v>
      </c>
      <c r="E102" s="23">
        <f t="shared" si="0"/>
        <v>0.14718000000000001</v>
      </c>
      <c r="F102" s="44">
        <v>1.5</v>
      </c>
      <c r="G102" s="24"/>
      <c r="H102" s="25"/>
      <c r="I102" s="28"/>
      <c r="J102" s="44">
        <v>22</v>
      </c>
      <c r="K102" s="43">
        <v>3.2299999999999999E-22</v>
      </c>
      <c r="L102" s="43">
        <v>5.2750000000000003E-6</v>
      </c>
      <c r="M102" s="43">
        <v>1.4718000000000001E-4</v>
      </c>
      <c r="N102" s="23">
        <f t="shared" si="1"/>
        <v>0.14718000000000001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-5.7821000000000003E-22</v>
      </c>
      <c r="C103" s="43">
        <v>-3.1476000000000002E-6</v>
      </c>
      <c r="D103" s="43">
        <v>1.1430999999999999E-4</v>
      </c>
      <c r="E103" s="23">
        <f t="shared" si="0"/>
        <v>0.11430999999999999</v>
      </c>
      <c r="F103" s="44">
        <v>2</v>
      </c>
      <c r="G103" s="24"/>
      <c r="H103" s="25"/>
      <c r="I103" s="28"/>
      <c r="J103" s="44">
        <v>23</v>
      </c>
      <c r="K103" s="43">
        <v>1.9274E-22</v>
      </c>
      <c r="L103" s="43">
        <v>3.1476000000000002E-6</v>
      </c>
      <c r="M103" s="43">
        <v>1.1430999999999999E-4</v>
      </c>
      <c r="N103" s="23">
        <f t="shared" si="1"/>
        <v>0.11430999999999999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-3.8168E-22</v>
      </c>
      <c r="C104" s="43">
        <v>-2.0777E-6</v>
      </c>
      <c r="D104" s="43">
        <v>9.3640999999999993E-5</v>
      </c>
      <c r="E104" s="23">
        <f t="shared" si="0"/>
        <v>9.3640999999999988E-2</v>
      </c>
      <c r="F104" s="44">
        <v>2.5</v>
      </c>
      <c r="G104" s="24"/>
      <c r="H104" s="25"/>
      <c r="I104" s="28"/>
      <c r="J104" s="44">
        <v>24</v>
      </c>
      <c r="K104" s="43">
        <v>1.2723E-22</v>
      </c>
      <c r="L104" s="43">
        <v>2.0777E-6</v>
      </c>
      <c r="M104" s="43">
        <v>9.3640999999999993E-5</v>
      </c>
      <c r="N104" s="23">
        <f t="shared" si="1"/>
        <v>9.3640999999999988E-2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-2.6922000000000001E-22</v>
      </c>
      <c r="C105" s="43">
        <v>-1.4656E-6</v>
      </c>
      <c r="D105" s="43">
        <v>7.8972000000000002E-5</v>
      </c>
      <c r="E105" s="23">
        <f t="shared" si="0"/>
        <v>7.8972000000000001E-2</v>
      </c>
      <c r="F105" s="44">
        <v>3</v>
      </c>
      <c r="G105" s="24"/>
      <c r="H105" s="25"/>
      <c r="I105" s="28"/>
      <c r="J105" s="44">
        <v>25</v>
      </c>
      <c r="K105" s="43">
        <v>8.9741000000000004E-23</v>
      </c>
      <c r="L105" s="43">
        <v>1.4656E-6</v>
      </c>
      <c r="M105" s="43">
        <v>7.8972000000000002E-5</v>
      </c>
      <c r="N105" s="23">
        <f t="shared" si="1"/>
        <v>7.8972000000000001E-2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-1.9858E-22</v>
      </c>
      <c r="C106" s="43">
        <v>-1.0809999999999999E-6</v>
      </c>
      <c r="D106" s="43">
        <v>6.7687000000000004E-5</v>
      </c>
      <c r="E106" s="23">
        <f t="shared" si="0"/>
        <v>6.7687000000000011E-2</v>
      </c>
      <c r="F106" s="44">
        <v>3.5</v>
      </c>
      <c r="G106" s="24"/>
      <c r="H106" s="25"/>
      <c r="I106" s="28"/>
      <c r="J106" s="44">
        <v>26</v>
      </c>
      <c r="K106" s="43">
        <v>6.6193000000000001E-23</v>
      </c>
      <c r="L106" s="43">
        <v>1.0809999999999999E-6</v>
      </c>
      <c r="M106" s="43">
        <v>6.7687000000000004E-5</v>
      </c>
      <c r="N106" s="23">
        <f t="shared" si="1"/>
        <v>6.7687000000000011E-2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-1.5110999999999999E-22</v>
      </c>
      <c r="C107" s="43">
        <v>-8.2258000000000005E-7</v>
      </c>
      <c r="D107" s="43">
        <v>5.8597000000000002E-5</v>
      </c>
      <c r="E107" s="23">
        <f t="shared" si="0"/>
        <v>5.8597000000000003E-2</v>
      </c>
      <c r="F107" s="44">
        <v>4</v>
      </c>
      <c r="G107" s="24"/>
      <c r="H107" s="25"/>
      <c r="I107" s="28"/>
      <c r="J107" s="44">
        <v>27</v>
      </c>
      <c r="K107" s="43">
        <v>5.0367999999999998E-23</v>
      </c>
      <c r="L107" s="43">
        <v>8.2258000000000005E-7</v>
      </c>
      <c r="M107" s="43">
        <v>5.8597000000000002E-5</v>
      </c>
      <c r="N107" s="23">
        <f t="shared" si="1"/>
        <v>5.8597000000000003E-2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9EDC-DCFF-40AD-A92A-ED50DB521249}">
  <sheetPr codeName="Hoja176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2140100</v>
      </c>
      <c r="C19" s="43">
        <v>1903600</v>
      </c>
      <c r="D19" s="43">
        <v>562470</v>
      </c>
      <c r="E19" s="43">
        <v>-4.3431000000000001E-11</v>
      </c>
      <c r="F19" s="43">
        <v>-1.5801000000000001E-26</v>
      </c>
      <c r="G19" s="43">
        <v>-8.6018E-11</v>
      </c>
      <c r="H19" s="48">
        <v>0</v>
      </c>
      <c r="I19" s="28"/>
      <c r="J19" s="44">
        <v>1</v>
      </c>
      <c r="K19" s="43">
        <v>2140100</v>
      </c>
      <c r="L19" s="43">
        <v>1903600</v>
      </c>
      <c r="M19" s="43">
        <v>562470</v>
      </c>
      <c r="N19" s="43">
        <v>-1.4477E-11</v>
      </c>
      <c r="O19" s="43">
        <v>5.2670999999999998E-27</v>
      </c>
      <c r="P19" s="43">
        <v>8.6018E-11</v>
      </c>
      <c r="Q19" s="48">
        <v>0</v>
      </c>
    </row>
    <row r="20" spans="1:17" x14ac:dyDescent="0.3">
      <c r="A20" s="42">
        <v>31</v>
      </c>
      <c r="B20" s="43">
        <v>-1414500</v>
      </c>
      <c r="C20" s="43">
        <v>-1235700</v>
      </c>
      <c r="D20" s="43">
        <v>343150</v>
      </c>
      <c r="E20" s="43">
        <v>3.2850000000000002E-11</v>
      </c>
      <c r="F20" s="43">
        <v>-2.4741000000000001E-12</v>
      </c>
      <c r="G20" s="43">
        <v>-13468</v>
      </c>
      <c r="H20" s="54">
        <v>0.05</v>
      </c>
      <c r="I20" s="28"/>
      <c r="J20" s="44">
        <v>2</v>
      </c>
      <c r="K20" s="43">
        <v>-1414500</v>
      </c>
      <c r="L20" s="43">
        <v>-1235700</v>
      </c>
      <c r="M20" s="43">
        <v>343150</v>
      </c>
      <c r="N20" s="43">
        <v>1.095E-11</v>
      </c>
      <c r="O20" s="43">
        <v>8.2468999999999999E-13</v>
      </c>
      <c r="P20" s="43">
        <v>13468</v>
      </c>
      <c r="Q20" s="54">
        <v>0.05</v>
      </c>
    </row>
    <row r="21" spans="1:17" x14ac:dyDescent="0.3">
      <c r="A21" s="42">
        <v>32</v>
      </c>
      <c r="B21" s="43">
        <v>29390</v>
      </c>
      <c r="C21" s="43">
        <v>46261</v>
      </c>
      <c r="D21" s="43">
        <v>252300</v>
      </c>
      <c r="E21" s="43">
        <v>3.0991E-12</v>
      </c>
      <c r="F21" s="43">
        <v>-3.3839000000000002E-12</v>
      </c>
      <c r="G21" s="43">
        <v>-18421</v>
      </c>
      <c r="H21" s="57">
        <v>0.1</v>
      </c>
      <c r="I21" s="28"/>
      <c r="J21" s="44">
        <v>3</v>
      </c>
      <c r="K21" s="43">
        <v>29390</v>
      </c>
      <c r="L21" s="43">
        <v>46261</v>
      </c>
      <c r="M21" s="43">
        <v>252300</v>
      </c>
      <c r="N21" s="43">
        <v>1.0329999999999999E-12</v>
      </c>
      <c r="O21" s="43">
        <v>1.128E-12</v>
      </c>
      <c r="P21" s="43">
        <v>18421</v>
      </c>
      <c r="Q21" s="57">
        <v>0.1</v>
      </c>
    </row>
    <row r="22" spans="1:17" x14ac:dyDescent="0.3">
      <c r="A22" s="42">
        <v>33</v>
      </c>
      <c r="B22" s="43">
        <v>12771</v>
      </c>
      <c r="C22" s="43">
        <v>29689</v>
      </c>
      <c r="D22" s="43">
        <v>184190</v>
      </c>
      <c r="E22" s="43">
        <v>3.1078000000000001E-12</v>
      </c>
      <c r="F22" s="43">
        <v>-4.0070000000000002E-12</v>
      </c>
      <c r="G22" s="43">
        <v>-21813</v>
      </c>
      <c r="H22" s="48">
        <v>0.15</v>
      </c>
      <c r="I22" s="28"/>
      <c r="J22" s="44">
        <v>4</v>
      </c>
      <c r="K22" s="43">
        <v>12771</v>
      </c>
      <c r="L22" s="43">
        <v>29689</v>
      </c>
      <c r="M22" s="43">
        <v>184190</v>
      </c>
      <c r="N22" s="43">
        <v>1.0359000000000001E-12</v>
      </c>
      <c r="O22" s="43">
        <v>1.3357000000000001E-12</v>
      </c>
      <c r="P22" s="43">
        <v>21813</v>
      </c>
      <c r="Q22" s="48">
        <v>0.15</v>
      </c>
    </row>
    <row r="23" spans="1:17" x14ac:dyDescent="0.3">
      <c r="A23" s="42">
        <v>34</v>
      </c>
      <c r="B23" s="43">
        <v>12818</v>
      </c>
      <c r="C23" s="43">
        <v>25695</v>
      </c>
      <c r="D23" s="43">
        <v>135960</v>
      </c>
      <c r="E23" s="43">
        <v>2.3655E-12</v>
      </c>
      <c r="F23" s="43">
        <v>-4.2743000000000001E-12</v>
      </c>
      <c r="G23" s="43">
        <v>-23268</v>
      </c>
      <c r="H23" s="54">
        <v>0.2</v>
      </c>
      <c r="I23" s="28"/>
      <c r="J23" s="44">
        <v>5</v>
      </c>
      <c r="K23" s="43">
        <v>12818</v>
      </c>
      <c r="L23" s="43">
        <v>25695</v>
      </c>
      <c r="M23" s="43">
        <v>135960</v>
      </c>
      <c r="N23" s="43">
        <v>7.8850000000000002E-13</v>
      </c>
      <c r="O23" s="43">
        <v>1.4247999999999999E-12</v>
      </c>
      <c r="P23" s="43">
        <v>23268</v>
      </c>
      <c r="Q23" s="54">
        <v>0.2</v>
      </c>
    </row>
    <row r="24" spans="1:17" x14ac:dyDescent="0.3">
      <c r="A24" s="42">
        <v>35</v>
      </c>
      <c r="B24" s="43">
        <v>-22091</v>
      </c>
      <c r="C24" s="43">
        <v>-5914.3</v>
      </c>
      <c r="D24" s="43">
        <v>100210</v>
      </c>
      <c r="E24" s="43">
        <v>2.9716999999999999E-12</v>
      </c>
      <c r="F24" s="43">
        <v>-3.9596999999999998E-12</v>
      </c>
      <c r="G24" s="43">
        <v>-21556</v>
      </c>
      <c r="H24" s="48">
        <v>0.25</v>
      </c>
      <c r="I24" s="28"/>
      <c r="J24" s="44">
        <v>6</v>
      </c>
      <c r="K24" s="43">
        <v>-22091</v>
      </c>
      <c r="L24" s="43">
        <v>-5914.3</v>
      </c>
      <c r="M24" s="43">
        <v>100210</v>
      </c>
      <c r="N24" s="43">
        <v>9.9057000000000009E-13</v>
      </c>
      <c r="O24" s="43">
        <v>1.3199000000000001E-12</v>
      </c>
      <c r="P24" s="43">
        <v>21556</v>
      </c>
      <c r="Q24" s="48">
        <v>0.25</v>
      </c>
    </row>
    <row r="25" spans="1:17" x14ac:dyDescent="0.3">
      <c r="A25" s="42">
        <v>36</v>
      </c>
      <c r="B25" s="43">
        <v>-37974</v>
      </c>
      <c r="C25" s="43">
        <v>-21930</v>
      </c>
      <c r="D25" s="43">
        <v>75176</v>
      </c>
      <c r="E25" s="43">
        <v>2.9473000000000002E-12</v>
      </c>
      <c r="F25" s="43">
        <v>-3.2245999999999998E-12</v>
      </c>
      <c r="G25" s="43">
        <v>-17554</v>
      </c>
      <c r="H25" s="57">
        <v>0.3</v>
      </c>
      <c r="I25" s="28"/>
      <c r="J25" s="44">
        <v>7</v>
      </c>
      <c r="K25" s="43">
        <v>-37974</v>
      </c>
      <c r="L25" s="43">
        <v>-21930</v>
      </c>
      <c r="M25" s="43">
        <v>75176</v>
      </c>
      <c r="N25" s="43">
        <v>9.8243000000000009E-13</v>
      </c>
      <c r="O25" s="43">
        <v>1.0749E-12</v>
      </c>
      <c r="P25" s="43">
        <v>17554</v>
      </c>
      <c r="Q25" s="57">
        <v>0.3</v>
      </c>
    </row>
    <row r="26" spans="1:17" x14ac:dyDescent="0.3">
      <c r="A26" s="42">
        <v>37</v>
      </c>
      <c r="B26" s="43">
        <v>-59827</v>
      </c>
      <c r="C26" s="43">
        <v>-41253</v>
      </c>
      <c r="D26" s="43">
        <v>59554</v>
      </c>
      <c r="E26" s="43">
        <v>3.412E-12</v>
      </c>
      <c r="F26" s="43">
        <v>-2.0758000000000001E-12</v>
      </c>
      <c r="G26" s="43">
        <v>-11300</v>
      </c>
      <c r="H26" s="54">
        <v>0.35</v>
      </c>
      <c r="I26" s="28"/>
      <c r="J26" s="44">
        <v>8</v>
      </c>
      <c r="K26" s="43">
        <v>-59827</v>
      </c>
      <c r="L26" s="43">
        <v>-41253</v>
      </c>
      <c r="M26" s="43">
        <v>59554</v>
      </c>
      <c r="N26" s="43">
        <v>1.1373E-12</v>
      </c>
      <c r="O26" s="43">
        <v>6.9192999999999996E-13</v>
      </c>
      <c r="P26" s="43">
        <v>11300</v>
      </c>
      <c r="Q26" s="54">
        <v>0.35</v>
      </c>
    </row>
    <row r="27" spans="1:17" x14ac:dyDescent="0.3">
      <c r="A27" s="42">
        <v>38</v>
      </c>
      <c r="B27" s="43">
        <v>-3986.1</v>
      </c>
      <c r="C27" s="43">
        <v>1788.5</v>
      </c>
      <c r="D27" s="43">
        <v>50382</v>
      </c>
      <c r="E27" s="43">
        <v>1.0608000000000001E-12</v>
      </c>
      <c r="F27" s="43">
        <v>-1.7828E-12</v>
      </c>
      <c r="G27" s="43">
        <v>-9704.9</v>
      </c>
      <c r="H27" s="57">
        <v>0.4</v>
      </c>
      <c r="I27" s="28"/>
      <c r="J27" s="44">
        <v>9</v>
      </c>
      <c r="K27" s="43">
        <v>-3986.1</v>
      </c>
      <c r="L27" s="43">
        <v>1788.5</v>
      </c>
      <c r="M27" s="43">
        <v>50382</v>
      </c>
      <c r="N27" s="43">
        <v>3.5359999999999998E-13</v>
      </c>
      <c r="O27" s="43">
        <v>5.9425000000000002E-13</v>
      </c>
      <c r="P27" s="43">
        <v>9704.9</v>
      </c>
      <c r="Q27" s="57">
        <v>0.4</v>
      </c>
    </row>
    <row r="28" spans="1:17" x14ac:dyDescent="0.3">
      <c r="A28" s="42">
        <v>39</v>
      </c>
      <c r="B28" s="43">
        <v>-3406.4</v>
      </c>
      <c r="C28" s="43">
        <v>1092</v>
      </c>
      <c r="D28" s="43">
        <v>43234</v>
      </c>
      <c r="E28" s="43">
        <v>8.2635000000000001E-13</v>
      </c>
      <c r="F28" s="43">
        <v>-1.5223000000000001E-12</v>
      </c>
      <c r="G28" s="43">
        <v>-8287</v>
      </c>
      <c r="H28" s="57">
        <v>0.45</v>
      </c>
      <c r="I28" s="28"/>
      <c r="J28" s="44">
        <v>10</v>
      </c>
      <c r="K28" s="43">
        <v>-3406.4</v>
      </c>
      <c r="L28" s="43">
        <v>1092</v>
      </c>
      <c r="M28" s="43">
        <v>43234</v>
      </c>
      <c r="N28" s="43">
        <v>2.7545E-13</v>
      </c>
      <c r="O28" s="43">
        <v>5.0744000000000001E-13</v>
      </c>
      <c r="P28" s="43">
        <v>8287</v>
      </c>
      <c r="Q28" s="57">
        <v>0.45</v>
      </c>
    </row>
    <row r="29" spans="1:17" x14ac:dyDescent="0.3">
      <c r="A29" s="42">
        <v>40</v>
      </c>
      <c r="B29" s="43">
        <v>-2930.6</v>
      </c>
      <c r="C29" s="43">
        <v>591.82000000000005</v>
      </c>
      <c r="D29" s="43">
        <v>37526</v>
      </c>
      <c r="E29" s="43">
        <v>6.4705999999999997E-13</v>
      </c>
      <c r="F29" s="43">
        <v>-1.2977E-12</v>
      </c>
      <c r="G29" s="43">
        <v>-7064.6</v>
      </c>
      <c r="H29" s="57">
        <v>0.5</v>
      </c>
      <c r="I29" s="28"/>
      <c r="J29" s="44">
        <v>11</v>
      </c>
      <c r="K29" s="43">
        <v>-2930.6</v>
      </c>
      <c r="L29" s="43">
        <v>591.82000000000005</v>
      </c>
      <c r="M29" s="43">
        <v>37526</v>
      </c>
      <c r="N29" s="43">
        <v>2.1568999999999999E-13</v>
      </c>
      <c r="O29" s="43">
        <v>4.3258000000000001E-13</v>
      </c>
      <c r="P29" s="43">
        <v>7064.6</v>
      </c>
      <c r="Q29" s="57">
        <v>0.5</v>
      </c>
    </row>
    <row r="30" spans="1:17" x14ac:dyDescent="0.3">
      <c r="A30" s="42">
        <v>41</v>
      </c>
      <c r="B30" s="43">
        <v>-2538.9</v>
      </c>
      <c r="C30" s="43">
        <v>238.19</v>
      </c>
      <c r="D30" s="43">
        <v>32881</v>
      </c>
      <c r="E30" s="43">
        <v>5.1013999999999999E-13</v>
      </c>
      <c r="F30" s="43">
        <v>-1.1073999999999999E-12</v>
      </c>
      <c r="G30" s="43">
        <v>-6028.2</v>
      </c>
      <c r="H30" s="57">
        <v>0.55000000000000004</v>
      </c>
      <c r="I30" s="28"/>
      <c r="J30" s="44">
        <v>12</v>
      </c>
      <c r="K30" s="43">
        <v>-2538.9</v>
      </c>
      <c r="L30" s="43">
        <v>238.19</v>
      </c>
      <c r="M30" s="43">
        <v>32881</v>
      </c>
      <c r="N30" s="43">
        <v>1.7004999999999999E-13</v>
      </c>
      <c r="O30" s="43">
        <v>3.6912E-13</v>
      </c>
      <c r="P30" s="43">
        <v>6028.2</v>
      </c>
      <c r="Q30" s="57">
        <v>0.55000000000000004</v>
      </c>
    </row>
    <row r="31" spans="1:17" x14ac:dyDescent="0.3">
      <c r="A31" s="42">
        <v>42</v>
      </c>
      <c r="B31" s="43">
        <v>-2214.6</v>
      </c>
      <c r="C31" s="43">
        <v>-8.1285000000000007</v>
      </c>
      <c r="D31" s="43">
        <v>29043</v>
      </c>
      <c r="E31" s="43">
        <v>4.0533E-13</v>
      </c>
      <c r="F31" s="43">
        <v>-9.4737999999999995E-13</v>
      </c>
      <c r="G31" s="43">
        <v>-5157.3</v>
      </c>
      <c r="H31" s="48">
        <v>0.6</v>
      </c>
      <c r="I31" s="28"/>
      <c r="J31" s="44">
        <v>13</v>
      </c>
      <c r="K31" s="43">
        <v>-2214.6</v>
      </c>
      <c r="L31" s="43">
        <v>-8.1285000000000007</v>
      </c>
      <c r="M31" s="43">
        <v>29043</v>
      </c>
      <c r="N31" s="43">
        <v>1.3510999999999999E-13</v>
      </c>
      <c r="O31" s="43">
        <v>3.1579000000000001E-13</v>
      </c>
      <c r="P31" s="43">
        <v>5157.3</v>
      </c>
      <c r="Q31" s="48">
        <v>0.6</v>
      </c>
    </row>
    <row r="32" spans="1:17" x14ac:dyDescent="0.3">
      <c r="A32" s="42">
        <v>43</v>
      </c>
      <c r="B32" s="43">
        <v>-1944.3</v>
      </c>
      <c r="C32" s="43">
        <v>-176.75</v>
      </c>
      <c r="D32" s="43">
        <v>25833</v>
      </c>
      <c r="E32" s="43">
        <v>3.2469E-13</v>
      </c>
      <c r="F32" s="43">
        <v>-8.1346000000000005E-13</v>
      </c>
      <c r="G32" s="43">
        <v>-4428.3</v>
      </c>
      <c r="H32" s="48">
        <v>0.65</v>
      </c>
      <c r="I32" s="28"/>
      <c r="J32" s="44">
        <v>14</v>
      </c>
      <c r="K32" s="43">
        <v>-1944.3</v>
      </c>
      <c r="L32" s="43">
        <v>-176.75</v>
      </c>
      <c r="M32" s="43">
        <v>25833</v>
      </c>
      <c r="N32" s="43">
        <v>1.0823E-13</v>
      </c>
      <c r="O32" s="43">
        <v>2.7115000000000001E-13</v>
      </c>
      <c r="P32" s="43">
        <v>4428.3</v>
      </c>
      <c r="Q32" s="48">
        <v>0.65</v>
      </c>
    </row>
    <row r="33" spans="1:17" x14ac:dyDescent="0.3">
      <c r="A33" s="42">
        <v>44</v>
      </c>
      <c r="B33" s="43">
        <v>-1717.2</v>
      </c>
      <c r="C33" s="43">
        <v>-289.49</v>
      </c>
      <c r="D33" s="43">
        <v>23120</v>
      </c>
      <c r="E33" s="43">
        <v>2.6225999999999999E-13</v>
      </c>
      <c r="F33" s="43">
        <v>-7.0141999999999995E-13</v>
      </c>
      <c r="G33" s="43">
        <v>-3818.3</v>
      </c>
      <c r="H33" s="48">
        <v>0.7</v>
      </c>
      <c r="I33" s="28"/>
      <c r="J33" s="44">
        <v>15</v>
      </c>
      <c r="K33" s="43">
        <v>-1717.2</v>
      </c>
      <c r="L33" s="43">
        <v>-289.49</v>
      </c>
      <c r="M33" s="43">
        <v>23120</v>
      </c>
      <c r="N33" s="43">
        <v>8.7418999999999998E-14</v>
      </c>
      <c r="O33" s="43">
        <v>2.3380999999999999E-13</v>
      </c>
      <c r="P33" s="43">
        <v>3818.3</v>
      </c>
      <c r="Q33" s="48">
        <v>0.7</v>
      </c>
    </row>
    <row r="34" spans="1:17" x14ac:dyDescent="0.3">
      <c r="A34" s="42">
        <v>45</v>
      </c>
      <c r="B34" s="43">
        <v>-1524.8</v>
      </c>
      <c r="C34" s="43">
        <v>-362.16</v>
      </c>
      <c r="D34" s="43">
        <v>20806</v>
      </c>
      <c r="E34" s="43">
        <v>2.1356999999999999E-13</v>
      </c>
      <c r="F34" s="43">
        <v>-6.0754999999999997E-13</v>
      </c>
      <c r="G34" s="43">
        <v>-3307.3</v>
      </c>
      <c r="H34" s="48">
        <v>0.75</v>
      </c>
      <c r="I34" s="28"/>
      <c r="J34" s="44">
        <v>16</v>
      </c>
      <c r="K34" s="43">
        <v>-1524.8</v>
      </c>
      <c r="L34" s="43">
        <v>-362.16</v>
      </c>
      <c r="M34" s="43">
        <v>20806</v>
      </c>
      <c r="N34" s="43">
        <v>7.1189999999999998E-14</v>
      </c>
      <c r="O34" s="43">
        <v>2.0252E-13</v>
      </c>
      <c r="P34" s="43">
        <v>3307.3</v>
      </c>
      <c r="Q34" s="48">
        <v>0.75</v>
      </c>
    </row>
    <row r="35" spans="1:17" x14ac:dyDescent="0.3">
      <c r="A35" s="42">
        <v>46</v>
      </c>
      <c r="B35" s="43">
        <v>-1360.5</v>
      </c>
      <c r="C35" s="43">
        <v>-406.18</v>
      </c>
      <c r="D35" s="43">
        <v>18816</v>
      </c>
      <c r="E35" s="43">
        <v>1.7531000000000001E-13</v>
      </c>
      <c r="F35" s="43">
        <v>-5.2869999999999996E-13</v>
      </c>
      <c r="G35" s="43">
        <v>-2878.1</v>
      </c>
      <c r="H35" s="48">
        <v>0.8</v>
      </c>
      <c r="I35" s="28"/>
      <c r="J35" s="44">
        <v>17</v>
      </c>
      <c r="K35" s="43">
        <v>-1360.5</v>
      </c>
      <c r="L35" s="43">
        <v>-406.18</v>
      </c>
      <c r="M35" s="43">
        <v>18816</v>
      </c>
      <c r="N35" s="43">
        <v>5.8435000000000005E-14</v>
      </c>
      <c r="O35" s="43">
        <v>1.7623E-13</v>
      </c>
      <c r="P35" s="43">
        <v>2878.1</v>
      </c>
      <c r="Q35" s="48">
        <v>0.8</v>
      </c>
    </row>
    <row r="36" spans="1:17" x14ac:dyDescent="0.3">
      <c r="A36" s="42">
        <v>47</v>
      </c>
      <c r="B36" s="43">
        <v>-1219.0999999999999</v>
      </c>
      <c r="C36" s="43">
        <v>-429.74</v>
      </c>
      <c r="D36" s="43">
        <v>17093</v>
      </c>
      <c r="E36" s="43">
        <v>1.4499999999999999E-13</v>
      </c>
      <c r="F36" s="43">
        <v>-4.6222000000000002E-13</v>
      </c>
      <c r="G36" s="43">
        <v>-2516.1999999999998</v>
      </c>
      <c r="H36" s="48">
        <v>0.85</v>
      </c>
      <c r="I36" s="28"/>
      <c r="J36" s="44">
        <v>18</v>
      </c>
      <c r="K36" s="43">
        <v>-1219.0999999999999</v>
      </c>
      <c r="L36" s="43">
        <v>-429.74</v>
      </c>
      <c r="M36" s="43">
        <v>17093</v>
      </c>
      <c r="N36" s="43">
        <v>4.8334E-14</v>
      </c>
      <c r="O36" s="43">
        <v>1.5406999999999999E-13</v>
      </c>
      <c r="P36" s="43">
        <v>2516.1999999999998</v>
      </c>
      <c r="Q36" s="48">
        <v>0.85</v>
      </c>
    </row>
    <row r="37" spans="1:17" x14ac:dyDescent="0.3">
      <c r="A37" s="42">
        <v>48</v>
      </c>
      <c r="B37" s="43">
        <v>-1096.4000000000001</v>
      </c>
      <c r="C37" s="43">
        <v>-438.73</v>
      </c>
      <c r="D37" s="43">
        <v>15592</v>
      </c>
      <c r="E37" s="43">
        <v>1.2082000000000001E-13</v>
      </c>
      <c r="F37" s="43">
        <v>-4.0595E-13</v>
      </c>
      <c r="G37" s="43">
        <v>-2209.9</v>
      </c>
      <c r="H37" s="48">
        <v>0.9</v>
      </c>
      <c r="I37" s="28"/>
      <c r="J37" s="44">
        <v>19</v>
      </c>
      <c r="K37" s="43">
        <v>-1096.4000000000001</v>
      </c>
      <c r="L37" s="43">
        <v>-438.73</v>
      </c>
      <c r="M37" s="43">
        <v>15592</v>
      </c>
      <c r="N37" s="43">
        <v>4.0272000000000001E-14</v>
      </c>
      <c r="O37" s="43">
        <v>1.3532E-13</v>
      </c>
      <c r="P37" s="43">
        <v>2209.9</v>
      </c>
      <c r="Q37" s="48">
        <v>0.9</v>
      </c>
    </row>
    <row r="38" spans="1:17" x14ac:dyDescent="0.3">
      <c r="A38" s="42">
        <v>49</v>
      </c>
      <c r="B38" s="43">
        <v>-989.2</v>
      </c>
      <c r="C38" s="43">
        <v>-437.39</v>
      </c>
      <c r="D38" s="43">
        <v>14276</v>
      </c>
      <c r="E38" s="43">
        <v>1.0137E-13</v>
      </c>
      <c r="F38" s="43">
        <v>-3.5810999999999998E-13</v>
      </c>
      <c r="G38" s="43">
        <v>-1949.5</v>
      </c>
      <c r="H38" s="48">
        <v>0.95</v>
      </c>
      <c r="I38" s="28"/>
      <c r="J38" s="44">
        <v>20</v>
      </c>
      <c r="K38" s="43">
        <v>-989.2</v>
      </c>
      <c r="L38" s="43">
        <v>-437.39</v>
      </c>
      <c r="M38" s="43">
        <v>14276</v>
      </c>
      <c r="N38" s="43">
        <v>3.3788999999999997E-14</v>
      </c>
      <c r="O38" s="43">
        <v>1.1937E-13</v>
      </c>
      <c r="P38" s="43">
        <v>1949.5</v>
      </c>
      <c r="Q38" s="48">
        <v>0.95</v>
      </c>
    </row>
    <row r="39" spans="1:17" x14ac:dyDescent="0.3">
      <c r="A39" s="42">
        <v>50</v>
      </c>
      <c r="B39" s="43">
        <v>-894.8</v>
      </c>
      <c r="C39" s="43">
        <v>-428.78</v>
      </c>
      <c r="D39" s="43">
        <v>13116</v>
      </c>
      <c r="E39" s="43">
        <v>8.5606999999999998E-14</v>
      </c>
      <c r="F39" s="43">
        <v>-3.1726E-13</v>
      </c>
      <c r="G39" s="43">
        <v>-1727.1</v>
      </c>
      <c r="H39" s="48">
        <v>1</v>
      </c>
      <c r="I39" s="28"/>
      <c r="J39" s="44">
        <v>21</v>
      </c>
      <c r="K39" s="43">
        <v>-894.8</v>
      </c>
      <c r="L39" s="43">
        <v>-428.78</v>
      </c>
      <c r="M39" s="43">
        <v>13116</v>
      </c>
      <c r="N39" s="43">
        <v>2.8535999999999998E-14</v>
      </c>
      <c r="O39" s="43">
        <v>1.0575E-13</v>
      </c>
      <c r="P39" s="43">
        <v>1727.1</v>
      </c>
      <c r="Q39" s="48">
        <v>1</v>
      </c>
    </row>
    <row r="40" spans="1:17" x14ac:dyDescent="0.3">
      <c r="A40" s="42">
        <v>51</v>
      </c>
      <c r="B40" s="43">
        <v>-349.11</v>
      </c>
      <c r="C40" s="43">
        <v>-234.26</v>
      </c>
      <c r="D40" s="43">
        <v>6498.1</v>
      </c>
      <c r="E40" s="43">
        <v>2.1097E-14</v>
      </c>
      <c r="F40" s="43">
        <v>-1.1477E-13</v>
      </c>
      <c r="G40" s="43">
        <v>-624.76</v>
      </c>
      <c r="H40" s="48">
        <v>1.5</v>
      </c>
      <c r="I40" s="28"/>
      <c r="J40" s="44">
        <v>22</v>
      </c>
      <c r="K40" s="43">
        <v>-349.11</v>
      </c>
      <c r="L40" s="43">
        <v>-234.26</v>
      </c>
      <c r="M40" s="43">
        <v>6498.1</v>
      </c>
      <c r="N40" s="43">
        <v>7.0323000000000003E-15</v>
      </c>
      <c r="O40" s="43">
        <v>3.8256E-14</v>
      </c>
      <c r="P40" s="43">
        <v>624.76</v>
      </c>
      <c r="Q40" s="48">
        <v>1.5</v>
      </c>
    </row>
    <row r="41" spans="1:17" x14ac:dyDescent="0.3">
      <c r="A41" s="42">
        <v>52</v>
      </c>
      <c r="B41" s="43">
        <v>-140.38999999999999</v>
      </c>
      <c r="C41" s="43">
        <v>-99.906000000000006</v>
      </c>
      <c r="D41" s="43">
        <v>3884.8</v>
      </c>
      <c r="E41" s="43">
        <v>7.4370999999999993E-15</v>
      </c>
      <c r="F41" s="43">
        <v>-5.3276999999999999E-14</v>
      </c>
      <c r="G41" s="43">
        <v>-290.02999999999997</v>
      </c>
      <c r="H41" s="48">
        <v>2</v>
      </c>
      <c r="I41" s="28"/>
      <c r="J41" s="44">
        <v>23</v>
      </c>
      <c r="K41" s="43">
        <v>-140.38999999999999</v>
      </c>
      <c r="L41" s="43">
        <v>-99.906000000000006</v>
      </c>
      <c r="M41" s="43">
        <v>3884.8</v>
      </c>
      <c r="N41" s="43">
        <v>2.4789999999999999E-15</v>
      </c>
      <c r="O41" s="43">
        <v>1.7758999999999998E-14</v>
      </c>
      <c r="P41" s="43">
        <v>290.02999999999997</v>
      </c>
      <c r="Q41" s="48">
        <v>2</v>
      </c>
    </row>
    <row r="42" spans="1:17" x14ac:dyDescent="0.3">
      <c r="A42" s="42">
        <v>53</v>
      </c>
      <c r="B42" s="43">
        <v>-71.406999999999996</v>
      </c>
      <c r="C42" s="43">
        <v>-53.723999999999997</v>
      </c>
      <c r="D42" s="43">
        <v>2650.8</v>
      </c>
      <c r="E42" s="43">
        <v>3.2482999999999999E-15</v>
      </c>
      <c r="F42" s="43">
        <v>-2.8896000000000003E-14</v>
      </c>
      <c r="G42" s="43">
        <v>-157.30000000000001</v>
      </c>
      <c r="H42" s="48">
        <v>2.5</v>
      </c>
      <c r="I42" s="28"/>
      <c r="J42" s="44">
        <v>24</v>
      </c>
      <c r="K42" s="43">
        <v>-71.406999999999996</v>
      </c>
      <c r="L42" s="43">
        <v>-53.723999999999997</v>
      </c>
      <c r="M42" s="43">
        <v>2650.8</v>
      </c>
      <c r="N42" s="43">
        <v>1.0828E-15</v>
      </c>
      <c r="O42" s="43">
        <v>9.6318999999999994E-15</v>
      </c>
      <c r="P42" s="43">
        <v>157.30000000000001</v>
      </c>
      <c r="Q42" s="48">
        <v>2.5</v>
      </c>
    </row>
    <row r="43" spans="1:17" x14ac:dyDescent="0.3">
      <c r="A43" s="42">
        <v>54</v>
      </c>
      <c r="B43" s="43">
        <v>-59.119</v>
      </c>
      <c r="C43" s="43">
        <v>-50.213000000000001</v>
      </c>
      <c r="D43" s="43">
        <v>1978</v>
      </c>
      <c r="E43" s="43">
        <v>1.636E-15</v>
      </c>
      <c r="F43" s="43">
        <v>-1.7418E-14</v>
      </c>
      <c r="G43" s="43">
        <v>-94.820999999999998</v>
      </c>
      <c r="H43" s="48">
        <v>3</v>
      </c>
      <c r="I43" s="28"/>
      <c r="J43" s="44">
        <v>25</v>
      </c>
      <c r="K43" s="43">
        <v>-59.119</v>
      </c>
      <c r="L43" s="43">
        <v>-50.213000000000001</v>
      </c>
      <c r="M43" s="43">
        <v>1978</v>
      </c>
      <c r="N43" s="43">
        <v>5.4534E-16</v>
      </c>
      <c r="O43" s="43">
        <v>5.8061000000000002E-15</v>
      </c>
      <c r="P43" s="43">
        <v>94.820999999999998</v>
      </c>
      <c r="Q43" s="48">
        <v>3</v>
      </c>
    </row>
    <row r="44" spans="1:17" x14ac:dyDescent="0.3">
      <c r="A44" s="42">
        <v>55</v>
      </c>
      <c r="B44" s="43">
        <v>-63.584000000000003</v>
      </c>
      <c r="C44" s="43">
        <v>-58.598999999999997</v>
      </c>
      <c r="D44" s="43">
        <v>1556.9</v>
      </c>
      <c r="E44" s="43">
        <v>9.1572000000000002E-16</v>
      </c>
      <c r="F44" s="43">
        <v>-1.1317E-14</v>
      </c>
      <c r="G44" s="43">
        <v>-61.604999999999997</v>
      </c>
      <c r="H44" s="48">
        <v>3.5</v>
      </c>
      <c r="I44" s="28"/>
      <c r="J44" s="44">
        <v>26</v>
      </c>
      <c r="K44" s="43">
        <v>-63.584000000000003</v>
      </c>
      <c r="L44" s="43">
        <v>-58.598999999999997</v>
      </c>
      <c r="M44" s="43">
        <v>1556.9</v>
      </c>
      <c r="N44" s="43">
        <v>3.0524000000000001E-16</v>
      </c>
      <c r="O44" s="43">
        <v>3.7722E-15</v>
      </c>
      <c r="P44" s="43">
        <v>61.604999999999997</v>
      </c>
      <c r="Q44" s="48">
        <v>3.5</v>
      </c>
    </row>
    <row r="45" spans="1:17" x14ac:dyDescent="0.3">
      <c r="A45" s="42">
        <v>56</v>
      </c>
      <c r="B45" s="43">
        <v>-69.106999999999999</v>
      </c>
      <c r="C45" s="43">
        <v>-66.075999999999993</v>
      </c>
      <c r="D45" s="43">
        <v>1262.3</v>
      </c>
      <c r="E45" s="43">
        <v>5.5673999999999995E-16</v>
      </c>
      <c r="F45" s="43">
        <v>-7.7493999999999993E-15</v>
      </c>
      <c r="G45" s="43">
        <v>-42.186</v>
      </c>
      <c r="H45" s="48">
        <v>4</v>
      </c>
      <c r="I45" s="28"/>
      <c r="J45" s="44">
        <v>27</v>
      </c>
      <c r="K45" s="43">
        <v>-69.106999999999999</v>
      </c>
      <c r="L45" s="43">
        <v>-66.075999999999993</v>
      </c>
      <c r="M45" s="43">
        <v>1262.3</v>
      </c>
      <c r="N45" s="43">
        <v>1.8558E-16</v>
      </c>
      <c r="O45" s="43">
        <v>2.5831000000000001E-15</v>
      </c>
      <c r="P45" s="43">
        <v>42.186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5.6008999999999996E-4</v>
      </c>
      <c r="C50" s="43">
        <v>4.3714999999999997E-4</v>
      </c>
      <c r="D50" s="43">
        <v>-2.6025000000000001E-4</v>
      </c>
      <c r="E50" s="43">
        <v>-4.5168999999999999E-20</v>
      </c>
      <c r="F50" s="43">
        <v>-1.6432999999999999E-35</v>
      </c>
      <c r="G50" s="43">
        <v>-8.9458999999999996E-20</v>
      </c>
      <c r="H50" s="48">
        <v>0</v>
      </c>
      <c r="I50" s="28"/>
      <c r="J50" s="44">
        <v>1</v>
      </c>
      <c r="K50" s="43">
        <v>5.6008999999999996E-4</v>
      </c>
      <c r="L50" s="43">
        <v>4.3714999999999997E-4</v>
      </c>
      <c r="M50" s="43">
        <v>-2.6025000000000001E-4</v>
      </c>
      <c r="N50" s="43">
        <v>-1.5055999999999999E-20</v>
      </c>
      <c r="O50" s="43">
        <v>5.4777999999999998E-36</v>
      </c>
      <c r="P50" s="43">
        <v>8.9458999999999996E-20</v>
      </c>
      <c r="Q50" s="48">
        <v>0</v>
      </c>
    </row>
    <row r="51" spans="1:17" x14ac:dyDescent="0.3">
      <c r="A51" s="42">
        <v>31</v>
      </c>
      <c r="B51" s="43">
        <v>-4.5870999999999998E-4</v>
      </c>
      <c r="C51" s="43">
        <v>-3.6570999999999999E-4</v>
      </c>
      <c r="D51" s="43">
        <v>4.5529000000000001E-4</v>
      </c>
      <c r="E51" s="43">
        <v>3.4163999999999999E-20</v>
      </c>
      <c r="F51" s="43">
        <v>-2.573E-21</v>
      </c>
      <c r="G51" s="43">
        <v>-1.4007E-5</v>
      </c>
      <c r="H51" s="54">
        <v>0.05</v>
      </c>
      <c r="I51" s="28"/>
      <c r="J51" s="44">
        <v>2</v>
      </c>
      <c r="K51" s="43">
        <v>-4.5870999999999998E-4</v>
      </c>
      <c r="L51" s="43">
        <v>-3.6570999999999999E-4</v>
      </c>
      <c r="M51" s="43">
        <v>4.5529000000000001E-4</v>
      </c>
      <c r="N51" s="43">
        <v>1.1388E-20</v>
      </c>
      <c r="O51" s="43">
        <v>8.5768000000000008E-22</v>
      </c>
      <c r="P51" s="43">
        <v>1.4007E-5</v>
      </c>
      <c r="Q51" s="54">
        <v>0.05</v>
      </c>
    </row>
    <row r="52" spans="1:17" x14ac:dyDescent="0.3">
      <c r="A52" s="42">
        <v>32</v>
      </c>
      <c r="B52" s="43">
        <v>-5.0069999999999997E-4</v>
      </c>
      <c r="C52" s="43">
        <v>-3.4885999999999999E-4</v>
      </c>
      <c r="D52" s="43">
        <v>1.5054999999999999E-3</v>
      </c>
      <c r="E52" s="43">
        <v>5.5783999999999998E-20</v>
      </c>
      <c r="F52" s="43">
        <v>-6.0910999999999998E-20</v>
      </c>
      <c r="G52" s="43">
        <v>-3.3157999999999999E-4</v>
      </c>
      <c r="H52" s="57">
        <v>0.1</v>
      </c>
      <c r="I52" s="28"/>
      <c r="J52" s="44">
        <v>3</v>
      </c>
      <c r="K52" s="43">
        <v>-5.0069999999999997E-4</v>
      </c>
      <c r="L52" s="43">
        <v>-3.4885999999999999E-4</v>
      </c>
      <c r="M52" s="43">
        <v>1.5054999999999999E-3</v>
      </c>
      <c r="N52" s="43">
        <v>1.8595000000000001E-20</v>
      </c>
      <c r="O52" s="43">
        <v>2.0304E-20</v>
      </c>
      <c r="P52" s="43">
        <v>3.3157999999999999E-4</v>
      </c>
      <c r="Q52" s="57">
        <v>0.1</v>
      </c>
    </row>
    <row r="53" spans="1:17" x14ac:dyDescent="0.3">
      <c r="A53" s="42">
        <v>33</v>
      </c>
      <c r="B53" s="43">
        <v>-4.1391000000000003E-4</v>
      </c>
      <c r="C53" s="43">
        <v>-2.6164E-4</v>
      </c>
      <c r="D53" s="43">
        <v>1.1287999999999999E-3</v>
      </c>
      <c r="E53" s="43">
        <v>5.5941000000000004E-20</v>
      </c>
      <c r="F53" s="43">
        <v>-7.2126000000000004E-20</v>
      </c>
      <c r="G53" s="43">
        <v>-3.9263999999999998E-4</v>
      </c>
      <c r="H53" s="48">
        <v>0.15</v>
      </c>
      <c r="I53" s="28"/>
      <c r="J53" s="44">
        <v>4</v>
      </c>
      <c r="K53" s="43">
        <v>-4.1391000000000003E-4</v>
      </c>
      <c r="L53" s="43">
        <v>-2.6164E-4</v>
      </c>
      <c r="M53" s="43">
        <v>1.1287999999999999E-3</v>
      </c>
      <c r="N53" s="43">
        <v>1.8647000000000001E-20</v>
      </c>
      <c r="O53" s="43">
        <v>2.4042E-20</v>
      </c>
      <c r="P53" s="43">
        <v>3.9263999999999998E-4</v>
      </c>
      <c r="Q53" s="48">
        <v>0.15</v>
      </c>
    </row>
    <row r="54" spans="1:17" x14ac:dyDescent="0.3">
      <c r="A54" s="42">
        <v>34</v>
      </c>
      <c r="B54" s="43">
        <v>-2.9175000000000002E-4</v>
      </c>
      <c r="C54" s="43">
        <v>-1.7585999999999999E-4</v>
      </c>
      <c r="D54" s="43">
        <v>8.1656000000000003E-4</v>
      </c>
      <c r="E54" s="43">
        <v>4.2579000000000002E-20</v>
      </c>
      <c r="F54" s="43">
        <v>-7.6937999999999999E-20</v>
      </c>
      <c r="G54" s="43">
        <v>-4.1883000000000003E-4</v>
      </c>
      <c r="H54" s="54">
        <v>0.2</v>
      </c>
      <c r="I54" s="28"/>
      <c r="J54" s="44">
        <v>5</v>
      </c>
      <c r="K54" s="43">
        <v>-2.9175000000000002E-4</v>
      </c>
      <c r="L54" s="43">
        <v>-1.7585999999999999E-4</v>
      </c>
      <c r="M54" s="43">
        <v>8.1656000000000003E-4</v>
      </c>
      <c r="N54" s="43">
        <v>1.4193000000000001E-20</v>
      </c>
      <c r="O54" s="43">
        <v>2.5646E-20</v>
      </c>
      <c r="P54" s="43">
        <v>4.1883000000000003E-4</v>
      </c>
      <c r="Q54" s="54">
        <v>0.2</v>
      </c>
    </row>
    <row r="55" spans="1:17" x14ac:dyDescent="0.3">
      <c r="A55" s="42">
        <v>35</v>
      </c>
      <c r="B55" s="43">
        <v>-2.7547999999999998E-4</v>
      </c>
      <c r="C55" s="43">
        <v>-1.6627999999999999E-4</v>
      </c>
      <c r="D55" s="43">
        <v>5.5007000000000005E-4</v>
      </c>
      <c r="E55" s="43">
        <v>4.0118000000000001E-20</v>
      </c>
      <c r="F55" s="43">
        <v>-5.3456000000000001E-20</v>
      </c>
      <c r="G55" s="43">
        <v>-2.9100000000000003E-4</v>
      </c>
      <c r="H55" s="48">
        <v>0.25</v>
      </c>
      <c r="I55" s="28"/>
      <c r="J55" s="44">
        <v>6</v>
      </c>
      <c r="K55" s="43">
        <v>-2.7547999999999998E-4</v>
      </c>
      <c r="L55" s="43">
        <v>-1.6627999999999999E-4</v>
      </c>
      <c r="M55" s="43">
        <v>5.5007000000000005E-4</v>
      </c>
      <c r="N55" s="43">
        <v>1.3373E-20</v>
      </c>
      <c r="O55" s="43">
        <v>1.7819E-20</v>
      </c>
      <c r="P55" s="43">
        <v>2.9100000000000003E-4</v>
      </c>
      <c r="Q55" s="48">
        <v>0.25</v>
      </c>
    </row>
    <row r="56" spans="1:17" x14ac:dyDescent="0.3">
      <c r="A56" s="42">
        <v>36</v>
      </c>
      <c r="B56" s="43">
        <v>-2.8305000000000002E-4</v>
      </c>
      <c r="C56" s="43">
        <v>-1.7474999999999999E-4</v>
      </c>
      <c r="D56" s="43">
        <v>4.8071000000000002E-4</v>
      </c>
      <c r="E56" s="43">
        <v>3.9787999999999999E-20</v>
      </c>
      <c r="F56" s="43">
        <v>-4.3531000000000002E-20</v>
      </c>
      <c r="G56" s="43">
        <v>-2.3697E-4</v>
      </c>
      <c r="H56" s="57">
        <v>0.3</v>
      </c>
      <c r="I56" s="28"/>
      <c r="J56" s="44">
        <v>7</v>
      </c>
      <c r="K56" s="43">
        <v>-2.8305000000000002E-4</v>
      </c>
      <c r="L56" s="43">
        <v>-1.7474999999999999E-4</v>
      </c>
      <c r="M56" s="43">
        <v>4.8071000000000002E-4</v>
      </c>
      <c r="N56" s="43">
        <v>1.3263000000000001E-20</v>
      </c>
      <c r="O56" s="43">
        <v>1.4509999999999999E-20</v>
      </c>
      <c r="P56" s="43">
        <v>2.3697E-4</v>
      </c>
      <c r="Q56" s="57">
        <v>0.3</v>
      </c>
    </row>
    <row r="57" spans="1:17" x14ac:dyDescent="0.3">
      <c r="A57" s="42">
        <v>37</v>
      </c>
      <c r="B57" s="43">
        <v>-3.3115999999999999E-4</v>
      </c>
      <c r="C57" s="43">
        <v>-2.0578999999999999E-4</v>
      </c>
      <c r="D57" s="43">
        <v>4.7466000000000001E-4</v>
      </c>
      <c r="E57" s="43">
        <v>4.6062999999999997E-20</v>
      </c>
      <c r="F57" s="43">
        <v>-2.8022999999999999E-20</v>
      </c>
      <c r="G57" s="43">
        <v>-1.5254999999999999E-4</v>
      </c>
      <c r="H57" s="54">
        <v>0.35</v>
      </c>
      <c r="I57" s="28"/>
      <c r="J57" s="44">
        <v>8</v>
      </c>
      <c r="K57" s="43">
        <v>-3.3115999999999999E-4</v>
      </c>
      <c r="L57" s="43">
        <v>-2.0578999999999999E-4</v>
      </c>
      <c r="M57" s="43">
        <v>4.7466000000000001E-4</v>
      </c>
      <c r="N57" s="43">
        <v>1.5354000000000001E-20</v>
      </c>
      <c r="O57" s="43">
        <v>9.3411000000000003E-21</v>
      </c>
      <c r="P57" s="43">
        <v>1.5254999999999999E-4</v>
      </c>
      <c r="Q57" s="54">
        <v>0.35</v>
      </c>
    </row>
    <row r="58" spans="1:17" x14ac:dyDescent="0.3">
      <c r="A58" s="42">
        <v>38</v>
      </c>
      <c r="B58" s="43">
        <v>-2.7807E-4</v>
      </c>
      <c r="C58" s="43">
        <v>-1.8061999999999999E-4</v>
      </c>
      <c r="D58" s="43">
        <v>6.3938000000000005E-4</v>
      </c>
      <c r="E58" s="43">
        <v>3.5802000000000001E-20</v>
      </c>
      <c r="F58" s="43">
        <v>-6.0167999999999998E-20</v>
      </c>
      <c r="G58" s="43">
        <v>-3.2754000000000003E-4</v>
      </c>
      <c r="H58" s="57">
        <v>0.4</v>
      </c>
      <c r="I58" s="28"/>
      <c r="J58" s="44">
        <v>9</v>
      </c>
      <c r="K58" s="43">
        <v>-2.7807E-4</v>
      </c>
      <c r="L58" s="43">
        <v>-1.8061999999999999E-4</v>
      </c>
      <c r="M58" s="43">
        <v>6.3938000000000005E-4</v>
      </c>
      <c r="N58" s="43">
        <v>1.1934E-20</v>
      </c>
      <c r="O58" s="43">
        <v>2.0055999999999999E-20</v>
      </c>
      <c r="P58" s="43">
        <v>3.2754000000000003E-4</v>
      </c>
      <c r="Q58" s="57">
        <v>0.4</v>
      </c>
    </row>
    <row r="59" spans="1:17" x14ac:dyDescent="0.3">
      <c r="A59" s="42">
        <v>39</v>
      </c>
      <c r="B59" s="43">
        <v>-2.365E-4</v>
      </c>
      <c r="C59" s="43">
        <v>-1.6059000000000001E-4</v>
      </c>
      <c r="D59" s="43">
        <v>5.5053999999999997E-4</v>
      </c>
      <c r="E59" s="43">
        <v>2.7889000000000001E-20</v>
      </c>
      <c r="F59" s="43">
        <v>-5.1378E-20</v>
      </c>
      <c r="G59" s="43">
        <v>-2.7968999999999997E-4</v>
      </c>
      <c r="H59" s="57">
        <v>0.45</v>
      </c>
      <c r="I59" s="28"/>
      <c r="J59" s="44">
        <v>10</v>
      </c>
      <c r="K59" s="43">
        <v>-2.365E-4</v>
      </c>
      <c r="L59" s="43">
        <v>-1.6059000000000001E-4</v>
      </c>
      <c r="M59" s="43">
        <v>5.5053999999999997E-4</v>
      </c>
      <c r="N59" s="43">
        <v>9.2964999999999997E-21</v>
      </c>
      <c r="O59" s="43">
        <v>1.7125999999999999E-20</v>
      </c>
      <c r="P59" s="43">
        <v>2.7968999999999997E-4</v>
      </c>
      <c r="Q59" s="57">
        <v>0.45</v>
      </c>
    </row>
    <row r="60" spans="1:17" x14ac:dyDescent="0.3">
      <c r="A60" s="42">
        <v>40</v>
      </c>
      <c r="B60" s="43">
        <v>-2.0340000000000001E-4</v>
      </c>
      <c r="C60" s="43">
        <v>-1.4396E-4</v>
      </c>
      <c r="D60" s="43">
        <v>4.793E-4</v>
      </c>
      <c r="E60" s="43">
        <v>2.1837999999999999E-20</v>
      </c>
      <c r="F60" s="43">
        <v>-4.3798999999999998E-20</v>
      </c>
      <c r="G60" s="43">
        <v>-2.3843000000000001E-4</v>
      </c>
      <c r="H60" s="57">
        <v>0.5</v>
      </c>
      <c r="I60" s="28"/>
      <c r="J60" s="44">
        <v>11</v>
      </c>
      <c r="K60" s="43">
        <v>-2.0340000000000001E-4</v>
      </c>
      <c r="L60" s="43">
        <v>-1.4396E-4</v>
      </c>
      <c r="M60" s="43">
        <v>4.793E-4</v>
      </c>
      <c r="N60" s="43">
        <v>7.2793999999999995E-21</v>
      </c>
      <c r="O60" s="43">
        <v>1.46E-20</v>
      </c>
      <c r="P60" s="43">
        <v>2.3843000000000001E-4</v>
      </c>
      <c r="Q60" s="57">
        <v>0.5</v>
      </c>
    </row>
    <row r="61" spans="1:17" x14ac:dyDescent="0.3">
      <c r="A61" s="42">
        <v>41</v>
      </c>
      <c r="B61" s="43">
        <v>-1.7662999999999999E-4</v>
      </c>
      <c r="C61" s="43">
        <v>-1.2977E-4</v>
      </c>
      <c r="D61" s="43">
        <v>4.2107000000000001E-4</v>
      </c>
      <c r="E61" s="43">
        <v>1.7217E-20</v>
      </c>
      <c r="F61" s="43">
        <v>-3.7374000000000002E-20</v>
      </c>
      <c r="G61" s="43">
        <v>-2.0345000000000001E-4</v>
      </c>
      <c r="H61" s="57">
        <v>0.55000000000000004</v>
      </c>
      <c r="I61" s="28"/>
      <c r="J61" s="44">
        <v>12</v>
      </c>
      <c r="K61" s="43">
        <v>-1.7662999999999999E-4</v>
      </c>
      <c r="L61" s="43">
        <v>-1.2977E-4</v>
      </c>
      <c r="M61" s="43">
        <v>4.2107000000000001E-4</v>
      </c>
      <c r="N61" s="43">
        <v>5.7391000000000002E-21</v>
      </c>
      <c r="O61" s="43">
        <v>1.2458E-20</v>
      </c>
      <c r="P61" s="43">
        <v>2.0345000000000001E-4</v>
      </c>
      <c r="Q61" s="57">
        <v>0.55000000000000004</v>
      </c>
    </row>
    <row r="62" spans="1:17" x14ac:dyDescent="0.3">
      <c r="A62" s="42">
        <v>42</v>
      </c>
      <c r="B62" s="43">
        <v>-1.5470999999999999E-4</v>
      </c>
      <c r="C62" s="43">
        <v>-1.1747999999999999E-4</v>
      </c>
      <c r="D62" s="43">
        <v>3.7275999999999998E-4</v>
      </c>
      <c r="E62" s="43">
        <v>1.3679999999999999E-20</v>
      </c>
      <c r="F62" s="43">
        <v>-3.1974000000000003E-20</v>
      </c>
      <c r="G62" s="43">
        <v>-1.7406E-4</v>
      </c>
      <c r="H62" s="48">
        <v>0.6</v>
      </c>
      <c r="I62" s="28"/>
      <c r="J62" s="44">
        <v>13</v>
      </c>
      <c r="K62" s="43">
        <v>-1.5470999999999999E-4</v>
      </c>
      <c r="L62" s="43">
        <v>-1.1747999999999999E-4</v>
      </c>
      <c r="M62" s="43">
        <v>3.7275999999999998E-4</v>
      </c>
      <c r="N62" s="43">
        <v>4.5599000000000001E-21</v>
      </c>
      <c r="O62" s="43">
        <v>1.0658E-20</v>
      </c>
      <c r="P62" s="43">
        <v>1.7406E-4</v>
      </c>
      <c r="Q62" s="48">
        <v>0.6</v>
      </c>
    </row>
    <row r="63" spans="1:17" x14ac:dyDescent="0.3">
      <c r="A63" s="42">
        <v>43</v>
      </c>
      <c r="B63" s="43">
        <v>-1.3655000000000001E-4</v>
      </c>
      <c r="C63" s="43">
        <v>-1.0671999999999999E-4</v>
      </c>
      <c r="D63" s="43">
        <v>3.3219E-4</v>
      </c>
      <c r="E63" s="43">
        <v>1.0958E-20</v>
      </c>
      <c r="F63" s="43">
        <v>-2.7454E-20</v>
      </c>
      <c r="G63" s="43">
        <v>-1.4945E-4</v>
      </c>
      <c r="H63" s="48">
        <v>0.65</v>
      </c>
      <c r="I63" s="28"/>
      <c r="J63" s="44">
        <v>14</v>
      </c>
      <c r="K63" s="43">
        <v>-1.3655000000000001E-4</v>
      </c>
      <c r="L63" s="43">
        <v>-1.0671999999999999E-4</v>
      </c>
      <c r="M63" s="43">
        <v>3.3219E-4</v>
      </c>
      <c r="N63" s="43">
        <v>3.6528000000000002E-21</v>
      </c>
      <c r="O63" s="43">
        <v>9.1514000000000007E-21</v>
      </c>
      <c r="P63" s="43">
        <v>1.4945E-4</v>
      </c>
      <c r="Q63" s="48">
        <v>0.65</v>
      </c>
    </row>
    <row r="64" spans="1:17" x14ac:dyDescent="0.3">
      <c r="A64" s="42">
        <v>44</v>
      </c>
      <c r="B64" s="43">
        <v>-1.2135E-4</v>
      </c>
      <c r="C64" s="43">
        <v>-9.7256000000000005E-5</v>
      </c>
      <c r="D64" s="43">
        <v>2.9777999999999998E-4</v>
      </c>
      <c r="E64" s="43">
        <v>8.8512000000000005E-21</v>
      </c>
      <c r="F64" s="43">
        <v>-2.3672999999999999E-20</v>
      </c>
      <c r="G64" s="43">
        <v>-1.2887E-4</v>
      </c>
      <c r="H64" s="48">
        <v>0.7</v>
      </c>
      <c r="I64" s="28"/>
      <c r="J64" s="44">
        <v>15</v>
      </c>
      <c r="K64" s="43">
        <v>-1.2135E-4</v>
      </c>
      <c r="L64" s="43">
        <v>-9.7256000000000005E-5</v>
      </c>
      <c r="M64" s="43">
        <v>2.9777999999999998E-4</v>
      </c>
      <c r="N64" s="43">
        <v>2.9504000000000002E-21</v>
      </c>
      <c r="O64" s="43">
        <v>7.8908999999999995E-21</v>
      </c>
      <c r="P64" s="43">
        <v>1.2887E-4</v>
      </c>
      <c r="Q64" s="48">
        <v>0.7</v>
      </c>
    </row>
    <row r="65" spans="1:17" x14ac:dyDescent="0.3">
      <c r="A65" s="42">
        <v>45</v>
      </c>
      <c r="B65" s="43">
        <v>-1.0849999999999999E-4</v>
      </c>
      <c r="C65" s="43">
        <v>-8.8881000000000005E-5</v>
      </c>
      <c r="D65" s="43">
        <v>2.6833E-4</v>
      </c>
      <c r="E65" s="43">
        <v>7.2079000000000007E-21</v>
      </c>
      <c r="F65" s="43">
        <v>-2.0505E-20</v>
      </c>
      <c r="G65" s="43">
        <v>-1.1162000000000001E-4</v>
      </c>
      <c r="H65" s="48">
        <v>0.75</v>
      </c>
      <c r="I65" s="28"/>
      <c r="J65" s="44">
        <v>16</v>
      </c>
      <c r="K65" s="43">
        <v>-1.0849999999999999E-4</v>
      </c>
      <c r="L65" s="43">
        <v>-8.8881000000000005E-5</v>
      </c>
      <c r="M65" s="43">
        <v>2.6833E-4</v>
      </c>
      <c r="N65" s="43">
        <v>2.4026000000000001E-21</v>
      </c>
      <c r="O65" s="43">
        <v>6.8349000000000004E-21</v>
      </c>
      <c r="P65" s="43">
        <v>1.1162000000000001E-4</v>
      </c>
      <c r="Q65" s="48">
        <v>0.75</v>
      </c>
    </row>
    <row r="66" spans="1:17" x14ac:dyDescent="0.3">
      <c r="A66" s="42">
        <v>46</v>
      </c>
      <c r="B66" s="43">
        <v>-9.7549999999999999E-5</v>
      </c>
      <c r="C66" s="43">
        <v>-8.1445000000000004E-5</v>
      </c>
      <c r="D66" s="43">
        <v>2.4293000000000001E-4</v>
      </c>
      <c r="E66" s="43">
        <v>5.9165999999999998E-21</v>
      </c>
      <c r="F66" s="43">
        <v>-1.7844000000000001E-20</v>
      </c>
      <c r="G66" s="43">
        <v>-9.7136E-5</v>
      </c>
      <c r="H66" s="48">
        <v>0.8</v>
      </c>
      <c r="I66" s="28"/>
      <c r="J66" s="44">
        <v>17</v>
      </c>
      <c r="K66" s="43">
        <v>-9.7549999999999999E-5</v>
      </c>
      <c r="L66" s="43">
        <v>-8.1445000000000004E-5</v>
      </c>
      <c r="M66" s="43">
        <v>2.4293000000000001E-4</v>
      </c>
      <c r="N66" s="43">
        <v>1.9721999999999999E-21</v>
      </c>
      <c r="O66" s="43">
        <v>5.9478000000000003E-21</v>
      </c>
      <c r="P66" s="43">
        <v>9.7136E-5</v>
      </c>
      <c r="Q66" s="48">
        <v>0.8</v>
      </c>
    </row>
    <row r="67" spans="1:17" x14ac:dyDescent="0.3">
      <c r="A67" s="42">
        <v>47</v>
      </c>
      <c r="B67" s="43">
        <v>-8.8141999999999997E-5</v>
      </c>
      <c r="C67" s="43">
        <v>-7.4820999999999994E-5</v>
      </c>
      <c r="D67" s="43">
        <v>2.2088000000000001E-4</v>
      </c>
      <c r="E67" s="43">
        <v>4.8939000000000002E-21</v>
      </c>
      <c r="F67" s="43">
        <v>-1.56E-20</v>
      </c>
      <c r="G67" s="43">
        <v>-8.4921999999999998E-5</v>
      </c>
      <c r="H67" s="48">
        <v>0.85</v>
      </c>
      <c r="I67" s="28"/>
      <c r="J67" s="44">
        <v>18</v>
      </c>
      <c r="K67" s="43">
        <v>-8.8141999999999997E-5</v>
      </c>
      <c r="L67" s="43">
        <v>-7.4820999999999994E-5</v>
      </c>
      <c r="M67" s="43">
        <v>2.2088000000000001E-4</v>
      </c>
      <c r="N67" s="43">
        <v>1.6313E-21</v>
      </c>
      <c r="O67" s="43">
        <v>5.2000000000000003E-21</v>
      </c>
      <c r="P67" s="43">
        <v>8.4921999999999998E-5</v>
      </c>
      <c r="Q67" s="48">
        <v>0.85</v>
      </c>
    </row>
    <row r="68" spans="1:17" x14ac:dyDescent="0.3">
      <c r="A68" s="42">
        <v>48</v>
      </c>
      <c r="B68" s="43">
        <v>-8.0000999999999995E-5</v>
      </c>
      <c r="C68" s="43">
        <v>-6.8901999999999999E-5</v>
      </c>
      <c r="D68" s="43">
        <v>2.0162000000000001E-4</v>
      </c>
      <c r="E68" s="43">
        <v>4.0776E-21</v>
      </c>
      <c r="F68" s="43">
        <v>-1.3701E-20</v>
      </c>
      <c r="G68" s="43">
        <v>-7.4584000000000003E-5</v>
      </c>
      <c r="H68" s="48">
        <v>0.9</v>
      </c>
      <c r="I68" s="28"/>
      <c r="J68" s="44">
        <v>19</v>
      </c>
      <c r="K68" s="43">
        <v>-8.0000999999999995E-5</v>
      </c>
      <c r="L68" s="43">
        <v>-6.8901999999999999E-5</v>
      </c>
      <c r="M68" s="43">
        <v>2.0162000000000001E-4</v>
      </c>
      <c r="N68" s="43">
        <v>1.3592000000000001E-21</v>
      </c>
      <c r="O68" s="43">
        <v>4.5668999999999998E-21</v>
      </c>
      <c r="P68" s="43">
        <v>7.4584000000000003E-5</v>
      </c>
      <c r="Q68" s="48">
        <v>0.9</v>
      </c>
    </row>
    <row r="69" spans="1:17" x14ac:dyDescent="0.3">
      <c r="A69" s="42">
        <v>49</v>
      </c>
      <c r="B69" s="43">
        <v>-7.2909000000000003E-5</v>
      </c>
      <c r="C69" s="43">
        <v>-6.3596999999999994E-5</v>
      </c>
      <c r="D69" s="43">
        <v>1.8469E-4</v>
      </c>
      <c r="E69" s="43">
        <v>3.4211000000000002E-21</v>
      </c>
      <c r="F69" s="43">
        <v>-1.2086000000000001E-20</v>
      </c>
      <c r="G69" s="43">
        <v>-6.5795000000000003E-5</v>
      </c>
      <c r="H69" s="48">
        <v>0.95</v>
      </c>
      <c r="I69" s="28"/>
      <c r="J69" s="44">
        <v>20</v>
      </c>
      <c r="K69" s="43">
        <v>-7.2909000000000003E-5</v>
      </c>
      <c r="L69" s="43">
        <v>-6.3596999999999994E-5</v>
      </c>
      <c r="M69" s="43">
        <v>1.8469E-4</v>
      </c>
      <c r="N69" s="43">
        <v>1.1404E-21</v>
      </c>
      <c r="O69" s="43">
        <v>4.0287999999999999E-21</v>
      </c>
      <c r="P69" s="43">
        <v>6.5795000000000003E-5</v>
      </c>
      <c r="Q69" s="48">
        <v>0.95</v>
      </c>
    </row>
    <row r="70" spans="1:17" x14ac:dyDescent="0.3">
      <c r="A70" s="42">
        <v>50</v>
      </c>
      <c r="B70" s="43">
        <v>-6.6692000000000005E-5</v>
      </c>
      <c r="C70" s="43">
        <v>-5.8828E-5</v>
      </c>
      <c r="D70" s="43">
        <v>1.6974000000000001E-4</v>
      </c>
      <c r="E70" s="43">
        <v>2.8892E-21</v>
      </c>
      <c r="F70" s="43">
        <v>-1.0708000000000001E-20</v>
      </c>
      <c r="G70" s="43">
        <v>-5.8289999999999999E-5</v>
      </c>
      <c r="H70" s="48">
        <v>1</v>
      </c>
      <c r="I70" s="28"/>
      <c r="J70" s="44">
        <v>21</v>
      </c>
      <c r="K70" s="43">
        <v>-6.6692000000000005E-5</v>
      </c>
      <c r="L70" s="43">
        <v>-5.8828E-5</v>
      </c>
      <c r="M70" s="43">
        <v>1.6974000000000001E-4</v>
      </c>
      <c r="N70" s="43">
        <v>9.6307999999999998E-22</v>
      </c>
      <c r="O70" s="43">
        <v>3.5692000000000002E-21</v>
      </c>
      <c r="P70" s="43">
        <v>5.8289999999999999E-5</v>
      </c>
      <c r="Q70" s="48">
        <v>1</v>
      </c>
    </row>
    <row r="71" spans="1:17" x14ac:dyDescent="0.3">
      <c r="A71" s="42">
        <v>51</v>
      </c>
      <c r="B71" s="43">
        <v>-3.1767999999999998E-5</v>
      </c>
      <c r="C71" s="43">
        <v>-2.9830000000000001E-5</v>
      </c>
      <c r="D71" s="43">
        <v>8.3778999999999999E-5</v>
      </c>
      <c r="E71" s="43">
        <v>7.1201999999999996E-22</v>
      </c>
      <c r="F71" s="43">
        <v>-3.8733999999999999E-21</v>
      </c>
      <c r="G71" s="43">
        <v>-2.1086000000000001E-5</v>
      </c>
      <c r="H71" s="48">
        <v>1.5</v>
      </c>
      <c r="I71" s="28"/>
      <c r="J71" s="44">
        <v>22</v>
      </c>
      <c r="K71" s="43">
        <v>-3.1767999999999998E-5</v>
      </c>
      <c r="L71" s="43">
        <v>-2.9830000000000001E-5</v>
      </c>
      <c r="M71" s="43">
        <v>8.3778999999999999E-5</v>
      </c>
      <c r="N71" s="43">
        <v>2.3734E-22</v>
      </c>
      <c r="O71" s="43">
        <v>1.2911000000000001E-21</v>
      </c>
      <c r="P71" s="43">
        <v>2.1086000000000001E-5</v>
      </c>
      <c r="Q71" s="48">
        <v>1.5</v>
      </c>
    </row>
    <row r="72" spans="1:17" x14ac:dyDescent="0.3">
      <c r="A72" s="42">
        <v>52</v>
      </c>
      <c r="B72" s="43">
        <v>-1.8314000000000001E-5</v>
      </c>
      <c r="C72" s="43">
        <v>-1.7631000000000001E-5</v>
      </c>
      <c r="D72" s="43">
        <v>4.9611000000000003E-5</v>
      </c>
      <c r="E72" s="43">
        <v>2.5099999999999999E-22</v>
      </c>
      <c r="F72" s="43">
        <v>-1.7980999999999998E-21</v>
      </c>
      <c r="G72" s="43">
        <v>-9.7883999999999993E-6</v>
      </c>
      <c r="H72" s="48">
        <v>2</v>
      </c>
      <c r="I72" s="28"/>
      <c r="J72" s="44">
        <v>23</v>
      </c>
      <c r="K72" s="43">
        <v>-1.8314000000000001E-5</v>
      </c>
      <c r="L72" s="43">
        <v>-1.7631000000000001E-5</v>
      </c>
      <c r="M72" s="43">
        <v>4.9611000000000003E-5</v>
      </c>
      <c r="N72" s="43">
        <v>8.3668000000000002E-23</v>
      </c>
      <c r="O72" s="43">
        <v>5.9936999999999998E-22</v>
      </c>
      <c r="P72" s="43">
        <v>9.7883999999999993E-6</v>
      </c>
      <c r="Q72" s="48">
        <v>2</v>
      </c>
    </row>
    <row r="73" spans="1:17" x14ac:dyDescent="0.3">
      <c r="A73" s="42">
        <v>53</v>
      </c>
      <c r="B73" s="43">
        <v>-1.2255E-5</v>
      </c>
      <c r="C73" s="43">
        <v>-1.1956E-5</v>
      </c>
      <c r="D73" s="43">
        <v>3.3683000000000003E-5</v>
      </c>
      <c r="E73" s="43">
        <v>1.0962999999999999E-22</v>
      </c>
      <c r="F73" s="43">
        <v>-9.7522999999999999E-22</v>
      </c>
      <c r="G73" s="43">
        <v>-5.3089000000000001E-6</v>
      </c>
      <c r="H73" s="48">
        <v>2.5</v>
      </c>
      <c r="I73" s="28"/>
      <c r="J73" s="44">
        <v>24</v>
      </c>
      <c r="K73" s="43">
        <v>-1.2255E-5</v>
      </c>
      <c r="L73" s="43">
        <v>-1.1956E-5</v>
      </c>
      <c r="M73" s="43">
        <v>3.3683000000000003E-5</v>
      </c>
      <c r="N73" s="43">
        <v>3.6542999999999999E-23</v>
      </c>
      <c r="O73" s="43">
        <v>3.2507999999999999E-22</v>
      </c>
      <c r="P73" s="43">
        <v>5.3089000000000001E-6</v>
      </c>
      <c r="Q73" s="48">
        <v>2.5</v>
      </c>
    </row>
    <row r="74" spans="1:17" x14ac:dyDescent="0.3">
      <c r="A74" s="42">
        <v>54</v>
      </c>
      <c r="B74" s="43">
        <v>-9.1732000000000005E-6</v>
      </c>
      <c r="C74" s="43">
        <v>-9.0228999999999996E-6</v>
      </c>
      <c r="D74" s="43">
        <v>2.5204000000000001E-5</v>
      </c>
      <c r="E74" s="43">
        <v>5.5216000000000005E-23</v>
      </c>
      <c r="F74" s="43">
        <v>-5.8787E-22</v>
      </c>
      <c r="G74" s="43">
        <v>-3.2001999999999999E-6</v>
      </c>
      <c r="H74" s="48">
        <v>3</v>
      </c>
      <c r="I74" s="28"/>
      <c r="J74" s="44">
        <v>25</v>
      </c>
      <c r="K74" s="43">
        <v>-9.1732000000000005E-6</v>
      </c>
      <c r="L74" s="43">
        <v>-9.0228999999999996E-6</v>
      </c>
      <c r="M74" s="43">
        <v>2.5204000000000001E-5</v>
      </c>
      <c r="N74" s="43">
        <v>1.8404999999999999E-23</v>
      </c>
      <c r="O74" s="43">
        <v>1.9596000000000001E-22</v>
      </c>
      <c r="P74" s="43">
        <v>3.2001999999999999E-6</v>
      </c>
      <c r="Q74" s="48">
        <v>3</v>
      </c>
    </row>
    <row r="75" spans="1:17" x14ac:dyDescent="0.3">
      <c r="A75" s="42">
        <v>55</v>
      </c>
      <c r="B75" s="43">
        <v>-7.3499999999999999E-6</v>
      </c>
      <c r="C75" s="43">
        <v>-7.2659000000000002E-6</v>
      </c>
      <c r="D75" s="43">
        <v>1.9996E-5</v>
      </c>
      <c r="E75" s="43">
        <v>3.0905000000000002E-23</v>
      </c>
      <c r="F75" s="43">
        <v>-3.8193999999999999E-22</v>
      </c>
      <c r="G75" s="43">
        <v>-2.0791999999999999E-6</v>
      </c>
      <c r="H75" s="48">
        <v>3.5</v>
      </c>
      <c r="I75" s="28"/>
      <c r="J75" s="44">
        <v>26</v>
      </c>
      <c r="K75" s="43">
        <v>-7.3499999999999999E-6</v>
      </c>
      <c r="L75" s="43">
        <v>-7.2659000000000002E-6</v>
      </c>
      <c r="M75" s="43">
        <v>1.9996E-5</v>
      </c>
      <c r="N75" s="43">
        <v>1.0302E-23</v>
      </c>
      <c r="O75" s="43">
        <v>1.2730999999999999E-22</v>
      </c>
      <c r="P75" s="43">
        <v>2.0791999999999999E-6</v>
      </c>
      <c r="Q75" s="48">
        <v>3.5</v>
      </c>
    </row>
    <row r="76" spans="1:17" x14ac:dyDescent="0.3">
      <c r="A76" s="42">
        <v>56</v>
      </c>
      <c r="B76" s="43">
        <v>-6.0974000000000003E-6</v>
      </c>
      <c r="C76" s="43">
        <v>-6.0463E-6</v>
      </c>
      <c r="D76" s="43">
        <v>1.6371E-5</v>
      </c>
      <c r="E76" s="43">
        <v>1.8790000000000001E-23</v>
      </c>
      <c r="F76" s="43">
        <v>-2.6153999999999998E-22</v>
      </c>
      <c r="G76" s="43">
        <v>-1.4238E-6</v>
      </c>
      <c r="H76" s="48">
        <v>4</v>
      </c>
      <c r="I76" s="28"/>
      <c r="J76" s="44">
        <v>27</v>
      </c>
      <c r="K76" s="43">
        <v>-6.0974000000000003E-6</v>
      </c>
      <c r="L76" s="43">
        <v>-6.0463E-6</v>
      </c>
      <c r="M76" s="43">
        <v>1.6371E-5</v>
      </c>
      <c r="N76" s="43">
        <v>6.2633000000000004E-24</v>
      </c>
      <c r="O76" s="43">
        <v>8.7180999999999999E-23</v>
      </c>
      <c r="P76" s="43">
        <v>1.4238E-6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3.3407E-21</v>
      </c>
      <c r="C81" s="43">
        <v>1.8185999999999998E-5</v>
      </c>
      <c r="D81" s="43">
        <v>7.2247000000000001E-4</v>
      </c>
      <c r="E81" s="23">
        <f>+D81*1000</f>
        <v>0.72247000000000006</v>
      </c>
      <c r="F81" s="44">
        <v>0</v>
      </c>
      <c r="G81" s="24"/>
      <c r="H81" s="25"/>
      <c r="I81" s="28"/>
      <c r="J81" s="44">
        <v>1</v>
      </c>
      <c r="K81" s="43">
        <v>-1.1136E-21</v>
      </c>
      <c r="L81" s="43">
        <v>-1.8185999999999998E-5</v>
      </c>
      <c r="M81" s="43">
        <v>7.2247000000000001E-4</v>
      </c>
      <c r="N81" s="23">
        <f>+M81*1000</f>
        <v>0.72247000000000006</v>
      </c>
      <c r="O81" s="44">
        <v>0</v>
      </c>
      <c r="P81" s="24"/>
      <c r="Q81" s="25"/>
    </row>
    <row r="82" spans="1:23" x14ac:dyDescent="0.3">
      <c r="A82" s="42">
        <v>31</v>
      </c>
      <c r="B82" s="43">
        <v>-1.0519E-21</v>
      </c>
      <c r="C82" s="43">
        <v>-5.7261000000000001E-6</v>
      </c>
      <c r="D82" s="43">
        <v>7.1727E-4</v>
      </c>
      <c r="E82" s="23">
        <f t="shared" ref="E82:E107" si="0">+D82*1000</f>
        <v>0.71726999999999996</v>
      </c>
      <c r="F82" s="170">
        <v>0.05</v>
      </c>
      <c r="G82" s="24"/>
      <c r="H82" s="25"/>
      <c r="I82" s="28"/>
      <c r="J82" s="44">
        <v>2</v>
      </c>
      <c r="K82" s="43">
        <v>3.5061999999999999E-22</v>
      </c>
      <c r="L82" s="43">
        <v>5.7261000000000001E-6</v>
      </c>
      <c r="M82" s="43">
        <v>7.1727E-4</v>
      </c>
      <c r="N82" s="23">
        <f t="shared" ref="N82:N107" si="1">+M82*1000</f>
        <v>0.71726999999999996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-2.7710000000000001E-21</v>
      </c>
      <c r="C83" s="43">
        <v>-1.5084E-5</v>
      </c>
      <c r="D83" s="43">
        <v>6.3223999999999995E-4</v>
      </c>
      <c r="E83" s="23">
        <f t="shared" si="0"/>
        <v>0.63223999999999991</v>
      </c>
      <c r="F83" s="171">
        <v>0.1</v>
      </c>
      <c r="G83" s="24"/>
      <c r="H83" s="25"/>
      <c r="I83" s="28"/>
      <c r="J83" s="44">
        <v>3</v>
      </c>
      <c r="K83" s="43">
        <v>9.2366000000000008E-22</v>
      </c>
      <c r="L83" s="43">
        <v>1.5084E-5</v>
      </c>
      <c r="M83" s="43">
        <v>6.3223999999999995E-4</v>
      </c>
      <c r="N83" s="23">
        <f t="shared" si="1"/>
        <v>0.63223999999999991</v>
      </c>
      <c r="O83" s="171">
        <v>0.1</v>
      </c>
      <c r="Q83" s="25"/>
    </row>
    <row r="84" spans="1:23" x14ac:dyDescent="0.3">
      <c r="A84" s="42">
        <v>33</v>
      </c>
      <c r="B84" s="43">
        <v>-3.6109999999999998E-21</v>
      </c>
      <c r="C84" s="43">
        <v>-1.9656999999999998E-5</v>
      </c>
      <c r="D84" s="43">
        <v>5.6667999999999996E-4</v>
      </c>
      <c r="E84" s="23">
        <f t="shared" si="0"/>
        <v>0.56667999999999996</v>
      </c>
      <c r="F84" s="44">
        <v>0.15</v>
      </c>
      <c r="G84" s="24"/>
      <c r="H84" s="25"/>
      <c r="I84" s="28"/>
      <c r="J84" s="44">
        <v>4</v>
      </c>
      <c r="K84" s="43">
        <v>1.2037E-21</v>
      </c>
      <c r="L84" s="43">
        <v>1.9656999999999998E-5</v>
      </c>
      <c r="M84" s="43">
        <v>5.6667999999999996E-4</v>
      </c>
      <c r="N84" s="23">
        <f t="shared" si="1"/>
        <v>0.56667999999999996</v>
      </c>
      <c r="O84" s="44">
        <v>0.15</v>
      </c>
      <c r="P84" s="24"/>
      <c r="Q84" s="25"/>
    </row>
    <row r="85" spans="1:23" x14ac:dyDescent="0.3">
      <c r="A85" s="42">
        <v>34</v>
      </c>
      <c r="B85" s="43">
        <v>-3.7716999999999999E-21</v>
      </c>
      <c r="C85" s="43">
        <v>-2.0531999999999999E-5</v>
      </c>
      <c r="D85" s="43">
        <v>5.1820999999999996E-4</v>
      </c>
      <c r="E85" s="23">
        <f t="shared" si="0"/>
        <v>0.51820999999999995</v>
      </c>
      <c r="F85" s="170">
        <v>0.2</v>
      </c>
      <c r="G85" s="24"/>
      <c r="H85" s="25"/>
      <c r="I85" s="28"/>
      <c r="J85" s="44">
        <v>5</v>
      </c>
      <c r="K85" s="43">
        <v>1.2572E-21</v>
      </c>
      <c r="L85" s="43">
        <v>2.0531999999999999E-5</v>
      </c>
      <c r="M85" s="43">
        <v>5.1820999999999996E-4</v>
      </c>
      <c r="N85" s="23">
        <f t="shared" si="1"/>
        <v>0.51820999999999995</v>
      </c>
      <c r="O85" s="170">
        <v>0.2</v>
      </c>
      <c r="P85" s="24"/>
      <c r="Q85" s="25"/>
    </row>
    <row r="86" spans="1:23" x14ac:dyDescent="0.3">
      <c r="A86" s="42">
        <v>35</v>
      </c>
      <c r="B86" s="43">
        <v>-4.5741000000000002E-21</v>
      </c>
      <c r="C86" s="43">
        <v>-2.4899999999999999E-5</v>
      </c>
      <c r="D86" s="43">
        <v>4.8780999999999998E-4</v>
      </c>
      <c r="E86" s="23">
        <f t="shared" si="0"/>
        <v>0.48780999999999997</v>
      </c>
      <c r="F86" s="44">
        <v>0.25</v>
      </c>
      <c r="G86" s="24"/>
      <c r="H86" s="25"/>
      <c r="I86" s="28"/>
      <c r="J86" s="44">
        <v>6</v>
      </c>
      <c r="K86" s="43">
        <v>1.5247E-21</v>
      </c>
      <c r="L86" s="43">
        <v>2.4899999999999999E-5</v>
      </c>
      <c r="M86" s="43">
        <v>4.8780999999999998E-4</v>
      </c>
      <c r="N86" s="23">
        <f t="shared" si="1"/>
        <v>0.48780999999999997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-5.4330999999999997E-21</v>
      </c>
      <c r="C87" s="43">
        <v>-2.9575999999999999E-5</v>
      </c>
      <c r="D87" s="43">
        <v>4.6228000000000003E-4</v>
      </c>
      <c r="E87" s="23">
        <f t="shared" si="0"/>
        <v>0.46228000000000002</v>
      </c>
      <c r="F87" s="171">
        <v>0.3</v>
      </c>
      <c r="G87" s="24"/>
      <c r="H87" s="25"/>
      <c r="I87" s="28"/>
      <c r="J87" s="44">
        <v>7</v>
      </c>
      <c r="K87" s="43">
        <v>1.8109999999999999E-21</v>
      </c>
      <c r="L87" s="43">
        <v>2.9575999999999999E-5</v>
      </c>
      <c r="M87" s="43">
        <v>4.6228000000000003E-4</v>
      </c>
      <c r="N87" s="23">
        <f t="shared" si="1"/>
        <v>0.46228000000000002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-6.6151999999999996E-21</v>
      </c>
      <c r="C88" s="43">
        <v>-3.6010999999999998E-5</v>
      </c>
      <c r="D88" s="43">
        <v>4.3869999999999998E-4</v>
      </c>
      <c r="E88" s="23">
        <f t="shared" si="0"/>
        <v>0.43869999999999998</v>
      </c>
      <c r="F88" s="170">
        <v>0.35</v>
      </c>
      <c r="G88" s="24"/>
      <c r="H88" s="25"/>
      <c r="I88" s="28"/>
      <c r="J88" s="44">
        <v>8</v>
      </c>
      <c r="K88" s="43">
        <v>2.2051E-21</v>
      </c>
      <c r="L88" s="43">
        <v>3.6010999999999998E-5</v>
      </c>
      <c r="M88" s="43">
        <v>4.3869999999999998E-4</v>
      </c>
      <c r="N88" s="23">
        <f t="shared" si="1"/>
        <v>0.43869999999999998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-5.9617999999999997E-21</v>
      </c>
      <c r="C89" s="43">
        <v>-3.2453999999999998E-5</v>
      </c>
      <c r="D89" s="43">
        <v>4.0401E-4</v>
      </c>
      <c r="E89" s="23">
        <f t="shared" si="0"/>
        <v>0.40400999999999998</v>
      </c>
      <c r="F89" s="171">
        <v>0.4</v>
      </c>
      <c r="G89" s="24"/>
      <c r="H89" s="25"/>
      <c r="I89" s="28"/>
      <c r="J89" s="44">
        <v>9</v>
      </c>
      <c r="K89" s="43">
        <v>1.9873000000000001E-21</v>
      </c>
      <c r="L89" s="43">
        <v>3.2453999999999998E-5</v>
      </c>
      <c r="M89" s="43">
        <v>4.0401E-4</v>
      </c>
      <c r="N89" s="23">
        <f t="shared" si="1"/>
        <v>0.40400999999999998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-5.3534999999999999E-21</v>
      </c>
      <c r="C90" s="43">
        <v>-2.9142999999999999E-5</v>
      </c>
      <c r="D90" s="43">
        <v>3.7435000000000002E-4</v>
      </c>
      <c r="E90" s="23">
        <f t="shared" si="0"/>
        <v>0.37435000000000002</v>
      </c>
      <c r="F90" s="171">
        <v>0.45</v>
      </c>
      <c r="G90" s="24"/>
      <c r="H90" s="25"/>
      <c r="I90" s="28"/>
      <c r="J90" s="44">
        <v>10</v>
      </c>
      <c r="K90" s="43">
        <v>1.7845000000000001E-21</v>
      </c>
      <c r="L90" s="43">
        <v>2.9142999999999999E-5</v>
      </c>
      <c r="M90" s="43">
        <v>3.7435000000000002E-4</v>
      </c>
      <c r="N90" s="23">
        <f t="shared" si="1"/>
        <v>0.37435000000000002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-4.8036000000000001E-21</v>
      </c>
      <c r="C91" s="43">
        <v>-2.6149999999999999E-5</v>
      </c>
      <c r="D91" s="43">
        <v>3.4866999999999998E-4</v>
      </c>
      <c r="E91" s="23">
        <f t="shared" si="0"/>
        <v>0.34866999999999998</v>
      </c>
      <c r="F91" s="171">
        <v>0.5</v>
      </c>
      <c r="G91" s="24"/>
      <c r="H91" s="25"/>
      <c r="I91" s="28"/>
      <c r="J91" s="44">
        <v>11</v>
      </c>
      <c r="K91" s="43">
        <v>1.6012E-21</v>
      </c>
      <c r="L91" s="43">
        <v>2.6149999999999999E-5</v>
      </c>
      <c r="M91" s="43">
        <v>3.4866999999999998E-4</v>
      </c>
      <c r="N91" s="23">
        <f t="shared" si="1"/>
        <v>0.34866999999999998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-4.3144E-21</v>
      </c>
      <c r="C92" s="43">
        <v>-2.3487000000000001E-5</v>
      </c>
      <c r="D92" s="43">
        <v>3.2621000000000001E-4</v>
      </c>
      <c r="E92" s="23">
        <f t="shared" si="0"/>
        <v>0.32621</v>
      </c>
      <c r="F92" s="171">
        <v>0.55000000000000004</v>
      </c>
      <c r="G92" s="24"/>
      <c r="H92" s="25"/>
      <c r="I92" s="28"/>
      <c r="J92" s="44">
        <v>12</v>
      </c>
      <c r="K92" s="43">
        <v>1.4381E-21</v>
      </c>
      <c r="L92" s="43">
        <v>2.3487000000000001E-5</v>
      </c>
      <c r="M92" s="43">
        <v>3.2621000000000001E-4</v>
      </c>
      <c r="N92" s="23">
        <f t="shared" si="1"/>
        <v>0.32621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-3.8831000000000001E-21</v>
      </c>
      <c r="C93" s="43">
        <v>-2.1138999999999999E-5</v>
      </c>
      <c r="D93" s="43">
        <v>3.0640000000000002E-4</v>
      </c>
      <c r="E93" s="23">
        <f t="shared" si="0"/>
        <v>0.30640000000000001</v>
      </c>
      <c r="F93" s="44">
        <v>0.6</v>
      </c>
      <c r="G93" s="24"/>
      <c r="H93" s="25"/>
      <c r="I93" s="28"/>
      <c r="J93" s="44">
        <v>13</v>
      </c>
      <c r="K93" s="43">
        <v>1.2943999999999999E-21</v>
      </c>
      <c r="L93" s="43">
        <v>2.1138999999999999E-5</v>
      </c>
      <c r="M93" s="43">
        <v>3.0640000000000002E-4</v>
      </c>
      <c r="N93" s="23">
        <f t="shared" si="1"/>
        <v>0.30640000000000001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-3.5043999999999999E-21</v>
      </c>
      <c r="C94" s="43">
        <v>-1.9077E-5</v>
      </c>
      <c r="D94" s="43">
        <v>2.8880000000000003E-4</v>
      </c>
      <c r="E94" s="23">
        <f t="shared" si="0"/>
        <v>0.2888</v>
      </c>
      <c r="F94" s="44">
        <v>0.65</v>
      </c>
      <c r="G94" s="24"/>
      <c r="H94" s="25"/>
      <c r="I94" s="28"/>
      <c r="J94" s="44">
        <v>14</v>
      </c>
      <c r="K94" s="43">
        <v>1.1681E-21</v>
      </c>
      <c r="L94" s="43">
        <v>1.9077E-5</v>
      </c>
      <c r="M94" s="43">
        <v>2.8880000000000003E-4</v>
      </c>
      <c r="N94" s="23">
        <f t="shared" si="1"/>
        <v>0.2888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-3.1722999999999999E-21</v>
      </c>
      <c r="C95" s="43">
        <v>-1.7269E-5</v>
      </c>
      <c r="D95" s="43">
        <v>2.7306999999999999E-4</v>
      </c>
      <c r="E95" s="23">
        <f t="shared" si="0"/>
        <v>0.27306999999999998</v>
      </c>
      <c r="F95" s="44">
        <v>0.7</v>
      </c>
      <c r="G95" s="24"/>
      <c r="H95" s="25"/>
      <c r="I95" s="28"/>
      <c r="J95" s="44">
        <v>15</v>
      </c>
      <c r="K95" s="43">
        <v>1.0574E-21</v>
      </c>
      <c r="L95" s="43">
        <v>1.7269E-5</v>
      </c>
      <c r="M95" s="43">
        <v>2.7306999999999999E-4</v>
      </c>
      <c r="N95" s="23">
        <f t="shared" si="1"/>
        <v>0.27306999999999998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-2.8809999999999999E-21</v>
      </c>
      <c r="C96" s="43">
        <v>-1.5682999999999999E-5</v>
      </c>
      <c r="D96" s="43">
        <v>2.5893999999999998E-4</v>
      </c>
      <c r="E96" s="23">
        <f t="shared" si="0"/>
        <v>0.25894</v>
      </c>
      <c r="F96" s="44">
        <v>0.75</v>
      </c>
      <c r="G96" s="24"/>
      <c r="H96" s="25"/>
      <c r="I96" s="28"/>
      <c r="J96" s="44">
        <v>16</v>
      </c>
      <c r="K96" s="43">
        <v>9.6032000000000007E-22</v>
      </c>
      <c r="L96" s="43">
        <v>1.5682999999999999E-5</v>
      </c>
      <c r="M96" s="43">
        <v>2.5893999999999998E-4</v>
      </c>
      <c r="N96" s="23">
        <f t="shared" si="1"/>
        <v>0.25894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-2.6248999999999999E-21</v>
      </c>
      <c r="C97" s="43">
        <v>-1.4289E-5</v>
      </c>
      <c r="D97" s="43">
        <v>2.4616999999999998E-4</v>
      </c>
      <c r="E97" s="23">
        <f t="shared" si="0"/>
        <v>0.24616999999999997</v>
      </c>
      <c r="F97" s="44">
        <v>0.8</v>
      </c>
      <c r="G97" s="24"/>
      <c r="H97" s="25"/>
      <c r="I97" s="28"/>
      <c r="J97" s="44">
        <v>17</v>
      </c>
      <c r="K97" s="43">
        <v>8.7496999999999993E-22</v>
      </c>
      <c r="L97" s="43">
        <v>1.4289E-5</v>
      </c>
      <c r="M97" s="43">
        <v>2.4616999999999998E-4</v>
      </c>
      <c r="N97" s="23">
        <f t="shared" si="1"/>
        <v>0.24616999999999997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-2.3993999999999999E-21</v>
      </c>
      <c r="C98" s="43">
        <v>-1.3061000000000001E-5</v>
      </c>
      <c r="D98" s="43">
        <v>2.3458999999999999E-4</v>
      </c>
      <c r="E98" s="23">
        <f t="shared" si="0"/>
        <v>0.23458999999999999</v>
      </c>
      <c r="F98" s="44">
        <v>0.85</v>
      </c>
      <c r="G98" s="24"/>
      <c r="H98" s="25"/>
      <c r="I98" s="28"/>
      <c r="J98" s="44">
        <v>18</v>
      </c>
      <c r="K98" s="43">
        <v>7.9979000000000001E-22</v>
      </c>
      <c r="L98" s="43">
        <v>1.3061000000000001E-5</v>
      </c>
      <c r="M98" s="43">
        <v>2.3458999999999999E-4</v>
      </c>
      <c r="N98" s="23">
        <f t="shared" si="1"/>
        <v>0.23458999999999999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-2.2001000000000001E-21</v>
      </c>
      <c r="C99" s="43">
        <v>-1.1977000000000001E-5</v>
      </c>
      <c r="D99" s="43">
        <v>2.2404E-4</v>
      </c>
      <c r="E99" s="23">
        <f t="shared" si="0"/>
        <v>0.22404000000000002</v>
      </c>
      <c r="F99" s="44">
        <v>0.9</v>
      </c>
      <c r="G99" s="24"/>
      <c r="H99" s="25"/>
      <c r="I99" s="28"/>
      <c r="J99" s="44">
        <v>19</v>
      </c>
      <c r="K99" s="43">
        <v>7.3335999999999998E-22</v>
      </c>
      <c r="L99" s="43">
        <v>1.1977000000000001E-5</v>
      </c>
      <c r="M99" s="43">
        <v>2.2404E-4</v>
      </c>
      <c r="N99" s="23">
        <f t="shared" si="1"/>
        <v>0.22404000000000002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-2.0234000000000002E-21</v>
      </c>
      <c r="C100" s="43">
        <v>-1.1015E-5</v>
      </c>
      <c r="D100" s="43">
        <v>2.1439000000000001E-4</v>
      </c>
      <c r="E100" s="23">
        <f t="shared" si="0"/>
        <v>0.21439000000000002</v>
      </c>
      <c r="F100" s="44">
        <v>0.95</v>
      </c>
      <c r="G100" s="24"/>
      <c r="H100" s="25"/>
      <c r="I100" s="28"/>
      <c r="J100" s="44">
        <v>20</v>
      </c>
      <c r="K100" s="43">
        <v>6.7447999999999996E-22</v>
      </c>
      <c r="L100" s="43">
        <v>1.1015E-5</v>
      </c>
      <c r="M100" s="43">
        <v>2.1439000000000001E-4</v>
      </c>
      <c r="N100" s="23">
        <f t="shared" si="1"/>
        <v>0.21439000000000002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-1.8664E-21</v>
      </c>
      <c r="C101" s="43">
        <v>-1.0159999999999999E-5</v>
      </c>
      <c r="D101" s="43">
        <v>2.0553999999999999E-4</v>
      </c>
      <c r="E101" s="23">
        <f t="shared" si="0"/>
        <v>0.20554</v>
      </c>
      <c r="F101" s="44">
        <v>1</v>
      </c>
      <c r="G101" s="24"/>
      <c r="H101" s="25"/>
      <c r="I101" s="28"/>
      <c r="J101" s="44">
        <v>21</v>
      </c>
      <c r="K101" s="43">
        <v>6.2213000000000003E-22</v>
      </c>
      <c r="L101" s="43">
        <v>1.0159999999999999E-5</v>
      </c>
      <c r="M101" s="43">
        <v>2.0553999999999999E-4</v>
      </c>
      <c r="N101" s="23">
        <f t="shared" si="1"/>
        <v>0.20554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-9.4770999999999991E-22</v>
      </c>
      <c r="C102" s="43">
        <v>-5.1591000000000003E-6</v>
      </c>
      <c r="D102" s="43">
        <v>1.4577000000000001E-4</v>
      </c>
      <c r="E102" s="23">
        <f t="shared" si="0"/>
        <v>0.14577000000000001</v>
      </c>
      <c r="F102" s="44">
        <v>1.5</v>
      </c>
      <c r="G102" s="24"/>
      <c r="H102" s="25"/>
      <c r="I102" s="28"/>
      <c r="J102" s="44">
        <v>22</v>
      </c>
      <c r="K102" s="43">
        <v>3.1590000000000001E-22</v>
      </c>
      <c r="L102" s="43">
        <v>5.1591000000000003E-6</v>
      </c>
      <c r="M102" s="43">
        <v>1.4577000000000001E-4</v>
      </c>
      <c r="N102" s="23">
        <f t="shared" si="1"/>
        <v>0.14577000000000001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-5.6767000000000004E-22</v>
      </c>
      <c r="C103" s="43">
        <v>-3.0902000000000001E-6</v>
      </c>
      <c r="D103" s="43">
        <v>1.1357999999999999E-4</v>
      </c>
      <c r="E103" s="23">
        <f t="shared" si="0"/>
        <v>0.11357999999999999</v>
      </c>
      <c r="F103" s="44">
        <v>2</v>
      </c>
      <c r="G103" s="24"/>
      <c r="H103" s="25"/>
      <c r="I103" s="28"/>
      <c r="J103" s="44">
        <v>23</v>
      </c>
      <c r="K103" s="43">
        <v>1.8922E-22</v>
      </c>
      <c r="L103" s="43">
        <v>3.0902000000000001E-6</v>
      </c>
      <c r="M103" s="43">
        <v>1.1357999999999999E-4</v>
      </c>
      <c r="N103" s="23">
        <f t="shared" si="1"/>
        <v>0.11357999999999999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-3.7620999999999999E-22</v>
      </c>
      <c r="C104" s="43">
        <v>-2.0480000000000001E-6</v>
      </c>
      <c r="D104" s="43">
        <v>9.3216999999999999E-5</v>
      </c>
      <c r="E104" s="23">
        <f t="shared" si="0"/>
        <v>9.3216999999999994E-2</v>
      </c>
      <c r="F104" s="44">
        <v>2.5</v>
      </c>
      <c r="G104" s="24"/>
      <c r="H104" s="25"/>
      <c r="I104" s="28"/>
      <c r="J104" s="44">
        <v>24</v>
      </c>
      <c r="K104" s="43">
        <v>1.2539999999999999E-22</v>
      </c>
      <c r="L104" s="43">
        <v>2.0480000000000001E-6</v>
      </c>
      <c r="M104" s="43">
        <v>9.3216999999999999E-5</v>
      </c>
      <c r="N104" s="23">
        <f t="shared" si="1"/>
        <v>9.3216999999999994E-2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-2.6620999999999999E-22</v>
      </c>
      <c r="C105" s="43">
        <v>-1.4492E-6</v>
      </c>
      <c r="D105" s="43">
        <v>7.8690999999999996E-5</v>
      </c>
      <c r="E105" s="23">
        <f t="shared" si="0"/>
        <v>7.8690999999999997E-2</v>
      </c>
      <c r="F105" s="44">
        <v>3</v>
      </c>
      <c r="G105" s="24"/>
      <c r="H105" s="25"/>
      <c r="I105" s="28"/>
      <c r="J105" s="44">
        <v>25</v>
      </c>
      <c r="K105" s="43">
        <v>8.8737999999999996E-23</v>
      </c>
      <c r="L105" s="43">
        <v>1.4492E-6</v>
      </c>
      <c r="M105" s="43">
        <v>7.8690999999999996E-5</v>
      </c>
      <c r="N105" s="23">
        <f t="shared" si="1"/>
        <v>7.8690999999999997E-2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-1.9680999999999999E-22</v>
      </c>
      <c r="C106" s="43">
        <v>-1.0714E-6</v>
      </c>
      <c r="D106" s="43">
        <v>6.7481E-5</v>
      </c>
      <c r="E106" s="23">
        <f t="shared" si="0"/>
        <v>6.7480999999999999E-2</v>
      </c>
      <c r="F106" s="44">
        <v>3.5</v>
      </c>
      <c r="G106" s="24"/>
      <c r="H106" s="25"/>
      <c r="I106" s="28"/>
      <c r="J106" s="44">
        <v>26</v>
      </c>
      <c r="K106" s="43">
        <v>6.5603000000000006E-23</v>
      </c>
      <c r="L106" s="43">
        <v>1.0714E-6</v>
      </c>
      <c r="M106" s="43">
        <v>6.7481E-5</v>
      </c>
      <c r="N106" s="23">
        <f t="shared" si="1"/>
        <v>6.7480999999999999E-2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-1.4999E-22</v>
      </c>
      <c r="C107" s="43">
        <v>-8.1651999999999996E-7</v>
      </c>
      <c r="D107" s="43">
        <v>5.8436000000000001E-5</v>
      </c>
      <c r="E107" s="23">
        <f t="shared" si="0"/>
        <v>5.8436000000000002E-2</v>
      </c>
      <c r="F107" s="44">
        <v>4</v>
      </c>
      <c r="G107" s="24"/>
      <c r="H107" s="25"/>
      <c r="I107" s="28"/>
      <c r="J107" s="44">
        <v>27</v>
      </c>
      <c r="K107" s="43">
        <v>4.9998000000000002E-23</v>
      </c>
      <c r="L107" s="43">
        <v>8.1651999999999996E-7</v>
      </c>
      <c r="M107" s="43">
        <v>5.8436000000000001E-5</v>
      </c>
      <c r="N107" s="23">
        <f t="shared" si="1"/>
        <v>5.8436000000000002E-2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E5B81-E134-4A2E-97CA-D2CB7D2F9D81}">
  <sheetPr codeName="Hoja167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2190100</v>
      </c>
      <c r="C19" s="43">
        <v>1936700</v>
      </c>
      <c r="D19" s="43">
        <v>562470</v>
      </c>
      <c r="E19" s="43">
        <v>-4.6541999999999999E-11</v>
      </c>
      <c r="F19" s="43">
        <v>1.0437000000000001E-26</v>
      </c>
      <c r="G19" s="43">
        <v>5.6816000000000002E-11</v>
      </c>
      <c r="H19" s="48">
        <v>0</v>
      </c>
      <c r="I19" s="28"/>
      <c r="J19" s="44">
        <v>1</v>
      </c>
      <c r="K19" s="43">
        <v>2190100</v>
      </c>
      <c r="L19" s="43">
        <v>1936700</v>
      </c>
      <c r="M19" s="43">
        <v>562470</v>
      </c>
      <c r="N19" s="43">
        <v>-1.5513999999999999E-11</v>
      </c>
      <c r="O19" s="43">
        <v>-3.4789999999999997E-27</v>
      </c>
      <c r="P19" s="43">
        <v>-5.6816000000000002E-11</v>
      </c>
      <c r="Q19" s="48">
        <v>0</v>
      </c>
    </row>
    <row r="20" spans="1:17" x14ac:dyDescent="0.3">
      <c r="A20" s="42">
        <v>31</v>
      </c>
      <c r="B20" s="43">
        <v>-1452400</v>
      </c>
      <c r="C20" s="43">
        <v>-1263600</v>
      </c>
      <c r="D20" s="43">
        <v>340060</v>
      </c>
      <c r="E20" s="43">
        <v>3.4686999999999999E-11</v>
      </c>
      <c r="F20" s="43">
        <v>-2.6806000000000001E-12</v>
      </c>
      <c r="G20" s="43">
        <v>-14592</v>
      </c>
      <c r="H20" s="54">
        <v>0.05</v>
      </c>
      <c r="I20" s="28"/>
      <c r="J20" s="44">
        <v>2</v>
      </c>
      <c r="K20" s="43">
        <v>-1452400</v>
      </c>
      <c r="L20" s="43">
        <v>-1263600</v>
      </c>
      <c r="M20" s="43">
        <v>340060</v>
      </c>
      <c r="N20" s="43">
        <v>1.1561999999999999E-11</v>
      </c>
      <c r="O20" s="43">
        <v>8.9353000000000003E-13</v>
      </c>
      <c r="P20" s="43">
        <v>14592</v>
      </c>
      <c r="Q20" s="54">
        <v>0.05</v>
      </c>
    </row>
    <row r="21" spans="1:17" x14ac:dyDescent="0.3">
      <c r="A21" s="42">
        <v>32</v>
      </c>
      <c r="B21" s="43">
        <v>23160</v>
      </c>
      <c r="C21" s="43">
        <v>40820</v>
      </c>
      <c r="D21" s="43">
        <v>247020</v>
      </c>
      <c r="E21" s="43">
        <v>3.2440999999999999E-12</v>
      </c>
      <c r="F21" s="43">
        <v>-3.4958000000000001E-12</v>
      </c>
      <c r="G21" s="43">
        <v>-19030</v>
      </c>
      <c r="H21" s="57">
        <v>0.1</v>
      </c>
      <c r="I21" s="28"/>
      <c r="J21" s="44">
        <v>3</v>
      </c>
      <c r="K21" s="43">
        <v>23160</v>
      </c>
      <c r="L21" s="43">
        <v>40820</v>
      </c>
      <c r="M21" s="43">
        <v>247020</v>
      </c>
      <c r="N21" s="43">
        <v>1.0814E-12</v>
      </c>
      <c r="O21" s="43">
        <v>1.1653000000000001E-12</v>
      </c>
      <c r="P21" s="43">
        <v>19030</v>
      </c>
      <c r="Q21" s="57">
        <v>0.1</v>
      </c>
    </row>
    <row r="22" spans="1:17" x14ac:dyDescent="0.3">
      <c r="A22" s="42">
        <v>33</v>
      </c>
      <c r="B22" s="43">
        <v>1342.6</v>
      </c>
      <c r="C22" s="43">
        <v>20152</v>
      </c>
      <c r="D22" s="43">
        <v>177620</v>
      </c>
      <c r="E22" s="43">
        <v>3.4552000000000001E-12</v>
      </c>
      <c r="F22" s="43">
        <v>-3.9362999999999997E-12</v>
      </c>
      <c r="G22" s="43">
        <v>-21428</v>
      </c>
      <c r="H22" s="48">
        <v>0.15</v>
      </c>
      <c r="I22" s="28"/>
      <c r="J22" s="44">
        <v>4</v>
      </c>
      <c r="K22" s="43">
        <v>1342.6</v>
      </c>
      <c r="L22" s="43">
        <v>20152</v>
      </c>
      <c r="M22" s="43">
        <v>177620</v>
      </c>
      <c r="N22" s="43">
        <v>1.1517E-12</v>
      </c>
      <c r="O22" s="43">
        <v>1.3121E-12</v>
      </c>
      <c r="P22" s="43">
        <v>21428</v>
      </c>
      <c r="Q22" s="48">
        <v>0.15</v>
      </c>
    </row>
    <row r="23" spans="1:17" x14ac:dyDescent="0.3">
      <c r="A23" s="42">
        <v>34</v>
      </c>
      <c r="B23" s="43">
        <v>-9370.1</v>
      </c>
      <c r="C23" s="43">
        <v>7929.4</v>
      </c>
      <c r="D23" s="43">
        <v>130560</v>
      </c>
      <c r="E23" s="43">
        <v>3.1779E-12</v>
      </c>
      <c r="F23" s="43">
        <v>-3.9468000000000001E-12</v>
      </c>
      <c r="G23" s="43">
        <v>-21485</v>
      </c>
      <c r="H23" s="54">
        <v>0.2</v>
      </c>
      <c r="I23" s="28"/>
      <c r="J23" s="44">
        <v>5</v>
      </c>
      <c r="K23" s="43">
        <v>-9370.1</v>
      </c>
      <c r="L23" s="43">
        <v>7929.4</v>
      </c>
      <c r="M23" s="43">
        <v>130560</v>
      </c>
      <c r="N23" s="43">
        <v>1.0592999999999999E-12</v>
      </c>
      <c r="O23" s="43">
        <v>1.3156E-12</v>
      </c>
      <c r="P23" s="43">
        <v>21485</v>
      </c>
      <c r="Q23" s="54">
        <v>0.2</v>
      </c>
    </row>
    <row r="24" spans="1:17" x14ac:dyDescent="0.3">
      <c r="A24" s="42">
        <v>35</v>
      </c>
      <c r="B24" s="43">
        <v>-17287</v>
      </c>
      <c r="C24" s="43">
        <v>-2070.6</v>
      </c>
      <c r="D24" s="43">
        <v>98339</v>
      </c>
      <c r="E24" s="43">
        <v>2.7952E-12</v>
      </c>
      <c r="F24" s="43">
        <v>-3.6118E-12</v>
      </c>
      <c r="G24" s="43">
        <v>-19662</v>
      </c>
      <c r="H24" s="48">
        <v>0.25</v>
      </c>
      <c r="I24" s="28"/>
      <c r="J24" s="44">
        <v>6</v>
      </c>
      <c r="K24" s="43">
        <v>-17287</v>
      </c>
      <c r="L24" s="43">
        <v>-2070.6</v>
      </c>
      <c r="M24" s="43">
        <v>98339</v>
      </c>
      <c r="N24" s="43">
        <v>9.3171999999999999E-13</v>
      </c>
      <c r="O24" s="43">
        <v>1.2038999999999999E-12</v>
      </c>
      <c r="P24" s="43">
        <v>19662</v>
      </c>
      <c r="Q24" s="48">
        <v>0.25</v>
      </c>
    </row>
    <row r="25" spans="1:17" x14ac:dyDescent="0.3">
      <c r="A25" s="42">
        <v>36</v>
      </c>
      <c r="B25" s="43">
        <v>-26074</v>
      </c>
      <c r="C25" s="43">
        <v>-12170</v>
      </c>
      <c r="D25" s="43">
        <v>75947</v>
      </c>
      <c r="E25" s="43">
        <v>2.5542000000000002E-12</v>
      </c>
      <c r="F25" s="43">
        <v>-3.0087999999999999E-12</v>
      </c>
      <c r="G25" s="43">
        <v>-16379</v>
      </c>
      <c r="H25" s="57">
        <v>0.3</v>
      </c>
      <c r="I25" s="28"/>
      <c r="J25" s="44">
        <v>7</v>
      </c>
      <c r="K25" s="43">
        <v>-26074</v>
      </c>
      <c r="L25" s="43">
        <v>-12170</v>
      </c>
      <c r="M25" s="43">
        <v>75947</v>
      </c>
      <c r="N25" s="43">
        <v>8.5138999999999997E-13</v>
      </c>
      <c r="O25" s="43">
        <v>1.0029000000000001E-12</v>
      </c>
      <c r="P25" s="43">
        <v>16379</v>
      </c>
      <c r="Q25" s="57">
        <v>0.3</v>
      </c>
    </row>
    <row r="26" spans="1:17" x14ac:dyDescent="0.3">
      <c r="A26" s="42">
        <v>37</v>
      </c>
      <c r="B26" s="43">
        <v>-38632</v>
      </c>
      <c r="C26" s="43">
        <v>-24184</v>
      </c>
      <c r="D26" s="43">
        <v>61271</v>
      </c>
      <c r="E26" s="43">
        <v>2.6541000000000002E-12</v>
      </c>
      <c r="F26" s="43">
        <v>-2.1612000000000001E-12</v>
      </c>
      <c r="G26" s="43">
        <v>-11765</v>
      </c>
      <c r="H26" s="54">
        <v>0.35</v>
      </c>
      <c r="I26" s="28"/>
      <c r="J26" s="44">
        <v>8</v>
      </c>
      <c r="K26" s="43">
        <v>-38632</v>
      </c>
      <c r="L26" s="43">
        <v>-24184</v>
      </c>
      <c r="M26" s="43">
        <v>61271</v>
      </c>
      <c r="N26" s="43">
        <v>8.8470999999999997E-13</v>
      </c>
      <c r="O26" s="43">
        <v>7.2040999999999996E-13</v>
      </c>
      <c r="P26" s="43">
        <v>11765</v>
      </c>
      <c r="Q26" s="54">
        <v>0.35</v>
      </c>
    </row>
    <row r="27" spans="1:17" x14ac:dyDescent="0.3">
      <c r="A27" s="42">
        <v>38</v>
      </c>
      <c r="B27" s="43">
        <v>-4378.1000000000004</v>
      </c>
      <c r="C27" s="43">
        <v>1598.7</v>
      </c>
      <c r="D27" s="43">
        <v>51783</v>
      </c>
      <c r="E27" s="43">
        <v>1.0979E-12</v>
      </c>
      <c r="F27" s="43">
        <v>-1.8511000000000001E-12</v>
      </c>
      <c r="G27" s="43">
        <v>-10077</v>
      </c>
      <c r="H27" s="57">
        <v>0.4</v>
      </c>
      <c r="I27" s="28"/>
      <c r="J27" s="44">
        <v>9</v>
      </c>
      <c r="K27" s="43">
        <v>-4378.1000000000004</v>
      </c>
      <c r="L27" s="43">
        <v>1598.7</v>
      </c>
      <c r="M27" s="43">
        <v>51783</v>
      </c>
      <c r="N27" s="43">
        <v>3.6598000000000002E-13</v>
      </c>
      <c r="O27" s="43">
        <v>6.1703000000000005E-13</v>
      </c>
      <c r="P27" s="43">
        <v>10077</v>
      </c>
      <c r="Q27" s="57">
        <v>0.4</v>
      </c>
    </row>
    <row r="28" spans="1:17" x14ac:dyDescent="0.3">
      <c r="A28" s="42">
        <v>39</v>
      </c>
      <c r="B28" s="43">
        <v>-3710.2</v>
      </c>
      <c r="C28" s="43">
        <v>938.82</v>
      </c>
      <c r="D28" s="43">
        <v>44396</v>
      </c>
      <c r="E28" s="43">
        <v>8.5402000000000003E-13</v>
      </c>
      <c r="F28" s="43">
        <v>-1.5773999999999999E-12</v>
      </c>
      <c r="G28" s="43">
        <v>-8587.1</v>
      </c>
      <c r="H28" s="57">
        <v>0.45</v>
      </c>
      <c r="I28" s="28"/>
      <c r="J28" s="44">
        <v>10</v>
      </c>
      <c r="K28" s="43">
        <v>-3710.2</v>
      </c>
      <c r="L28" s="43">
        <v>938.82</v>
      </c>
      <c r="M28" s="43">
        <v>44396</v>
      </c>
      <c r="N28" s="43">
        <v>2.8466999999999999E-13</v>
      </c>
      <c r="O28" s="43">
        <v>5.2580999999999996E-13</v>
      </c>
      <c r="P28" s="43">
        <v>8587.1</v>
      </c>
      <c r="Q28" s="57">
        <v>0.45</v>
      </c>
    </row>
    <row r="29" spans="1:17" x14ac:dyDescent="0.3">
      <c r="A29" s="42">
        <v>40</v>
      </c>
      <c r="B29" s="43">
        <v>-3170.9</v>
      </c>
      <c r="C29" s="43">
        <v>465.5</v>
      </c>
      <c r="D29" s="43">
        <v>38503</v>
      </c>
      <c r="E29" s="43">
        <v>6.6799999999999998E-13</v>
      </c>
      <c r="F29" s="43">
        <v>-1.3426E-12</v>
      </c>
      <c r="G29" s="43">
        <v>-7308.9</v>
      </c>
      <c r="H29" s="57">
        <v>0.5</v>
      </c>
      <c r="I29" s="28"/>
      <c r="J29" s="44">
        <v>11</v>
      </c>
      <c r="K29" s="43">
        <v>-3170.9</v>
      </c>
      <c r="L29" s="43">
        <v>465.5</v>
      </c>
      <c r="M29" s="43">
        <v>38503</v>
      </c>
      <c r="N29" s="43">
        <v>2.2267E-13</v>
      </c>
      <c r="O29" s="43">
        <v>4.4753999999999998E-13</v>
      </c>
      <c r="P29" s="43">
        <v>7308.9</v>
      </c>
      <c r="Q29" s="57">
        <v>0.5</v>
      </c>
    </row>
    <row r="30" spans="1:17" x14ac:dyDescent="0.3">
      <c r="A30" s="42">
        <v>41</v>
      </c>
      <c r="B30" s="43">
        <v>-2732.5</v>
      </c>
      <c r="C30" s="43">
        <v>132.13</v>
      </c>
      <c r="D30" s="43">
        <v>33711</v>
      </c>
      <c r="E30" s="43">
        <v>5.2622999999999997E-13</v>
      </c>
      <c r="F30" s="43">
        <v>-1.1441999999999999E-12</v>
      </c>
      <c r="G30" s="43">
        <v>-6228.7</v>
      </c>
      <c r="H30" s="57">
        <v>0.55000000000000004</v>
      </c>
      <c r="I30" s="28"/>
      <c r="J30" s="44">
        <v>12</v>
      </c>
      <c r="K30" s="43">
        <v>-2732.5</v>
      </c>
      <c r="L30" s="43">
        <v>132.13</v>
      </c>
      <c r="M30" s="43">
        <v>33711</v>
      </c>
      <c r="N30" s="43">
        <v>1.7541000000000001E-13</v>
      </c>
      <c r="O30" s="43">
        <v>3.8140000000000002E-13</v>
      </c>
      <c r="P30" s="43">
        <v>6228.7</v>
      </c>
      <c r="Q30" s="57">
        <v>0.55000000000000004</v>
      </c>
    </row>
    <row r="31" spans="1:17" x14ac:dyDescent="0.3">
      <c r="A31" s="42">
        <v>42</v>
      </c>
      <c r="B31" s="43">
        <v>-2373.3000000000002</v>
      </c>
      <c r="C31" s="43">
        <v>-98.551000000000002</v>
      </c>
      <c r="D31" s="43">
        <v>29755</v>
      </c>
      <c r="E31" s="43">
        <v>4.1787000000000002E-13</v>
      </c>
      <c r="F31" s="43">
        <v>-9.7786999999999995E-13</v>
      </c>
      <c r="G31" s="43">
        <v>-5323.3</v>
      </c>
      <c r="H31" s="48">
        <v>0.6</v>
      </c>
      <c r="I31" s="28"/>
      <c r="J31" s="44">
        <v>13</v>
      </c>
      <c r="K31" s="43">
        <v>-2373.3000000000002</v>
      </c>
      <c r="L31" s="43">
        <v>-98.551000000000002</v>
      </c>
      <c r="M31" s="43">
        <v>29755</v>
      </c>
      <c r="N31" s="43">
        <v>1.3929000000000001E-13</v>
      </c>
      <c r="O31" s="43">
        <v>3.2596000000000001E-13</v>
      </c>
      <c r="P31" s="43">
        <v>5323.3</v>
      </c>
      <c r="Q31" s="48">
        <v>0.6</v>
      </c>
    </row>
    <row r="32" spans="1:17" x14ac:dyDescent="0.3">
      <c r="A32" s="42">
        <v>43</v>
      </c>
      <c r="B32" s="43">
        <v>-2076.3000000000002</v>
      </c>
      <c r="C32" s="43">
        <v>-254.88</v>
      </c>
      <c r="D32" s="43">
        <v>26448</v>
      </c>
      <c r="E32" s="43">
        <v>3.3458999999999999E-13</v>
      </c>
      <c r="F32" s="43">
        <v>-8.3887000000000004E-13</v>
      </c>
      <c r="G32" s="43">
        <v>-4566.6000000000004</v>
      </c>
      <c r="H32" s="48">
        <v>0.65</v>
      </c>
      <c r="I32" s="28"/>
      <c r="J32" s="44">
        <v>14</v>
      </c>
      <c r="K32" s="43">
        <v>-2076.3000000000002</v>
      </c>
      <c r="L32" s="43">
        <v>-254.88</v>
      </c>
      <c r="M32" s="43">
        <v>26448</v>
      </c>
      <c r="N32" s="43">
        <v>1.1153000000000001E-13</v>
      </c>
      <c r="O32" s="43">
        <v>2.7962000000000002E-13</v>
      </c>
      <c r="P32" s="43">
        <v>4566.6000000000004</v>
      </c>
      <c r="Q32" s="48">
        <v>0.65</v>
      </c>
    </row>
    <row r="33" spans="1:17" x14ac:dyDescent="0.3">
      <c r="A33" s="42">
        <v>44</v>
      </c>
      <c r="B33" s="43">
        <v>-1828.5</v>
      </c>
      <c r="C33" s="43">
        <v>-357.77</v>
      </c>
      <c r="D33" s="43">
        <v>23655</v>
      </c>
      <c r="E33" s="43">
        <v>2.7015999999999998E-13</v>
      </c>
      <c r="F33" s="43">
        <v>-7.2275000000000003E-13</v>
      </c>
      <c r="G33" s="43">
        <v>-3934.5</v>
      </c>
      <c r="H33" s="48">
        <v>0.7</v>
      </c>
      <c r="I33" s="28"/>
      <c r="J33" s="44">
        <v>15</v>
      </c>
      <c r="K33" s="43">
        <v>-1828.5</v>
      </c>
      <c r="L33" s="43">
        <v>-357.77</v>
      </c>
      <c r="M33" s="43">
        <v>23655</v>
      </c>
      <c r="N33" s="43">
        <v>9.0054000000000004E-14</v>
      </c>
      <c r="O33" s="43">
        <v>2.4092E-13</v>
      </c>
      <c r="P33" s="43">
        <v>3934.5</v>
      </c>
      <c r="Q33" s="48">
        <v>0.7</v>
      </c>
    </row>
    <row r="34" spans="1:17" x14ac:dyDescent="0.3">
      <c r="A34" s="42">
        <v>45</v>
      </c>
      <c r="B34" s="43">
        <v>-1619.8</v>
      </c>
      <c r="C34" s="43">
        <v>-422.45</v>
      </c>
      <c r="D34" s="43">
        <v>21273</v>
      </c>
      <c r="E34" s="43">
        <v>2.1995000000000001E-13</v>
      </c>
      <c r="F34" s="43">
        <v>-6.2558000000000005E-13</v>
      </c>
      <c r="G34" s="43">
        <v>-3405.5</v>
      </c>
      <c r="H34" s="48">
        <v>0.75</v>
      </c>
      <c r="I34" s="28"/>
      <c r="J34" s="44">
        <v>16</v>
      </c>
      <c r="K34" s="43">
        <v>-1619.8</v>
      </c>
      <c r="L34" s="43">
        <v>-422.45</v>
      </c>
      <c r="M34" s="43">
        <v>21273</v>
      </c>
      <c r="N34" s="43">
        <v>7.3315999999999998E-14</v>
      </c>
      <c r="O34" s="43">
        <v>2.0853E-13</v>
      </c>
      <c r="P34" s="43">
        <v>3405.5</v>
      </c>
      <c r="Q34" s="48">
        <v>0.75</v>
      </c>
    </row>
    <row r="35" spans="1:17" x14ac:dyDescent="0.3">
      <c r="A35" s="42">
        <v>46</v>
      </c>
      <c r="B35" s="43">
        <v>-1442.5</v>
      </c>
      <c r="C35" s="43">
        <v>-459.86</v>
      </c>
      <c r="D35" s="43">
        <v>19227</v>
      </c>
      <c r="E35" s="43">
        <v>1.8049999999999999E-13</v>
      </c>
      <c r="F35" s="43">
        <v>-5.4402000000000004E-13</v>
      </c>
      <c r="G35" s="43">
        <v>-2961.5</v>
      </c>
      <c r="H35" s="48">
        <v>0.8</v>
      </c>
      <c r="I35" s="28"/>
      <c r="J35" s="44">
        <v>17</v>
      </c>
      <c r="K35" s="43">
        <v>-1442.5</v>
      </c>
      <c r="L35" s="43">
        <v>-459.86</v>
      </c>
      <c r="M35" s="43">
        <v>19227</v>
      </c>
      <c r="N35" s="43">
        <v>6.0166999999999995E-14</v>
      </c>
      <c r="O35" s="43">
        <v>1.8133999999999999E-13</v>
      </c>
      <c r="P35" s="43">
        <v>2961.5</v>
      </c>
      <c r="Q35" s="48">
        <v>0.8</v>
      </c>
    </row>
    <row r="36" spans="1:17" x14ac:dyDescent="0.3">
      <c r="A36" s="42">
        <v>47</v>
      </c>
      <c r="B36" s="43">
        <v>-1290.5</v>
      </c>
      <c r="C36" s="43">
        <v>-477.89</v>
      </c>
      <c r="D36" s="43">
        <v>17456</v>
      </c>
      <c r="E36" s="43">
        <v>1.4927E-13</v>
      </c>
      <c r="F36" s="43">
        <v>-4.7531000000000002E-13</v>
      </c>
      <c r="G36" s="43">
        <v>-2587.5</v>
      </c>
      <c r="H36" s="48">
        <v>0.85</v>
      </c>
      <c r="I36" s="28"/>
      <c r="J36" s="44">
        <v>18</v>
      </c>
      <c r="K36" s="43">
        <v>-1290.5</v>
      </c>
      <c r="L36" s="43">
        <v>-477.89</v>
      </c>
      <c r="M36" s="43">
        <v>17456</v>
      </c>
      <c r="N36" s="43">
        <v>4.9756000000000001E-14</v>
      </c>
      <c r="O36" s="43">
        <v>1.5844E-13</v>
      </c>
      <c r="P36" s="43">
        <v>2587.5</v>
      </c>
      <c r="Q36" s="48">
        <v>0.85</v>
      </c>
    </row>
    <row r="37" spans="1:17" x14ac:dyDescent="0.3">
      <c r="A37" s="42">
        <v>48</v>
      </c>
      <c r="B37" s="43">
        <v>-1159.0999999999999</v>
      </c>
      <c r="C37" s="43">
        <v>-482.17</v>
      </c>
      <c r="D37" s="43">
        <v>15914</v>
      </c>
      <c r="E37" s="43">
        <v>1.2435E-13</v>
      </c>
      <c r="F37" s="43">
        <v>-4.1719000000000001E-13</v>
      </c>
      <c r="G37" s="43">
        <v>-2271.1</v>
      </c>
      <c r="H37" s="48">
        <v>0.9</v>
      </c>
      <c r="I37" s="28"/>
      <c r="J37" s="44">
        <v>19</v>
      </c>
      <c r="K37" s="43">
        <v>-1159.0999999999999</v>
      </c>
      <c r="L37" s="43">
        <v>-482.17</v>
      </c>
      <c r="M37" s="43">
        <v>15914</v>
      </c>
      <c r="N37" s="43">
        <v>4.1449E-14</v>
      </c>
      <c r="O37" s="43">
        <v>1.3905999999999999E-13</v>
      </c>
      <c r="P37" s="43">
        <v>2271.1</v>
      </c>
      <c r="Q37" s="48">
        <v>0.9</v>
      </c>
    </row>
    <row r="38" spans="1:17" x14ac:dyDescent="0.3">
      <c r="A38" s="42">
        <v>49</v>
      </c>
      <c r="B38" s="43">
        <v>-1044.5999999999999</v>
      </c>
      <c r="C38" s="43">
        <v>-476.78</v>
      </c>
      <c r="D38" s="43">
        <v>14563</v>
      </c>
      <c r="E38" s="43">
        <v>1.0431E-13</v>
      </c>
      <c r="F38" s="43">
        <v>-3.6781000000000003E-13</v>
      </c>
      <c r="G38" s="43">
        <v>-2002.3</v>
      </c>
      <c r="H38" s="48">
        <v>0.95</v>
      </c>
      <c r="I38" s="28"/>
      <c r="J38" s="44">
        <v>20</v>
      </c>
      <c r="K38" s="43">
        <v>-1044.5999999999999</v>
      </c>
      <c r="L38" s="43">
        <v>-476.78</v>
      </c>
      <c r="M38" s="43">
        <v>14563</v>
      </c>
      <c r="N38" s="43">
        <v>3.4769000000000003E-14</v>
      </c>
      <c r="O38" s="43">
        <v>1.226E-13</v>
      </c>
      <c r="P38" s="43">
        <v>2002.3</v>
      </c>
      <c r="Q38" s="48">
        <v>0.95</v>
      </c>
    </row>
    <row r="39" spans="1:17" x14ac:dyDescent="0.3">
      <c r="A39" s="42">
        <v>50</v>
      </c>
      <c r="B39" s="43">
        <v>-944.07</v>
      </c>
      <c r="C39" s="43">
        <v>-464.63</v>
      </c>
      <c r="D39" s="43">
        <v>13372</v>
      </c>
      <c r="E39" s="43">
        <v>8.8070999999999994E-14</v>
      </c>
      <c r="F39" s="43">
        <v>-3.2567000000000001E-13</v>
      </c>
      <c r="G39" s="43">
        <v>-1772.8</v>
      </c>
      <c r="H39" s="48">
        <v>1</v>
      </c>
      <c r="I39" s="28"/>
      <c r="J39" s="44">
        <v>21</v>
      </c>
      <c r="K39" s="43">
        <v>-944.07</v>
      </c>
      <c r="L39" s="43">
        <v>-464.63</v>
      </c>
      <c r="M39" s="43">
        <v>13372</v>
      </c>
      <c r="N39" s="43">
        <v>2.9356999999999998E-14</v>
      </c>
      <c r="O39" s="43">
        <v>1.0855999999999999E-13</v>
      </c>
      <c r="P39" s="43">
        <v>1772.8</v>
      </c>
      <c r="Q39" s="48">
        <v>1</v>
      </c>
    </row>
    <row r="40" spans="1:17" x14ac:dyDescent="0.3">
      <c r="A40" s="42">
        <v>51</v>
      </c>
      <c r="B40" s="43">
        <v>-367.13</v>
      </c>
      <c r="C40" s="43">
        <v>-249.34</v>
      </c>
      <c r="D40" s="43">
        <v>6590.5</v>
      </c>
      <c r="E40" s="43">
        <v>2.1637E-14</v>
      </c>
      <c r="F40" s="43">
        <v>-1.1716999999999999E-13</v>
      </c>
      <c r="G40" s="43">
        <v>-637.82000000000005</v>
      </c>
      <c r="H40" s="48">
        <v>1.5</v>
      </c>
      <c r="I40" s="28"/>
      <c r="J40" s="44">
        <v>22</v>
      </c>
      <c r="K40" s="43">
        <v>-367.13</v>
      </c>
      <c r="L40" s="43">
        <v>-249.34</v>
      </c>
      <c r="M40" s="43">
        <v>6590.5</v>
      </c>
      <c r="N40" s="43">
        <v>7.2122999999999993E-15</v>
      </c>
      <c r="O40" s="43">
        <v>3.9054999999999997E-14</v>
      </c>
      <c r="P40" s="43">
        <v>637.82000000000005</v>
      </c>
      <c r="Q40" s="48">
        <v>1.5</v>
      </c>
    </row>
    <row r="41" spans="1:17" x14ac:dyDescent="0.3">
      <c r="A41" s="42">
        <v>52</v>
      </c>
      <c r="B41" s="43">
        <v>-147.22</v>
      </c>
      <c r="C41" s="43">
        <v>-105.87</v>
      </c>
      <c r="D41" s="43">
        <v>3922.3</v>
      </c>
      <c r="E41" s="43">
        <v>7.5966999999999998E-15</v>
      </c>
      <c r="F41" s="43">
        <v>-5.4137999999999997E-14</v>
      </c>
      <c r="G41" s="43">
        <v>-294.70999999999998</v>
      </c>
      <c r="H41" s="48">
        <v>2</v>
      </c>
      <c r="I41" s="28"/>
      <c r="J41" s="44">
        <v>23</v>
      </c>
      <c r="K41" s="43">
        <v>-147.22</v>
      </c>
      <c r="L41" s="43">
        <v>-105.87</v>
      </c>
      <c r="M41" s="43">
        <v>3922.3</v>
      </c>
      <c r="N41" s="43">
        <v>2.5322E-15</v>
      </c>
      <c r="O41" s="43">
        <v>1.8046E-14</v>
      </c>
      <c r="P41" s="43">
        <v>294.70999999999998</v>
      </c>
      <c r="Q41" s="48">
        <v>2</v>
      </c>
    </row>
    <row r="42" spans="1:17" x14ac:dyDescent="0.3">
      <c r="A42" s="42">
        <v>53</v>
      </c>
      <c r="B42" s="43">
        <v>-73.722999999999999</v>
      </c>
      <c r="C42" s="43">
        <v>-55.73</v>
      </c>
      <c r="D42" s="43">
        <v>2667.6</v>
      </c>
      <c r="E42" s="43">
        <v>3.3052999999999999E-15</v>
      </c>
      <c r="F42" s="43">
        <v>-2.9254000000000001E-14</v>
      </c>
      <c r="G42" s="43">
        <v>-159.25</v>
      </c>
      <c r="H42" s="48">
        <v>2.5</v>
      </c>
      <c r="I42" s="28"/>
      <c r="J42" s="44">
        <v>24</v>
      </c>
      <c r="K42" s="43">
        <v>-73.722999999999999</v>
      </c>
      <c r="L42" s="43">
        <v>-55.73</v>
      </c>
      <c r="M42" s="43">
        <v>2667.6</v>
      </c>
      <c r="N42" s="43">
        <v>1.1018000000000001E-15</v>
      </c>
      <c r="O42" s="43">
        <v>9.7511999999999996E-15</v>
      </c>
      <c r="P42" s="43">
        <v>159.25</v>
      </c>
      <c r="Q42" s="48">
        <v>2.5</v>
      </c>
    </row>
    <row r="43" spans="1:17" x14ac:dyDescent="0.3">
      <c r="A43" s="42">
        <v>54</v>
      </c>
      <c r="B43" s="43">
        <v>-59.716999999999999</v>
      </c>
      <c r="C43" s="43">
        <v>-50.683999999999997</v>
      </c>
      <c r="D43" s="43">
        <v>1986.5</v>
      </c>
      <c r="E43" s="43">
        <v>1.6592E-15</v>
      </c>
      <c r="F43" s="43">
        <v>-1.7583999999999999E-14</v>
      </c>
      <c r="G43" s="43">
        <v>-95.721000000000004</v>
      </c>
      <c r="H43" s="48">
        <v>3</v>
      </c>
      <c r="I43" s="28"/>
      <c r="J43" s="44">
        <v>25</v>
      </c>
      <c r="K43" s="43">
        <v>-59.716999999999999</v>
      </c>
      <c r="L43" s="43">
        <v>-50.683999999999997</v>
      </c>
      <c r="M43" s="43">
        <v>1986.5</v>
      </c>
      <c r="N43" s="43">
        <v>5.5308000000000001E-16</v>
      </c>
      <c r="O43" s="43">
        <v>5.8611999999999999E-15</v>
      </c>
      <c r="P43" s="43">
        <v>95.721000000000004</v>
      </c>
      <c r="Q43" s="48">
        <v>3</v>
      </c>
    </row>
    <row r="44" spans="1:17" x14ac:dyDescent="0.3">
      <c r="A44" s="42">
        <v>55</v>
      </c>
      <c r="B44" s="43">
        <v>-63.597000000000001</v>
      </c>
      <c r="C44" s="43">
        <v>-58.555999999999997</v>
      </c>
      <c r="D44" s="43">
        <v>1561.9</v>
      </c>
      <c r="E44" s="43">
        <v>9.2604999999999993E-16</v>
      </c>
      <c r="F44" s="43">
        <v>-1.1400000000000001E-14</v>
      </c>
      <c r="G44" s="43">
        <v>-62.058</v>
      </c>
      <c r="H44" s="48">
        <v>3.5</v>
      </c>
      <c r="I44" s="28"/>
      <c r="J44" s="44">
        <v>26</v>
      </c>
      <c r="K44" s="43">
        <v>-63.597000000000001</v>
      </c>
      <c r="L44" s="43">
        <v>-58.555999999999997</v>
      </c>
      <c r="M44" s="43">
        <v>1561.9</v>
      </c>
      <c r="N44" s="43">
        <v>3.0868000000000002E-16</v>
      </c>
      <c r="O44" s="43">
        <v>3.7999000000000001E-15</v>
      </c>
      <c r="P44" s="43">
        <v>62.058</v>
      </c>
      <c r="Q44" s="48">
        <v>3.5</v>
      </c>
    </row>
    <row r="45" spans="1:17" x14ac:dyDescent="0.3">
      <c r="A45" s="42">
        <v>56</v>
      </c>
      <c r="B45" s="43">
        <v>-68.962999999999994</v>
      </c>
      <c r="C45" s="43">
        <v>-65.905000000000001</v>
      </c>
      <c r="D45" s="43">
        <v>1265.5999999999999</v>
      </c>
      <c r="E45" s="43">
        <v>5.6168999999999996E-16</v>
      </c>
      <c r="F45" s="43">
        <v>-7.7947000000000002E-15</v>
      </c>
      <c r="G45" s="43">
        <v>-42.433</v>
      </c>
      <c r="H45" s="48">
        <v>4</v>
      </c>
      <c r="I45" s="28"/>
      <c r="J45" s="44">
        <v>27</v>
      </c>
      <c r="K45" s="43">
        <v>-68.962999999999994</v>
      </c>
      <c r="L45" s="43">
        <v>-65.905000000000001</v>
      </c>
      <c r="M45" s="43">
        <v>1265.5999999999999</v>
      </c>
      <c r="N45" s="43">
        <v>1.8723000000000001E-16</v>
      </c>
      <c r="O45" s="43">
        <v>2.5981999999999999E-15</v>
      </c>
      <c r="P45" s="43">
        <v>42.433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5.7613E-4</v>
      </c>
      <c r="C50" s="43">
        <v>4.4438000000000002E-4</v>
      </c>
      <c r="D50" s="43">
        <v>-2.7022999999999999E-4</v>
      </c>
      <c r="E50" s="43">
        <v>-4.8403999999999997E-20</v>
      </c>
      <c r="F50" s="43">
        <v>1.0854000000000001E-35</v>
      </c>
      <c r="G50" s="43">
        <v>5.9087999999999996E-20</v>
      </c>
      <c r="H50" s="48">
        <v>0</v>
      </c>
      <c r="I50" s="28"/>
      <c r="J50" s="44">
        <v>1</v>
      </c>
      <c r="K50" s="43">
        <v>5.7613E-4</v>
      </c>
      <c r="L50" s="43">
        <v>4.4438000000000002E-4</v>
      </c>
      <c r="M50" s="43">
        <v>-2.7022999999999999E-4</v>
      </c>
      <c r="N50" s="43">
        <v>-1.6134999999999999E-20</v>
      </c>
      <c r="O50" s="43">
        <v>-3.6180999999999997E-36</v>
      </c>
      <c r="P50" s="43">
        <v>-5.9087999999999996E-20</v>
      </c>
      <c r="Q50" s="48">
        <v>0</v>
      </c>
    </row>
    <row r="51" spans="1:17" x14ac:dyDescent="0.3">
      <c r="A51" s="42">
        <v>31</v>
      </c>
      <c r="B51" s="43">
        <v>-4.7014000000000002E-4</v>
      </c>
      <c r="C51" s="43">
        <v>-3.7195000000000001E-4</v>
      </c>
      <c r="D51" s="43">
        <v>4.6193999999999999E-4</v>
      </c>
      <c r="E51" s="43">
        <v>3.6075E-20</v>
      </c>
      <c r="F51" s="43">
        <v>-2.7878E-21</v>
      </c>
      <c r="G51" s="43">
        <v>-1.5176E-5</v>
      </c>
      <c r="H51" s="54">
        <v>0.05</v>
      </c>
      <c r="I51" s="28"/>
      <c r="J51" s="44">
        <v>2</v>
      </c>
      <c r="K51" s="43">
        <v>-4.7014000000000002E-4</v>
      </c>
      <c r="L51" s="43">
        <v>-3.7195000000000001E-4</v>
      </c>
      <c r="M51" s="43">
        <v>4.6193999999999999E-4</v>
      </c>
      <c r="N51" s="43">
        <v>1.2025E-20</v>
      </c>
      <c r="O51" s="43">
        <v>9.2926999999999998E-22</v>
      </c>
      <c r="P51" s="43">
        <v>1.5176E-5</v>
      </c>
      <c r="Q51" s="54">
        <v>0.05</v>
      </c>
    </row>
    <row r="52" spans="1:17" x14ac:dyDescent="0.3">
      <c r="A52" s="42">
        <v>32</v>
      </c>
      <c r="B52" s="43">
        <v>-5.1723000000000003E-4</v>
      </c>
      <c r="C52" s="43">
        <v>-3.5827999999999999E-4</v>
      </c>
      <c r="D52" s="43">
        <v>1.4974999999999999E-3</v>
      </c>
      <c r="E52" s="43">
        <v>5.8394999999999998E-20</v>
      </c>
      <c r="F52" s="43">
        <v>-6.2924999999999995E-20</v>
      </c>
      <c r="G52" s="43">
        <v>-3.4255000000000001E-4</v>
      </c>
      <c r="H52" s="57">
        <v>0.1</v>
      </c>
      <c r="I52" s="28"/>
      <c r="J52" s="44">
        <v>3</v>
      </c>
      <c r="K52" s="43">
        <v>-5.1723000000000003E-4</v>
      </c>
      <c r="L52" s="43">
        <v>-3.5827999999999999E-4</v>
      </c>
      <c r="M52" s="43">
        <v>1.4974999999999999E-3</v>
      </c>
      <c r="N52" s="43">
        <v>1.9465E-20</v>
      </c>
      <c r="O52" s="43">
        <v>2.0975000000000001E-20</v>
      </c>
      <c r="P52" s="43">
        <v>3.4255000000000001E-4</v>
      </c>
      <c r="Q52" s="57">
        <v>0.1</v>
      </c>
    </row>
    <row r="53" spans="1:17" x14ac:dyDescent="0.3">
      <c r="A53" s="42">
        <v>33</v>
      </c>
      <c r="B53" s="43">
        <v>-4.5251999999999998E-4</v>
      </c>
      <c r="C53" s="43">
        <v>-2.8322999999999998E-4</v>
      </c>
      <c r="D53" s="43">
        <v>1.134E-3</v>
      </c>
      <c r="E53" s="43">
        <v>6.2193999999999999E-20</v>
      </c>
      <c r="F53" s="43">
        <v>-7.0852999999999997E-20</v>
      </c>
      <c r="G53" s="43">
        <v>-3.8570999999999999E-4</v>
      </c>
      <c r="H53" s="48">
        <v>0.15</v>
      </c>
      <c r="I53" s="28"/>
      <c r="J53" s="44">
        <v>4</v>
      </c>
      <c r="K53" s="43">
        <v>-4.5251999999999998E-4</v>
      </c>
      <c r="L53" s="43">
        <v>-2.8322999999999998E-4</v>
      </c>
      <c r="M53" s="43">
        <v>1.134E-3</v>
      </c>
      <c r="N53" s="43">
        <v>2.0731000000000001E-20</v>
      </c>
      <c r="O53" s="43">
        <v>2.3618000000000001E-20</v>
      </c>
      <c r="P53" s="43">
        <v>3.8570999999999999E-4</v>
      </c>
      <c r="Q53" s="48">
        <v>0.15</v>
      </c>
    </row>
    <row r="54" spans="1:17" x14ac:dyDescent="0.3">
      <c r="A54" s="42">
        <v>34</v>
      </c>
      <c r="B54" s="43">
        <v>-3.8559999999999999E-4</v>
      </c>
      <c r="C54" s="43">
        <v>-2.2991E-4</v>
      </c>
      <c r="D54" s="43">
        <v>8.7374000000000002E-4</v>
      </c>
      <c r="E54" s="43">
        <v>5.7201999999999996E-20</v>
      </c>
      <c r="F54" s="43">
        <v>-7.1042000000000005E-20</v>
      </c>
      <c r="G54" s="43">
        <v>-3.8673000000000001E-4</v>
      </c>
      <c r="H54" s="54">
        <v>0.2</v>
      </c>
      <c r="I54" s="28"/>
      <c r="J54" s="44">
        <v>5</v>
      </c>
      <c r="K54" s="43">
        <v>-3.8559999999999999E-4</v>
      </c>
      <c r="L54" s="43">
        <v>-2.2991E-4</v>
      </c>
      <c r="M54" s="43">
        <v>8.7374000000000002E-4</v>
      </c>
      <c r="N54" s="43">
        <v>1.9067000000000001E-20</v>
      </c>
      <c r="O54" s="43">
        <v>2.3680999999999999E-20</v>
      </c>
      <c r="P54" s="43">
        <v>3.8673000000000001E-4</v>
      </c>
      <c r="Q54" s="54">
        <v>0.2</v>
      </c>
    </row>
    <row r="55" spans="1:17" x14ac:dyDescent="0.3">
      <c r="A55" s="42">
        <v>35</v>
      </c>
      <c r="B55" s="43">
        <v>-3.3986999999999998E-4</v>
      </c>
      <c r="C55" s="43">
        <v>-2.0293000000000001E-4</v>
      </c>
      <c r="D55" s="43">
        <v>7.0076000000000003E-4</v>
      </c>
      <c r="E55" s="43">
        <v>5.0313E-20</v>
      </c>
      <c r="F55" s="43">
        <v>-6.5011999999999995E-20</v>
      </c>
      <c r="G55" s="43">
        <v>-3.5390999999999998E-4</v>
      </c>
      <c r="H55" s="48">
        <v>0.25</v>
      </c>
      <c r="I55" s="28"/>
      <c r="J55" s="44">
        <v>6</v>
      </c>
      <c r="K55" s="43">
        <v>-3.3986999999999998E-4</v>
      </c>
      <c r="L55" s="43">
        <v>-2.0293000000000001E-4</v>
      </c>
      <c r="M55" s="43">
        <v>7.0076000000000003E-4</v>
      </c>
      <c r="N55" s="43">
        <v>1.6771E-20</v>
      </c>
      <c r="O55" s="43">
        <v>2.1671E-20</v>
      </c>
      <c r="P55" s="43">
        <v>3.5390999999999998E-4</v>
      </c>
      <c r="Q55" s="48">
        <v>0.25</v>
      </c>
    </row>
    <row r="56" spans="1:17" x14ac:dyDescent="0.3">
      <c r="A56" s="42">
        <v>36</v>
      </c>
      <c r="B56" s="43">
        <v>-3.2264000000000001E-4</v>
      </c>
      <c r="C56" s="43">
        <v>-1.975E-4</v>
      </c>
      <c r="D56" s="43">
        <v>5.9555000000000003E-4</v>
      </c>
      <c r="E56" s="43">
        <v>4.5974999999999998E-20</v>
      </c>
      <c r="F56" s="43">
        <v>-5.4157999999999999E-20</v>
      </c>
      <c r="G56" s="43">
        <v>-2.9482E-4</v>
      </c>
      <c r="H56" s="57">
        <v>0.3</v>
      </c>
      <c r="I56" s="28"/>
      <c r="J56" s="44">
        <v>7</v>
      </c>
      <c r="K56" s="43">
        <v>-3.2264000000000001E-4</v>
      </c>
      <c r="L56" s="43">
        <v>-1.975E-4</v>
      </c>
      <c r="M56" s="43">
        <v>5.9555000000000003E-4</v>
      </c>
      <c r="N56" s="43">
        <v>1.5325E-20</v>
      </c>
      <c r="O56" s="43">
        <v>1.8053000000000001E-20</v>
      </c>
      <c r="P56" s="43">
        <v>2.9482E-4</v>
      </c>
      <c r="Q56" s="57">
        <v>0.3</v>
      </c>
    </row>
    <row r="57" spans="1:17" x14ac:dyDescent="0.3">
      <c r="A57" s="42">
        <v>37</v>
      </c>
      <c r="B57" s="43">
        <v>-3.4408000000000003E-4</v>
      </c>
      <c r="C57" s="43">
        <v>-2.1405E-4</v>
      </c>
      <c r="D57" s="43">
        <v>5.5504000000000003E-4</v>
      </c>
      <c r="E57" s="43">
        <v>4.7773999999999998E-20</v>
      </c>
      <c r="F57" s="43">
        <v>-3.8902000000000002E-20</v>
      </c>
      <c r="G57" s="43">
        <v>-2.1176999999999999E-4</v>
      </c>
      <c r="H57" s="54">
        <v>0.35</v>
      </c>
      <c r="I57" s="28"/>
      <c r="J57" s="44">
        <v>8</v>
      </c>
      <c r="K57" s="43">
        <v>-3.4408000000000003E-4</v>
      </c>
      <c r="L57" s="43">
        <v>-2.1405E-4</v>
      </c>
      <c r="M57" s="43">
        <v>5.5504000000000003E-4</v>
      </c>
      <c r="N57" s="43">
        <v>1.5924999999999999E-20</v>
      </c>
      <c r="O57" s="43">
        <v>1.2967E-20</v>
      </c>
      <c r="P57" s="43">
        <v>2.1176999999999999E-4</v>
      </c>
      <c r="Q57" s="54">
        <v>0.35</v>
      </c>
    </row>
    <row r="58" spans="1:17" x14ac:dyDescent="0.3">
      <c r="A58" s="42">
        <v>38</v>
      </c>
      <c r="B58" s="43">
        <v>-2.8826999999999998E-4</v>
      </c>
      <c r="C58" s="43">
        <v>-1.8741E-4</v>
      </c>
      <c r="D58" s="43">
        <v>6.5945000000000001E-4</v>
      </c>
      <c r="E58" s="43">
        <v>3.7054999999999999E-20</v>
      </c>
      <c r="F58" s="43">
        <v>-6.2473999999999998E-20</v>
      </c>
      <c r="G58" s="43">
        <v>-3.4008999999999998E-4</v>
      </c>
      <c r="H58" s="57">
        <v>0.4</v>
      </c>
      <c r="I58" s="28"/>
      <c r="J58" s="44">
        <v>9</v>
      </c>
      <c r="K58" s="43">
        <v>-2.8826999999999998E-4</v>
      </c>
      <c r="L58" s="43">
        <v>-1.8741E-4</v>
      </c>
      <c r="M58" s="43">
        <v>6.5945000000000001E-4</v>
      </c>
      <c r="N58" s="43">
        <v>1.2351999999999999E-20</v>
      </c>
      <c r="O58" s="43">
        <v>2.0824999999999999E-20</v>
      </c>
      <c r="P58" s="43">
        <v>3.4008999999999998E-4</v>
      </c>
      <c r="Q58" s="57">
        <v>0.4</v>
      </c>
    </row>
    <row r="59" spans="1:17" x14ac:dyDescent="0.3">
      <c r="A59" s="42">
        <v>39</v>
      </c>
      <c r="B59" s="43">
        <v>-2.4471999999999997E-4</v>
      </c>
      <c r="C59" s="43">
        <v>-1.6626999999999999E-4</v>
      </c>
      <c r="D59" s="43">
        <v>5.6707999999999997E-4</v>
      </c>
      <c r="E59" s="43">
        <v>2.8823000000000001E-20</v>
      </c>
      <c r="F59" s="43">
        <v>-5.3238000000000001E-20</v>
      </c>
      <c r="G59" s="43">
        <v>-2.8981999999999999E-4</v>
      </c>
      <c r="H59" s="57">
        <v>0.45</v>
      </c>
      <c r="I59" s="28"/>
      <c r="J59" s="44">
        <v>10</v>
      </c>
      <c r="K59" s="43">
        <v>-2.4471999999999997E-4</v>
      </c>
      <c r="L59" s="43">
        <v>-1.6626999999999999E-4</v>
      </c>
      <c r="M59" s="43">
        <v>5.6707999999999997E-4</v>
      </c>
      <c r="N59" s="43">
        <v>9.6076999999999998E-21</v>
      </c>
      <c r="O59" s="43">
        <v>1.7745999999999999E-20</v>
      </c>
      <c r="P59" s="43">
        <v>2.8981999999999999E-4</v>
      </c>
      <c r="Q59" s="57">
        <v>0.45</v>
      </c>
    </row>
    <row r="60" spans="1:17" x14ac:dyDescent="0.3">
      <c r="A60" s="42">
        <v>40</v>
      </c>
      <c r="B60" s="43">
        <v>-2.1012E-4</v>
      </c>
      <c r="C60" s="43">
        <v>-1.4876000000000001E-4</v>
      </c>
      <c r="D60" s="43">
        <v>4.9313000000000004E-4</v>
      </c>
      <c r="E60" s="43">
        <v>2.2545E-20</v>
      </c>
      <c r="F60" s="43">
        <v>-4.5313000000000002E-20</v>
      </c>
      <c r="G60" s="43">
        <v>-2.4666999999999999E-4</v>
      </c>
      <c r="H60" s="57">
        <v>0.5</v>
      </c>
      <c r="I60" s="28"/>
      <c r="J60" s="44">
        <v>11</v>
      </c>
      <c r="K60" s="43">
        <v>-2.1012E-4</v>
      </c>
      <c r="L60" s="43">
        <v>-1.4876000000000001E-4</v>
      </c>
      <c r="M60" s="43">
        <v>4.9313000000000004E-4</v>
      </c>
      <c r="N60" s="43">
        <v>7.5148999999999998E-21</v>
      </c>
      <c r="O60" s="43">
        <v>1.5103999999999999E-20</v>
      </c>
      <c r="P60" s="43">
        <v>2.4666999999999999E-4</v>
      </c>
      <c r="Q60" s="57">
        <v>0.5</v>
      </c>
    </row>
    <row r="61" spans="1:17" x14ac:dyDescent="0.3">
      <c r="A61" s="42">
        <v>41</v>
      </c>
      <c r="B61" s="43">
        <v>-1.8222E-4</v>
      </c>
      <c r="C61" s="43">
        <v>-1.3388000000000001E-4</v>
      </c>
      <c r="D61" s="43">
        <v>4.3277000000000002E-4</v>
      </c>
      <c r="E61" s="43">
        <v>1.7759999999999999E-20</v>
      </c>
      <c r="F61" s="43">
        <v>-3.8617E-20</v>
      </c>
      <c r="G61" s="43">
        <v>-2.1022E-4</v>
      </c>
      <c r="H61" s="57">
        <v>0.55000000000000004</v>
      </c>
      <c r="I61" s="28"/>
      <c r="J61" s="44">
        <v>12</v>
      </c>
      <c r="K61" s="43">
        <v>-1.8222E-4</v>
      </c>
      <c r="L61" s="43">
        <v>-1.3388000000000001E-4</v>
      </c>
      <c r="M61" s="43">
        <v>4.3277000000000002E-4</v>
      </c>
      <c r="N61" s="43">
        <v>5.9200999999999997E-21</v>
      </c>
      <c r="O61" s="43">
        <v>1.2872000000000001E-20</v>
      </c>
      <c r="P61" s="43">
        <v>2.1022E-4</v>
      </c>
      <c r="Q61" s="57">
        <v>0.55000000000000004</v>
      </c>
    </row>
    <row r="62" spans="1:17" x14ac:dyDescent="0.3">
      <c r="A62" s="42">
        <v>42</v>
      </c>
      <c r="B62" s="43">
        <v>-1.5940999999999999E-4</v>
      </c>
      <c r="C62" s="43">
        <v>-1.2103E-4</v>
      </c>
      <c r="D62" s="43">
        <v>3.8275000000000001E-4</v>
      </c>
      <c r="E62" s="43">
        <v>1.4103E-20</v>
      </c>
      <c r="F62" s="43">
        <v>-3.3002999999999998E-20</v>
      </c>
      <c r="G62" s="43">
        <v>-1.7966E-4</v>
      </c>
      <c r="H62" s="48">
        <v>0.6</v>
      </c>
      <c r="I62" s="28"/>
      <c r="J62" s="44">
        <v>13</v>
      </c>
      <c r="K62" s="43">
        <v>-1.5940999999999999E-4</v>
      </c>
      <c r="L62" s="43">
        <v>-1.2103E-4</v>
      </c>
      <c r="M62" s="43">
        <v>3.8275000000000001E-4</v>
      </c>
      <c r="N62" s="43">
        <v>4.7010000000000004E-21</v>
      </c>
      <c r="O62" s="43">
        <v>1.1001E-20</v>
      </c>
      <c r="P62" s="43">
        <v>1.7966E-4</v>
      </c>
      <c r="Q62" s="48">
        <v>0.6</v>
      </c>
    </row>
    <row r="63" spans="1:17" x14ac:dyDescent="0.3">
      <c r="A63" s="42">
        <v>43</v>
      </c>
      <c r="B63" s="43">
        <v>-1.4055E-4</v>
      </c>
      <c r="C63" s="43">
        <v>-1.0980999999999999E-4</v>
      </c>
      <c r="D63" s="43">
        <v>3.4079999999999999E-4</v>
      </c>
      <c r="E63" s="43">
        <v>1.1292E-20</v>
      </c>
      <c r="F63" s="43">
        <v>-2.8311999999999998E-20</v>
      </c>
      <c r="G63" s="43">
        <v>-1.5411999999999999E-4</v>
      </c>
      <c r="H63" s="48">
        <v>0.65</v>
      </c>
      <c r="I63" s="28"/>
      <c r="J63" s="44">
        <v>14</v>
      </c>
      <c r="K63" s="43">
        <v>-1.4055E-4</v>
      </c>
      <c r="L63" s="43">
        <v>-1.0980999999999999E-4</v>
      </c>
      <c r="M63" s="43">
        <v>3.4079999999999999E-4</v>
      </c>
      <c r="N63" s="43">
        <v>3.7641000000000001E-21</v>
      </c>
      <c r="O63" s="43">
        <v>9.4372999999999996E-21</v>
      </c>
      <c r="P63" s="43">
        <v>1.5411999999999999E-4</v>
      </c>
      <c r="Q63" s="48">
        <v>0.65</v>
      </c>
    </row>
    <row r="64" spans="1:17" x14ac:dyDescent="0.3">
      <c r="A64" s="42">
        <v>44</v>
      </c>
      <c r="B64" s="43">
        <v>-1.2478000000000001E-4</v>
      </c>
      <c r="C64" s="43">
        <v>-9.9961000000000001E-5</v>
      </c>
      <c r="D64" s="43">
        <v>3.0525000000000002E-4</v>
      </c>
      <c r="E64" s="43">
        <v>9.1179999999999993E-21</v>
      </c>
      <c r="F64" s="43">
        <v>-2.4392999999999999E-20</v>
      </c>
      <c r="G64" s="43">
        <v>-1.3279000000000001E-4</v>
      </c>
      <c r="H64" s="48">
        <v>0.7</v>
      </c>
      <c r="I64" s="28"/>
      <c r="J64" s="44">
        <v>15</v>
      </c>
      <c r="K64" s="43">
        <v>-1.2478000000000001E-4</v>
      </c>
      <c r="L64" s="43">
        <v>-9.9961000000000001E-5</v>
      </c>
      <c r="M64" s="43">
        <v>3.0525000000000002E-4</v>
      </c>
      <c r="N64" s="43">
        <v>3.0393000000000001E-21</v>
      </c>
      <c r="O64" s="43">
        <v>8.1309999999999993E-21</v>
      </c>
      <c r="P64" s="43">
        <v>1.3279000000000001E-4</v>
      </c>
      <c r="Q64" s="48">
        <v>0.7</v>
      </c>
    </row>
    <row r="65" spans="1:17" x14ac:dyDescent="0.3">
      <c r="A65" s="42">
        <v>45</v>
      </c>
      <c r="B65" s="43">
        <v>-1.1147E-4</v>
      </c>
      <c r="C65" s="43">
        <v>-9.1265000000000001E-5</v>
      </c>
      <c r="D65" s="43">
        <v>2.7484999999999999E-4</v>
      </c>
      <c r="E65" s="43">
        <v>7.4232000000000004E-21</v>
      </c>
      <c r="F65" s="43">
        <v>-2.1112999999999999E-20</v>
      </c>
      <c r="G65" s="43">
        <v>-1.1493E-4</v>
      </c>
      <c r="H65" s="48">
        <v>0.75</v>
      </c>
      <c r="I65" s="28"/>
      <c r="J65" s="44">
        <v>16</v>
      </c>
      <c r="K65" s="43">
        <v>-1.1147E-4</v>
      </c>
      <c r="L65" s="43">
        <v>-9.1265000000000001E-5</v>
      </c>
      <c r="M65" s="43">
        <v>2.7484999999999999E-4</v>
      </c>
      <c r="N65" s="43">
        <v>2.4744000000000001E-21</v>
      </c>
      <c r="O65" s="43">
        <v>7.0376999999999997E-21</v>
      </c>
      <c r="P65" s="43">
        <v>1.1493E-4</v>
      </c>
      <c r="Q65" s="48">
        <v>0.75</v>
      </c>
    </row>
    <row r="66" spans="1:17" x14ac:dyDescent="0.3">
      <c r="A66" s="42">
        <v>46</v>
      </c>
      <c r="B66" s="43">
        <v>-1.0014E-4</v>
      </c>
      <c r="C66" s="43">
        <v>-8.3557E-5</v>
      </c>
      <c r="D66" s="43">
        <v>2.4865999999999999E-4</v>
      </c>
      <c r="E66" s="43">
        <v>6.0919E-21</v>
      </c>
      <c r="F66" s="43">
        <v>-1.8361E-20</v>
      </c>
      <c r="G66" s="43">
        <v>-9.9951000000000006E-5</v>
      </c>
      <c r="H66" s="48">
        <v>0.8</v>
      </c>
      <c r="I66" s="28"/>
      <c r="J66" s="44">
        <v>17</v>
      </c>
      <c r="K66" s="43">
        <v>-1.0014E-4</v>
      </c>
      <c r="L66" s="43">
        <v>-8.3557E-5</v>
      </c>
      <c r="M66" s="43">
        <v>2.4865999999999999E-4</v>
      </c>
      <c r="N66" s="43">
        <v>2.0305999999999999E-21</v>
      </c>
      <c r="O66" s="43">
        <v>6.1201999999999999E-21</v>
      </c>
      <c r="P66" s="43">
        <v>9.9951000000000006E-5</v>
      </c>
      <c r="Q66" s="48">
        <v>0.8</v>
      </c>
    </row>
    <row r="67" spans="1:17" x14ac:dyDescent="0.3">
      <c r="A67" s="42">
        <v>47</v>
      </c>
      <c r="B67" s="43">
        <v>-9.0412000000000001E-5</v>
      </c>
      <c r="C67" s="43">
        <v>-7.6699999999999994E-5</v>
      </c>
      <c r="D67" s="43">
        <v>2.2594E-4</v>
      </c>
      <c r="E67" s="43">
        <v>5.0377999999999999E-21</v>
      </c>
      <c r="F67" s="43">
        <v>-1.6042E-20</v>
      </c>
      <c r="G67" s="43">
        <v>-8.7328000000000001E-5</v>
      </c>
      <c r="H67" s="48">
        <v>0.85</v>
      </c>
      <c r="I67" s="28"/>
      <c r="J67" s="44">
        <v>18</v>
      </c>
      <c r="K67" s="43">
        <v>-9.0412000000000001E-5</v>
      </c>
      <c r="L67" s="43">
        <v>-7.6699999999999994E-5</v>
      </c>
      <c r="M67" s="43">
        <v>2.2594E-4</v>
      </c>
      <c r="N67" s="43">
        <v>1.6793E-21</v>
      </c>
      <c r="O67" s="43">
        <v>5.3473000000000003E-21</v>
      </c>
      <c r="P67" s="43">
        <v>8.7328000000000001E-5</v>
      </c>
      <c r="Q67" s="48">
        <v>0.85</v>
      </c>
    </row>
    <row r="68" spans="1:17" x14ac:dyDescent="0.3">
      <c r="A68" s="42">
        <v>48</v>
      </c>
      <c r="B68" s="43">
        <v>-8.2002999999999994E-5</v>
      </c>
      <c r="C68" s="43">
        <v>-7.0580000000000005E-5</v>
      </c>
      <c r="D68" s="43">
        <v>2.0610999999999999E-4</v>
      </c>
      <c r="E68" s="43">
        <v>4.1966999999999997E-21</v>
      </c>
      <c r="F68" s="43">
        <v>-1.408E-20</v>
      </c>
      <c r="G68" s="43">
        <v>-7.6650000000000006E-5</v>
      </c>
      <c r="H68" s="48">
        <v>0.9</v>
      </c>
      <c r="I68" s="28"/>
      <c r="J68" s="44">
        <v>19</v>
      </c>
      <c r="K68" s="43">
        <v>-8.2002999999999994E-5</v>
      </c>
      <c r="L68" s="43">
        <v>-7.0580000000000005E-5</v>
      </c>
      <c r="M68" s="43">
        <v>2.0610999999999999E-4</v>
      </c>
      <c r="N68" s="43">
        <v>1.3989E-21</v>
      </c>
      <c r="O68" s="43">
        <v>4.6933999999999999E-21</v>
      </c>
      <c r="P68" s="43">
        <v>7.6650000000000006E-5</v>
      </c>
      <c r="Q68" s="48">
        <v>0.9</v>
      </c>
    </row>
    <row r="69" spans="1:17" x14ac:dyDescent="0.3">
      <c r="A69" s="42">
        <v>49</v>
      </c>
      <c r="B69" s="43">
        <v>-7.4683000000000003E-5</v>
      </c>
      <c r="C69" s="43">
        <v>-6.5100999999999999E-5</v>
      </c>
      <c r="D69" s="43">
        <v>1.8869000000000001E-4</v>
      </c>
      <c r="E69" s="43">
        <v>3.5202999999999997E-21</v>
      </c>
      <c r="F69" s="43">
        <v>-1.2414E-20</v>
      </c>
      <c r="G69" s="43">
        <v>-6.7576999999999994E-5</v>
      </c>
      <c r="H69" s="48">
        <v>0.95</v>
      </c>
      <c r="I69" s="28"/>
      <c r="J69" s="44">
        <v>20</v>
      </c>
      <c r="K69" s="43">
        <v>-7.4683000000000003E-5</v>
      </c>
      <c r="L69" s="43">
        <v>-6.5100999999999999E-5</v>
      </c>
      <c r="M69" s="43">
        <v>1.8869000000000001E-4</v>
      </c>
      <c r="N69" s="43">
        <v>1.1734E-21</v>
      </c>
      <c r="O69" s="43">
        <v>4.1378999999999997E-21</v>
      </c>
      <c r="P69" s="43">
        <v>6.7576999999999994E-5</v>
      </c>
      <c r="Q69" s="48">
        <v>0.95</v>
      </c>
    </row>
    <row r="70" spans="1:17" x14ac:dyDescent="0.3">
      <c r="A70" s="42">
        <v>50</v>
      </c>
      <c r="B70" s="43">
        <v>-6.8270999999999997E-5</v>
      </c>
      <c r="C70" s="43">
        <v>-6.0180999999999999E-5</v>
      </c>
      <c r="D70" s="43">
        <v>1.7331000000000001E-4</v>
      </c>
      <c r="E70" s="43">
        <v>2.9724E-21</v>
      </c>
      <c r="F70" s="43">
        <v>-1.0991E-20</v>
      </c>
      <c r="G70" s="43">
        <v>-5.9833999999999997E-5</v>
      </c>
      <c r="H70" s="48">
        <v>1</v>
      </c>
      <c r="I70" s="28"/>
      <c r="J70" s="44">
        <v>21</v>
      </c>
      <c r="K70" s="43">
        <v>-6.8270999999999997E-5</v>
      </c>
      <c r="L70" s="43">
        <v>-6.0180999999999999E-5</v>
      </c>
      <c r="M70" s="43">
        <v>1.7331000000000001E-4</v>
      </c>
      <c r="N70" s="43">
        <v>9.9080000000000008E-22</v>
      </c>
      <c r="O70" s="43">
        <v>3.6638000000000002E-21</v>
      </c>
      <c r="P70" s="43">
        <v>5.9833999999999997E-5</v>
      </c>
      <c r="Q70" s="48">
        <v>1</v>
      </c>
    </row>
    <row r="71" spans="1:17" x14ac:dyDescent="0.3">
      <c r="A71" s="42">
        <v>51</v>
      </c>
      <c r="B71" s="43">
        <v>-3.2332000000000001E-5</v>
      </c>
      <c r="C71" s="43">
        <v>-3.0343999999999999E-5</v>
      </c>
      <c r="D71" s="43">
        <v>8.5079000000000003E-5</v>
      </c>
      <c r="E71" s="43">
        <v>7.3025000000000004E-22</v>
      </c>
      <c r="F71" s="43">
        <v>-3.9543000000000001E-21</v>
      </c>
      <c r="G71" s="43">
        <v>-2.1526E-5</v>
      </c>
      <c r="H71" s="48">
        <v>1.5</v>
      </c>
      <c r="I71" s="28"/>
      <c r="J71" s="44">
        <v>22</v>
      </c>
      <c r="K71" s="43">
        <v>-3.2332000000000001E-5</v>
      </c>
      <c r="L71" s="43">
        <v>-3.0343999999999999E-5</v>
      </c>
      <c r="M71" s="43">
        <v>8.5079000000000003E-5</v>
      </c>
      <c r="N71" s="43">
        <v>2.4342000000000002E-22</v>
      </c>
      <c r="O71" s="43">
        <v>1.3180999999999999E-21</v>
      </c>
      <c r="P71" s="43">
        <v>2.1526E-5</v>
      </c>
      <c r="Q71" s="48">
        <v>1.5</v>
      </c>
    </row>
    <row r="72" spans="1:17" x14ac:dyDescent="0.3">
      <c r="A72" s="42">
        <v>52</v>
      </c>
      <c r="B72" s="43">
        <v>-1.8536999999999999E-5</v>
      </c>
      <c r="C72" s="43">
        <v>-1.7839E-5</v>
      </c>
      <c r="D72" s="43">
        <v>5.0136000000000002E-5</v>
      </c>
      <c r="E72" s="43">
        <v>2.5638999999999999E-22</v>
      </c>
      <c r="F72" s="43">
        <v>-1.8271000000000002E-21</v>
      </c>
      <c r="G72" s="43">
        <v>-9.9465000000000004E-6</v>
      </c>
      <c r="H72" s="48">
        <v>2</v>
      </c>
      <c r="I72" s="28"/>
      <c r="J72" s="44">
        <v>23</v>
      </c>
      <c r="K72" s="43">
        <v>-1.8536999999999999E-5</v>
      </c>
      <c r="L72" s="43">
        <v>-1.7839E-5</v>
      </c>
      <c r="M72" s="43">
        <v>5.0136000000000002E-5</v>
      </c>
      <c r="N72" s="43">
        <v>8.5463E-23</v>
      </c>
      <c r="O72" s="43">
        <v>6.0904999999999999E-22</v>
      </c>
      <c r="P72" s="43">
        <v>9.9465000000000004E-6</v>
      </c>
      <c r="Q72" s="48">
        <v>2</v>
      </c>
    </row>
    <row r="73" spans="1:17" x14ac:dyDescent="0.3">
      <c r="A73" s="42">
        <v>53</v>
      </c>
      <c r="B73" s="43">
        <v>-1.2347999999999999E-5</v>
      </c>
      <c r="C73" s="43">
        <v>-1.2045000000000001E-5</v>
      </c>
      <c r="D73" s="43">
        <v>3.3911000000000001E-5</v>
      </c>
      <c r="E73" s="43">
        <v>1.1155000000000001E-22</v>
      </c>
      <c r="F73" s="43">
        <v>-9.8730999999999997E-22</v>
      </c>
      <c r="G73" s="43">
        <v>-5.3747000000000004E-6</v>
      </c>
      <c r="H73" s="48">
        <v>2.5</v>
      </c>
      <c r="I73" s="28"/>
      <c r="J73" s="44">
        <v>24</v>
      </c>
      <c r="K73" s="43">
        <v>-1.2347999999999999E-5</v>
      </c>
      <c r="L73" s="43">
        <v>-1.2045000000000001E-5</v>
      </c>
      <c r="M73" s="43">
        <v>3.3911000000000001E-5</v>
      </c>
      <c r="N73" s="43">
        <v>3.7184999999999998E-23</v>
      </c>
      <c r="O73" s="43">
        <v>3.291E-22</v>
      </c>
      <c r="P73" s="43">
        <v>5.3747000000000004E-6</v>
      </c>
      <c r="Q73" s="48">
        <v>2.5</v>
      </c>
    </row>
    <row r="74" spans="1:17" x14ac:dyDescent="0.3">
      <c r="A74" s="42">
        <v>54</v>
      </c>
      <c r="B74" s="43">
        <v>-9.2156000000000003E-6</v>
      </c>
      <c r="C74" s="43">
        <v>-9.0631999999999999E-6</v>
      </c>
      <c r="D74" s="43">
        <v>2.5313999999999999E-5</v>
      </c>
      <c r="E74" s="43">
        <v>5.5999999999999994E-23</v>
      </c>
      <c r="F74" s="43">
        <v>-5.9345000000000004E-22</v>
      </c>
      <c r="G74" s="43">
        <v>-3.2306E-6</v>
      </c>
      <c r="H74" s="48">
        <v>3</v>
      </c>
      <c r="I74" s="28"/>
      <c r="J74" s="44">
        <v>25</v>
      </c>
      <c r="K74" s="43">
        <v>-9.2156000000000003E-6</v>
      </c>
      <c r="L74" s="43">
        <v>-9.0631999999999999E-6</v>
      </c>
      <c r="M74" s="43">
        <v>2.5313999999999999E-5</v>
      </c>
      <c r="N74" s="43">
        <v>1.8666999999999999E-23</v>
      </c>
      <c r="O74" s="43">
        <v>1.9782E-22</v>
      </c>
      <c r="P74" s="43">
        <v>3.2306E-6</v>
      </c>
      <c r="Q74" s="48">
        <v>3</v>
      </c>
    </row>
    <row r="75" spans="1:17" x14ac:dyDescent="0.3">
      <c r="A75" s="42">
        <v>55</v>
      </c>
      <c r="B75" s="43">
        <v>-7.3721000000000001E-6</v>
      </c>
      <c r="C75" s="43">
        <v>-7.2869999999999999E-6</v>
      </c>
      <c r="D75" s="43">
        <v>2.0058E-5</v>
      </c>
      <c r="E75" s="43">
        <v>3.1253999999999998E-23</v>
      </c>
      <c r="F75" s="43">
        <v>-3.8474000000000002E-22</v>
      </c>
      <c r="G75" s="43">
        <v>-2.0945E-6</v>
      </c>
      <c r="H75" s="48">
        <v>3.5</v>
      </c>
      <c r="I75" s="28"/>
      <c r="J75" s="44">
        <v>26</v>
      </c>
      <c r="K75" s="43">
        <v>-7.3721000000000001E-6</v>
      </c>
      <c r="L75" s="43">
        <v>-7.2869999999999999E-6</v>
      </c>
      <c r="M75" s="43">
        <v>2.0058E-5</v>
      </c>
      <c r="N75" s="43">
        <v>1.0418E-23</v>
      </c>
      <c r="O75" s="43">
        <v>1.2825000000000001E-22</v>
      </c>
      <c r="P75" s="43">
        <v>2.0945E-6</v>
      </c>
      <c r="Q75" s="48">
        <v>3.5</v>
      </c>
    </row>
    <row r="76" spans="1:17" x14ac:dyDescent="0.3">
      <c r="A76" s="42">
        <v>56</v>
      </c>
      <c r="B76" s="43">
        <v>-6.1109000000000002E-6</v>
      </c>
      <c r="C76" s="43">
        <v>-6.0592999999999997E-6</v>
      </c>
      <c r="D76" s="43">
        <v>1.6410999999999999E-5</v>
      </c>
      <c r="E76" s="43">
        <v>1.8956999999999999E-23</v>
      </c>
      <c r="F76" s="43">
        <v>-2.6307E-22</v>
      </c>
      <c r="G76" s="43">
        <v>-1.4321E-6</v>
      </c>
      <c r="H76" s="48">
        <v>4</v>
      </c>
      <c r="I76" s="28"/>
      <c r="J76" s="44">
        <v>27</v>
      </c>
      <c r="K76" s="43">
        <v>-6.1109000000000002E-6</v>
      </c>
      <c r="L76" s="43">
        <v>-6.0592999999999997E-6</v>
      </c>
      <c r="M76" s="43">
        <v>1.6410999999999999E-5</v>
      </c>
      <c r="N76" s="43">
        <v>6.3190000000000003E-24</v>
      </c>
      <c r="O76" s="43">
        <v>8.7691000000000004E-23</v>
      </c>
      <c r="P76" s="43">
        <v>1.4321E-6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3.5595E-21</v>
      </c>
      <c r="C81" s="43">
        <v>1.9377000000000001E-5</v>
      </c>
      <c r="D81" s="43">
        <v>7.517E-4</v>
      </c>
      <c r="E81" s="23">
        <f>+D81*1000</f>
        <v>0.75170000000000003</v>
      </c>
      <c r="F81" s="44">
        <v>0</v>
      </c>
      <c r="G81" s="24"/>
      <c r="H81" s="25"/>
      <c r="I81" s="28"/>
      <c r="J81" s="44">
        <v>1</v>
      </c>
      <c r="K81" s="43">
        <v>-1.1865000000000001E-21</v>
      </c>
      <c r="L81" s="43">
        <v>-1.9377000000000001E-5</v>
      </c>
      <c r="M81" s="43">
        <v>7.517E-4</v>
      </c>
      <c r="N81" s="23">
        <f>+M81*1000</f>
        <v>0.75170000000000003</v>
      </c>
      <c r="O81" s="44">
        <v>0</v>
      </c>
      <c r="P81" s="24"/>
      <c r="Q81" s="25"/>
    </row>
    <row r="82" spans="1:23" x14ac:dyDescent="0.3">
      <c r="A82" s="42">
        <v>31</v>
      </c>
      <c r="B82" s="43">
        <v>-1.2446E-21</v>
      </c>
      <c r="C82" s="43">
        <v>-6.7754000000000004E-6</v>
      </c>
      <c r="D82" s="43">
        <v>7.4657E-4</v>
      </c>
      <c r="E82" s="23">
        <f t="shared" ref="E82:E107" si="0">+D82*1000</f>
        <v>0.74656999999999996</v>
      </c>
      <c r="F82" s="170">
        <v>0.05</v>
      </c>
      <c r="G82" s="24"/>
      <c r="H82" s="25"/>
      <c r="I82" s="28"/>
      <c r="J82" s="44">
        <v>2</v>
      </c>
      <c r="K82" s="43">
        <v>4.1487000000000001E-22</v>
      </c>
      <c r="L82" s="43">
        <v>6.7754000000000004E-6</v>
      </c>
      <c r="M82" s="43">
        <v>7.4657E-4</v>
      </c>
      <c r="N82" s="23">
        <f t="shared" ref="N82:N107" si="1">+M82*1000</f>
        <v>0.74656999999999996</v>
      </c>
      <c r="O82" s="170">
        <v>0.05</v>
      </c>
      <c r="P82" s="24"/>
      <c r="Q82" s="25"/>
    </row>
    <row r="83" spans="1:23" x14ac:dyDescent="0.3">
      <c r="A83" s="42">
        <v>32</v>
      </c>
      <c r="B83" s="43">
        <v>-3.2328E-21</v>
      </c>
      <c r="C83" s="43">
        <v>-1.7598E-5</v>
      </c>
      <c r="D83" s="43">
        <v>6.6189000000000005E-4</v>
      </c>
      <c r="E83" s="23">
        <f t="shared" si="0"/>
        <v>0.66189000000000009</v>
      </c>
      <c r="F83" s="171">
        <v>0.1</v>
      </c>
      <c r="G83" s="24"/>
      <c r="H83" s="25"/>
      <c r="I83" s="28"/>
      <c r="J83" s="44">
        <v>3</v>
      </c>
      <c r="K83" s="43">
        <v>1.0775999999999999E-21</v>
      </c>
      <c r="L83" s="43">
        <v>1.7598E-5</v>
      </c>
      <c r="M83" s="43">
        <v>6.6189000000000005E-4</v>
      </c>
      <c r="N83" s="23">
        <f t="shared" si="1"/>
        <v>0.66189000000000009</v>
      </c>
      <c r="O83" s="171">
        <v>0.1</v>
      </c>
      <c r="Q83" s="25"/>
    </row>
    <row r="84" spans="1:23" x14ac:dyDescent="0.3">
      <c r="A84" s="42">
        <v>33</v>
      </c>
      <c r="B84" s="43">
        <v>-4.4476000000000001E-21</v>
      </c>
      <c r="C84" s="43">
        <v>-2.4210999999999999E-5</v>
      </c>
      <c r="D84" s="43">
        <v>5.9650000000000002E-4</v>
      </c>
      <c r="E84" s="23">
        <f t="shared" si="0"/>
        <v>0.59650000000000003</v>
      </c>
      <c r="F84" s="44">
        <v>0.15</v>
      </c>
      <c r="G84" s="24"/>
      <c r="H84" s="25"/>
      <c r="I84" s="28"/>
      <c r="J84" s="44">
        <v>4</v>
      </c>
      <c r="K84" s="43">
        <v>1.4825E-21</v>
      </c>
      <c r="L84" s="43">
        <v>2.4210999999999999E-5</v>
      </c>
      <c r="M84" s="43">
        <v>5.9650000000000002E-4</v>
      </c>
      <c r="N84" s="23">
        <f t="shared" si="1"/>
        <v>0.59650000000000003</v>
      </c>
      <c r="O84" s="44">
        <v>0.15</v>
      </c>
      <c r="P84" s="24"/>
      <c r="Q84" s="25"/>
    </row>
    <row r="85" spans="1:23" x14ac:dyDescent="0.3">
      <c r="A85" s="42">
        <v>34</v>
      </c>
      <c r="B85" s="43">
        <v>-5.1488000000000001E-21</v>
      </c>
      <c r="C85" s="43">
        <v>-2.8028999999999999E-5</v>
      </c>
      <c r="D85" s="43">
        <v>5.4672E-4</v>
      </c>
      <c r="E85" s="23">
        <f t="shared" si="0"/>
        <v>0.54671999999999998</v>
      </c>
      <c r="F85" s="170">
        <v>0.2</v>
      </c>
      <c r="G85" s="24"/>
      <c r="H85" s="25"/>
      <c r="I85" s="28"/>
      <c r="J85" s="44">
        <v>5</v>
      </c>
      <c r="K85" s="43">
        <v>1.7162999999999999E-21</v>
      </c>
      <c r="L85" s="43">
        <v>2.8028999999999999E-5</v>
      </c>
      <c r="M85" s="43">
        <v>5.4672E-4</v>
      </c>
      <c r="N85" s="23">
        <f t="shared" si="1"/>
        <v>0.54671999999999998</v>
      </c>
      <c r="O85" s="170">
        <v>0.2</v>
      </c>
      <c r="P85" s="24"/>
      <c r="Q85" s="25"/>
    </row>
    <row r="86" spans="1:23" x14ac:dyDescent="0.3">
      <c r="A86" s="42">
        <v>35</v>
      </c>
      <c r="B86" s="43">
        <v>-5.623E-21</v>
      </c>
      <c r="C86" s="43">
        <v>-3.061E-5</v>
      </c>
      <c r="D86" s="43">
        <v>5.0767E-4</v>
      </c>
      <c r="E86" s="23">
        <f t="shared" si="0"/>
        <v>0.50766999999999995</v>
      </c>
      <c r="F86" s="44">
        <v>0.25</v>
      </c>
      <c r="G86" s="24"/>
      <c r="H86" s="25"/>
      <c r="I86" s="28"/>
      <c r="J86" s="44">
        <v>6</v>
      </c>
      <c r="K86" s="43">
        <v>1.8743000000000001E-21</v>
      </c>
      <c r="L86" s="43">
        <v>3.061E-5</v>
      </c>
      <c r="M86" s="43">
        <v>5.0767E-4</v>
      </c>
      <c r="N86" s="23">
        <f t="shared" si="1"/>
        <v>0.50766999999999995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-6.1279E-21</v>
      </c>
      <c r="C87" s="43">
        <v>-3.3358999999999997E-5</v>
      </c>
      <c r="D87" s="43">
        <v>4.7553E-4</v>
      </c>
      <c r="E87" s="23">
        <f t="shared" si="0"/>
        <v>0.47553000000000001</v>
      </c>
      <c r="F87" s="171">
        <v>0.3</v>
      </c>
      <c r="G87" s="24"/>
      <c r="H87" s="25"/>
      <c r="I87" s="28"/>
      <c r="J87" s="44">
        <v>7</v>
      </c>
      <c r="K87" s="43">
        <v>2.0425999999999999E-21</v>
      </c>
      <c r="L87" s="43">
        <v>3.3358999999999997E-5</v>
      </c>
      <c r="M87" s="43">
        <v>4.7553E-4</v>
      </c>
      <c r="N87" s="23">
        <f t="shared" si="1"/>
        <v>0.47553000000000001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-6.8980000000000002E-21</v>
      </c>
      <c r="C88" s="43">
        <v>-3.7551E-5</v>
      </c>
      <c r="D88" s="43">
        <v>4.4705E-4</v>
      </c>
      <c r="E88" s="23">
        <f t="shared" si="0"/>
        <v>0.44705</v>
      </c>
      <c r="F88" s="170">
        <v>0.35</v>
      </c>
      <c r="G88" s="24"/>
      <c r="H88" s="25"/>
      <c r="I88" s="28"/>
      <c r="J88" s="44">
        <v>8</v>
      </c>
      <c r="K88" s="43">
        <v>2.2992999999999999E-21</v>
      </c>
      <c r="L88" s="43">
        <v>3.7551E-5</v>
      </c>
      <c r="M88" s="43">
        <v>4.4705E-4</v>
      </c>
      <c r="N88" s="23">
        <f t="shared" si="1"/>
        <v>0.44705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-6.1956999999999998E-21</v>
      </c>
      <c r="C89" s="43">
        <v>-3.3728E-5</v>
      </c>
      <c r="D89" s="43">
        <v>4.1124999999999999E-4</v>
      </c>
      <c r="E89" s="23">
        <f t="shared" si="0"/>
        <v>0.41125</v>
      </c>
      <c r="F89" s="171">
        <v>0.4</v>
      </c>
      <c r="G89" s="24"/>
      <c r="H89" s="25"/>
      <c r="I89" s="28"/>
      <c r="J89" s="44">
        <v>9</v>
      </c>
      <c r="K89" s="43">
        <v>2.0652000000000002E-21</v>
      </c>
      <c r="L89" s="43">
        <v>3.3728E-5</v>
      </c>
      <c r="M89" s="43">
        <v>4.1124999999999999E-4</v>
      </c>
      <c r="N89" s="23">
        <f t="shared" si="1"/>
        <v>0.41125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-5.5489000000000002E-21</v>
      </c>
      <c r="C90" s="43">
        <v>-3.0207000000000001E-5</v>
      </c>
      <c r="D90" s="43">
        <v>3.8067999999999999E-4</v>
      </c>
      <c r="E90" s="23">
        <f t="shared" si="0"/>
        <v>0.38068000000000002</v>
      </c>
      <c r="F90" s="171">
        <v>0.45</v>
      </c>
      <c r="G90" s="24"/>
      <c r="H90" s="25"/>
      <c r="I90" s="28"/>
      <c r="J90" s="44">
        <v>10</v>
      </c>
      <c r="K90" s="43">
        <v>1.8496000000000001E-21</v>
      </c>
      <c r="L90" s="43">
        <v>3.0207000000000001E-5</v>
      </c>
      <c r="M90" s="43">
        <v>3.8067999999999999E-4</v>
      </c>
      <c r="N90" s="23">
        <f t="shared" si="1"/>
        <v>0.38068000000000002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-4.9682E-21</v>
      </c>
      <c r="C91" s="43">
        <v>-2.7046000000000002E-5</v>
      </c>
      <c r="D91" s="43">
        <v>3.5424000000000002E-4</v>
      </c>
      <c r="E91" s="23">
        <f t="shared" si="0"/>
        <v>0.35424</v>
      </c>
      <c r="F91" s="171">
        <v>0.5</v>
      </c>
      <c r="G91" s="24"/>
      <c r="H91" s="25"/>
      <c r="I91" s="28"/>
      <c r="J91" s="44">
        <v>11</v>
      </c>
      <c r="K91" s="43">
        <v>1.6561000000000001E-21</v>
      </c>
      <c r="L91" s="43">
        <v>2.7046000000000002E-5</v>
      </c>
      <c r="M91" s="43">
        <v>3.5424000000000002E-4</v>
      </c>
      <c r="N91" s="23">
        <f t="shared" si="1"/>
        <v>0.35424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-4.4543000000000002E-21</v>
      </c>
      <c r="C92" s="43">
        <v>-2.4247999999999999E-5</v>
      </c>
      <c r="D92" s="43">
        <v>3.3114E-4</v>
      </c>
      <c r="E92" s="23">
        <f t="shared" si="0"/>
        <v>0.33113999999999999</v>
      </c>
      <c r="F92" s="171">
        <v>0.55000000000000004</v>
      </c>
      <c r="G92" s="24"/>
      <c r="H92" s="25"/>
      <c r="I92" s="28"/>
      <c r="J92" s="44">
        <v>12</v>
      </c>
      <c r="K92" s="43">
        <v>1.4847999999999999E-21</v>
      </c>
      <c r="L92" s="43">
        <v>2.4247999999999999E-5</v>
      </c>
      <c r="M92" s="43">
        <v>3.3114E-4</v>
      </c>
      <c r="N92" s="23">
        <f t="shared" si="1"/>
        <v>0.33113999999999999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-4.0027999999999998E-21</v>
      </c>
      <c r="C93" s="43">
        <v>-2.179E-5</v>
      </c>
      <c r="D93" s="43">
        <v>3.1079000000000002E-4</v>
      </c>
      <c r="E93" s="23">
        <f t="shared" si="0"/>
        <v>0.31079000000000001</v>
      </c>
      <c r="F93" s="44">
        <v>0.6</v>
      </c>
      <c r="G93" s="24"/>
      <c r="H93" s="25"/>
      <c r="I93" s="28"/>
      <c r="J93" s="44">
        <v>13</v>
      </c>
      <c r="K93" s="43">
        <v>1.3343E-21</v>
      </c>
      <c r="L93" s="43">
        <v>2.179E-5</v>
      </c>
      <c r="M93" s="43">
        <v>3.1079000000000002E-4</v>
      </c>
      <c r="N93" s="23">
        <f t="shared" si="1"/>
        <v>0.31079000000000001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-3.6075E-21</v>
      </c>
      <c r="C94" s="43">
        <v>-1.9638000000000001E-5</v>
      </c>
      <c r="D94" s="43">
        <v>2.9273E-4</v>
      </c>
      <c r="E94" s="23">
        <f t="shared" si="0"/>
        <v>0.29272999999999999</v>
      </c>
      <c r="F94" s="44">
        <v>0.65</v>
      </c>
      <c r="G94" s="24"/>
      <c r="H94" s="25"/>
      <c r="I94" s="28"/>
      <c r="J94" s="44">
        <v>14</v>
      </c>
      <c r="K94" s="43">
        <v>1.2024999999999999E-21</v>
      </c>
      <c r="L94" s="43">
        <v>1.9638000000000001E-5</v>
      </c>
      <c r="M94" s="43">
        <v>2.9273E-4</v>
      </c>
      <c r="N94" s="23">
        <f t="shared" si="1"/>
        <v>0.29272999999999999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-3.2615999999999999E-21</v>
      </c>
      <c r="C95" s="43">
        <v>-1.7754999999999999E-5</v>
      </c>
      <c r="D95" s="43">
        <v>2.766E-4</v>
      </c>
      <c r="E95" s="23">
        <f t="shared" si="0"/>
        <v>0.27660000000000001</v>
      </c>
      <c r="F95" s="44">
        <v>0.7</v>
      </c>
      <c r="G95" s="24"/>
      <c r="H95" s="25"/>
      <c r="I95" s="28"/>
      <c r="J95" s="44">
        <v>15</v>
      </c>
      <c r="K95" s="43">
        <v>1.0872E-21</v>
      </c>
      <c r="L95" s="43">
        <v>1.7754999999999999E-5</v>
      </c>
      <c r="M95" s="43">
        <v>2.766E-4</v>
      </c>
      <c r="N95" s="23">
        <f t="shared" si="1"/>
        <v>0.27660000000000001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-2.9586999999999999E-21</v>
      </c>
      <c r="C96" s="43">
        <v>-1.6106000000000001E-5</v>
      </c>
      <c r="D96" s="43">
        <v>2.6212000000000002E-4</v>
      </c>
      <c r="E96" s="23">
        <f t="shared" si="0"/>
        <v>0.26212000000000002</v>
      </c>
      <c r="F96" s="44">
        <v>0.75</v>
      </c>
      <c r="G96" s="24"/>
      <c r="H96" s="25"/>
      <c r="I96" s="28"/>
      <c r="J96" s="44">
        <v>16</v>
      </c>
      <c r="K96" s="43">
        <v>9.8624000000000005E-22</v>
      </c>
      <c r="L96" s="43">
        <v>1.6106000000000001E-5</v>
      </c>
      <c r="M96" s="43">
        <v>2.6212000000000002E-4</v>
      </c>
      <c r="N96" s="23">
        <f t="shared" si="1"/>
        <v>0.26212000000000002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-2.693E-21</v>
      </c>
      <c r="C97" s="43">
        <v>-1.466E-5</v>
      </c>
      <c r="D97" s="43">
        <v>2.4905000000000001E-4</v>
      </c>
      <c r="E97" s="23">
        <f t="shared" si="0"/>
        <v>0.24905000000000002</v>
      </c>
      <c r="F97" s="44">
        <v>0.8</v>
      </c>
      <c r="G97" s="24"/>
      <c r="H97" s="25"/>
      <c r="I97" s="28"/>
      <c r="J97" s="44">
        <v>17</v>
      </c>
      <c r="K97" s="43">
        <v>8.9765000000000001E-22</v>
      </c>
      <c r="L97" s="43">
        <v>1.466E-5</v>
      </c>
      <c r="M97" s="43">
        <v>2.4905000000000001E-4</v>
      </c>
      <c r="N97" s="23">
        <f t="shared" si="1"/>
        <v>0.24905000000000002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-2.4591999999999999E-21</v>
      </c>
      <c r="C98" s="43">
        <v>-1.3387000000000001E-5</v>
      </c>
      <c r="D98" s="43">
        <v>2.3719999999999999E-4</v>
      </c>
      <c r="E98" s="23">
        <f t="shared" si="0"/>
        <v>0.23719999999999999</v>
      </c>
      <c r="F98" s="44">
        <v>0.85</v>
      </c>
      <c r="G98" s="24"/>
      <c r="H98" s="25"/>
      <c r="I98" s="28"/>
      <c r="J98" s="44">
        <v>18</v>
      </c>
      <c r="K98" s="43">
        <v>8.1972000000000001E-22</v>
      </c>
      <c r="L98" s="43">
        <v>1.3387000000000001E-5</v>
      </c>
      <c r="M98" s="43">
        <v>2.3719999999999999E-4</v>
      </c>
      <c r="N98" s="23">
        <f t="shared" si="1"/>
        <v>0.23719999999999999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-2.2528E-21</v>
      </c>
      <c r="C99" s="43">
        <v>-1.2264E-5</v>
      </c>
      <c r="D99" s="43">
        <v>2.2641E-4</v>
      </c>
      <c r="E99" s="23">
        <f t="shared" si="0"/>
        <v>0.22641</v>
      </c>
      <c r="F99" s="44">
        <v>0.9</v>
      </c>
      <c r="G99" s="24"/>
      <c r="H99" s="25"/>
      <c r="I99" s="28"/>
      <c r="J99" s="44">
        <v>19</v>
      </c>
      <c r="K99" s="43">
        <v>7.5095000000000004E-22</v>
      </c>
      <c r="L99" s="43">
        <v>1.2264E-5</v>
      </c>
      <c r="M99" s="43">
        <v>2.2641E-4</v>
      </c>
      <c r="N99" s="23">
        <f t="shared" si="1"/>
        <v>0.22641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-2.0702000000000001E-21</v>
      </c>
      <c r="C100" s="43">
        <v>-1.1270000000000001E-5</v>
      </c>
      <c r="D100" s="43">
        <v>2.1655000000000001E-4</v>
      </c>
      <c r="E100" s="23">
        <f t="shared" si="0"/>
        <v>0.21654999999999999</v>
      </c>
      <c r="F100" s="44">
        <v>0.95</v>
      </c>
      <c r="G100" s="24"/>
      <c r="H100" s="25"/>
      <c r="I100" s="28"/>
      <c r="J100" s="44">
        <v>20</v>
      </c>
      <c r="K100" s="43">
        <v>6.9005999999999996E-22</v>
      </c>
      <c r="L100" s="43">
        <v>1.1270000000000001E-5</v>
      </c>
      <c r="M100" s="43">
        <v>2.1655000000000001E-4</v>
      </c>
      <c r="N100" s="23">
        <f t="shared" si="1"/>
        <v>0.21654999999999999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-1.9079E-21</v>
      </c>
      <c r="C101" s="43">
        <v>-1.0386E-5</v>
      </c>
      <c r="D101" s="43">
        <v>2.075E-4</v>
      </c>
      <c r="E101" s="23">
        <f t="shared" si="0"/>
        <v>0.20749999999999999</v>
      </c>
      <c r="F101" s="44">
        <v>1</v>
      </c>
      <c r="G101" s="24"/>
      <c r="H101" s="25"/>
      <c r="I101" s="28"/>
      <c r="J101" s="44">
        <v>21</v>
      </c>
      <c r="K101" s="43">
        <v>6.3597999999999996E-22</v>
      </c>
      <c r="L101" s="43">
        <v>1.0386E-5</v>
      </c>
      <c r="M101" s="43">
        <v>2.075E-4</v>
      </c>
      <c r="N101" s="23">
        <f t="shared" si="1"/>
        <v>0.20749999999999999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-9.6244000000000005E-22</v>
      </c>
      <c r="C102" s="43">
        <v>-5.2393E-6</v>
      </c>
      <c r="D102" s="43">
        <v>1.4663E-4</v>
      </c>
      <c r="E102" s="23">
        <f t="shared" si="0"/>
        <v>0.14663000000000001</v>
      </c>
      <c r="F102" s="44">
        <v>1.5</v>
      </c>
      <c r="G102" s="24"/>
      <c r="H102" s="25"/>
      <c r="I102" s="28"/>
      <c r="J102" s="44">
        <v>22</v>
      </c>
      <c r="K102" s="43">
        <v>3.2081000000000001E-22</v>
      </c>
      <c r="L102" s="43">
        <v>5.2393E-6</v>
      </c>
      <c r="M102" s="43">
        <v>1.4663E-4</v>
      </c>
      <c r="N102" s="23">
        <f t="shared" si="1"/>
        <v>0.14663000000000001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-5.7389E-22</v>
      </c>
      <c r="C103" s="43">
        <v>-3.1240999999999999E-6</v>
      </c>
      <c r="D103" s="43">
        <v>1.1402E-4</v>
      </c>
      <c r="E103" s="23">
        <f t="shared" si="0"/>
        <v>0.11402</v>
      </c>
      <c r="F103" s="44">
        <v>2</v>
      </c>
      <c r="G103" s="24"/>
      <c r="H103" s="25"/>
      <c r="I103" s="28"/>
      <c r="J103" s="44">
        <v>23</v>
      </c>
      <c r="K103" s="43">
        <v>1.913E-22</v>
      </c>
      <c r="L103" s="43">
        <v>3.1240999999999999E-6</v>
      </c>
      <c r="M103" s="43">
        <v>1.1402E-4</v>
      </c>
      <c r="N103" s="23">
        <f t="shared" si="1"/>
        <v>0.11402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-3.7915999999999999E-22</v>
      </c>
      <c r="C104" s="43">
        <v>-2.0640000000000001E-6</v>
      </c>
      <c r="D104" s="43">
        <v>9.3473000000000004E-5</v>
      </c>
      <c r="E104" s="23">
        <f t="shared" si="0"/>
        <v>9.3473000000000001E-2</v>
      </c>
      <c r="F104" s="44">
        <v>2.5</v>
      </c>
      <c r="G104" s="24"/>
      <c r="H104" s="25"/>
      <c r="I104" s="28"/>
      <c r="J104" s="44">
        <v>24</v>
      </c>
      <c r="K104" s="43">
        <v>1.2639000000000001E-22</v>
      </c>
      <c r="L104" s="43">
        <v>2.0640000000000001E-6</v>
      </c>
      <c r="M104" s="43">
        <v>9.3473000000000004E-5</v>
      </c>
      <c r="N104" s="23">
        <f t="shared" si="1"/>
        <v>9.3473000000000001E-2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-2.6774E-22</v>
      </c>
      <c r="C105" s="43">
        <v>-1.4575E-6</v>
      </c>
      <c r="D105" s="43">
        <v>7.8867000000000002E-5</v>
      </c>
      <c r="E105" s="23">
        <f t="shared" si="0"/>
        <v>7.8867000000000007E-2</v>
      </c>
      <c r="F105" s="44">
        <v>3</v>
      </c>
      <c r="G105" s="24"/>
      <c r="H105" s="25"/>
      <c r="I105" s="28"/>
      <c r="J105" s="44">
        <v>25</v>
      </c>
      <c r="K105" s="43">
        <v>8.9247000000000003E-23</v>
      </c>
      <c r="L105" s="43">
        <v>1.4575E-6</v>
      </c>
      <c r="M105" s="43">
        <v>7.8867000000000002E-5</v>
      </c>
      <c r="N105" s="23">
        <f t="shared" si="1"/>
        <v>7.8867000000000007E-2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-1.9766E-22</v>
      </c>
      <c r="C106" s="43">
        <v>-1.0759999999999999E-6</v>
      </c>
      <c r="D106" s="43">
        <v>6.7614999999999996E-5</v>
      </c>
      <c r="E106" s="23">
        <f t="shared" si="0"/>
        <v>6.7614999999999995E-2</v>
      </c>
      <c r="F106" s="44">
        <v>3.5</v>
      </c>
      <c r="G106" s="24"/>
      <c r="H106" s="25"/>
      <c r="I106" s="28"/>
      <c r="J106" s="44">
        <v>26</v>
      </c>
      <c r="K106" s="43">
        <v>6.5886999999999998E-23</v>
      </c>
      <c r="L106" s="43">
        <v>1.0759999999999999E-6</v>
      </c>
      <c r="M106" s="43">
        <v>6.7614999999999996E-5</v>
      </c>
      <c r="N106" s="23">
        <f t="shared" si="1"/>
        <v>6.7614999999999995E-2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-1.5051E-22</v>
      </c>
      <c r="C107" s="43">
        <v>-8.1931999999999995E-7</v>
      </c>
      <c r="D107" s="43">
        <v>5.8545000000000003E-5</v>
      </c>
      <c r="E107" s="23">
        <f t="shared" si="0"/>
        <v>5.8545E-2</v>
      </c>
      <c r="F107" s="44">
        <v>4</v>
      </c>
      <c r="G107" s="24"/>
      <c r="H107" s="25"/>
      <c r="I107" s="28"/>
      <c r="J107" s="44">
        <v>27</v>
      </c>
      <c r="K107" s="43">
        <v>5.0169000000000001E-23</v>
      </c>
      <c r="L107" s="43">
        <v>8.1931999999999995E-7</v>
      </c>
      <c r="M107" s="43">
        <v>5.8545000000000003E-5</v>
      </c>
      <c r="N107" s="23">
        <f t="shared" si="1"/>
        <v>5.8545E-2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3060-1423-4B77-A32C-26FBBB5941B1}">
  <sheetPr codeName="Hoja158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2271200</v>
      </c>
      <c r="C19" s="43">
        <v>1991200</v>
      </c>
      <c r="D19" s="43">
        <v>562470</v>
      </c>
      <c r="E19" s="43">
        <v>-5.1435999999999997E-11</v>
      </c>
      <c r="F19" s="43">
        <v>-1.0897E-26</v>
      </c>
      <c r="G19" s="43">
        <v>-5.9319E-11</v>
      </c>
      <c r="H19" s="48">
        <v>0</v>
      </c>
      <c r="I19" s="28"/>
      <c r="J19" s="44">
        <v>1</v>
      </c>
      <c r="K19" s="43">
        <v>2271200</v>
      </c>
      <c r="L19" s="43">
        <v>1991200</v>
      </c>
      <c r="M19" s="43">
        <v>562470</v>
      </c>
      <c r="N19" s="43">
        <v>-1.7144999999999999E-11</v>
      </c>
      <c r="O19" s="43">
        <v>3.6323000000000001E-27</v>
      </c>
      <c r="P19" s="43">
        <v>5.9319E-11</v>
      </c>
      <c r="Q19" s="48">
        <v>0</v>
      </c>
    </row>
    <row r="20" spans="1:17" x14ac:dyDescent="0.3">
      <c r="A20" s="42">
        <v>31</v>
      </c>
      <c r="B20" s="43">
        <v>-1511200</v>
      </c>
      <c r="C20" s="43">
        <v>-1306800</v>
      </c>
      <c r="D20" s="43">
        <v>335280</v>
      </c>
      <c r="E20" s="43">
        <v>3.7559000000000002E-11</v>
      </c>
      <c r="F20" s="43">
        <v>-3.0318000000000001E-12</v>
      </c>
      <c r="G20" s="43">
        <v>-16505</v>
      </c>
      <c r="H20" s="54">
        <v>0.05</v>
      </c>
      <c r="I20" s="28"/>
      <c r="J20" s="44">
        <v>2</v>
      </c>
      <c r="K20" s="43">
        <v>-1511200</v>
      </c>
      <c r="L20" s="43">
        <v>-1306800</v>
      </c>
      <c r="M20" s="43">
        <v>335280</v>
      </c>
      <c r="N20" s="43">
        <v>1.2520000000000001E-11</v>
      </c>
      <c r="O20" s="43">
        <v>1.0106E-12</v>
      </c>
      <c r="P20" s="43">
        <v>16505</v>
      </c>
      <c r="Q20" s="54">
        <v>0.05</v>
      </c>
    </row>
    <row r="21" spans="1:17" x14ac:dyDescent="0.3">
      <c r="A21" s="42">
        <v>32</v>
      </c>
      <c r="B21" s="43">
        <v>13284</v>
      </c>
      <c r="C21" s="43">
        <v>32221</v>
      </c>
      <c r="D21" s="43">
        <v>238880</v>
      </c>
      <c r="E21" s="43">
        <v>3.4787000000000001E-12</v>
      </c>
      <c r="F21" s="43">
        <v>-3.6944000000000001E-12</v>
      </c>
      <c r="G21" s="43">
        <v>-20111</v>
      </c>
      <c r="H21" s="57">
        <v>0.1</v>
      </c>
      <c r="I21" s="28"/>
      <c r="J21" s="44">
        <v>3</v>
      </c>
      <c r="K21" s="43">
        <v>13284</v>
      </c>
      <c r="L21" s="43">
        <v>32221</v>
      </c>
      <c r="M21" s="43">
        <v>238880</v>
      </c>
      <c r="N21" s="43">
        <v>1.1596E-12</v>
      </c>
      <c r="O21" s="43">
        <v>1.2315E-12</v>
      </c>
      <c r="P21" s="43">
        <v>20111</v>
      </c>
      <c r="Q21" s="57">
        <v>0.1</v>
      </c>
    </row>
    <row r="22" spans="1:17" x14ac:dyDescent="0.3">
      <c r="A22" s="42">
        <v>33</v>
      </c>
      <c r="B22" s="43">
        <v>-16770</v>
      </c>
      <c r="C22" s="43">
        <v>5064.8999999999996</v>
      </c>
      <c r="D22" s="43">
        <v>167500</v>
      </c>
      <c r="E22" s="43">
        <v>4.0111000000000001E-12</v>
      </c>
      <c r="F22" s="43">
        <v>-3.8408999999999999E-12</v>
      </c>
      <c r="G22" s="43">
        <v>-20909</v>
      </c>
      <c r="H22" s="48">
        <v>0.15</v>
      </c>
      <c r="I22" s="28"/>
      <c r="J22" s="44">
        <v>4</v>
      </c>
      <c r="K22" s="43">
        <v>-16770</v>
      </c>
      <c r="L22" s="43">
        <v>5064.8999999999996</v>
      </c>
      <c r="M22" s="43">
        <v>167500</v>
      </c>
      <c r="N22" s="43">
        <v>1.3370000000000001E-12</v>
      </c>
      <c r="O22" s="43">
        <v>1.2802999999999999E-12</v>
      </c>
      <c r="P22" s="43">
        <v>20909</v>
      </c>
      <c r="Q22" s="48">
        <v>0.15</v>
      </c>
    </row>
    <row r="23" spans="1:17" x14ac:dyDescent="0.3">
      <c r="A23" s="42">
        <v>34</v>
      </c>
      <c r="B23" s="43">
        <v>-44248</v>
      </c>
      <c r="C23" s="43">
        <v>-19954</v>
      </c>
      <c r="D23" s="43">
        <v>122280</v>
      </c>
      <c r="E23" s="43">
        <v>4.4627000000000004E-12</v>
      </c>
      <c r="F23" s="43">
        <v>-3.4307999999999999E-12</v>
      </c>
      <c r="G23" s="43">
        <v>-18676</v>
      </c>
      <c r="H23" s="54">
        <v>0.2</v>
      </c>
      <c r="I23" s="28"/>
      <c r="J23" s="44">
        <v>5</v>
      </c>
      <c r="K23" s="43">
        <v>-44248</v>
      </c>
      <c r="L23" s="43">
        <v>-19954</v>
      </c>
      <c r="M23" s="43">
        <v>122280</v>
      </c>
      <c r="N23" s="43">
        <v>1.4876E-12</v>
      </c>
      <c r="O23" s="43">
        <v>1.1436000000000001E-12</v>
      </c>
      <c r="P23" s="43">
        <v>18676</v>
      </c>
      <c r="Q23" s="54">
        <v>0.2</v>
      </c>
    </row>
    <row r="24" spans="1:17" x14ac:dyDescent="0.3">
      <c r="A24" s="42">
        <v>35</v>
      </c>
      <c r="B24" s="43">
        <v>-9414.5</v>
      </c>
      <c r="C24" s="43">
        <v>4002.6</v>
      </c>
      <c r="D24" s="43">
        <v>95195</v>
      </c>
      <c r="E24" s="43">
        <v>2.4647000000000002E-12</v>
      </c>
      <c r="F24" s="43">
        <v>-3.1342000000000001E-12</v>
      </c>
      <c r="G24" s="43">
        <v>-17062</v>
      </c>
      <c r="H24" s="48">
        <v>0.25</v>
      </c>
      <c r="I24" s="28"/>
      <c r="J24" s="44">
        <v>6</v>
      </c>
      <c r="K24" s="43">
        <v>-9414.5</v>
      </c>
      <c r="L24" s="43">
        <v>4002.6</v>
      </c>
      <c r="M24" s="43">
        <v>95195</v>
      </c>
      <c r="N24" s="43">
        <v>8.2155999999999998E-13</v>
      </c>
      <c r="O24" s="43">
        <v>1.0447E-12</v>
      </c>
      <c r="P24" s="43">
        <v>17062</v>
      </c>
      <c r="Q24" s="48">
        <v>0.25</v>
      </c>
    </row>
    <row r="25" spans="1:17" x14ac:dyDescent="0.3">
      <c r="A25" s="42">
        <v>36</v>
      </c>
      <c r="B25" s="43">
        <v>-11422</v>
      </c>
      <c r="C25" s="43">
        <v>-289.73</v>
      </c>
      <c r="D25" s="43">
        <v>76343</v>
      </c>
      <c r="E25" s="43">
        <v>2.0449999999999999E-12</v>
      </c>
      <c r="F25" s="43">
        <v>-2.7166999999999999E-12</v>
      </c>
      <c r="G25" s="43">
        <v>-14789</v>
      </c>
      <c r="H25" s="57">
        <v>0.3</v>
      </c>
      <c r="I25" s="28"/>
      <c r="J25" s="44">
        <v>7</v>
      </c>
      <c r="K25" s="43">
        <v>-11422</v>
      </c>
      <c r="L25" s="43">
        <v>-289.73</v>
      </c>
      <c r="M25" s="43">
        <v>76343</v>
      </c>
      <c r="N25" s="43">
        <v>6.8167999999999998E-13</v>
      </c>
      <c r="O25" s="43">
        <v>9.0556000000000003E-13</v>
      </c>
      <c r="P25" s="43">
        <v>14789</v>
      </c>
      <c r="Q25" s="57">
        <v>0.3</v>
      </c>
    </row>
    <row r="26" spans="1:17" x14ac:dyDescent="0.3">
      <c r="A26" s="42">
        <v>37</v>
      </c>
      <c r="B26" s="43">
        <v>-14554</v>
      </c>
      <c r="C26" s="43">
        <v>-4821</v>
      </c>
      <c r="D26" s="43">
        <v>63042</v>
      </c>
      <c r="E26" s="43">
        <v>1.7879000000000001E-12</v>
      </c>
      <c r="F26" s="43">
        <v>-2.2246E-12</v>
      </c>
      <c r="G26" s="43">
        <v>-12110</v>
      </c>
      <c r="H26" s="54">
        <v>0.35</v>
      </c>
      <c r="I26" s="28"/>
      <c r="J26" s="44">
        <v>8</v>
      </c>
      <c r="K26" s="43">
        <v>-14554</v>
      </c>
      <c r="L26" s="43">
        <v>-4821</v>
      </c>
      <c r="M26" s="43">
        <v>63042</v>
      </c>
      <c r="N26" s="43">
        <v>5.9597999999999995E-13</v>
      </c>
      <c r="O26" s="43">
        <v>7.4151999999999995E-13</v>
      </c>
      <c r="P26" s="43">
        <v>12110</v>
      </c>
      <c r="Q26" s="54">
        <v>0.35</v>
      </c>
    </row>
    <row r="27" spans="1:17" x14ac:dyDescent="0.3">
      <c r="A27" s="42">
        <v>38</v>
      </c>
      <c r="B27" s="43">
        <v>-4144.6000000000004</v>
      </c>
      <c r="C27" s="43">
        <v>1917.2</v>
      </c>
      <c r="D27" s="43">
        <v>53404</v>
      </c>
      <c r="E27" s="43">
        <v>1.1135000000000001E-12</v>
      </c>
      <c r="F27" s="43">
        <v>-1.9079999999999999E-12</v>
      </c>
      <c r="G27" s="43">
        <v>-10387</v>
      </c>
      <c r="H27" s="57">
        <v>0.4</v>
      </c>
      <c r="I27" s="28"/>
      <c r="J27" s="44">
        <v>9</v>
      </c>
      <c r="K27" s="43">
        <v>-4144.6000000000004</v>
      </c>
      <c r="L27" s="43">
        <v>1917.2</v>
      </c>
      <c r="M27" s="43">
        <v>53404</v>
      </c>
      <c r="N27" s="43">
        <v>3.7117999999999999E-13</v>
      </c>
      <c r="O27" s="43">
        <v>6.3599E-13</v>
      </c>
      <c r="P27" s="43">
        <v>10387</v>
      </c>
      <c r="Q27" s="57">
        <v>0.4</v>
      </c>
    </row>
    <row r="28" spans="1:17" x14ac:dyDescent="0.3">
      <c r="A28" s="42">
        <v>39</v>
      </c>
      <c r="B28" s="43">
        <v>-3558.6</v>
      </c>
      <c r="C28" s="43">
        <v>1173.4000000000001</v>
      </c>
      <c r="D28" s="43">
        <v>45862</v>
      </c>
      <c r="E28" s="43">
        <v>8.6924999999999996E-13</v>
      </c>
      <c r="F28" s="43">
        <v>-1.6284E-12</v>
      </c>
      <c r="G28" s="43">
        <v>-8864.6</v>
      </c>
      <c r="H28" s="57">
        <v>0.45</v>
      </c>
      <c r="I28" s="28"/>
      <c r="J28" s="44">
        <v>10</v>
      </c>
      <c r="K28" s="43">
        <v>-3558.6</v>
      </c>
      <c r="L28" s="43">
        <v>1173.4000000000001</v>
      </c>
      <c r="M28" s="43">
        <v>45862</v>
      </c>
      <c r="N28" s="43">
        <v>2.8975E-13</v>
      </c>
      <c r="O28" s="43">
        <v>5.4279999999999997E-13</v>
      </c>
      <c r="P28" s="43">
        <v>8864.6</v>
      </c>
      <c r="Q28" s="57">
        <v>0.45</v>
      </c>
    </row>
    <row r="29" spans="1:17" x14ac:dyDescent="0.3">
      <c r="A29" s="42">
        <v>40</v>
      </c>
      <c r="B29" s="43">
        <v>-3075.8</v>
      </c>
      <c r="C29" s="43">
        <v>638.04</v>
      </c>
      <c r="D29" s="43">
        <v>39820</v>
      </c>
      <c r="E29" s="43">
        <v>6.8222E-13</v>
      </c>
      <c r="F29" s="43">
        <v>-1.3880999999999999E-12</v>
      </c>
      <c r="G29" s="43">
        <v>-7556.5</v>
      </c>
      <c r="H29" s="57">
        <v>0.5</v>
      </c>
      <c r="I29" s="28"/>
      <c r="J29" s="44">
        <v>11</v>
      </c>
      <c r="K29" s="43">
        <v>-3075.8</v>
      </c>
      <c r="L29" s="43">
        <v>638.04</v>
      </c>
      <c r="M29" s="43">
        <v>39820</v>
      </c>
      <c r="N29" s="43">
        <v>2.2740999999999999E-13</v>
      </c>
      <c r="O29" s="43">
        <v>4.6270000000000004E-13</v>
      </c>
      <c r="P29" s="43">
        <v>7556.5</v>
      </c>
      <c r="Q29" s="57">
        <v>0.5</v>
      </c>
    </row>
    <row r="30" spans="1:17" x14ac:dyDescent="0.3">
      <c r="A30" s="42">
        <v>41</v>
      </c>
      <c r="B30" s="43">
        <v>-2676.9</v>
      </c>
      <c r="C30" s="43">
        <v>258.13</v>
      </c>
      <c r="D30" s="43">
        <v>34891</v>
      </c>
      <c r="E30" s="43">
        <v>5.3916E-13</v>
      </c>
      <c r="F30" s="43">
        <v>-1.1847E-12</v>
      </c>
      <c r="G30" s="43">
        <v>-6449</v>
      </c>
      <c r="H30" s="57">
        <v>0.55000000000000004</v>
      </c>
      <c r="I30" s="28"/>
      <c r="J30" s="44">
        <v>12</v>
      </c>
      <c r="K30" s="43">
        <v>-2676.9</v>
      </c>
      <c r="L30" s="43">
        <v>258.13</v>
      </c>
      <c r="M30" s="43">
        <v>34891</v>
      </c>
      <c r="N30" s="43">
        <v>1.7971999999999999E-13</v>
      </c>
      <c r="O30" s="43">
        <v>3.9489E-13</v>
      </c>
      <c r="P30" s="43">
        <v>6449</v>
      </c>
      <c r="Q30" s="57">
        <v>0.55000000000000004</v>
      </c>
    </row>
    <row r="31" spans="1:17" x14ac:dyDescent="0.3">
      <c r="A31" s="42">
        <v>42</v>
      </c>
      <c r="B31" s="43">
        <v>-2345.3000000000002</v>
      </c>
      <c r="C31" s="43">
        <v>-7.7885999999999997</v>
      </c>
      <c r="D31" s="43">
        <v>30811</v>
      </c>
      <c r="E31" s="43">
        <v>4.2940000000000002E-13</v>
      </c>
      <c r="F31" s="43">
        <v>-1.0138E-12</v>
      </c>
      <c r="G31" s="43">
        <v>-5518.7</v>
      </c>
      <c r="H31" s="48">
        <v>0.6</v>
      </c>
      <c r="I31" s="28"/>
      <c r="J31" s="44">
        <v>13</v>
      </c>
      <c r="K31" s="43">
        <v>-2345.3000000000002</v>
      </c>
      <c r="L31" s="43">
        <v>-7.7885999999999997</v>
      </c>
      <c r="M31" s="43">
        <v>30811</v>
      </c>
      <c r="N31" s="43">
        <v>1.4312999999999999E-13</v>
      </c>
      <c r="O31" s="43">
        <v>3.3791999999999999E-13</v>
      </c>
      <c r="P31" s="43">
        <v>5518.7</v>
      </c>
      <c r="Q31" s="48">
        <v>0.6</v>
      </c>
    </row>
    <row r="32" spans="1:17" x14ac:dyDescent="0.3">
      <c r="A32" s="42">
        <v>43</v>
      </c>
      <c r="B32" s="43">
        <v>-2067.8000000000002</v>
      </c>
      <c r="C32" s="43">
        <v>-190.98</v>
      </c>
      <c r="D32" s="43">
        <v>27393</v>
      </c>
      <c r="E32" s="43">
        <v>3.4475999999999999E-13</v>
      </c>
      <c r="F32" s="43">
        <v>-8.7065000000000003E-13</v>
      </c>
      <c r="G32" s="43">
        <v>-4739.6000000000004</v>
      </c>
      <c r="H32" s="48">
        <v>0.65</v>
      </c>
      <c r="I32" s="28"/>
      <c r="J32" s="44">
        <v>14</v>
      </c>
      <c r="K32" s="43">
        <v>-2067.8000000000002</v>
      </c>
      <c r="L32" s="43">
        <v>-190.98</v>
      </c>
      <c r="M32" s="43">
        <v>27393</v>
      </c>
      <c r="N32" s="43">
        <v>1.1492E-13</v>
      </c>
      <c r="O32" s="43">
        <v>2.9022E-13</v>
      </c>
      <c r="P32" s="43">
        <v>4739.6000000000004</v>
      </c>
      <c r="Q32" s="48">
        <v>0.65</v>
      </c>
    </row>
    <row r="33" spans="1:17" x14ac:dyDescent="0.3">
      <c r="A33" s="42">
        <v>44</v>
      </c>
      <c r="B33" s="43">
        <v>-1833.6</v>
      </c>
      <c r="C33" s="43">
        <v>-314.45999999999998</v>
      </c>
      <c r="D33" s="43">
        <v>24501</v>
      </c>
      <c r="E33" s="43">
        <v>2.7906000000000002E-13</v>
      </c>
      <c r="F33" s="43">
        <v>-7.5084999999999998E-13</v>
      </c>
      <c r="G33" s="43">
        <v>-4087.4</v>
      </c>
      <c r="H33" s="48">
        <v>0.7</v>
      </c>
      <c r="I33" s="28"/>
      <c r="J33" s="44">
        <v>15</v>
      </c>
      <c r="K33" s="43">
        <v>-1833.6</v>
      </c>
      <c r="L33" s="43">
        <v>-314.45999999999998</v>
      </c>
      <c r="M33" s="43">
        <v>24501</v>
      </c>
      <c r="N33" s="43">
        <v>9.3021000000000001E-14</v>
      </c>
      <c r="O33" s="43">
        <v>2.5028000000000002E-13</v>
      </c>
      <c r="P33" s="43">
        <v>4087.4</v>
      </c>
      <c r="Q33" s="48">
        <v>0.7</v>
      </c>
    </row>
    <row r="34" spans="1:17" x14ac:dyDescent="0.3">
      <c r="A34" s="42">
        <v>45</v>
      </c>
      <c r="B34" s="43">
        <v>-1634.5</v>
      </c>
      <c r="C34" s="43">
        <v>-394.94</v>
      </c>
      <c r="D34" s="43">
        <v>22032</v>
      </c>
      <c r="E34" s="43">
        <v>2.2769000000000001E-13</v>
      </c>
      <c r="F34" s="43">
        <v>-6.5040000000000004E-13</v>
      </c>
      <c r="G34" s="43">
        <v>-3540.6</v>
      </c>
      <c r="H34" s="48">
        <v>0.75</v>
      </c>
      <c r="I34" s="28"/>
      <c r="J34" s="44">
        <v>16</v>
      </c>
      <c r="K34" s="43">
        <v>-1634.5</v>
      </c>
      <c r="L34" s="43">
        <v>-394.94</v>
      </c>
      <c r="M34" s="43">
        <v>22032</v>
      </c>
      <c r="N34" s="43">
        <v>7.5898000000000004E-14</v>
      </c>
      <c r="O34" s="43">
        <v>2.168E-13</v>
      </c>
      <c r="P34" s="43">
        <v>3540.6</v>
      </c>
      <c r="Q34" s="48">
        <v>0.75</v>
      </c>
    </row>
    <row r="35" spans="1:17" x14ac:dyDescent="0.3">
      <c r="A35" s="42">
        <v>46</v>
      </c>
      <c r="B35" s="43">
        <v>-1463.7</v>
      </c>
      <c r="C35" s="43">
        <v>-444.52</v>
      </c>
      <c r="D35" s="43">
        <v>19909</v>
      </c>
      <c r="E35" s="43">
        <v>1.8723E-13</v>
      </c>
      <c r="F35" s="43">
        <v>-5.6595000000000003E-13</v>
      </c>
      <c r="G35" s="43">
        <v>-3080.9</v>
      </c>
      <c r="H35" s="48">
        <v>0.8</v>
      </c>
      <c r="I35" s="28"/>
      <c r="J35" s="44">
        <v>17</v>
      </c>
      <c r="K35" s="43">
        <v>-1463.7</v>
      </c>
      <c r="L35" s="43">
        <v>-444.52</v>
      </c>
      <c r="M35" s="43">
        <v>19909</v>
      </c>
      <c r="N35" s="43">
        <v>6.2408999999999999E-14</v>
      </c>
      <c r="O35" s="43">
        <v>1.8865000000000001E-13</v>
      </c>
      <c r="P35" s="43">
        <v>3080.9</v>
      </c>
      <c r="Q35" s="48">
        <v>0.8</v>
      </c>
    </row>
    <row r="36" spans="1:17" x14ac:dyDescent="0.3">
      <c r="A36" s="42">
        <v>47</v>
      </c>
      <c r="B36" s="43">
        <v>-1316.2</v>
      </c>
      <c r="C36" s="43">
        <v>-471.88</v>
      </c>
      <c r="D36" s="43">
        <v>18069</v>
      </c>
      <c r="E36" s="43">
        <v>1.5509999999999999E-13</v>
      </c>
      <c r="F36" s="43">
        <v>-4.947E-13</v>
      </c>
      <c r="G36" s="43">
        <v>-2693</v>
      </c>
      <c r="H36" s="48">
        <v>0.85</v>
      </c>
      <c r="I36" s="28"/>
      <c r="J36" s="44">
        <v>18</v>
      </c>
      <c r="K36" s="43">
        <v>-1316.2</v>
      </c>
      <c r="L36" s="43">
        <v>-471.88</v>
      </c>
      <c r="M36" s="43">
        <v>18069</v>
      </c>
      <c r="N36" s="43">
        <v>5.1699E-14</v>
      </c>
      <c r="O36" s="43">
        <v>1.6490000000000001E-13</v>
      </c>
      <c r="P36" s="43">
        <v>2693</v>
      </c>
      <c r="Q36" s="48">
        <v>0.85</v>
      </c>
    </row>
    <row r="37" spans="1:17" x14ac:dyDescent="0.3">
      <c r="A37" s="42">
        <v>48</v>
      </c>
      <c r="B37" s="43">
        <v>-1187.7</v>
      </c>
      <c r="C37" s="43">
        <v>-483.31</v>
      </c>
      <c r="D37" s="43">
        <v>16466</v>
      </c>
      <c r="E37" s="43">
        <v>1.2938999999999999E-13</v>
      </c>
      <c r="F37" s="43">
        <v>-4.3432999999999998E-13</v>
      </c>
      <c r="G37" s="43">
        <v>-2364.4</v>
      </c>
      <c r="H37" s="48">
        <v>0.9</v>
      </c>
      <c r="I37" s="28"/>
      <c r="J37" s="44">
        <v>19</v>
      </c>
      <c r="K37" s="43">
        <v>-1187.7</v>
      </c>
      <c r="L37" s="43">
        <v>-483.31</v>
      </c>
      <c r="M37" s="43">
        <v>16466</v>
      </c>
      <c r="N37" s="43">
        <v>4.3130999999999998E-14</v>
      </c>
      <c r="O37" s="43">
        <v>1.4477999999999999E-13</v>
      </c>
      <c r="P37" s="43">
        <v>2364.4</v>
      </c>
      <c r="Q37" s="48">
        <v>0.9</v>
      </c>
    </row>
    <row r="38" spans="1:17" x14ac:dyDescent="0.3">
      <c r="A38" s="42">
        <v>49</v>
      </c>
      <c r="B38" s="43">
        <v>-1074.9000000000001</v>
      </c>
      <c r="C38" s="43">
        <v>-483.33</v>
      </c>
      <c r="D38" s="43">
        <v>15061</v>
      </c>
      <c r="E38" s="43">
        <v>1.0868E-13</v>
      </c>
      <c r="F38" s="43">
        <v>-3.8298E-13</v>
      </c>
      <c r="G38" s="43">
        <v>-2084.9</v>
      </c>
      <c r="H38" s="48">
        <v>0.95</v>
      </c>
      <c r="I38" s="28"/>
      <c r="J38" s="44">
        <v>20</v>
      </c>
      <c r="K38" s="43">
        <v>-1074.9000000000001</v>
      </c>
      <c r="L38" s="43">
        <v>-483.33</v>
      </c>
      <c r="M38" s="43">
        <v>15061</v>
      </c>
      <c r="N38" s="43">
        <v>3.6224999999999998E-14</v>
      </c>
      <c r="O38" s="43">
        <v>1.2766000000000001E-13</v>
      </c>
      <c r="P38" s="43">
        <v>2084.9</v>
      </c>
      <c r="Q38" s="48">
        <v>0.95</v>
      </c>
    </row>
    <row r="39" spans="1:17" x14ac:dyDescent="0.3">
      <c r="A39" s="42">
        <v>50</v>
      </c>
      <c r="B39" s="43">
        <v>-975.28</v>
      </c>
      <c r="C39" s="43">
        <v>-475.24</v>
      </c>
      <c r="D39" s="43">
        <v>13823</v>
      </c>
      <c r="E39" s="43">
        <v>9.1856999999999997E-14</v>
      </c>
      <c r="F39" s="43">
        <v>-3.3911000000000001E-13</v>
      </c>
      <c r="G39" s="43">
        <v>-1846</v>
      </c>
      <c r="H39" s="48">
        <v>1</v>
      </c>
      <c r="I39" s="28"/>
      <c r="J39" s="44">
        <v>21</v>
      </c>
      <c r="K39" s="43">
        <v>-975.28</v>
      </c>
      <c r="L39" s="43">
        <v>-475.24</v>
      </c>
      <c r="M39" s="43">
        <v>13823</v>
      </c>
      <c r="N39" s="43">
        <v>3.0619000000000003E-14</v>
      </c>
      <c r="O39" s="43">
        <v>1.1304E-13</v>
      </c>
      <c r="P39" s="43">
        <v>1846</v>
      </c>
      <c r="Q39" s="48">
        <v>1</v>
      </c>
    </row>
    <row r="40" spans="1:17" x14ac:dyDescent="0.3">
      <c r="A40" s="42">
        <v>51</v>
      </c>
      <c r="B40" s="43">
        <v>-389.28</v>
      </c>
      <c r="C40" s="43">
        <v>-266.16000000000003</v>
      </c>
      <c r="D40" s="43">
        <v>6766.1</v>
      </c>
      <c r="E40" s="43">
        <v>2.2618E-14</v>
      </c>
      <c r="F40" s="43">
        <v>-1.2151E-13</v>
      </c>
      <c r="G40" s="43">
        <v>-661.48</v>
      </c>
      <c r="H40" s="48">
        <v>1.5</v>
      </c>
      <c r="I40" s="28"/>
      <c r="J40" s="44">
        <v>22</v>
      </c>
      <c r="K40" s="43">
        <v>-389.28</v>
      </c>
      <c r="L40" s="43">
        <v>-266.16000000000003</v>
      </c>
      <c r="M40" s="43">
        <v>6766.1</v>
      </c>
      <c r="N40" s="43">
        <v>7.5393000000000001E-15</v>
      </c>
      <c r="O40" s="43">
        <v>4.0503999999999997E-14</v>
      </c>
      <c r="P40" s="43">
        <v>661.48</v>
      </c>
      <c r="Q40" s="48">
        <v>1.5</v>
      </c>
    </row>
    <row r="41" spans="1:17" x14ac:dyDescent="0.3">
      <c r="A41" s="42">
        <v>52</v>
      </c>
      <c r="B41" s="43">
        <v>-157.68</v>
      </c>
      <c r="C41" s="43">
        <v>-114.65</v>
      </c>
      <c r="D41" s="43">
        <v>3996.5</v>
      </c>
      <c r="E41" s="43">
        <v>7.9028000000000005E-15</v>
      </c>
      <c r="F41" s="43">
        <v>-5.5781E-14</v>
      </c>
      <c r="G41" s="43">
        <v>-303.66000000000003</v>
      </c>
      <c r="H41" s="48">
        <v>2</v>
      </c>
      <c r="I41" s="28"/>
      <c r="J41" s="44">
        <v>23</v>
      </c>
      <c r="K41" s="43">
        <v>-157.68</v>
      </c>
      <c r="L41" s="43">
        <v>-114.65</v>
      </c>
      <c r="M41" s="43">
        <v>3996.5</v>
      </c>
      <c r="N41" s="43">
        <v>2.6342999999999998E-15</v>
      </c>
      <c r="O41" s="43">
        <v>1.8593999999999999E-14</v>
      </c>
      <c r="P41" s="43">
        <v>303.66000000000003</v>
      </c>
      <c r="Q41" s="48">
        <v>2</v>
      </c>
    </row>
    <row r="42" spans="1:17" x14ac:dyDescent="0.3">
      <c r="A42" s="42">
        <v>53</v>
      </c>
      <c r="B42" s="43">
        <v>-77.751000000000005</v>
      </c>
      <c r="C42" s="43">
        <v>-59.145000000000003</v>
      </c>
      <c r="D42" s="43">
        <v>2701.5</v>
      </c>
      <c r="E42" s="43">
        <v>3.4178E-15</v>
      </c>
      <c r="F42" s="43">
        <v>-2.9959999999999999E-14</v>
      </c>
      <c r="G42" s="43">
        <v>-163.09</v>
      </c>
      <c r="H42" s="48">
        <v>2.5</v>
      </c>
      <c r="I42" s="28"/>
      <c r="J42" s="44">
        <v>24</v>
      </c>
      <c r="K42" s="43">
        <v>-77.751000000000005</v>
      </c>
      <c r="L42" s="43">
        <v>-59.145000000000003</v>
      </c>
      <c r="M42" s="43">
        <v>2701.5</v>
      </c>
      <c r="N42" s="43">
        <v>1.1393E-15</v>
      </c>
      <c r="O42" s="43">
        <v>9.9866000000000002E-15</v>
      </c>
      <c r="P42" s="43">
        <v>163.09</v>
      </c>
      <c r="Q42" s="48">
        <v>2.5</v>
      </c>
    </row>
    <row r="43" spans="1:17" x14ac:dyDescent="0.3">
      <c r="A43" s="42">
        <v>54</v>
      </c>
      <c r="B43" s="43">
        <v>-60.972999999999999</v>
      </c>
      <c r="C43" s="43">
        <v>-51.686</v>
      </c>
      <c r="D43" s="43">
        <v>2003.8</v>
      </c>
      <c r="E43" s="43">
        <v>1.7059E-15</v>
      </c>
      <c r="F43" s="43">
        <v>-1.7919000000000001E-14</v>
      </c>
      <c r="G43" s="43">
        <v>-97.545000000000002</v>
      </c>
      <c r="H43" s="48">
        <v>3</v>
      </c>
      <c r="I43" s="28"/>
      <c r="J43" s="44">
        <v>25</v>
      </c>
      <c r="K43" s="43">
        <v>-60.972999999999999</v>
      </c>
      <c r="L43" s="43">
        <v>-51.686</v>
      </c>
      <c r="M43" s="43">
        <v>2003.8</v>
      </c>
      <c r="N43" s="43">
        <v>5.6864000000000001E-16</v>
      </c>
      <c r="O43" s="43">
        <v>5.9728999999999997E-15</v>
      </c>
      <c r="P43" s="43">
        <v>97.545000000000002</v>
      </c>
      <c r="Q43" s="48">
        <v>3</v>
      </c>
    </row>
    <row r="44" spans="1:17" x14ac:dyDescent="0.3">
      <c r="A44" s="42">
        <v>55</v>
      </c>
      <c r="B44" s="43">
        <v>-63.847000000000001</v>
      </c>
      <c r="C44" s="43">
        <v>-58.691000000000003</v>
      </c>
      <c r="D44" s="43">
        <v>1572</v>
      </c>
      <c r="E44" s="43">
        <v>9.4723000000000001E-16</v>
      </c>
      <c r="F44" s="43">
        <v>-1.1572999999999999E-14</v>
      </c>
      <c r="G44" s="43">
        <v>-62.999000000000002</v>
      </c>
      <c r="H44" s="48">
        <v>3.5</v>
      </c>
      <c r="I44" s="28"/>
      <c r="J44" s="44">
        <v>26</v>
      </c>
      <c r="K44" s="43">
        <v>-63.847000000000001</v>
      </c>
      <c r="L44" s="43">
        <v>-58.691000000000003</v>
      </c>
      <c r="M44" s="43">
        <v>1572</v>
      </c>
      <c r="N44" s="43">
        <v>3.1573999999999998E-16</v>
      </c>
      <c r="O44" s="43">
        <v>3.8576000000000002E-15</v>
      </c>
      <c r="P44" s="43">
        <v>62.999000000000002</v>
      </c>
      <c r="Q44" s="48">
        <v>3.5</v>
      </c>
    </row>
    <row r="45" spans="1:17" x14ac:dyDescent="0.3">
      <c r="A45" s="42">
        <v>56</v>
      </c>
      <c r="B45" s="43">
        <v>-68.926000000000002</v>
      </c>
      <c r="C45" s="43">
        <v>-65.811999999999998</v>
      </c>
      <c r="D45" s="43">
        <v>1272.4000000000001</v>
      </c>
      <c r="E45" s="43">
        <v>5.7203000000000005E-16</v>
      </c>
      <c r="F45" s="43">
        <v>-7.8912000000000001E-15</v>
      </c>
      <c r="G45" s="43">
        <v>-42.957999999999998</v>
      </c>
      <c r="H45" s="48">
        <v>4</v>
      </c>
      <c r="I45" s="28"/>
      <c r="J45" s="44">
        <v>27</v>
      </c>
      <c r="K45" s="43">
        <v>-68.926000000000002</v>
      </c>
      <c r="L45" s="43">
        <v>-65.811999999999998</v>
      </c>
      <c r="M45" s="43">
        <v>1272.4000000000001</v>
      </c>
      <c r="N45" s="43">
        <v>1.9068E-16</v>
      </c>
      <c r="O45" s="43">
        <v>2.6303999999999999E-15</v>
      </c>
      <c r="P45" s="43">
        <v>42.957999999999998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6.0203999999999998E-4</v>
      </c>
      <c r="C50" s="43">
        <v>4.5644000000000001E-4</v>
      </c>
      <c r="D50" s="43">
        <v>-2.8650000000000003E-4</v>
      </c>
      <c r="E50" s="43">
        <v>-5.3493999999999999E-20</v>
      </c>
      <c r="F50" s="43">
        <v>-1.1333E-35</v>
      </c>
      <c r="G50" s="43">
        <v>-6.1691999999999995E-20</v>
      </c>
      <c r="H50" s="48">
        <v>0</v>
      </c>
      <c r="I50" s="28"/>
      <c r="J50" s="44">
        <v>1</v>
      </c>
      <c r="K50" s="43">
        <v>6.0203999999999998E-4</v>
      </c>
      <c r="L50" s="43">
        <v>4.5644000000000001E-4</v>
      </c>
      <c r="M50" s="43">
        <v>-2.8650000000000003E-4</v>
      </c>
      <c r="N50" s="43">
        <v>-1.7831000000000001E-20</v>
      </c>
      <c r="O50" s="43">
        <v>3.7775999999999999E-36</v>
      </c>
      <c r="P50" s="43">
        <v>6.1691999999999995E-20</v>
      </c>
      <c r="Q50" s="48">
        <v>0</v>
      </c>
    </row>
    <row r="51" spans="1:17" x14ac:dyDescent="0.3">
      <c r="A51" s="42">
        <v>31</v>
      </c>
      <c r="B51" s="43">
        <v>-4.8791999999999998E-4</v>
      </c>
      <c r="C51" s="43">
        <v>-3.8160000000000001E-4</v>
      </c>
      <c r="D51" s="43">
        <v>4.7228E-4</v>
      </c>
      <c r="E51" s="43">
        <v>3.9061000000000001E-20</v>
      </c>
      <c r="F51" s="43">
        <v>-3.1530999999999998E-21</v>
      </c>
      <c r="G51" s="43">
        <v>-1.7164999999999999E-5</v>
      </c>
      <c r="H51" s="54">
        <v>0.05</v>
      </c>
      <c r="I51" s="28"/>
      <c r="J51" s="44">
        <v>2</v>
      </c>
      <c r="K51" s="43">
        <v>-4.8791999999999998E-4</v>
      </c>
      <c r="L51" s="43">
        <v>-3.8160000000000001E-4</v>
      </c>
      <c r="M51" s="43">
        <v>4.7228E-4</v>
      </c>
      <c r="N51" s="43">
        <v>1.3019999999999999E-20</v>
      </c>
      <c r="O51" s="43">
        <v>1.0509999999999999E-21</v>
      </c>
      <c r="P51" s="43">
        <v>1.7164999999999999E-5</v>
      </c>
      <c r="Q51" s="54">
        <v>0.05</v>
      </c>
    </row>
    <row r="52" spans="1:17" x14ac:dyDescent="0.3">
      <c r="A52" s="42">
        <v>32</v>
      </c>
      <c r="B52" s="43">
        <v>-5.44E-4</v>
      </c>
      <c r="C52" s="43">
        <v>-3.7356999999999999E-4</v>
      </c>
      <c r="D52" s="43">
        <v>1.4863000000000001E-3</v>
      </c>
      <c r="E52" s="43">
        <v>6.2615999999999997E-20</v>
      </c>
      <c r="F52" s="43">
        <v>-6.6500000000000005E-20</v>
      </c>
      <c r="G52" s="43">
        <v>-3.6201000000000001E-4</v>
      </c>
      <c r="H52" s="57">
        <v>0.1</v>
      </c>
      <c r="I52" s="28"/>
      <c r="J52" s="44">
        <v>3</v>
      </c>
      <c r="K52" s="43">
        <v>-5.44E-4</v>
      </c>
      <c r="L52" s="43">
        <v>-3.7356999999999999E-4</v>
      </c>
      <c r="M52" s="43">
        <v>1.4863000000000001E-3</v>
      </c>
      <c r="N52" s="43">
        <v>2.0872E-20</v>
      </c>
      <c r="O52" s="43">
        <v>2.2167000000000001E-20</v>
      </c>
      <c r="P52" s="43">
        <v>3.6201000000000001E-4</v>
      </c>
      <c r="Q52" s="57">
        <v>0.1</v>
      </c>
    </row>
    <row r="53" spans="1:17" x14ac:dyDescent="0.3">
      <c r="A53" s="42">
        <v>33</v>
      </c>
      <c r="B53" s="43">
        <v>-5.1446E-4</v>
      </c>
      <c r="C53" s="43">
        <v>-3.1794000000000001E-4</v>
      </c>
      <c r="D53" s="43">
        <v>1.1440000000000001E-3</v>
      </c>
      <c r="E53" s="43">
        <v>7.2198999999999996E-20</v>
      </c>
      <c r="F53" s="43">
        <v>-6.9136999999999999E-20</v>
      </c>
      <c r="G53" s="43">
        <v>-3.7636000000000001E-4</v>
      </c>
      <c r="H53" s="48">
        <v>0.15</v>
      </c>
      <c r="I53" s="28"/>
      <c r="J53" s="44">
        <v>4</v>
      </c>
      <c r="K53" s="43">
        <v>-5.1446E-4</v>
      </c>
      <c r="L53" s="43">
        <v>-3.1794000000000001E-4</v>
      </c>
      <c r="M53" s="43">
        <v>1.1440000000000001E-3</v>
      </c>
      <c r="N53" s="43">
        <v>2.4065999999999999E-20</v>
      </c>
      <c r="O53" s="43">
        <v>2.3046000000000001E-20</v>
      </c>
      <c r="P53" s="43">
        <v>3.7636000000000001E-4</v>
      </c>
      <c r="Q53" s="48">
        <v>0.15</v>
      </c>
    </row>
    <row r="54" spans="1:17" x14ac:dyDescent="0.3">
      <c r="A54" s="42">
        <v>34</v>
      </c>
      <c r="B54" s="43">
        <v>-5.3375000000000004E-4</v>
      </c>
      <c r="C54" s="43">
        <v>-3.1510000000000002E-4</v>
      </c>
      <c r="D54" s="43">
        <v>9.6500999999999998E-4</v>
      </c>
      <c r="E54" s="43">
        <v>8.0329000000000004E-20</v>
      </c>
      <c r="F54" s="43">
        <v>-6.1754000000000001E-20</v>
      </c>
      <c r="G54" s="43">
        <v>-3.3617E-4</v>
      </c>
      <c r="H54" s="54">
        <v>0.2</v>
      </c>
      <c r="I54" s="28"/>
      <c r="J54" s="44">
        <v>5</v>
      </c>
      <c r="K54" s="43">
        <v>-5.3375000000000004E-4</v>
      </c>
      <c r="L54" s="43">
        <v>-3.1510000000000002E-4</v>
      </c>
      <c r="M54" s="43">
        <v>9.6500999999999998E-4</v>
      </c>
      <c r="N54" s="43">
        <v>2.6776E-20</v>
      </c>
      <c r="O54" s="43">
        <v>2.0584999999999999E-20</v>
      </c>
      <c r="P54" s="43">
        <v>3.3617E-4</v>
      </c>
      <c r="Q54" s="54">
        <v>0.2</v>
      </c>
    </row>
    <row r="55" spans="1:17" x14ac:dyDescent="0.3">
      <c r="A55" s="42">
        <v>35</v>
      </c>
      <c r="B55" s="43">
        <v>-4.4134000000000003E-4</v>
      </c>
      <c r="C55" s="43">
        <v>-2.6020999999999998E-4</v>
      </c>
      <c r="D55" s="43">
        <v>9.7088999999999997E-4</v>
      </c>
      <c r="E55" s="43">
        <v>6.6545999999999997E-20</v>
      </c>
      <c r="F55" s="43">
        <v>-8.4623999999999999E-20</v>
      </c>
      <c r="G55" s="43">
        <v>-4.6066999999999999E-4</v>
      </c>
      <c r="H55" s="48">
        <v>0.25</v>
      </c>
      <c r="I55" s="28"/>
      <c r="J55" s="44">
        <v>6</v>
      </c>
      <c r="K55" s="43">
        <v>-4.4134000000000003E-4</v>
      </c>
      <c r="L55" s="43">
        <v>-2.6020999999999998E-4</v>
      </c>
      <c r="M55" s="43">
        <v>9.7088999999999997E-4</v>
      </c>
      <c r="N55" s="43">
        <v>2.2182E-20</v>
      </c>
      <c r="O55" s="43">
        <v>2.8207999999999998E-20</v>
      </c>
      <c r="P55" s="43">
        <v>4.6066999999999999E-4</v>
      </c>
      <c r="Q55" s="48">
        <v>0.25</v>
      </c>
    </row>
    <row r="56" spans="1:17" x14ac:dyDescent="0.3">
      <c r="A56" s="42">
        <v>36</v>
      </c>
      <c r="B56" s="43">
        <v>-3.8041000000000003E-4</v>
      </c>
      <c r="C56" s="43">
        <v>-2.3012E-4</v>
      </c>
      <c r="D56" s="43">
        <v>8.0442999999999997E-4</v>
      </c>
      <c r="E56" s="43">
        <v>5.5216000000000004E-20</v>
      </c>
      <c r="F56" s="43">
        <v>-7.3350999999999997E-20</v>
      </c>
      <c r="G56" s="43">
        <v>-3.993E-4</v>
      </c>
      <c r="H56" s="57">
        <v>0.3</v>
      </c>
      <c r="I56" s="28"/>
      <c r="J56" s="44">
        <v>7</v>
      </c>
      <c r="K56" s="43">
        <v>-3.8041000000000003E-4</v>
      </c>
      <c r="L56" s="43">
        <v>-2.3012E-4</v>
      </c>
      <c r="M56" s="43">
        <v>8.0442999999999997E-4</v>
      </c>
      <c r="N56" s="43">
        <v>1.8405E-20</v>
      </c>
      <c r="O56" s="43">
        <v>2.4449999999999999E-20</v>
      </c>
      <c r="P56" s="43">
        <v>3.993E-4</v>
      </c>
      <c r="Q56" s="57">
        <v>0.3</v>
      </c>
    </row>
    <row r="57" spans="1:17" x14ac:dyDescent="0.3">
      <c r="A57" s="42">
        <v>37</v>
      </c>
      <c r="B57" s="43">
        <v>-3.4932000000000002E-4</v>
      </c>
      <c r="C57" s="43">
        <v>-2.1792E-4</v>
      </c>
      <c r="D57" s="43">
        <v>6.9824000000000004E-4</v>
      </c>
      <c r="E57" s="43">
        <v>4.8274000000000002E-20</v>
      </c>
      <c r="F57" s="43">
        <v>-6.0063000000000004E-20</v>
      </c>
      <c r="G57" s="43">
        <v>-3.2697E-4</v>
      </c>
      <c r="H57" s="54">
        <v>0.35</v>
      </c>
      <c r="I57" s="28"/>
      <c r="J57" s="44">
        <v>8</v>
      </c>
      <c r="K57" s="43">
        <v>-3.4932000000000002E-4</v>
      </c>
      <c r="L57" s="43">
        <v>-2.1792E-4</v>
      </c>
      <c r="M57" s="43">
        <v>6.9824000000000004E-4</v>
      </c>
      <c r="N57" s="43">
        <v>1.6090999999999999E-20</v>
      </c>
      <c r="O57" s="43">
        <v>2.0020999999999999E-20</v>
      </c>
      <c r="P57" s="43">
        <v>3.2697E-4</v>
      </c>
      <c r="Q57" s="54">
        <v>0.35</v>
      </c>
    </row>
    <row r="58" spans="1:17" x14ac:dyDescent="0.3">
      <c r="A58" s="42">
        <v>38</v>
      </c>
      <c r="B58" s="43">
        <v>-2.9384000000000002E-4</v>
      </c>
      <c r="C58" s="43">
        <v>-1.9154E-4</v>
      </c>
      <c r="D58" s="43">
        <v>6.7728999999999999E-4</v>
      </c>
      <c r="E58" s="43">
        <v>3.7582000000000003E-20</v>
      </c>
      <c r="F58" s="43">
        <v>-6.4393999999999999E-20</v>
      </c>
      <c r="G58" s="43">
        <v>-3.5054999999999998E-4</v>
      </c>
      <c r="H58" s="57">
        <v>0.4</v>
      </c>
      <c r="I58" s="28"/>
      <c r="J58" s="44">
        <v>9</v>
      </c>
      <c r="K58" s="43">
        <v>-2.9384000000000002E-4</v>
      </c>
      <c r="L58" s="43">
        <v>-1.9154E-4</v>
      </c>
      <c r="M58" s="43">
        <v>6.7728999999999999E-4</v>
      </c>
      <c r="N58" s="43">
        <v>1.2527000000000001E-20</v>
      </c>
      <c r="O58" s="43">
        <v>2.1465000000000001E-20</v>
      </c>
      <c r="P58" s="43">
        <v>3.5054999999999998E-4</v>
      </c>
      <c r="Q58" s="57">
        <v>0.4</v>
      </c>
    </row>
    <row r="59" spans="1:17" x14ac:dyDescent="0.3">
      <c r="A59" s="42">
        <v>39</v>
      </c>
      <c r="B59" s="43">
        <v>-2.5025999999999998E-4</v>
      </c>
      <c r="C59" s="43">
        <v>-1.7040999999999999E-4</v>
      </c>
      <c r="D59" s="43">
        <v>5.8370999999999998E-4</v>
      </c>
      <c r="E59" s="43">
        <v>2.9337000000000002E-20</v>
      </c>
      <c r="F59" s="43">
        <v>-5.4958999999999994E-20</v>
      </c>
      <c r="G59" s="43">
        <v>-2.9918000000000002E-4</v>
      </c>
      <c r="H59" s="57">
        <v>0.45</v>
      </c>
      <c r="I59" s="28"/>
      <c r="J59" s="44">
        <v>10</v>
      </c>
      <c r="K59" s="43">
        <v>-2.5025999999999998E-4</v>
      </c>
      <c r="L59" s="43">
        <v>-1.7040999999999999E-4</v>
      </c>
      <c r="M59" s="43">
        <v>5.8370999999999998E-4</v>
      </c>
      <c r="N59" s="43">
        <v>9.7790999999999994E-21</v>
      </c>
      <c r="O59" s="43">
        <v>1.8320000000000001E-20</v>
      </c>
      <c r="P59" s="43">
        <v>2.9918000000000002E-4</v>
      </c>
      <c r="Q59" s="57">
        <v>0.45</v>
      </c>
    </row>
    <row r="60" spans="1:17" x14ac:dyDescent="0.3">
      <c r="A60" s="42">
        <v>40</v>
      </c>
      <c r="B60" s="43">
        <v>-2.1545000000000001E-4</v>
      </c>
      <c r="C60" s="43">
        <v>-1.5278000000000001E-4</v>
      </c>
      <c r="D60" s="43">
        <v>5.0841000000000005E-4</v>
      </c>
      <c r="E60" s="43">
        <v>2.3025E-20</v>
      </c>
      <c r="F60" s="43">
        <v>-4.6848999999999997E-20</v>
      </c>
      <c r="G60" s="43">
        <v>-2.5503E-4</v>
      </c>
      <c r="H60" s="57">
        <v>0.5</v>
      </c>
      <c r="I60" s="28"/>
      <c r="J60" s="44">
        <v>11</v>
      </c>
      <c r="K60" s="43">
        <v>-2.1545000000000001E-4</v>
      </c>
      <c r="L60" s="43">
        <v>-1.5278000000000001E-4</v>
      </c>
      <c r="M60" s="43">
        <v>5.0841000000000005E-4</v>
      </c>
      <c r="N60" s="43">
        <v>7.6750000000000005E-21</v>
      </c>
      <c r="O60" s="43">
        <v>1.5616000000000001E-20</v>
      </c>
      <c r="P60" s="43">
        <v>2.5503E-4</v>
      </c>
      <c r="Q60" s="57">
        <v>0.5</v>
      </c>
    </row>
    <row r="61" spans="1:17" x14ac:dyDescent="0.3">
      <c r="A61" s="42">
        <v>41</v>
      </c>
      <c r="B61" s="43">
        <v>-1.8724E-4</v>
      </c>
      <c r="C61" s="43">
        <v>-1.3771000000000001E-4</v>
      </c>
      <c r="D61" s="43">
        <v>4.4672000000000001E-4</v>
      </c>
      <c r="E61" s="43">
        <v>1.8197000000000001E-20</v>
      </c>
      <c r="F61" s="43">
        <v>-3.9982999999999997E-20</v>
      </c>
      <c r="G61" s="43">
        <v>-2.1766E-4</v>
      </c>
      <c r="H61" s="57">
        <v>0.55000000000000004</v>
      </c>
      <c r="I61" s="28"/>
      <c r="J61" s="44">
        <v>12</v>
      </c>
      <c r="K61" s="43">
        <v>-1.8724E-4</v>
      </c>
      <c r="L61" s="43">
        <v>-1.3771000000000001E-4</v>
      </c>
      <c r="M61" s="43">
        <v>4.4672000000000001E-4</v>
      </c>
      <c r="N61" s="43">
        <v>6.0654999999999998E-21</v>
      </c>
      <c r="O61" s="43">
        <v>1.3327999999999999E-20</v>
      </c>
      <c r="P61" s="43">
        <v>2.1766E-4</v>
      </c>
      <c r="Q61" s="57">
        <v>0.55000000000000004</v>
      </c>
    </row>
    <row r="62" spans="1:17" x14ac:dyDescent="0.3">
      <c r="A62" s="42">
        <v>42</v>
      </c>
      <c r="B62" s="43">
        <v>-1.6407999999999999E-4</v>
      </c>
      <c r="C62" s="43">
        <v>-1.2463E-4</v>
      </c>
      <c r="D62" s="43">
        <v>3.9543E-4</v>
      </c>
      <c r="E62" s="43">
        <v>1.4491999999999999E-20</v>
      </c>
      <c r="F62" s="43">
        <v>-3.4215E-20</v>
      </c>
      <c r="G62" s="43">
        <v>-1.8626E-4</v>
      </c>
      <c r="H62" s="48">
        <v>0.6</v>
      </c>
      <c r="I62" s="28"/>
      <c r="J62" s="44">
        <v>13</v>
      </c>
      <c r="K62" s="43">
        <v>-1.6407999999999999E-4</v>
      </c>
      <c r="L62" s="43">
        <v>-1.2463E-4</v>
      </c>
      <c r="M62" s="43">
        <v>3.9543E-4</v>
      </c>
      <c r="N62" s="43">
        <v>4.8306999999999999E-21</v>
      </c>
      <c r="O62" s="43">
        <v>1.1405E-20</v>
      </c>
      <c r="P62" s="43">
        <v>1.8626E-4</v>
      </c>
      <c r="Q62" s="48">
        <v>0.6</v>
      </c>
    </row>
    <row r="63" spans="1:17" x14ac:dyDescent="0.3">
      <c r="A63" s="42">
        <v>43</v>
      </c>
      <c r="B63" s="43">
        <v>-1.4485999999999999E-4</v>
      </c>
      <c r="C63" s="43">
        <v>-1.1318E-4</v>
      </c>
      <c r="D63" s="43">
        <v>3.5229E-4</v>
      </c>
      <c r="E63" s="43">
        <v>1.1636000000000001E-20</v>
      </c>
      <c r="F63" s="43">
        <v>-2.9384999999999999E-20</v>
      </c>
      <c r="G63" s="43">
        <v>-1.5996000000000001E-4</v>
      </c>
      <c r="H63" s="48">
        <v>0.65</v>
      </c>
      <c r="I63" s="28"/>
      <c r="J63" s="44">
        <v>14</v>
      </c>
      <c r="K63" s="43">
        <v>-1.4485999999999999E-4</v>
      </c>
      <c r="L63" s="43">
        <v>-1.1318E-4</v>
      </c>
      <c r="M63" s="43">
        <v>3.5229E-4</v>
      </c>
      <c r="N63" s="43">
        <v>3.8784999999999998E-21</v>
      </c>
      <c r="O63" s="43">
        <v>9.7948E-21</v>
      </c>
      <c r="P63" s="43">
        <v>1.5996000000000001E-4</v>
      </c>
      <c r="Q63" s="48">
        <v>0.65</v>
      </c>
    </row>
    <row r="64" spans="1:17" x14ac:dyDescent="0.3">
      <c r="A64" s="42">
        <v>44</v>
      </c>
      <c r="B64" s="43">
        <v>-1.2873E-4</v>
      </c>
      <c r="C64" s="43">
        <v>-1.031E-4</v>
      </c>
      <c r="D64" s="43">
        <v>3.1566E-4</v>
      </c>
      <c r="E64" s="43">
        <v>9.4183000000000006E-21</v>
      </c>
      <c r="F64" s="43">
        <v>-2.5340999999999999E-20</v>
      </c>
      <c r="G64" s="43">
        <v>-1.3794999999999999E-4</v>
      </c>
      <c r="H64" s="48">
        <v>0.7</v>
      </c>
      <c r="I64" s="28"/>
      <c r="J64" s="44">
        <v>15</v>
      </c>
      <c r="K64" s="43">
        <v>-1.2873E-4</v>
      </c>
      <c r="L64" s="43">
        <v>-1.031E-4</v>
      </c>
      <c r="M64" s="43">
        <v>3.1566E-4</v>
      </c>
      <c r="N64" s="43">
        <v>3.1394000000000001E-21</v>
      </c>
      <c r="O64" s="43">
        <v>8.4470999999999993E-21</v>
      </c>
      <c r="P64" s="43">
        <v>1.3794999999999999E-4</v>
      </c>
      <c r="Q64" s="48">
        <v>0.7</v>
      </c>
    </row>
    <row r="65" spans="1:17" x14ac:dyDescent="0.3">
      <c r="A65" s="42">
        <v>45</v>
      </c>
      <c r="B65" s="43">
        <v>-1.1509E-4</v>
      </c>
      <c r="C65" s="43">
        <v>-9.4177000000000003E-5</v>
      </c>
      <c r="D65" s="43">
        <v>2.8427999999999998E-4</v>
      </c>
      <c r="E65" s="43">
        <v>7.6847000000000007E-21</v>
      </c>
      <c r="F65" s="43">
        <v>-2.1951E-20</v>
      </c>
      <c r="G65" s="43">
        <v>-1.195E-4</v>
      </c>
      <c r="H65" s="48">
        <v>0.75</v>
      </c>
      <c r="I65" s="28"/>
      <c r="J65" s="44">
        <v>16</v>
      </c>
      <c r="K65" s="43">
        <v>-1.1509E-4</v>
      </c>
      <c r="L65" s="43">
        <v>-9.4177000000000003E-5</v>
      </c>
      <c r="M65" s="43">
        <v>2.8427999999999998E-4</v>
      </c>
      <c r="N65" s="43">
        <v>2.5616E-21</v>
      </c>
      <c r="O65" s="43">
        <v>7.3171E-21</v>
      </c>
      <c r="P65" s="43">
        <v>1.195E-4</v>
      </c>
      <c r="Q65" s="48">
        <v>0.75</v>
      </c>
    </row>
    <row r="66" spans="1:17" x14ac:dyDescent="0.3">
      <c r="A66" s="42">
        <v>46</v>
      </c>
      <c r="B66" s="43">
        <v>-1.0344999999999999E-4</v>
      </c>
      <c r="C66" s="43">
        <v>-8.6253000000000002E-5</v>
      </c>
      <c r="D66" s="43">
        <v>2.5721000000000001E-4</v>
      </c>
      <c r="E66" s="43">
        <v>6.3189000000000001E-21</v>
      </c>
      <c r="F66" s="43">
        <v>-1.9101000000000001E-20</v>
      </c>
      <c r="G66" s="43">
        <v>-1.0398E-4</v>
      </c>
      <c r="H66" s="48">
        <v>0.8</v>
      </c>
      <c r="I66" s="28"/>
      <c r="J66" s="44">
        <v>17</v>
      </c>
      <c r="K66" s="43">
        <v>-1.0344999999999999E-4</v>
      </c>
      <c r="L66" s="43">
        <v>-8.6253000000000002E-5</v>
      </c>
      <c r="M66" s="43">
        <v>2.5721000000000001E-4</v>
      </c>
      <c r="N66" s="43">
        <v>2.1063000000000001E-21</v>
      </c>
      <c r="O66" s="43">
        <v>6.3669999999999997E-21</v>
      </c>
      <c r="P66" s="43">
        <v>1.0398E-4</v>
      </c>
      <c r="Q66" s="48">
        <v>0.8</v>
      </c>
    </row>
    <row r="67" spans="1:17" x14ac:dyDescent="0.3">
      <c r="A67" s="42">
        <v>47</v>
      </c>
      <c r="B67" s="43">
        <v>-9.3441000000000002E-5</v>
      </c>
      <c r="C67" s="43">
        <v>-7.9194000000000001E-5</v>
      </c>
      <c r="D67" s="43">
        <v>2.3368999999999999E-4</v>
      </c>
      <c r="E67" s="43">
        <v>5.2344999999999999E-21</v>
      </c>
      <c r="F67" s="43">
        <v>-1.6696E-20</v>
      </c>
      <c r="G67" s="43">
        <v>-9.0889000000000003E-5</v>
      </c>
      <c r="H67" s="48">
        <v>0.85</v>
      </c>
      <c r="I67" s="28"/>
      <c r="J67" s="44">
        <v>18</v>
      </c>
      <c r="K67" s="43">
        <v>-9.3441000000000002E-5</v>
      </c>
      <c r="L67" s="43">
        <v>-7.9194000000000001E-5</v>
      </c>
      <c r="M67" s="43">
        <v>2.3368999999999999E-4</v>
      </c>
      <c r="N67" s="43">
        <v>1.7447999999999998E-21</v>
      </c>
      <c r="O67" s="43">
        <v>5.5652999999999998E-21</v>
      </c>
      <c r="P67" s="43">
        <v>9.0889000000000003E-5</v>
      </c>
      <c r="Q67" s="48">
        <v>0.85</v>
      </c>
    </row>
    <row r="68" spans="1:17" x14ac:dyDescent="0.3">
      <c r="A68" s="42">
        <v>48</v>
      </c>
      <c r="B68" s="43">
        <v>-8.4771999999999994E-5</v>
      </c>
      <c r="C68" s="43">
        <v>-7.2885000000000004E-5</v>
      </c>
      <c r="D68" s="43">
        <v>2.1314000000000001E-4</v>
      </c>
      <c r="E68" s="43">
        <v>4.3670000000000003E-21</v>
      </c>
      <c r="F68" s="43">
        <v>-1.4658999999999999E-20</v>
      </c>
      <c r="G68" s="43">
        <v>-7.9798999999999999E-5</v>
      </c>
      <c r="H68" s="48">
        <v>0.9</v>
      </c>
      <c r="I68" s="28"/>
      <c r="J68" s="44">
        <v>19</v>
      </c>
      <c r="K68" s="43">
        <v>-8.4771999999999994E-5</v>
      </c>
      <c r="L68" s="43">
        <v>-7.2885000000000004E-5</v>
      </c>
      <c r="M68" s="43">
        <v>2.1314000000000001E-4</v>
      </c>
      <c r="N68" s="43">
        <v>1.4557E-21</v>
      </c>
      <c r="O68" s="43">
        <v>4.8862999999999997E-21</v>
      </c>
      <c r="P68" s="43">
        <v>7.9798999999999999E-5</v>
      </c>
      <c r="Q68" s="48">
        <v>0.9</v>
      </c>
    </row>
    <row r="69" spans="1:17" x14ac:dyDescent="0.3">
      <c r="A69" s="42">
        <v>49</v>
      </c>
      <c r="B69" s="43">
        <v>-7.7213999999999996E-5</v>
      </c>
      <c r="C69" s="43">
        <v>-6.7230999999999994E-5</v>
      </c>
      <c r="D69" s="43">
        <v>1.9508000000000001E-4</v>
      </c>
      <c r="E69" s="43">
        <v>3.6677999999999997E-21</v>
      </c>
      <c r="F69" s="43">
        <v>-1.2926E-20</v>
      </c>
      <c r="G69" s="43">
        <v>-7.0364000000000006E-5</v>
      </c>
      <c r="H69" s="48">
        <v>0.95</v>
      </c>
      <c r="I69" s="28"/>
      <c r="J69" s="44">
        <v>20</v>
      </c>
      <c r="K69" s="43">
        <v>-7.7213999999999996E-5</v>
      </c>
      <c r="L69" s="43">
        <v>-6.7230999999999994E-5</v>
      </c>
      <c r="M69" s="43">
        <v>1.9508000000000001E-4</v>
      </c>
      <c r="N69" s="43">
        <v>1.2226000000000001E-21</v>
      </c>
      <c r="O69" s="43">
        <v>4.3086000000000004E-21</v>
      </c>
      <c r="P69" s="43">
        <v>7.0364000000000006E-5</v>
      </c>
      <c r="Q69" s="48">
        <v>0.95</v>
      </c>
    </row>
    <row r="70" spans="1:17" x14ac:dyDescent="0.3">
      <c r="A70" s="42">
        <v>50</v>
      </c>
      <c r="B70" s="43">
        <v>-7.0586000000000005E-5</v>
      </c>
      <c r="C70" s="43">
        <v>-6.2148000000000002E-5</v>
      </c>
      <c r="D70" s="43">
        <v>1.7913E-4</v>
      </c>
      <c r="E70" s="43">
        <v>3.1001999999999999E-21</v>
      </c>
      <c r="F70" s="43">
        <v>-1.1445E-20</v>
      </c>
      <c r="G70" s="43">
        <v>-6.2303000000000003E-5</v>
      </c>
      <c r="H70" s="48">
        <v>1</v>
      </c>
      <c r="I70" s="28"/>
      <c r="J70" s="44">
        <v>21</v>
      </c>
      <c r="K70" s="43">
        <v>-7.0586000000000005E-5</v>
      </c>
      <c r="L70" s="43">
        <v>-6.2148000000000002E-5</v>
      </c>
      <c r="M70" s="43">
        <v>1.7913E-4</v>
      </c>
      <c r="N70" s="43">
        <v>1.0334E-21</v>
      </c>
      <c r="O70" s="43">
        <v>3.815E-21</v>
      </c>
      <c r="P70" s="43">
        <v>6.2303000000000003E-5</v>
      </c>
      <c r="Q70" s="48">
        <v>1</v>
      </c>
    </row>
    <row r="71" spans="1:17" x14ac:dyDescent="0.3">
      <c r="A71" s="42">
        <v>51</v>
      </c>
      <c r="B71" s="43">
        <v>-3.3303000000000003E-5</v>
      </c>
      <c r="C71" s="43">
        <v>-3.1226000000000002E-5</v>
      </c>
      <c r="D71" s="43">
        <v>8.7443999999999998E-5</v>
      </c>
      <c r="E71" s="43">
        <v>7.6334999999999998E-22</v>
      </c>
      <c r="F71" s="43">
        <v>-4.101E-21</v>
      </c>
      <c r="G71" s="43">
        <v>-2.2325000000000001E-5</v>
      </c>
      <c r="H71" s="48">
        <v>1.5</v>
      </c>
      <c r="I71" s="28"/>
      <c r="J71" s="44">
        <v>22</v>
      </c>
      <c r="K71" s="43">
        <v>-3.3303000000000003E-5</v>
      </c>
      <c r="L71" s="43">
        <v>-3.1226000000000002E-5</v>
      </c>
      <c r="M71" s="43">
        <v>8.7443999999999998E-5</v>
      </c>
      <c r="N71" s="43">
        <v>2.5445000000000002E-22</v>
      </c>
      <c r="O71" s="43">
        <v>1.367E-21</v>
      </c>
      <c r="P71" s="43">
        <v>2.2325000000000001E-5</v>
      </c>
      <c r="Q71" s="48">
        <v>1.5</v>
      </c>
    </row>
    <row r="72" spans="1:17" x14ac:dyDescent="0.3">
      <c r="A72" s="42">
        <v>52</v>
      </c>
      <c r="B72" s="43">
        <v>-1.8953999999999998E-5</v>
      </c>
      <c r="C72" s="43">
        <v>-1.8227999999999999E-5</v>
      </c>
      <c r="D72" s="43">
        <v>5.1146999999999997E-5</v>
      </c>
      <c r="E72" s="43">
        <v>2.6671999999999999E-22</v>
      </c>
      <c r="F72" s="43">
        <v>-1.8825999999999999E-21</v>
      </c>
      <c r="G72" s="43">
        <v>-1.0248000000000001E-5</v>
      </c>
      <c r="H72" s="48">
        <v>2</v>
      </c>
      <c r="I72" s="28"/>
      <c r="J72" s="44">
        <v>23</v>
      </c>
      <c r="K72" s="43">
        <v>-1.8953999999999998E-5</v>
      </c>
      <c r="L72" s="43">
        <v>-1.8227999999999999E-5</v>
      </c>
      <c r="M72" s="43">
        <v>5.1146999999999997E-5</v>
      </c>
      <c r="N72" s="43">
        <v>8.8907E-23</v>
      </c>
      <c r="O72" s="43">
        <v>6.2752999999999999E-22</v>
      </c>
      <c r="P72" s="43">
        <v>1.0248000000000001E-5</v>
      </c>
      <c r="Q72" s="48">
        <v>2</v>
      </c>
    </row>
    <row r="73" spans="1:17" x14ac:dyDescent="0.3">
      <c r="A73" s="42">
        <v>53</v>
      </c>
      <c r="B73" s="43">
        <v>-1.2532E-5</v>
      </c>
      <c r="C73" s="43">
        <v>-1.2218000000000001E-5</v>
      </c>
      <c r="D73" s="43">
        <v>3.4366999999999998E-5</v>
      </c>
      <c r="E73" s="43">
        <v>1.1534999999999999E-22</v>
      </c>
      <c r="F73" s="43">
        <v>-1.0111E-21</v>
      </c>
      <c r="G73" s="43">
        <v>-5.5044000000000002E-6</v>
      </c>
      <c r="H73" s="48">
        <v>2.5</v>
      </c>
      <c r="I73" s="28"/>
      <c r="J73" s="44">
        <v>24</v>
      </c>
      <c r="K73" s="43">
        <v>-1.2532E-5</v>
      </c>
      <c r="L73" s="43">
        <v>-1.2218000000000001E-5</v>
      </c>
      <c r="M73" s="43">
        <v>3.4366999999999998E-5</v>
      </c>
      <c r="N73" s="43">
        <v>3.845E-23</v>
      </c>
      <c r="O73" s="43">
        <v>3.3704999999999998E-22</v>
      </c>
      <c r="P73" s="43">
        <v>5.5044000000000002E-6</v>
      </c>
      <c r="Q73" s="48">
        <v>2.5</v>
      </c>
    </row>
    <row r="74" spans="1:17" x14ac:dyDescent="0.3">
      <c r="A74" s="42">
        <v>54</v>
      </c>
      <c r="B74" s="43">
        <v>-9.3028000000000001E-6</v>
      </c>
      <c r="C74" s="43">
        <v>-9.1461000000000004E-6</v>
      </c>
      <c r="D74" s="43">
        <v>2.5541000000000002E-5</v>
      </c>
      <c r="E74" s="43">
        <v>5.7575E-23</v>
      </c>
      <c r="F74" s="43">
        <v>-6.0476000000000002E-22</v>
      </c>
      <c r="G74" s="43">
        <v>-3.2921000000000002E-6</v>
      </c>
      <c r="H74" s="48">
        <v>3</v>
      </c>
      <c r="I74" s="28"/>
      <c r="J74" s="44">
        <v>25</v>
      </c>
      <c r="K74" s="43">
        <v>-9.3028000000000001E-6</v>
      </c>
      <c r="L74" s="43">
        <v>-9.1461000000000004E-6</v>
      </c>
      <c r="M74" s="43">
        <v>2.5541000000000002E-5</v>
      </c>
      <c r="N74" s="43">
        <v>1.9192E-23</v>
      </c>
      <c r="O74" s="43">
        <v>2.0159E-22</v>
      </c>
      <c r="P74" s="43">
        <v>3.2921000000000002E-6</v>
      </c>
      <c r="Q74" s="48">
        <v>3</v>
      </c>
    </row>
    <row r="75" spans="1:17" x14ac:dyDescent="0.3">
      <c r="A75" s="42">
        <v>55</v>
      </c>
      <c r="B75" s="43">
        <v>-7.4189000000000002E-6</v>
      </c>
      <c r="C75" s="43">
        <v>-7.3319000000000001E-6</v>
      </c>
      <c r="D75" s="43">
        <v>2.0186E-5</v>
      </c>
      <c r="E75" s="43">
        <v>3.1969000000000001E-23</v>
      </c>
      <c r="F75" s="43">
        <v>-3.9058E-22</v>
      </c>
      <c r="G75" s="43">
        <v>-2.1262000000000001E-6</v>
      </c>
      <c r="H75" s="48">
        <v>3.5</v>
      </c>
      <c r="I75" s="28"/>
      <c r="J75" s="44">
        <v>26</v>
      </c>
      <c r="K75" s="43">
        <v>-7.4189000000000002E-6</v>
      </c>
      <c r="L75" s="43">
        <v>-7.3319000000000001E-6</v>
      </c>
      <c r="M75" s="43">
        <v>2.0186E-5</v>
      </c>
      <c r="N75" s="43">
        <v>1.0656000000000001E-23</v>
      </c>
      <c r="O75" s="43">
        <v>1.3018999999999999E-22</v>
      </c>
      <c r="P75" s="43">
        <v>2.1262000000000001E-6</v>
      </c>
      <c r="Q75" s="48">
        <v>3.5</v>
      </c>
    </row>
    <row r="76" spans="1:17" x14ac:dyDescent="0.3">
      <c r="A76" s="42">
        <v>56</v>
      </c>
      <c r="B76" s="43">
        <v>-6.1402000000000001E-6</v>
      </c>
      <c r="C76" s="43">
        <v>-6.0877000000000002E-6</v>
      </c>
      <c r="D76" s="43">
        <v>1.6494000000000002E-5</v>
      </c>
      <c r="E76" s="43">
        <v>1.9306E-23</v>
      </c>
      <c r="F76" s="43">
        <v>-2.6632999999999999E-22</v>
      </c>
      <c r="G76" s="43">
        <v>-1.4498000000000001E-6</v>
      </c>
      <c r="H76" s="48">
        <v>4</v>
      </c>
      <c r="I76" s="28"/>
      <c r="J76" s="44">
        <v>27</v>
      </c>
      <c r="K76" s="43">
        <v>-6.1402000000000001E-6</v>
      </c>
      <c r="L76" s="43">
        <v>-6.0877000000000002E-6</v>
      </c>
      <c r="M76" s="43">
        <v>1.6494000000000002E-5</v>
      </c>
      <c r="N76" s="43">
        <v>6.4354000000000003E-24</v>
      </c>
      <c r="O76" s="43">
        <v>8.8775999999999997E-23</v>
      </c>
      <c r="P76" s="43">
        <v>1.4498000000000001E-6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3.9317000000000002E-21</v>
      </c>
      <c r="C81" s="43">
        <v>2.1403000000000002E-5</v>
      </c>
      <c r="D81" s="43">
        <v>8.0015999999999996E-4</v>
      </c>
      <c r="E81" s="23">
        <f>+D81*1000</f>
        <v>0.80015999999999998</v>
      </c>
      <c r="F81" s="44">
        <v>0</v>
      </c>
      <c r="G81" s="24"/>
      <c r="H81" s="25"/>
      <c r="I81" s="28"/>
      <c r="J81" s="44">
        <v>1</v>
      </c>
      <c r="K81" s="43">
        <v>-1.3106E-21</v>
      </c>
      <c r="L81" s="43">
        <v>-2.1403000000000002E-5</v>
      </c>
      <c r="M81" s="43">
        <v>8.0015999999999996E-4</v>
      </c>
      <c r="N81" s="23">
        <f>+M81*1000</f>
        <v>0.80015999999999998</v>
      </c>
      <c r="O81" s="44">
        <v>0</v>
      </c>
      <c r="P81" s="24"/>
      <c r="Q81" s="25"/>
    </row>
    <row r="82" spans="1:23" x14ac:dyDescent="0.3">
      <c r="A82" s="42">
        <v>31</v>
      </c>
      <c r="B82" s="43">
        <v>-1.5467000000000001E-21</v>
      </c>
      <c r="C82" s="43">
        <v>-8.4195999999999998E-6</v>
      </c>
      <c r="D82" s="43">
        <v>7.9516999999999999E-4</v>
      </c>
      <c r="E82" s="23">
        <f t="shared" ref="E82:E107" si="0">+D82*1000</f>
        <v>0.79517000000000004</v>
      </c>
      <c r="F82" s="170">
        <v>0.05</v>
      </c>
      <c r="G82" s="24"/>
      <c r="H82" s="25"/>
      <c r="I82" s="28"/>
      <c r="J82" s="44">
        <v>2</v>
      </c>
      <c r="K82" s="43">
        <v>5.1555E-22</v>
      </c>
      <c r="L82" s="43">
        <v>8.4195999999999998E-6</v>
      </c>
      <c r="M82" s="43">
        <v>7.9516999999999999E-4</v>
      </c>
      <c r="N82" s="23">
        <f t="shared" ref="N82:N107" si="1">+M82*1000</f>
        <v>0.79517000000000004</v>
      </c>
      <c r="O82" s="170">
        <v>0.05</v>
      </c>
      <c r="P82" s="24"/>
      <c r="Q82" s="25"/>
    </row>
    <row r="83" spans="1:23" x14ac:dyDescent="0.3">
      <c r="A83" s="42">
        <v>32</v>
      </c>
      <c r="B83" s="43">
        <v>-3.9645999999999996E-21</v>
      </c>
      <c r="C83" s="43">
        <v>-2.1582000000000001E-5</v>
      </c>
      <c r="D83" s="43">
        <v>7.1098000000000005E-4</v>
      </c>
      <c r="E83" s="23">
        <f t="shared" si="0"/>
        <v>0.71098000000000006</v>
      </c>
      <c r="F83" s="171">
        <v>0.1</v>
      </c>
      <c r="G83" s="24"/>
      <c r="H83" s="25"/>
      <c r="I83" s="28"/>
      <c r="J83" s="44">
        <v>3</v>
      </c>
      <c r="K83" s="43">
        <v>1.3214999999999999E-21</v>
      </c>
      <c r="L83" s="43">
        <v>2.1582000000000001E-5</v>
      </c>
      <c r="M83" s="43">
        <v>7.1098000000000005E-4</v>
      </c>
      <c r="N83" s="23">
        <f t="shared" si="1"/>
        <v>0.71098000000000006</v>
      </c>
      <c r="O83" s="171">
        <v>0.1</v>
      </c>
      <c r="Q83" s="25"/>
    </row>
    <row r="84" spans="1:23" x14ac:dyDescent="0.3">
      <c r="A84" s="42">
        <v>33</v>
      </c>
      <c r="B84" s="43">
        <v>-5.7812999999999999E-21</v>
      </c>
      <c r="C84" s="43">
        <v>-3.1472E-5</v>
      </c>
      <c r="D84" s="43">
        <v>6.4577000000000005E-4</v>
      </c>
      <c r="E84" s="23">
        <f t="shared" si="0"/>
        <v>0.64577000000000007</v>
      </c>
      <c r="F84" s="44">
        <v>0.15</v>
      </c>
      <c r="G84" s="24"/>
      <c r="H84" s="25"/>
      <c r="I84" s="28"/>
      <c r="J84" s="44">
        <v>4</v>
      </c>
      <c r="K84" s="43">
        <v>1.9271000000000001E-21</v>
      </c>
      <c r="L84" s="43">
        <v>3.1472E-5</v>
      </c>
      <c r="M84" s="43">
        <v>6.4577000000000005E-4</v>
      </c>
      <c r="N84" s="23">
        <f t="shared" si="1"/>
        <v>0.64577000000000007</v>
      </c>
      <c r="O84" s="44">
        <v>0.15</v>
      </c>
      <c r="P84" s="24"/>
      <c r="Q84" s="25"/>
    </row>
    <row r="85" spans="1:23" x14ac:dyDescent="0.3">
      <c r="A85" s="42">
        <v>34</v>
      </c>
      <c r="B85" s="43">
        <v>-7.3560000000000006E-21</v>
      </c>
      <c r="C85" s="43">
        <v>-4.0043999999999998E-5</v>
      </c>
      <c r="D85" s="43">
        <v>5.9385000000000004E-4</v>
      </c>
      <c r="E85" s="23">
        <f t="shared" si="0"/>
        <v>0.59384999999999999</v>
      </c>
      <c r="F85" s="170">
        <v>0.2</v>
      </c>
      <c r="G85" s="24"/>
      <c r="H85" s="25"/>
      <c r="I85" s="28"/>
      <c r="J85" s="44">
        <v>5</v>
      </c>
      <c r="K85" s="43">
        <v>2.4519999999999998E-21</v>
      </c>
      <c r="L85" s="43">
        <v>4.0043999999999998E-5</v>
      </c>
      <c r="M85" s="43">
        <v>5.9385000000000004E-4</v>
      </c>
      <c r="N85" s="23">
        <f t="shared" si="1"/>
        <v>0.59384999999999999</v>
      </c>
      <c r="O85" s="170">
        <v>0.2</v>
      </c>
      <c r="P85" s="24"/>
      <c r="Q85" s="25"/>
    </row>
    <row r="86" spans="1:23" x14ac:dyDescent="0.3">
      <c r="A86" s="42">
        <v>35</v>
      </c>
      <c r="B86" s="43">
        <v>-7.2809E-21</v>
      </c>
      <c r="C86" s="43">
        <v>-3.9635000000000003E-5</v>
      </c>
      <c r="D86" s="43">
        <v>5.3952000000000004E-4</v>
      </c>
      <c r="E86" s="23">
        <f t="shared" si="0"/>
        <v>0.53952</v>
      </c>
      <c r="F86" s="44">
        <v>0.25</v>
      </c>
      <c r="G86" s="24"/>
      <c r="H86" s="25"/>
      <c r="I86" s="28"/>
      <c r="J86" s="44">
        <v>6</v>
      </c>
      <c r="K86" s="43">
        <v>2.4270000000000001E-21</v>
      </c>
      <c r="L86" s="43">
        <v>3.9635000000000003E-5</v>
      </c>
      <c r="M86" s="43">
        <v>5.3952000000000004E-4</v>
      </c>
      <c r="N86" s="23">
        <f t="shared" si="1"/>
        <v>0.53952</v>
      </c>
      <c r="O86" s="44">
        <v>0.25</v>
      </c>
      <c r="P86" s="24"/>
      <c r="Q86" s="25"/>
    </row>
    <row r="87" spans="1:23" x14ac:dyDescent="0.3">
      <c r="A87" s="42">
        <v>36</v>
      </c>
      <c r="B87" s="43">
        <v>-7.1249000000000007E-21</v>
      </c>
      <c r="C87" s="43">
        <v>-3.8785999999999998E-5</v>
      </c>
      <c r="D87" s="43">
        <v>4.9542E-4</v>
      </c>
      <c r="E87" s="23">
        <f t="shared" si="0"/>
        <v>0.49541999999999997</v>
      </c>
      <c r="F87" s="171">
        <v>0.3</v>
      </c>
      <c r="G87" s="24"/>
      <c r="H87" s="25"/>
      <c r="I87" s="28"/>
      <c r="J87" s="44">
        <v>7</v>
      </c>
      <c r="K87" s="43">
        <v>2.3749999999999999E-21</v>
      </c>
      <c r="L87" s="43">
        <v>3.8785999999999998E-5</v>
      </c>
      <c r="M87" s="43">
        <v>4.9542E-4</v>
      </c>
      <c r="N87" s="23">
        <f t="shared" si="1"/>
        <v>0.49541999999999997</v>
      </c>
      <c r="O87" s="171">
        <v>0.3</v>
      </c>
      <c r="P87" s="24"/>
      <c r="Q87" s="25"/>
    </row>
    <row r="88" spans="1:23" x14ac:dyDescent="0.3">
      <c r="A88" s="42">
        <v>37</v>
      </c>
      <c r="B88" s="43">
        <v>-7.0588999999999995E-21</v>
      </c>
      <c r="C88" s="43">
        <v>-3.8427000000000003E-5</v>
      </c>
      <c r="D88" s="43">
        <v>4.5807999999999998E-4</v>
      </c>
      <c r="E88" s="23">
        <f t="shared" si="0"/>
        <v>0.45807999999999999</v>
      </c>
      <c r="F88" s="170">
        <v>0.35</v>
      </c>
      <c r="G88" s="24"/>
      <c r="H88" s="25"/>
      <c r="I88" s="28"/>
      <c r="J88" s="44">
        <v>8</v>
      </c>
      <c r="K88" s="43">
        <v>2.353E-21</v>
      </c>
      <c r="L88" s="43">
        <v>3.8427000000000003E-5</v>
      </c>
      <c r="M88" s="43">
        <v>4.5807999999999998E-4</v>
      </c>
      <c r="N88" s="23">
        <f t="shared" si="1"/>
        <v>0.45807999999999999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-6.3535E-21</v>
      </c>
      <c r="C89" s="43">
        <v>-3.4586999999999999E-5</v>
      </c>
      <c r="D89" s="43">
        <v>4.2137000000000001E-4</v>
      </c>
      <c r="E89" s="23">
        <f t="shared" si="0"/>
        <v>0.42137000000000002</v>
      </c>
      <c r="F89" s="171">
        <v>0.4</v>
      </c>
      <c r="G89" s="24"/>
      <c r="H89" s="25"/>
      <c r="I89" s="28"/>
      <c r="J89" s="44">
        <v>9</v>
      </c>
      <c r="K89" s="43">
        <v>2.1178000000000001E-21</v>
      </c>
      <c r="L89" s="43">
        <v>3.4586999999999999E-5</v>
      </c>
      <c r="M89" s="43">
        <v>4.2137000000000001E-4</v>
      </c>
      <c r="N89" s="23">
        <f t="shared" si="1"/>
        <v>0.42137000000000002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-5.7003999999999997E-21</v>
      </c>
      <c r="C90" s="43">
        <v>-3.1031999999999997E-5</v>
      </c>
      <c r="D90" s="43">
        <v>3.8992999999999997E-4</v>
      </c>
      <c r="E90" s="23">
        <f t="shared" si="0"/>
        <v>0.38993</v>
      </c>
      <c r="F90" s="171">
        <v>0.45</v>
      </c>
      <c r="G90" s="24"/>
      <c r="H90" s="25"/>
      <c r="I90" s="28"/>
      <c r="J90" s="44">
        <v>10</v>
      </c>
      <c r="K90" s="43">
        <v>1.9000999999999999E-21</v>
      </c>
      <c r="L90" s="43">
        <v>3.1031999999999997E-5</v>
      </c>
      <c r="M90" s="43">
        <v>3.8992999999999997E-4</v>
      </c>
      <c r="N90" s="23">
        <f t="shared" si="1"/>
        <v>0.38993</v>
      </c>
      <c r="O90" s="171">
        <v>0.45</v>
      </c>
      <c r="P90" s="24"/>
      <c r="Q90" s="25"/>
    </row>
    <row r="91" spans="1:23" x14ac:dyDescent="0.3">
      <c r="A91" s="42">
        <v>40</v>
      </c>
      <c r="B91" s="43">
        <v>-5.1114999999999996E-21</v>
      </c>
      <c r="C91" s="43">
        <v>-2.7826000000000001E-5</v>
      </c>
      <c r="D91" s="43">
        <v>3.6268999999999999E-4</v>
      </c>
      <c r="E91" s="23">
        <f t="shared" si="0"/>
        <v>0.36269000000000001</v>
      </c>
      <c r="F91" s="171">
        <v>0.5</v>
      </c>
      <c r="G91" s="24"/>
      <c r="H91" s="25"/>
      <c r="I91" s="28"/>
      <c r="J91" s="44">
        <v>11</v>
      </c>
      <c r="K91" s="43">
        <v>1.7037999999999999E-21</v>
      </c>
      <c r="L91" s="43">
        <v>2.7826000000000001E-5</v>
      </c>
      <c r="M91" s="43">
        <v>3.6268999999999999E-4</v>
      </c>
      <c r="N91" s="23">
        <f t="shared" si="1"/>
        <v>0.36269000000000001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-4.5882E-21</v>
      </c>
      <c r="C92" s="43">
        <v>-2.4977000000000002E-5</v>
      </c>
      <c r="D92" s="43">
        <v>3.3886000000000002E-4</v>
      </c>
      <c r="E92" s="23">
        <f t="shared" si="0"/>
        <v>0.33885999999999999</v>
      </c>
      <c r="F92" s="171">
        <v>0.55000000000000004</v>
      </c>
      <c r="G92" s="24"/>
      <c r="H92" s="25"/>
      <c r="I92" s="28"/>
      <c r="J92" s="44">
        <v>12</v>
      </c>
      <c r="K92" s="43">
        <v>1.5293999999999999E-21</v>
      </c>
      <c r="L92" s="43">
        <v>2.4977000000000002E-5</v>
      </c>
      <c r="M92" s="43">
        <v>3.3886000000000002E-4</v>
      </c>
      <c r="N92" s="23">
        <f t="shared" si="1"/>
        <v>0.33885999999999999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-4.1270000000000001E-21</v>
      </c>
      <c r="C93" s="43">
        <v>-2.2466000000000001E-5</v>
      </c>
      <c r="D93" s="43">
        <v>3.1785E-4</v>
      </c>
      <c r="E93" s="23">
        <f t="shared" si="0"/>
        <v>0.31785000000000002</v>
      </c>
      <c r="F93" s="44">
        <v>0.6</v>
      </c>
      <c r="G93" s="24"/>
      <c r="H93" s="25"/>
      <c r="I93" s="28"/>
      <c r="J93" s="44">
        <v>13</v>
      </c>
      <c r="K93" s="43">
        <v>1.3757E-21</v>
      </c>
      <c r="L93" s="43">
        <v>2.2466000000000001E-5</v>
      </c>
      <c r="M93" s="43">
        <v>3.1785E-4</v>
      </c>
      <c r="N93" s="23">
        <f t="shared" si="1"/>
        <v>0.31785000000000002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-3.7220000000000001E-21</v>
      </c>
      <c r="C94" s="43">
        <v>-2.0262E-5</v>
      </c>
      <c r="D94" s="43">
        <v>2.9918000000000002E-4</v>
      </c>
      <c r="E94" s="23">
        <f t="shared" si="0"/>
        <v>0.29918</v>
      </c>
      <c r="F94" s="44">
        <v>0.65</v>
      </c>
      <c r="G94" s="24"/>
      <c r="H94" s="25"/>
      <c r="I94" s="28"/>
      <c r="J94" s="44">
        <v>14</v>
      </c>
      <c r="K94" s="43">
        <v>1.2406999999999999E-21</v>
      </c>
      <c r="L94" s="43">
        <v>2.0262E-5</v>
      </c>
      <c r="M94" s="43">
        <v>2.9918000000000002E-4</v>
      </c>
      <c r="N94" s="23">
        <f t="shared" si="1"/>
        <v>0.29918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-3.3668000000000002E-21</v>
      </c>
      <c r="C95" s="43">
        <v>-1.8328000000000001E-5</v>
      </c>
      <c r="D95" s="43">
        <v>2.8250999999999998E-4</v>
      </c>
      <c r="E95" s="23">
        <f t="shared" si="0"/>
        <v>0.28250999999999998</v>
      </c>
      <c r="F95" s="44">
        <v>0.7</v>
      </c>
      <c r="G95" s="24"/>
      <c r="H95" s="25"/>
      <c r="I95" s="28"/>
      <c r="J95" s="44">
        <v>15</v>
      </c>
      <c r="K95" s="43">
        <v>1.1222999999999999E-21</v>
      </c>
      <c r="L95" s="43">
        <v>1.8328000000000001E-5</v>
      </c>
      <c r="M95" s="43">
        <v>2.8250999999999998E-4</v>
      </c>
      <c r="N95" s="23">
        <f t="shared" si="1"/>
        <v>0.28250999999999998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-3.055E-21</v>
      </c>
      <c r="C96" s="43">
        <v>-1.6631000000000001E-5</v>
      </c>
      <c r="D96" s="43">
        <v>2.6752999999999998E-4</v>
      </c>
      <c r="E96" s="23">
        <f t="shared" si="0"/>
        <v>0.26752999999999999</v>
      </c>
      <c r="F96" s="44">
        <v>0.75</v>
      </c>
      <c r="G96" s="24"/>
      <c r="H96" s="25"/>
      <c r="I96" s="28"/>
      <c r="J96" s="44">
        <v>16</v>
      </c>
      <c r="K96" s="43">
        <v>1.0182999999999999E-21</v>
      </c>
      <c r="L96" s="43">
        <v>1.6631000000000001E-5</v>
      </c>
      <c r="M96" s="43">
        <v>2.6752999999999998E-4</v>
      </c>
      <c r="N96" s="23">
        <f t="shared" si="1"/>
        <v>0.26752999999999999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-2.781E-21</v>
      </c>
      <c r="C97" s="43">
        <v>-1.5139E-5</v>
      </c>
      <c r="D97" s="43">
        <v>2.5400999999999999E-4</v>
      </c>
      <c r="E97" s="23">
        <f t="shared" si="0"/>
        <v>0.25401000000000001</v>
      </c>
      <c r="F97" s="44">
        <v>0.8</v>
      </c>
      <c r="G97" s="24"/>
      <c r="H97" s="25"/>
      <c r="I97" s="28"/>
      <c r="J97" s="44">
        <v>17</v>
      </c>
      <c r="K97" s="43">
        <v>9.2699000000000006E-22</v>
      </c>
      <c r="L97" s="43">
        <v>1.5139E-5</v>
      </c>
      <c r="M97" s="43">
        <v>2.5400999999999999E-4</v>
      </c>
      <c r="N97" s="23">
        <f t="shared" si="1"/>
        <v>0.25401000000000001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-2.5395000000000001E-21</v>
      </c>
      <c r="C98" s="43">
        <v>-1.3824E-5</v>
      </c>
      <c r="D98" s="43">
        <v>2.4174999999999999E-4</v>
      </c>
      <c r="E98" s="23">
        <f t="shared" si="0"/>
        <v>0.24174999999999999</v>
      </c>
      <c r="F98" s="44">
        <v>0.85</v>
      </c>
      <c r="G98" s="24"/>
      <c r="H98" s="25"/>
      <c r="I98" s="28"/>
      <c r="J98" s="44">
        <v>18</v>
      </c>
      <c r="K98" s="43">
        <v>8.4649999999999997E-22</v>
      </c>
      <c r="L98" s="43">
        <v>1.3824E-5</v>
      </c>
      <c r="M98" s="43">
        <v>2.4174999999999999E-4</v>
      </c>
      <c r="N98" s="23">
        <f t="shared" si="1"/>
        <v>0.24174999999999999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-2.3261000000000001E-21</v>
      </c>
      <c r="C99" s="43">
        <v>-1.2663000000000001E-5</v>
      </c>
      <c r="D99" s="43">
        <v>2.3059E-4</v>
      </c>
      <c r="E99" s="23">
        <f t="shared" si="0"/>
        <v>0.23058999999999999</v>
      </c>
      <c r="F99" s="44">
        <v>0.9</v>
      </c>
      <c r="G99" s="24"/>
      <c r="H99" s="25"/>
      <c r="I99" s="28"/>
      <c r="J99" s="44">
        <v>19</v>
      </c>
      <c r="K99" s="43">
        <v>7.7537000000000002E-22</v>
      </c>
      <c r="L99" s="43">
        <v>1.2663000000000001E-5</v>
      </c>
      <c r="M99" s="43">
        <v>2.3059E-4</v>
      </c>
      <c r="N99" s="23">
        <f t="shared" si="1"/>
        <v>0.23058999999999999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-2.1369999999999998E-21</v>
      </c>
      <c r="C100" s="43">
        <v>-1.1633E-5</v>
      </c>
      <c r="D100" s="43">
        <v>2.2039999999999999E-4</v>
      </c>
      <c r="E100" s="23">
        <f t="shared" si="0"/>
        <v>0.22039999999999998</v>
      </c>
      <c r="F100" s="44">
        <v>0.95</v>
      </c>
      <c r="G100" s="24"/>
      <c r="H100" s="25"/>
      <c r="I100" s="28"/>
      <c r="J100" s="44">
        <v>20</v>
      </c>
      <c r="K100" s="43">
        <v>7.1233E-22</v>
      </c>
      <c r="L100" s="43">
        <v>1.1633E-5</v>
      </c>
      <c r="M100" s="43">
        <v>2.2039999999999999E-4</v>
      </c>
      <c r="N100" s="23">
        <f t="shared" si="1"/>
        <v>0.22039999999999998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-1.9689000000000001E-21</v>
      </c>
      <c r="C101" s="43">
        <v>-1.0718E-5</v>
      </c>
      <c r="D101" s="43">
        <v>2.1105000000000001E-4</v>
      </c>
      <c r="E101" s="23">
        <f t="shared" si="0"/>
        <v>0.21105000000000002</v>
      </c>
      <c r="F101" s="44">
        <v>1</v>
      </c>
      <c r="G101" s="24"/>
      <c r="H101" s="25"/>
      <c r="I101" s="28"/>
      <c r="J101" s="44">
        <v>21</v>
      </c>
      <c r="K101" s="43">
        <v>6.5629000000000005E-22</v>
      </c>
      <c r="L101" s="43">
        <v>1.0718E-5</v>
      </c>
      <c r="M101" s="43">
        <v>2.1105000000000001E-4</v>
      </c>
      <c r="N101" s="23">
        <f t="shared" si="1"/>
        <v>0.21105000000000002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-9.8760999999999999E-22</v>
      </c>
      <c r="C102" s="43">
        <v>-5.3762999999999997E-6</v>
      </c>
      <c r="D102" s="43">
        <v>1.4826999999999999E-4</v>
      </c>
      <c r="E102" s="23">
        <f t="shared" si="0"/>
        <v>0.14826999999999999</v>
      </c>
      <c r="F102" s="44">
        <v>1.5</v>
      </c>
      <c r="G102" s="24"/>
      <c r="H102" s="25"/>
      <c r="I102" s="28"/>
      <c r="J102" s="44">
        <v>22</v>
      </c>
      <c r="K102" s="43">
        <v>3.2920000000000001E-22</v>
      </c>
      <c r="L102" s="43">
        <v>5.3762999999999997E-6</v>
      </c>
      <c r="M102" s="43">
        <v>1.4826999999999999E-4</v>
      </c>
      <c r="N102" s="23">
        <f t="shared" si="1"/>
        <v>0.14826999999999999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-5.8537999999999996E-22</v>
      </c>
      <c r="C103" s="43">
        <v>-3.1866999999999999E-6</v>
      </c>
      <c r="D103" s="43">
        <v>1.1485999999999999E-4</v>
      </c>
      <c r="E103" s="23">
        <f t="shared" si="0"/>
        <v>0.11485999999999999</v>
      </c>
      <c r="F103" s="44">
        <v>2</v>
      </c>
      <c r="G103" s="24"/>
      <c r="H103" s="25"/>
      <c r="I103" s="28"/>
      <c r="J103" s="44">
        <v>23</v>
      </c>
      <c r="K103" s="43">
        <v>1.9512999999999999E-22</v>
      </c>
      <c r="L103" s="43">
        <v>3.1866999999999999E-6</v>
      </c>
      <c r="M103" s="43">
        <v>1.1485999999999999E-4</v>
      </c>
      <c r="N103" s="23">
        <f t="shared" si="1"/>
        <v>0.11485999999999999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-3.8493000000000002E-22</v>
      </c>
      <c r="C104" s="43">
        <v>-2.0953999999999999E-6</v>
      </c>
      <c r="D104" s="43">
        <v>9.3970999999999999E-5</v>
      </c>
      <c r="E104" s="23">
        <f t="shared" si="0"/>
        <v>9.3970999999999999E-2</v>
      </c>
      <c r="F104" s="44">
        <v>2.5</v>
      </c>
      <c r="G104" s="24"/>
      <c r="H104" s="25"/>
      <c r="I104" s="28"/>
      <c r="J104" s="44">
        <v>24</v>
      </c>
      <c r="K104" s="43">
        <v>1.2831000000000001E-22</v>
      </c>
      <c r="L104" s="43">
        <v>2.0953999999999999E-6</v>
      </c>
      <c r="M104" s="43">
        <v>9.3970999999999999E-5</v>
      </c>
      <c r="N104" s="23">
        <f t="shared" si="1"/>
        <v>9.3970999999999999E-2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-2.7089000000000001E-22</v>
      </c>
      <c r="C105" s="43">
        <v>-1.4747E-6</v>
      </c>
      <c r="D105" s="43">
        <v>7.9202000000000005E-5</v>
      </c>
      <c r="E105" s="23">
        <f t="shared" si="0"/>
        <v>7.9202000000000009E-2</v>
      </c>
      <c r="F105" s="44">
        <v>3</v>
      </c>
      <c r="G105" s="24"/>
      <c r="H105" s="25"/>
      <c r="I105" s="28"/>
      <c r="J105" s="44">
        <v>25</v>
      </c>
      <c r="K105" s="43">
        <v>9.0296999999999999E-23</v>
      </c>
      <c r="L105" s="43">
        <v>1.4747E-6</v>
      </c>
      <c r="M105" s="43">
        <v>7.9202000000000005E-5</v>
      </c>
      <c r="N105" s="23">
        <f t="shared" si="1"/>
        <v>7.9202000000000009E-2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-1.9951999999999999E-22</v>
      </c>
      <c r="C106" s="43">
        <v>-1.0861000000000001E-6</v>
      </c>
      <c r="D106" s="43">
        <v>6.7865000000000002E-5</v>
      </c>
      <c r="E106" s="23">
        <f t="shared" si="0"/>
        <v>6.7864999999999995E-2</v>
      </c>
      <c r="F106" s="44">
        <v>3.5</v>
      </c>
      <c r="G106" s="24"/>
      <c r="H106" s="25"/>
      <c r="I106" s="28"/>
      <c r="J106" s="44">
        <v>26</v>
      </c>
      <c r="K106" s="43">
        <v>6.6507000000000005E-23</v>
      </c>
      <c r="L106" s="43">
        <v>1.0861000000000001E-6</v>
      </c>
      <c r="M106" s="43">
        <v>6.7865000000000002E-5</v>
      </c>
      <c r="N106" s="23">
        <f t="shared" si="1"/>
        <v>6.7864999999999995E-2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-1.5167999999999999E-22</v>
      </c>
      <c r="C107" s="43">
        <v>-8.2572999999999997E-7</v>
      </c>
      <c r="D107" s="43">
        <v>5.8743999999999999E-5</v>
      </c>
      <c r="E107" s="23">
        <f t="shared" si="0"/>
        <v>5.8743999999999998E-2</v>
      </c>
      <c r="F107" s="44">
        <v>4</v>
      </c>
      <c r="G107" s="24"/>
      <c r="H107" s="25"/>
      <c r="I107" s="28"/>
      <c r="J107" s="44">
        <v>27</v>
      </c>
      <c r="K107" s="43">
        <v>5.0561000000000001E-23</v>
      </c>
      <c r="L107" s="43">
        <v>8.2572999999999997E-7</v>
      </c>
      <c r="M107" s="43">
        <v>5.8743999999999999E-5</v>
      </c>
      <c r="N107" s="23">
        <f t="shared" si="1"/>
        <v>5.8743999999999998E-2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BF51-8259-4634-B831-11B4F3823D2F}">
  <sheetPr codeName="Hoja175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1344500</v>
      </c>
      <c r="C19" s="43">
        <v>1222100</v>
      </c>
      <c r="D19" s="43">
        <v>562470</v>
      </c>
      <c r="E19" s="43">
        <v>-2.2490000000000001E-11</v>
      </c>
      <c r="F19" s="43">
        <v>-1.7067000000000001E-26</v>
      </c>
      <c r="G19" s="43">
        <v>-9.2907000000000005E-11</v>
      </c>
      <c r="H19" s="48">
        <v>0</v>
      </c>
      <c r="I19" s="28"/>
      <c r="J19" s="44">
        <v>1</v>
      </c>
      <c r="K19" s="43">
        <v>1344500</v>
      </c>
      <c r="L19" s="43">
        <v>1222100</v>
      </c>
      <c r="M19" s="43">
        <v>562470</v>
      </c>
      <c r="N19" s="43">
        <v>-7.4966999999999998E-12</v>
      </c>
      <c r="O19" s="43">
        <v>5.6889000000000001E-27</v>
      </c>
      <c r="P19" s="43">
        <v>9.2907000000000005E-11</v>
      </c>
      <c r="Q19" s="48">
        <v>0</v>
      </c>
    </row>
    <row r="20" spans="1:17" x14ac:dyDescent="0.3">
      <c r="A20" s="42">
        <v>31</v>
      </c>
      <c r="B20" s="43">
        <v>-470320</v>
      </c>
      <c r="C20" s="43">
        <v>-425000</v>
      </c>
      <c r="D20" s="43">
        <v>432470</v>
      </c>
      <c r="E20" s="43">
        <v>8.3243000000000008E-12</v>
      </c>
      <c r="F20" s="43">
        <v>-2.7606000000000002E-12</v>
      </c>
      <c r="G20" s="43">
        <v>-15028</v>
      </c>
      <c r="H20" s="54">
        <v>0.05</v>
      </c>
      <c r="I20" s="28"/>
      <c r="J20" s="44">
        <v>2</v>
      </c>
      <c r="K20" s="43">
        <v>-470320</v>
      </c>
      <c r="L20" s="43">
        <v>-425000</v>
      </c>
      <c r="M20" s="43">
        <v>432470</v>
      </c>
      <c r="N20" s="43">
        <v>2.7747999999999998E-12</v>
      </c>
      <c r="O20" s="43">
        <v>9.2020999999999997E-13</v>
      </c>
      <c r="P20" s="43">
        <v>15028</v>
      </c>
      <c r="Q20" s="54">
        <v>0.05</v>
      </c>
    </row>
    <row r="21" spans="1:17" x14ac:dyDescent="0.3">
      <c r="A21" s="42">
        <v>32</v>
      </c>
      <c r="B21" s="43">
        <v>26056</v>
      </c>
      <c r="C21" s="43">
        <v>43150</v>
      </c>
      <c r="D21" s="43">
        <v>301260</v>
      </c>
      <c r="E21" s="43">
        <v>3.1401999999999999E-12</v>
      </c>
      <c r="F21" s="43">
        <v>-3.7122000000000003E-12</v>
      </c>
      <c r="G21" s="43">
        <v>-20209</v>
      </c>
      <c r="H21" s="57">
        <v>0.1</v>
      </c>
      <c r="I21" s="28"/>
      <c r="J21" s="44">
        <v>3</v>
      </c>
      <c r="K21" s="43">
        <v>26056</v>
      </c>
      <c r="L21" s="43">
        <v>43150</v>
      </c>
      <c r="M21" s="43">
        <v>301260</v>
      </c>
      <c r="N21" s="43">
        <v>1.0467E-12</v>
      </c>
      <c r="O21" s="43">
        <v>1.2374E-12</v>
      </c>
      <c r="P21" s="43">
        <v>20209</v>
      </c>
      <c r="Q21" s="57">
        <v>0.1</v>
      </c>
    </row>
    <row r="22" spans="1:17" x14ac:dyDescent="0.3">
      <c r="A22" s="42">
        <v>33</v>
      </c>
      <c r="B22" s="43">
        <v>-11941</v>
      </c>
      <c r="C22" s="43">
        <v>9223.2000000000007</v>
      </c>
      <c r="D22" s="43">
        <v>201120</v>
      </c>
      <c r="E22" s="43">
        <v>3.8877000000000001E-12</v>
      </c>
      <c r="F22" s="43">
        <v>-4.2349999999999996E-12</v>
      </c>
      <c r="G22" s="43">
        <v>-23054</v>
      </c>
      <c r="H22" s="48">
        <v>0.15</v>
      </c>
      <c r="I22" s="28"/>
      <c r="J22" s="44">
        <v>4</v>
      </c>
      <c r="K22" s="43">
        <v>-11941</v>
      </c>
      <c r="L22" s="43">
        <v>9223.2000000000007</v>
      </c>
      <c r="M22" s="43">
        <v>201120</v>
      </c>
      <c r="N22" s="43">
        <v>1.2959E-12</v>
      </c>
      <c r="O22" s="43">
        <v>1.4116999999999999E-12</v>
      </c>
      <c r="P22" s="43">
        <v>23054</v>
      </c>
      <c r="Q22" s="48">
        <v>0.15</v>
      </c>
    </row>
    <row r="23" spans="1:17" x14ac:dyDescent="0.3">
      <c r="A23" s="42">
        <v>34</v>
      </c>
      <c r="B23" s="43">
        <v>-40902</v>
      </c>
      <c r="C23" s="43">
        <v>-17830</v>
      </c>
      <c r="D23" s="43">
        <v>137090</v>
      </c>
      <c r="E23" s="43">
        <v>4.2382999999999998E-12</v>
      </c>
      <c r="F23" s="43">
        <v>-4.1440000000000001E-12</v>
      </c>
      <c r="G23" s="43">
        <v>-22559</v>
      </c>
      <c r="H23" s="54">
        <v>0.2</v>
      </c>
      <c r="I23" s="28"/>
      <c r="J23" s="44">
        <v>5</v>
      </c>
      <c r="K23" s="43">
        <v>-40902</v>
      </c>
      <c r="L23" s="43">
        <v>-17830</v>
      </c>
      <c r="M23" s="43">
        <v>137090</v>
      </c>
      <c r="N23" s="43">
        <v>1.4128E-12</v>
      </c>
      <c r="O23" s="43">
        <v>1.3813E-12</v>
      </c>
      <c r="P23" s="43">
        <v>22559</v>
      </c>
      <c r="Q23" s="54">
        <v>0.2</v>
      </c>
    </row>
    <row r="24" spans="1:17" x14ac:dyDescent="0.3">
      <c r="A24" s="42">
        <v>35</v>
      </c>
      <c r="B24" s="43">
        <v>-27132</v>
      </c>
      <c r="C24" s="43">
        <v>-10769</v>
      </c>
      <c r="D24" s="43">
        <v>97782</v>
      </c>
      <c r="E24" s="43">
        <v>3.0058999999999999E-12</v>
      </c>
      <c r="F24" s="43">
        <v>-3.7555999999999999E-12</v>
      </c>
      <c r="G24" s="43">
        <v>-20445</v>
      </c>
      <c r="H24" s="48">
        <v>0.25</v>
      </c>
      <c r="I24" s="28"/>
      <c r="J24" s="44">
        <v>6</v>
      </c>
      <c r="K24" s="43">
        <v>-27132</v>
      </c>
      <c r="L24" s="43">
        <v>-10769</v>
      </c>
      <c r="M24" s="43">
        <v>97782</v>
      </c>
      <c r="N24" s="43">
        <v>1.002E-12</v>
      </c>
      <c r="O24" s="43">
        <v>1.2518999999999999E-12</v>
      </c>
      <c r="P24" s="43">
        <v>20445</v>
      </c>
      <c r="Q24" s="48">
        <v>0.25</v>
      </c>
    </row>
    <row r="25" spans="1:17" x14ac:dyDescent="0.3">
      <c r="A25" s="42">
        <v>36</v>
      </c>
      <c r="B25" s="43">
        <v>-39421</v>
      </c>
      <c r="C25" s="43">
        <v>-23870</v>
      </c>
      <c r="D25" s="43">
        <v>71824</v>
      </c>
      <c r="E25" s="43">
        <v>2.8567000000000001E-12</v>
      </c>
      <c r="F25" s="43">
        <v>-3.0150999999999999E-12</v>
      </c>
      <c r="G25" s="43">
        <v>-16414</v>
      </c>
      <c r="H25" s="57">
        <v>0.3</v>
      </c>
      <c r="I25" s="28"/>
      <c r="J25" s="44">
        <v>7</v>
      </c>
      <c r="K25" s="43">
        <v>-39421</v>
      </c>
      <c r="L25" s="43">
        <v>-23870</v>
      </c>
      <c r="M25" s="43">
        <v>71824</v>
      </c>
      <c r="N25" s="43">
        <v>9.5223000000000007E-13</v>
      </c>
      <c r="O25" s="43">
        <v>1.0050000000000001E-12</v>
      </c>
      <c r="P25" s="43">
        <v>16414</v>
      </c>
      <c r="Q25" s="57">
        <v>0.3</v>
      </c>
    </row>
    <row r="26" spans="1:17" x14ac:dyDescent="0.3">
      <c r="A26" s="42">
        <v>37</v>
      </c>
      <c r="B26" s="43">
        <v>-58598</v>
      </c>
      <c r="C26" s="43">
        <v>-41130</v>
      </c>
      <c r="D26" s="43">
        <v>56271</v>
      </c>
      <c r="E26" s="43">
        <v>3.2089000000000002E-12</v>
      </c>
      <c r="F26" s="43">
        <v>-1.9310000000000002E-12</v>
      </c>
      <c r="G26" s="43">
        <v>-10512</v>
      </c>
      <c r="H26" s="54">
        <v>0.35</v>
      </c>
      <c r="I26" s="28"/>
      <c r="J26" s="44">
        <v>8</v>
      </c>
      <c r="K26" s="43">
        <v>-58598</v>
      </c>
      <c r="L26" s="43">
        <v>-41130</v>
      </c>
      <c r="M26" s="43">
        <v>56271</v>
      </c>
      <c r="N26" s="43">
        <v>1.0696E-12</v>
      </c>
      <c r="O26" s="43">
        <v>6.4364999999999999E-13</v>
      </c>
      <c r="P26" s="43">
        <v>10512</v>
      </c>
      <c r="Q26" s="54">
        <v>0.35</v>
      </c>
    </row>
    <row r="27" spans="1:17" x14ac:dyDescent="0.3">
      <c r="A27" s="42">
        <v>38</v>
      </c>
      <c r="B27" s="43">
        <v>-4149.7</v>
      </c>
      <c r="C27" s="43">
        <v>1209.3</v>
      </c>
      <c r="D27" s="43">
        <v>47470</v>
      </c>
      <c r="E27" s="43">
        <v>9.8443999999999999E-13</v>
      </c>
      <c r="F27" s="43">
        <v>-1.6518000000000001E-12</v>
      </c>
      <c r="G27" s="43">
        <v>-8991.9</v>
      </c>
      <c r="H27" s="57">
        <v>0.4</v>
      </c>
      <c r="I27" s="28"/>
      <c r="J27" s="44">
        <v>9</v>
      </c>
      <c r="K27" s="43">
        <v>-4149.7</v>
      </c>
      <c r="L27" s="43">
        <v>1209.3</v>
      </c>
      <c r="M27" s="43">
        <v>47470</v>
      </c>
      <c r="N27" s="43">
        <v>3.2815000000000002E-13</v>
      </c>
      <c r="O27" s="43">
        <v>5.506E-13</v>
      </c>
      <c r="P27" s="43">
        <v>8991.9</v>
      </c>
      <c r="Q27" s="57">
        <v>0.4</v>
      </c>
    </row>
    <row r="28" spans="1:17" x14ac:dyDescent="0.3">
      <c r="A28" s="42">
        <v>39</v>
      </c>
      <c r="B28" s="43">
        <v>-3353.7</v>
      </c>
      <c r="C28" s="43">
        <v>777.73</v>
      </c>
      <c r="D28" s="43">
        <v>40737</v>
      </c>
      <c r="E28" s="43">
        <v>7.5892999999999998E-13</v>
      </c>
      <c r="F28" s="43">
        <v>-1.4066000000000001E-12</v>
      </c>
      <c r="G28" s="43">
        <v>-7657.3</v>
      </c>
      <c r="H28" s="57">
        <v>0.45</v>
      </c>
      <c r="I28" s="28"/>
      <c r="J28" s="44">
        <v>10</v>
      </c>
      <c r="K28" s="43">
        <v>-3353.7</v>
      </c>
      <c r="L28" s="43">
        <v>777.73</v>
      </c>
      <c r="M28" s="43">
        <v>40737</v>
      </c>
      <c r="N28" s="43">
        <v>2.5298E-13</v>
      </c>
      <c r="O28" s="43">
        <v>4.6888000000000002E-13</v>
      </c>
      <c r="P28" s="43">
        <v>7657.3</v>
      </c>
      <c r="Q28" s="57">
        <v>0.45</v>
      </c>
    </row>
    <row r="29" spans="1:17" x14ac:dyDescent="0.3">
      <c r="A29" s="42">
        <v>40</v>
      </c>
      <c r="B29" s="43">
        <v>-2767</v>
      </c>
      <c r="C29" s="43">
        <v>442.57</v>
      </c>
      <c r="D29" s="43">
        <v>35419</v>
      </c>
      <c r="E29" s="43">
        <v>5.8959000000000002E-13</v>
      </c>
      <c r="F29" s="43">
        <v>-1.1973E-12</v>
      </c>
      <c r="G29" s="43">
        <v>-6517.8</v>
      </c>
      <c r="H29" s="57">
        <v>0.5</v>
      </c>
      <c r="I29" s="28"/>
      <c r="J29" s="44">
        <v>11</v>
      </c>
      <c r="K29" s="43">
        <v>-2767</v>
      </c>
      <c r="L29" s="43">
        <v>442.57</v>
      </c>
      <c r="M29" s="43">
        <v>35419</v>
      </c>
      <c r="N29" s="43">
        <v>1.9653E-13</v>
      </c>
      <c r="O29" s="43">
        <v>3.9909999999999999E-13</v>
      </c>
      <c r="P29" s="43">
        <v>6517.8</v>
      </c>
      <c r="Q29" s="57">
        <v>0.5</v>
      </c>
    </row>
    <row r="30" spans="1:17" x14ac:dyDescent="0.3">
      <c r="A30" s="42">
        <v>41</v>
      </c>
      <c r="B30" s="43">
        <v>-2323.9</v>
      </c>
      <c r="C30" s="43">
        <v>192.18</v>
      </c>
      <c r="D30" s="43">
        <v>31119</v>
      </c>
      <c r="E30" s="43">
        <v>4.6219999999999999E-13</v>
      </c>
      <c r="F30" s="43">
        <v>-1.0211999999999999E-12</v>
      </c>
      <c r="G30" s="43">
        <v>-5559.1</v>
      </c>
      <c r="H30" s="57">
        <v>0.55000000000000004</v>
      </c>
      <c r="I30" s="28"/>
      <c r="J30" s="44">
        <v>12</v>
      </c>
      <c r="K30" s="43">
        <v>-2323.9</v>
      </c>
      <c r="L30" s="43">
        <v>192.18</v>
      </c>
      <c r="M30" s="43">
        <v>31119</v>
      </c>
      <c r="N30" s="43">
        <v>1.5406999999999999E-13</v>
      </c>
      <c r="O30" s="43">
        <v>3.4039999999999999E-13</v>
      </c>
      <c r="P30" s="43">
        <v>5559.1</v>
      </c>
      <c r="Q30" s="57">
        <v>0.55000000000000004</v>
      </c>
    </row>
    <row r="31" spans="1:17" x14ac:dyDescent="0.3">
      <c r="A31" s="42">
        <v>42</v>
      </c>
      <c r="B31" s="43">
        <v>-1981.7</v>
      </c>
      <c r="C31" s="43">
        <v>9.9106000000000005</v>
      </c>
      <c r="D31" s="43">
        <v>27576</v>
      </c>
      <c r="E31" s="43">
        <v>3.6585E-13</v>
      </c>
      <c r="F31" s="43">
        <v>-8.7408000000000005E-13</v>
      </c>
      <c r="G31" s="43">
        <v>-4758.3</v>
      </c>
      <c r="H31" s="48">
        <v>0.6</v>
      </c>
      <c r="I31" s="28"/>
      <c r="J31" s="44">
        <v>13</v>
      </c>
      <c r="K31" s="43">
        <v>-1981.7</v>
      </c>
      <c r="L31" s="43">
        <v>9.9106000000000005</v>
      </c>
      <c r="M31" s="43">
        <v>27576</v>
      </c>
      <c r="N31" s="43">
        <v>1.2195E-13</v>
      </c>
      <c r="O31" s="43">
        <v>2.9135999999999998E-13</v>
      </c>
      <c r="P31" s="43">
        <v>4758.3</v>
      </c>
      <c r="Q31" s="48">
        <v>0.6</v>
      </c>
    </row>
    <row r="32" spans="1:17" x14ac:dyDescent="0.3">
      <c r="A32" s="42">
        <v>43</v>
      </c>
      <c r="B32" s="43">
        <v>-1711.9</v>
      </c>
      <c r="C32" s="43">
        <v>-119.94</v>
      </c>
      <c r="D32" s="43">
        <v>24614</v>
      </c>
      <c r="E32" s="43">
        <v>2.9244000000000001E-13</v>
      </c>
      <c r="F32" s="43">
        <v>-7.5146000000000001E-13</v>
      </c>
      <c r="G32" s="43">
        <v>-4090.8</v>
      </c>
      <c r="H32" s="48">
        <v>0.65</v>
      </c>
      <c r="I32" s="28"/>
      <c r="J32" s="44">
        <v>14</v>
      </c>
      <c r="K32" s="43">
        <v>-1711.9</v>
      </c>
      <c r="L32" s="43">
        <v>-119.94</v>
      </c>
      <c r="M32" s="43">
        <v>24614</v>
      </c>
      <c r="N32" s="43">
        <v>9.7480000000000005E-14</v>
      </c>
      <c r="O32" s="43">
        <v>2.5048999999999998E-13</v>
      </c>
      <c r="P32" s="43">
        <v>4090.8</v>
      </c>
      <c r="Q32" s="48">
        <v>0.65</v>
      </c>
    </row>
    <row r="33" spans="1:17" x14ac:dyDescent="0.3">
      <c r="A33" s="42">
        <v>44</v>
      </c>
      <c r="B33" s="43">
        <v>-1495.1</v>
      </c>
      <c r="C33" s="43">
        <v>-210.3</v>
      </c>
      <c r="D33" s="43">
        <v>22108</v>
      </c>
      <c r="E33" s="43">
        <v>2.3601999999999999E-13</v>
      </c>
      <c r="F33" s="43">
        <v>-6.4918999999999998E-13</v>
      </c>
      <c r="G33" s="43">
        <v>-3534</v>
      </c>
      <c r="H33" s="48">
        <v>0.7</v>
      </c>
      <c r="I33" s="28"/>
      <c r="J33" s="44">
        <v>15</v>
      </c>
      <c r="K33" s="43">
        <v>-1495.1</v>
      </c>
      <c r="L33" s="43">
        <v>-210.3</v>
      </c>
      <c r="M33" s="43">
        <v>22108</v>
      </c>
      <c r="N33" s="43">
        <v>7.8673999999999994E-14</v>
      </c>
      <c r="O33" s="43">
        <v>2.1639999999999999E-13</v>
      </c>
      <c r="P33" s="43">
        <v>3534</v>
      </c>
      <c r="Q33" s="48">
        <v>0.7</v>
      </c>
    </row>
    <row r="34" spans="1:17" x14ac:dyDescent="0.3">
      <c r="A34" s="42">
        <v>45</v>
      </c>
      <c r="B34" s="43">
        <v>-1317.9</v>
      </c>
      <c r="C34" s="43">
        <v>-271.24</v>
      </c>
      <c r="D34" s="43">
        <v>19966</v>
      </c>
      <c r="E34" s="43">
        <v>1.9227E-13</v>
      </c>
      <c r="F34" s="43">
        <v>-5.6365000000000003E-13</v>
      </c>
      <c r="G34" s="43">
        <v>-3068.4</v>
      </c>
      <c r="H34" s="48">
        <v>0.75</v>
      </c>
      <c r="I34" s="28"/>
      <c r="J34" s="44">
        <v>16</v>
      </c>
      <c r="K34" s="43">
        <v>-1317.9</v>
      </c>
      <c r="L34" s="43">
        <v>-271.24</v>
      </c>
      <c r="M34" s="43">
        <v>19966</v>
      </c>
      <c r="N34" s="43">
        <v>6.4088999999999998E-14</v>
      </c>
      <c r="O34" s="43">
        <v>1.8788E-13</v>
      </c>
      <c r="P34" s="43">
        <v>3068.4</v>
      </c>
      <c r="Q34" s="48">
        <v>0.75</v>
      </c>
    </row>
    <row r="35" spans="1:17" x14ac:dyDescent="0.3">
      <c r="A35" s="42">
        <v>46</v>
      </c>
      <c r="B35" s="43">
        <v>-1170.5999999999999</v>
      </c>
      <c r="C35" s="43">
        <v>-310.35000000000002</v>
      </c>
      <c r="D35" s="43">
        <v>18120</v>
      </c>
      <c r="E35" s="43">
        <v>1.5801999999999999E-13</v>
      </c>
      <c r="F35" s="43">
        <v>-4.9184999999999997E-13</v>
      </c>
      <c r="G35" s="43">
        <v>-2677.5</v>
      </c>
      <c r="H35" s="48">
        <v>0.8</v>
      </c>
      <c r="I35" s="28"/>
      <c r="J35" s="44">
        <v>17</v>
      </c>
      <c r="K35" s="43">
        <v>-1170.5999999999999</v>
      </c>
      <c r="L35" s="43">
        <v>-310.35000000000002</v>
      </c>
      <c r="M35" s="43">
        <v>18120</v>
      </c>
      <c r="N35" s="43">
        <v>5.2671999999999998E-14</v>
      </c>
      <c r="O35" s="43">
        <v>1.6395E-13</v>
      </c>
      <c r="P35" s="43">
        <v>2677.5</v>
      </c>
      <c r="Q35" s="48">
        <v>0.8</v>
      </c>
    </row>
    <row r="36" spans="1:17" x14ac:dyDescent="0.3">
      <c r="A36" s="42">
        <v>47</v>
      </c>
      <c r="B36" s="43">
        <v>-1046.2</v>
      </c>
      <c r="C36" s="43">
        <v>-333.32</v>
      </c>
      <c r="D36" s="43">
        <v>16515</v>
      </c>
      <c r="E36" s="43">
        <v>1.3096E-13</v>
      </c>
      <c r="F36" s="43">
        <v>-4.3131000000000001E-13</v>
      </c>
      <c r="G36" s="43">
        <v>-2348</v>
      </c>
      <c r="H36" s="48">
        <v>0.85</v>
      </c>
      <c r="I36" s="28"/>
      <c r="J36" s="44">
        <v>18</v>
      </c>
      <c r="K36" s="43">
        <v>-1046.2</v>
      </c>
      <c r="L36" s="43">
        <v>-333.32</v>
      </c>
      <c r="M36" s="43">
        <v>16515</v>
      </c>
      <c r="N36" s="43">
        <v>4.3652999999999998E-14</v>
      </c>
      <c r="O36" s="43">
        <v>1.4377E-13</v>
      </c>
      <c r="P36" s="43">
        <v>2348</v>
      </c>
      <c r="Q36" s="48">
        <v>0.85</v>
      </c>
    </row>
    <row r="37" spans="1:17" x14ac:dyDescent="0.3">
      <c r="A37" s="42">
        <v>48</v>
      </c>
      <c r="B37" s="43">
        <v>-939.88</v>
      </c>
      <c r="C37" s="43">
        <v>-344.37</v>
      </c>
      <c r="D37" s="43">
        <v>15112</v>
      </c>
      <c r="E37" s="43">
        <v>1.0939E-13</v>
      </c>
      <c r="F37" s="43">
        <v>-3.8003E-13</v>
      </c>
      <c r="G37" s="43">
        <v>-2068.8000000000002</v>
      </c>
      <c r="H37" s="48">
        <v>0.9</v>
      </c>
      <c r="I37" s="28"/>
      <c r="J37" s="44">
        <v>19</v>
      </c>
      <c r="K37" s="43">
        <v>-939.88</v>
      </c>
      <c r="L37" s="43">
        <v>-344.37</v>
      </c>
      <c r="M37" s="43">
        <v>15112</v>
      </c>
      <c r="N37" s="43">
        <v>3.6464999999999999E-14</v>
      </c>
      <c r="O37" s="43">
        <v>1.2668E-13</v>
      </c>
      <c r="P37" s="43">
        <v>2068.8000000000002</v>
      </c>
      <c r="Q37" s="48">
        <v>0.9</v>
      </c>
    </row>
    <row r="38" spans="1:17" x14ac:dyDescent="0.3">
      <c r="A38" s="42">
        <v>49</v>
      </c>
      <c r="B38" s="43">
        <v>-847.75</v>
      </c>
      <c r="C38" s="43">
        <v>-346.63</v>
      </c>
      <c r="D38" s="43">
        <v>13877</v>
      </c>
      <c r="E38" s="43">
        <v>9.2056000000000002E-14</v>
      </c>
      <c r="F38" s="43">
        <v>-3.3635999999999999E-13</v>
      </c>
      <c r="G38" s="43">
        <v>-1831</v>
      </c>
      <c r="H38" s="48">
        <v>0.95</v>
      </c>
      <c r="I38" s="28"/>
      <c r="J38" s="44">
        <v>20</v>
      </c>
      <c r="K38" s="43">
        <v>-847.75</v>
      </c>
      <c r="L38" s="43">
        <v>-346.63</v>
      </c>
      <c r="M38" s="43">
        <v>13877</v>
      </c>
      <c r="N38" s="43">
        <v>3.0684999999999997E-14</v>
      </c>
      <c r="O38" s="43">
        <v>1.1212000000000001E-13</v>
      </c>
      <c r="P38" s="43">
        <v>1831</v>
      </c>
      <c r="Q38" s="48">
        <v>0.95</v>
      </c>
    </row>
    <row r="39" spans="1:17" x14ac:dyDescent="0.3">
      <c r="A39" s="42">
        <v>50</v>
      </c>
      <c r="B39" s="43">
        <v>-767.06</v>
      </c>
      <c r="C39" s="43">
        <v>-342.44</v>
      </c>
      <c r="D39" s="43">
        <v>12784</v>
      </c>
      <c r="E39" s="43">
        <v>7.8001000000000005E-14</v>
      </c>
      <c r="F39" s="43">
        <v>-2.9899999999999999E-13</v>
      </c>
      <c r="G39" s="43">
        <v>-1627.7</v>
      </c>
      <c r="H39" s="48">
        <v>1</v>
      </c>
      <c r="I39" s="28"/>
      <c r="J39" s="44">
        <v>21</v>
      </c>
      <c r="K39" s="43">
        <v>-767.06</v>
      </c>
      <c r="L39" s="43">
        <v>-342.44</v>
      </c>
      <c r="M39" s="43">
        <v>12784</v>
      </c>
      <c r="N39" s="43">
        <v>2.6E-14</v>
      </c>
      <c r="O39" s="43">
        <v>9.9664999999999997E-14</v>
      </c>
      <c r="P39" s="43">
        <v>1627.7</v>
      </c>
      <c r="Q39" s="48">
        <v>1</v>
      </c>
    </row>
    <row r="40" spans="1:17" x14ac:dyDescent="0.3">
      <c r="A40" s="42">
        <v>51</v>
      </c>
      <c r="B40" s="43">
        <v>-296.91000000000003</v>
      </c>
      <c r="C40" s="43">
        <v>-188.35</v>
      </c>
      <c r="D40" s="43">
        <v>6451.5</v>
      </c>
      <c r="E40" s="43">
        <v>1.9943000000000001E-14</v>
      </c>
      <c r="F40" s="43">
        <v>-1.1147E-13</v>
      </c>
      <c r="G40" s="43">
        <v>-606.79</v>
      </c>
      <c r="H40" s="48">
        <v>1.5</v>
      </c>
      <c r="I40" s="28"/>
      <c r="J40" s="44">
        <v>22</v>
      </c>
      <c r="K40" s="43">
        <v>-296.91000000000003</v>
      </c>
      <c r="L40" s="43">
        <v>-188.35</v>
      </c>
      <c r="M40" s="43">
        <v>6451.5</v>
      </c>
      <c r="N40" s="43">
        <v>6.6476000000000002E-15</v>
      </c>
      <c r="O40" s="43">
        <v>3.7155E-14</v>
      </c>
      <c r="P40" s="43">
        <v>606.79</v>
      </c>
      <c r="Q40" s="48">
        <v>1.5</v>
      </c>
    </row>
    <row r="41" spans="1:17" x14ac:dyDescent="0.3">
      <c r="A41" s="42">
        <v>52</v>
      </c>
      <c r="B41" s="43">
        <v>-113.55</v>
      </c>
      <c r="C41" s="43">
        <v>-74.19</v>
      </c>
      <c r="D41" s="43">
        <v>3894</v>
      </c>
      <c r="E41" s="43">
        <v>7.2299999999999995E-15</v>
      </c>
      <c r="F41" s="43">
        <v>-5.2743000000000001E-14</v>
      </c>
      <c r="G41" s="43">
        <v>-287.12</v>
      </c>
      <c r="H41" s="48">
        <v>2</v>
      </c>
      <c r="I41" s="28"/>
      <c r="J41" s="44">
        <v>23</v>
      </c>
      <c r="K41" s="43">
        <v>-113.55</v>
      </c>
      <c r="L41" s="43">
        <v>-74.19</v>
      </c>
      <c r="M41" s="43">
        <v>3894</v>
      </c>
      <c r="N41" s="43">
        <v>2.4100000000000001E-15</v>
      </c>
      <c r="O41" s="43">
        <v>1.7580999999999999E-14</v>
      </c>
      <c r="P41" s="43">
        <v>287.12</v>
      </c>
      <c r="Q41" s="48">
        <v>2</v>
      </c>
    </row>
    <row r="42" spans="1:17" x14ac:dyDescent="0.3">
      <c r="A42" s="42">
        <v>53</v>
      </c>
      <c r="B42" s="43">
        <v>-56.125999999999998</v>
      </c>
      <c r="C42" s="43">
        <v>-38.633000000000003</v>
      </c>
      <c r="D42" s="43">
        <v>2672.5</v>
      </c>
      <c r="E42" s="43">
        <v>3.2134000000000001E-15</v>
      </c>
      <c r="F42" s="43">
        <v>-2.8921999999999998E-14</v>
      </c>
      <c r="G42" s="43">
        <v>-157.44</v>
      </c>
      <c r="H42" s="48">
        <v>2.5</v>
      </c>
      <c r="I42" s="28"/>
      <c r="J42" s="44">
        <v>24</v>
      </c>
      <c r="K42" s="43">
        <v>-56.125999999999998</v>
      </c>
      <c r="L42" s="43">
        <v>-38.633000000000003</v>
      </c>
      <c r="M42" s="43">
        <v>2672.5</v>
      </c>
      <c r="N42" s="43">
        <v>1.0711E-15</v>
      </c>
      <c r="O42" s="43">
        <v>9.6405999999999997E-15</v>
      </c>
      <c r="P42" s="43">
        <v>157.44</v>
      </c>
      <c r="Q42" s="48">
        <v>2.5</v>
      </c>
    </row>
    <row r="43" spans="1:17" x14ac:dyDescent="0.3">
      <c r="A43" s="42">
        <v>54</v>
      </c>
      <c r="B43" s="43">
        <v>-50.023000000000003</v>
      </c>
      <c r="C43" s="43">
        <v>-41.12</v>
      </c>
      <c r="D43" s="43">
        <v>2001</v>
      </c>
      <c r="E43" s="43">
        <v>1.6355000000000001E-15</v>
      </c>
      <c r="F43" s="43">
        <v>-1.7546999999999999E-14</v>
      </c>
      <c r="G43" s="43">
        <v>-95.52</v>
      </c>
      <c r="H43" s="48">
        <v>3</v>
      </c>
      <c r="I43" s="28"/>
      <c r="J43" s="44">
        <v>25</v>
      </c>
      <c r="K43" s="43">
        <v>-50.023000000000003</v>
      </c>
      <c r="L43" s="43">
        <v>-41.12</v>
      </c>
      <c r="M43" s="43">
        <v>2001</v>
      </c>
      <c r="N43" s="43">
        <v>5.4517000000000004E-16</v>
      </c>
      <c r="O43" s="43">
        <v>5.8489E-15</v>
      </c>
      <c r="P43" s="43">
        <v>95.52</v>
      </c>
      <c r="Q43" s="48">
        <v>3</v>
      </c>
    </row>
    <row r="44" spans="1:17" x14ac:dyDescent="0.3">
      <c r="A44" s="42">
        <v>55</v>
      </c>
      <c r="B44" s="43">
        <v>-58.048000000000002</v>
      </c>
      <c r="C44" s="43">
        <v>-53.031999999999996</v>
      </c>
      <c r="D44" s="43">
        <v>1578</v>
      </c>
      <c r="E44" s="43">
        <v>9.2145000000000001E-16</v>
      </c>
      <c r="F44" s="43">
        <v>-1.1446E-14</v>
      </c>
      <c r="G44" s="43">
        <v>-62.308999999999997</v>
      </c>
      <c r="H44" s="48">
        <v>3.5</v>
      </c>
      <c r="I44" s="28"/>
      <c r="J44" s="44">
        <v>26</v>
      </c>
      <c r="K44" s="43">
        <v>-58.048000000000002</v>
      </c>
      <c r="L44" s="43">
        <v>-53.031999999999996</v>
      </c>
      <c r="M44" s="43">
        <v>1578</v>
      </c>
      <c r="N44" s="43">
        <v>3.0715000000000002E-16</v>
      </c>
      <c r="O44" s="43">
        <v>3.8153000000000003E-15</v>
      </c>
      <c r="P44" s="43">
        <v>62.308999999999997</v>
      </c>
      <c r="Q44" s="48">
        <v>3.5</v>
      </c>
    </row>
    <row r="45" spans="1:17" x14ac:dyDescent="0.3">
      <c r="A45" s="42">
        <v>56</v>
      </c>
      <c r="B45" s="43">
        <v>-65.712000000000003</v>
      </c>
      <c r="C45" s="43">
        <v>-62.648000000000003</v>
      </c>
      <c r="D45" s="43">
        <v>1280.7</v>
      </c>
      <c r="E45" s="43">
        <v>5.6272E-16</v>
      </c>
      <c r="F45" s="43">
        <v>-7.8583000000000007E-15</v>
      </c>
      <c r="G45" s="43">
        <v>-42.777999999999999</v>
      </c>
      <c r="H45" s="48">
        <v>4</v>
      </c>
      <c r="I45" s="28"/>
      <c r="J45" s="44">
        <v>27</v>
      </c>
      <c r="K45" s="43">
        <v>-65.712000000000003</v>
      </c>
      <c r="L45" s="43">
        <v>-62.648000000000003</v>
      </c>
      <c r="M45" s="43">
        <v>1280.7</v>
      </c>
      <c r="N45" s="43">
        <v>1.8757000000000001E-16</v>
      </c>
      <c r="O45" s="43">
        <v>2.6193999999999999E-15</v>
      </c>
      <c r="P45" s="43">
        <v>42.777999999999999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5.3941999999999998E-4</v>
      </c>
      <c r="C50" s="43">
        <v>4.3332000000000001E-4</v>
      </c>
      <c r="D50" s="43">
        <v>-1.3833000000000001E-4</v>
      </c>
      <c r="E50" s="43">
        <v>-3.8983E-20</v>
      </c>
      <c r="F50" s="43">
        <v>-2.9582000000000002E-35</v>
      </c>
      <c r="G50" s="43">
        <v>-1.6104E-19</v>
      </c>
      <c r="H50" s="48">
        <v>0</v>
      </c>
      <c r="I50" s="28"/>
      <c r="J50" s="44">
        <v>1</v>
      </c>
      <c r="K50" s="43">
        <v>5.3941999999999998E-4</v>
      </c>
      <c r="L50" s="43">
        <v>4.3332000000000001E-4</v>
      </c>
      <c r="M50" s="43">
        <v>-1.3833000000000001E-4</v>
      </c>
      <c r="N50" s="43">
        <v>-1.2993999999999999E-20</v>
      </c>
      <c r="O50" s="43">
        <v>9.8608000000000006E-36</v>
      </c>
      <c r="P50" s="43">
        <v>1.6104E-19</v>
      </c>
      <c r="Q50" s="48">
        <v>0</v>
      </c>
    </row>
    <row r="51" spans="1:17" x14ac:dyDescent="0.3">
      <c r="A51" s="42">
        <v>31</v>
      </c>
      <c r="B51" s="43">
        <v>-3.1503999999999999E-4</v>
      </c>
      <c r="C51" s="43">
        <v>-2.7576E-4</v>
      </c>
      <c r="D51" s="43">
        <v>4.6737999999999999E-4</v>
      </c>
      <c r="E51" s="43">
        <v>1.4429000000000001E-20</v>
      </c>
      <c r="F51" s="43">
        <v>-4.7851E-21</v>
      </c>
      <c r="G51" s="43">
        <v>-2.6049000000000001E-5</v>
      </c>
      <c r="H51" s="54">
        <v>0.05</v>
      </c>
      <c r="I51" s="28"/>
      <c r="J51" s="44">
        <v>2</v>
      </c>
      <c r="K51" s="43">
        <v>-3.1503999999999999E-4</v>
      </c>
      <c r="L51" s="43">
        <v>-2.7576E-4</v>
      </c>
      <c r="M51" s="43">
        <v>4.6737999999999999E-4</v>
      </c>
      <c r="N51" s="43">
        <v>4.8095999999999997E-21</v>
      </c>
      <c r="O51" s="43">
        <v>1.5949999999999999E-21</v>
      </c>
      <c r="P51" s="43">
        <v>2.6049000000000001E-5</v>
      </c>
      <c r="Q51" s="54">
        <v>0.05</v>
      </c>
    </row>
    <row r="52" spans="1:17" x14ac:dyDescent="0.3">
      <c r="A52" s="42">
        <v>32</v>
      </c>
      <c r="B52" s="43">
        <v>-3.7795E-4</v>
      </c>
      <c r="C52" s="43">
        <v>-2.8563999999999998E-4</v>
      </c>
      <c r="D52" s="43">
        <v>1.1081999999999999E-3</v>
      </c>
      <c r="E52" s="43">
        <v>3.3914000000000002E-20</v>
      </c>
      <c r="F52" s="43">
        <v>-4.0092000000000001E-20</v>
      </c>
      <c r="G52" s="43">
        <v>-2.1824999999999999E-4</v>
      </c>
      <c r="H52" s="57">
        <v>0.1</v>
      </c>
      <c r="I52" s="28"/>
      <c r="J52" s="44">
        <v>3</v>
      </c>
      <c r="K52" s="43">
        <v>-3.7795E-4</v>
      </c>
      <c r="L52" s="43">
        <v>-2.8563999999999998E-4</v>
      </c>
      <c r="M52" s="43">
        <v>1.1081999999999999E-3</v>
      </c>
      <c r="N52" s="43">
        <v>1.1305E-20</v>
      </c>
      <c r="O52" s="43">
        <v>1.3364E-20</v>
      </c>
      <c r="P52" s="43">
        <v>2.1824999999999999E-4</v>
      </c>
      <c r="Q52" s="57">
        <v>0.1</v>
      </c>
    </row>
    <row r="53" spans="1:17" x14ac:dyDescent="0.3">
      <c r="A53" s="42">
        <v>33</v>
      </c>
      <c r="B53" s="43">
        <v>-3.4224E-4</v>
      </c>
      <c r="C53" s="43">
        <v>-2.2796000000000001E-4</v>
      </c>
      <c r="D53" s="43">
        <v>8.0827999999999998E-4</v>
      </c>
      <c r="E53" s="43">
        <v>4.1987000000000001E-20</v>
      </c>
      <c r="F53" s="43">
        <v>-4.5737999999999998E-20</v>
      </c>
      <c r="G53" s="43">
        <v>-2.4898999999999999E-4</v>
      </c>
      <c r="H53" s="48">
        <v>0.15</v>
      </c>
      <c r="I53" s="28"/>
      <c r="J53" s="44">
        <v>4</v>
      </c>
      <c r="K53" s="43">
        <v>-3.4224E-4</v>
      </c>
      <c r="L53" s="43">
        <v>-2.2796000000000001E-4</v>
      </c>
      <c r="M53" s="43">
        <v>8.0827999999999998E-4</v>
      </c>
      <c r="N53" s="43">
        <v>1.3996000000000001E-20</v>
      </c>
      <c r="O53" s="43">
        <v>1.5246E-20</v>
      </c>
      <c r="P53" s="43">
        <v>2.4898999999999999E-4</v>
      </c>
      <c r="Q53" s="48">
        <v>0.15</v>
      </c>
    </row>
    <row r="54" spans="1:17" x14ac:dyDescent="0.3">
      <c r="A54" s="42">
        <v>34</v>
      </c>
      <c r="B54" s="43">
        <v>-3.3056999999999997E-4</v>
      </c>
      <c r="C54" s="43">
        <v>-2.0598E-4</v>
      </c>
      <c r="D54" s="43">
        <v>6.3058000000000005E-4</v>
      </c>
      <c r="E54" s="43">
        <v>4.5773999999999998E-20</v>
      </c>
      <c r="F54" s="43">
        <v>-4.4755000000000002E-20</v>
      </c>
      <c r="G54" s="43">
        <v>-2.4363999999999999E-4</v>
      </c>
      <c r="H54" s="54">
        <v>0.2</v>
      </c>
      <c r="I54" s="28"/>
      <c r="J54" s="44">
        <v>5</v>
      </c>
      <c r="K54" s="43">
        <v>-3.3056999999999997E-4</v>
      </c>
      <c r="L54" s="43">
        <v>-2.0598E-4</v>
      </c>
      <c r="M54" s="43">
        <v>6.3058000000000005E-4</v>
      </c>
      <c r="N54" s="43">
        <v>1.5258000000000001E-20</v>
      </c>
      <c r="O54" s="43">
        <v>1.4918000000000001E-20</v>
      </c>
      <c r="P54" s="43">
        <v>2.4363999999999999E-4</v>
      </c>
      <c r="Q54" s="54">
        <v>0.2</v>
      </c>
    </row>
    <row r="55" spans="1:17" x14ac:dyDescent="0.3">
      <c r="A55" s="42">
        <v>35</v>
      </c>
      <c r="B55" s="43">
        <v>-2.8792999999999999E-4</v>
      </c>
      <c r="C55" s="43">
        <v>-1.7747999999999999E-4</v>
      </c>
      <c r="D55" s="43">
        <v>5.5524000000000003E-4</v>
      </c>
      <c r="E55" s="43">
        <v>4.0579000000000002E-20</v>
      </c>
      <c r="F55" s="43">
        <v>-5.0700999999999997E-20</v>
      </c>
      <c r="G55" s="43">
        <v>-2.7599999999999999E-4</v>
      </c>
      <c r="H55" s="48">
        <v>0.25</v>
      </c>
      <c r="I55" s="28"/>
      <c r="J55" s="44">
        <v>6</v>
      </c>
      <c r="K55" s="43">
        <v>-2.8792999999999999E-4</v>
      </c>
      <c r="L55" s="43">
        <v>-1.7747999999999999E-4</v>
      </c>
      <c r="M55" s="43">
        <v>5.5524000000000003E-4</v>
      </c>
      <c r="N55" s="43">
        <v>1.3526E-20</v>
      </c>
      <c r="O55" s="43">
        <v>1.6900000000000001E-20</v>
      </c>
      <c r="P55" s="43">
        <v>2.7599999999999999E-4</v>
      </c>
      <c r="Q55" s="48">
        <v>0.25</v>
      </c>
    </row>
    <row r="56" spans="1:17" x14ac:dyDescent="0.3">
      <c r="A56" s="42">
        <v>36</v>
      </c>
      <c r="B56" s="43">
        <v>-2.8102999999999998E-4</v>
      </c>
      <c r="C56" s="43">
        <v>-1.7605999999999999E-4</v>
      </c>
      <c r="D56" s="43">
        <v>4.6987999999999999E-4</v>
      </c>
      <c r="E56" s="43">
        <v>3.8565E-20</v>
      </c>
      <c r="F56" s="43">
        <v>-4.0704E-20</v>
      </c>
      <c r="G56" s="43">
        <v>-2.2158E-4</v>
      </c>
      <c r="H56" s="57">
        <v>0.3</v>
      </c>
      <c r="I56" s="28"/>
      <c r="J56" s="44">
        <v>7</v>
      </c>
      <c r="K56" s="43">
        <v>-2.8102999999999998E-4</v>
      </c>
      <c r="L56" s="43">
        <v>-1.7605999999999999E-4</v>
      </c>
      <c r="M56" s="43">
        <v>4.6987999999999999E-4</v>
      </c>
      <c r="N56" s="43">
        <v>1.2855E-20</v>
      </c>
      <c r="O56" s="43">
        <v>1.3568000000000001E-20</v>
      </c>
      <c r="P56" s="43">
        <v>2.2158E-4</v>
      </c>
      <c r="Q56" s="57">
        <v>0.3</v>
      </c>
    </row>
    <row r="57" spans="1:17" x14ac:dyDescent="0.3">
      <c r="A57" s="42">
        <v>37</v>
      </c>
      <c r="B57" s="43">
        <v>-3.1949000000000002E-4</v>
      </c>
      <c r="C57" s="43">
        <v>-2.0158E-4</v>
      </c>
      <c r="D57" s="43">
        <v>4.5587999999999998E-4</v>
      </c>
      <c r="E57" s="43">
        <v>4.3319999999999997E-20</v>
      </c>
      <c r="F57" s="43">
        <v>-2.6068000000000001E-20</v>
      </c>
      <c r="G57" s="43">
        <v>-1.4191E-4</v>
      </c>
      <c r="H57" s="54">
        <v>0.35</v>
      </c>
      <c r="I57" s="28"/>
      <c r="J57" s="44">
        <v>8</v>
      </c>
      <c r="K57" s="43">
        <v>-3.1949000000000002E-4</v>
      </c>
      <c r="L57" s="43">
        <v>-2.0158E-4</v>
      </c>
      <c r="M57" s="43">
        <v>4.5587999999999998E-4</v>
      </c>
      <c r="N57" s="43">
        <v>1.4439999999999999E-20</v>
      </c>
      <c r="O57" s="43">
        <v>8.6893000000000004E-21</v>
      </c>
      <c r="P57" s="43">
        <v>1.4191E-4</v>
      </c>
      <c r="Q57" s="54">
        <v>0.35</v>
      </c>
    </row>
    <row r="58" spans="1:17" x14ac:dyDescent="0.3">
      <c r="A58" s="42">
        <v>38</v>
      </c>
      <c r="B58" s="43">
        <v>-2.6485000000000001E-4</v>
      </c>
      <c r="C58" s="43">
        <v>-1.7441000000000001E-4</v>
      </c>
      <c r="D58" s="43">
        <v>6.0625000000000002E-4</v>
      </c>
      <c r="E58" s="43">
        <v>3.3225000000000002E-20</v>
      </c>
      <c r="F58" s="43">
        <v>-5.5747999999999998E-20</v>
      </c>
      <c r="G58" s="43">
        <v>-3.0348000000000001E-4</v>
      </c>
      <c r="H58" s="57">
        <v>0.4</v>
      </c>
      <c r="I58" s="28"/>
      <c r="J58" s="44">
        <v>9</v>
      </c>
      <c r="K58" s="43">
        <v>-2.6485000000000001E-4</v>
      </c>
      <c r="L58" s="43">
        <v>-1.7441000000000001E-4</v>
      </c>
      <c r="M58" s="43">
        <v>6.0625000000000002E-4</v>
      </c>
      <c r="N58" s="43">
        <v>1.1075000000000001E-20</v>
      </c>
      <c r="O58" s="43">
        <v>1.8583E-20</v>
      </c>
      <c r="P58" s="43">
        <v>3.0348000000000001E-4</v>
      </c>
      <c r="Q58" s="57">
        <v>0.4</v>
      </c>
    </row>
    <row r="59" spans="1:17" x14ac:dyDescent="0.3">
      <c r="A59" s="42">
        <v>39</v>
      </c>
      <c r="B59" s="43">
        <v>-2.2355000000000001E-4</v>
      </c>
      <c r="C59" s="43">
        <v>-1.5383000000000001E-4</v>
      </c>
      <c r="D59" s="43">
        <v>5.2048000000000003E-4</v>
      </c>
      <c r="E59" s="43">
        <v>2.5614000000000001E-20</v>
      </c>
      <c r="F59" s="43">
        <v>-4.7474E-20</v>
      </c>
      <c r="G59" s="43">
        <v>-2.5844000000000003E-4</v>
      </c>
      <c r="H59" s="57">
        <v>0.45</v>
      </c>
      <c r="I59" s="28"/>
      <c r="J59" s="44">
        <v>10</v>
      </c>
      <c r="K59" s="43">
        <v>-2.2355000000000001E-4</v>
      </c>
      <c r="L59" s="43">
        <v>-1.5383000000000001E-4</v>
      </c>
      <c r="M59" s="43">
        <v>5.2048000000000003E-4</v>
      </c>
      <c r="N59" s="43">
        <v>8.5379000000000006E-21</v>
      </c>
      <c r="O59" s="43">
        <v>1.5824999999999999E-20</v>
      </c>
      <c r="P59" s="43">
        <v>2.5844000000000003E-4</v>
      </c>
      <c r="Q59" s="57">
        <v>0.45</v>
      </c>
    </row>
    <row r="60" spans="1:17" x14ac:dyDescent="0.3">
      <c r="A60" s="42">
        <v>40</v>
      </c>
      <c r="B60" s="43">
        <v>-1.9148E-4</v>
      </c>
      <c r="C60" s="43">
        <v>-1.3731999999999999E-4</v>
      </c>
      <c r="D60" s="43">
        <v>4.5291E-4</v>
      </c>
      <c r="E60" s="43">
        <v>1.9898999999999999E-20</v>
      </c>
      <c r="F60" s="43">
        <v>-4.0408999999999999E-20</v>
      </c>
      <c r="G60" s="43">
        <v>-2.1997999999999999E-4</v>
      </c>
      <c r="H60" s="57">
        <v>0.5</v>
      </c>
      <c r="I60" s="28"/>
      <c r="J60" s="44">
        <v>11</v>
      </c>
      <c r="K60" s="43">
        <v>-1.9148E-4</v>
      </c>
      <c r="L60" s="43">
        <v>-1.3731999999999999E-4</v>
      </c>
      <c r="M60" s="43">
        <v>4.5291E-4</v>
      </c>
      <c r="N60" s="43">
        <v>6.6328999999999996E-21</v>
      </c>
      <c r="O60" s="43">
        <v>1.3469999999999999E-20</v>
      </c>
      <c r="P60" s="43">
        <v>2.1997999999999999E-4</v>
      </c>
      <c r="Q60" s="57">
        <v>0.5</v>
      </c>
    </row>
    <row r="61" spans="1:17" x14ac:dyDescent="0.3">
      <c r="A61" s="42">
        <v>41</v>
      </c>
      <c r="B61" s="43">
        <v>-1.6603000000000001E-4</v>
      </c>
      <c r="C61" s="43">
        <v>-1.2358000000000001E-4</v>
      </c>
      <c r="D61" s="43">
        <v>3.9831000000000003E-4</v>
      </c>
      <c r="E61" s="43">
        <v>1.5599000000000001E-20</v>
      </c>
      <c r="F61" s="43">
        <v>-3.4465000000000002E-20</v>
      </c>
      <c r="G61" s="43">
        <v>-1.8762E-4</v>
      </c>
      <c r="H61" s="57">
        <v>0.55000000000000004</v>
      </c>
      <c r="I61" s="28"/>
      <c r="J61" s="44">
        <v>12</v>
      </c>
      <c r="K61" s="43">
        <v>-1.6603000000000001E-4</v>
      </c>
      <c r="L61" s="43">
        <v>-1.2358000000000001E-4</v>
      </c>
      <c r="M61" s="43">
        <v>3.9831000000000003E-4</v>
      </c>
      <c r="N61" s="43">
        <v>5.1998000000000003E-21</v>
      </c>
      <c r="O61" s="43">
        <v>1.1488E-20</v>
      </c>
      <c r="P61" s="43">
        <v>1.8762E-4</v>
      </c>
      <c r="Q61" s="57">
        <v>0.55000000000000004</v>
      </c>
    </row>
    <row r="62" spans="1:17" x14ac:dyDescent="0.3">
      <c r="A62" s="42">
        <v>42</v>
      </c>
      <c r="B62" s="43">
        <v>-1.4546000000000001E-4</v>
      </c>
      <c r="C62" s="43">
        <v>-1.1184999999999999E-4</v>
      </c>
      <c r="D62" s="43">
        <v>3.5333000000000001E-4</v>
      </c>
      <c r="E62" s="43">
        <v>1.2348000000000001E-20</v>
      </c>
      <c r="F62" s="43">
        <v>-2.9499999999999998E-20</v>
      </c>
      <c r="G62" s="43">
        <v>-1.6059000000000001E-4</v>
      </c>
      <c r="H62" s="48">
        <v>0.6</v>
      </c>
      <c r="I62" s="28"/>
      <c r="J62" s="44">
        <v>13</v>
      </c>
      <c r="K62" s="43">
        <v>-1.4546000000000001E-4</v>
      </c>
      <c r="L62" s="43">
        <v>-1.1184999999999999E-4</v>
      </c>
      <c r="M62" s="43">
        <v>3.5333000000000001E-4</v>
      </c>
      <c r="N62" s="43">
        <v>4.1158999999999998E-21</v>
      </c>
      <c r="O62" s="43">
        <v>9.8334000000000002E-21</v>
      </c>
      <c r="P62" s="43">
        <v>1.6059000000000001E-4</v>
      </c>
      <c r="Q62" s="48">
        <v>0.6</v>
      </c>
    </row>
    <row r="63" spans="1:17" x14ac:dyDescent="0.3">
      <c r="A63" s="42">
        <v>43</v>
      </c>
      <c r="B63" s="43">
        <v>-1.2856E-4</v>
      </c>
      <c r="C63" s="43">
        <v>-1.0170000000000001E-4</v>
      </c>
      <c r="D63" s="43">
        <v>3.1569999999999998E-4</v>
      </c>
      <c r="E63" s="43">
        <v>9.8699000000000006E-21</v>
      </c>
      <c r="F63" s="43">
        <v>-2.5362E-20</v>
      </c>
      <c r="G63" s="43">
        <v>-1.3805999999999999E-4</v>
      </c>
      <c r="H63" s="48">
        <v>0.65</v>
      </c>
      <c r="I63" s="28"/>
      <c r="J63" s="44">
        <v>14</v>
      </c>
      <c r="K63" s="43">
        <v>-1.2856E-4</v>
      </c>
      <c r="L63" s="43">
        <v>-1.0170000000000001E-4</v>
      </c>
      <c r="M63" s="43">
        <v>3.1569999999999998E-4</v>
      </c>
      <c r="N63" s="43">
        <v>3.2899999999999998E-21</v>
      </c>
      <c r="O63" s="43">
        <v>8.4539999999999994E-21</v>
      </c>
      <c r="P63" s="43">
        <v>1.3805999999999999E-4</v>
      </c>
      <c r="Q63" s="48">
        <v>0.65</v>
      </c>
    </row>
    <row r="64" spans="1:17" x14ac:dyDescent="0.3">
      <c r="A64" s="42">
        <v>44</v>
      </c>
      <c r="B64" s="43">
        <v>-1.1449E-4</v>
      </c>
      <c r="C64" s="43">
        <v>-9.2812000000000005E-5</v>
      </c>
      <c r="D64" s="43">
        <v>2.8382E-4</v>
      </c>
      <c r="E64" s="43">
        <v>7.9657999999999994E-21</v>
      </c>
      <c r="F64" s="43">
        <v>-2.1910000000000001E-20</v>
      </c>
      <c r="G64" s="43">
        <v>-1.1927E-4</v>
      </c>
      <c r="H64" s="48">
        <v>0.7</v>
      </c>
      <c r="I64" s="28"/>
      <c r="J64" s="44">
        <v>15</v>
      </c>
      <c r="K64" s="43">
        <v>-1.1449E-4</v>
      </c>
      <c r="L64" s="43">
        <v>-9.2812000000000005E-5</v>
      </c>
      <c r="M64" s="43">
        <v>2.8382E-4</v>
      </c>
      <c r="N64" s="43">
        <v>2.6552999999999999E-21</v>
      </c>
      <c r="O64" s="43">
        <v>7.3033999999999996E-21</v>
      </c>
      <c r="P64" s="43">
        <v>1.1927E-4</v>
      </c>
      <c r="Q64" s="48">
        <v>0.7</v>
      </c>
    </row>
    <row r="65" spans="1:17" x14ac:dyDescent="0.3">
      <c r="A65" s="42">
        <v>45</v>
      </c>
      <c r="B65" s="43">
        <v>-1.0264000000000001E-4</v>
      </c>
      <c r="C65" s="43">
        <v>-8.4977999999999999E-5</v>
      </c>
      <c r="D65" s="43">
        <v>2.5652999999999999E-4</v>
      </c>
      <c r="E65" s="43">
        <v>6.4889999999999999E-21</v>
      </c>
      <c r="F65" s="43">
        <v>-1.9023000000000001E-20</v>
      </c>
      <c r="G65" s="43">
        <v>-1.0356E-4</v>
      </c>
      <c r="H65" s="48">
        <v>0.75</v>
      </c>
      <c r="I65" s="28"/>
      <c r="J65" s="44">
        <v>16</v>
      </c>
      <c r="K65" s="43">
        <v>-1.0264000000000001E-4</v>
      </c>
      <c r="L65" s="43">
        <v>-8.4977999999999999E-5</v>
      </c>
      <c r="M65" s="43">
        <v>2.5652999999999999E-4</v>
      </c>
      <c r="N65" s="43">
        <v>2.163E-21</v>
      </c>
      <c r="O65" s="43">
        <v>6.3411E-21</v>
      </c>
      <c r="P65" s="43">
        <v>1.0356E-4</v>
      </c>
      <c r="Q65" s="48">
        <v>0.75</v>
      </c>
    </row>
    <row r="66" spans="1:17" x14ac:dyDescent="0.3">
      <c r="A66" s="42">
        <v>46</v>
      </c>
      <c r="B66" s="43">
        <v>-9.2547999999999996E-5</v>
      </c>
      <c r="C66" s="43">
        <v>-7.8032000000000001E-5</v>
      </c>
      <c r="D66" s="43">
        <v>2.3296999999999999E-4</v>
      </c>
      <c r="E66" s="43">
        <v>5.3331000000000001E-21</v>
      </c>
      <c r="F66" s="43">
        <v>-1.66E-20</v>
      </c>
      <c r="G66" s="43">
        <v>-9.0366999999999997E-5</v>
      </c>
      <c r="H66" s="48">
        <v>0.8</v>
      </c>
      <c r="I66" s="28"/>
      <c r="J66" s="44">
        <v>17</v>
      </c>
      <c r="K66" s="43">
        <v>-9.2547999999999996E-5</v>
      </c>
      <c r="L66" s="43">
        <v>-7.8032000000000001E-5</v>
      </c>
      <c r="M66" s="43">
        <v>2.3296999999999999E-4</v>
      </c>
      <c r="N66" s="43">
        <v>1.7777E-21</v>
      </c>
      <c r="O66" s="43">
        <v>5.5333999999999996E-21</v>
      </c>
      <c r="P66" s="43">
        <v>9.0366999999999997E-5</v>
      </c>
      <c r="Q66" s="48">
        <v>0.8</v>
      </c>
    </row>
    <row r="67" spans="1:17" x14ac:dyDescent="0.3">
      <c r="A67" s="42">
        <v>47</v>
      </c>
      <c r="B67" s="43">
        <v>-8.3873000000000001E-5</v>
      </c>
      <c r="C67" s="43">
        <v>-7.1842999999999996E-5</v>
      </c>
      <c r="D67" s="43">
        <v>2.1247E-4</v>
      </c>
      <c r="E67" s="43">
        <v>4.4199000000000003E-21</v>
      </c>
      <c r="F67" s="43">
        <v>-1.4557E-20</v>
      </c>
      <c r="G67" s="43">
        <v>-7.9244000000000002E-5</v>
      </c>
      <c r="H67" s="48">
        <v>0.85</v>
      </c>
      <c r="I67" s="28"/>
      <c r="J67" s="44">
        <v>18</v>
      </c>
      <c r="K67" s="43">
        <v>-8.3873000000000001E-5</v>
      </c>
      <c r="L67" s="43">
        <v>-7.1842999999999996E-5</v>
      </c>
      <c r="M67" s="43">
        <v>2.1247E-4</v>
      </c>
      <c r="N67" s="43">
        <v>1.4733E-21</v>
      </c>
      <c r="O67" s="43">
        <v>4.8522999999999998E-21</v>
      </c>
      <c r="P67" s="43">
        <v>7.9244000000000002E-5</v>
      </c>
      <c r="Q67" s="48">
        <v>0.85</v>
      </c>
    </row>
    <row r="68" spans="1:17" x14ac:dyDescent="0.3">
      <c r="A68" s="42">
        <v>48</v>
      </c>
      <c r="B68" s="43">
        <v>-7.6354999999999997E-5</v>
      </c>
      <c r="C68" s="43">
        <v>-6.6305999999999998E-5</v>
      </c>
      <c r="D68" s="43">
        <v>1.9451000000000001E-4</v>
      </c>
      <c r="E68" s="43">
        <v>3.6921000000000001E-21</v>
      </c>
      <c r="F68" s="43">
        <v>-1.2825999999999999E-20</v>
      </c>
      <c r="G68" s="43">
        <v>-6.9820999999999994E-5</v>
      </c>
      <c r="H68" s="48">
        <v>0.9</v>
      </c>
      <c r="I68" s="28"/>
      <c r="J68" s="44">
        <v>19</v>
      </c>
      <c r="K68" s="43">
        <v>-7.6354999999999997E-5</v>
      </c>
      <c r="L68" s="43">
        <v>-6.6305999999999998E-5</v>
      </c>
      <c r="M68" s="43">
        <v>1.9451000000000001E-4</v>
      </c>
      <c r="N68" s="43">
        <v>1.2307E-21</v>
      </c>
      <c r="O68" s="43">
        <v>4.2753000000000001E-21</v>
      </c>
      <c r="P68" s="43">
        <v>6.9820999999999994E-5</v>
      </c>
      <c r="Q68" s="48">
        <v>0.9</v>
      </c>
    </row>
    <row r="69" spans="1:17" x14ac:dyDescent="0.3">
      <c r="A69" s="42">
        <v>49</v>
      </c>
      <c r="B69" s="43">
        <v>-6.9790999999999996E-5</v>
      </c>
      <c r="C69" s="43">
        <v>-6.1334999999999995E-5</v>
      </c>
      <c r="D69" s="43">
        <v>1.7869000000000001E-4</v>
      </c>
      <c r="E69" s="43">
        <v>3.1068999999999999E-21</v>
      </c>
      <c r="F69" s="43">
        <v>-1.1351999999999999E-20</v>
      </c>
      <c r="G69" s="43">
        <v>-6.1797999999999993E-5</v>
      </c>
      <c r="H69" s="48">
        <v>0.95</v>
      </c>
      <c r="I69" s="28"/>
      <c r="J69" s="44">
        <v>20</v>
      </c>
      <c r="K69" s="43">
        <v>-6.9790999999999996E-5</v>
      </c>
      <c r="L69" s="43">
        <v>-6.1334999999999995E-5</v>
      </c>
      <c r="M69" s="43">
        <v>1.7869000000000001E-4</v>
      </c>
      <c r="N69" s="43">
        <v>1.0356000000000001E-21</v>
      </c>
      <c r="O69" s="43">
        <v>3.7840000000000003E-21</v>
      </c>
      <c r="P69" s="43">
        <v>6.1797999999999993E-5</v>
      </c>
      <c r="Q69" s="48">
        <v>0.95</v>
      </c>
    </row>
    <row r="70" spans="1:17" x14ac:dyDescent="0.3">
      <c r="A70" s="42">
        <v>50</v>
      </c>
      <c r="B70" s="43">
        <v>-6.4021000000000002E-5</v>
      </c>
      <c r="C70" s="43">
        <v>-5.6855999999999999E-5</v>
      </c>
      <c r="D70" s="43">
        <v>1.6466000000000001E-4</v>
      </c>
      <c r="E70" s="43">
        <v>2.6325E-21</v>
      </c>
      <c r="F70" s="43">
        <v>-1.0091E-20</v>
      </c>
      <c r="G70" s="43">
        <v>-5.4932999999999997E-5</v>
      </c>
      <c r="H70" s="48">
        <v>1</v>
      </c>
      <c r="I70" s="28"/>
      <c r="J70" s="44">
        <v>21</v>
      </c>
      <c r="K70" s="43">
        <v>-6.4021000000000002E-5</v>
      </c>
      <c r="L70" s="43">
        <v>-5.6855999999999999E-5</v>
      </c>
      <c r="M70" s="43">
        <v>1.6466000000000001E-4</v>
      </c>
      <c r="N70" s="43">
        <v>8.7750999999999998E-22</v>
      </c>
      <c r="O70" s="43">
        <v>3.3637E-21</v>
      </c>
      <c r="P70" s="43">
        <v>5.4932999999999997E-5</v>
      </c>
      <c r="Q70" s="48">
        <v>1</v>
      </c>
    </row>
    <row r="71" spans="1:17" x14ac:dyDescent="0.3">
      <c r="A71" s="42">
        <v>51</v>
      </c>
      <c r="B71" s="43">
        <v>-3.1112999999999998E-5</v>
      </c>
      <c r="C71" s="43">
        <v>-2.9281E-5</v>
      </c>
      <c r="D71" s="43">
        <v>8.2767000000000002E-5</v>
      </c>
      <c r="E71" s="43">
        <v>6.7307000000000004E-22</v>
      </c>
      <c r="F71" s="43">
        <v>-3.7620000000000004E-21</v>
      </c>
      <c r="G71" s="43">
        <v>-2.0479000000000002E-5</v>
      </c>
      <c r="H71" s="48">
        <v>1.5</v>
      </c>
      <c r="I71" s="28"/>
      <c r="J71" s="44">
        <v>22</v>
      </c>
      <c r="K71" s="43">
        <v>-3.1112999999999998E-5</v>
      </c>
      <c r="L71" s="43">
        <v>-2.9281E-5</v>
      </c>
      <c r="M71" s="43">
        <v>8.2767000000000002E-5</v>
      </c>
      <c r="N71" s="43">
        <v>2.2436000000000002E-22</v>
      </c>
      <c r="O71" s="43">
        <v>1.254E-21</v>
      </c>
      <c r="P71" s="43">
        <v>2.0479000000000002E-5</v>
      </c>
      <c r="Q71" s="48">
        <v>1.5</v>
      </c>
    </row>
    <row r="72" spans="1:17" x14ac:dyDescent="0.3">
      <c r="A72" s="42">
        <v>52</v>
      </c>
      <c r="B72" s="43">
        <v>-1.8131E-5</v>
      </c>
      <c r="C72" s="43">
        <v>-1.7467000000000001E-5</v>
      </c>
      <c r="D72" s="43">
        <v>4.9496000000000002E-5</v>
      </c>
      <c r="E72" s="43">
        <v>2.4400999999999999E-22</v>
      </c>
      <c r="F72" s="43">
        <v>-1.7800999999999998E-21</v>
      </c>
      <c r="G72" s="43">
        <v>-9.6902999999999994E-6</v>
      </c>
      <c r="H72" s="48">
        <v>2</v>
      </c>
      <c r="I72" s="28"/>
      <c r="J72" s="44">
        <v>23</v>
      </c>
      <c r="K72" s="43">
        <v>-1.8131E-5</v>
      </c>
      <c r="L72" s="43">
        <v>-1.7467000000000001E-5</v>
      </c>
      <c r="M72" s="43">
        <v>4.9496000000000002E-5</v>
      </c>
      <c r="N72" s="43">
        <v>8.1337000000000001E-23</v>
      </c>
      <c r="O72" s="43">
        <v>5.9335999999999996E-22</v>
      </c>
      <c r="P72" s="43">
        <v>9.6902999999999994E-6</v>
      </c>
      <c r="Q72" s="48">
        <v>2</v>
      </c>
    </row>
    <row r="73" spans="1:17" x14ac:dyDescent="0.3">
      <c r="A73" s="42">
        <v>53</v>
      </c>
      <c r="B73" s="43">
        <v>-1.2225000000000001E-5</v>
      </c>
      <c r="C73" s="43">
        <v>-1.1929999999999999E-5</v>
      </c>
      <c r="D73" s="43">
        <v>3.3821E-5</v>
      </c>
      <c r="E73" s="43">
        <v>1.0845E-22</v>
      </c>
      <c r="F73" s="43">
        <v>-9.7611000000000001E-22</v>
      </c>
      <c r="G73" s="43">
        <v>-5.3136999999999996E-6</v>
      </c>
      <c r="H73" s="48">
        <v>2.5</v>
      </c>
      <c r="I73" s="28"/>
      <c r="J73" s="44">
        <v>24</v>
      </c>
      <c r="K73" s="43">
        <v>-1.2225000000000001E-5</v>
      </c>
      <c r="L73" s="43">
        <v>-1.1929999999999999E-5</v>
      </c>
      <c r="M73" s="43">
        <v>3.3821E-5</v>
      </c>
      <c r="N73" s="43">
        <v>3.6150000000000002E-23</v>
      </c>
      <c r="O73" s="43">
        <v>3.2536999999999999E-22</v>
      </c>
      <c r="P73" s="43">
        <v>5.3136999999999996E-6</v>
      </c>
      <c r="Q73" s="48">
        <v>2.5</v>
      </c>
    </row>
    <row r="74" spans="1:17" x14ac:dyDescent="0.3">
      <c r="A74" s="42">
        <v>54</v>
      </c>
      <c r="B74" s="43">
        <v>-9.2E-6</v>
      </c>
      <c r="C74" s="43">
        <v>-9.0497000000000008E-6</v>
      </c>
      <c r="D74" s="43">
        <v>2.5412E-5</v>
      </c>
      <c r="E74" s="43">
        <v>5.5197999999999996E-23</v>
      </c>
      <c r="F74" s="43">
        <v>-5.9219999999999996E-22</v>
      </c>
      <c r="G74" s="43">
        <v>-3.2237999999999999E-6</v>
      </c>
      <c r="H74" s="48">
        <v>3</v>
      </c>
      <c r="I74" s="28"/>
      <c r="J74" s="44">
        <v>25</v>
      </c>
      <c r="K74" s="43">
        <v>-9.2E-6</v>
      </c>
      <c r="L74" s="43">
        <v>-9.0497000000000008E-6</v>
      </c>
      <c r="M74" s="43">
        <v>2.5412E-5</v>
      </c>
      <c r="N74" s="43">
        <v>1.8399000000000001E-23</v>
      </c>
      <c r="O74" s="43">
        <v>1.9740000000000001E-22</v>
      </c>
      <c r="P74" s="43">
        <v>3.2237999999999999E-6</v>
      </c>
      <c r="Q74" s="48">
        <v>3</v>
      </c>
    </row>
    <row r="75" spans="1:17" x14ac:dyDescent="0.3">
      <c r="A75" s="42">
        <v>55</v>
      </c>
      <c r="B75" s="43">
        <v>-7.3974999999999999E-6</v>
      </c>
      <c r="C75" s="43">
        <v>-7.3128999999999999E-6</v>
      </c>
      <c r="D75" s="43">
        <v>2.0211999999999999E-5</v>
      </c>
      <c r="E75" s="43">
        <v>3.1099000000000002E-23</v>
      </c>
      <c r="F75" s="43">
        <v>-3.863E-22</v>
      </c>
      <c r="G75" s="43">
        <v>-2.1028999999999998E-6</v>
      </c>
      <c r="H75" s="48">
        <v>3.5</v>
      </c>
      <c r="I75" s="28"/>
      <c r="J75" s="44">
        <v>26</v>
      </c>
      <c r="K75" s="43">
        <v>-7.3974999999999999E-6</v>
      </c>
      <c r="L75" s="43">
        <v>-7.3128999999999999E-6</v>
      </c>
      <c r="M75" s="43">
        <v>2.0211999999999999E-5</v>
      </c>
      <c r="N75" s="43">
        <v>1.0366E-23</v>
      </c>
      <c r="O75" s="43">
        <v>1.2877000000000001E-22</v>
      </c>
      <c r="P75" s="43">
        <v>2.1028999999999998E-6</v>
      </c>
      <c r="Q75" s="48">
        <v>3.5</v>
      </c>
    </row>
    <row r="76" spans="1:17" x14ac:dyDescent="0.3">
      <c r="A76" s="42">
        <v>56</v>
      </c>
      <c r="B76" s="43">
        <v>-6.1506E-6</v>
      </c>
      <c r="C76" s="43">
        <v>-6.0989000000000002E-6</v>
      </c>
      <c r="D76" s="43">
        <v>1.6571000000000001E-5</v>
      </c>
      <c r="E76" s="43">
        <v>1.8991999999999999E-23</v>
      </c>
      <c r="F76" s="43">
        <v>-2.6521999999999999E-22</v>
      </c>
      <c r="G76" s="43">
        <v>-1.4438000000000001E-6</v>
      </c>
      <c r="H76" s="48">
        <v>4</v>
      </c>
      <c r="I76" s="28"/>
      <c r="J76" s="44">
        <v>27</v>
      </c>
      <c r="K76" s="43">
        <v>-6.1506E-6</v>
      </c>
      <c r="L76" s="43">
        <v>-6.0989000000000002E-6</v>
      </c>
      <c r="M76" s="43">
        <v>1.6571000000000001E-5</v>
      </c>
      <c r="N76" s="43">
        <v>6.3305999999999999E-24</v>
      </c>
      <c r="O76" s="43">
        <v>8.8404999999999997E-23</v>
      </c>
      <c r="P76" s="43">
        <v>1.4438000000000001E-6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3.8601999999999998E-21</v>
      </c>
      <c r="C81" s="43">
        <v>2.1013999999999999E-5</v>
      </c>
      <c r="D81" s="43">
        <v>6.6184999999999996E-4</v>
      </c>
      <c r="E81" s="23">
        <f>+D81*1000</f>
        <v>0.66184999999999994</v>
      </c>
      <c r="F81" s="44">
        <v>0</v>
      </c>
      <c r="G81" s="24"/>
      <c r="H81" s="25"/>
      <c r="I81" s="28"/>
      <c r="J81" s="44">
        <v>1</v>
      </c>
      <c r="K81" s="43">
        <v>-1.2867E-21</v>
      </c>
      <c r="L81" s="43">
        <v>-2.1013999999999999E-5</v>
      </c>
      <c r="M81" s="43">
        <v>6.6184999999999996E-4</v>
      </c>
      <c r="N81" s="23">
        <f>+M81*1000</f>
        <v>0.66184999999999994</v>
      </c>
      <c r="O81" s="44">
        <v>0</v>
      </c>
      <c r="P81" s="24"/>
      <c r="Q81" s="25"/>
    </row>
    <row r="82" spans="1:23" x14ac:dyDescent="0.3">
      <c r="A82" s="42">
        <v>31</v>
      </c>
      <c r="B82" s="43">
        <v>3.8210000000000002E-22</v>
      </c>
      <c r="C82" s="43">
        <v>2.08E-6</v>
      </c>
      <c r="D82" s="43">
        <v>6.5289000000000005E-4</v>
      </c>
      <c r="E82" s="23">
        <f t="shared" ref="E82:E107" si="0">+D82*1000</f>
        <v>0.65289000000000008</v>
      </c>
      <c r="F82" s="170">
        <v>0.05</v>
      </c>
      <c r="G82" s="24"/>
      <c r="H82" s="25"/>
      <c r="I82" s="28"/>
      <c r="J82" s="44">
        <v>2</v>
      </c>
      <c r="K82" s="43">
        <v>-1.2737000000000001E-22</v>
      </c>
      <c r="L82" s="43">
        <v>-2.08E-6</v>
      </c>
      <c r="M82" s="43">
        <v>6.5289000000000005E-4</v>
      </c>
      <c r="N82" s="23">
        <f t="shared" ref="N82:N107" si="1">+M82*1000</f>
        <v>0.65289000000000008</v>
      </c>
      <c r="O82" s="170">
        <v>0.05</v>
      </c>
      <c r="P82" s="24"/>
      <c r="Q82" s="25"/>
    </row>
    <row r="83" spans="1:23" x14ac:dyDescent="0.3">
      <c r="A83" s="42">
        <v>32</v>
      </c>
      <c r="B83" s="43">
        <v>-1.4700999999999999E-21</v>
      </c>
      <c r="C83" s="43">
        <v>-8.0028000000000007E-6</v>
      </c>
      <c r="D83" s="43">
        <v>5.8951999999999995E-4</v>
      </c>
      <c r="E83" s="23">
        <f t="shared" si="0"/>
        <v>0.58951999999999993</v>
      </c>
      <c r="F83" s="171">
        <v>0.1</v>
      </c>
      <c r="G83" s="24"/>
      <c r="H83" s="25"/>
      <c r="I83" s="28"/>
      <c r="J83" s="44">
        <v>3</v>
      </c>
      <c r="K83" s="43">
        <v>4.9003000000000004E-22</v>
      </c>
      <c r="L83" s="43">
        <v>8.0028000000000007E-6</v>
      </c>
      <c r="M83" s="43">
        <v>5.8951999999999995E-4</v>
      </c>
      <c r="N83" s="23">
        <f t="shared" si="1"/>
        <v>0.58951999999999993</v>
      </c>
      <c r="O83" s="171">
        <v>0.1</v>
      </c>
      <c r="Q83" s="25"/>
    </row>
    <row r="84" spans="1:23" x14ac:dyDescent="0.3">
      <c r="A84" s="42">
        <v>33</v>
      </c>
      <c r="B84" s="43">
        <v>-2.8910000000000002E-21</v>
      </c>
      <c r="C84" s="43">
        <v>-1.5738000000000001E-5</v>
      </c>
      <c r="D84" s="43">
        <v>5.4202000000000005E-4</v>
      </c>
      <c r="E84" s="23">
        <f t="shared" si="0"/>
        <v>0.54202000000000006</v>
      </c>
      <c r="F84" s="44">
        <v>0.15</v>
      </c>
      <c r="G84" s="24"/>
      <c r="H84" s="25"/>
      <c r="I84" s="28"/>
      <c r="J84" s="44">
        <v>4</v>
      </c>
      <c r="K84" s="43">
        <v>9.6368000000000002E-22</v>
      </c>
      <c r="L84" s="43">
        <v>1.5738000000000001E-5</v>
      </c>
      <c r="M84" s="43">
        <v>5.4202000000000005E-4</v>
      </c>
      <c r="N84" s="23">
        <f t="shared" si="1"/>
        <v>0.54202000000000006</v>
      </c>
      <c r="O84" s="44">
        <v>0.15</v>
      </c>
      <c r="P84" s="24"/>
      <c r="Q84" s="25"/>
    </row>
    <row r="85" spans="1:23" x14ac:dyDescent="0.3">
      <c r="A85" s="42">
        <v>34</v>
      </c>
      <c r="B85" s="43">
        <v>-4.0719999999999997E-21</v>
      </c>
      <c r="C85" s="43">
        <v>-2.2167E-5</v>
      </c>
      <c r="D85" s="43">
        <v>5.0662000000000005E-4</v>
      </c>
      <c r="E85" s="23">
        <f t="shared" si="0"/>
        <v>0.50662000000000007</v>
      </c>
      <c r="F85" s="170">
        <v>0.2</v>
      </c>
      <c r="G85" s="24"/>
      <c r="H85" s="25"/>
      <c r="I85" s="28"/>
      <c r="J85" s="44">
        <v>5</v>
      </c>
      <c r="K85" s="43">
        <v>1.3573E-21</v>
      </c>
      <c r="L85" s="43">
        <v>2.2167E-5</v>
      </c>
      <c r="M85" s="43">
        <v>5.0662000000000005E-4</v>
      </c>
      <c r="N85" s="23">
        <f t="shared" si="1"/>
        <v>0.50662000000000007</v>
      </c>
      <c r="O85" s="170">
        <v>0.2</v>
      </c>
      <c r="P85" s="24"/>
      <c r="Q85" s="25"/>
    </row>
    <row r="86" spans="1:23" x14ac:dyDescent="0.3">
      <c r="A86" s="42">
        <v>35</v>
      </c>
      <c r="B86" s="43">
        <v>-4.6388999999999998E-21</v>
      </c>
      <c r="C86" s="43">
        <v>-2.5253E-5</v>
      </c>
      <c r="D86" s="43">
        <v>4.752E-4</v>
      </c>
      <c r="E86" s="23">
        <f t="shared" si="0"/>
        <v>0.47520000000000001</v>
      </c>
      <c r="F86" s="44">
        <v>0.25</v>
      </c>
      <c r="G86" s="24"/>
      <c r="H86" s="25"/>
      <c r="I86" s="28"/>
      <c r="J86" s="44">
        <v>6</v>
      </c>
      <c r="K86" s="43">
        <v>1.5463000000000001E-21</v>
      </c>
      <c r="L86" s="43">
        <v>2.5253E-5</v>
      </c>
      <c r="M86" s="43">
        <v>4.752E-4</v>
      </c>
      <c r="N86" s="23">
        <f t="shared" si="1"/>
        <v>0.47520000000000001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-5.3235000000000003E-21</v>
      </c>
      <c r="C87" s="43">
        <v>-2.898E-5</v>
      </c>
      <c r="D87" s="43">
        <v>4.4986000000000001E-4</v>
      </c>
      <c r="E87" s="23">
        <f t="shared" si="0"/>
        <v>0.44985999999999998</v>
      </c>
      <c r="F87" s="171">
        <v>0.3</v>
      </c>
      <c r="G87" s="24"/>
      <c r="H87" s="25"/>
      <c r="I87" s="28"/>
      <c r="J87" s="44">
        <v>7</v>
      </c>
      <c r="K87" s="43">
        <v>1.7744999999999998E-21</v>
      </c>
      <c r="L87" s="43">
        <v>2.898E-5</v>
      </c>
      <c r="M87" s="43">
        <v>4.4986000000000001E-4</v>
      </c>
      <c r="N87" s="23">
        <f t="shared" si="1"/>
        <v>0.44985999999999998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-6.3433000000000001E-21</v>
      </c>
      <c r="C88" s="43">
        <v>-3.4530999999999999E-5</v>
      </c>
      <c r="D88" s="43">
        <v>4.2704E-4</v>
      </c>
      <c r="E88" s="23">
        <f t="shared" si="0"/>
        <v>0.42704000000000003</v>
      </c>
      <c r="F88" s="170">
        <v>0.35</v>
      </c>
      <c r="G88" s="24"/>
      <c r="H88" s="25"/>
      <c r="I88" s="28"/>
      <c r="J88" s="44">
        <v>8</v>
      </c>
      <c r="K88" s="43">
        <v>2.1143999999999999E-21</v>
      </c>
      <c r="L88" s="43">
        <v>3.4530999999999999E-5</v>
      </c>
      <c r="M88" s="43">
        <v>4.2704E-4</v>
      </c>
      <c r="N88" s="23">
        <f t="shared" si="1"/>
        <v>0.42704000000000003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-5.6777000000000001E-21</v>
      </c>
      <c r="C89" s="43">
        <v>-3.0908000000000003E-5</v>
      </c>
      <c r="D89" s="43">
        <v>3.9405000000000001E-4</v>
      </c>
      <c r="E89" s="23">
        <f t="shared" si="0"/>
        <v>0.39405000000000001</v>
      </c>
      <c r="F89" s="171">
        <v>0.4</v>
      </c>
      <c r="G89" s="24"/>
      <c r="H89" s="25"/>
      <c r="I89" s="28"/>
      <c r="J89" s="44">
        <v>9</v>
      </c>
      <c r="K89" s="43">
        <v>1.8926000000000002E-21</v>
      </c>
      <c r="L89" s="43">
        <v>3.0908000000000003E-5</v>
      </c>
      <c r="M89" s="43">
        <v>3.9405000000000001E-4</v>
      </c>
      <c r="N89" s="23">
        <f t="shared" si="1"/>
        <v>0.39405000000000001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-5.0768999999999997E-21</v>
      </c>
      <c r="C90" s="43">
        <v>-2.7637999999999999E-5</v>
      </c>
      <c r="D90" s="43">
        <v>3.6597000000000002E-4</v>
      </c>
      <c r="E90" s="23">
        <f t="shared" si="0"/>
        <v>0.36597000000000002</v>
      </c>
      <c r="F90" s="171">
        <v>0.45</v>
      </c>
      <c r="G90" s="24"/>
      <c r="H90" s="25"/>
      <c r="I90" s="28"/>
      <c r="J90" s="44">
        <v>10</v>
      </c>
      <c r="K90" s="43">
        <v>1.6923000000000001E-21</v>
      </c>
      <c r="L90" s="43">
        <v>2.7637999999999999E-5</v>
      </c>
      <c r="M90" s="43">
        <v>3.6597000000000002E-4</v>
      </c>
      <c r="N90" s="23">
        <f t="shared" si="1"/>
        <v>0.36597000000000002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-4.5452000000000003E-21</v>
      </c>
      <c r="C91" s="43">
        <v>-2.4743E-5</v>
      </c>
      <c r="D91" s="43">
        <v>3.4170000000000001E-4</v>
      </c>
      <c r="E91" s="23">
        <f t="shared" si="0"/>
        <v>0.3417</v>
      </c>
      <c r="F91" s="171">
        <v>0.5</v>
      </c>
      <c r="G91" s="24"/>
      <c r="H91" s="25"/>
      <c r="I91" s="28"/>
      <c r="J91" s="44">
        <v>11</v>
      </c>
      <c r="K91" s="43">
        <v>1.5151E-21</v>
      </c>
      <c r="L91" s="43">
        <v>2.4743E-5</v>
      </c>
      <c r="M91" s="43">
        <v>3.4170000000000001E-4</v>
      </c>
      <c r="N91" s="23">
        <f t="shared" si="1"/>
        <v>0.3417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-4.0790999999999997E-21</v>
      </c>
      <c r="C92" s="43">
        <v>-2.2206000000000001E-5</v>
      </c>
      <c r="D92" s="43">
        <v>3.2046E-4</v>
      </c>
      <c r="E92" s="23">
        <f t="shared" si="0"/>
        <v>0.32046000000000002</v>
      </c>
      <c r="F92" s="171">
        <v>0.55000000000000004</v>
      </c>
      <c r="G92" s="24"/>
      <c r="H92" s="25"/>
      <c r="I92" s="28"/>
      <c r="J92" s="44">
        <v>12</v>
      </c>
      <c r="K92" s="43">
        <v>1.3596999999999999E-21</v>
      </c>
      <c r="L92" s="43">
        <v>2.2206000000000001E-5</v>
      </c>
      <c r="M92" s="43">
        <v>3.2046E-4</v>
      </c>
      <c r="N92" s="23">
        <f t="shared" si="1"/>
        <v>0.32046000000000002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-3.6724E-21</v>
      </c>
      <c r="C93" s="43">
        <v>-1.9992000000000001E-5</v>
      </c>
      <c r="D93" s="43">
        <v>3.0171000000000001E-4</v>
      </c>
      <c r="E93" s="23">
        <f t="shared" si="0"/>
        <v>0.30171000000000003</v>
      </c>
      <c r="F93" s="44">
        <v>0.6</v>
      </c>
      <c r="G93" s="24"/>
      <c r="H93" s="25"/>
      <c r="I93" s="28"/>
      <c r="J93" s="44">
        <v>13</v>
      </c>
      <c r="K93" s="43">
        <v>1.2241E-21</v>
      </c>
      <c r="L93" s="43">
        <v>1.9992000000000001E-5</v>
      </c>
      <c r="M93" s="43">
        <v>3.0171000000000001E-4</v>
      </c>
      <c r="N93" s="23">
        <f t="shared" si="1"/>
        <v>0.30171000000000003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-3.3180000000000001E-21</v>
      </c>
      <c r="C94" s="43">
        <v>-1.8062000000000001E-5</v>
      </c>
      <c r="D94" s="43">
        <v>2.8500999999999998E-4</v>
      </c>
      <c r="E94" s="23">
        <f t="shared" si="0"/>
        <v>0.28500999999999999</v>
      </c>
      <c r="F94" s="44">
        <v>0.65</v>
      </c>
      <c r="G94" s="24"/>
      <c r="H94" s="25"/>
      <c r="I94" s="28"/>
      <c r="J94" s="44">
        <v>14</v>
      </c>
      <c r="K94" s="43">
        <v>1.106E-21</v>
      </c>
      <c r="L94" s="43">
        <v>1.8062000000000001E-5</v>
      </c>
      <c r="M94" s="43">
        <v>2.8500999999999998E-4</v>
      </c>
      <c r="N94" s="23">
        <f t="shared" si="1"/>
        <v>0.28500999999999999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-3.0086000000000001E-21</v>
      </c>
      <c r="C95" s="43">
        <v>-1.6378000000000001E-5</v>
      </c>
      <c r="D95" s="43">
        <v>2.7003999999999998E-4</v>
      </c>
      <c r="E95" s="23">
        <f t="shared" si="0"/>
        <v>0.27004</v>
      </c>
      <c r="F95" s="44">
        <v>0.7</v>
      </c>
      <c r="G95" s="24"/>
      <c r="H95" s="25"/>
      <c r="I95" s="28"/>
      <c r="J95" s="44">
        <v>15</v>
      </c>
      <c r="K95" s="43">
        <v>1.0029000000000001E-21</v>
      </c>
      <c r="L95" s="43">
        <v>1.6378000000000001E-5</v>
      </c>
      <c r="M95" s="43">
        <v>2.7003999999999998E-4</v>
      </c>
      <c r="N95" s="23">
        <f t="shared" si="1"/>
        <v>0.27004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-2.7379999999999999E-21</v>
      </c>
      <c r="C96" s="43">
        <v>-1.4905E-5</v>
      </c>
      <c r="D96" s="43">
        <v>2.5654999999999997E-4</v>
      </c>
      <c r="E96" s="23">
        <f t="shared" si="0"/>
        <v>0.25655</v>
      </c>
      <c r="F96" s="44">
        <v>0.75</v>
      </c>
      <c r="G96" s="24"/>
      <c r="H96" s="25"/>
      <c r="I96" s="28"/>
      <c r="J96" s="44">
        <v>16</v>
      </c>
      <c r="K96" s="43">
        <v>9.1267999999999999E-22</v>
      </c>
      <c r="L96" s="43">
        <v>1.4905E-5</v>
      </c>
      <c r="M96" s="43">
        <v>2.5654999999999997E-4</v>
      </c>
      <c r="N96" s="23">
        <f t="shared" si="1"/>
        <v>0.25655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-2.5005999999999999E-21</v>
      </c>
      <c r="C97" s="43">
        <v>-1.3613E-5</v>
      </c>
      <c r="D97" s="43">
        <v>2.4433000000000001E-4</v>
      </c>
      <c r="E97" s="23">
        <f t="shared" si="0"/>
        <v>0.24433000000000002</v>
      </c>
      <c r="F97" s="44">
        <v>0.8</v>
      </c>
      <c r="G97" s="24"/>
      <c r="H97" s="25"/>
      <c r="I97" s="28"/>
      <c r="J97" s="44">
        <v>17</v>
      </c>
      <c r="K97" s="43">
        <v>8.3353999999999998E-22</v>
      </c>
      <c r="L97" s="43">
        <v>1.3613E-5</v>
      </c>
      <c r="M97" s="43">
        <v>2.4433000000000001E-4</v>
      </c>
      <c r="N97" s="23">
        <f t="shared" si="1"/>
        <v>0.24433000000000002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-2.2914999999999998E-21</v>
      </c>
      <c r="C98" s="43">
        <v>-1.2475E-5</v>
      </c>
      <c r="D98" s="43">
        <v>2.332E-4</v>
      </c>
      <c r="E98" s="23">
        <f t="shared" si="0"/>
        <v>0.23319999999999999</v>
      </c>
      <c r="F98" s="44">
        <v>0.85</v>
      </c>
      <c r="G98" s="24"/>
      <c r="H98" s="25"/>
      <c r="I98" s="28"/>
      <c r="J98" s="44">
        <v>18</v>
      </c>
      <c r="K98" s="43">
        <v>7.6385000000000001E-22</v>
      </c>
      <c r="L98" s="43">
        <v>1.2475E-5</v>
      </c>
      <c r="M98" s="43">
        <v>2.332E-4</v>
      </c>
      <c r="N98" s="23">
        <f t="shared" si="1"/>
        <v>0.23319999999999999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-2.1067000000000002E-21</v>
      </c>
      <c r="C99" s="43">
        <v>-1.1469E-5</v>
      </c>
      <c r="D99" s="43">
        <v>2.2304000000000001E-4</v>
      </c>
      <c r="E99" s="23">
        <f t="shared" si="0"/>
        <v>0.22304000000000002</v>
      </c>
      <c r="F99" s="44">
        <v>0.9</v>
      </c>
      <c r="G99" s="24"/>
      <c r="H99" s="25"/>
      <c r="I99" s="28"/>
      <c r="J99" s="44">
        <v>19</v>
      </c>
      <c r="K99" s="43">
        <v>7.0224999999999996E-22</v>
      </c>
      <c r="L99" s="43">
        <v>1.1469E-5</v>
      </c>
      <c r="M99" s="43">
        <v>2.2304000000000001E-4</v>
      </c>
      <c r="N99" s="23">
        <f t="shared" si="1"/>
        <v>0.22304000000000002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-1.9428E-21</v>
      </c>
      <c r="C100" s="43">
        <v>-1.0576E-5</v>
      </c>
      <c r="D100" s="43">
        <v>2.1372000000000001E-4</v>
      </c>
      <c r="E100" s="23">
        <f t="shared" si="0"/>
        <v>0.21371999999999999</v>
      </c>
      <c r="F100" s="44">
        <v>0.95</v>
      </c>
      <c r="G100" s="24"/>
      <c r="H100" s="25"/>
      <c r="I100" s="28"/>
      <c r="J100" s="44">
        <v>20</v>
      </c>
      <c r="K100" s="43">
        <v>6.4758999999999997E-22</v>
      </c>
      <c r="L100" s="43">
        <v>1.0576E-5</v>
      </c>
      <c r="M100" s="43">
        <v>2.1372000000000001E-4</v>
      </c>
      <c r="N100" s="23">
        <f t="shared" si="1"/>
        <v>0.21371999999999999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-1.7967000000000001E-21</v>
      </c>
      <c r="C101" s="43">
        <v>-9.7808999999999998E-6</v>
      </c>
      <c r="D101" s="43">
        <v>2.0514E-4</v>
      </c>
      <c r="E101" s="23">
        <f t="shared" si="0"/>
        <v>0.20514000000000002</v>
      </c>
      <c r="F101" s="44">
        <v>1</v>
      </c>
      <c r="G101" s="24"/>
      <c r="H101" s="25"/>
      <c r="I101" s="28"/>
      <c r="J101" s="44">
        <v>21</v>
      </c>
      <c r="K101" s="43">
        <v>5.9891000000000003E-22</v>
      </c>
      <c r="L101" s="43">
        <v>9.7808999999999998E-6</v>
      </c>
      <c r="M101" s="43">
        <v>2.0514E-4</v>
      </c>
      <c r="N101" s="23">
        <f t="shared" si="1"/>
        <v>0.20514000000000002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-9.3237999999999992E-22</v>
      </c>
      <c r="C102" s="43">
        <v>-5.0756000000000002E-6</v>
      </c>
      <c r="D102" s="43">
        <v>1.4663E-4</v>
      </c>
      <c r="E102" s="23">
        <f t="shared" si="0"/>
        <v>0.14663000000000001</v>
      </c>
      <c r="F102" s="44">
        <v>1.5</v>
      </c>
      <c r="G102" s="24"/>
      <c r="H102" s="25"/>
      <c r="I102" s="28"/>
      <c r="J102" s="44">
        <v>22</v>
      </c>
      <c r="K102" s="43">
        <v>3.1079E-22</v>
      </c>
      <c r="L102" s="43">
        <v>5.0756000000000002E-6</v>
      </c>
      <c r="M102" s="43">
        <v>1.4663E-4</v>
      </c>
      <c r="N102" s="23">
        <f t="shared" si="1"/>
        <v>0.14663000000000001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-5.6549999999999996E-22</v>
      </c>
      <c r="C103" s="43">
        <v>-3.0784999999999998E-6</v>
      </c>
      <c r="D103" s="43">
        <v>1.1467E-4</v>
      </c>
      <c r="E103" s="23">
        <f t="shared" si="0"/>
        <v>0.11466999999999999</v>
      </c>
      <c r="F103" s="44">
        <v>2</v>
      </c>
      <c r="G103" s="24"/>
      <c r="H103" s="25"/>
      <c r="I103" s="28"/>
      <c r="J103" s="44">
        <v>23</v>
      </c>
      <c r="K103" s="43">
        <v>1.8850000000000001E-22</v>
      </c>
      <c r="L103" s="43">
        <v>3.0784999999999998E-6</v>
      </c>
      <c r="M103" s="43">
        <v>1.1467E-4</v>
      </c>
      <c r="N103" s="23">
        <f t="shared" si="1"/>
        <v>0.11466999999999999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-3.7735E-22</v>
      </c>
      <c r="C104" s="43">
        <v>-2.0542000000000002E-6</v>
      </c>
      <c r="D104" s="43">
        <v>9.4290999999999996E-5</v>
      </c>
      <c r="E104" s="23">
        <f t="shared" si="0"/>
        <v>9.4291E-2</v>
      </c>
      <c r="F104" s="44">
        <v>2.5</v>
      </c>
      <c r="G104" s="24"/>
      <c r="H104" s="25"/>
      <c r="I104" s="28"/>
      <c r="J104" s="44">
        <v>24</v>
      </c>
      <c r="K104" s="43">
        <v>1.2578E-22</v>
      </c>
      <c r="L104" s="43">
        <v>2.0542000000000002E-6</v>
      </c>
      <c r="M104" s="43">
        <v>9.4290999999999996E-5</v>
      </c>
      <c r="N104" s="23">
        <f t="shared" si="1"/>
        <v>9.4291E-2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-2.6806000000000001E-22</v>
      </c>
      <c r="C105" s="43">
        <v>-1.4592999999999999E-6</v>
      </c>
      <c r="D105" s="43">
        <v>7.9672999999999994E-5</v>
      </c>
      <c r="E105" s="23">
        <f t="shared" si="0"/>
        <v>7.9672999999999994E-2</v>
      </c>
      <c r="F105" s="44">
        <v>3</v>
      </c>
      <c r="G105" s="24"/>
      <c r="H105" s="25"/>
      <c r="I105" s="28"/>
      <c r="J105" s="44">
        <v>25</v>
      </c>
      <c r="K105" s="43">
        <v>8.9354000000000002E-23</v>
      </c>
      <c r="L105" s="43">
        <v>1.4592999999999999E-6</v>
      </c>
      <c r="M105" s="43">
        <v>7.9672999999999994E-5</v>
      </c>
      <c r="N105" s="23">
        <f t="shared" si="1"/>
        <v>7.9672999999999994E-2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-1.9859999999999999E-22</v>
      </c>
      <c r="C106" s="43">
        <v>-1.0811999999999999E-6</v>
      </c>
      <c r="D106" s="43">
        <v>6.8355999999999994E-5</v>
      </c>
      <c r="E106" s="23">
        <f t="shared" si="0"/>
        <v>6.8356E-2</v>
      </c>
      <c r="F106" s="44">
        <v>3.5</v>
      </c>
      <c r="G106" s="24"/>
      <c r="H106" s="25"/>
      <c r="I106" s="28"/>
      <c r="J106" s="44">
        <v>26</v>
      </c>
      <c r="K106" s="43">
        <v>6.6201000000000002E-23</v>
      </c>
      <c r="L106" s="43">
        <v>1.0811999999999999E-6</v>
      </c>
      <c r="M106" s="43">
        <v>6.8355999999999994E-5</v>
      </c>
      <c r="N106" s="23">
        <f t="shared" si="1"/>
        <v>6.8356E-2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-1.5151999999999999E-22</v>
      </c>
      <c r="C107" s="43">
        <v>-8.2485999999999999E-7</v>
      </c>
      <c r="D107" s="43">
        <v>5.9206999999999997E-5</v>
      </c>
      <c r="E107" s="23">
        <f t="shared" si="0"/>
        <v>5.9206999999999996E-2</v>
      </c>
      <c r="F107" s="44">
        <v>4</v>
      </c>
      <c r="G107" s="24"/>
      <c r="H107" s="25"/>
      <c r="I107" s="28"/>
      <c r="J107" s="44">
        <v>27</v>
      </c>
      <c r="K107" s="43">
        <v>5.0508E-23</v>
      </c>
      <c r="L107" s="43">
        <v>8.2485999999999999E-7</v>
      </c>
      <c r="M107" s="43">
        <v>5.9206999999999997E-5</v>
      </c>
      <c r="N107" s="23">
        <f t="shared" si="1"/>
        <v>5.9206999999999996E-2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7BC0-4670-4B5E-B375-39B609E1A252}">
  <sheetPr codeName="Hoja166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1380900</v>
      </c>
      <c r="C19" s="43">
        <v>1246600</v>
      </c>
      <c r="D19" s="43">
        <v>562470</v>
      </c>
      <c r="E19" s="43">
        <v>-2.4667000000000001E-11</v>
      </c>
      <c r="F19" s="43">
        <v>6.9334000000000001E-27</v>
      </c>
      <c r="G19" s="43">
        <v>3.7743999999999999E-11</v>
      </c>
      <c r="H19" s="48">
        <v>0</v>
      </c>
      <c r="I19" s="28"/>
      <c r="J19" s="44">
        <v>1</v>
      </c>
      <c r="K19" s="43">
        <v>1380900</v>
      </c>
      <c r="L19" s="43">
        <v>1246600</v>
      </c>
      <c r="M19" s="43">
        <v>562470</v>
      </c>
      <c r="N19" s="43">
        <v>-8.2222999999999998E-12</v>
      </c>
      <c r="O19" s="43">
        <v>-2.3110999999999999E-27</v>
      </c>
      <c r="P19" s="43">
        <v>-3.7743999999999999E-11</v>
      </c>
      <c r="Q19" s="48">
        <v>0</v>
      </c>
    </row>
    <row r="20" spans="1:17" x14ac:dyDescent="0.3">
      <c r="A20" s="42">
        <v>31</v>
      </c>
      <c r="B20" s="43">
        <v>-484440</v>
      </c>
      <c r="C20" s="43">
        <v>-436390</v>
      </c>
      <c r="D20" s="43">
        <v>429380</v>
      </c>
      <c r="E20" s="43">
        <v>8.8270999999999998E-12</v>
      </c>
      <c r="F20" s="43">
        <v>-3.0311999999999998E-12</v>
      </c>
      <c r="G20" s="43">
        <v>-16501</v>
      </c>
      <c r="H20" s="54">
        <v>0.05</v>
      </c>
      <c r="I20" s="28"/>
      <c r="J20" s="44">
        <v>2</v>
      </c>
      <c r="K20" s="43">
        <v>-484440</v>
      </c>
      <c r="L20" s="43">
        <v>-436390</v>
      </c>
      <c r="M20" s="43">
        <v>429380</v>
      </c>
      <c r="N20" s="43">
        <v>2.9424000000000001E-12</v>
      </c>
      <c r="O20" s="43">
        <v>1.0104E-12</v>
      </c>
      <c r="P20" s="43">
        <v>16501</v>
      </c>
      <c r="Q20" s="54">
        <v>0.05</v>
      </c>
    </row>
    <row r="21" spans="1:17" x14ac:dyDescent="0.3">
      <c r="A21" s="42">
        <v>32</v>
      </c>
      <c r="B21" s="43">
        <v>17883</v>
      </c>
      <c r="C21" s="43">
        <v>36075</v>
      </c>
      <c r="D21" s="43">
        <v>294770</v>
      </c>
      <c r="E21" s="43">
        <v>3.3418000000000002E-12</v>
      </c>
      <c r="F21" s="43">
        <v>-3.8817999999999999E-12</v>
      </c>
      <c r="G21" s="43">
        <v>-21132</v>
      </c>
      <c r="H21" s="57">
        <v>0.1</v>
      </c>
      <c r="I21" s="28"/>
      <c r="J21" s="44">
        <v>3</v>
      </c>
      <c r="K21" s="43">
        <v>17883</v>
      </c>
      <c r="L21" s="43">
        <v>36075</v>
      </c>
      <c r="M21" s="43">
        <v>294770</v>
      </c>
      <c r="N21" s="43">
        <v>1.1138999999999999E-12</v>
      </c>
      <c r="O21" s="43">
        <v>1.2939E-12</v>
      </c>
      <c r="P21" s="43">
        <v>21132</v>
      </c>
      <c r="Q21" s="57">
        <v>0.1</v>
      </c>
    </row>
    <row r="22" spans="1:17" x14ac:dyDescent="0.3">
      <c r="A22" s="42">
        <v>33</v>
      </c>
      <c r="B22" s="43">
        <v>-28185</v>
      </c>
      <c r="C22" s="43">
        <v>-4253.6000000000004</v>
      </c>
      <c r="D22" s="43">
        <v>192310</v>
      </c>
      <c r="E22" s="43">
        <v>4.3962000000000002E-12</v>
      </c>
      <c r="F22" s="43">
        <v>-4.1707000000000004E-12</v>
      </c>
      <c r="G22" s="43">
        <v>-22704</v>
      </c>
      <c r="H22" s="48">
        <v>0.15</v>
      </c>
      <c r="I22" s="28"/>
      <c r="J22" s="44">
        <v>4</v>
      </c>
      <c r="K22" s="43">
        <v>-28185</v>
      </c>
      <c r="L22" s="43">
        <v>-4253.6000000000004</v>
      </c>
      <c r="M22" s="43">
        <v>192310</v>
      </c>
      <c r="N22" s="43">
        <v>1.4654E-12</v>
      </c>
      <c r="O22" s="43">
        <v>1.3902000000000001E-12</v>
      </c>
      <c r="P22" s="43">
        <v>22704</v>
      </c>
      <c r="Q22" s="48">
        <v>0.15</v>
      </c>
    </row>
    <row r="23" spans="1:17" x14ac:dyDescent="0.3">
      <c r="A23" s="42">
        <v>34</v>
      </c>
      <c r="B23" s="43">
        <v>-73447</v>
      </c>
      <c r="C23" s="43">
        <v>-44156</v>
      </c>
      <c r="D23" s="43">
        <v>129710</v>
      </c>
      <c r="E23" s="43">
        <v>5.3807000000000003E-12</v>
      </c>
      <c r="F23" s="43">
        <v>-3.7477000000000003E-12</v>
      </c>
      <c r="G23" s="43">
        <v>-20401</v>
      </c>
      <c r="H23" s="54">
        <v>0.2</v>
      </c>
      <c r="I23" s="28"/>
      <c r="J23" s="44">
        <v>5</v>
      </c>
      <c r="K23" s="43">
        <v>-73447</v>
      </c>
      <c r="L23" s="43">
        <v>-44156</v>
      </c>
      <c r="M23" s="43">
        <v>129710</v>
      </c>
      <c r="N23" s="43">
        <v>1.7936E-12</v>
      </c>
      <c r="O23" s="43">
        <v>1.2492E-12</v>
      </c>
      <c r="P23" s="43">
        <v>20401</v>
      </c>
      <c r="Q23" s="54">
        <v>0.2</v>
      </c>
    </row>
    <row r="24" spans="1:17" x14ac:dyDescent="0.3">
      <c r="A24" s="42">
        <v>35</v>
      </c>
      <c r="B24" s="43">
        <v>-20238</v>
      </c>
      <c r="C24" s="43">
        <v>-5330</v>
      </c>
      <c r="D24" s="43">
        <v>95187</v>
      </c>
      <c r="E24" s="43">
        <v>2.7385000000000001E-12</v>
      </c>
      <c r="F24" s="43">
        <v>-3.3901999999999998E-12</v>
      </c>
      <c r="G24" s="43">
        <v>-18455</v>
      </c>
      <c r="H24" s="48">
        <v>0.25</v>
      </c>
      <c r="I24" s="28"/>
      <c r="J24" s="44">
        <v>6</v>
      </c>
      <c r="K24" s="43">
        <v>-20238</v>
      </c>
      <c r="L24" s="43">
        <v>-5330</v>
      </c>
      <c r="M24" s="43">
        <v>95187</v>
      </c>
      <c r="N24" s="43">
        <v>9.1283000000000006E-13</v>
      </c>
      <c r="O24" s="43">
        <v>1.1301E-12</v>
      </c>
      <c r="P24" s="43">
        <v>18455</v>
      </c>
      <c r="Q24" s="48">
        <v>0.25</v>
      </c>
    </row>
    <row r="25" spans="1:17" x14ac:dyDescent="0.3">
      <c r="A25" s="42">
        <v>36</v>
      </c>
      <c r="B25" s="43">
        <v>-26683</v>
      </c>
      <c r="C25" s="43">
        <v>-13425</v>
      </c>
      <c r="D25" s="43">
        <v>72396</v>
      </c>
      <c r="E25" s="43">
        <v>2.4354999999999999E-12</v>
      </c>
      <c r="F25" s="43">
        <v>-2.8020999999999999E-12</v>
      </c>
      <c r="G25" s="43">
        <v>-15254</v>
      </c>
      <c r="H25" s="57">
        <v>0.3</v>
      </c>
      <c r="I25" s="28"/>
      <c r="J25" s="44">
        <v>7</v>
      </c>
      <c r="K25" s="43">
        <v>-26683</v>
      </c>
      <c r="L25" s="43">
        <v>-13425</v>
      </c>
      <c r="M25" s="43">
        <v>72396</v>
      </c>
      <c r="N25" s="43">
        <v>8.1185000000000002E-13</v>
      </c>
      <c r="O25" s="43">
        <v>9.3403000000000001E-13</v>
      </c>
      <c r="P25" s="43">
        <v>15254</v>
      </c>
      <c r="Q25" s="57">
        <v>0.3</v>
      </c>
    </row>
    <row r="26" spans="1:17" x14ac:dyDescent="0.3">
      <c r="A26" s="42">
        <v>37</v>
      </c>
      <c r="B26" s="43">
        <v>-37542</v>
      </c>
      <c r="C26" s="43">
        <v>-24050</v>
      </c>
      <c r="D26" s="43">
        <v>57983</v>
      </c>
      <c r="E26" s="43">
        <v>2.4784E-12</v>
      </c>
      <c r="F26" s="43">
        <v>-2.0079E-12</v>
      </c>
      <c r="G26" s="43">
        <v>-10931</v>
      </c>
      <c r="H26" s="54">
        <v>0.35</v>
      </c>
      <c r="I26" s="28"/>
      <c r="J26" s="44">
        <v>8</v>
      </c>
      <c r="K26" s="43">
        <v>-37542</v>
      </c>
      <c r="L26" s="43">
        <v>-24050</v>
      </c>
      <c r="M26" s="43">
        <v>57983</v>
      </c>
      <c r="N26" s="43">
        <v>8.2613000000000004E-13</v>
      </c>
      <c r="O26" s="43">
        <v>6.6932000000000002E-13</v>
      </c>
      <c r="P26" s="43">
        <v>10931</v>
      </c>
      <c r="Q26" s="54">
        <v>0.35</v>
      </c>
    </row>
    <row r="27" spans="1:17" x14ac:dyDescent="0.3">
      <c r="A27" s="42">
        <v>38</v>
      </c>
      <c r="B27" s="43">
        <v>-4321.2</v>
      </c>
      <c r="C27" s="43">
        <v>1203.0999999999999</v>
      </c>
      <c r="D27" s="43">
        <v>48930</v>
      </c>
      <c r="E27" s="43">
        <v>1.0148000000000001E-12</v>
      </c>
      <c r="F27" s="43">
        <v>-1.7160999999999999E-12</v>
      </c>
      <c r="G27" s="43">
        <v>-9342.1</v>
      </c>
      <c r="H27" s="57">
        <v>0.4</v>
      </c>
      <c r="I27" s="28"/>
      <c r="J27" s="44">
        <v>9</v>
      </c>
      <c r="K27" s="43">
        <v>-4321.2</v>
      </c>
      <c r="L27" s="43">
        <v>1203.0999999999999</v>
      </c>
      <c r="M27" s="43">
        <v>48930</v>
      </c>
      <c r="N27" s="43">
        <v>3.3826000000000001E-13</v>
      </c>
      <c r="O27" s="43">
        <v>5.7203999999999995E-13</v>
      </c>
      <c r="P27" s="43">
        <v>9342.1</v>
      </c>
      <c r="Q27" s="57">
        <v>0.4</v>
      </c>
    </row>
    <row r="28" spans="1:17" x14ac:dyDescent="0.3">
      <c r="A28" s="42">
        <v>39</v>
      </c>
      <c r="B28" s="43">
        <v>-3505.7</v>
      </c>
      <c r="C28" s="43">
        <v>757.76</v>
      </c>
      <c r="D28" s="43">
        <v>41987</v>
      </c>
      <c r="E28" s="43">
        <v>7.8318E-13</v>
      </c>
      <c r="F28" s="43">
        <v>-1.4606000000000001E-12</v>
      </c>
      <c r="G28" s="43">
        <v>-7951.3</v>
      </c>
      <c r="H28" s="57">
        <v>0.45</v>
      </c>
      <c r="I28" s="28"/>
      <c r="J28" s="44">
        <v>10</v>
      </c>
      <c r="K28" s="43">
        <v>-3505.7</v>
      </c>
      <c r="L28" s="43">
        <v>757.76</v>
      </c>
      <c r="M28" s="43">
        <v>41987</v>
      </c>
      <c r="N28" s="43">
        <v>2.6106E-13</v>
      </c>
      <c r="O28" s="43">
        <v>4.8687000000000002E-13</v>
      </c>
      <c r="P28" s="43">
        <v>7951.3</v>
      </c>
      <c r="Q28" s="57">
        <v>0.45</v>
      </c>
    </row>
    <row r="29" spans="1:17" x14ac:dyDescent="0.3">
      <c r="A29" s="42">
        <v>40</v>
      </c>
      <c r="B29" s="43">
        <v>-2901.8</v>
      </c>
      <c r="C29" s="43">
        <v>414.02</v>
      </c>
      <c r="D29" s="43">
        <v>36495</v>
      </c>
      <c r="E29" s="43">
        <v>6.0911000000000002E-13</v>
      </c>
      <c r="F29" s="43">
        <v>-1.2427999999999999E-12</v>
      </c>
      <c r="G29" s="43">
        <v>-6765.5</v>
      </c>
      <c r="H29" s="57">
        <v>0.5</v>
      </c>
      <c r="I29" s="28"/>
      <c r="J29" s="44">
        <v>11</v>
      </c>
      <c r="K29" s="43">
        <v>-2901.8</v>
      </c>
      <c r="L29" s="43">
        <v>414.02</v>
      </c>
      <c r="M29" s="43">
        <v>36495</v>
      </c>
      <c r="N29" s="43">
        <v>2.0304000000000001E-13</v>
      </c>
      <c r="O29" s="43">
        <v>4.1427000000000001E-13</v>
      </c>
      <c r="P29" s="43">
        <v>6765.5</v>
      </c>
      <c r="Q29" s="57">
        <v>0.5</v>
      </c>
    </row>
    <row r="30" spans="1:17" x14ac:dyDescent="0.3">
      <c r="A30" s="42">
        <v>41</v>
      </c>
      <c r="B30" s="43">
        <v>-2443.6</v>
      </c>
      <c r="C30" s="43">
        <v>158.51</v>
      </c>
      <c r="D30" s="43">
        <v>32049</v>
      </c>
      <c r="E30" s="43">
        <v>4.7801E-13</v>
      </c>
      <c r="F30" s="43">
        <v>-1.0597E-12</v>
      </c>
      <c r="G30" s="43">
        <v>-5768.7</v>
      </c>
      <c r="H30" s="57">
        <v>0.55000000000000004</v>
      </c>
      <c r="I30" s="28"/>
      <c r="J30" s="44">
        <v>12</v>
      </c>
      <c r="K30" s="43">
        <v>-2443.6</v>
      </c>
      <c r="L30" s="43">
        <v>158.51</v>
      </c>
      <c r="M30" s="43">
        <v>32049</v>
      </c>
      <c r="N30" s="43">
        <v>1.5934000000000001E-13</v>
      </c>
      <c r="O30" s="43">
        <v>3.5323E-13</v>
      </c>
      <c r="P30" s="43">
        <v>5768.7</v>
      </c>
      <c r="Q30" s="57">
        <v>0.55000000000000004</v>
      </c>
    </row>
    <row r="31" spans="1:17" x14ac:dyDescent="0.3">
      <c r="A31" s="42">
        <v>42</v>
      </c>
      <c r="B31" s="43">
        <v>-2088.3000000000002</v>
      </c>
      <c r="C31" s="43">
        <v>-26.571999999999999</v>
      </c>
      <c r="D31" s="43">
        <v>28384</v>
      </c>
      <c r="E31" s="43">
        <v>3.7872999999999999E-13</v>
      </c>
      <c r="F31" s="43">
        <v>-9.0675999999999997E-13</v>
      </c>
      <c r="G31" s="43">
        <v>-4936.2</v>
      </c>
      <c r="H31" s="48">
        <v>0.6</v>
      </c>
      <c r="I31" s="28"/>
      <c r="J31" s="44">
        <v>13</v>
      </c>
      <c r="K31" s="43">
        <v>-2088.3000000000002</v>
      </c>
      <c r="L31" s="43">
        <v>-26.571999999999999</v>
      </c>
      <c r="M31" s="43">
        <v>28384</v>
      </c>
      <c r="N31" s="43">
        <v>1.2624E-13</v>
      </c>
      <c r="O31" s="43">
        <v>3.0225E-13</v>
      </c>
      <c r="P31" s="43">
        <v>4936.2</v>
      </c>
      <c r="Q31" s="48">
        <v>0.6</v>
      </c>
    </row>
    <row r="32" spans="1:17" x14ac:dyDescent="0.3">
      <c r="A32" s="42">
        <v>43</v>
      </c>
      <c r="B32" s="43">
        <v>-1807</v>
      </c>
      <c r="C32" s="43">
        <v>-157.66</v>
      </c>
      <c r="D32" s="43">
        <v>25319</v>
      </c>
      <c r="E32" s="43">
        <v>3.0299E-13</v>
      </c>
      <c r="F32" s="43">
        <v>-7.7930000000000002E-13</v>
      </c>
      <c r="G32" s="43">
        <v>-4242.3</v>
      </c>
      <c r="H32" s="48">
        <v>0.65</v>
      </c>
      <c r="I32" s="28"/>
      <c r="J32" s="44">
        <v>14</v>
      </c>
      <c r="K32" s="43">
        <v>-1807</v>
      </c>
      <c r="L32" s="43">
        <v>-157.66</v>
      </c>
      <c r="M32" s="43">
        <v>25319</v>
      </c>
      <c r="N32" s="43">
        <v>1.01E-13</v>
      </c>
      <c r="O32" s="43">
        <v>2.5977000000000001E-13</v>
      </c>
      <c r="P32" s="43">
        <v>4242.3</v>
      </c>
      <c r="Q32" s="48">
        <v>0.65</v>
      </c>
    </row>
    <row r="33" spans="1:17" x14ac:dyDescent="0.3">
      <c r="A33" s="42">
        <v>44</v>
      </c>
      <c r="B33" s="43">
        <v>-1580.3</v>
      </c>
      <c r="C33" s="43">
        <v>-248.21</v>
      </c>
      <c r="D33" s="43">
        <v>22725</v>
      </c>
      <c r="E33" s="43">
        <v>2.4471000000000002E-13</v>
      </c>
      <c r="F33" s="43">
        <v>-6.7298000000000003E-13</v>
      </c>
      <c r="G33" s="43">
        <v>-3663.6</v>
      </c>
      <c r="H33" s="48">
        <v>0.7</v>
      </c>
      <c r="I33" s="28"/>
      <c r="J33" s="44">
        <v>15</v>
      </c>
      <c r="K33" s="43">
        <v>-1580.3</v>
      </c>
      <c r="L33" s="43">
        <v>-248.21</v>
      </c>
      <c r="M33" s="43">
        <v>22725</v>
      </c>
      <c r="N33" s="43">
        <v>8.1567999999999994E-14</v>
      </c>
      <c r="O33" s="43">
        <v>2.2432999999999999E-13</v>
      </c>
      <c r="P33" s="43">
        <v>3663.6</v>
      </c>
      <c r="Q33" s="48">
        <v>0.7</v>
      </c>
    </row>
    <row r="34" spans="1:17" x14ac:dyDescent="0.3">
      <c r="A34" s="42">
        <v>45</v>
      </c>
      <c r="B34" s="43">
        <v>-1394.4</v>
      </c>
      <c r="C34" s="43">
        <v>-308.62</v>
      </c>
      <c r="D34" s="43">
        <v>20509</v>
      </c>
      <c r="E34" s="43">
        <v>1.9945E-13</v>
      </c>
      <c r="F34" s="43">
        <v>-5.8406000000000004E-13</v>
      </c>
      <c r="G34" s="43">
        <v>-3179.5</v>
      </c>
      <c r="H34" s="48">
        <v>0.75</v>
      </c>
      <c r="I34" s="28"/>
      <c r="J34" s="44">
        <v>16</v>
      </c>
      <c r="K34" s="43">
        <v>-1394.4</v>
      </c>
      <c r="L34" s="43">
        <v>-308.62</v>
      </c>
      <c r="M34" s="43">
        <v>20509</v>
      </c>
      <c r="N34" s="43">
        <v>6.6483999999999997E-14</v>
      </c>
      <c r="O34" s="43">
        <v>1.9469E-13</v>
      </c>
      <c r="P34" s="43">
        <v>3179.5</v>
      </c>
      <c r="Q34" s="48">
        <v>0.75</v>
      </c>
    </row>
    <row r="35" spans="1:17" x14ac:dyDescent="0.3">
      <c r="A35" s="42">
        <v>46</v>
      </c>
      <c r="B35" s="43">
        <v>-1239.5</v>
      </c>
      <c r="C35" s="43">
        <v>-346.75</v>
      </c>
      <c r="D35" s="43">
        <v>18598</v>
      </c>
      <c r="E35" s="43">
        <v>1.6398999999999999E-13</v>
      </c>
      <c r="F35" s="43">
        <v>-5.0941000000000005E-13</v>
      </c>
      <c r="G35" s="43">
        <v>-2773.1</v>
      </c>
      <c r="H35" s="48">
        <v>0.8</v>
      </c>
      <c r="I35" s="28"/>
      <c r="J35" s="44">
        <v>17</v>
      </c>
      <c r="K35" s="43">
        <v>-1239.5</v>
      </c>
      <c r="L35" s="43">
        <v>-346.75</v>
      </c>
      <c r="M35" s="43">
        <v>18598</v>
      </c>
      <c r="N35" s="43">
        <v>5.4664000000000003E-14</v>
      </c>
      <c r="O35" s="43">
        <v>1.6979999999999999E-13</v>
      </c>
      <c r="P35" s="43">
        <v>2773.1</v>
      </c>
      <c r="Q35" s="48">
        <v>0.8</v>
      </c>
    </row>
    <row r="36" spans="1:17" x14ac:dyDescent="0.3">
      <c r="A36" s="42">
        <v>47</v>
      </c>
      <c r="B36" s="43">
        <v>-1108.5</v>
      </c>
      <c r="C36" s="43">
        <v>-368.43</v>
      </c>
      <c r="D36" s="43">
        <v>16939</v>
      </c>
      <c r="E36" s="43">
        <v>1.3594999999999999E-13</v>
      </c>
      <c r="F36" s="43">
        <v>-4.4647000000000002E-13</v>
      </c>
      <c r="G36" s="43">
        <v>-2430.5</v>
      </c>
      <c r="H36" s="48">
        <v>0.85</v>
      </c>
      <c r="I36" s="28"/>
      <c r="J36" s="44">
        <v>18</v>
      </c>
      <c r="K36" s="43">
        <v>-1108.5</v>
      </c>
      <c r="L36" s="43">
        <v>-368.43</v>
      </c>
      <c r="M36" s="43">
        <v>16939</v>
      </c>
      <c r="N36" s="43">
        <v>4.5317E-14</v>
      </c>
      <c r="O36" s="43">
        <v>1.4881999999999999E-13</v>
      </c>
      <c r="P36" s="43">
        <v>2430.5</v>
      </c>
      <c r="Q36" s="48">
        <v>0.85</v>
      </c>
    </row>
    <row r="37" spans="1:17" x14ac:dyDescent="0.3">
      <c r="A37" s="42">
        <v>48</v>
      </c>
      <c r="B37" s="43">
        <v>-996.3</v>
      </c>
      <c r="C37" s="43">
        <v>-378.01</v>
      </c>
      <c r="D37" s="43">
        <v>15488</v>
      </c>
      <c r="E37" s="43">
        <v>1.1357999999999999E-13</v>
      </c>
      <c r="F37" s="43">
        <v>-3.9313999999999998E-13</v>
      </c>
      <c r="G37" s="43">
        <v>-2140.1999999999998</v>
      </c>
      <c r="H37" s="48">
        <v>0.9</v>
      </c>
      <c r="I37" s="28"/>
      <c r="J37" s="44">
        <v>19</v>
      </c>
      <c r="K37" s="43">
        <v>-996.3</v>
      </c>
      <c r="L37" s="43">
        <v>-378.01</v>
      </c>
      <c r="M37" s="43">
        <v>15488</v>
      </c>
      <c r="N37" s="43">
        <v>3.7860000000000002E-14</v>
      </c>
      <c r="O37" s="43">
        <v>1.3105000000000001E-13</v>
      </c>
      <c r="P37" s="43">
        <v>2140.1999999999998</v>
      </c>
      <c r="Q37" s="48">
        <v>0.9</v>
      </c>
    </row>
    <row r="38" spans="1:17" x14ac:dyDescent="0.3">
      <c r="A38" s="42">
        <v>49</v>
      </c>
      <c r="B38" s="43">
        <v>-899</v>
      </c>
      <c r="C38" s="43">
        <v>-378.69</v>
      </c>
      <c r="D38" s="43">
        <v>14212</v>
      </c>
      <c r="E38" s="43">
        <v>9.5581000000000004E-14</v>
      </c>
      <c r="F38" s="43">
        <v>-3.4773999999999999E-13</v>
      </c>
      <c r="G38" s="43">
        <v>-1893</v>
      </c>
      <c r="H38" s="48">
        <v>0.95</v>
      </c>
      <c r="I38" s="28"/>
      <c r="J38" s="44">
        <v>20</v>
      </c>
      <c r="K38" s="43">
        <v>-899</v>
      </c>
      <c r="L38" s="43">
        <v>-378.69</v>
      </c>
      <c r="M38" s="43">
        <v>14212</v>
      </c>
      <c r="N38" s="43">
        <v>3.1860000000000003E-14</v>
      </c>
      <c r="O38" s="43">
        <v>1.1591000000000001E-13</v>
      </c>
      <c r="P38" s="43">
        <v>1893</v>
      </c>
      <c r="Q38" s="48">
        <v>0.95</v>
      </c>
    </row>
    <row r="39" spans="1:17" x14ac:dyDescent="0.3">
      <c r="A39" s="42">
        <v>50</v>
      </c>
      <c r="B39" s="43">
        <v>-813.71</v>
      </c>
      <c r="C39" s="43">
        <v>-372.87</v>
      </c>
      <c r="D39" s="43">
        <v>13083</v>
      </c>
      <c r="E39" s="43">
        <v>8.0980999999999996E-14</v>
      </c>
      <c r="F39" s="43">
        <v>-3.0890999999999999E-13</v>
      </c>
      <c r="G39" s="43">
        <v>-1681.6</v>
      </c>
      <c r="H39" s="48">
        <v>1</v>
      </c>
      <c r="I39" s="28"/>
      <c r="J39" s="44">
        <v>21</v>
      </c>
      <c r="K39" s="43">
        <v>-813.71</v>
      </c>
      <c r="L39" s="43">
        <v>-372.87</v>
      </c>
      <c r="M39" s="43">
        <v>13083</v>
      </c>
      <c r="N39" s="43">
        <v>2.6994E-14</v>
      </c>
      <c r="O39" s="43">
        <v>1.0297E-13</v>
      </c>
      <c r="P39" s="43">
        <v>1681.6</v>
      </c>
      <c r="Q39" s="48">
        <v>1</v>
      </c>
    </row>
    <row r="40" spans="1:17" x14ac:dyDescent="0.3">
      <c r="A40" s="42">
        <v>51</v>
      </c>
      <c r="B40" s="43">
        <v>-316.10000000000002</v>
      </c>
      <c r="C40" s="43">
        <v>-203.91</v>
      </c>
      <c r="D40" s="43">
        <v>6558.7</v>
      </c>
      <c r="E40" s="43">
        <v>2.0609E-14</v>
      </c>
      <c r="F40" s="43">
        <v>-1.143E-13</v>
      </c>
      <c r="G40" s="43">
        <v>-622.23</v>
      </c>
      <c r="H40" s="48">
        <v>1.5</v>
      </c>
      <c r="I40" s="28"/>
      <c r="J40" s="44">
        <v>22</v>
      </c>
      <c r="K40" s="43">
        <v>-316.10000000000002</v>
      </c>
      <c r="L40" s="43">
        <v>-203.91</v>
      </c>
      <c r="M40" s="43">
        <v>6558.7</v>
      </c>
      <c r="N40" s="43">
        <v>6.8697000000000004E-15</v>
      </c>
      <c r="O40" s="43">
        <v>3.8101E-14</v>
      </c>
      <c r="P40" s="43">
        <v>622.23</v>
      </c>
      <c r="Q40" s="48">
        <v>1.5</v>
      </c>
    </row>
    <row r="41" spans="1:17" x14ac:dyDescent="0.3">
      <c r="A41" s="42">
        <v>52</v>
      </c>
      <c r="B41" s="43">
        <v>-121.11</v>
      </c>
      <c r="C41" s="43">
        <v>-80.703999999999994</v>
      </c>
      <c r="D41" s="43">
        <v>3936.9</v>
      </c>
      <c r="E41" s="43">
        <v>7.4217999999999992E-15</v>
      </c>
      <c r="F41" s="43">
        <v>-5.3734000000000001E-14</v>
      </c>
      <c r="G41" s="43">
        <v>-292.51</v>
      </c>
      <c r="H41" s="48">
        <v>2</v>
      </c>
      <c r="I41" s="28"/>
      <c r="J41" s="44">
        <v>23</v>
      </c>
      <c r="K41" s="43">
        <v>-121.11</v>
      </c>
      <c r="L41" s="43">
        <v>-80.703999999999994</v>
      </c>
      <c r="M41" s="43">
        <v>3936.9</v>
      </c>
      <c r="N41" s="43">
        <v>2.4738999999999998E-15</v>
      </c>
      <c r="O41" s="43">
        <v>1.7910999999999999E-14</v>
      </c>
      <c r="P41" s="43">
        <v>292.51</v>
      </c>
      <c r="Q41" s="48">
        <v>2</v>
      </c>
    </row>
    <row r="42" spans="1:17" x14ac:dyDescent="0.3">
      <c r="A42" s="42">
        <v>53</v>
      </c>
      <c r="B42" s="43">
        <v>-58.695</v>
      </c>
      <c r="C42" s="43">
        <v>-40.841000000000001</v>
      </c>
      <c r="D42" s="43">
        <v>2691.3</v>
      </c>
      <c r="E42" s="43">
        <v>3.2797E-15</v>
      </c>
      <c r="F42" s="43">
        <v>-2.9320999999999998E-14</v>
      </c>
      <c r="G42" s="43">
        <v>-159.62</v>
      </c>
      <c r="H42" s="48">
        <v>2.5</v>
      </c>
      <c r="I42" s="28"/>
      <c r="J42" s="44">
        <v>24</v>
      </c>
      <c r="K42" s="43">
        <v>-58.695</v>
      </c>
      <c r="L42" s="43">
        <v>-40.841000000000001</v>
      </c>
      <c r="M42" s="43">
        <v>2691.3</v>
      </c>
      <c r="N42" s="43">
        <v>1.0932000000000001E-15</v>
      </c>
      <c r="O42" s="43">
        <v>9.7737999999999996E-15</v>
      </c>
      <c r="P42" s="43">
        <v>159.62</v>
      </c>
      <c r="Q42" s="48">
        <v>2.5</v>
      </c>
    </row>
    <row r="43" spans="1:17" x14ac:dyDescent="0.3">
      <c r="A43" s="42">
        <v>54</v>
      </c>
      <c r="B43" s="43">
        <v>-50.637</v>
      </c>
      <c r="C43" s="43">
        <v>-41.591999999999999</v>
      </c>
      <c r="D43" s="43">
        <v>2010.3</v>
      </c>
      <c r="E43" s="43">
        <v>1.6617E-15</v>
      </c>
      <c r="F43" s="43">
        <v>-1.7726000000000001E-14</v>
      </c>
      <c r="G43" s="43">
        <v>-96.495999999999995</v>
      </c>
      <c r="H43" s="48">
        <v>3</v>
      </c>
      <c r="I43" s="28"/>
      <c r="J43" s="44">
        <v>25</v>
      </c>
      <c r="K43" s="43">
        <v>-50.637</v>
      </c>
      <c r="L43" s="43">
        <v>-41.591999999999999</v>
      </c>
      <c r="M43" s="43">
        <v>2010.3</v>
      </c>
      <c r="N43" s="43">
        <v>5.5390999999999996E-16</v>
      </c>
      <c r="O43" s="43">
        <v>5.9085999999999998E-15</v>
      </c>
      <c r="P43" s="43">
        <v>96.495999999999995</v>
      </c>
      <c r="Q43" s="48">
        <v>3</v>
      </c>
    </row>
    <row r="44" spans="1:17" x14ac:dyDescent="0.3">
      <c r="A44" s="42">
        <v>55</v>
      </c>
      <c r="B44" s="43">
        <v>-57.991</v>
      </c>
      <c r="C44" s="43">
        <v>-52.912999999999997</v>
      </c>
      <c r="D44" s="43">
        <v>1583.3</v>
      </c>
      <c r="E44" s="43">
        <v>9.3283000000000001E-16</v>
      </c>
      <c r="F44" s="43">
        <v>-1.1533E-14</v>
      </c>
      <c r="G44" s="43">
        <v>-62.784999999999997</v>
      </c>
      <c r="H44" s="48">
        <v>3.5</v>
      </c>
      <c r="I44" s="28"/>
      <c r="J44" s="44">
        <v>26</v>
      </c>
      <c r="K44" s="43">
        <v>-57.991</v>
      </c>
      <c r="L44" s="43">
        <v>-52.912999999999997</v>
      </c>
      <c r="M44" s="43">
        <v>1583.3</v>
      </c>
      <c r="N44" s="43">
        <v>3.1093999999999998E-16</v>
      </c>
      <c r="O44" s="43">
        <v>3.8445000000000001E-15</v>
      </c>
      <c r="P44" s="43">
        <v>62.784999999999997</v>
      </c>
      <c r="Q44" s="48">
        <v>3.5</v>
      </c>
    </row>
    <row r="45" spans="1:17" x14ac:dyDescent="0.3">
      <c r="A45" s="42">
        <v>56</v>
      </c>
      <c r="B45" s="43">
        <v>-65.478999999999999</v>
      </c>
      <c r="C45" s="43">
        <v>-62.386000000000003</v>
      </c>
      <c r="D45" s="43">
        <v>1284.2</v>
      </c>
      <c r="E45" s="43">
        <v>5.6802999999999998E-16</v>
      </c>
      <c r="F45" s="43">
        <v>-7.9045000000000005E-15</v>
      </c>
      <c r="G45" s="43">
        <v>-43.03</v>
      </c>
      <c r="H45" s="48">
        <v>4</v>
      </c>
      <c r="I45" s="28"/>
      <c r="J45" s="44">
        <v>27</v>
      </c>
      <c r="K45" s="43">
        <v>-65.478999999999999</v>
      </c>
      <c r="L45" s="43">
        <v>-62.386000000000003</v>
      </c>
      <c r="M45" s="43">
        <v>1284.2</v>
      </c>
      <c r="N45" s="43">
        <v>1.8934000000000001E-16</v>
      </c>
      <c r="O45" s="43">
        <v>2.6348000000000001E-15</v>
      </c>
      <c r="P45" s="43">
        <v>43.03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5.5876000000000005E-4</v>
      </c>
      <c r="C50" s="43">
        <v>4.4239000000000002E-4</v>
      </c>
      <c r="D50" s="43">
        <v>-1.5050999999999999E-4</v>
      </c>
      <c r="E50" s="43">
        <v>-4.2756000000000001E-20</v>
      </c>
      <c r="F50" s="43">
        <v>1.2018E-35</v>
      </c>
      <c r="G50" s="43">
        <v>6.5422999999999995E-20</v>
      </c>
      <c r="H50" s="48">
        <v>0</v>
      </c>
      <c r="I50" s="28"/>
      <c r="J50" s="44">
        <v>1</v>
      </c>
      <c r="K50" s="43">
        <v>5.5876000000000005E-4</v>
      </c>
      <c r="L50" s="43">
        <v>4.4239000000000002E-4</v>
      </c>
      <c r="M50" s="43">
        <v>-1.5050999999999999E-4</v>
      </c>
      <c r="N50" s="43">
        <v>-1.4251999999999999E-20</v>
      </c>
      <c r="O50" s="43">
        <v>-4.0059999999999997E-36</v>
      </c>
      <c r="P50" s="43">
        <v>-6.5422999999999995E-20</v>
      </c>
      <c r="Q50" s="48">
        <v>0</v>
      </c>
    </row>
    <row r="51" spans="1:17" x14ac:dyDescent="0.3">
      <c r="A51" s="42">
        <v>31</v>
      </c>
      <c r="B51" s="43">
        <v>-3.2155999999999998E-4</v>
      </c>
      <c r="C51" s="43">
        <v>-2.7991000000000002E-4</v>
      </c>
      <c r="D51" s="43">
        <v>4.7041999999999999E-4</v>
      </c>
      <c r="E51" s="43">
        <v>1.5299999999999999E-20</v>
      </c>
      <c r="F51" s="43">
        <v>-5.2540999999999996E-21</v>
      </c>
      <c r="G51" s="43">
        <v>-2.8602000000000002E-5</v>
      </c>
      <c r="H51" s="54">
        <v>0.05</v>
      </c>
      <c r="I51" s="28"/>
      <c r="J51" s="44">
        <v>2</v>
      </c>
      <c r="K51" s="43">
        <v>-3.2155999999999998E-4</v>
      </c>
      <c r="L51" s="43">
        <v>-2.7991000000000002E-4</v>
      </c>
      <c r="M51" s="43">
        <v>4.7041999999999999E-4</v>
      </c>
      <c r="N51" s="43">
        <v>5.1000999999999997E-21</v>
      </c>
      <c r="O51" s="43">
        <v>1.7513999999999999E-21</v>
      </c>
      <c r="P51" s="43">
        <v>2.8602000000000002E-5</v>
      </c>
      <c r="Q51" s="54">
        <v>0.05</v>
      </c>
    </row>
    <row r="52" spans="1:17" x14ac:dyDescent="0.3">
      <c r="A52" s="42">
        <v>32</v>
      </c>
      <c r="B52" s="43">
        <v>-3.9165000000000001E-4</v>
      </c>
      <c r="C52" s="43">
        <v>-2.9341000000000002E-4</v>
      </c>
      <c r="D52" s="43">
        <v>1.1035000000000001E-3</v>
      </c>
      <c r="E52" s="43">
        <v>3.6092E-20</v>
      </c>
      <c r="F52" s="43">
        <v>-4.1923000000000003E-20</v>
      </c>
      <c r="G52" s="43">
        <v>-2.2822000000000001E-4</v>
      </c>
      <c r="H52" s="57">
        <v>0.1</v>
      </c>
      <c r="I52" s="28"/>
      <c r="J52" s="44">
        <v>3</v>
      </c>
      <c r="K52" s="43">
        <v>-3.9165000000000001E-4</v>
      </c>
      <c r="L52" s="43">
        <v>-2.9341000000000002E-4</v>
      </c>
      <c r="M52" s="43">
        <v>1.1035000000000001E-3</v>
      </c>
      <c r="N52" s="43">
        <v>1.2030999999999999E-20</v>
      </c>
      <c r="O52" s="43">
        <v>1.3974000000000001E-20</v>
      </c>
      <c r="P52" s="43">
        <v>2.2822000000000001E-4</v>
      </c>
      <c r="Q52" s="57">
        <v>0.1</v>
      </c>
    </row>
    <row r="53" spans="1:17" x14ac:dyDescent="0.3">
      <c r="A53" s="42">
        <v>33</v>
      </c>
      <c r="B53" s="43">
        <v>-3.7602000000000002E-4</v>
      </c>
      <c r="C53" s="43">
        <v>-2.4678999999999999E-4</v>
      </c>
      <c r="D53" s="43">
        <v>8.1466999999999998E-4</v>
      </c>
      <c r="E53" s="43">
        <v>4.7479000000000002E-20</v>
      </c>
      <c r="F53" s="43">
        <v>-4.5043000000000002E-20</v>
      </c>
      <c r="G53" s="43">
        <v>-2.452E-4</v>
      </c>
      <c r="H53" s="48">
        <v>0.15</v>
      </c>
      <c r="I53" s="28"/>
      <c r="J53" s="44">
        <v>4</v>
      </c>
      <c r="K53" s="43">
        <v>-3.7602000000000002E-4</v>
      </c>
      <c r="L53" s="43">
        <v>-2.4678999999999999E-4</v>
      </c>
      <c r="M53" s="43">
        <v>8.1466999999999998E-4</v>
      </c>
      <c r="N53" s="43">
        <v>1.5826000000000001E-20</v>
      </c>
      <c r="O53" s="43">
        <v>1.5014000000000001E-20</v>
      </c>
      <c r="P53" s="43">
        <v>2.452E-4</v>
      </c>
      <c r="Q53" s="48">
        <v>0.15</v>
      </c>
    </row>
    <row r="54" spans="1:17" x14ac:dyDescent="0.3">
      <c r="A54" s="42">
        <v>34</v>
      </c>
      <c r="B54" s="43">
        <v>-4.1355999999999999E-4</v>
      </c>
      <c r="C54" s="43">
        <v>-2.5538999999999998E-4</v>
      </c>
      <c r="D54" s="43">
        <v>6.8347999999999998E-4</v>
      </c>
      <c r="E54" s="43">
        <v>5.8111999999999995E-20</v>
      </c>
      <c r="F54" s="43">
        <v>-4.0475000000000002E-20</v>
      </c>
      <c r="G54" s="43">
        <v>-2.2033E-4</v>
      </c>
      <c r="H54" s="54">
        <v>0.2</v>
      </c>
      <c r="I54" s="28"/>
      <c r="J54" s="44">
        <v>5</v>
      </c>
      <c r="K54" s="43">
        <v>-4.1355999999999999E-4</v>
      </c>
      <c r="L54" s="43">
        <v>-2.5538999999999998E-4</v>
      </c>
      <c r="M54" s="43">
        <v>6.8347999999999998E-4</v>
      </c>
      <c r="N54" s="43">
        <v>1.9370999999999999E-20</v>
      </c>
      <c r="O54" s="43">
        <v>1.3491999999999999E-20</v>
      </c>
      <c r="P54" s="43">
        <v>2.2033E-4</v>
      </c>
      <c r="Q54" s="54">
        <v>0.2</v>
      </c>
    </row>
    <row r="55" spans="1:17" x14ac:dyDescent="0.3">
      <c r="A55" s="42">
        <v>35</v>
      </c>
      <c r="B55" s="43">
        <v>-3.4457999999999998E-4</v>
      </c>
      <c r="C55" s="43">
        <v>-2.1042000000000001E-4</v>
      </c>
      <c r="D55" s="43">
        <v>6.9424000000000005E-4</v>
      </c>
      <c r="E55" s="43">
        <v>4.9292999999999998E-20</v>
      </c>
      <c r="F55" s="43">
        <v>-6.1023000000000005E-20</v>
      </c>
      <c r="G55" s="43">
        <v>-3.3219E-4</v>
      </c>
      <c r="H55" s="48">
        <v>0.25</v>
      </c>
      <c r="I55" s="28"/>
      <c r="J55" s="44">
        <v>6</v>
      </c>
      <c r="K55" s="43">
        <v>-3.4457999999999998E-4</v>
      </c>
      <c r="L55" s="43">
        <v>-2.1042000000000001E-4</v>
      </c>
      <c r="M55" s="43">
        <v>6.9424000000000005E-4</v>
      </c>
      <c r="N55" s="43">
        <v>1.6430999999999999E-20</v>
      </c>
      <c r="O55" s="43">
        <v>2.0340999999999999E-20</v>
      </c>
      <c r="P55" s="43">
        <v>3.3219E-4</v>
      </c>
      <c r="Q55" s="48">
        <v>0.25</v>
      </c>
    </row>
    <row r="56" spans="1:17" x14ac:dyDescent="0.3">
      <c r="A56" s="42">
        <v>36</v>
      </c>
      <c r="B56" s="43">
        <v>-3.1548999999999998E-4</v>
      </c>
      <c r="C56" s="43">
        <v>-1.9615999999999999E-4</v>
      </c>
      <c r="D56" s="43">
        <v>5.7622999999999995E-4</v>
      </c>
      <c r="E56" s="43">
        <v>4.384E-20</v>
      </c>
      <c r="F56" s="43">
        <v>-5.0436999999999999E-20</v>
      </c>
      <c r="G56" s="43">
        <v>-2.7457000000000002E-4</v>
      </c>
      <c r="H56" s="57">
        <v>0.3</v>
      </c>
      <c r="I56" s="28"/>
      <c r="J56" s="44">
        <v>7</v>
      </c>
      <c r="K56" s="43">
        <v>-3.1548999999999998E-4</v>
      </c>
      <c r="L56" s="43">
        <v>-1.9615999999999999E-4</v>
      </c>
      <c r="M56" s="43">
        <v>5.7622999999999995E-4</v>
      </c>
      <c r="N56" s="43">
        <v>1.4613E-20</v>
      </c>
      <c r="O56" s="43">
        <v>1.6811999999999999E-20</v>
      </c>
      <c r="P56" s="43">
        <v>2.7457000000000002E-4</v>
      </c>
      <c r="Q56" s="57">
        <v>0.3</v>
      </c>
    </row>
    <row r="57" spans="1:17" x14ac:dyDescent="0.3">
      <c r="A57" s="42">
        <v>37</v>
      </c>
      <c r="B57" s="43">
        <v>-3.2946000000000001E-4</v>
      </c>
      <c r="C57" s="43">
        <v>-2.0803E-4</v>
      </c>
      <c r="D57" s="43">
        <v>5.3027E-4</v>
      </c>
      <c r="E57" s="43">
        <v>4.4610999999999998E-20</v>
      </c>
      <c r="F57" s="43">
        <v>-3.6143000000000001E-20</v>
      </c>
      <c r="G57" s="43">
        <v>-1.9675000000000001E-4</v>
      </c>
      <c r="H57" s="54">
        <v>0.35</v>
      </c>
      <c r="I57" s="28"/>
      <c r="J57" s="44">
        <v>8</v>
      </c>
      <c r="K57" s="43">
        <v>-3.2946000000000001E-4</v>
      </c>
      <c r="L57" s="43">
        <v>-2.0803E-4</v>
      </c>
      <c r="M57" s="43">
        <v>5.3027E-4</v>
      </c>
      <c r="N57" s="43">
        <v>1.4870000000000001E-20</v>
      </c>
      <c r="O57" s="43">
        <v>1.2048E-20</v>
      </c>
      <c r="P57" s="43">
        <v>1.9675000000000001E-4</v>
      </c>
      <c r="Q57" s="54">
        <v>0.35</v>
      </c>
    </row>
    <row r="58" spans="1:17" x14ac:dyDescent="0.3">
      <c r="A58" s="42">
        <v>38</v>
      </c>
      <c r="B58" s="43">
        <v>-2.7335E-4</v>
      </c>
      <c r="C58" s="43">
        <v>-1.8013E-4</v>
      </c>
      <c r="D58" s="43">
        <v>6.2527000000000004E-4</v>
      </c>
      <c r="E58" s="43">
        <v>3.4249E-20</v>
      </c>
      <c r="F58" s="43">
        <v>-5.7919000000000001E-20</v>
      </c>
      <c r="G58" s="43">
        <v>-3.1530000000000002E-4</v>
      </c>
      <c r="H58" s="57">
        <v>0.4</v>
      </c>
      <c r="I58" s="28"/>
      <c r="J58" s="44">
        <v>9</v>
      </c>
      <c r="K58" s="43">
        <v>-2.7335E-4</v>
      </c>
      <c r="L58" s="43">
        <v>-1.8013E-4</v>
      </c>
      <c r="M58" s="43">
        <v>6.2527000000000004E-4</v>
      </c>
      <c r="N58" s="43">
        <v>1.1416E-20</v>
      </c>
      <c r="O58" s="43">
        <v>1.9305999999999999E-20</v>
      </c>
      <c r="P58" s="43">
        <v>3.1530000000000002E-4</v>
      </c>
      <c r="Q58" s="57">
        <v>0.4</v>
      </c>
    </row>
    <row r="59" spans="1:17" x14ac:dyDescent="0.3">
      <c r="A59" s="42">
        <v>39</v>
      </c>
      <c r="B59" s="43">
        <v>-2.3083000000000001E-4</v>
      </c>
      <c r="C59" s="43">
        <v>-1.5888E-4</v>
      </c>
      <c r="D59" s="43">
        <v>5.3686000000000001E-4</v>
      </c>
      <c r="E59" s="43">
        <v>2.6432E-20</v>
      </c>
      <c r="F59" s="43">
        <v>-4.9296000000000002E-20</v>
      </c>
      <c r="G59" s="43">
        <v>-2.6835999999999999E-4</v>
      </c>
      <c r="H59" s="57">
        <v>0.45</v>
      </c>
      <c r="I59" s="28"/>
      <c r="J59" s="44">
        <v>10</v>
      </c>
      <c r="K59" s="43">
        <v>-2.3083000000000001E-4</v>
      </c>
      <c r="L59" s="43">
        <v>-1.5888E-4</v>
      </c>
      <c r="M59" s="43">
        <v>5.3686000000000001E-4</v>
      </c>
      <c r="N59" s="43">
        <v>8.8107999999999994E-21</v>
      </c>
      <c r="O59" s="43">
        <v>1.6431999999999999E-20</v>
      </c>
      <c r="P59" s="43">
        <v>2.6835999999999999E-4</v>
      </c>
      <c r="Q59" s="57">
        <v>0.45</v>
      </c>
    </row>
    <row r="60" spans="1:17" x14ac:dyDescent="0.3">
      <c r="A60" s="42">
        <v>40</v>
      </c>
      <c r="B60" s="43">
        <v>-1.9775000000000001E-4</v>
      </c>
      <c r="C60" s="43">
        <v>-1.4179000000000001E-4</v>
      </c>
      <c r="D60" s="43">
        <v>4.6706999999999999E-4</v>
      </c>
      <c r="E60" s="43">
        <v>2.0557E-20</v>
      </c>
      <c r="F60" s="43">
        <v>-4.1945E-20</v>
      </c>
      <c r="G60" s="43">
        <v>-2.2834E-4</v>
      </c>
      <c r="H60" s="57">
        <v>0.5</v>
      </c>
      <c r="I60" s="28"/>
      <c r="J60" s="44">
        <v>11</v>
      </c>
      <c r="K60" s="43">
        <v>-1.9775000000000001E-4</v>
      </c>
      <c r="L60" s="43">
        <v>-1.4179000000000001E-4</v>
      </c>
      <c r="M60" s="43">
        <v>4.6706999999999999E-4</v>
      </c>
      <c r="N60" s="43">
        <v>6.8525E-21</v>
      </c>
      <c r="O60" s="43">
        <v>1.3981999999999999E-20</v>
      </c>
      <c r="P60" s="43">
        <v>2.2834E-4</v>
      </c>
      <c r="Q60" s="57">
        <v>0.5</v>
      </c>
    </row>
    <row r="61" spans="1:17" x14ac:dyDescent="0.3">
      <c r="A61" s="42">
        <v>41</v>
      </c>
      <c r="B61" s="43">
        <v>-1.7144999999999999E-4</v>
      </c>
      <c r="C61" s="43">
        <v>-1.2753999999999999E-4</v>
      </c>
      <c r="D61" s="43">
        <v>4.1061E-4</v>
      </c>
      <c r="E61" s="43">
        <v>1.6133E-20</v>
      </c>
      <c r="F61" s="43">
        <v>-3.5763999999999998E-20</v>
      </c>
      <c r="G61" s="43">
        <v>-1.9468999999999999E-4</v>
      </c>
      <c r="H61" s="57">
        <v>0.55000000000000004</v>
      </c>
      <c r="I61" s="28"/>
      <c r="J61" s="44">
        <v>12</v>
      </c>
      <c r="K61" s="43">
        <v>-1.7144999999999999E-4</v>
      </c>
      <c r="L61" s="43">
        <v>-1.2753999999999999E-4</v>
      </c>
      <c r="M61" s="43">
        <v>4.1061E-4</v>
      </c>
      <c r="N61" s="43">
        <v>5.3776000000000003E-21</v>
      </c>
      <c r="O61" s="43">
        <v>1.1921E-20</v>
      </c>
      <c r="P61" s="43">
        <v>1.9468999999999999E-4</v>
      </c>
      <c r="Q61" s="57">
        <v>0.55000000000000004</v>
      </c>
    </row>
    <row r="62" spans="1:17" x14ac:dyDescent="0.3">
      <c r="A62" s="42">
        <v>42</v>
      </c>
      <c r="B62" s="43">
        <v>-1.5017000000000001E-4</v>
      </c>
      <c r="C62" s="43">
        <v>-1.1538E-4</v>
      </c>
      <c r="D62" s="43">
        <v>3.6404999999999999E-4</v>
      </c>
      <c r="E62" s="43">
        <v>1.2781999999999999E-20</v>
      </c>
      <c r="F62" s="43">
        <v>-3.0603000000000003E-20</v>
      </c>
      <c r="G62" s="43">
        <v>-1.6660000000000001E-4</v>
      </c>
      <c r="H62" s="48">
        <v>0.6</v>
      </c>
      <c r="I62" s="28"/>
      <c r="J62" s="44">
        <v>13</v>
      </c>
      <c r="K62" s="43">
        <v>-1.5017000000000001E-4</v>
      </c>
      <c r="L62" s="43">
        <v>-1.1538E-4</v>
      </c>
      <c r="M62" s="43">
        <v>3.6404999999999999E-4</v>
      </c>
      <c r="N62" s="43">
        <v>4.2607E-21</v>
      </c>
      <c r="O62" s="43">
        <v>1.0200999999999999E-20</v>
      </c>
      <c r="P62" s="43">
        <v>1.6660000000000001E-4</v>
      </c>
      <c r="Q62" s="48">
        <v>0.6</v>
      </c>
    </row>
    <row r="63" spans="1:17" x14ac:dyDescent="0.3">
      <c r="A63" s="42">
        <v>43</v>
      </c>
      <c r="B63" s="43">
        <v>-1.3266999999999999E-4</v>
      </c>
      <c r="C63" s="43">
        <v>-1.0484000000000001E-4</v>
      </c>
      <c r="D63" s="43">
        <v>3.2508E-4</v>
      </c>
      <c r="E63" s="43">
        <v>1.0226E-20</v>
      </c>
      <c r="F63" s="43">
        <v>-2.6301E-20</v>
      </c>
      <c r="G63" s="43">
        <v>-1.4317999999999999E-4</v>
      </c>
      <c r="H63" s="48">
        <v>0.65</v>
      </c>
      <c r="I63" s="28"/>
      <c r="J63" s="44">
        <v>14</v>
      </c>
      <c r="K63" s="43">
        <v>-1.3266999999999999E-4</v>
      </c>
      <c r="L63" s="43">
        <v>-1.0484000000000001E-4</v>
      </c>
      <c r="M63" s="43">
        <v>3.2508E-4</v>
      </c>
      <c r="N63" s="43">
        <v>3.4085999999999998E-21</v>
      </c>
      <c r="O63" s="43">
        <v>8.7671999999999997E-21</v>
      </c>
      <c r="P63" s="43">
        <v>1.4317999999999999E-4</v>
      </c>
      <c r="Q63" s="48">
        <v>0.65</v>
      </c>
    </row>
    <row r="64" spans="1:17" x14ac:dyDescent="0.3">
      <c r="A64" s="42">
        <v>44</v>
      </c>
      <c r="B64" s="43">
        <v>-1.1809E-4</v>
      </c>
      <c r="C64" s="43">
        <v>-9.5612000000000005E-5</v>
      </c>
      <c r="D64" s="43">
        <v>2.9207000000000001E-4</v>
      </c>
      <c r="E64" s="43">
        <v>8.2588000000000006E-21</v>
      </c>
      <c r="F64" s="43">
        <v>-2.2713000000000001E-20</v>
      </c>
      <c r="G64" s="43">
        <v>-1.2365E-4</v>
      </c>
      <c r="H64" s="48">
        <v>0.7</v>
      </c>
      <c r="I64" s="28"/>
      <c r="J64" s="44">
        <v>15</v>
      </c>
      <c r="K64" s="43">
        <v>-1.1809E-4</v>
      </c>
      <c r="L64" s="43">
        <v>-9.5612000000000005E-5</v>
      </c>
      <c r="M64" s="43">
        <v>2.9207000000000001E-4</v>
      </c>
      <c r="N64" s="43">
        <v>2.7529000000000001E-21</v>
      </c>
      <c r="O64" s="43">
        <v>7.5710999999999996E-21</v>
      </c>
      <c r="P64" s="43">
        <v>1.2365E-4</v>
      </c>
      <c r="Q64" s="48">
        <v>0.7</v>
      </c>
    </row>
    <row r="65" spans="1:17" x14ac:dyDescent="0.3">
      <c r="A65" s="42">
        <v>45</v>
      </c>
      <c r="B65" s="43">
        <v>-1.0581000000000001E-4</v>
      </c>
      <c r="C65" s="43">
        <v>-8.7483000000000002E-5</v>
      </c>
      <c r="D65" s="43">
        <v>2.6381000000000001E-4</v>
      </c>
      <c r="E65" s="43">
        <v>6.7314999999999999E-21</v>
      </c>
      <c r="F65" s="43">
        <v>-1.9711999999999999E-20</v>
      </c>
      <c r="G65" s="43">
        <v>-1.0731E-4</v>
      </c>
      <c r="H65" s="48">
        <v>0.75</v>
      </c>
      <c r="I65" s="28"/>
      <c r="J65" s="44">
        <v>16</v>
      </c>
      <c r="K65" s="43">
        <v>-1.0581000000000001E-4</v>
      </c>
      <c r="L65" s="43">
        <v>-8.7483000000000002E-5</v>
      </c>
      <c r="M65" s="43">
        <v>2.6381000000000001E-4</v>
      </c>
      <c r="N65" s="43">
        <v>2.2437999999999998E-21</v>
      </c>
      <c r="O65" s="43">
        <v>6.5707000000000002E-21</v>
      </c>
      <c r="P65" s="43">
        <v>1.0731E-4</v>
      </c>
      <c r="Q65" s="48">
        <v>0.75</v>
      </c>
    </row>
    <row r="66" spans="1:17" x14ac:dyDescent="0.3">
      <c r="A66" s="42">
        <v>46</v>
      </c>
      <c r="B66" s="43">
        <v>-9.5342999999999998E-5</v>
      </c>
      <c r="C66" s="43">
        <v>-8.0278000000000006E-5</v>
      </c>
      <c r="D66" s="43">
        <v>2.3942000000000001E-4</v>
      </c>
      <c r="E66" s="43">
        <v>5.5347000000000001E-21</v>
      </c>
      <c r="F66" s="43">
        <v>-1.7193000000000001E-20</v>
      </c>
      <c r="G66" s="43">
        <v>-9.3592999999999997E-5</v>
      </c>
      <c r="H66" s="48">
        <v>0.8</v>
      </c>
      <c r="I66" s="28"/>
      <c r="J66" s="44">
        <v>17</v>
      </c>
      <c r="K66" s="43">
        <v>-9.5342999999999998E-5</v>
      </c>
      <c r="L66" s="43">
        <v>-8.0278000000000006E-5</v>
      </c>
      <c r="M66" s="43">
        <v>2.3942000000000001E-4</v>
      </c>
      <c r="N66" s="43">
        <v>1.8449000000000002E-21</v>
      </c>
      <c r="O66" s="43">
        <v>5.7308999999999997E-21</v>
      </c>
      <c r="P66" s="43">
        <v>9.3592999999999997E-5</v>
      </c>
      <c r="Q66" s="48">
        <v>0.8</v>
      </c>
    </row>
    <row r="67" spans="1:17" x14ac:dyDescent="0.3">
      <c r="A67" s="42">
        <v>47</v>
      </c>
      <c r="B67" s="43">
        <v>-8.6351E-5</v>
      </c>
      <c r="C67" s="43">
        <v>-7.3862000000000005E-5</v>
      </c>
      <c r="D67" s="43">
        <v>2.1819E-4</v>
      </c>
      <c r="E67" s="43">
        <v>4.5882999999999996E-21</v>
      </c>
      <c r="F67" s="43">
        <v>-1.5068E-20</v>
      </c>
      <c r="G67" s="43">
        <v>-8.2027999999999995E-5</v>
      </c>
      <c r="H67" s="48">
        <v>0.85</v>
      </c>
      <c r="I67" s="28"/>
      <c r="J67" s="44">
        <v>18</v>
      </c>
      <c r="K67" s="43">
        <v>-8.6351E-5</v>
      </c>
      <c r="L67" s="43">
        <v>-7.3862000000000005E-5</v>
      </c>
      <c r="M67" s="43">
        <v>2.1819E-4</v>
      </c>
      <c r="N67" s="43">
        <v>1.5293999999999999E-21</v>
      </c>
      <c r="O67" s="43">
        <v>5.0227999999999997E-21</v>
      </c>
      <c r="P67" s="43">
        <v>8.2027999999999995E-5</v>
      </c>
      <c r="Q67" s="48">
        <v>0.85</v>
      </c>
    </row>
    <row r="68" spans="1:17" x14ac:dyDescent="0.3">
      <c r="A68" s="42">
        <v>48</v>
      </c>
      <c r="B68" s="43">
        <v>-7.8559000000000005E-5</v>
      </c>
      <c r="C68" s="43">
        <v>-6.8125000000000003E-5</v>
      </c>
      <c r="D68" s="43">
        <v>1.9960999999999999E-4</v>
      </c>
      <c r="E68" s="43">
        <v>3.8333E-21</v>
      </c>
      <c r="F68" s="43">
        <v>-1.3268999999999999E-20</v>
      </c>
      <c r="G68" s="43">
        <v>-7.2230999999999993E-5</v>
      </c>
      <c r="H68" s="48">
        <v>0.9</v>
      </c>
      <c r="I68" s="28"/>
      <c r="J68" s="44">
        <v>19</v>
      </c>
      <c r="K68" s="43">
        <v>-7.8559000000000005E-5</v>
      </c>
      <c r="L68" s="43">
        <v>-6.8125000000000003E-5</v>
      </c>
      <c r="M68" s="43">
        <v>1.9960999999999999E-4</v>
      </c>
      <c r="N68" s="43">
        <v>1.2778E-21</v>
      </c>
      <c r="O68" s="43">
        <v>4.4228999999999997E-21</v>
      </c>
      <c r="P68" s="43">
        <v>7.2230999999999993E-5</v>
      </c>
      <c r="Q68" s="48">
        <v>0.9</v>
      </c>
    </row>
    <row r="69" spans="1:17" x14ac:dyDescent="0.3">
      <c r="A69" s="42">
        <v>49</v>
      </c>
      <c r="B69" s="43">
        <v>-7.1756999999999998E-5</v>
      </c>
      <c r="C69" s="43">
        <v>-6.2977000000000004E-5</v>
      </c>
      <c r="D69" s="43">
        <v>1.8323999999999999E-4</v>
      </c>
      <c r="E69" s="43">
        <v>3.2257999999999999E-21</v>
      </c>
      <c r="F69" s="43">
        <v>-1.1735999999999999E-20</v>
      </c>
      <c r="G69" s="43">
        <v>-6.389E-5</v>
      </c>
      <c r="H69" s="48">
        <v>0.95</v>
      </c>
      <c r="I69" s="28"/>
      <c r="J69" s="44">
        <v>20</v>
      </c>
      <c r="K69" s="43">
        <v>-7.1756999999999998E-5</v>
      </c>
      <c r="L69" s="43">
        <v>-6.2977000000000004E-5</v>
      </c>
      <c r="M69" s="43">
        <v>1.8323999999999999E-4</v>
      </c>
      <c r="N69" s="43">
        <v>1.0753E-21</v>
      </c>
      <c r="O69" s="43">
        <v>3.9120999999999997E-21</v>
      </c>
      <c r="P69" s="43">
        <v>6.389E-5</v>
      </c>
      <c r="Q69" s="48">
        <v>0.95</v>
      </c>
    </row>
    <row r="70" spans="1:17" x14ac:dyDescent="0.3">
      <c r="A70" s="42">
        <v>50</v>
      </c>
      <c r="B70" s="43">
        <v>-6.5779999999999997E-5</v>
      </c>
      <c r="C70" s="43">
        <v>-5.8341000000000003E-5</v>
      </c>
      <c r="D70" s="43">
        <v>1.6872999999999999E-4</v>
      </c>
      <c r="E70" s="43">
        <v>2.7330999999999999E-21</v>
      </c>
      <c r="F70" s="43">
        <v>-1.0425999999999999E-20</v>
      </c>
      <c r="G70" s="43">
        <v>-5.6755000000000001E-5</v>
      </c>
      <c r="H70" s="48">
        <v>1</v>
      </c>
      <c r="I70" s="28"/>
      <c r="J70" s="44">
        <v>21</v>
      </c>
      <c r="K70" s="43">
        <v>-6.5779999999999997E-5</v>
      </c>
      <c r="L70" s="43">
        <v>-5.8341000000000003E-5</v>
      </c>
      <c r="M70" s="43">
        <v>1.6872999999999999E-4</v>
      </c>
      <c r="N70" s="43">
        <v>9.1103999999999999E-22</v>
      </c>
      <c r="O70" s="43">
        <v>3.4752000000000003E-21</v>
      </c>
      <c r="P70" s="43">
        <v>5.6755000000000001E-5</v>
      </c>
      <c r="Q70" s="48">
        <v>1</v>
      </c>
    </row>
    <row r="71" spans="1:17" x14ac:dyDescent="0.3">
      <c r="A71" s="42">
        <v>51</v>
      </c>
      <c r="B71" s="43">
        <v>-3.1754000000000001E-5</v>
      </c>
      <c r="C71" s="43">
        <v>-2.9859999999999999E-5</v>
      </c>
      <c r="D71" s="43">
        <v>8.4258999999999994E-5</v>
      </c>
      <c r="E71" s="43">
        <v>6.9555000000000001E-22</v>
      </c>
      <c r="F71" s="43">
        <v>-3.8577E-21</v>
      </c>
      <c r="G71" s="43">
        <v>-2.0999999999999999E-5</v>
      </c>
      <c r="H71" s="48">
        <v>1.5</v>
      </c>
      <c r="I71" s="28"/>
      <c r="J71" s="44">
        <v>22</v>
      </c>
      <c r="K71" s="43">
        <v>-3.1754000000000001E-5</v>
      </c>
      <c r="L71" s="43">
        <v>-2.9859999999999999E-5</v>
      </c>
      <c r="M71" s="43">
        <v>8.4258999999999994E-5</v>
      </c>
      <c r="N71" s="43">
        <v>2.3185E-22</v>
      </c>
      <c r="O71" s="43">
        <v>1.2858999999999999E-21</v>
      </c>
      <c r="P71" s="43">
        <v>2.0999999999999999E-5</v>
      </c>
      <c r="Q71" s="48">
        <v>1.5</v>
      </c>
    </row>
    <row r="72" spans="1:17" x14ac:dyDescent="0.3">
      <c r="A72" s="42">
        <v>52</v>
      </c>
      <c r="B72" s="43">
        <v>-1.8385000000000001E-5</v>
      </c>
      <c r="C72" s="43">
        <v>-1.7703E-5</v>
      </c>
      <c r="D72" s="43">
        <v>5.0095000000000001E-5</v>
      </c>
      <c r="E72" s="43">
        <v>2.5048000000000002E-22</v>
      </c>
      <c r="F72" s="43">
        <v>-1.8135E-21</v>
      </c>
      <c r="G72" s="43">
        <v>-9.8723000000000003E-6</v>
      </c>
      <c r="H72" s="48">
        <v>2</v>
      </c>
      <c r="I72" s="28"/>
      <c r="J72" s="44">
        <v>23</v>
      </c>
      <c r="K72" s="43">
        <v>-1.8385000000000001E-5</v>
      </c>
      <c r="L72" s="43">
        <v>-1.7703E-5</v>
      </c>
      <c r="M72" s="43">
        <v>5.0095000000000001E-5</v>
      </c>
      <c r="N72" s="43">
        <v>8.3494999999999997E-23</v>
      </c>
      <c r="O72" s="43">
        <v>6.0449999999999998E-22</v>
      </c>
      <c r="P72" s="43">
        <v>9.8723000000000003E-6</v>
      </c>
      <c r="Q72" s="48">
        <v>2</v>
      </c>
    </row>
    <row r="73" spans="1:17" x14ac:dyDescent="0.3">
      <c r="A73" s="42">
        <v>53</v>
      </c>
      <c r="B73" s="43">
        <v>-1.2329E-5</v>
      </c>
      <c r="C73" s="43">
        <v>-1.2028000000000001E-5</v>
      </c>
      <c r="D73" s="43">
        <v>3.4076999999999999E-5</v>
      </c>
      <c r="E73" s="43">
        <v>1.1069E-22</v>
      </c>
      <c r="F73" s="43">
        <v>-9.896E-22</v>
      </c>
      <c r="G73" s="43">
        <v>-5.3870999999999996E-6</v>
      </c>
      <c r="H73" s="48">
        <v>2.5</v>
      </c>
      <c r="I73" s="28"/>
      <c r="J73" s="44">
        <v>24</v>
      </c>
      <c r="K73" s="43">
        <v>-1.2329E-5</v>
      </c>
      <c r="L73" s="43">
        <v>-1.2028000000000001E-5</v>
      </c>
      <c r="M73" s="43">
        <v>3.4076999999999999E-5</v>
      </c>
      <c r="N73" s="43">
        <v>3.6896999999999999E-23</v>
      </c>
      <c r="O73" s="43">
        <v>3.2986999999999999E-22</v>
      </c>
      <c r="P73" s="43">
        <v>5.3870999999999996E-6</v>
      </c>
      <c r="Q73" s="48">
        <v>2.5</v>
      </c>
    </row>
    <row r="74" spans="1:17" x14ac:dyDescent="0.3">
      <c r="A74" s="42">
        <v>54</v>
      </c>
      <c r="B74" s="43">
        <v>-9.2459999999999992E-6</v>
      </c>
      <c r="C74" s="43">
        <v>-9.0934E-6</v>
      </c>
      <c r="D74" s="43">
        <v>2.5531999999999999E-5</v>
      </c>
      <c r="E74" s="43">
        <v>5.6083E-23</v>
      </c>
      <c r="F74" s="43">
        <v>-5.9824999999999997E-22</v>
      </c>
      <c r="G74" s="43">
        <v>-3.2567000000000001E-6</v>
      </c>
      <c r="H74" s="48">
        <v>3</v>
      </c>
      <c r="I74" s="28"/>
      <c r="J74" s="44">
        <v>25</v>
      </c>
      <c r="K74" s="43">
        <v>-9.2459999999999992E-6</v>
      </c>
      <c r="L74" s="43">
        <v>-9.0934E-6</v>
      </c>
      <c r="M74" s="43">
        <v>2.5531999999999999E-5</v>
      </c>
      <c r="N74" s="43">
        <v>1.8694000000000001E-23</v>
      </c>
      <c r="O74" s="43">
        <v>1.9942000000000001E-22</v>
      </c>
      <c r="P74" s="43">
        <v>3.2567000000000001E-6</v>
      </c>
      <c r="Q74" s="48">
        <v>3</v>
      </c>
    </row>
    <row r="75" spans="1:17" x14ac:dyDescent="0.3">
      <c r="A75" s="42">
        <v>55</v>
      </c>
      <c r="B75" s="43">
        <v>-7.4204000000000001E-6</v>
      </c>
      <c r="C75" s="43">
        <v>-7.3347000000000003E-6</v>
      </c>
      <c r="D75" s="43">
        <v>2.0276999999999999E-5</v>
      </c>
      <c r="E75" s="43">
        <v>3.1483000000000001E-23</v>
      </c>
      <c r="F75" s="43">
        <v>-3.8925E-22</v>
      </c>
      <c r="G75" s="43">
        <v>-2.119E-6</v>
      </c>
      <c r="H75" s="48">
        <v>3.5</v>
      </c>
      <c r="I75" s="28"/>
      <c r="J75" s="44">
        <v>26</v>
      </c>
      <c r="K75" s="43">
        <v>-7.4204000000000001E-6</v>
      </c>
      <c r="L75" s="43">
        <v>-7.3347000000000003E-6</v>
      </c>
      <c r="M75" s="43">
        <v>2.0276999999999999E-5</v>
      </c>
      <c r="N75" s="43">
        <v>1.0493999999999999E-23</v>
      </c>
      <c r="O75" s="43">
        <v>1.2975000000000001E-22</v>
      </c>
      <c r="P75" s="43">
        <v>2.119E-6</v>
      </c>
      <c r="Q75" s="48">
        <v>3.5</v>
      </c>
    </row>
    <row r="76" spans="1:17" x14ac:dyDescent="0.3">
      <c r="A76" s="42">
        <v>56</v>
      </c>
      <c r="B76" s="43">
        <v>-6.1639999999999998E-6</v>
      </c>
      <c r="C76" s="43">
        <v>-6.1117999999999997E-6</v>
      </c>
      <c r="D76" s="43">
        <v>1.6612E-5</v>
      </c>
      <c r="E76" s="43">
        <v>1.9170999999999999E-23</v>
      </c>
      <c r="F76" s="43">
        <v>-2.6678000000000001E-22</v>
      </c>
      <c r="G76" s="43">
        <v>-1.4523000000000001E-6</v>
      </c>
      <c r="H76" s="48">
        <v>4</v>
      </c>
      <c r="I76" s="28"/>
      <c r="J76" s="44">
        <v>27</v>
      </c>
      <c r="K76" s="43">
        <v>-6.1639999999999998E-6</v>
      </c>
      <c r="L76" s="43">
        <v>-6.1117999999999997E-6</v>
      </c>
      <c r="M76" s="43">
        <v>1.6612E-5</v>
      </c>
      <c r="N76" s="43">
        <v>6.3904000000000003E-24</v>
      </c>
      <c r="O76" s="43">
        <v>8.8924999999999997E-23</v>
      </c>
      <c r="P76" s="43">
        <v>1.4523000000000001E-6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4.1113000000000003E-21</v>
      </c>
      <c r="C81" s="43">
        <v>2.2381000000000001E-5</v>
      </c>
      <c r="D81" s="43">
        <v>6.9010999999999996E-4</v>
      </c>
      <c r="E81" s="23">
        <f>+D81*1000</f>
        <v>0.69011</v>
      </c>
      <c r="F81" s="44">
        <v>0</v>
      </c>
      <c r="G81" s="24"/>
      <c r="H81" s="25"/>
      <c r="I81" s="28"/>
      <c r="J81" s="44">
        <v>1</v>
      </c>
      <c r="K81" s="43">
        <v>-1.3704E-21</v>
      </c>
      <c r="L81" s="43">
        <v>-2.2381000000000001E-5</v>
      </c>
      <c r="M81" s="43">
        <v>6.9010999999999996E-4</v>
      </c>
      <c r="N81" s="23">
        <f>+M81*1000</f>
        <v>0.69011</v>
      </c>
      <c r="O81" s="44">
        <v>0</v>
      </c>
      <c r="P81" s="24"/>
      <c r="Q81" s="25"/>
    </row>
    <row r="82" spans="1:23" x14ac:dyDescent="0.3">
      <c r="A82" s="42">
        <v>31</v>
      </c>
      <c r="B82" s="43">
        <v>2.6110999999999999E-22</v>
      </c>
      <c r="C82" s="43">
        <v>1.4214000000000001E-6</v>
      </c>
      <c r="D82" s="43">
        <v>6.8134999999999995E-4</v>
      </c>
      <c r="E82" s="23">
        <f t="shared" ref="E82:E107" si="0">+D82*1000</f>
        <v>0.6813499999999999</v>
      </c>
      <c r="F82" s="170">
        <v>0.05</v>
      </c>
      <c r="G82" s="24"/>
      <c r="H82" s="25"/>
      <c r="I82" s="28"/>
      <c r="J82" s="44">
        <v>2</v>
      </c>
      <c r="K82" s="43">
        <v>-8.7037999999999994E-23</v>
      </c>
      <c r="L82" s="43">
        <v>-1.4214000000000001E-6</v>
      </c>
      <c r="M82" s="43">
        <v>6.8134999999999995E-4</v>
      </c>
      <c r="N82" s="23">
        <f t="shared" ref="N82:N107" si="1">+M82*1000</f>
        <v>0.6813499999999999</v>
      </c>
      <c r="O82" s="170">
        <v>0.05</v>
      </c>
      <c r="P82" s="24"/>
      <c r="Q82" s="25"/>
    </row>
    <row r="83" spans="1:23" x14ac:dyDescent="0.3">
      <c r="A83" s="42">
        <v>32</v>
      </c>
      <c r="B83" s="43">
        <v>-1.8523999999999999E-21</v>
      </c>
      <c r="C83" s="43">
        <v>-1.0084E-5</v>
      </c>
      <c r="D83" s="43">
        <v>6.1819000000000002E-4</v>
      </c>
      <c r="E83" s="23">
        <f t="shared" si="0"/>
        <v>0.61819000000000002</v>
      </c>
      <c r="F83" s="171">
        <v>0.1</v>
      </c>
      <c r="G83" s="24"/>
      <c r="H83" s="25"/>
      <c r="I83" s="28"/>
      <c r="J83" s="44">
        <v>3</v>
      </c>
      <c r="K83" s="43">
        <v>6.1747E-22</v>
      </c>
      <c r="L83" s="43">
        <v>1.0084E-5</v>
      </c>
      <c r="M83" s="43">
        <v>6.1819000000000002E-4</v>
      </c>
      <c r="N83" s="23">
        <f t="shared" si="1"/>
        <v>0.61819000000000002</v>
      </c>
      <c r="O83" s="171">
        <v>0.1</v>
      </c>
      <c r="Q83" s="25"/>
    </row>
    <row r="84" spans="1:23" x14ac:dyDescent="0.3">
      <c r="A84" s="42">
        <v>33</v>
      </c>
      <c r="B84" s="43">
        <v>-3.6081999999999997E-21</v>
      </c>
      <c r="C84" s="43">
        <v>-1.9641999999999999E-5</v>
      </c>
      <c r="D84" s="43">
        <v>5.7072999999999998E-4</v>
      </c>
      <c r="E84" s="23">
        <f t="shared" si="0"/>
        <v>0.57072999999999996</v>
      </c>
      <c r="F84" s="44">
        <v>0.15</v>
      </c>
      <c r="G84" s="24"/>
      <c r="H84" s="25"/>
      <c r="I84" s="28"/>
      <c r="J84" s="44">
        <v>4</v>
      </c>
      <c r="K84" s="43">
        <v>1.2026999999999999E-21</v>
      </c>
      <c r="L84" s="43">
        <v>1.9641999999999999E-5</v>
      </c>
      <c r="M84" s="43">
        <v>5.7072999999999998E-4</v>
      </c>
      <c r="N84" s="23">
        <f t="shared" si="1"/>
        <v>0.57072999999999996</v>
      </c>
      <c r="O84" s="44">
        <v>0.15</v>
      </c>
      <c r="P84" s="24"/>
      <c r="Q84" s="25"/>
    </row>
    <row r="85" spans="1:23" x14ac:dyDescent="0.3">
      <c r="A85" s="42">
        <v>34</v>
      </c>
      <c r="B85" s="43">
        <v>-5.2481999999999996E-21</v>
      </c>
      <c r="C85" s="43">
        <v>-2.8569999999999999E-5</v>
      </c>
      <c r="D85" s="43">
        <v>5.3408999999999998E-4</v>
      </c>
      <c r="E85" s="23">
        <f t="shared" si="0"/>
        <v>0.53408999999999995</v>
      </c>
      <c r="F85" s="170">
        <v>0.2</v>
      </c>
      <c r="G85" s="24"/>
      <c r="H85" s="25"/>
      <c r="I85" s="28"/>
      <c r="J85" s="44">
        <v>5</v>
      </c>
      <c r="K85" s="43">
        <v>1.7494000000000001E-21</v>
      </c>
      <c r="L85" s="43">
        <v>2.8569999999999999E-5</v>
      </c>
      <c r="M85" s="43">
        <v>5.3408999999999998E-4</v>
      </c>
      <c r="N85" s="23">
        <f t="shared" si="1"/>
        <v>0.53408999999999995</v>
      </c>
      <c r="O85" s="170">
        <v>0.2</v>
      </c>
      <c r="P85" s="24"/>
      <c r="Q85" s="25"/>
    </row>
    <row r="86" spans="1:23" x14ac:dyDescent="0.3">
      <c r="A86" s="42">
        <v>35</v>
      </c>
      <c r="B86" s="43">
        <v>-5.5451E-21</v>
      </c>
      <c r="C86" s="43">
        <v>-3.0185999999999999E-5</v>
      </c>
      <c r="D86" s="43">
        <v>4.9469E-4</v>
      </c>
      <c r="E86" s="23">
        <f t="shared" si="0"/>
        <v>0.49469000000000002</v>
      </c>
      <c r="F86" s="44">
        <v>0.25</v>
      </c>
      <c r="G86" s="24"/>
      <c r="H86" s="25"/>
      <c r="I86" s="28"/>
      <c r="J86" s="44">
        <v>6</v>
      </c>
      <c r="K86" s="43">
        <v>1.8484E-21</v>
      </c>
      <c r="L86" s="43">
        <v>3.0185999999999999E-5</v>
      </c>
      <c r="M86" s="43">
        <v>4.9469E-4</v>
      </c>
      <c r="N86" s="23">
        <f t="shared" si="1"/>
        <v>0.49469000000000002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-5.9236999999999999E-21</v>
      </c>
      <c r="C87" s="43">
        <v>-3.2246999999999998E-5</v>
      </c>
      <c r="D87" s="43">
        <v>4.6324000000000002E-4</v>
      </c>
      <c r="E87" s="23">
        <f t="shared" si="0"/>
        <v>0.46324000000000004</v>
      </c>
      <c r="F87" s="171">
        <v>0.3</v>
      </c>
      <c r="G87" s="24"/>
      <c r="H87" s="25"/>
      <c r="I87" s="28"/>
      <c r="J87" s="44">
        <v>7</v>
      </c>
      <c r="K87" s="43">
        <v>1.9746000000000001E-21</v>
      </c>
      <c r="L87" s="43">
        <v>3.2246999999999998E-5</v>
      </c>
      <c r="M87" s="43">
        <v>4.6324000000000002E-4</v>
      </c>
      <c r="N87" s="23">
        <f t="shared" si="1"/>
        <v>0.46324000000000004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-6.5778000000000003E-21</v>
      </c>
      <c r="C88" s="43">
        <v>-3.5808E-5</v>
      </c>
      <c r="D88" s="43">
        <v>4.3587999999999998E-4</v>
      </c>
      <c r="E88" s="23">
        <f t="shared" si="0"/>
        <v>0.43587999999999999</v>
      </c>
      <c r="F88" s="170">
        <v>0.35</v>
      </c>
      <c r="G88" s="24"/>
      <c r="H88" s="25"/>
      <c r="I88" s="28"/>
      <c r="J88" s="44">
        <v>8</v>
      </c>
      <c r="K88" s="43">
        <v>2.1926E-21</v>
      </c>
      <c r="L88" s="43">
        <v>3.5808E-5</v>
      </c>
      <c r="M88" s="43">
        <v>4.3587999999999998E-4</v>
      </c>
      <c r="N88" s="23">
        <f t="shared" si="1"/>
        <v>0.43587999999999999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-5.8823999999999999E-21</v>
      </c>
      <c r="C89" s="43">
        <v>-3.2021999999999999E-5</v>
      </c>
      <c r="D89" s="43">
        <v>4.0185999999999998E-4</v>
      </c>
      <c r="E89" s="23">
        <f t="shared" si="0"/>
        <v>0.40185999999999999</v>
      </c>
      <c r="F89" s="171">
        <v>0.4</v>
      </c>
      <c r="G89" s="24"/>
      <c r="H89" s="25"/>
      <c r="I89" s="28"/>
      <c r="J89" s="44">
        <v>9</v>
      </c>
      <c r="K89" s="43">
        <v>1.9608E-21</v>
      </c>
      <c r="L89" s="43">
        <v>3.2021999999999999E-5</v>
      </c>
      <c r="M89" s="43">
        <v>4.0185999999999998E-4</v>
      </c>
      <c r="N89" s="23">
        <f t="shared" si="1"/>
        <v>0.40185999999999999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-5.2558999999999997E-21</v>
      </c>
      <c r="C90" s="43">
        <v>-2.8612E-5</v>
      </c>
      <c r="D90" s="43">
        <v>3.7290000000000001E-4</v>
      </c>
      <c r="E90" s="23">
        <f t="shared" si="0"/>
        <v>0.37290000000000001</v>
      </c>
      <c r="F90" s="171">
        <v>0.45</v>
      </c>
      <c r="G90" s="24"/>
      <c r="H90" s="25"/>
      <c r="I90" s="28"/>
      <c r="J90" s="44">
        <v>10</v>
      </c>
      <c r="K90" s="43">
        <v>1.7519999999999999E-21</v>
      </c>
      <c r="L90" s="43">
        <v>2.8612E-5</v>
      </c>
      <c r="M90" s="43">
        <v>3.7290000000000001E-4</v>
      </c>
      <c r="N90" s="23">
        <f t="shared" si="1"/>
        <v>0.37290000000000001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-4.7019E-21</v>
      </c>
      <c r="C91" s="43">
        <v>-2.5596E-5</v>
      </c>
      <c r="D91" s="43">
        <v>3.4787000000000002E-4</v>
      </c>
      <c r="E91" s="23">
        <f t="shared" si="0"/>
        <v>0.34787000000000001</v>
      </c>
      <c r="F91" s="171">
        <v>0.5</v>
      </c>
      <c r="G91" s="24"/>
      <c r="H91" s="25"/>
      <c r="I91" s="28"/>
      <c r="J91" s="44">
        <v>11</v>
      </c>
      <c r="K91" s="43">
        <v>1.5673000000000001E-21</v>
      </c>
      <c r="L91" s="43">
        <v>2.5596E-5</v>
      </c>
      <c r="M91" s="43">
        <v>3.4787000000000002E-4</v>
      </c>
      <c r="N91" s="23">
        <f t="shared" si="1"/>
        <v>0.34787000000000001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-4.2165999999999998E-21</v>
      </c>
      <c r="C92" s="43">
        <v>-2.2954000000000001E-5</v>
      </c>
      <c r="D92" s="43">
        <v>3.2598000000000002E-4</v>
      </c>
      <c r="E92" s="23">
        <f t="shared" si="0"/>
        <v>0.32598000000000005</v>
      </c>
      <c r="F92" s="171">
        <v>0.55000000000000004</v>
      </c>
      <c r="G92" s="24"/>
      <c r="H92" s="25"/>
      <c r="I92" s="28"/>
      <c r="J92" s="44">
        <v>12</v>
      </c>
      <c r="K92" s="43">
        <v>1.4055E-21</v>
      </c>
      <c r="L92" s="43">
        <v>2.2954000000000001E-5</v>
      </c>
      <c r="M92" s="43">
        <v>3.2598000000000002E-4</v>
      </c>
      <c r="N92" s="23">
        <f t="shared" si="1"/>
        <v>0.32598000000000005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-3.7934000000000001E-21</v>
      </c>
      <c r="C93" s="43">
        <v>-2.065E-5</v>
      </c>
      <c r="D93" s="43">
        <v>3.0664000000000001E-4</v>
      </c>
      <c r="E93" s="23">
        <f t="shared" si="0"/>
        <v>0.30664000000000002</v>
      </c>
      <c r="F93" s="44">
        <v>0.6</v>
      </c>
      <c r="G93" s="24"/>
      <c r="H93" s="25"/>
      <c r="I93" s="28"/>
      <c r="J93" s="44">
        <v>13</v>
      </c>
      <c r="K93" s="43">
        <v>1.2644999999999999E-21</v>
      </c>
      <c r="L93" s="43">
        <v>2.065E-5</v>
      </c>
      <c r="M93" s="43">
        <v>3.0664000000000001E-4</v>
      </c>
      <c r="N93" s="23">
        <f t="shared" si="1"/>
        <v>0.30664000000000002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-3.4244999999999997E-21</v>
      </c>
      <c r="C94" s="43">
        <v>-1.8641999999999999E-5</v>
      </c>
      <c r="D94" s="43">
        <v>2.8944000000000002E-4</v>
      </c>
      <c r="E94" s="23">
        <f t="shared" si="0"/>
        <v>0.28944000000000003</v>
      </c>
      <c r="F94" s="44">
        <v>0.65</v>
      </c>
      <c r="G94" s="24"/>
      <c r="H94" s="25"/>
      <c r="I94" s="28"/>
      <c r="J94" s="44">
        <v>14</v>
      </c>
      <c r="K94" s="43">
        <v>1.1415E-21</v>
      </c>
      <c r="L94" s="43">
        <v>1.8641999999999999E-5</v>
      </c>
      <c r="M94" s="43">
        <v>2.8944000000000002E-4</v>
      </c>
      <c r="N94" s="23">
        <f t="shared" si="1"/>
        <v>0.28944000000000003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-3.1027E-21</v>
      </c>
      <c r="C95" s="43">
        <v>-1.6889999999999999E-5</v>
      </c>
      <c r="D95" s="43">
        <v>2.7404000000000003E-4</v>
      </c>
      <c r="E95" s="23">
        <f t="shared" si="0"/>
        <v>0.27404000000000001</v>
      </c>
      <c r="F95" s="44">
        <v>0.7</v>
      </c>
      <c r="G95" s="24"/>
      <c r="H95" s="25"/>
      <c r="I95" s="28"/>
      <c r="J95" s="44">
        <v>15</v>
      </c>
      <c r="K95" s="43">
        <v>1.0342E-21</v>
      </c>
      <c r="L95" s="43">
        <v>1.6889999999999999E-5</v>
      </c>
      <c r="M95" s="43">
        <v>2.7404000000000003E-4</v>
      </c>
      <c r="N95" s="23">
        <f t="shared" si="1"/>
        <v>0.27404000000000001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-2.8211999999999999E-21</v>
      </c>
      <c r="C96" s="43">
        <v>-1.5358000000000001E-5</v>
      </c>
      <c r="D96" s="43">
        <v>2.6016E-4</v>
      </c>
      <c r="E96" s="23">
        <f t="shared" si="0"/>
        <v>0.26016</v>
      </c>
      <c r="F96" s="44">
        <v>0.75</v>
      </c>
      <c r="G96" s="24"/>
      <c r="H96" s="25"/>
      <c r="I96" s="28"/>
      <c r="J96" s="44">
        <v>16</v>
      </c>
      <c r="K96" s="43">
        <v>9.4041000000000001E-22</v>
      </c>
      <c r="L96" s="43">
        <v>1.5358000000000001E-5</v>
      </c>
      <c r="M96" s="43">
        <v>2.6016E-4</v>
      </c>
      <c r="N96" s="23">
        <f t="shared" si="1"/>
        <v>0.26016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-2.5744000000000001E-21</v>
      </c>
      <c r="C97" s="43">
        <v>-1.4014E-5</v>
      </c>
      <c r="D97" s="43">
        <v>2.4759000000000001E-4</v>
      </c>
      <c r="E97" s="23">
        <f t="shared" si="0"/>
        <v>0.24759</v>
      </c>
      <c r="F97" s="44">
        <v>0.8</v>
      </c>
      <c r="G97" s="24"/>
      <c r="H97" s="25"/>
      <c r="I97" s="28"/>
      <c r="J97" s="44">
        <v>17</v>
      </c>
      <c r="K97" s="43">
        <v>8.5811999999999999E-22</v>
      </c>
      <c r="L97" s="43">
        <v>1.4014E-5</v>
      </c>
      <c r="M97" s="43">
        <v>2.4759000000000001E-4</v>
      </c>
      <c r="N97" s="23">
        <f t="shared" si="1"/>
        <v>0.24759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-2.3569999999999998E-21</v>
      </c>
      <c r="C98" s="43">
        <v>-1.2831E-5</v>
      </c>
      <c r="D98" s="43">
        <v>2.3615999999999999E-4</v>
      </c>
      <c r="E98" s="23">
        <f t="shared" si="0"/>
        <v>0.23615999999999998</v>
      </c>
      <c r="F98" s="44">
        <v>0.85</v>
      </c>
      <c r="G98" s="24"/>
      <c r="H98" s="25"/>
      <c r="I98" s="28"/>
      <c r="J98" s="44">
        <v>18</v>
      </c>
      <c r="K98" s="43">
        <v>7.8568000000000004E-22</v>
      </c>
      <c r="L98" s="43">
        <v>1.2831E-5</v>
      </c>
      <c r="M98" s="43">
        <v>2.3615999999999999E-4</v>
      </c>
      <c r="N98" s="23">
        <f t="shared" si="1"/>
        <v>0.23615999999999998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-2.1650000000000001E-21</v>
      </c>
      <c r="C99" s="43">
        <v>-1.1786E-5</v>
      </c>
      <c r="D99" s="43">
        <v>2.2573E-4</v>
      </c>
      <c r="E99" s="23">
        <f t="shared" si="0"/>
        <v>0.22572999999999999</v>
      </c>
      <c r="F99" s="44">
        <v>0.9</v>
      </c>
      <c r="G99" s="24"/>
      <c r="H99" s="25"/>
      <c r="I99" s="28"/>
      <c r="J99" s="44">
        <v>19</v>
      </c>
      <c r="K99" s="43">
        <v>7.2167000000000001E-22</v>
      </c>
      <c r="L99" s="43">
        <v>1.1786E-5</v>
      </c>
      <c r="M99" s="43">
        <v>2.2573E-4</v>
      </c>
      <c r="N99" s="23">
        <f t="shared" si="1"/>
        <v>0.22572999999999999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-1.9946999999999999E-21</v>
      </c>
      <c r="C100" s="43">
        <v>-1.0859000000000001E-5</v>
      </c>
      <c r="D100" s="43">
        <v>2.1617000000000001E-4</v>
      </c>
      <c r="E100" s="23">
        <f t="shared" si="0"/>
        <v>0.21617</v>
      </c>
      <c r="F100" s="44">
        <v>0.95</v>
      </c>
      <c r="G100" s="24"/>
      <c r="H100" s="25"/>
      <c r="I100" s="28"/>
      <c r="J100" s="44">
        <v>20</v>
      </c>
      <c r="K100" s="43">
        <v>6.6490999999999997E-22</v>
      </c>
      <c r="L100" s="43">
        <v>1.0859000000000001E-5</v>
      </c>
      <c r="M100" s="43">
        <v>2.1617000000000001E-4</v>
      </c>
      <c r="N100" s="23">
        <f t="shared" si="1"/>
        <v>0.21617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-1.8431E-21</v>
      </c>
      <c r="C101" s="43">
        <v>-1.0034000000000001E-5</v>
      </c>
      <c r="D101" s="43">
        <v>2.0736999999999999E-4</v>
      </c>
      <c r="E101" s="23">
        <f t="shared" si="0"/>
        <v>0.20737</v>
      </c>
      <c r="F101" s="44">
        <v>1</v>
      </c>
      <c r="G101" s="24"/>
      <c r="H101" s="25"/>
      <c r="I101" s="28"/>
      <c r="J101" s="44">
        <v>21</v>
      </c>
      <c r="K101" s="43">
        <v>6.1438000000000001E-22</v>
      </c>
      <c r="L101" s="43">
        <v>1.0034000000000001E-5</v>
      </c>
      <c r="M101" s="43">
        <v>2.0736999999999999E-4</v>
      </c>
      <c r="N101" s="23">
        <f t="shared" si="1"/>
        <v>0.20737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-9.4893999999999995E-22</v>
      </c>
      <c r="C102" s="43">
        <v>-5.1657999999999997E-6</v>
      </c>
      <c r="D102" s="43">
        <v>1.4758999999999999E-4</v>
      </c>
      <c r="E102" s="23">
        <f t="shared" si="0"/>
        <v>0.14759</v>
      </c>
      <c r="F102" s="44">
        <v>1.5</v>
      </c>
      <c r="G102" s="24"/>
      <c r="H102" s="25"/>
      <c r="I102" s="28"/>
      <c r="J102" s="44">
        <v>22</v>
      </c>
      <c r="K102" s="43">
        <v>3.1631000000000001E-22</v>
      </c>
      <c r="L102" s="43">
        <v>5.1657999999999997E-6</v>
      </c>
      <c r="M102" s="43">
        <v>1.4758999999999999E-4</v>
      </c>
      <c r="N102" s="23">
        <f t="shared" si="1"/>
        <v>0.14759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-5.7232999999999998E-22</v>
      </c>
      <c r="C103" s="43">
        <v>-3.1155999999999999E-6</v>
      </c>
      <c r="D103" s="43">
        <v>1.1514999999999999E-4</v>
      </c>
      <c r="E103" s="23">
        <f t="shared" si="0"/>
        <v>0.11514999999999999</v>
      </c>
      <c r="F103" s="44">
        <v>2</v>
      </c>
      <c r="G103" s="24"/>
      <c r="H103" s="25"/>
      <c r="I103" s="28"/>
      <c r="J103" s="44">
        <v>23</v>
      </c>
      <c r="K103" s="43">
        <v>1.9078E-22</v>
      </c>
      <c r="L103" s="43">
        <v>3.1155999999999999E-6</v>
      </c>
      <c r="M103" s="43">
        <v>1.1514999999999999E-4</v>
      </c>
      <c r="N103" s="23">
        <f t="shared" si="1"/>
        <v>0.11514999999999999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-3.8048000000000002E-22</v>
      </c>
      <c r="C104" s="43">
        <v>-2.0713E-6</v>
      </c>
      <c r="D104" s="43">
        <v>9.4567000000000004E-5</v>
      </c>
      <c r="E104" s="23">
        <f t="shared" si="0"/>
        <v>9.4566999999999998E-2</v>
      </c>
      <c r="F104" s="44">
        <v>2.5</v>
      </c>
      <c r="G104" s="24"/>
      <c r="H104" s="25"/>
      <c r="I104" s="28"/>
      <c r="J104" s="44">
        <v>24</v>
      </c>
      <c r="K104" s="43">
        <v>1.2683E-22</v>
      </c>
      <c r="L104" s="43">
        <v>2.0713E-6</v>
      </c>
      <c r="M104" s="43">
        <v>9.4567000000000004E-5</v>
      </c>
      <c r="N104" s="23">
        <f t="shared" si="1"/>
        <v>9.4566999999999998E-2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-2.6961999999999999E-22</v>
      </c>
      <c r="C105" s="43">
        <v>-1.4676999999999999E-6</v>
      </c>
      <c r="D105" s="43">
        <v>7.9861E-5</v>
      </c>
      <c r="E105" s="23">
        <f t="shared" si="0"/>
        <v>7.9861000000000001E-2</v>
      </c>
      <c r="F105" s="44">
        <v>3</v>
      </c>
      <c r="G105" s="24"/>
      <c r="H105" s="25"/>
      <c r="I105" s="28"/>
      <c r="J105" s="44">
        <v>25</v>
      </c>
      <c r="K105" s="43">
        <v>8.9873000000000004E-23</v>
      </c>
      <c r="L105" s="43">
        <v>1.4676999999999999E-6</v>
      </c>
      <c r="M105" s="43">
        <v>7.9861E-5</v>
      </c>
      <c r="N105" s="23">
        <f t="shared" si="1"/>
        <v>7.9861000000000001E-2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-1.9944E-22</v>
      </c>
      <c r="C106" s="43">
        <v>-1.0857E-6</v>
      </c>
      <c r="D106" s="43">
        <v>6.8498999999999996E-5</v>
      </c>
      <c r="E106" s="23">
        <f t="shared" si="0"/>
        <v>6.849899999999999E-2</v>
      </c>
      <c r="F106" s="44">
        <v>3.5</v>
      </c>
      <c r="G106" s="24"/>
      <c r="H106" s="25"/>
      <c r="I106" s="28"/>
      <c r="J106" s="44">
        <v>26</v>
      </c>
      <c r="K106" s="43">
        <v>6.6479999999999997E-23</v>
      </c>
      <c r="L106" s="43">
        <v>1.0857E-6</v>
      </c>
      <c r="M106" s="43">
        <v>6.8498999999999996E-5</v>
      </c>
      <c r="N106" s="23">
        <f t="shared" si="1"/>
        <v>6.849899999999999E-2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-1.52E-22</v>
      </c>
      <c r="C107" s="43">
        <v>-8.2748E-7</v>
      </c>
      <c r="D107" s="43">
        <v>5.9324000000000003E-5</v>
      </c>
      <c r="E107" s="23">
        <f t="shared" si="0"/>
        <v>5.9324000000000002E-2</v>
      </c>
      <c r="F107" s="44">
        <v>4</v>
      </c>
      <c r="G107" s="24"/>
      <c r="H107" s="25"/>
      <c r="I107" s="28"/>
      <c r="J107" s="44">
        <v>27</v>
      </c>
      <c r="K107" s="43">
        <v>5.0668E-23</v>
      </c>
      <c r="L107" s="43">
        <v>8.2748E-7</v>
      </c>
      <c r="M107" s="43">
        <v>5.9324000000000003E-5</v>
      </c>
      <c r="N107" s="23">
        <f t="shared" si="1"/>
        <v>5.9324000000000002E-2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D6BA6-7B2F-484B-886A-C244DDDBE89B}">
  <sheetPr codeName="Hoja157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1437300</v>
      </c>
      <c r="C19" s="43">
        <v>1285200</v>
      </c>
      <c r="D19" s="43">
        <v>562470</v>
      </c>
      <c r="E19" s="43">
        <v>-2.7939E-11</v>
      </c>
      <c r="F19" s="43">
        <v>6.0698000000000003E-27</v>
      </c>
      <c r="G19" s="43">
        <v>3.3043000000000003E-11</v>
      </c>
      <c r="H19" s="48">
        <v>0</v>
      </c>
      <c r="I19" s="28"/>
      <c r="J19" s="44">
        <v>1</v>
      </c>
      <c r="K19" s="43">
        <v>1437300</v>
      </c>
      <c r="L19" s="43">
        <v>1285200</v>
      </c>
      <c r="M19" s="43">
        <v>562470</v>
      </c>
      <c r="N19" s="43">
        <v>-9.3129999999999996E-12</v>
      </c>
      <c r="O19" s="43">
        <v>-2.0232999999999999E-27</v>
      </c>
      <c r="P19" s="43">
        <v>-3.3043000000000003E-11</v>
      </c>
      <c r="Q19" s="48">
        <v>0</v>
      </c>
    </row>
    <row r="20" spans="1:17" x14ac:dyDescent="0.3">
      <c r="A20" s="42">
        <v>31</v>
      </c>
      <c r="B20" s="43">
        <v>-504390</v>
      </c>
      <c r="C20" s="43">
        <v>-452370</v>
      </c>
      <c r="D20" s="43">
        <v>424900</v>
      </c>
      <c r="E20" s="43">
        <v>9.5552999999999999E-12</v>
      </c>
      <c r="F20" s="43">
        <v>-3.4785000000000002E-12</v>
      </c>
      <c r="G20" s="43">
        <v>-18936</v>
      </c>
      <c r="H20" s="54">
        <v>0.05</v>
      </c>
      <c r="I20" s="28"/>
      <c r="J20" s="44">
        <v>2</v>
      </c>
      <c r="K20" s="43">
        <v>-504390</v>
      </c>
      <c r="L20" s="43">
        <v>-452370</v>
      </c>
      <c r="M20" s="43">
        <v>424900</v>
      </c>
      <c r="N20" s="43">
        <v>3.1850999999999998E-12</v>
      </c>
      <c r="O20" s="43">
        <v>1.1595000000000001E-12</v>
      </c>
      <c r="P20" s="43">
        <v>18936</v>
      </c>
      <c r="Q20" s="54">
        <v>0.05</v>
      </c>
    </row>
    <row r="21" spans="1:17" x14ac:dyDescent="0.3">
      <c r="A21" s="42">
        <v>32</v>
      </c>
      <c r="B21" s="43">
        <v>5662</v>
      </c>
      <c r="C21" s="43">
        <v>25501</v>
      </c>
      <c r="D21" s="43">
        <v>285320</v>
      </c>
      <c r="E21" s="43">
        <v>3.6444999999999997E-12</v>
      </c>
      <c r="F21" s="43">
        <v>-4.1748999999999999E-12</v>
      </c>
      <c r="G21" s="43">
        <v>-22727</v>
      </c>
      <c r="H21" s="57">
        <v>0.1</v>
      </c>
      <c r="I21" s="28"/>
      <c r="J21" s="44">
        <v>3</v>
      </c>
      <c r="K21" s="43">
        <v>5662</v>
      </c>
      <c r="L21" s="43">
        <v>25501</v>
      </c>
      <c r="M21" s="43">
        <v>285320</v>
      </c>
      <c r="N21" s="43">
        <v>1.2148E-12</v>
      </c>
      <c r="O21" s="43">
        <v>1.3916E-12</v>
      </c>
      <c r="P21" s="43">
        <v>22727</v>
      </c>
      <c r="Q21" s="57">
        <v>0.1</v>
      </c>
    </row>
    <row r="22" spans="1:17" x14ac:dyDescent="0.3">
      <c r="A22" s="42">
        <v>33</v>
      </c>
      <c r="B22" s="43">
        <v>-52526</v>
      </c>
      <c r="C22" s="43">
        <v>-24454</v>
      </c>
      <c r="D22" s="43">
        <v>179530</v>
      </c>
      <c r="E22" s="43">
        <v>5.1566999999999996E-12</v>
      </c>
      <c r="F22" s="43">
        <v>-4.1055000000000002E-12</v>
      </c>
      <c r="G22" s="43">
        <v>-22349</v>
      </c>
      <c r="H22" s="48">
        <v>0.15</v>
      </c>
      <c r="I22" s="28"/>
      <c r="J22" s="44">
        <v>4</v>
      </c>
      <c r="K22" s="43">
        <v>-52526</v>
      </c>
      <c r="L22" s="43">
        <v>-24454</v>
      </c>
      <c r="M22" s="43">
        <v>179530</v>
      </c>
      <c r="N22" s="43">
        <v>1.7189000000000001E-12</v>
      </c>
      <c r="O22" s="43">
        <v>1.3685000000000001E-12</v>
      </c>
      <c r="P22" s="43">
        <v>22349</v>
      </c>
      <c r="Q22" s="48">
        <v>0.15</v>
      </c>
    </row>
    <row r="23" spans="1:17" x14ac:dyDescent="0.3">
      <c r="A23" s="42">
        <v>34</v>
      </c>
      <c r="B23" s="43">
        <v>-121670</v>
      </c>
      <c r="C23" s="43">
        <v>-83128</v>
      </c>
      <c r="D23" s="43">
        <v>118990</v>
      </c>
      <c r="E23" s="43">
        <v>7.0803999999999996E-12</v>
      </c>
      <c r="F23" s="43">
        <v>-3.1585999999999999E-12</v>
      </c>
      <c r="G23" s="43">
        <v>-17194</v>
      </c>
      <c r="H23" s="54">
        <v>0.2</v>
      </c>
      <c r="I23" s="28"/>
      <c r="J23" s="44">
        <v>5</v>
      </c>
      <c r="K23" s="43">
        <v>-121670</v>
      </c>
      <c r="L23" s="43">
        <v>-83128</v>
      </c>
      <c r="M23" s="43">
        <v>118990</v>
      </c>
      <c r="N23" s="43">
        <v>2.3601E-12</v>
      </c>
      <c r="O23" s="43">
        <v>1.0529000000000001E-12</v>
      </c>
      <c r="P23" s="43">
        <v>17194</v>
      </c>
      <c r="Q23" s="54">
        <v>0.2</v>
      </c>
    </row>
    <row r="24" spans="1:17" x14ac:dyDescent="0.3">
      <c r="A24" s="42">
        <v>35</v>
      </c>
      <c r="B24" s="43">
        <v>-10226</v>
      </c>
      <c r="C24" s="43">
        <v>2366.4</v>
      </c>
      <c r="D24" s="43">
        <v>91073</v>
      </c>
      <c r="E24" s="43">
        <v>2.3132999999999998E-12</v>
      </c>
      <c r="F24" s="43">
        <v>-2.8873E-12</v>
      </c>
      <c r="G24" s="43">
        <v>-15718</v>
      </c>
      <c r="H24" s="48">
        <v>0.25</v>
      </c>
      <c r="I24" s="28"/>
      <c r="J24" s="44">
        <v>6</v>
      </c>
      <c r="K24" s="43">
        <v>-10226</v>
      </c>
      <c r="L24" s="43">
        <v>2366.4</v>
      </c>
      <c r="M24" s="43">
        <v>91073</v>
      </c>
      <c r="N24" s="43">
        <v>7.7107999999999998E-13</v>
      </c>
      <c r="O24" s="43">
        <v>9.6242000000000005E-13</v>
      </c>
      <c r="P24" s="43">
        <v>15718</v>
      </c>
      <c r="Q24" s="48">
        <v>0.25</v>
      </c>
    </row>
    <row r="25" spans="1:17" x14ac:dyDescent="0.3">
      <c r="A25" s="42">
        <v>36</v>
      </c>
      <c r="B25" s="43">
        <v>-11230</v>
      </c>
      <c r="C25" s="43">
        <v>-896.69</v>
      </c>
      <c r="D25" s="43">
        <v>72438</v>
      </c>
      <c r="E25" s="43">
        <v>1.8981000000000002E-12</v>
      </c>
      <c r="F25" s="43">
        <v>-2.5034E-12</v>
      </c>
      <c r="G25" s="43">
        <v>-13628</v>
      </c>
      <c r="H25" s="57">
        <v>0.3</v>
      </c>
      <c r="I25" s="28"/>
      <c r="J25" s="44">
        <v>7</v>
      </c>
      <c r="K25" s="43">
        <v>-11230</v>
      </c>
      <c r="L25" s="43">
        <v>-896.69</v>
      </c>
      <c r="M25" s="43">
        <v>72438</v>
      </c>
      <c r="N25" s="43">
        <v>6.3271000000000004E-13</v>
      </c>
      <c r="O25" s="43">
        <v>8.3447999999999999E-13</v>
      </c>
      <c r="P25" s="43">
        <v>13628</v>
      </c>
      <c r="Q25" s="57">
        <v>0.3</v>
      </c>
    </row>
    <row r="26" spans="1:17" x14ac:dyDescent="0.3">
      <c r="A26" s="42">
        <v>37</v>
      </c>
      <c r="B26" s="43">
        <v>-13732</v>
      </c>
      <c r="C26" s="43">
        <v>-4780.2</v>
      </c>
      <c r="D26" s="43">
        <v>59657</v>
      </c>
      <c r="E26" s="43">
        <v>1.6443E-12</v>
      </c>
      <c r="F26" s="43">
        <v>-2.0528999999999999E-12</v>
      </c>
      <c r="G26" s="43">
        <v>-11175</v>
      </c>
      <c r="H26" s="54">
        <v>0.35</v>
      </c>
      <c r="I26" s="28"/>
      <c r="J26" s="44">
        <v>8</v>
      </c>
      <c r="K26" s="43">
        <v>-13732</v>
      </c>
      <c r="L26" s="43">
        <v>-4780.2</v>
      </c>
      <c r="M26" s="43">
        <v>59657</v>
      </c>
      <c r="N26" s="43">
        <v>5.4810999999999997E-13</v>
      </c>
      <c r="O26" s="43">
        <v>6.8429000000000001E-13</v>
      </c>
      <c r="P26" s="43">
        <v>11175</v>
      </c>
      <c r="Q26" s="54">
        <v>0.35</v>
      </c>
    </row>
    <row r="27" spans="1:17" x14ac:dyDescent="0.3">
      <c r="A27" s="42">
        <v>38</v>
      </c>
      <c r="B27" s="43">
        <v>-3723.3</v>
      </c>
      <c r="C27" s="43">
        <v>1821.8</v>
      </c>
      <c r="D27" s="43">
        <v>50567</v>
      </c>
      <c r="E27" s="43">
        <v>1.0185999999999999E-12</v>
      </c>
      <c r="F27" s="43">
        <v>-1.7626E-12</v>
      </c>
      <c r="G27" s="43">
        <v>-9595</v>
      </c>
      <c r="H27" s="57">
        <v>0.4</v>
      </c>
      <c r="I27" s="28"/>
      <c r="J27" s="44">
        <v>9</v>
      </c>
      <c r="K27" s="43">
        <v>-3723.3</v>
      </c>
      <c r="L27" s="43">
        <v>1821.8</v>
      </c>
      <c r="M27" s="43">
        <v>50567</v>
      </c>
      <c r="N27" s="43">
        <v>3.3953999999999999E-13</v>
      </c>
      <c r="O27" s="43">
        <v>5.8752E-13</v>
      </c>
      <c r="P27" s="43">
        <v>9595</v>
      </c>
      <c r="Q27" s="57">
        <v>0.4</v>
      </c>
    </row>
    <row r="28" spans="1:17" x14ac:dyDescent="0.3">
      <c r="A28" s="42">
        <v>39</v>
      </c>
      <c r="B28" s="43">
        <v>-3103.2</v>
      </c>
      <c r="C28" s="43">
        <v>1209.4000000000001</v>
      </c>
      <c r="D28" s="43">
        <v>43525</v>
      </c>
      <c r="E28" s="43">
        <v>7.9222000000000003E-13</v>
      </c>
      <c r="F28" s="43">
        <v>-1.5063999999999999E-12</v>
      </c>
      <c r="G28" s="43">
        <v>-8200.5</v>
      </c>
      <c r="H28" s="57">
        <v>0.45</v>
      </c>
      <c r="I28" s="28"/>
      <c r="J28" s="44">
        <v>10</v>
      </c>
      <c r="K28" s="43">
        <v>-3103.2</v>
      </c>
      <c r="L28" s="43">
        <v>1209.4000000000001</v>
      </c>
      <c r="M28" s="43">
        <v>43525</v>
      </c>
      <c r="N28" s="43">
        <v>2.6407E-13</v>
      </c>
      <c r="O28" s="43">
        <v>5.0214000000000002E-13</v>
      </c>
      <c r="P28" s="43">
        <v>8200.5</v>
      </c>
      <c r="Q28" s="57">
        <v>0.45</v>
      </c>
    </row>
    <row r="29" spans="1:17" x14ac:dyDescent="0.3">
      <c r="A29" s="42">
        <v>40</v>
      </c>
      <c r="B29" s="43">
        <v>-2631.7</v>
      </c>
      <c r="C29" s="43">
        <v>745.64</v>
      </c>
      <c r="D29" s="43">
        <v>37911</v>
      </c>
      <c r="E29" s="43">
        <v>6.2040999999999998E-13</v>
      </c>
      <c r="F29" s="43">
        <v>-1.2865E-12</v>
      </c>
      <c r="G29" s="43">
        <v>-7003.2</v>
      </c>
      <c r="H29" s="57">
        <v>0.5</v>
      </c>
      <c r="I29" s="28"/>
      <c r="J29" s="44">
        <v>11</v>
      </c>
      <c r="K29" s="43">
        <v>-2631.7</v>
      </c>
      <c r="L29" s="43">
        <v>745.64</v>
      </c>
      <c r="M29" s="43">
        <v>37911</v>
      </c>
      <c r="N29" s="43">
        <v>2.0680000000000001E-13</v>
      </c>
      <c r="O29" s="43">
        <v>4.2881999999999998E-13</v>
      </c>
      <c r="P29" s="43">
        <v>7003.2</v>
      </c>
      <c r="Q29" s="57">
        <v>0.5</v>
      </c>
    </row>
    <row r="30" spans="1:17" x14ac:dyDescent="0.3">
      <c r="A30" s="42">
        <v>41</v>
      </c>
      <c r="B30" s="43">
        <v>-2264.5</v>
      </c>
      <c r="C30" s="43">
        <v>402.31</v>
      </c>
      <c r="D30" s="43">
        <v>33337</v>
      </c>
      <c r="E30" s="43">
        <v>4.8989000000000005E-13</v>
      </c>
      <c r="F30" s="43">
        <v>-1.1004E-12</v>
      </c>
      <c r="G30" s="43">
        <v>-5990.3</v>
      </c>
      <c r="H30" s="57">
        <v>0.55000000000000004</v>
      </c>
      <c r="I30" s="28"/>
      <c r="J30" s="44">
        <v>12</v>
      </c>
      <c r="K30" s="43">
        <v>-2264.5</v>
      </c>
      <c r="L30" s="43">
        <v>402.31</v>
      </c>
      <c r="M30" s="43">
        <v>33337</v>
      </c>
      <c r="N30" s="43">
        <v>1.633E-13</v>
      </c>
      <c r="O30" s="43">
        <v>3.6680000000000001E-13</v>
      </c>
      <c r="P30" s="43">
        <v>5990.3</v>
      </c>
      <c r="Q30" s="57">
        <v>0.55000000000000004</v>
      </c>
    </row>
    <row r="31" spans="1:17" x14ac:dyDescent="0.3">
      <c r="A31" s="42">
        <v>42</v>
      </c>
      <c r="B31" s="43">
        <v>-1972.4</v>
      </c>
      <c r="C31" s="43">
        <v>152.12</v>
      </c>
      <c r="D31" s="43">
        <v>29548</v>
      </c>
      <c r="E31" s="43">
        <v>3.9026E-13</v>
      </c>
      <c r="F31" s="43">
        <v>-9.4412999999999994E-13</v>
      </c>
      <c r="G31" s="43">
        <v>-5139.6000000000004</v>
      </c>
      <c r="H31" s="48">
        <v>0.6</v>
      </c>
      <c r="I31" s="28"/>
      <c r="J31" s="44">
        <v>13</v>
      </c>
      <c r="K31" s="43">
        <v>-1972.4</v>
      </c>
      <c r="L31" s="43">
        <v>152.12</v>
      </c>
      <c r="M31" s="43">
        <v>29548</v>
      </c>
      <c r="N31" s="43">
        <v>1.3009E-13</v>
      </c>
      <c r="O31" s="43">
        <v>3.1470999999999998E-13</v>
      </c>
      <c r="P31" s="43">
        <v>5139.6000000000004</v>
      </c>
      <c r="Q31" s="48">
        <v>0.6</v>
      </c>
    </row>
    <row r="32" spans="1:17" x14ac:dyDescent="0.3">
      <c r="A32" s="42">
        <v>43</v>
      </c>
      <c r="B32" s="43">
        <v>-1735.5</v>
      </c>
      <c r="C32" s="43">
        <v>-27.715</v>
      </c>
      <c r="D32" s="43">
        <v>26367</v>
      </c>
      <c r="E32" s="43">
        <v>3.1372E-13</v>
      </c>
      <c r="F32" s="43">
        <v>-8.1322000000000004E-13</v>
      </c>
      <c r="G32" s="43">
        <v>-4427</v>
      </c>
      <c r="H32" s="48">
        <v>0.65</v>
      </c>
      <c r="I32" s="28"/>
      <c r="J32" s="44">
        <v>14</v>
      </c>
      <c r="K32" s="43">
        <v>-1735.5</v>
      </c>
      <c r="L32" s="43">
        <v>-27.715</v>
      </c>
      <c r="M32" s="43">
        <v>26367</v>
      </c>
      <c r="N32" s="43">
        <v>1.0457E-13</v>
      </c>
      <c r="O32" s="43">
        <v>2.7106999999999997E-13</v>
      </c>
      <c r="P32" s="43">
        <v>4427</v>
      </c>
      <c r="Q32" s="48">
        <v>0.65</v>
      </c>
    </row>
    <row r="33" spans="1:17" x14ac:dyDescent="0.3">
      <c r="A33" s="42">
        <v>44</v>
      </c>
      <c r="B33" s="43">
        <v>-1540.1</v>
      </c>
      <c r="C33" s="43">
        <v>-155.04</v>
      </c>
      <c r="D33" s="43">
        <v>23668</v>
      </c>
      <c r="E33" s="43">
        <v>2.5443000000000001E-13</v>
      </c>
      <c r="F33" s="43">
        <v>-7.0353000000000003E-13</v>
      </c>
      <c r="G33" s="43">
        <v>-3829.8</v>
      </c>
      <c r="H33" s="48">
        <v>0.7</v>
      </c>
      <c r="I33" s="28"/>
      <c r="J33" s="44">
        <v>15</v>
      </c>
      <c r="K33" s="43">
        <v>-1540.1</v>
      </c>
      <c r="L33" s="43">
        <v>-155.04</v>
      </c>
      <c r="M33" s="43">
        <v>23668</v>
      </c>
      <c r="N33" s="43">
        <v>8.4809999999999994E-14</v>
      </c>
      <c r="O33" s="43">
        <v>2.3450999999999998E-13</v>
      </c>
      <c r="P33" s="43">
        <v>3829.8</v>
      </c>
      <c r="Q33" s="48">
        <v>0.7</v>
      </c>
    </row>
    <row r="34" spans="1:17" x14ac:dyDescent="0.3">
      <c r="A34" s="42">
        <v>45</v>
      </c>
      <c r="B34" s="43">
        <v>-1376.3</v>
      </c>
      <c r="C34" s="43">
        <v>-243.36</v>
      </c>
      <c r="D34" s="43">
        <v>21356</v>
      </c>
      <c r="E34" s="43">
        <v>2.0812E-13</v>
      </c>
      <c r="F34" s="43">
        <v>-6.1142000000000003E-13</v>
      </c>
      <c r="G34" s="43">
        <v>-3328.4</v>
      </c>
      <c r="H34" s="48">
        <v>0.75</v>
      </c>
      <c r="I34" s="28"/>
      <c r="J34" s="44">
        <v>16</v>
      </c>
      <c r="K34" s="43">
        <v>-1376.3</v>
      </c>
      <c r="L34" s="43">
        <v>-243.36</v>
      </c>
      <c r="M34" s="43">
        <v>21356</v>
      </c>
      <c r="N34" s="43">
        <v>6.9373999999999998E-14</v>
      </c>
      <c r="O34" s="43">
        <v>2.0380999999999999E-13</v>
      </c>
      <c r="P34" s="43">
        <v>3328.4</v>
      </c>
      <c r="Q34" s="48">
        <v>0.75</v>
      </c>
    </row>
    <row r="35" spans="1:17" x14ac:dyDescent="0.3">
      <c r="A35" s="42">
        <v>46</v>
      </c>
      <c r="B35" s="43">
        <v>-1237.0999999999999</v>
      </c>
      <c r="C35" s="43">
        <v>-302.74</v>
      </c>
      <c r="D35" s="43">
        <v>19360</v>
      </c>
      <c r="E35" s="43">
        <v>1.7163999999999999E-13</v>
      </c>
      <c r="F35" s="43">
        <v>-5.3382000000000004E-13</v>
      </c>
      <c r="G35" s="43">
        <v>-2906</v>
      </c>
      <c r="H35" s="48">
        <v>0.8</v>
      </c>
      <c r="I35" s="28"/>
      <c r="J35" s="44">
        <v>17</v>
      </c>
      <c r="K35" s="43">
        <v>-1237.0999999999999</v>
      </c>
      <c r="L35" s="43">
        <v>-302.74</v>
      </c>
      <c r="M35" s="43">
        <v>19360</v>
      </c>
      <c r="N35" s="43">
        <v>5.7213000000000006E-14</v>
      </c>
      <c r="O35" s="43">
        <v>1.7794E-13</v>
      </c>
      <c r="P35" s="43">
        <v>2906</v>
      </c>
      <c r="Q35" s="48">
        <v>0.8</v>
      </c>
    </row>
    <row r="36" spans="1:17" x14ac:dyDescent="0.3">
      <c r="A36" s="42">
        <v>47</v>
      </c>
      <c r="B36" s="43">
        <v>-1117.2</v>
      </c>
      <c r="C36" s="43">
        <v>-340.66</v>
      </c>
      <c r="D36" s="43">
        <v>17624</v>
      </c>
      <c r="E36" s="43">
        <v>1.4265E-13</v>
      </c>
      <c r="F36" s="43">
        <v>-4.6819999999999996E-13</v>
      </c>
      <c r="G36" s="43">
        <v>-2548.8000000000002</v>
      </c>
      <c r="H36" s="48">
        <v>0.85</v>
      </c>
      <c r="I36" s="28"/>
      <c r="J36" s="44">
        <v>18</v>
      </c>
      <c r="K36" s="43">
        <v>-1117.2</v>
      </c>
      <c r="L36" s="43">
        <v>-340.66</v>
      </c>
      <c r="M36" s="43">
        <v>17624</v>
      </c>
      <c r="N36" s="43">
        <v>4.7551E-14</v>
      </c>
      <c r="O36" s="43">
        <v>1.5607000000000001E-13</v>
      </c>
      <c r="P36" s="43">
        <v>2548.8000000000002</v>
      </c>
      <c r="Q36" s="48">
        <v>0.85</v>
      </c>
    </row>
    <row r="37" spans="1:17" x14ac:dyDescent="0.3">
      <c r="A37" s="42">
        <v>48</v>
      </c>
      <c r="B37" s="43">
        <v>-1012.8</v>
      </c>
      <c r="C37" s="43">
        <v>-362.62</v>
      </c>
      <c r="D37" s="43">
        <v>16105</v>
      </c>
      <c r="E37" s="43">
        <v>1.1943E-13</v>
      </c>
      <c r="F37" s="43">
        <v>-4.1245999999999999E-13</v>
      </c>
      <c r="G37" s="43">
        <v>-2245.3000000000002</v>
      </c>
      <c r="H37" s="48">
        <v>0.9</v>
      </c>
      <c r="I37" s="28"/>
      <c r="J37" s="44">
        <v>19</v>
      </c>
      <c r="K37" s="43">
        <v>-1012.8</v>
      </c>
      <c r="L37" s="43">
        <v>-362.62</v>
      </c>
      <c r="M37" s="43">
        <v>16105</v>
      </c>
      <c r="N37" s="43">
        <v>3.9810000000000003E-14</v>
      </c>
      <c r="O37" s="43">
        <v>1.3749E-13</v>
      </c>
      <c r="P37" s="43">
        <v>2245.3000000000002</v>
      </c>
      <c r="Q37" s="48">
        <v>0.9</v>
      </c>
    </row>
    <row r="38" spans="1:17" x14ac:dyDescent="0.3">
      <c r="A38" s="42">
        <v>49</v>
      </c>
      <c r="B38" s="43">
        <v>-920.78</v>
      </c>
      <c r="C38" s="43">
        <v>-372.74</v>
      </c>
      <c r="D38" s="43">
        <v>14769</v>
      </c>
      <c r="E38" s="43">
        <v>1.0067E-13</v>
      </c>
      <c r="F38" s="43">
        <v>-3.6489999999999999E-13</v>
      </c>
      <c r="G38" s="43">
        <v>-1986.4</v>
      </c>
      <c r="H38" s="48">
        <v>0.95</v>
      </c>
      <c r="I38" s="28"/>
      <c r="J38" s="44">
        <v>20</v>
      </c>
      <c r="K38" s="43">
        <v>-920.78</v>
      </c>
      <c r="L38" s="43">
        <v>-372.74</v>
      </c>
      <c r="M38" s="43">
        <v>14769</v>
      </c>
      <c r="N38" s="43">
        <v>3.3557999999999998E-14</v>
      </c>
      <c r="O38" s="43">
        <v>1.2163000000000001E-13</v>
      </c>
      <c r="P38" s="43">
        <v>1986.4</v>
      </c>
      <c r="Q38" s="48">
        <v>0.95</v>
      </c>
    </row>
    <row r="39" spans="1:17" x14ac:dyDescent="0.3">
      <c r="A39" s="42">
        <v>50</v>
      </c>
      <c r="B39" s="43">
        <v>-839.02</v>
      </c>
      <c r="C39" s="43">
        <v>-374.07</v>
      </c>
      <c r="D39" s="43">
        <v>13587</v>
      </c>
      <c r="E39" s="43">
        <v>8.5409999999999999E-14</v>
      </c>
      <c r="F39" s="43">
        <v>-3.2414999999999999E-13</v>
      </c>
      <c r="G39" s="43">
        <v>-1764.6</v>
      </c>
      <c r="H39" s="48">
        <v>1</v>
      </c>
      <c r="I39" s="28"/>
      <c r="J39" s="44">
        <v>21</v>
      </c>
      <c r="K39" s="43">
        <v>-839.02</v>
      </c>
      <c r="L39" s="43">
        <v>-374.07</v>
      </c>
      <c r="M39" s="43">
        <v>13587</v>
      </c>
      <c r="N39" s="43">
        <v>2.8469999999999998E-14</v>
      </c>
      <c r="O39" s="43">
        <v>1.0805E-13</v>
      </c>
      <c r="P39" s="43">
        <v>1764.6</v>
      </c>
      <c r="Q39" s="48">
        <v>1</v>
      </c>
    </row>
    <row r="40" spans="1:17" x14ac:dyDescent="0.3">
      <c r="A40" s="42">
        <v>51</v>
      </c>
      <c r="B40" s="43">
        <v>-339.65</v>
      </c>
      <c r="C40" s="43">
        <v>-221.25</v>
      </c>
      <c r="D40" s="43">
        <v>6752.1</v>
      </c>
      <c r="E40" s="43">
        <v>2.1749999999999999E-14</v>
      </c>
      <c r="F40" s="43">
        <v>-1.1918999999999999E-13</v>
      </c>
      <c r="G40" s="43">
        <v>-648.86</v>
      </c>
      <c r="H40" s="48">
        <v>1.5</v>
      </c>
      <c r="I40" s="28"/>
      <c r="J40" s="44">
        <v>22</v>
      </c>
      <c r="K40" s="43">
        <v>-339.65</v>
      </c>
      <c r="L40" s="43">
        <v>-221.25</v>
      </c>
      <c r="M40" s="43">
        <v>6752.1</v>
      </c>
      <c r="N40" s="43">
        <v>7.2498999999999997E-15</v>
      </c>
      <c r="O40" s="43">
        <v>3.9731000000000001E-14</v>
      </c>
      <c r="P40" s="43">
        <v>648.86</v>
      </c>
      <c r="Q40" s="48">
        <v>1.5</v>
      </c>
    </row>
    <row r="41" spans="1:17" x14ac:dyDescent="0.3">
      <c r="A41" s="42">
        <v>52</v>
      </c>
      <c r="B41" s="43">
        <v>-132.68</v>
      </c>
      <c r="C41" s="43">
        <v>-90.385000000000005</v>
      </c>
      <c r="D41" s="43">
        <v>4017.4</v>
      </c>
      <c r="E41" s="43">
        <v>7.7687000000000002E-15</v>
      </c>
      <c r="F41" s="43">
        <v>-5.5537E-14</v>
      </c>
      <c r="G41" s="43">
        <v>-302.33</v>
      </c>
      <c r="H41" s="48">
        <v>2</v>
      </c>
      <c r="I41" s="28"/>
      <c r="J41" s="44">
        <v>23</v>
      </c>
      <c r="K41" s="43">
        <v>-132.68</v>
      </c>
      <c r="L41" s="43">
        <v>-90.385000000000005</v>
      </c>
      <c r="M41" s="43">
        <v>4017.4</v>
      </c>
      <c r="N41" s="43">
        <v>2.5896000000000001E-15</v>
      </c>
      <c r="O41" s="43">
        <v>1.8512000000000001E-14</v>
      </c>
      <c r="P41" s="43">
        <v>302.33</v>
      </c>
      <c r="Q41" s="48">
        <v>2</v>
      </c>
    </row>
    <row r="42" spans="1:17" x14ac:dyDescent="0.3">
      <c r="A42" s="42">
        <v>53</v>
      </c>
      <c r="B42" s="43">
        <v>-63.228000000000002</v>
      </c>
      <c r="C42" s="43">
        <v>-44.698</v>
      </c>
      <c r="D42" s="43">
        <v>2727.3</v>
      </c>
      <c r="E42" s="43">
        <v>3.4037999999999998E-15</v>
      </c>
      <c r="F42" s="43">
        <v>-3.0077E-14</v>
      </c>
      <c r="G42" s="43">
        <v>-163.72999999999999</v>
      </c>
      <c r="H42" s="48">
        <v>2.5</v>
      </c>
      <c r="I42" s="28"/>
      <c r="J42" s="44">
        <v>24</v>
      </c>
      <c r="K42" s="43">
        <v>-63.228000000000002</v>
      </c>
      <c r="L42" s="43">
        <v>-44.698</v>
      </c>
      <c r="M42" s="43">
        <v>2727.3</v>
      </c>
      <c r="N42" s="43">
        <v>1.1345999999999999E-15</v>
      </c>
      <c r="O42" s="43">
        <v>1.0026E-14</v>
      </c>
      <c r="P42" s="43">
        <v>163.72999999999999</v>
      </c>
      <c r="Q42" s="48">
        <v>2.5</v>
      </c>
    </row>
    <row r="43" spans="1:17" x14ac:dyDescent="0.3">
      <c r="A43" s="42">
        <v>54</v>
      </c>
      <c r="B43" s="43">
        <v>-52.046999999999997</v>
      </c>
      <c r="C43" s="43">
        <v>-42.726999999999997</v>
      </c>
      <c r="D43" s="43">
        <v>2028.2</v>
      </c>
      <c r="E43" s="43">
        <v>1.7121E-15</v>
      </c>
      <c r="F43" s="43">
        <v>-1.8076000000000001E-14</v>
      </c>
      <c r="G43" s="43">
        <v>-98.402000000000001</v>
      </c>
      <c r="H43" s="48">
        <v>3</v>
      </c>
      <c r="I43" s="28"/>
      <c r="J43" s="44">
        <v>25</v>
      </c>
      <c r="K43" s="43">
        <v>-52.046999999999997</v>
      </c>
      <c r="L43" s="43">
        <v>-42.726999999999997</v>
      </c>
      <c r="M43" s="43">
        <v>2028.2</v>
      </c>
      <c r="N43" s="43">
        <v>5.7069000000000001E-16</v>
      </c>
      <c r="O43" s="43">
        <v>6.0253999999999997E-15</v>
      </c>
      <c r="P43" s="43">
        <v>98.402000000000001</v>
      </c>
      <c r="Q43" s="48">
        <v>3</v>
      </c>
    </row>
    <row r="44" spans="1:17" x14ac:dyDescent="0.3">
      <c r="A44" s="42">
        <v>55</v>
      </c>
      <c r="B44" s="43">
        <v>-58.238</v>
      </c>
      <c r="C44" s="43">
        <v>-53.037999999999997</v>
      </c>
      <c r="D44" s="43">
        <v>1593.5</v>
      </c>
      <c r="E44" s="43">
        <v>9.5520999999999999E-16</v>
      </c>
      <c r="F44" s="43">
        <v>-1.171E-14</v>
      </c>
      <c r="G44" s="43">
        <v>-63.744999999999997</v>
      </c>
      <c r="H44" s="48">
        <v>3.5</v>
      </c>
      <c r="I44" s="28"/>
      <c r="J44" s="44">
        <v>26</v>
      </c>
      <c r="K44" s="43">
        <v>-58.238</v>
      </c>
      <c r="L44" s="43">
        <v>-53.037999999999997</v>
      </c>
      <c r="M44" s="43">
        <v>1593.5</v>
      </c>
      <c r="N44" s="43">
        <v>3.1840000000000001E-16</v>
      </c>
      <c r="O44" s="43">
        <v>3.9033000000000001E-15</v>
      </c>
      <c r="P44" s="43">
        <v>63.744999999999997</v>
      </c>
      <c r="Q44" s="48">
        <v>3.5</v>
      </c>
    </row>
    <row r="45" spans="1:17" x14ac:dyDescent="0.3">
      <c r="A45" s="42">
        <v>56</v>
      </c>
      <c r="B45" s="43">
        <v>-65.382000000000005</v>
      </c>
      <c r="C45" s="43">
        <v>-62.231000000000002</v>
      </c>
      <c r="D45" s="43">
        <v>1290.9000000000001</v>
      </c>
      <c r="E45" s="43">
        <v>5.7874000000000001E-16</v>
      </c>
      <c r="F45" s="43">
        <v>-8.0005000000000005E-15</v>
      </c>
      <c r="G45" s="43">
        <v>-43.552999999999997</v>
      </c>
      <c r="H45" s="48">
        <v>4</v>
      </c>
      <c r="I45" s="28"/>
      <c r="J45" s="44">
        <v>27</v>
      </c>
      <c r="K45" s="43">
        <v>-65.382000000000005</v>
      </c>
      <c r="L45" s="43">
        <v>-62.231000000000002</v>
      </c>
      <c r="M45" s="43">
        <v>1290.9000000000001</v>
      </c>
      <c r="N45" s="43">
        <v>1.9290999999999999E-16</v>
      </c>
      <c r="O45" s="43">
        <v>2.6667999999999999E-15</v>
      </c>
      <c r="P45" s="43">
        <v>43.552999999999997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5.8867000000000001E-4</v>
      </c>
      <c r="C50" s="43">
        <v>4.5686000000000001E-4</v>
      </c>
      <c r="D50" s="43">
        <v>-1.6953000000000001E-4</v>
      </c>
      <c r="E50" s="43">
        <v>-4.8427999999999999E-20</v>
      </c>
      <c r="F50" s="43">
        <v>1.0521E-35</v>
      </c>
      <c r="G50" s="43">
        <v>5.7273999999999994E-20</v>
      </c>
      <c r="H50" s="48">
        <v>0</v>
      </c>
      <c r="I50" s="28"/>
      <c r="J50" s="44">
        <v>1</v>
      </c>
      <c r="K50" s="43">
        <v>5.8867000000000001E-4</v>
      </c>
      <c r="L50" s="43">
        <v>4.5686000000000001E-4</v>
      </c>
      <c r="M50" s="43">
        <v>-1.6953000000000001E-4</v>
      </c>
      <c r="N50" s="43">
        <v>-1.6142999999999999E-20</v>
      </c>
      <c r="O50" s="43">
        <v>-3.507E-36</v>
      </c>
      <c r="P50" s="43">
        <v>-5.7273999999999994E-20</v>
      </c>
      <c r="Q50" s="48">
        <v>0</v>
      </c>
    </row>
    <row r="51" spans="1:17" x14ac:dyDescent="0.3">
      <c r="A51" s="42">
        <v>31</v>
      </c>
      <c r="B51" s="43">
        <v>-3.3075999999999998E-4</v>
      </c>
      <c r="C51" s="43">
        <v>-2.8568000000000002E-4</v>
      </c>
      <c r="D51" s="43">
        <v>4.7460999999999998E-4</v>
      </c>
      <c r="E51" s="43">
        <v>1.6562999999999999E-20</v>
      </c>
      <c r="F51" s="43">
        <v>-6.0294000000000002E-21</v>
      </c>
      <c r="G51" s="43">
        <v>-3.2821999999999998E-5</v>
      </c>
      <c r="H51" s="54">
        <v>0.05</v>
      </c>
      <c r="I51" s="28"/>
      <c r="J51" s="44">
        <v>2</v>
      </c>
      <c r="K51" s="43">
        <v>-3.3075999999999998E-4</v>
      </c>
      <c r="L51" s="43">
        <v>-2.8568000000000002E-4</v>
      </c>
      <c r="M51" s="43">
        <v>4.7460999999999998E-4</v>
      </c>
      <c r="N51" s="43">
        <v>5.5209E-21</v>
      </c>
      <c r="O51" s="43">
        <v>2.0098000000000001E-21</v>
      </c>
      <c r="P51" s="43">
        <v>3.2821999999999998E-5</v>
      </c>
      <c r="Q51" s="54">
        <v>0.05</v>
      </c>
    </row>
    <row r="52" spans="1:17" x14ac:dyDescent="0.3">
      <c r="A52" s="42">
        <v>32</v>
      </c>
      <c r="B52" s="43">
        <v>-4.1250999999999999E-4</v>
      </c>
      <c r="C52" s="43">
        <v>-3.0537000000000001E-4</v>
      </c>
      <c r="D52" s="43">
        <v>1.0977000000000001E-3</v>
      </c>
      <c r="E52" s="43">
        <v>3.9359999999999999E-20</v>
      </c>
      <c r="F52" s="43">
        <v>-4.5089E-20</v>
      </c>
      <c r="G52" s="43">
        <v>-2.4544999999999998E-4</v>
      </c>
      <c r="H52" s="57">
        <v>0.1</v>
      </c>
      <c r="I52" s="28"/>
      <c r="J52" s="44">
        <v>3</v>
      </c>
      <c r="K52" s="43">
        <v>-4.1250999999999999E-4</v>
      </c>
      <c r="L52" s="43">
        <v>-3.0537000000000001E-4</v>
      </c>
      <c r="M52" s="43">
        <v>1.0977000000000001E-3</v>
      </c>
      <c r="N52" s="43">
        <v>1.312E-20</v>
      </c>
      <c r="O52" s="43">
        <v>1.5029999999999999E-20</v>
      </c>
      <c r="P52" s="43">
        <v>2.4544999999999998E-4</v>
      </c>
      <c r="Q52" s="57">
        <v>0.1</v>
      </c>
    </row>
    <row r="53" spans="1:17" x14ac:dyDescent="0.3">
      <c r="A53" s="42">
        <v>33</v>
      </c>
      <c r="B53" s="43">
        <v>-4.2721000000000002E-4</v>
      </c>
      <c r="C53" s="43">
        <v>-2.7562000000000002E-4</v>
      </c>
      <c r="D53" s="43">
        <v>8.2589999999999996E-4</v>
      </c>
      <c r="E53" s="43">
        <v>5.5692000000000001E-20</v>
      </c>
      <c r="F53" s="43">
        <v>-4.4339999999999999E-20</v>
      </c>
      <c r="G53" s="43">
        <v>-2.4137E-4</v>
      </c>
      <c r="H53" s="48">
        <v>0.15</v>
      </c>
      <c r="I53" s="28"/>
      <c r="J53" s="44">
        <v>4</v>
      </c>
      <c r="K53" s="43">
        <v>-4.2721000000000002E-4</v>
      </c>
      <c r="L53" s="43">
        <v>-2.7562000000000002E-4</v>
      </c>
      <c r="M53" s="43">
        <v>8.2589999999999996E-4</v>
      </c>
      <c r="N53" s="43">
        <v>1.8564000000000001E-20</v>
      </c>
      <c r="O53" s="43">
        <v>1.478E-20</v>
      </c>
      <c r="P53" s="43">
        <v>2.4137E-4</v>
      </c>
      <c r="Q53" s="48">
        <v>0.15</v>
      </c>
    </row>
    <row r="54" spans="1:17" x14ac:dyDescent="0.3">
      <c r="A54" s="42">
        <v>34</v>
      </c>
      <c r="B54" s="43">
        <v>-5.3689999999999999E-4</v>
      </c>
      <c r="C54" s="43">
        <v>-3.2875999999999999E-4</v>
      </c>
      <c r="D54" s="43">
        <v>7.6269E-4</v>
      </c>
      <c r="E54" s="43">
        <v>7.6469000000000003E-20</v>
      </c>
      <c r="F54" s="43">
        <v>-3.4111999999999998E-20</v>
      </c>
      <c r="G54" s="43">
        <v>-1.8569999999999999E-4</v>
      </c>
      <c r="H54" s="54">
        <v>0.2</v>
      </c>
      <c r="I54" s="28"/>
      <c r="J54" s="44">
        <v>5</v>
      </c>
      <c r="K54" s="43">
        <v>-5.3689999999999999E-4</v>
      </c>
      <c r="L54" s="43">
        <v>-3.2875999999999999E-4</v>
      </c>
      <c r="M54" s="43">
        <v>7.6269E-4</v>
      </c>
      <c r="N54" s="43">
        <v>2.5489999999999999E-20</v>
      </c>
      <c r="O54" s="43">
        <v>1.1371E-20</v>
      </c>
      <c r="P54" s="43">
        <v>1.8569999999999999E-4</v>
      </c>
      <c r="Q54" s="54">
        <v>0.2</v>
      </c>
    </row>
    <row r="55" spans="1:17" x14ac:dyDescent="0.3">
      <c r="A55" s="42">
        <v>35</v>
      </c>
      <c r="B55" s="43">
        <v>-4.2930000000000003E-4</v>
      </c>
      <c r="C55" s="43">
        <v>-2.5930000000000001E-4</v>
      </c>
      <c r="D55" s="43">
        <v>9.3824000000000002E-4</v>
      </c>
      <c r="E55" s="43">
        <v>6.2457999999999997E-20</v>
      </c>
      <c r="F55" s="43">
        <v>-7.7955999999999996E-20</v>
      </c>
      <c r="G55" s="43">
        <v>-4.2436999999999998E-4</v>
      </c>
      <c r="H55" s="48">
        <v>0.25</v>
      </c>
      <c r="I55" s="28"/>
      <c r="J55" s="44">
        <v>6</v>
      </c>
      <c r="K55" s="43">
        <v>-4.2930000000000003E-4</v>
      </c>
      <c r="L55" s="43">
        <v>-2.5930000000000001E-4</v>
      </c>
      <c r="M55" s="43">
        <v>9.3824000000000002E-4</v>
      </c>
      <c r="N55" s="43">
        <v>2.0819E-20</v>
      </c>
      <c r="O55" s="43">
        <v>2.5985000000000001E-20</v>
      </c>
      <c r="P55" s="43">
        <v>4.2436999999999998E-4</v>
      </c>
      <c r="Q55" s="48">
        <v>0.25</v>
      </c>
    </row>
    <row r="56" spans="1:17" x14ac:dyDescent="0.3">
      <c r="A56" s="42">
        <v>36</v>
      </c>
      <c r="B56" s="43">
        <v>-3.6268999999999999E-4</v>
      </c>
      <c r="C56" s="43">
        <v>-2.232E-4</v>
      </c>
      <c r="D56" s="43">
        <v>7.6681999999999998E-4</v>
      </c>
      <c r="E56" s="43">
        <v>5.1249999999999998E-20</v>
      </c>
      <c r="F56" s="43">
        <v>-6.7593000000000004E-20</v>
      </c>
      <c r="G56" s="43">
        <v>-3.6796000000000002E-4</v>
      </c>
      <c r="H56" s="57">
        <v>0.3</v>
      </c>
      <c r="I56" s="28"/>
      <c r="J56" s="44">
        <v>7</v>
      </c>
      <c r="K56" s="43">
        <v>-3.6268999999999999E-4</v>
      </c>
      <c r="L56" s="43">
        <v>-2.232E-4</v>
      </c>
      <c r="M56" s="43">
        <v>7.6681999999999998E-4</v>
      </c>
      <c r="N56" s="43">
        <v>1.7082999999999999E-20</v>
      </c>
      <c r="O56" s="43">
        <v>2.2531E-20</v>
      </c>
      <c r="P56" s="43">
        <v>3.6796000000000002E-4</v>
      </c>
      <c r="Q56" s="57">
        <v>0.3</v>
      </c>
    </row>
    <row r="57" spans="1:17" x14ac:dyDescent="0.3">
      <c r="A57" s="42">
        <v>37</v>
      </c>
      <c r="B57" s="43">
        <v>-3.2937999999999999E-4</v>
      </c>
      <c r="C57" s="43">
        <v>-2.0854000000000001E-4</v>
      </c>
      <c r="D57" s="43">
        <v>6.6136000000000005E-4</v>
      </c>
      <c r="E57" s="43">
        <v>4.4397000000000001E-20</v>
      </c>
      <c r="F57" s="43">
        <v>-5.5428000000000002E-20</v>
      </c>
      <c r="G57" s="43">
        <v>-3.0173E-4</v>
      </c>
      <c r="H57" s="54">
        <v>0.35</v>
      </c>
      <c r="I57" s="28"/>
      <c r="J57" s="44">
        <v>8</v>
      </c>
      <c r="K57" s="43">
        <v>-3.2937999999999999E-4</v>
      </c>
      <c r="L57" s="43">
        <v>-2.0854000000000001E-4</v>
      </c>
      <c r="M57" s="43">
        <v>6.6136000000000005E-4</v>
      </c>
      <c r="N57" s="43">
        <v>1.4799000000000002E-20</v>
      </c>
      <c r="O57" s="43">
        <v>1.8475999999999999E-20</v>
      </c>
      <c r="P57" s="43">
        <v>3.0173E-4</v>
      </c>
      <c r="Q57" s="54">
        <v>0.35</v>
      </c>
    </row>
    <row r="58" spans="1:17" x14ac:dyDescent="0.3">
      <c r="A58" s="42">
        <v>38</v>
      </c>
      <c r="B58" s="43">
        <v>-2.7574000000000001E-4</v>
      </c>
      <c r="C58" s="43">
        <v>-1.8217E-4</v>
      </c>
      <c r="D58" s="43">
        <v>6.4041E-4</v>
      </c>
      <c r="E58" s="43">
        <v>3.4378000000000002E-20</v>
      </c>
      <c r="F58" s="43">
        <v>-5.9487000000000004E-20</v>
      </c>
      <c r="G58" s="43">
        <v>-3.2382999999999999E-4</v>
      </c>
      <c r="H58" s="57">
        <v>0.4</v>
      </c>
      <c r="I58" s="28"/>
      <c r="J58" s="44">
        <v>9</v>
      </c>
      <c r="K58" s="43">
        <v>-2.7574000000000001E-4</v>
      </c>
      <c r="L58" s="43">
        <v>-1.8217E-4</v>
      </c>
      <c r="M58" s="43">
        <v>6.4041E-4</v>
      </c>
      <c r="N58" s="43">
        <v>1.1458999999999999E-20</v>
      </c>
      <c r="O58" s="43">
        <v>1.9828999999999999E-20</v>
      </c>
      <c r="P58" s="43">
        <v>3.2382999999999999E-4</v>
      </c>
      <c r="Q58" s="57">
        <v>0.4</v>
      </c>
    </row>
    <row r="59" spans="1:17" x14ac:dyDescent="0.3">
      <c r="A59" s="42">
        <v>39</v>
      </c>
      <c r="B59" s="43">
        <v>-2.3450000000000001E-4</v>
      </c>
      <c r="C59" s="43">
        <v>-1.6173000000000001E-4</v>
      </c>
      <c r="D59" s="43">
        <v>5.5234999999999995E-4</v>
      </c>
      <c r="E59" s="43">
        <v>2.6737E-20</v>
      </c>
      <c r="F59" s="43">
        <v>-5.0840999999999997E-20</v>
      </c>
      <c r="G59" s="43">
        <v>-2.7677000000000002E-4</v>
      </c>
      <c r="H59" s="57">
        <v>0.45</v>
      </c>
      <c r="I59" s="28"/>
      <c r="J59" s="44">
        <v>10</v>
      </c>
      <c r="K59" s="43">
        <v>-2.3450000000000001E-4</v>
      </c>
      <c r="L59" s="43">
        <v>-1.6173000000000001E-4</v>
      </c>
      <c r="M59" s="43">
        <v>5.5234999999999995E-4</v>
      </c>
      <c r="N59" s="43">
        <v>8.9123999999999998E-21</v>
      </c>
      <c r="O59" s="43">
        <v>1.6946999999999999E-20</v>
      </c>
      <c r="P59" s="43">
        <v>2.7677000000000002E-4</v>
      </c>
      <c r="Q59" s="57">
        <v>0.45</v>
      </c>
    </row>
    <row r="60" spans="1:17" x14ac:dyDescent="0.3">
      <c r="A60" s="42">
        <v>40</v>
      </c>
      <c r="B60" s="43">
        <v>-2.0201999999999999E-4</v>
      </c>
      <c r="C60" s="43">
        <v>-1.4503000000000001E-4</v>
      </c>
      <c r="D60" s="43">
        <v>4.8213999999999999E-4</v>
      </c>
      <c r="E60" s="43">
        <v>2.0938999999999999E-20</v>
      </c>
      <c r="F60" s="43">
        <v>-4.3418000000000002E-20</v>
      </c>
      <c r="G60" s="43">
        <v>-2.3635999999999999E-4</v>
      </c>
      <c r="H60" s="57">
        <v>0.5</v>
      </c>
      <c r="I60" s="28"/>
      <c r="J60" s="44">
        <v>11</v>
      </c>
      <c r="K60" s="43">
        <v>-2.0201999999999999E-4</v>
      </c>
      <c r="L60" s="43">
        <v>-1.4503000000000001E-4</v>
      </c>
      <c r="M60" s="43">
        <v>4.8213999999999999E-4</v>
      </c>
      <c r="N60" s="43">
        <v>6.9795999999999994E-21</v>
      </c>
      <c r="O60" s="43">
        <v>1.4473E-20</v>
      </c>
      <c r="P60" s="43">
        <v>2.3635999999999999E-4</v>
      </c>
      <c r="Q60" s="57">
        <v>0.5</v>
      </c>
    </row>
    <row r="61" spans="1:17" x14ac:dyDescent="0.3">
      <c r="A61" s="42">
        <v>41</v>
      </c>
      <c r="B61" s="43">
        <v>-1.7590999999999999E-4</v>
      </c>
      <c r="C61" s="43">
        <v>-1.3091000000000001E-4</v>
      </c>
      <c r="D61" s="43">
        <v>4.2485999999999999E-4</v>
      </c>
      <c r="E61" s="43">
        <v>1.6534000000000001E-20</v>
      </c>
      <c r="F61" s="43">
        <v>-3.7139000000000001E-20</v>
      </c>
      <c r="G61" s="43">
        <v>-2.0217E-4</v>
      </c>
      <c r="H61" s="57">
        <v>0.55000000000000004</v>
      </c>
      <c r="I61" s="28"/>
      <c r="J61" s="44">
        <v>12</v>
      </c>
      <c r="K61" s="43">
        <v>-1.7590999999999999E-4</v>
      </c>
      <c r="L61" s="43">
        <v>-1.3091000000000001E-4</v>
      </c>
      <c r="M61" s="43">
        <v>4.2485999999999999E-4</v>
      </c>
      <c r="N61" s="43">
        <v>5.5111999999999997E-21</v>
      </c>
      <c r="O61" s="43">
        <v>1.238E-20</v>
      </c>
      <c r="P61" s="43">
        <v>2.0217E-4</v>
      </c>
      <c r="Q61" s="57">
        <v>0.55000000000000004</v>
      </c>
    </row>
    <row r="62" spans="1:17" x14ac:dyDescent="0.3">
      <c r="A62" s="42">
        <v>42</v>
      </c>
      <c r="B62" s="43">
        <v>-1.5459E-4</v>
      </c>
      <c r="C62" s="43">
        <v>-1.1874E-4</v>
      </c>
      <c r="D62" s="43">
        <v>3.7731E-4</v>
      </c>
      <c r="E62" s="43">
        <v>1.3170999999999999E-20</v>
      </c>
      <c r="F62" s="43">
        <v>-3.1864E-20</v>
      </c>
      <c r="G62" s="43">
        <v>-1.7346000000000001E-4</v>
      </c>
      <c r="H62" s="48">
        <v>0.6</v>
      </c>
      <c r="I62" s="28"/>
      <c r="J62" s="44">
        <v>13</v>
      </c>
      <c r="K62" s="43">
        <v>-1.5459E-4</v>
      </c>
      <c r="L62" s="43">
        <v>-1.1874E-4</v>
      </c>
      <c r="M62" s="43">
        <v>3.7731E-4</v>
      </c>
      <c r="N62" s="43">
        <v>4.3904999999999999E-21</v>
      </c>
      <c r="O62" s="43">
        <v>1.0621E-20</v>
      </c>
      <c r="P62" s="43">
        <v>1.7346000000000001E-4</v>
      </c>
      <c r="Q62" s="48">
        <v>0.6</v>
      </c>
    </row>
    <row r="63" spans="1:17" x14ac:dyDescent="0.3">
      <c r="A63" s="42">
        <v>43</v>
      </c>
      <c r="B63" s="43">
        <v>-1.3693000000000001E-4</v>
      </c>
      <c r="C63" s="43">
        <v>-1.0811000000000001E-4</v>
      </c>
      <c r="D63" s="43">
        <v>3.3730000000000001E-4</v>
      </c>
      <c r="E63" s="43">
        <v>1.0588000000000001E-20</v>
      </c>
      <c r="F63" s="43">
        <v>-2.7445999999999999E-20</v>
      </c>
      <c r="G63" s="43">
        <v>-1.4940999999999999E-4</v>
      </c>
      <c r="H63" s="48">
        <v>0.65</v>
      </c>
      <c r="I63" s="28"/>
      <c r="J63" s="44">
        <v>14</v>
      </c>
      <c r="K63" s="43">
        <v>-1.3693000000000001E-4</v>
      </c>
      <c r="L63" s="43">
        <v>-1.0811000000000001E-4</v>
      </c>
      <c r="M63" s="43">
        <v>3.3730000000000001E-4</v>
      </c>
      <c r="N63" s="43">
        <v>3.5293000000000003E-21</v>
      </c>
      <c r="O63" s="43">
        <v>9.1487999999999997E-21</v>
      </c>
      <c r="P63" s="43">
        <v>1.4940999999999999E-4</v>
      </c>
      <c r="Q63" s="48">
        <v>0.65</v>
      </c>
    </row>
    <row r="64" spans="1:17" x14ac:dyDescent="0.3">
      <c r="A64" s="42">
        <v>44</v>
      </c>
      <c r="B64" s="43">
        <v>-1.2212E-4</v>
      </c>
      <c r="C64" s="43">
        <v>-9.8747999999999997E-5</v>
      </c>
      <c r="D64" s="43">
        <v>3.0327000000000002E-4</v>
      </c>
      <c r="E64" s="43">
        <v>8.5869999999999995E-21</v>
      </c>
      <c r="F64" s="43">
        <v>-2.3744000000000001E-20</v>
      </c>
      <c r="G64" s="43">
        <v>-1.2925999999999999E-4</v>
      </c>
      <c r="H64" s="48">
        <v>0.7</v>
      </c>
      <c r="I64" s="28"/>
      <c r="J64" s="44">
        <v>15</v>
      </c>
      <c r="K64" s="43">
        <v>-1.2212E-4</v>
      </c>
      <c r="L64" s="43">
        <v>-9.8747999999999997E-5</v>
      </c>
      <c r="M64" s="43">
        <v>3.0327000000000002E-4</v>
      </c>
      <c r="N64" s="43">
        <v>2.8622999999999998E-21</v>
      </c>
      <c r="O64" s="43">
        <v>7.9147000000000003E-21</v>
      </c>
      <c r="P64" s="43">
        <v>1.2925999999999999E-4</v>
      </c>
      <c r="Q64" s="48">
        <v>0.7</v>
      </c>
    </row>
    <row r="65" spans="1:17" x14ac:dyDescent="0.3">
      <c r="A65" s="42">
        <v>45</v>
      </c>
      <c r="B65" s="43">
        <v>-1.0957E-4</v>
      </c>
      <c r="C65" s="43">
        <v>-9.0453999999999998E-5</v>
      </c>
      <c r="D65" s="43">
        <v>2.7404000000000003E-4</v>
      </c>
      <c r="E65" s="43">
        <v>7.0241000000000003E-21</v>
      </c>
      <c r="F65" s="43">
        <v>-2.0635000000000001E-20</v>
      </c>
      <c r="G65" s="43">
        <v>-1.1233E-4</v>
      </c>
      <c r="H65" s="48">
        <v>0.75</v>
      </c>
      <c r="I65" s="28"/>
      <c r="J65" s="44">
        <v>16</v>
      </c>
      <c r="K65" s="43">
        <v>-1.0957E-4</v>
      </c>
      <c r="L65" s="43">
        <v>-9.0453999999999998E-5</v>
      </c>
      <c r="M65" s="43">
        <v>2.7404000000000003E-4</v>
      </c>
      <c r="N65" s="43">
        <v>2.3414E-21</v>
      </c>
      <c r="O65" s="43">
        <v>6.8785000000000001E-21</v>
      </c>
      <c r="P65" s="43">
        <v>1.1233E-4</v>
      </c>
      <c r="Q65" s="48">
        <v>0.75</v>
      </c>
    </row>
    <row r="66" spans="1:17" x14ac:dyDescent="0.3">
      <c r="A66" s="42">
        <v>46</v>
      </c>
      <c r="B66" s="43">
        <v>-9.8838999999999993E-5</v>
      </c>
      <c r="C66" s="43">
        <v>-8.3071999999999993E-5</v>
      </c>
      <c r="D66" s="43">
        <v>2.4874000000000001E-4</v>
      </c>
      <c r="E66" s="43">
        <v>5.7928000000000002E-21</v>
      </c>
      <c r="F66" s="43">
        <v>-1.8016999999999999E-20</v>
      </c>
      <c r="G66" s="43">
        <v>-9.8078000000000005E-5</v>
      </c>
      <c r="H66" s="48">
        <v>0.8</v>
      </c>
      <c r="I66" s="28"/>
      <c r="J66" s="44">
        <v>17</v>
      </c>
      <c r="K66" s="43">
        <v>-9.8838999999999993E-5</v>
      </c>
      <c r="L66" s="43">
        <v>-8.3071999999999993E-5</v>
      </c>
      <c r="M66" s="43">
        <v>2.4874000000000001E-4</v>
      </c>
      <c r="N66" s="43">
        <v>1.9309E-21</v>
      </c>
      <c r="O66" s="43">
        <v>6.0054999999999998E-21</v>
      </c>
      <c r="P66" s="43">
        <v>9.8078000000000005E-5</v>
      </c>
      <c r="Q66" s="48">
        <v>0.8</v>
      </c>
    </row>
    <row r="67" spans="1:17" x14ac:dyDescent="0.3">
      <c r="A67" s="42">
        <v>47</v>
      </c>
      <c r="B67" s="43">
        <v>-8.9580999999999995E-5</v>
      </c>
      <c r="C67" s="43">
        <v>-7.6476000000000004E-5</v>
      </c>
      <c r="D67" s="43">
        <v>2.2667999999999999E-4</v>
      </c>
      <c r="E67" s="43">
        <v>4.8144999999999996E-21</v>
      </c>
      <c r="F67" s="43">
        <v>-1.5802E-20</v>
      </c>
      <c r="G67" s="43">
        <v>-8.6020000000000007E-5</v>
      </c>
      <c r="H67" s="48">
        <v>0.85</v>
      </c>
      <c r="I67" s="28"/>
      <c r="J67" s="44">
        <v>18</v>
      </c>
      <c r="K67" s="43">
        <v>-8.9580999999999995E-5</v>
      </c>
      <c r="L67" s="43">
        <v>-7.6476000000000004E-5</v>
      </c>
      <c r="M67" s="43">
        <v>2.2667999999999999E-4</v>
      </c>
      <c r="N67" s="43">
        <v>1.6048E-21</v>
      </c>
      <c r="O67" s="43">
        <v>5.2672000000000001E-21</v>
      </c>
      <c r="P67" s="43">
        <v>8.6020000000000007E-5</v>
      </c>
      <c r="Q67" s="48">
        <v>0.85</v>
      </c>
    </row>
    <row r="68" spans="1:17" x14ac:dyDescent="0.3">
      <c r="A68" s="42">
        <v>48</v>
      </c>
      <c r="B68" s="43">
        <v>-8.1533999999999996E-5</v>
      </c>
      <c r="C68" s="43">
        <v>-7.0562999999999995E-5</v>
      </c>
      <c r="D68" s="43">
        <v>2.0733000000000001E-4</v>
      </c>
      <c r="E68" s="43">
        <v>4.0306999999999997E-21</v>
      </c>
      <c r="F68" s="43">
        <v>-1.3919999999999999E-20</v>
      </c>
      <c r="G68" s="43">
        <v>-7.5778999999999994E-5</v>
      </c>
      <c r="H68" s="48">
        <v>0.9</v>
      </c>
      <c r="I68" s="28"/>
      <c r="J68" s="44">
        <v>19</v>
      </c>
      <c r="K68" s="43">
        <v>-8.1533999999999996E-5</v>
      </c>
      <c r="L68" s="43">
        <v>-7.0562999999999995E-5</v>
      </c>
      <c r="M68" s="43">
        <v>2.0733000000000001E-4</v>
      </c>
      <c r="N68" s="43">
        <v>1.3436E-21</v>
      </c>
      <c r="O68" s="43">
        <v>4.6402000000000003E-21</v>
      </c>
      <c r="P68" s="43">
        <v>7.5778999999999994E-5</v>
      </c>
      <c r="Q68" s="48">
        <v>0.9</v>
      </c>
    </row>
    <row r="69" spans="1:17" x14ac:dyDescent="0.3">
      <c r="A69" s="42">
        <v>49</v>
      </c>
      <c r="B69" s="43">
        <v>-7.4493000000000007E-5</v>
      </c>
      <c r="C69" s="43">
        <v>-6.5244000000000001E-5</v>
      </c>
      <c r="D69" s="43">
        <v>1.9027000000000001E-4</v>
      </c>
      <c r="E69" s="43">
        <v>3.3977000000000003E-21</v>
      </c>
      <c r="F69" s="43">
        <v>-1.2314999999999999E-20</v>
      </c>
      <c r="G69" s="43">
        <v>-6.7041999999999999E-5</v>
      </c>
      <c r="H69" s="48">
        <v>0.95</v>
      </c>
      <c r="I69" s="28"/>
      <c r="J69" s="44">
        <v>20</v>
      </c>
      <c r="K69" s="43">
        <v>-7.4493000000000007E-5</v>
      </c>
      <c r="L69" s="43">
        <v>-6.5244000000000001E-5</v>
      </c>
      <c r="M69" s="43">
        <v>1.9027000000000001E-4</v>
      </c>
      <c r="N69" s="43">
        <v>1.1326E-21</v>
      </c>
      <c r="O69" s="43">
        <v>4.1052000000000003E-21</v>
      </c>
      <c r="P69" s="43">
        <v>6.7041999999999999E-5</v>
      </c>
      <c r="Q69" s="48">
        <v>0.95</v>
      </c>
    </row>
    <row r="70" spans="1:17" x14ac:dyDescent="0.3">
      <c r="A70" s="42">
        <v>50</v>
      </c>
      <c r="B70" s="43">
        <v>-6.8292000000000003E-5</v>
      </c>
      <c r="C70" s="43">
        <v>-6.0445999999999997E-5</v>
      </c>
      <c r="D70" s="43">
        <v>1.7514000000000001E-4</v>
      </c>
      <c r="E70" s="43">
        <v>2.8826E-21</v>
      </c>
      <c r="F70" s="43">
        <v>-1.094E-20</v>
      </c>
      <c r="G70" s="43">
        <v>-5.9553999999999999E-5</v>
      </c>
      <c r="H70" s="48">
        <v>1</v>
      </c>
      <c r="I70" s="28"/>
      <c r="J70" s="44">
        <v>21</v>
      </c>
      <c r="K70" s="43">
        <v>-6.8292000000000003E-5</v>
      </c>
      <c r="L70" s="43">
        <v>-6.0445999999999997E-5</v>
      </c>
      <c r="M70" s="43">
        <v>1.7514000000000001E-4</v>
      </c>
      <c r="N70" s="43">
        <v>9.6085999999999999E-22</v>
      </c>
      <c r="O70" s="43">
        <v>3.6467000000000002E-21</v>
      </c>
      <c r="P70" s="43">
        <v>5.9553999999999999E-5</v>
      </c>
      <c r="Q70" s="48">
        <v>1</v>
      </c>
    </row>
    <row r="71" spans="1:17" x14ac:dyDescent="0.3">
      <c r="A71" s="42">
        <v>51</v>
      </c>
      <c r="B71" s="43">
        <v>-3.2818000000000003E-5</v>
      </c>
      <c r="C71" s="43">
        <v>-3.082E-5</v>
      </c>
      <c r="D71" s="43">
        <v>8.6855999999999996E-5</v>
      </c>
      <c r="E71" s="43">
        <v>7.3405E-22</v>
      </c>
      <c r="F71" s="43">
        <v>-4.0228000000000003E-21</v>
      </c>
      <c r="G71" s="43">
        <v>-2.1899000000000002E-5</v>
      </c>
      <c r="H71" s="48">
        <v>1.5</v>
      </c>
      <c r="I71" s="28"/>
      <c r="J71" s="44">
        <v>22</v>
      </c>
      <c r="K71" s="43">
        <v>-3.2818000000000003E-5</v>
      </c>
      <c r="L71" s="43">
        <v>-3.082E-5</v>
      </c>
      <c r="M71" s="43">
        <v>8.6855999999999996E-5</v>
      </c>
      <c r="N71" s="43">
        <v>2.4467999999999998E-22</v>
      </c>
      <c r="O71" s="43">
        <v>1.3409E-21</v>
      </c>
      <c r="P71" s="43">
        <v>2.1899000000000002E-5</v>
      </c>
      <c r="Q71" s="48">
        <v>1.5</v>
      </c>
    </row>
    <row r="72" spans="1:17" x14ac:dyDescent="0.3">
      <c r="A72" s="42">
        <v>52</v>
      </c>
      <c r="B72" s="43">
        <v>-1.8839E-5</v>
      </c>
      <c r="C72" s="43">
        <v>-1.8125999999999999E-5</v>
      </c>
      <c r="D72" s="43">
        <v>5.1193999999999998E-5</v>
      </c>
      <c r="E72" s="43">
        <v>2.6218999999999998E-22</v>
      </c>
      <c r="F72" s="43">
        <v>-1.8744000000000001E-21</v>
      </c>
      <c r="G72" s="43">
        <v>-1.0203999999999999E-5</v>
      </c>
      <c r="H72" s="48">
        <v>2</v>
      </c>
      <c r="I72" s="28"/>
      <c r="J72" s="44">
        <v>23</v>
      </c>
      <c r="K72" s="43">
        <v>-1.8839E-5</v>
      </c>
      <c r="L72" s="43">
        <v>-1.8125999999999999E-5</v>
      </c>
      <c r="M72" s="43">
        <v>5.1193999999999998E-5</v>
      </c>
      <c r="N72" s="43">
        <v>8.7398000000000001E-23</v>
      </c>
      <c r="O72" s="43">
        <v>6.2479000000000003E-22</v>
      </c>
      <c r="P72" s="43">
        <v>1.0203999999999999E-5</v>
      </c>
      <c r="Q72" s="48">
        <v>2</v>
      </c>
    </row>
    <row r="73" spans="1:17" x14ac:dyDescent="0.3">
      <c r="A73" s="42">
        <v>53</v>
      </c>
      <c r="B73" s="43">
        <v>-1.2527000000000001E-5</v>
      </c>
      <c r="C73" s="43">
        <v>-1.2214E-5</v>
      </c>
      <c r="D73" s="43">
        <v>3.4564000000000003E-5</v>
      </c>
      <c r="E73" s="43">
        <v>1.1487999999999999E-22</v>
      </c>
      <c r="F73" s="43">
        <v>-1.0150999999999999E-21</v>
      </c>
      <c r="G73" s="43">
        <v>-5.5260000000000001E-6</v>
      </c>
      <c r="H73" s="48">
        <v>2.5</v>
      </c>
      <c r="I73" s="28"/>
      <c r="J73" s="44">
        <v>24</v>
      </c>
      <c r="K73" s="43">
        <v>-1.2527000000000001E-5</v>
      </c>
      <c r="L73" s="43">
        <v>-1.2214E-5</v>
      </c>
      <c r="M73" s="43">
        <v>3.4564000000000003E-5</v>
      </c>
      <c r="N73" s="43">
        <v>3.8292999999999998E-23</v>
      </c>
      <c r="O73" s="43">
        <v>3.3837000000000001E-22</v>
      </c>
      <c r="P73" s="43">
        <v>5.5260000000000001E-6</v>
      </c>
      <c r="Q73" s="48">
        <v>2.5</v>
      </c>
    </row>
    <row r="74" spans="1:17" x14ac:dyDescent="0.3">
      <c r="A74" s="42">
        <v>54</v>
      </c>
      <c r="B74" s="43">
        <v>-9.3371999999999993E-6</v>
      </c>
      <c r="C74" s="43">
        <v>-9.1799E-6</v>
      </c>
      <c r="D74" s="43">
        <v>2.5768000000000001E-5</v>
      </c>
      <c r="E74" s="43">
        <v>5.7782000000000005E-23</v>
      </c>
      <c r="F74" s="43">
        <v>-6.1007E-22</v>
      </c>
      <c r="G74" s="43">
        <v>-3.3210999999999998E-6</v>
      </c>
      <c r="H74" s="48">
        <v>3</v>
      </c>
      <c r="I74" s="28"/>
      <c r="J74" s="44">
        <v>25</v>
      </c>
      <c r="K74" s="43">
        <v>-9.3371999999999993E-6</v>
      </c>
      <c r="L74" s="43">
        <v>-9.1799E-6</v>
      </c>
      <c r="M74" s="43">
        <v>2.5768000000000001E-5</v>
      </c>
      <c r="N74" s="43">
        <v>1.9261000000000001E-23</v>
      </c>
      <c r="O74" s="43">
        <v>2.0336000000000001E-22</v>
      </c>
      <c r="P74" s="43">
        <v>3.3210999999999998E-6</v>
      </c>
      <c r="Q74" s="48">
        <v>3</v>
      </c>
    </row>
    <row r="75" spans="1:17" x14ac:dyDescent="0.3">
      <c r="A75" s="42">
        <v>55</v>
      </c>
      <c r="B75" s="43">
        <v>-7.4676000000000003E-6</v>
      </c>
      <c r="C75" s="43">
        <v>-7.3799000000000003E-6</v>
      </c>
      <c r="D75" s="43">
        <v>2.0406000000000001E-5</v>
      </c>
      <c r="E75" s="43">
        <v>3.2237999999999999E-23</v>
      </c>
      <c r="F75" s="43">
        <v>-3.9521000000000002E-22</v>
      </c>
      <c r="G75" s="43">
        <v>-2.1513999999999998E-6</v>
      </c>
      <c r="H75" s="48">
        <v>3.5</v>
      </c>
      <c r="I75" s="28"/>
      <c r="J75" s="44">
        <v>26</v>
      </c>
      <c r="K75" s="43">
        <v>-7.4676000000000003E-6</v>
      </c>
      <c r="L75" s="43">
        <v>-7.3799000000000003E-6</v>
      </c>
      <c r="M75" s="43">
        <v>2.0406000000000001E-5</v>
      </c>
      <c r="N75" s="43">
        <v>1.0745999999999999E-23</v>
      </c>
      <c r="O75" s="43">
        <v>1.3174E-22</v>
      </c>
      <c r="P75" s="43">
        <v>2.1513999999999998E-6</v>
      </c>
      <c r="Q75" s="48">
        <v>3.5</v>
      </c>
    </row>
    <row r="76" spans="1:17" x14ac:dyDescent="0.3">
      <c r="A76" s="42">
        <v>56</v>
      </c>
      <c r="B76" s="43">
        <v>-6.1924999999999996E-6</v>
      </c>
      <c r="C76" s="43">
        <v>-6.1392999999999998E-6</v>
      </c>
      <c r="D76" s="43">
        <v>1.6694E-5</v>
      </c>
      <c r="E76" s="43">
        <v>1.9533E-23</v>
      </c>
      <c r="F76" s="43">
        <v>-2.7002000000000001E-22</v>
      </c>
      <c r="G76" s="43">
        <v>-1.4698999999999999E-6</v>
      </c>
      <c r="H76" s="48">
        <v>4</v>
      </c>
      <c r="I76" s="28"/>
      <c r="J76" s="44">
        <v>27</v>
      </c>
      <c r="K76" s="43">
        <v>-6.1924999999999996E-6</v>
      </c>
      <c r="L76" s="43">
        <v>-6.1392999999999998E-6</v>
      </c>
      <c r="M76" s="43">
        <v>1.6694E-5</v>
      </c>
      <c r="N76" s="43">
        <v>6.5108000000000003E-24</v>
      </c>
      <c r="O76" s="43">
        <v>9.0006000000000002E-23</v>
      </c>
      <c r="P76" s="43">
        <v>1.4698999999999999E-6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4.5283000000000003E-21</v>
      </c>
      <c r="C81" s="43">
        <v>2.4651000000000002E-5</v>
      </c>
      <c r="D81" s="43">
        <v>7.3543000000000002E-4</v>
      </c>
      <c r="E81" s="23">
        <f>+D81*1000</f>
        <v>0.73543000000000003</v>
      </c>
      <c r="F81" s="44">
        <v>0</v>
      </c>
      <c r="G81" s="24"/>
      <c r="H81" s="25"/>
      <c r="I81" s="28"/>
      <c r="J81" s="44">
        <v>1</v>
      </c>
      <c r="K81" s="43">
        <v>-1.5094E-21</v>
      </c>
      <c r="L81" s="43">
        <v>-2.4651000000000002E-5</v>
      </c>
      <c r="M81" s="43">
        <v>7.3543000000000002E-4</v>
      </c>
      <c r="N81" s="23">
        <f>+M81*1000</f>
        <v>0.73543000000000003</v>
      </c>
      <c r="O81" s="44">
        <v>0</v>
      </c>
      <c r="P81" s="24"/>
      <c r="Q81" s="25"/>
    </row>
    <row r="82" spans="1:23" x14ac:dyDescent="0.3">
      <c r="A82" s="42">
        <v>31</v>
      </c>
      <c r="B82" s="43">
        <v>9.1499999999999996E-23</v>
      </c>
      <c r="C82" s="43">
        <v>4.9810000000000005E-7</v>
      </c>
      <c r="D82" s="43">
        <v>7.2701999999999999E-4</v>
      </c>
      <c r="E82" s="23">
        <f t="shared" ref="E82:E107" si="0">+D82*1000</f>
        <v>0.72702</v>
      </c>
      <c r="F82" s="170">
        <v>0.05</v>
      </c>
      <c r="G82" s="24"/>
      <c r="H82" s="25"/>
      <c r="I82" s="28"/>
      <c r="J82" s="44">
        <v>2</v>
      </c>
      <c r="K82" s="43">
        <v>-3.0500000000000003E-23</v>
      </c>
      <c r="L82" s="43">
        <v>-4.9810000000000005E-7</v>
      </c>
      <c r="M82" s="43">
        <v>7.2701999999999999E-4</v>
      </c>
      <c r="N82" s="23">
        <f t="shared" ref="N82:N107" si="1">+M82*1000</f>
        <v>0.72702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-2.4242E-21</v>
      </c>
      <c r="C83" s="43">
        <v>-1.3196999999999999E-5</v>
      </c>
      <c r="D83" s="43">
        <v>6.6414999999999996E-4</v>
      </c>
      <c r="E83" s="23">
        <f t="shared" si="0"/>
        <v>0.66414999999999991</v>
      </c>
      <c r="F83" s="171">
        <v>0.1</v>
      </c>
      <c r="G83" s="24"/>
      <c r="H83" s="25"/>
      <c r="I83" s="28"/>
      <c r="J83" s="44">
        <v>3</v>
      </c>
      <c r="K83" s="43">
        <v>8.0806E-22</v>
      </c>
      <c r="L83" s="43">
        <v>1.3196999999999999E-5</v>
      </c>
      <c r="M83" s="43">
        <v>6.6414999999999996E-4</v>
      </c>
      <c r="N83" s="23">
        <f t="shared" si="1"/>
        <v>0.66414999999999991</v>
      </c>
      <c r="O83" s="171">
        <v>0.1</v>
      </c>
      <c r="Q83" s="25"/>
    </row>
    <row r="84" spans="1:23" x14ac:dyDescent="0.3">
      <c r="A84" s="42">
        <v>33</v>
      </c>
      <c r="B84" s="43">
        <v>-4.6966999999999997E-21</v>
      </c>
      <c r="C84" s="43">
        <v>-2.5568E-5</v>
      </c>
      <c r="D84" s="43">
        <v>6.1667000000000004E-4</v>
      </c>
      <c r="E84" s="23">
        <f t="shared" si="0"/>
        <v>0.61667000000000005</v>
      </c>
      <c r="F84" s="44">
        <v>0.15</v>
      </c>
      <c r="G84" s="24"/>
      <c r="H84" s="25"/>
      <c r="I84" s="28"/>
      <c r="J84" s="44">
        <v>4</v>
      </c>
      <c r="K84" s="43">
        <v>1.5656E-21</v>
      </c>
      <c r="L84" s="43">
        <v>2.5568E-5</v>
      </c>
      <c r="M84" s="43">
        <v>6.1667000000000004E-4</v>
      </c>
      <c r="N84" s="23">
        <f t="shared" si="1"/>
        <v>0.61667000000000005</v>
      </c>
      <c r="O84" s="44">
        <v>0.15</v>
      </c>
      <c r="P84" s="24"/>
      <c r="Q84" s="25"/>
    </row>
    <row r="85" spans="1:23" x14ac:dyDescent="0.3">
      <c r="A85" s="42">
        <v>34</v>
      </c>
      <c r="B85" s="43">
        <v>-7.0502000000000001E-21</v>
      </c>
      <c r="C85" s="43">
        <v>-3.8380000000000002E-5</v>
      </c>
      <c r="D85" s="43">
        <v>5.7810999999999995E-4</v>
      </c>
      <c r="E85" s="23">
        <f t="shared" si="0"/>
        <v>0.5781099999999999</v>
      </c>
      <c r="F85" s="170">
        <v>0.2</v>
      </c>
      <c r="G85" s="24"/>
      <c r="H85" s="25"/>
      <c r="I85" s="28"/>
      <c r="J85" s="44">
        <v>5</v>
      </c>
      <c r="K85" s="43">
        <v>2.3501000000000002E-21</v>
      </c>
      <c r="L85" s="43">
        <v>3.8380000000000002E-5</v>
      </c>
      <c r="M85" s="43">
        <v>5.7810999999999995E-4</v>
      </c>
      <c r="N85" s="23">
        <f t="shared" si="1"/>
        <v>0.5781099999999999</v>
      </c>
      <c r="O85" s="170">
        <v>0.2</v>
      </c>
      <c r="P85" s="24"/>
      <c r="Q85" s="25"/>
    </row>
    <row r="86" spans="1:23" x14ac:dyDescent="0.3">
      <c r="A86" s="42">
        <v>35</v>
      </c>
      <c r="B86" s="43">
        <v>-6.9143000000000001E-21</v>
      </c>
      <c r="C86" s="43">
        <v>-3.7639999999999999E-5</v>
      </c>
      <c r="D86" s="43">
        <v>5.2497999999999998E-4</v>
      </c>
      <c r="E86" s="23">
        <f t="shared" si="0"/>
        <v>0.52498</v>
      </c>
      <c r="F86" s="44">
        <v>0.25</v>
      </c>
      <c r="G86" s="24"/>
      <c r="H86" s="25"/>
      <c r="I86" s="28"/>
      <c r="J86" s="44">
        <v>6</v>
      </c>
      <c r="K86" s="43">
        <v>2.3047999999999999E-21</v>
      </c>
      <c r="L86" s="43">
        <v>3.7639999999999999E-5</v>
      </c>
      <c r="M86" s="43">
        <v>5.2497999999999998E-4</v>
      </c>
      <c r="N86" s="23">
        <f t="shared" si="1"/>
        <v>0.52498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-6.7306999999999998E-21</v>
      </c>
      <c r="C87" s="43">
        <v>-3.6640000000000002E-5</v>
      </c>
      <c r="D87" s="43">
        <v>4.8266999999999998E-4</v>
      </c>
      <c r="E87" s="23">
        <f t="shared" si="0"/>
        <v>0.48266999999999999</v>
      </c>
      <c r="F87" s="171">
        <v>0.3</v>
      </c>
      <c r="G87" s="24"/>
      <c r="H87" s="25"/>
      <c r="I87" s="28"/>
      <c r="J87" s="44">
        <v>7</v>
      </c>
      <c r="K87" s="43">
        <v>2.2436000000000002E-21</v>
      </c>
      <c r="L87" s="43">
        <v>3.6640000000000002E-5</v>
      </c>
      <c r="M87" s="43">
        <v>4.8266999999999998E-4</v>
      </c>
      <c r="N87" s="23">
        <f t="shared" si="1"/>
        <v>0.48266999999999999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-6.6458999999999997E-21</v>
      </c>
      <c r="C88" s="43">
        <v>-3.6177999999999998E-5</v>
      </c>
      <c r="D88" s="43">
        <v>4.4721000000000002E-4</v>
      </c>
      <c r="E88" s="23">
        <f t="shared" si="0"/>
        <v>0.44721</v>
      </c>
      <c r="F88" s="170">
        <v>0.35</v>
      </c>
      <c r="G88" s="24"/>
      <c r="H88" s="25"/>
      <c r="I88" s="28"/>
      <c r="J88" s="44">
        <v>8</v>
      </c>
      <c r="K88" s="43">
        <v>2.2152999999999999E-21</v>
      </c>
      <c r="L88" s="43">
        <v>3.6177999999999998E-5</v>
      </c>
      <c r="M88" s="43">
        <v>4.4721000000000002E-4</v>
      </c>
      <c r="N88" s="23">
        <f t="shared" si="1"/>
        <v>0.44721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-5.9800999999999997E-21</v>
      </c>
      <c r="C89" s="43">
        <v>-3.2554E-5</v>
      </c>
      <c r="D89" s="43">
        <v>4.1247000000000001E-4</v>
      </c>
      <c r="E89" s="23">
        <f t="shared" si="0"/>
        <v>0.41247</v>
      </c>
      <c r="F89" s="171">
        <v>0.4</v>
      </c>
      <c r="G89" s="24"/>
      <c r="H89" s="25"/>
      <c r="I89" s="28"/>
      <c r="J89" s="44">
        <v>9</v>
      </c>
      <c r="K89" s="43">
        <v>1.9934000000000001E-21</v>
      </c>
      <c r="L89" s="43">
        <v>3.2554E-5</v>
      </c>
      <c r="M89" s="43">
        <v>4.1247000000000001E-4</v>
      </c>
      <c r="N89" s="23">
        <f t="shared" si="1"/>
        <v>0.41247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-5.3697999999999998E-21</v>
      </c>
      <c r="C90" s="43">
        <v>-2.9232000000000001E-5</v>
      </c>
      <c r="D90" s="43">
        <v>3.8274000000000001E-4</v>
      </c>
      <c r="E90" s="23">
        <f t="shared" si="0"/>
        <v>0.38274000000000002</v>
      </c>
      <c r="F90" s="171">
        <v>0.45</v>
      </c>
      <c r="G90" s="24"/>
      <c r="H90" s="25"/>
      <c r="I90" s="28"/>
      <c r="J90" s="44">
        <v>10</v>
      </c>
      <c r="K90" s="43">
        <v>1.7899000000000001E-21</v>
      </c>
      <c r="L90" s="43">
        <v>2.9232000000000001E-5</v>
      </c>
      <c r="M90" s="43">
        <v>3.8274000000000001E-4</v>
      </c>
      <c r="N90" s="23">
        <f t="shared" si="1"/>
        <v>0.38274000000000002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-4.8227000000000002E-21</v>
      </c>
      <c r="C91" s="43">
        <v>-2.6254E-5</v>
      </c>
      <c r="D91" s="43">
        <v>3.5693999999999998E-4</v>
      </c>
      <c r="E91" s="23">
        <f t="shared" si="0"/>
        <v>0.35693999999999998</v>
      </c>
      <c r="F91" s="171">
        <v>0.5</v>
      </c>
      <c r="G91" s="24"/>
      <c r="H91" s="25"/>
      <c r="I91" s="28"/>
      <c r="J91" s="44">
        <v>11</v>
      </c>
      <c r="K91" s="43">
        <v>1.6076E-21</v>
      </c>
      <c r="L91" s="43">
        <v>2.6254E-5</v>
      </c>
      <c r="M91" s="43">
        <v>3.5693999999999998E-4</v>
      </c>
      <c r="N91" s="23">
        <f t="shared" si="1"/>
        <v>0.35693999999999998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-4.3385000000000004E-21</v>
      </c>
      <c r="C92" s="43">
        <v>-2.3617000000000001E-5</v>
      </c>
      <c r="D92" s="43">
        <v>3.3430999999999999E-4</v>
      </c>
      <c r="E92" s="23">
        <f t="shared" si="0"/>
        <v>0.33431</v>
      </c>
      <c r="F92" s="171">
        <v>0.55000000000000004</v>
      </c>
      <c r="G92" s="24"/>
      <c r="H92" s="25"/>
      <c r="I92" s="28"/>
      <c r="J92" s="44">
        <v>12</v>
      </c>
      <c r="K92" s="43">
        <v>1.4461999999999999E-21</v>
      </c>
      <c r="L92" s="43">
        <v>2.3617000000000001E-5</v>
      </c>
      <c r="M92" s="43">
        <v>3.3430999999999999E-4</v>
      </c>
      <c r="N92" s="23">
        <f t="shared" si="1"/>
        <v>0.33431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-3.9122999999999997E-21</v>
      </c>
      <c r="C93" s="43">
        <v>-2.1297999999999998E-5</v>
      </c>
      <c r="D93" s="43">
        <v>3.1429E-4</v>
      </c>
      <c r="E93" s="23">
        <f t="shared" si="0"/>
        <v>0.31429000000000001</v>
      </c>
      <c r="F93" s="44">
        <v>0.6</v>
      </c>
      <c r="G93" s="24"/>
      <c r="H93" s="25"/>
      <c r="I93" s="28"/>
      <c r="J93" s="44">
        <v>13</v>
      </c>
      <c r="K93" s="43">
        <v>1.3041E-21</v>
      </c>
      <c r="L93" s="43">
        <v>2.1297999999999998E-5</v>
      </c>
      <c r="M93" s="43">
        <v>3.1429E-4</v>
      </c>
      <c r="N93" s="23">
        <f t="shared" si="1"/>
        <v>0.31429000000000001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-3.5383000000000001E-21</v>
      </c>
      <c r="C94" s="43">
        <v>-1.9261000000000001E-5</v>
      </c>
      <c r="D94" s="43">
        <v>2.9646000000000002E-4</v>
      </c>
      <c r="E94" s="23">
        <f t="shared" si="0"/>
        <v>0.29646</v>
      </c>
      <c r="F94" s="44">
        <v>0.65</v>
      </c>
      <c r="G94" s="24"/>
      <c r="H94" s="25"/>
      <c r="I94" s="28"/>
      <c r="J94" s="44">
        <v>14</v>
      </c>
      <c r="K94" s="43">
        <v>1.1794E-21</v>
      </c>
      <c r="L94" s="43">
        <v>1.9261000000000001E-5</v>
      </c>
      <c r="M94" s="43">
        <v>2.9646000000000002E-4</v>
      </c>
      <c r="N94" s="23">
        <f t="shared" si="1"/>
        <v>0.29646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-3.21E-21</v>
      </c>
      <c r="C95" s="43">
        <v>-1.7473999999999999E-5</v>
      </c>
      <c r="D95" s="43">
        <v>2.8046000000000001E-4</v>
      </c>
      <c r="E95" s="23">
        <f t="shared" si="0"/>
        <v>0.28045999999999999</v>
      </c>
      <c r="F95" s="44">
        <v>0.7</v>
      </c>
      <c r="G95" s="24"/>
      <c r="H95" s="25"/>
      <c r="I95" s="28"/>
      <c r="J95" s="44">
        <v>15</v>
      </c>
      <c r="K95" s="43">
        <v>1.07E-21</v>
      </c>
      <c r="L95" s="43">
        <v>1.7473999999999999E-5</v>
      </c>
      <c r="M95" s="43">
        <v>2.8046000000000001E-4</v>
      </c>
      <c r="N95" s="23">
        <f t="shared" si="1"/>
        <v>0.28045999999999999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-2.9213999999999998E-21</v>
      </c>
      <c r="C96" s="43">
        <v>-1.5903E-5</v>
      </c>
      <c r="D96" s="43">
        <v>2.6604999999999999E-4</v>
      </c>
      <c r="E96" s="23">
        <f t="shared" si="0"/>
        <v>0.26605000000000001</v>
      </c>
      <c r="F96" s="44">
        <v>0.75</v>
      </c>
      <c r="G96" s="24"/>
      <c r="H96" s="25"/>
      <c r="I96" s="28"/>
      <c r="J96" s="44">
        <v>16</v>
      </c>
      <c r="K96" s="43">
        <v>9.7381000000000006E-22</v>
      </c>
      <c r="L96" s="43">
        <v>1.5903E-5</v>
      </c>
      <c r="M96" s="43">
        <v>2.6604999999999999E-4</v>
      </c>
      <c r="N96" s="23">
        <f t="shared" si="1"/>
        <v>0.26605000000000001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-2.6672999999999999E-21</v>
      </c>
      <c r="C97" s="43">
        <v>-1.452E-5</v>
      </c>
      <c r="D97" s="43">
        <v>2.5300000000000002E-4</v>
      </c>
      <c r="E97" s="23">
        <f t="shared" si="0"/>
        <v>0.253</v>
      </c>
      <c r="F97" s="44">
        <v>0.8</v>
      </c>
      <c r="G97" s="24"/>
      <c r="H97" s="25"/>
      <c r="I97" s="28"/>
      <c r="J97" s="44">
        <v>17</v>
      </c>
      <c r="K97" s="43">
        <v>8.8908999999999992E-22</v>
      </c>
      <c r="L97" s="43">
        <v>1.452E-5</v>
      </c>
      <c r="M97" s="43">
        <v>2.5300000000000002E-4</v>
      </c>
      <c r="N97" s="23">
        <f t="shared" si="1"/>
        <v>0.253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-2.4428E-21</v>
      </c>
      <c r="C98" s="43">
        <v>-1.3298E-5</v>
      </c>
      <c r="D98" s="43">
        <v>2.4112E-4</v>
      </c>
      <c r="E98" s="23">
        <f t="shared" si="0"/>
        <v>0.24112</v>
      </c>
      <c r="F98" s="44">
        <v>0.85</v>
      </c>
      <c r="G98" s="24"/>
      <c r="H98" s="25"/>
      <c r="I98" s="28"/>
      <c r="J98" s="44">
        <v>18</v>
      </c>
      <c r="K98" s="43">
        <v>8.1425E-22</v>
      </c>
      <c r="L98" s="43">
        <v>1.3298E-5</v>
      </c>
      <c r="M98" s="43">
        <v>2.4112E-4</v>
      </c>
      <c r="N98" s="23">
        <f t="shared" si="1"/>
        <v>0.24112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-2.2437999999999998E-21</v>
      </c>
      <c r="C99" s="43">
        <v>-1.2215000000000001E-5</v>
      </c>
      <c r="D99" s="43">
        <v>2.3028E-4</v>
      </c>
      <c r="E99" s="23">
        <f t="shared" si="0"/>
        <v>0.23027999999999998</v>
      </c>
      <c r="F99" s="44">
        <v>0.9</v>
      </c>
      <c r="G99" s="24"/>
      <c r="H99" s="25"/>
      <c r="I99" s="28"/>
      <c r="J99" s="44">
        <v>19</v>
      </c>
      <c r="K99" s="43">
        <v>7.4795000000000004E-22</v>
      </c>
      <c r="L99" s="43">
        <v>1.2215000000000001E-5</v>
      </c>
      <c r="M99" s="43">
        <v>2.3028E-4</v>
      </c>
      <c r="N99" s="23">
        <f t="shared" si="1"/>
        <v>0.23027999999999998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-2.0669999999999999E-21</v>
      </c>
      <c r="C100" s="43">
        <v>-1.1252E-5</v>
      </c>
      <c r="D100" s="43">
        <v>2.2034999999999999E-4</v>
      </c>
      <c r="E100" s="23">
        <f t="shared" si="0"/>
        <v>0.22034999999999999</v>
      </c>
      <c r="F100" s="44">
        <v>0.95</v>
      </c>
      <c r="G100" s="24"/>
      <c r="H100" s="25"/>
      <c r="I100" s="28"/>
      <c r="J100" s="44">
        <v>20</v>
      </c>
      <c r="K100" s="43">
        <v>6.8900999999999999E-22</v>
      </c>
      <c r="L100" s="43">
        <v>1.1252E-5</v>
      </c>
      <c r="M100" s="43">
        <v>2.2034999999999999E-4</v>
      </c>
      <c r="N100" s="23">
        <f t="shared" si="1"/>
        <v>0.22034999999999999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-1.9094000000000001E-21</v>
      </c>
      <c r="C101" s="43">
        <v>-1.0394000000000001E-5</v>
      </c>
      <c r="D101" s="43">
        <v>2.1122E-4</v>
      </c>
      <c r="E101" s="23">
        <f t="shared" si="0"/>
        <v>0.21121999999999999</v>
      </c>
      <c r="F101" s="44">
        <v>1</v>
      </c>
      <c r="G101" s="24"/>
      <c r="H101" s="25"/>
      <c r="I101" s="28"/>
      <c r="J101" s="44">
        <v>21</v>
      </c>
      <c r="K101" s="43">
        <v>6.3645000000000003E-22</v>
      </c>
      <c r="L101" s="43">
        <v>1.0394000000000001E-5</v>
      </c>
      <c r="M101" s="43">
        <v>2.1122E-4</v>
      </c>
      <c r="N101" s="23">
        <f t="shared" si="1"/>
        <v>0.21121999999999999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-9.7631999999999995E-22</v>
      </c>
      <c r="C102" s="43">
        <v>-5.3148000000000003E-6</v>
      </c>
      <c r="D102" s="43">
        <v>1.4935E-4</v>
      </c>
      <c r="E102" s="23">
        <f t="shared" si="0"/>
        <v>0.14935000000000001</v>
      </c>
      <c r="F102" s="44">
        <v>1.5</v>
      </c>
      <c r="G102" s="24"/>
      <c r="H102" s="25"/>
      <c r="I102" s="28"/>
      <c r="J102" s="44">
        <v>22</v>
      </c>
      <c r="K102" s="43">
        <v>3.2543999999999998E-22</v>
      </c>
      <c r="L102" s="43">
        <v>5.3148000000000003E-6</v>
      </c>
      <c r="M102" s="43">
        <v>1.4935E-4</v>
      </c>
      <c r="N102" s="23">
        <f t="shared" si="1"/>
        <v>0.14935000000000001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-5.8455000000000004E-22</v>
      </c>
      <c r="C103" s="43">
        <v>-3.1821999999999998E-6</v>
      </c>
      <c r="D103" s="43">
        <v>1.1603E-4</v>
      </c>
      <c r="E103" s="23">
        <f t="shared" si="0"/>
        <v>0.11602999999999999</v>
      </c>
      <c r="F103" s="44">
        <v>2</v>
      </c>
      <c r="G103" s="24"/>
      <c r="H103" s="25"/>
      <c r="I103" s="28"/>
      <c r="J103" s="44">
        <v>23</v>
      </c>
      <c r="K103" s="43">
        <v>1.9484999999999999E-22</v>
      </c>
      <c r="L103" s="43">
        <v>3.1821999999999998E-6</v>
      </c>
      <c r="M103" s="43">
        <v>1.1603E-4</v>
      </c>
      <c r="N103" s="23">
        <f t="shared" si="1"/>
        <v>0.11602999999999999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-3.8645000000000001E-22</v>
      </c>
      <c r="C104" s="43">
        <v>-2.1036999999999999E-6</v>
      </c>
      <c r="D104" s="43">
        <v>9.5074999999999994E-5</v>
      </c>
      <c r="E104" s="23">
        <f t="shared" si="0"/>
        <v>9.5074999999999993E-2</v>
      </c>
      <c r="F104" s="44">
        <v>2.5</v>
      </c>
      <c r="G104" s="24"/>
      <c r="H104" s="25"/>
      <c r="I104" s="28"/>
      <c r="J104" s="44">
        <v>24</v>
      </c>
      <c r="K104" s="43">
        <v>1.2882000000000001E-22</v>
      </c>
      <c r="L104" s="43">
        <v>2.1036999999999999E-6</v>
      </c>
      <c r="M104" s="43">
        <v>9.5074999999999994E-5</v>
      </c>
      <c r="N104" s="23">
        <f t="shared" si="1"/>
        <v>9.5074999999999993E-2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-2.7278000000000002E-22</v>
      </c>
      <c r="C105" s="43">
        <v>-1.485E-6</v>
      </c>
      <c r="D105" s="43">
        <v>8.0197999999999993E-5</v>
      </c>
      <c r="E105" s="23">
        <f t="shared" si="0"/>
        <v>8.0197999999999992E-2</v>
      </c>
      <c r="F105" s="44">
        <v>3</v>
      </c>
      <c r="G105" s="24"/>
      <c r="H105" s="25"/>
      <c r="I105" s="28"/>
      <c r="J105" s="44">
        <v>25</v>
      </c>
      <c r="K105" s="43">
        <v>9.0927999999999998E-23</v>
      </c>
      <c r="L105" s="43">
        <v>1.485E-6</v>
      </c>
      <c r="M105" s="43">
        <v>8.0197999999999993E-5</v>
      </c>
      <c r="N105" s="23">
        <f t="shared" si="1"/>
        <v>8.0197999999999992E-2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-2.0124999999999999E-22</v>
      </c>
      <c r="C106" s="43">
        <v>-1.0955999999999999E-6</v>
      </c>
      <c r="D106" s="43">
        <v>6.8748E-5</v>
      </c>
      <c r="E106" s="23">
        <f t="shared" si="0"/>
        <v>6.8748000000000004E-2</v>
      </c>
      <c r="F106" s="44">
        <v>3.5</v>
      </c>
      <c r="G106" s="24"/>
      <c r="H106" s="25"/>
      <c r="I106" s="28"/>
      <c r="J106" s="44">
        <v>26</v>
      </c>
      <c r="K106" s="43">
        <v>6.7083000000000003E-23</v>
      </c>
      <c r="L106" s="43">
        <v>1.0955999999999999E-6</v>
      </c>
      <c r="M106" s="43">
        <v>6.8748E-5</v>
      </c>
      <c r="N106" s="23">
        <f t="shared" si="1"/>
        <v>6.8748000000000004E-2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-1.5312E-22</v>
      </c>
      <c r="C107" s="43">
        <v>-8.3353999999999998E-7</v>
      </c>
      <c r="D107" s="43">
        <v>5.9521999999999997E-5</v>
      </c>
      <c r="E107" s="23">
        <f t="shared" si="0"/>
        <v>5.9521999999999999E-2</v>
      </c>
      <c r="F107" s="44">
        <v>4</v>
      </c>
      <c r="G107" s="24"/>
      <c r="H107" s="25"/>
      <c r="I107" s="28"/>
      <c r="J107" s="44">
        <v>27</v>
      </c>
      <c r="K107" s="43">
        <v>5.1038999999999999E-23</v>
      </c>
      <c r="L107" s="43">
        <v>8.3353999999999998E-7</v>
      </c>
      <c r="M107" s="43">
        <v>5.9521999999999997E-5</v>
      </c>
      <c r="N107" s="23">
        <f t="shared" si="1"/>
        <v>5.9521999999999999E-2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4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3250000000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200000000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200000000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1408200</v>
      </c>
      <c r="C19" s="43">
        <v>1184700</v>
      </c>
      <c r="D19" s="43">
        <v>562470</v>
      </c>
      <c r="E19" s="43">
        <v>-4.1062999999999998E-11</v>
      </c>
      <c r="F19" s="43">
        <v>-1.5684E-28</v>
      </c>
      <c r="G19" s="43">
        <v>-8.5379999999999996E-13</v>
      </c>
      <c r="H19" s="23">
        <v>0</v>
      </c>
      <c r="I19" s="47"/>
      <c r="J19" s="28"/>
      <c r="K19" s="44">
        <v>1</v>
      </c>
      <c r="L19" s="43">
        <v>1408200</v>
      </c>
      <c r="M19" s="43">
        <v>1184700</v>
      </c>
      <c r="N19" s="43">
        <v>562470</v>
      </c>
      <c r="O19" s="43">
        <v>-1.3688000000000001E-11</v>
      </c>
      <c r="P19" s="43">
        <v>5.2280000000000001E-29</v>
      </c>
      <c r="Q19" s="43">
        <v>8.5379999999999996E-13</v>
      </c>
      <c r="R19" s="23">
        <v>0</v>
      </c>
      <c r="S19" s="25"/>
    </row>
    <row r="20" spans="1:19" x14ac:dyDescent="0.3">
      <c r="A20" s="42">
        <v>29</v>
      </c>
      <c r="B20" s="43">
        <v>-1015800</v>
      </c>
      <c r="C20" s="43">
        <v>-804120</v>
      </c>
      <c r="D20" s="43">
        <v>167920</v>
      </c>
      <c r="E20" s="43">
        <v>3.8884999999999997E-11</v>
      </c>
      <c r="F20" s="43">
        <v>-3.0088999999999998E-12</v>
      </c>
      <c r="G20" s="43">
        <v>-16380</v>
      </c>
      <c r="H20" s="23">
        <v>0.1</v>
      </c>
      <c r="I20" s="47"/>
      <c r="J20" s="28"/>
      <c r="K20" s="44">
        <v>2</v>
      </c>
      <c r="L20" s="43">
        <v>-1015800</v>
      </c>
      <c r="M20" s="43">
        <v>-804120</v>
      </c>
      <c r="N20" s="43">
        <v>167920</v>
      </c>
      <c r="O20" s="43">
        <v>1.2962000000000001E-11</v>
      </c>
      <c r="P20" s="43">
        <v>1.0030000000000001E-12</v>
      </c>
      <c r="Q20" s="43">
        <v>16380</v>
      </c>
      <c r="R20" s="23">
        <v>0.1</v>
      </c>
      <c r="S20" s="25"/>
    </row>
    <row r="21" spans="1:19" x14ac:dyDescent="0.3">
      <c r="A21" s="42">
        <v>30</v>
      </c>
      <c r="B21" s="43">
        <v>7436.2</v>
      </c>
      <c r="C21" s="43">
        <v>20168</v>
      </c>
      <c r="D21" s="43">
        <v>128400</v>
      </c>
      <c r="E21" s="43">
        <v>2.3388000000000001E-12</v>
      </c>
      <c r="F21" s="43">
        <v>-3.216E-12</v>
      </c>
      <c r="G21" s="43">
        <v>-17507</v>
      </c>
      <c r="H21" s="23">
        <v>0.15</v>
      </c>
      <c r="I21" s="47"/>
      <c r="J21" s="28"/>
      <c r="K21" s="44">
        <v>3</v>
      </c>
      <c r="L21" s="43">
        <v>7436.2</v>
      </c>
      <c r="M21" s="43">
        <v>20168</v>
      </c>
      <c r="N21" s="43">
        <v>128400</v>
      </c>
      <c r="O21" s="43">
        <v>7.7961000000000005E-13</v>
      </c>
      <c r="P21" s="43">
        <v>1.0720000000000001E-12</v>
      </c>
      <c r="Q21" s="43">
        <v>17507</v>
      </c>
      <c r="R21" s="23">
        <v>0.15</v>
      </c>
      <c r="S21" s="25"/>
    </row>
    <row r="22" spans="1:19" x14ac:dyDescent="0.3">
      <c r="A22" s="42">
        <v>31</v>
      </c>
      <c r="B22" s="43">
        <v>1471.3</v>
      </c>
      <c r="C22" s="43">
        <v>12899</v>
      </c>
      <c r="D22" s="43">
        <v>100860</v>
      </c>
      <c r="E22" s="43">
        <v>2.0993000000000002E-12</v>
      </c>
      <c r="F22" s="43">
        <v>-3.1689999999999999E-12</v>
      </c>
      <c r="G22" s="43">
        <v>-17251</v>
      </c>
      <c r="H22" s="23">
        <v>0.2</v>
      </c>
      <c r="I22" s="47"/>
      <c r="J22" s="28"/>
      <c r="K22" s="44">
        <v>4</v>
      </c>
      <c r="L22" s="43">
        <v>1471.3</v>
      </c>
      <c r="M22" s="43">
        <v>12899</v>
      </c>
      <c r="N22" s="43">
        <v>100860</v>
      </c>
      <c r="O22" s="43">
        <v>6.9976000000000004E-13</v>
      </c>
      <c r="P22" s="43">
        <v>1.0563000000000001E-12</v>
      </c>
      <c r="Q22" s="43">
        <v>17251</v>
      </c>
      <c r="R22" s="23">
        <v>0.2</v>
      </c>
      <c r="S22" s="25"/>
    </row>
    <row r="23" spans="1:19" x14ac:dyDescent="0.3">
      <c r="A23" s="42">
        <v>32</v>
      </c>
      <c r="B23" s="43">
        <v>-2218.6999999999998</v>
      </c>
      <c r="C23" s="43">
        <v>7429.8</v>
      </c>
      <c r="D23" s="43">
        <v>81095</v>
      </c>
      <c r="E23" s="43">
        <v>1.7724E-12</v>
      </c>
      <c r="F23" s="43">
        <v>-2.9683000000000002E-12</v>
      </c>
      <c r="G23" s="43">
        <v>-16159</v>
      </c>
      <c r="H23" s="23">
        <v>0.25</v>
      </c>
      <c r="I23" s="47"/>
      <c r="J23" s="28"/>
      <c r="K23" s="44">
        <v>5</v>
      </c>
      <c r="L23" s="43">
        <v>-2218.6999999999998</v>
      </c>
      <c r="M23" s="43">
        <v>7429.8</v>
      </c>
      <c r="N23" s="43">
        <v>81095</v>
      </c>
      <c r="O23" s="43">
        <v>5.9079999999999997E-13</v>
      </c>
      <c r="P23" s="43">
        <v>9.8944000000000007E-13</v>
      </c>
      <c r="Q23" s="43">
        <v>16159</v>
      </c>
      <c r="R23" s="23">
        <v>0.25</v>
      </c>
      <c r="S23" s="25"/>
    </row>
    <row r="24" spans="1:19" x14ac:dyDescent="0.3">
      <c r="A24" s="42">
        <v>33</v>
      </c>
      <c r="B24" s="43">
        <v>-4906.2</v>
      </c>
      <c r="C24" s="43">
        <v>2992</v>
      </c>
      <c r="D24" s="43">
        <v>66194</v>
      </c>
      <c r="E24" s="43">
        <v>1.4509E-12</v>
      </c>
      <c r="F24" s="43">
        <v>-2.6920999999999998E-12</v>
      </c>
      <c r="G24" s="43">
        <v>-14655</v>
      </c>
      <c r="H24" s="23">
        <v>0.3</v>
      </c>
      <c r="I24" s="47"/>
      <c r="J24" s="28"/>
      <c r="K24" s="44">
        <v>6</v>
      </c>
      <c r="L24" s="43">
        <v>-4906.2</v>
      </c>
      <c r="M24" s="43">
        <v>2992</v>
      </c>
      <c r="N24" s="43">
        <v>66194</v>
      </c>
      <c r="O24" s="43">
        <v>4.8363000000000003E-13</v>
      </c>
      <c r="P24" s="43">
        <v>8.9737000000000004E-13</v>
      </c>
      <c r="Q24" s="43">
        <v>14655</v>
      </c>
      <c r="R24" s="23">
        <v>0.3</v>
      </c>
      <c r="S24" s="25"/>
    </row>
    <row r="25" spans="1:19" x14ac:dyDescent="0.3">
      <c r="A25" s="42">
        <v>34</v>
      </c>
      <c r="B25" s="43">
        <v>-7203</v>
      </c>
      <c r="C25" s="43">
        <v>-816.09</v>
      </c>
      <c r="D25" s="43">
        <v>54496</v>
      </c>
      <c r="E25" s="43">
        <v>1.1733000000000001E-12</v>
      </c>
      <c r="F25" s="43">
        <v>-2.3885000000000002E-12</v>
      </c>
      <c r="G25" s="43">
        <v>-13002</v>
      </c>
      <c r="H25" s="23">
        <v>0.35</v>
      </c>
      <c r="I25" s="47"/>
      <c r="J25" s="28"/>
      <c r="K25" s="44">
        <v>7</v>
      </c>
      <c r="L25" s="43">
        <v>-7203</v>
      </c>
      <c r="M25" s="43">
        <v>-816.09</v>
      </c>
      <c r="N25" s="43">
        <v>54496</v>
      </c>
      <c r="O25" s="43">
        <v>3.9109E-13</v>
      </c>
      <c r="P25" s="43">
        <v>7.9615E-13</v>
      </c>
      <c r="Q25" s="43">
        <v>13002</v>
      </c>
      <c r="R25" s="23">
        <v>0.35</v>
      </c>
      <c r="S25" s="25"/>
    </row>
    <row r="26" spans="1:19" x14ac:dyDescent="0.3">
      <c r="A26" s="42">
        <v>35</v>
      </c>
      <c r="B26" s="43">
        <v>-9478.4</v>
      </c>
      <c r="C26" s="43">
        <v>-4296.5</v>
      </c>
      <c r="D26" s="43">
        <v>45073</v>
      </c>
      <c r="E26" s="43">
        <v>9.5190000000000001E-13</v>
      </c>
      <c r="F26" s="43">
        <v>-2.0803999999999999E-12</v>
      </c>
      <c r="G26" s="43">
        <v>-11325</v>
      </c>
      <c r="H26" s="23">
        <v>0.4</v>
      </c>
      <c r="I26" s="47"/>
      <c r="J26" s="28"/>
      <c r="K26" s="44">
        <v>8</v>
      </c>
      <c r="L26" s="43">
        <v>-9478.4</v>
      </c>
      <c r="M26" s="43">
        <v>-4296.5</v>
      </c>
      <c r="N26" s="43">
        <v>45073</v>
      </c>
      <c r="O26" s="43">
        <v>3.1730000000000002E-13</v>
      </c>
      <c r="P26" s="43">
        <v>6.9345000000000004E-13</v>
      </c>
      <c r="Q26" s="43">
        <v>11325</v>
      </c>
      <c r="R26" s="23">
        <v>0.4</v>
      </c>
      <c r="S26" s="25"/>
    </row>
    <row r="27" spans="1:19" x14ac:dyDescent="0.3">
      <c r="A27" s="42">
        <v>36</v>
      </c>
      <c r="B27" s="43">
        <v>-12013</v>
      </c>
      <c r="C27" s="43">
        <v>-7714.5</v>
      </c>
      <c r="D27" s="43">
        <v>37397</v>
      </c>
      <c r="E27" s="43">
        <v>7.8955E-13</v>
      </c>
      <c r="F27" s="43">
        <v>-1.773E-12</v>
      </c>
      <c r="G27" s="43">
        <v>-9651.7999999999993</v>
      </c>
      <c r="H27" s="23">
        <v>0.45</v>
      </c>
      <c r="I27" s="47"/>
      <c r="J27" s="28"/>
      <c r="K27" s="44">
        <v>9</v>
      </c>
      <c r="L27" s="43">
        <v>-12013</v>
      </c>
      <c r="M27" s="43">
        <v>-7714.5</v>
      </c>
      <c r="N27" s="43">
        <v>37397</v>
      </c>
      <c r="O27" s="43">
        <v>2.6318E-13</v>
      </c>
      <c r="P27" s="43">
        <v>5.9100000000000001E-13</v>
      </c>
      <c r="Q27" s="43">
        <v>9651.7999999999993</v>
      </c>
      <c r="R27" s="23">
        <v>0.45</v>
      </c>
      <c r="S27" s="25"/>
    </row>
    <row r="28" spans="1:19" x14ac:dyDescent="0.3">
      <c r="A28" s="42">
        <v>37</v>
      </c>
      <c r="B28" s="43">
        <v>-15073</v>
      </c>
      <c r="C28" s="43">
        <v>-11326</v>
      </c>
      <c r="D28" s="43">
        <v>31190</v>
      </c>
      <c r="E28" s="43">
        <v>6.8820000000000004E-13</v>
      </c>
      <c r="F28" s="43">
        <v>-1.4588E-12</v>
      </c>
      <c r="G28" s="43">
        <v>-7941.3</v>
      </c>
      <c r="H28" s="23">
        <v>0.5</v>
      </c>
      <c r="I28" s="47"/>
      <c r="J28" s="28"/>
      <c r="K28" s="44">
        <v>10</v>
      </c>
      <c r="L28" s="43">
        <v>-15073</v>
      </c>
      <c r="M28" s="43">
        <v>-11326</v>
      </c>
      <c r="N28" s="43">
        <v>31190</v>
      </c>
      <c r="O28" s="43">
        <v>2.2940000000000001E-13</v>
      </c>
      <c r="P28" s="43">
        <v>4.8627000000000001E-13</v>
      </c>
      <c r="Q28" s="43">
        <v>7941.3</v>
      </c>
      <c r="R28" s="23">
        <v>0.5</v>
      </c>
      <c r="S28" s="25"/>
    </row>
    <row r="29" spans="1:19" x14ac:dyDescent="0.3">
      <c r="A29" s="42">
        <v>38</v>
      </c>
      <c r="B29" s="43">
        <v>-18967</v>
      </c>
      <c r="C29" s="43">
        <v>-15404</v>
      </c>
      <c r="D29" s="43">
        <v>26351</v>
      </c>
      <c r="E29" s="43">
        <v>6.5465999999999996E-13</v>
      </c>
      <c r="F29" s="43">
        <v>-1.1196E-12</v>
      </c>
      <c r="G29" s="43">
        <v>-6094.8</v>
      </c>
      <c r="H29" s="23">
        <v>0.55000000000000004</v>
      </c>
      <c r="I29" s="47"/>
      <c r="J29" s="28"/>
      <c r="K29" s="44">
        <v>11</v>
      </c>
      <c r="L29" s="43">
        <v>-18967</v>
      </c>
      <c r="M29" s="43">
        <v>-15404</v>
      </c>
      <c r="N29" s="43">
        <v>26351</v>
      </c>
      <c r="O29" s="43">
        <v>2.1822E-13</v>
      </c>
      <c r="P29" s="43">
        <v>3.7320000000000002E-13</v>
      </c>
      <c r="Q29" s="43">
        <v>6094.8</v>
      </c>
      <c r="R29" s="23">
        <v>0.55000000000000004</v>
      </c>
      <c r="S29" s="25"/>
    </row>
    <row r="30" spans="1:19" x14ac:dyDescent="0.3">
      <c r="A30" s="42">
        <v>39</v>
      </c>
      <c r="B30" s="43">
        <v>-24105</v>
      </c>
      <c r="C30" s="43">
        <v>-20265</v>
      </c>
      <c r="D30" s="43">
        <v>22952</v>
      </c>
      <c r="E30" s="43">
        <v>7.0534E-13</v>
      </c>
      <c r="F30" s="43">
        <v>-7.2637999999999998E-13</v>
      </c>
      <c r="G30" s="43">
        <v>-3954.2</v>
      </c>
      <c r="H30" s="23">
        <v>0.6</v>
      </c>
      <c r="I30" s="47"/>
      <c r="J30" s="28"/>
      <c r="K30" s="44">
        <v>12</v>
      </c>
      <c r="L30" s="43">
        <v>-24105</v>
      </c>
      <c r="M30" s="43">
        <v>-20265</v>
      </c>
      <c r="N30" s="43">
        <v>22952</v>
      </c>
      <c r="O30" s="43">
        <v>2.3510999999999999E-13</v>
      </c>
      <c r="P30" s="43">
        <v>2.4213E-13</v>
      </c>
      <c r="Q30" s="43">
        <v>3954.2</v>
      </c>
      <c r="R30" s="23">
        <v>0.6</v>
      </c>
      <c r="S30" s="25"/>
    </row>
    <row r="31" spans="1:19" x14ac:dyDescent="0.3">
      <c r="A31" s="42">
        <v>40</v>
      </c>
      <c r="B31" s="43">
        <v>-1942.7</v>
      </c>
      <c r="C31" s="43">
        <v>-700.99</v>
      </c>
      <c r="D31" s="43">
        <v>20549</v>
      </c>
      <c r="E31" s="43">
        <v>2.2810000000000001E-13</v>
      </c>
      <c r="F31" s="43">
        <v>-6.2535999999999997E-13</v>
      </c>
      <c r="G31" s="43">
        <v>-3404.3</v>
      </c>
      <c r="H31" s="23">
        <v>0.65</v>
      </c>
      <c r="I31" s="47"/>
      <c r="J31" s="28"/>
      <c r="K31" s="44">
        <v>13</v>
      </c>
      <c r="L31" s="43">
        <v>-1942.7</v>
      </c>
      <c r="M31" s="43">
        <v>-700.99</v>
      </c>
      <c r="N31" s="43">
        <v>20549</v>
      </c>
      <c r="O31" s="43">
        <v>7.6034000000000004E-14</v>
      </c>
      <c r="P31" s="43">
        <v>2.0845000000000001E-13</v>
      </c>
      <c r="Q31" s="43">
        <v>3404.3</v>
      </c>
      <c r="R31" s="23">
        <v>0.65</v>
      </c>
      <c r="S31" s="25"/>
    </row>
    <row r="32" spans="1:19" x14ac:dyDescent="0.3">
      <c r="A32" s="42">
        <v>41</v>
      </c>
      <c r="B32" s="43">
        <v>-1704.9</v>
      </c>
      <c r="C32" s="43">
        <v>-692.72</v>
      </c>
      <c r="D32" s="43">
        <v>18500</v>
      </c>
      <c r="E32" s="43">
        <v>1.8593E-13</v>
      </c>
      <c r="F32" s="43">
        <v>-5.4099E-13</v>
      </c>
      <c r="G32" s="43">
        <v>-2945</v>
      </c>
      <c r="H32" s="23">
        <v>0.7</v>
      </c>
      <c r="I32" s="47"/>
      <c r="J32" s="28"/>
      <c r="K32" s="44">
        <v>14</v>
      </c>
      <c r="L32" s="43">
        <v>-1704.9</v>
      </c>
      <c r="M32" s="43">
        <v>-692.72</v>
      </c>
      <c r="N32" s="43">
        <v>18500</v>
      </c>
      <c r="O32" s="43">
        <v>6.1977000000000002E-14</v>
      </c>
      <c r="P32" s="43">
        <v>1.8033E-13</v>
      </c>
      <c r="Q32" s="43">
        <v>2945</v>
      </c>
      <c r="R32" s="23">
        <v>0.7</v>
      </c>
      <c r="S32" s="25"/>
    </row>
    <row r="33" spans="1:19" x14ac:dyDescent="0.3">
      <c r="A33" s="42">
        <v>42</v>
      </c>
      <c r="B33" s="43">
        <v>-1503.9</v>
      </c>
      <c r="C33" s="43">
        <v>-672.4</v>
      </c>
      <c r="D33" s="43">
        <v>16739</v>
      </c>
      <c r="E33" s="43">
        <v>1.5275000000000001E-13</v>
      </c>
      <c r="F33" s="43">
        <v>-4.7027999999999999E-13</v>
      </c>
      <c r="G33" s="43">
        <v>-2560.1</v>
      </c>
      <c r="H33" s="23">
        <v>0.75</v>
      </c>
      <c r="I33" s="47"/>
      <c r="J33" s="28"/>
      <c r="K33" s="44">
        <v>15</v>
      </c>
      <c r="L33" s="43">
        <v>-1503.9</v>
      </c>
      <c r="M33" s="43">
        <v>-672.4</v>
      </c>
      <c r="N33" s="43">
        <v>16739</v>
      </c>
      <c r="O33" s="43">
        <v>5.0917000000000003E-14</v>
      </c>
      <c r="P33" s="43">
        <v>1.5676000000000001E-13</v>
      </c>
      <c r="Q33" s="43">
        <v>2560.1</v>
      </c>
      <c r="R33" s="23">
        <v>0.75</v>
      </c>
      <c r="S33" s="25"/>
    </row>
    <row r="34" spans="1:19" x14ac:dyDescent="0.3">
      <c r="A34" s="42">
        <v>43</v>
      </c>
      <c r="B34" s="43">
        <v>-1332.9</v>
      </c>
      <c r="C34" s="43">
        <v>-644.58000000000004</v>
      </c>
      <c r="D34" s="43">
        <v>15216</v>
      </c>
      <c r="E34" s="43">
        <v>1.2643999999999999E-13</v>
      </c>
      <c r="F34" s="43">
        <v>-4.1077999999999999E-13</v>
      </c>
      <c r="G34" s="43">
        <v>-2236.1999999999998</v>
      </c>
      <c r="H34" s="23">
        <v>0.8</v>
      </c>
      <c r="I34" s="47"/>
      <c r="J34" s="28"/>
      <c r="K34" s="44">
        <v>16</v>
      </c>
      <c r="L34" s="43">
        <v>-1332.9</v>
      </c>
      <c r="M34" s="43">
        <v>-644.58000000000004</v>
      </c>
      <c r="N34" s="43">
        <v>15216</v>
      </c>
      <c r="O34" s="43">
        <v>4.2147E-14</v>
      </c>
      <c r="P34" s="43">
        <v>1.3693E-13</v>
      </c>
      <c r="Q34" s="43">
        <v>2236.1999999999998</v>
      </c>
      <c r="R34" s="23">
        <v>0.8</v>
      </c>
      <c r="S34" s="25"/>
    </row>
    <row r="35" spans="1:19" x14ac:dyDescent="0.3">
      <c r="A35" s="42">
        <v>44</v>
      </c>
      <c r="B35" s="43">
        <v>-1186.2</v>
      </c>
      <c r="C35" s="43">
        <v>-612.36</v>
      </c>
      <c r="D35" s="43">
        <v>13890</v>
      </c>
      <c r="E35" s="43">
        <v>1.0541E-13</v>
      </c>
      <c r="F35" s="43">
        <v>-3.6049999999999998E-13</v>
      </c>
      <c r="G35" s="43">
        <v>-1962.5</v>
      </c>
      <c r="H35" s="23">
        <v>0.85</v>
      </c>
      <c r="I35" s="47"/>
      <c r="J35" s="28"/>
      <c r="K35" s="44">
        <v>17</v>
      </c>
      <c r="L35" s="43">
        <v>-1186.2</v>
      </c>
      <c r="M35" s="43">
        <v>-612.36</v>
      </c>
      <c r="N35" s="43">
        <v>13890</v>
      </c>
      <c r="O35" s="43">
        <v>3.5138000000000003E-14</v>
      </c>
      <c r="P35" s="43">
        <v>1.2017000000000001E-13</v>
      </c>
      <c r="Q35" s="43">
        <v>1962.5</v>
      </c>
      <c r="R35" s="23">
        <v>0.85</v>
      </c>
      <c r="S35" s="25"/>
    </row>
    <row r="36" spans="1:19" x14ac:dyDescent="0.3">
      <c r="A36" s="42">
        <v>45</v>
      </c>
      <c r="B36" s="43">
        <v>-1059.5999999999999</v>
      </c>
      <c r="C36" s="43">
        <v>-577.89</v>
      </c>
      <c r="D36" s="43">
        <v>12728</v>
      </c>
      <c r="E36" s="43">
        <v>8.8481999999999998E-14</v>
      </c>
      <c r="F36" s="43">
        <v>-3.1780999999999999E-13</v>
      </c>
      <c r="G36" s="43">
        <v>-1730.1</v>
      </c>
      <c r="H36" s="23">
        <v>0.9</v>
      </c>
      <c r="I36" s="47"/>
      <c r="J36" s="28"/>
      <c r="K36" s="44">
        <v>18</v>
      </c>
      <c r="L36" s="43">
        <v>-1059.5999999999999</v>
      </c>
      <c r="M36" s="43">
        <v>-577.89</v>
      </c>
      <c r="N36" s="43">
        <v>12728</v>
      </c>
      <c r="O36" s="43">
        <v>2.9494000000000002E-14</v>
      </c>
      <c r="P36" s="43">
        <v>1.0594E-13</v>
      </c>
      <c r="Q36" s="43">
        <v>1730.1</v>
      </c>
      <c r="R36" s="23">
        <v>0.9</v>
      </c>
      <c r="S36" s="25"/>
    </row>
    <row r="37" spans="1:19" x14ac:dyDescent="0.3">
      <c r="A37" s="42">
        <v>46</v>
      </c>
      <c r="B37" s="43">
        <v>-949.52</v>
      </c>
      <c r="C37" s="43">
        <v>-542.6</v>
      </c>
      <c r="D37" s="43">
        <v>11706</v>
      </c>
      <c r="E37" s="43">
        <v>7.4749E-14</v>
      </c>
      <c r="F37" s="43">
        <v>-2.8141000000000001E-13</v>
      </c>
      <c r="G37" s="43">
        <v>-1531.9</v>
      </c>
      <c r="H37" s="23">
        <v>0.95</v>
      </c>
      <c r="I37" s="47"/>
      <c r="J37" s="28"/>
      <c r="K37" s="44">
        <v>19</v>
      </c>
      <c r="L37" s="43">
        <v>-949.52</v>
      </c>
      <c r="M37" s="43">
        <v>-542.6</v>
      </c>
      <c r="N37" s="43">
        <v>11706</v>
      </c>
      <c r="O37" s="43">
        <v>2.4916E-14</v>
      </c>
      <c r="P37" s="43">
        <v>9.3803000000000004E-14</v>
      </c>
      <c r="Q37" s="43">
        <v>1531.9</v>
      </c>
      <c r="R37" s="23">
        <v>0.95</v>
      </c>
      <c r="S37" s="25"/>
    </row>
    <row r="38" spans="1:19" x14ac:dyDescent="0.3">
      <c r="A38" s="42">
        <v>47</v>
      </c>
      <c r="B38" s="43">
        <v>-853.3</v>
      </c>
      <c r="C38" s="43">
        <v>-507.45</v>
      </c>
      <c r="D38" s="43">
        <v>10801</v>
      </c>
      <c r="E38" s="43">
        <v>6.3532000000000001E-14</v>
      </c>
      <c r="F38" s="43">
        <v>-2.5022000000000002E-13</v>
      </c>
      <c r="G38" s="43">
        <v>-1362.1</v>
      </c>
      <c r="H38" s="23">
        <v>1</v>
      </c>
      <c r="I38" s="47"/>
      <c r="J38" s="28"/>
      <c r="K38" s="44">
        <v>20</v>
      </c>
      <c r="L38" s="43">
        <v>-853.3</v>
      </c>
      <c r="M38" s="43">
        <v>-507.45</v>
      </c>
      <c r="N38" s="43">
        <v>10801</v>
      </c>
      <c r="O38" s="43">
        <v>2.1177000000000002E-14</v>
      </c>
      <c r="P38" s="43">
        <v>8.3405999999999996E-14</v>
      </c>
      <c r="Q38" s="43">
        <v>1362.1</v>
      </c>
      <c r="R38" s="23">
        <v>1</v>
      </c>
      <c r="S38" s="25"/>
    </row>
    <row r="39" spans="1:19" x14ac:dyDescent="0.3">
      <c r="A39" s="42">
        <v>48</v>
      </c>
      <c r="B39" s="43">
        <v>-321.31</v>
      </c>
      <c r="C39" s="43">
        <v>-232.21</v>
      </c>
      <c r="D39" s="43">
        <v>5562.1</v>
      </c>
      <c r="E39" s="43">
        <v>1.6369000000000001E-14</v>
      </c>
      <c r="F39" s="43">
        <v>-9.3434999999999995E-14</v>
      </c>
      <c r="G39" s="43">
        <v>-508.63</v>
      </c>
      <c r="H39" s="23">
        <v>1.5</v>
      </c>
      <c r="I39" s="47"/>
      <c r="J39" s="28"/>
      <c r="K39" s="44">
        <v>21</v>
      </c>
      <c r="L39" s="43">
        <v>-321.31</v>
      </c>
      <c r="M39" s="43">
        <v>-232.21</v>
      </c>
      <c r="N39" s="43">
        <v>5562.1</v>
      </c>
      <c r="O39" s="43">
        <v>5.4564000000000001E-15</v>
      </c>
      <c r="P39" s="43">
        <v>3.1145000000000003E-14</v>
      </c>
      <c r="Q39" s="43">
        <v>508.63</v>
      </c>
      <c r="R39" s="23">
        <v>1.5</v>
      </c>
      <c r="S39" s="25"/>
    </row>
    <row r="40" spans="1:19" x14ac:dyDescent="0.3">
      <c r="A40" s="42">
        <v>49</v>
      </c>
      <c r="B40" s="43">
        <v>-137.78</v>
      </c>
      <c r="C40" s="43">
        <v>-105.47</v>
      </c>
      <c r="D40" s="43">
        <v>3441.5</v>
      </c>
      <c r="E40" s="43">
        <v>5.9350999999999997E-15</v>
      </c>
      <c r="F40" s="43">
        <v>-4.4552000000000003E-14</v>
      </c>
      <c r="G40" s="43">
        <v>-242.53</v>
      </c>
      <c r="H40" s="23">
        <v>2</v>
      </c>
      <c r="I40" s="47"/>
      <c r="J40" s="28"/>
      <c r="K40" s="44">
        <v>22</v>
      </c>
      <c r="L40" s="43">
        <v>-137.78</v>
      </c>
      <c r="M40" s="43">
        <v>-105.47</v>
      </c>
      <c r="N40" s="43">
        <v>3441.5</v>
      </c>
      <c r="O40" s="43">
        <v>1.9784E-15</v>
      </c>
      <c r="P40" s="43">
        <v>1.4851000000000001E-14</v>
      </c>
      <c r="Q40" s="43">
        <v>242.53</v>
      </c>
      <c r="R40" s="23">
        <v>2</v>
      </c>
      <c r="S40" s="25"/>
    </row>
    <row r="41" spans="1:19" x14ac:dyDescent="0.3">
      <c r="A41" s="42">
        <v>50</v>
      </c>
      <c r="B41" s="43">
        <v>-81.492999999999995</v>
      </c>
      <c r="C41" s="43">
        <v>-67.037999999999997</v>
      </c>
      <c r="D41" s="43">
        <v>2411.1</v>
      </c>
      <c r="E41" s="43">
        <v>2.6554000000000001E-15</v>
      </c>
      <c r="F41" s="43">
        <v>-2.4748999999999999E-14</v>
      </c>
      <c r="G41" s="43">
        <v>-134.72999999999999</v>
      </c>
      <c r="H41" s="23">
        <v>2.5</v>
      </c>
      <c r="I41" s="47"/>
      <c r="J41" s="28"/>
      <c r="K41" s="44">
        <v>23</v>
      </c>
      <c r="L41" s="43">
        <v>-81.492999999999995</v>
      </c>
      <c r="M41" s="43">
        <v>-67.037999999999997</v>
      </c>
      <c r="N41" s="43">
        <v>2411.1</v>
      </c>
      <c r="O41" s="43">
        <v>8.8514000000000002E-16</v>
      </c>
      <c r="P41" s="43">
        <v>8.2497999999999993E-15</v>
      </c>
      <c r="Q41" s="43">
        <v>134.72999999999999</v>
      </c>
      <c r="R41" s="23">
        <v>2.5</v>
      </c>
      <c r="S41" s="25"/>
    </row>
    <row r="42" spans="1:19" x14ac:dyDescent="0.3">
      <c r="A42" s="42">
        <v>51</v>
      </c>
      <c r="B42" s="43">
        <v>-71.744</v>
      </c>
      <c r="C42" s="43">
        <v>-64.292000000000002</v>
      </c>
      <c r="D42" s="43">
        <v>1829.2</v>
      </c>
      <c r="E42" s="43">
        <v>1.3688000000000001E-15</v>
      </c>
      <c r="F42" s="43">
        <v>-1.5226999999999999E-14</v>
      </c>
      <c r="G42" s="43">
        <v>-82.891000000000005</v>
      </c>
      <c r="H42" s="23">
        <v>3</v>
      </c>
      <c r="I42" s="47"/>
      <c r="J42" s="28"/>
      <c r="K42" s="44">
        <v>24</v>
      </c>
      <c r="L42" s="43">
        <v>-71.744</v>
      </c>
      <c r="M42" s="43">
        <v>-64.292000000000002</v>
      </c>
      <c r="N42" s="43">
        <v>1829.2</v>
      </c>
      <c r="O42" s="43">
        <v>4.5627999999999999E-16</v>
      </c>
      <c r="P42" s="43">
        <v>5.0755999999999999E-15</v>
      </c>
      <c r="Q42" s="43">
        <v>82.891000000000005</v>
      </c>
      <c r="R42" s="23">
        <v>3</v>
      </c>
      <c r="S42" s="25"/>
    </row>
    <row r="43" spans="1:19" x14ac:dyDescent="0.3">
      <c r="A43" s="42">
        <v>52</v>
      </c>
      <c r="B43" s="43">
        <v>-74.346000000000004</v>
      </c>
      <c r="C43" s="43">
        <v>-70.081999999999994</v>
      </c>
      <c r="D43" s="43">
        <v>1453</v>
      </c>
      <c r="E43" s="43">
        <v>7.8319000000000001E-16</v>
      </c>
      <c r="F43" s="43">
        <v>-1.0052E-14</v>
      </c>
      <c r="G43" s="43">
        <v>-54.72</v>
      </c>
      <c r="H43" s="23">
        <v>3.5</v>
      </c>
      <c r="I43" s="47"/>
      <c r="J43" s="28"/>
      <c r="K43" s="44">
        <v>25</v>
      </c>
      <c r="L43" s="43">
        <v>-76.971000000000004</v>
      </c>
      <c r="M43" s="43">
        <v>-74.328999999999994</v>
      </c>
      <c r="N43" s="43">
        <v>1183.7</v>
      </c>
      <c r="O43" s="43">
        <v>1.6175999999999999E-16</v>
      </c>
      <c r="P43" s="43">
        <v>2.3207E-15</v>
      </c>
      <c r="Q43" s="43">
        <v>37.9</v>
      </c>
      <c r="R43" s="23">
        <v>3.5</v>
      </c>
      <c r="S43" s="25"/>
    </row>
    <row r="44" spans="1:19" x14ac:dyDescent="0.3">
      <c r="A44" s="42">
        <v>53</v>
      </c>
      <c r="B44" s="43">
        <v>-76.971000000000004</v>
      </c>
      <c r="C44" s="43">
        <v>-74.328999999999994</v>
      </c>
      <c r="D44" s="43">
        <v>1183.7</v>
      </c>
      <c r="E44" s="43">
        <v>4.8529000000000004E-16</v>
      </c>
      <c r="F44" s="43">
        <v>-6.9622000000000002E-15</v>
      </c>
      <c r="G44" s="43">
        <v>-37.9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/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/>
      <c r="S45" s="25"/>
    </row>
    <row r="46" spans="1:19" x14ac:dyDescent="0.3">
      <c r="A46" s="28"/>
      <c r="B46" s="24"/>
      <c r="C46" s="24"/>
      <c r="D46" s="24"/>
      <c r="E46" s="24"/>
      <c r="F46" s="24"/>
      <c r="G46" s="24"/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2.7201999999999999E-4</v>
      </c>
      <c r="C50" s="43">
        <v>1.8259999999999999E-4</v>
      </c>
      <c r="D50" s="43">
        <v>-6.6272999999999994E-5</v>
      </c>
      <c r="E50" s="43">
        <v>-3.2851E-20</v>
      </c>
      <c r="F50" s="43">
        <v>-1.2547E-37</v>
      </c>
      <c r="G50" s="43">
        <v>-6.8304000000000005E-22</v>
      </c>
      <c r="H50" s="23">
        <v>0</v>
      </c>
      <c r="I50" s="47"/>
      <c r="J50" s="28"/>
      <c r="K50" s="44">
        <v>1</v>
      </c>
      <c r="L50" s="43">
        <v>2.7201999999999999E-4</v>
      </c>
      <c r="M50" s="43">
        <v>1.8259999999999999E-4</v>
      </c>
      <c r="N50" s="43">
        <v>-6.6272999999999994E-5</v>
      </c>
      <c r="O50" s="43">
        <v>-1.0949999999999999E-20</v>
      </c>
      <c r="P50" s="43">
        <v>4.1824E-38</v>
      </c>
      <c r="Q50" s="43">
        <v>6.8304000000000005E-22</v>
      </c>
      <c r="R50" s="23">
        <v>0</v>
      </c>
      <c r="S50" s="25"/>
    </row>
    <row r="51" spans="1:19" x14ac:dyDescent="0.3">
      <c r="A51" s="42">
        <v>29</v>
      </c>
      <c r="B51" s="43">
        <v>-2.5382999999999997E-4</v>
      </c>
      <c r="C51" s="43">
        <v>-1.6914999999999999E-4</v>
      </c>
      <c r="D51" s="43">
        <v>2.1965999999999999E-4</v>
      </c>
      <c r="E51" s="43">
        <v>3.1107999999999998E-20</v>
      </c>
      <c r="F51" s="43">
        <v>-2.4071E-21</v>
      </c>
      <c r="G51" s="43">
        <v>-1.3104E-5</v>
      </c>
      <c r="H51" s="23">
        <v>0.1</v>
      </c>
      <c r="I51" s="47"/>
      <c r="J51" s="28"/>
      <c r="K51" s="44">
        <v>2</v>
      </c>
      <c r="L51" s="43">
        <v>-2.5382999999999997E-4</v>
      </c>
      <c r="M51" s="43">
        <v>-1.6914999999999999E-4</v>
      </c>
      <c r="N51" s="43">
        <v>2.1965999999999999E-4</v>
      </c>
      <c r="O51" s="43">
        <v>1.0368999999999999E-20</v>
      </c>
      <c r="P51" s="43">
        <v>8.0237000000000004E-22</v>
      </c>
      <c r="Q51" s="43">
        <v>1.3104E-5</v>
      </c>
      <c r="R51" s="23">
        <v>0.1</v>
      </c>
      <c r="S51" s="25"/>
    </row>
    <row r="52" spans="1:19" x14ac:dyDescent="0.3">
      <c r="A52" s="42">
        <v>30</v>
      </c>
      <c r="B52" s="43">
        <v>-2.2280999999999999E-4</v>
      </c>
      <c r="C52" s="43">
        <v>-1.3687000000000001E-4</v>
      </c>
      <c r="D52" s="43">
        <v>5.9369000000000002E-4</v>
      </c>
      <c r="E52" s="43">
        <v>3.1574000000000002E-20</v>
      </c>
      <c r="F52" s="43">
        <v>-4.3415999999999997E-20</v>
      </c>
      <c r="G52" s="43">
        <v>-2.3634E-4</v>
      </c>
      <c r="H52" s="23">
        <v>0.15</v>
      </c>
      <c r="I52" s="47"/>
      <c r="J52" s="28"/>
      <c r="K52" s="44">
        <v>3</v>
      </c>
      <c r="L52" s="43">
        <v>-2.2280999999999999E-4</v>
      </c>
      <c r="M52" s="43">
        <v>-1.3687000000000001E-4</v>
      </c>
      <c r="N52" s="43">
        <v>5.9369000000000002E-4</v>
      </c>
      <c r="O52" s="43">
        <v>1.0525E-20</v>
      </c>
      <c r="P52" s="43">
        <v>1.4472000000000001E-20</v>
      </c>
      <c r="Q52" s="43">
        <v>2.3634E-4</v>
      </c>
      <c r="R52" s="23">
        <v>0.15</v>
      </c>
      <c r="S52" s="25"/>
    </row>
    <row r="53" spans="1:19" x14ac:dyDescent="0.3">
      <c r="A53" s="42">
        <v>31</v>
      </c>
      <c r="B53" s="43">
        <v>-1.9171999999999999E-4</v>
      </c>
      <c r="C53" s="43">
        <v>-1.1458E-4</v>
      </c>
      <c r="D53" s="43">
        <v>4.7915000000000002E-4</v>
      </c>
      <c r="E53" s="43">
        <v>2.8339999999999997E-20</v>
      </c>
      <c r="F53" s="43">
        <v>-4.2782000000000001E-20</v>
      </c>
      <c r="G53" s="43">
        <v>-2.3289E-4</v>
      </c>
      <c r="H53" s="23">
        <v>0.2</v>
      </c>
      <c r="I53" s="47"/>
      <c r="J53" s="28"/>
      <c r="K53" s="44">
        <v>4</v>
      </c>
      <c r="L53" s="43">
        <v>-1.9171999999999999E-4</v>
      </c>
      <c r="M53" s="43">
        <v>-1.1458E-4</v>
      </c>
      <c r="N53" s="43">
        <v>4.7915000000000002E-4</v>
      </c>
      <c r="O53" s="43">
        <v>9.4468000000000006E-21</v>
      </c>
      <c r="P53" s="43">
        <v>1.4260999999999999E-20</v>
      </c>
      <c r="Q53" s="43">
        <v>2.3289E-4</v>
      </c>
      <c r="R53" s="23">
        <v>0.2</v>
      </c>
      <c r="S53" s="25"/>
    </row>
    <row r="54" spans="1:19" x14ac:dyDescent="0.3">
      <c r="A54" s="42">
        <v>32</v>
      </c>
      <c r="B54" s="43">
        <v>-1.6600999999999999E-4</v>
      </c>
      <c r="C54" s="43">
        <v>-1.0089E-4</v>
      </c>
      <c r="D54" s="43">
        <v>3.9636000000000001E-4</v>
      </c>
      <c r="E54" s="43">
        <v>2.3927000000000001E-20</v>
      </c>
      <c r="F54" s="43">
        <v>-4.0072000000000002E-20</v>
      </c>
      <c r="G54" s="43">
        <v>-2.1814E-4</v>
      </c>
      <c r="H54" s="23">
        <v>0.25</v>
      </c>
      <c r="I54" s="47"/>
      <c r="J54" s="28"/>
      <c r="K54" s="44">
        <v>5</v>
      </c>
      <c r="L54" s="43">
        <v>-1.6600999999999999E-4</v>
      </c>
      <c r="M54" s="43">
        <v>-1.0089E-4</v>
      </c>
      <c r="N54" s="43">
        <v>3.9636000000000001E-4</v>
      </c>
      <c r="O54" s="43">
        <v>7.9757000000000004E-21</v>
      </c>
      <c r="P54" s="43">
        <v>1.3357000000000001E-20</v>
      </c>
      <c r="Q54" s="43">
        <v>2.1814E-4</v>
      </c>
      <c r="R54" s="23">
        <v>0.25</v>
      </c>
      <c r="S54" s="25"/>
    </row>
    <row r="55" spans="1:19" x14ac:dyDescent="0.3">
      <c r="A55" s="42">
        <v>33</v>
      </c>
      <c r="B55" s="43">
        <v>-1.4561000000000001E-4</v>
      </c>
      <c r="C55" s="43">
        <v>-9.2293000000000006E-5</v>
      </c>
      <c r="D55" s="43">
        <v>3.3431999999999998E-4</v>
      </c>
      <c r="E55" s="43">
        <v>1.9587000000000001E-20</v>
      </c>
      <c r="F55" s="43">
        <v>-3.6343000000000002E-20</v>
      </c>
      <c r="G55" s="43">
        <v>-1.9783999999999999E-4</v>
      </c>
      <c r="H55" s="23">
        <v>0.3</v>
      </c>
      <c r="I55" s="47"/>
      <c r="J55" s="28"/>
      <c r="K55" s="44">
        <v>6</v>
      </c>
      <c r="L55" s="43">
        <v>-1.4561000000000001E-4</v>
      </c>
      <c r="M55" s="43">
        <v>-9.2293000000000006E-5</v>
      </c>
      <c r="N55" s="43">
        <v>3.3431999999999998E-4</v>
      </c>
      <c r="O55" s="43">
        <v>6.5290000000000002E-21</v>
      </c>
      <c r="P55" s="43">
        <v>1.2113999999999999E-20</v>
      </c>
      <c r="Q55" s="43">
        <v>1.9783999999999999E-4</v>
      </c>
      <c r="R55" s="23">
        <v>0.3</v>
      </c>
      <c r="S55" s="25"/>
    </row>
    <row r="56" spans="1:19" x14ac:dyDescent="0.3">
      <c r="A56" s="42">
        <v>34</v>
      </c>
      <c r="B56" s="43">
        <v>-1.2996000000000001E-4</v>
      </c>
      <c r="C56" s="43">
        <v>-8.6843999999999997E-5</v>
      </c>
      <c r="D56" s="43">
        <v>2.8652000000000001E-4</v>
      </c>
      <c r="E56" s="43">
        <v>1.5839000000000001E-20</v>
      </c>
      <c r="F56" s="43">
        <v>-3.2243999999999997E-20</v>
      </c>
      <c r="G56" s="43">
        <v>-1.7552999999999999E-4</v>
      </c>
      <c r="H56" s="23">
        <v>0.35</v>
      </c>
      <c r="I56" s="47"/>
      <c r="J56" s="28"/>
      <c r="K56" s="44">
        <v>7</v>
      </c>
      <c r="L56" s="43">
        <v>-1.2996000000000001E-4</v>
      </c>
      <c r="M56" s="43">
        <v>-8.6843999999999997E-5</v>
      </c>
      <c r="N56" s="43">
        <v>2.8652000000000001E-4</v>
      </c>
      <c r="O56" s="43">
        <v>5.2796999999999997E-21</v>
      </c>
      <c r="P56" s="43">
        <v>1.0748E-20</v>
      </c>
      <c r="Q56" s="43">
        <v>1.7552999999999999E-4</v>
      </c>
      <c r="R56" s="23">
        <v>0.35</v>
      </c>
      <c r="S56" s="25"/>
    </row>
    <row r="57" spans="1:19" x14ac:dyDescent="0.3">
      <c r="A57" s="42">
        <v>35</v>
      </c>
      <c r="B57" s="43">
        <v>-1.1875E-4</v>
      </c>
      <c r="C57" s="43">
        <v>-8.3772999999999999E-5</v>
      </c>
      <c r="D57" s="43">
        <v>2.4947000000000001E-4</v>
      </c>
      <c r="E57" s="43">
        <v>1.2851E-20</v>
      </c>
      <c r="F57" s="43">
        <v>-2.8084999999999998E-20</v>
      </c>
      <c r="G57" s="43">
        <v>-1.5289000000000001E-4</v>
      </c>
      <c r="H57" s="23">
        <v>0.4</v>
      </c>
      <c r="I57" s="47"/>
      <c r="J57" s="28"/>
      <c r="K57" s="44">
        <v>8</v>
      </c>
      <c r="L57" s="43">
        <v>-1.1875E-4</v>
      </c>
      <c r="M57" s="43">
        <v>-8.3772999999999999E-5</v>
      </c>
      <c r="N57" s="43">
        <v>2.4947000000000001E-4</v>
      </c>
      <c r="O57" s="43">
        <v>4.2836000000000003E-21</v>
      </c>
      <c r="P57" s="43">
        <v>9.3615999999999997E-21</v>
      </c>
      <c r="Q57" s="43">
        <v>1.5289000000000001E-4</v>
      </c>
      <c r="R57" s="23">
        <v>0.4</v>
      </c>
      <c r="S57" s="25"/>
    </row>
    <row r="58" spans="1:19" x14ac:dyDescent="0.3">
      <c r="A58" s="42">
        <v>36</v>
      </c>
      <c r="B58" s="43">
        <v>-1.1201000000000001E-4</v>
      </c>
      <c r="C58" s="43">
        <v>-8.2995000000000001E-5</v>
      </c>
      <c r="D58" s="43">
        <v>2.2151000000000001E-4</v>
      </c>
      <c r="E58" s="43">
        <v>1.0659E-20</v>
      </c>
      <c r="F58" s="43">
        <v>-2.3936000000000001E-20</v>
      </c>
      <c r="G58" s="43">
        <v>-1.303E-4</v>
      </c>
      <c r="H58" s="23">
        <v>0.45</v>
      </c>
      <c r="I58" s="47"/>
      <c r="J58" s="28"/>
      <c r="K58" s="44">
        <v>9</v>
      </c>
      <c r="L58" s="43">
        <v>-1.1201000000000001E-4</v>
      </c>
      <c r="M58" s="43">
        <v>-8.2995000000000001E-5</v>
      </c>
      <c r="N58" s="43">
        <v>2.2151000000000001E-4</v>
      </c>
      <c r="O58" s="43">
        <v>3.5529999999999999E-21</v>
      </c>
      <c r="P58" s="43">
        <v>7.9785000000000005E-21</v>
      </c>
      <c r="Q58" s="43">
        <v>1.303E-4</v>
      </c>
      <c r="R58" s="23">
        <v>0.45</v>
      </c>
      <c r="S58" s="25"/>
    </row>
    <row r="59" spans="1:19" x14ac:dyDescent="0.3">
      <c r="A59" s="42">
        <v>37</v>
      </c>
      <c r="B59" s="43">
        <v>-1.1012E-4</v>
      </c>
      <c r="C59" s="43">
        <v>-8.4835999999999999E-5</v>
      </c>
      <c r="D59" s="43">
        <v>2.0215000000000001E-4</v>
      </c>
      <c r="E59" s="43">
        <v>9.2907000000000001E-21</v>
      </c>
      <c r="F59" s="43">
        <v>-1.9693999999999999E-20</v>
      </c>
      <c r="G59" s="43">
        <v>-1.0721E-4</v>
      </c>
      <c r="H59" s="23">
        <v>0.5</v>
      </c>
      <c r="I59" s="47"/>
      <c r="J59" s="28"/>
      <c r="K59" s="44">
        <v>10</v>
      </c>
      <c r="L59" s="43">
        <v>-1.1012E-4</v>
      </c>
      <c r="M59" s="43">
        <v>-8.4835999999999999E-5</v>
      </c>
      <c r="N59" s="43">
        <v>2.0215000000000001E-4</v>
      </c>
      <c r="O59" s="43">
        <v>3.0969E-21</v>
      </c>
      <c r="P59" s="43">
        <v>6.5646000000000002E-21</v>
      </c>
      <c r="Q59" s="43">
        <v>1.0721E-4</v>
      </c>
      <c r="R59" s="23">
        <v>0.5</v>
      </c>
      <c r="S59" s="25"/>
    </row>
    <row r="60" spans="1:19" x14ac:dyDescent="0.3">
      <c r="A60" s="42">
        <v>38</v>
      </c>
      <c r="B60" s="43">
        <v>-1.1399E-4</v>
      </c>
      <c r="C60" s="43">
        <v>-8.9938999999999994E-5</v>
      </c>
      <c r="D60" s="43">
        <v>1.919E-4</v>
      </c>
      <c r="E60" s="43">
        <v>8.8379E-21</v>
      </c>
      <c r="F60" s="43">
        <v>-1.5115E-20</v>
      </c>
      <c r="G60" s="43">
        <v>-8.2280000000000005E-5</v>
      </c>
      <c r="H60" s="23">
        <v>0.55000000000000004</v>
      </c>
      <c r="I60" s="47"/>
      <c r="J60" s="28"/>
      <c r="K60" s="44">
        <v>11</v>
      </c>
      <c r="L60" s="43">
        <v>-1.1399E-4</v>
      </c>
      <c r="M60" s="43">
        <v>-8.9938999999999994E-5</v>
      </c>
      <c r="N60" s="43">
        <v>1.919E-4</v>
      </c>
      <c r="O60" s="43">
        <v>2.9459999999999999E-21</v>
      </c>
      <c r="P60" s="43">
        <v>5.0381999999999999E-21</v>
      </c>
      <c r="Q60" s="43">
        <v>8.2280000000000005E-5</v>
      </c>
      <c r="R60" s="23">
        <v>0.55000000000000004</v>
      </c>
      <c r="S60" s="25"/>
    </row>
    <row r="61" spans="1:19" x14ac:dyDescent="0.3">
      <c r="A61" s="42">
        <v>39</v>
      </c>
      <c r="B61" s="43">
        <v>-1.2522999999999999E-4</v>
      </c>
      <c r="C61" s="43">
        <v>-9.9307000000000003E-5</v>
      </c>
      <c r="D61" s="43">
        <v>1.9241000000000001E-4</v>
      </c>
      <c r="E61" s="43">
        <v>9.5221000000000004E-21</v>
      </c>
      <c r="F61" s="43">
        <v>-9.8062E-21</v>
      </c>
      <c r="G61" s="43">
        <v>-5.3381999999999998E-5</v>
      </c>
      <c r="H61" s="23">
        <v>0.6</v>
      </c>
      <c r="I61" s="47"/>
      <c r="J61" s="28"/>
      <c r="K61" s="44">
        <v>12</v>
      </c>
      <c r="L61" s="43">
        <v>-1.2522999999999999E-4</v>
      </c>
      <c r="M61" s="43">
        <v>-9.9307000000000003E-5</v>
      </c>
      <c r="N61" s="43">
        <v>1.9241000000000001E-4</v>
      </c>
      <c r="O61" s="43">
        <v>3.174E-21</v>
      </c>
      <c r="P61" s="43">
        <v>3.2687E-21</v>
      </c>
      <c r="Q61" s="43">
        <v>5.3381999999999998E-5</v>
      </c>
      <c r="R61" s="23">
        <v>0.6</v>
      </c>
      <c r="S61" s="25"/>
    </row>
    <row r="62" spans="1:19" x14ac:dyDescent="0.3">
      <c r="A62" s="42">
        <v>40</v>
      </c>
      <c r="B62" s="43">
        <v>-1.1112000000000001E-4</v>
      </c>
      <c r="C62" s="43">
        <v>-9.0162999999999997E-5</v>
      </c>
      <c r="D62" s="43">
        <v>2.6842000000000001E-4</v>
      </c>
      <c r="E62" s="43">
        <v>7.6984999999999994E-21</v>
      </c>
      <c r="F62" s="43">
        <v>-2.1106000000000001E-20</v>
      </c>
      <c r="G62" s="43">
        <v>-1.149E-4</v>
      </c>
      <c r="H62" s="23">
        <v>0.65</v>
      </c>
      <c r="I62" s="47"/>
      <c r="J62" s="28"/>
      <c r="K62" s="44">
        <v>13</v>
      </c>
      <c r="L62" s="43">
        <v>-1.1112000000000001E-4</v>
      </c>
      <c r="M62" s="43">
        <v>-9.0162999999999997E-5</v>
      </c>
      <c r="N62" s="43">
        <v>2.6842000000000001E-4</v>
      </c>
      <c r="O62" s="43">
        <v>2.5661999999999999E-21</v>
      </c>
      <c r="P62" s="43">
        <v>7.0352999999999995E-21</v>
      </c>
      <c r="Q62" s="43">
        <v>1.149E-4</v>
      </c>
      <c r="R62" s="23">
        <v>0.65</v>
      </c>
      <c r="S62" s="25"/>
    </row>
    <row r="63" spans="1:19" x14ac:dyDescent="0.3">
      <c r="A63" s="42">
        <v>41</v>
      </c>
      <c r="B63" s="43">
        <v>-9.9216999999999996E-5</v>
      </c>
      <c r="C63" s="43">
        <v>-8.2136000000000001E-5</v>
      </c>
      <c r="D63" s="43">
        <v>2.4174E-4</v>
      </c>
      <c r="E63" s="43">
        <v>6.2751999999999999E-21</v>
      </c>
      <c r="F63" s="43">
        <v>-1.8258000000000001E-20</v>
      </c>
      <c r="G63" s="43">
        <v>-9.9394000000000004E-5</v>
      </c>
      <c r="H63" s="23">
        <v>0.7</v>
      </c>
      <c r="I63" s="47"/>
      <c r="J63" s="28"/>
      <c r="K63" s="44">
        <v>14</v>
      </c>
      <c r="L63" s="43">
        <v>-9.9216999999999996E-5</v>
      </c>
      <c r="M63" s="43">
        <v>-8.2136000000000001E-5</v>
      </c>
      <c r="N63" s="43">
        <v>2.4174E-4</v>
      </c>
      <c r="O63" s="43">
        <v>2.0917E-21</v>
      </c>
      <c r="P63" s="43">
        <v>6.0860999999999996E-21</v>
      </c>
      <c r="Q63" s="43">
        <v>9.9394000000000004E-5</v>
      </c>
      <c r="R63" s="23">
        <v>0.7</v>
      </c>
      <c r="S63" s="25"/>
    </row>
    <row r="64" spans="1:19" x14ac:dyDescent="0.3">
      <c r="A64" s="42">
        <v>42</v>
      </c>
      <c r="B64" s="43">
        <v>-8.9091999999999993E-5</v>
      </c>
      <c r="C64" s="43">
        <v>-7.5060000000000003E-5</v>
      </c>
      <c r="D64" s="43">
        <v>2.1876E-4</v>
      </c>
      <c r="E64" s="43">
        <v>5.1553999999999998E-21</v>
      </c>
      <c r="F64" s="43">
        <v>-1.5871999999999999E-20</v>
      </c>
      <c r="G64" s="43">
        <v>-8.6402000000000004E-5</v>
      </c>
      <c r="H64" s="23">
        <v>0.75</v>
      </c>
      <c r="I64" s="47"/>
      <c r="J64" s="28"/>
      <c r="K64" s="44">
        <v>15</v>
      </c>
      <c r="L64" s="43">
        <v>-8.9091999999999993E-5</v>
      </c>
      <c r="M64" s="43">
        <v>-7.5060000000000003E-5</v>
      </c>
      <c r="N64" s="43">
        <v>2.1876E-4</v>
      </c>
      <c r="O64" s="43">
        <v>1.7185000000000001E-21</v>
      </c>
      <c r="P64" s="43">
        <v>5.2906000000000001E-21</v>
      </c>
      <c r="Q64" s="43">
        <v>8.6402000000000004E-5</v>
      </c>
      <c r="R64" s="23">
        <v>0.75</v>
      </c>
      <c r="S64" s="25"/>
    </row>
    <row r="65" spans="1:19" x14ac:dyDescent="0.3">
      <c r="A65" s="42">
        <v>43</v>
      </c>
      <c r="B65" s="43">
        <v>-8.0412000000000002E-5</v>
      </c>
      <c r="C65" s="43">
        <v>-6.8795999999999997E-5</v>
      </c>
      <c r="D65" s="43">
        <v>1.9885000000000001E-4</v>
      </c>
      <c r="E65" s="43">
        <v>4.2674E-21</v>
      </c>
      <c r="F65" s="43">
        <v>-1.3863999999999999E-20</v>
      </c>
      <c r="G65" s="43">
        <v>-7.5470999999999996E-5</v>
      </c>
      <c r="H65" s="23">
        <v>0.8</v>
      </c>
      <c r="I65" s="47"/>
      <c r="J65" s="28"/>
      <c r="K65" s="44">
        <v>16</v>
      </c>
      <c r="L65" s="43">
        <v>-8.0412000000000002E-5</v>
      </c>
      <c r="M65" s="43">
        <v>-6.8795999999999997E-5</v>
      </c>
      <c r="N65" s="43">
        <v>1.9885000000000001E-4</v>
      </c>
      <c r="O65" s="43">
        <v>1.4224999999999999E-21</v>
      </c>
      <c r="P65" s="43">
        <v>4.6213000000000002E-21</v>
      </c>
      <c r="Q65" s="43">
        <v>7.5470999999999996E-5</v>
      </c>
      <c r="R65" s="23">
        <v>0.8</v>
      </c>
      <c r="S65" s="25"/>
    </row>
    <row r="66" spans="1:19" x14ac:dyDescent="0.3">
      <c r="A66" s="42">
        <v>44</v>
      </c>
      <c r="B66" s="43">
        <v>-7.2917000000000007E-5</v>
      </c>
      <c r="C66" s="43">
        <v>-6.3232999999999996E-5</v>
      </c>
      <c r="D66" s="43">
        <v>1.8149E-4</v>
      </c>
      <c r="E66" s="43">
        <v>3.5576999999999998E-21</v>
      </c>
      <c r="F66" s="43">
        <v>-1.2167E-20</v>
      </c>
      <c r="G66" s="43">
        <v>-6.6233000000000001E-5</v>
      </c>
      <c r="H66" s="23">
        <v>0.85</v>
      </c>
      <c r="I66" s="47"/>
      <c r="J66" s="28"/>
      <c r="K66" s="44">
        <v>17</v>
      </c>
      <c r="L66" s="43">
        <v>-7.2917000000000007E-5</v>
      </c>
      <c r="M66" s="43">
        <v>-6.3232999999999996E-5</v>
      </c>
      <c r="N66" s="43">
        <v>1.8149E-4</v>
      </c>
      <c r="O66" s="43">
        <v>1.1859E-21</v>
      </c>
      <c r="P66" s="43">
        <v>4.0556000000000001E-21</v>
      </c>
      <c r="Q66" s="43">
        <v>6.6233000000000001E-5</v>
      </c>
      <c r="R66" s="23">
        <v>0.85</v>
      </c>
      <c r="S66" s="25"/>
    </row>
    <row r="67" spans="1:19" x14ac:dyDescent="0.3">
      <c r="A67" s="42">
        <v>45</v>
      </c>
      <c r="B67" s="43">
        <v>-6.6402999999999994E-5</v>
      </c>
      <c r="C67" s="43">
        <v>-5.8273999999999998E-5</v>
      </c>
      <c r="D67" s="43">
        <v>1.6626999999999999E-4</v>
      </c>
      <c r="E67" s="43">
        <v>2.9863000000000002E-21</v>
      </c>
      <c r="F67" s="43">
        <v>-1.0726E-20</v>
      </c>
      <c r="G67" s="43">
        <v>-5.8390999999999997E-5</v>
      </c>
      <c r="H67" s="23">
        <v>0.9</v>
      </c>
      <c r="I67" s="47"/>
      <c r="J67" s="28"/>
      <c r="K67" s="44">
        <v>18</v>
      </c>
      <c r="L67" s="43">
        <v>-6.6402999999999994E-5</v>
      </c>
      <c r="M67" s="43">
        <v>-5.8273999999999998E-5</v>
      </c>
      <c r="N67" s="43">
        <v>1.6626999999999999E-4</v>
      </c>
      <c r="O67" s="43">
        <v>9.9542000000000003E-22</v>
      </c>
      <c r="P67" s="43">
        <v>3.5753999999999998E-21</v>
      </c>
      <c r="Q67" s="43">
        <v>5.8390999999999997E-5</v>
      </c>
      <c r="R67" s="23">
        <v>0.9</v>
      </c>
      <c r="S67" s="25"/>
    </row>
    <row r="68" spans="1:19" x14ac:dyDescent="0.3">
      <c r="A68" s="42">
        <v>46</v>
      </c>
      <c r="B68" s="43">
        <v>-6.0707E-5</v>
      </c>
      <c r="C68" s="43">
        <v>-5.384E-5</v>
      </c>
      <c r="D68" s="43">
        <v>1.5285E-4</v>
      </c>
      <c r="E68" s="43">
        <v>2.5228000000000002E-21</v>
      </c>
      <c r="F68" s="43">
        <v>-9.4974999999999996E-21</v>
      </c>
      <c r="G68" s="43">
        <v>-5.1702000000000001E-5</v>
      </c>
      <c r="H68" s="23">
        <v>0.95</v>
      </c>
      <c r="I68" s="47"/>
      <c r="J68" s="28"/>
      <c r="K68" s="44">
        <v>19</v>
      </c>
      <c r="L68" s="43">
        <v>-6.0707E-5</v>
      </c>
      <c r="M68" s="43">
        <v>-5.384E-5</v>
      </c>
      <c r="N68" s="43">
        <v>1.5285E-4</v>
      </c>
      <c r="O68" s="43">
        <v>8.4092000000000003E-22</v>
      </c>
      <c r="P68" s="43">
        <v>3.1657999999999999E-21</v>
      </c>
      <c r="Q68" s="43">
        <v>5.1702000000000001E-5</v>
      </c>
      <c r="R68" s="23">
        <v>0.95</v>
      </c>
      <c r="S68" s="25"/>
    </row>
    <row r="69" spans="1:19" x14ac:dyDescent="0.3">
      <c r="A69" s="42">
        <v>47</v>
      </c>
      <c r="B69" s="43">
        <v>-5.5699000000000003E-5</v>
      </c>
      <c r="C69" s="43">
        <v>-4.9863E-5</v>
      </c>
      <c r="D69" s="43">
        <v>1.4096000000000001E-4</v>
      </c>
      <c r="E69" s="43">
        <v>2.1441999999999999E-21</v>
      </c>
      <c r="F69" s="43">
        <v>-8.4448000000000003E-21</v>
      </c>
      <c r="G69" s="43">
        <v>-4.5972E-5</v>
      </c>
      <c r="H69" s="23">
        <v>1</v>
      </c>
      <c r="I69" s="47"/>
      <c r="J69" s="28"/>
      <c r="K69" s="44">
        <v>20</v>
      </c>
      <c r="L69" s="43">
        <v>-5.5699000000000003E-5</v>
      </c>
      <c r="M69" s="43">
        <v>-4.9863E-5</v>
      </c>
      <c r="N69" s="43">
        <v>1.4096000000000001E-4</v>
      </c>
      <c r="O69" s="43">
        <v>7.1473999999999998E-22</v>
      </c>
      <c r="P69" s="43">
        <v>2.8148999999999999E-21</v>
      </c>
      <c r="Q69" s="43">
        <v>4.5972E-5</v>
      </c>
      <c r="R69" s="23">
        <v>1</v>
      </c>
      <c r="S69" s="25"/>
    </row>
    <row r="70" spans="1:19" x14ac:dyDescent="0.3">
      <c r="A70" s="42">
        <v>48</v>
      </c>
      <c r="B70" s="43">
        <v>-2.7334999999999998E-5</v>
      </c>
      <c r="C70" s="43">
        <v>-2.5831000000000001E-5</v>
      </c>
      <c r="D70" s="43">
        <v>7.1948999999999998E-5</v>
      </c>
      <c r="E70" s="43">
        <v>5.5246E-22</v>
      </c>
      <c r="F70" s="43">
        <v>-3.1533999999999998E-21</v>
      </c>
      <c r="G70" s="43">
        <v>-1.7166000000000001E-5</v>
      </c>
      <c r="H70" s="23">
        <v>1.5</v>
      </c>
      <c r="I70" s="47"/>
      <c r="J70" s="28"/>
      <c r="K70" s="44">
        <v>21</v>
      </c>
      <c r="L70" s="43">
        <v>-2.7334999999999998E-5</v>
      </c>
      <c r="M70" s="43">
        <v>-2.5831000000000001E-5</v>
      </c>
      <c r="N70" s="43">
        <v>7.1948999999999998E-5</v>
      </c>
      <c r="O70" s="43">
        <v>1.8414999999999999E-22</v>
      </c>
      <c r="P70" s="43">
        <v>1.0510999999999999E-21</v>
      </c>
      <c r="Q70" s="43">
        <v>1.7166000000000001E-5</v>
      </c>
      <c r="R70" s="23">
        <v>1.5</v>
      </c>
      <c r="S70" s="25"/>
    </row>
    <row r="71" spans="1:19" x14ac:dyDescent="0.3">
      <c r="A71" s="42">
        <v>49</v>
      </c>
      <c r="B71" s="43">
        <v>-1.6317E-5</v>
      </c>
      <c r="C71" s="43">
        <v>-1.5772000000000001E-5</v>
      </c>
      <c r="D71" s="43">
        <v>4.4082999999999998E-5</v>
      </c>
      <c r="E71" s="43">
        <v>2.0031E-22</v>
      </c>
      <c r="F71" s="43">
        <v>-1.5036E-21</v>
      </c>
      <c r="G71" s="43">
        <v>-8.1854999999999998E-6</v>
      </c>
      <c r="H71" s="23">
        <v>2</v>
      </c>
      <c r="I71" s="47"/>
      <c r="J71" s="28"/>
      <c r="K71" s="44">
        <v>22</v>
      </c>
      <c r="L71" s="43">
        <v>-1.6317E-5</v>
      </c>
      <c r="M71" s="43">
        <v>-1.5772000000000001E-5</v>
      </c>
      <c r="N71" s="43">
        <v>4.4082999999999998E-5</v>
      </c>
      <c r="O71" s="43">
        <v>6.6769999999999996E-23</v>
      </c>
      <c r="P71" s="43">
        <v>5.0120999999999996E-22</v>
      </c>
      <c r="Q71" s="43">
        <v>8.1854999999999998E-6</v>
      </c>
      <c r="R71" s="23">
        <v>2</v>
      </c>
      <c r="S71" s="25"/>
    </row>
    <row r="72" spans="1:19" x14ac:dyDescent="0.3">
      <c r="A72" s="42">
        <v>50</v>
      </c>
      <c r="B72" s="43">
        <v>-1.1274000000000001E-5</v>
      </c>
      <c r="C72" s="43">
        <v>-1.1029999999999999E-5</v>
      </c>
      <c r="D72" s="43">
        <v>3.0787999999999997E-5</v>
      </c>
      <c r="E72" s="43">
        <v>8.9621000000000006E-23</v>
      </c>
      <c r="F72" s="43">
        <v>-8.3529E-22</v>
      </c>
      <c r="G72" s="43">
        <v>-4.5471000000000001E-6</v>
      </c>
      <c r="H72" s="23">
        <v>2.5</v>
      </c>
      <c r="I72" s="47"/>
      <c r="J72" s="28"/>
      <c r="K72" s="44">
        <v>23</v>
      </c>
      <c r="L72" s="43">
        <v>-1.1274000000000001E-5</v>
      </c>
      <c r="M72" s="43">
        <v>-1.1029999999999999E-5</v>
      </c>
      <c r="N72" s="43">
        <v>3.0787999999999997E-5</v>
      </c>
      <c r="O72" s="43">
        <v>2.9874000000000001E-23</v>
      </c>
      <c r="P72" s="43">
        <v>2.7843E-22</v>
      </c>
      <c r="Q72" s="43">
        <v>4.5471000000000001E-6</v>
      </c>
      <c r="R72" s="23">
        <v>2.5</v>
      </c>
      <c r="S72" s="25"/>
    </row>
    <row r="73" spans="1:19" x14ac:dyDescent="0.3">
      <c r="A73" s="42">
        <v>51</v>
      </c>
      <c r="B73" s="43">
        <v>-8.6184000000000004E-6</v>
      </c>
      <c r="C73" s="43">
        <v>-8.4926999999999992E-6</v>
      </c>
      <c r="D73" s="43">
        <v>2.3461000000000001E-5</v>
      </c>
      <c r="E73" s="43">
        <v>4.6198000000000003E-23</v>
      </c>
      <c r="F73" s="43">
        <v>-5.1389999999999999E-22</v>
      </c>
      <c r="G73" s="43">
        <v>-2.7976000000000001E-6</v>
      </c>
      <c r="H73" s="23">
        <v>3</v>
      </c>
      <c r="I73" s="47"/>
      <c r="J73" s="28"/>
      <c r="K73" s="44">
        <v>24</v>
      </c>
      <c r="L73" s="43">
        <v>-8.6184000000000004E-6</v>
      </c>
      <c r="M73" s="43">
        <v>-8.4926999999999992E-6</v>
      </c>
      <c r="N73" s="43">
        <v>2.3461000000000001E-5</v>
      </c>
      <c r="O73" s="43">
        <v>1.5398999999999999E-23</v>
      </c>
      <c r="P73" s="43">
        <v>1.713E-22</v>
      </c>
      <c r="Q73" s="43">
        <v>2.7976000000000001E-6</v>
      </c>
      <c r="R73" s="23">
        <v>3</v>
      </c>
      <c r="S73" s="25"/>
    </row>
    <row r="74" spans="1:19" x14ac:dyDescent="0.3">
      <c r="A74" s="42">
        <v>52</v>
      </c>
      <c r="B74" s="43">
        <v>-6.9797000000000003E-6</v>
      </c>
      <c r="C74" s="43">
        <v>-6.9078000000000002E-6</v>
      </c>
      <c r="D74" s="43">
        <v>1.8794999999999999E-5</v>
      </c>
      <c r="E74" s="43">
        <v>2.6432999999999999E-23</v>
      </c>
      <c r="F74" s="43">
        <v>-3.3924999999999998E-22</v>
      </c>
      <c r="G74" s="43">
        <v>-1.8468E-6</v>
      </c>
      <c r="H74" s="23">
        <v>3.5</v>
      </c>
      <c r="I74" s="47"/>
      <c r="J74" s="28"/>
      <c r="K74" s="44">
        <v>25</v>
      </c>
      <c r="L74" s="43">
        <v>-5.8157000000000001E-6</v>
      </c>
      <c r="M74" s="43">
        <v>-5.7710999999999997E-6</v>
      </c>
      <c r="N74" s="43">
        <v>1.5458E-5</v>
      </c>
      <c r="O74" s="43">
        <v>5.4594999999999999E-24</v>
      </c>
      <c r="P74" s="43">
        <v>7.8323999999999999E-23</v>
      </c>
      <c r="Q74" s="43">
        <v>1.2791E-6</v>
      </c>
      <c r="R74" s="23">
        <v>3.5</v>
      </c>
      <c r="S74" s="25"/>
    </row>
    <row r="75" spans="1:19" x14ac:dyDescent="0.3">
      <c r="A75" s="42">
        <v>53</v>
      </c>
      <c r="B75" s="43">
        <v>-5.8157000000000001E-6</v>
      </c>
      <c r="C75" s="43">
        <v>-5.7710999999999997E-6</v>
      </c>
      <c r="D75" s="43">
        <v>1.5458E-5</v>
      </c>
      <c r="E75" s="43">
        <v>1.6378E-23</v>
      </c>
      <c r="F75" s="43">
        <v>-2.3497E-22</v>
      </c>
      <c r="G75" s="43">
        <v>-1.2791E-6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/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/>
      <c r="S76" s="25"/>
    </row>
    <row r="77" spans="1:19" x14ac:dyDescent="0.3">
      <c r="A77" s="28"/>
      <c r="B77" s="24"/>
      <c r="C77" s="24"/>
      <c r="D77" s="24"/>
      <c r="E77" s="24"/>
      <c r="F77" s="24"/>
      <c r="G77" s="24"/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3.0866000000000001E-21</v>
      </c>
      <c r="C81" s="43">
        <v>1.6803000000000002E-5</v>
      </c>
      <c r="D81" s="43">
        <v>4.4618000000000001E-4</v>
      </c>
      <c r="E81" s="23">
        <f>+D81*1000</f>
        <v>0.44618000000000002</v>
      </c>
      <c r="F81" s="23">
        <v>0</v>
      </c>
      <c r="G81" s="24"/>
      <c r="H81" s="24"/>
      <c r="I81" s="25"/>
      <c r="J81" s="28"/>
      <c r="K81" s="44">
        <v>1</v>
      </c>
      <c r="L81" s="43">
        <v>-1.0289E-21</v>
      </c>
      <c r="M81" s="43">
        <v>-1.6803000000000002E-5</v>
      </c>
      <c r="N81" s="43">
        <v>4.4618000000000001E-4</v>
      </c>
      <c r="O81" s="23">
        <f>+N81*1000</f>
        <v>0.44618000000000002</v>
      </c>
      <c r="P81" s="23">
        <v>0</v>
      </c>
      <c r="Q81" s="24"/>
      <c r="R81" s="24"/>
      <c r="S81" s="25"/>
    </row>
    <row r="82" spans="1:25" x14ac:dyDescent="0.3">
      <c r="A82" s="42">
        <v>29</v>
      </c>
      <c r="B82" s="43">
        <v>-2.2238000000000001E-21</v>
      </c>
      <c r="C82" s="43">
        <v>-1.2106000000000001E-5</v>
      </c>
      <c r="D82" s="43">
        <v>4.3769000000000002E-4</v>
      </c>
      <c r="E82" s="23">
        <f t="shared" ref="E82:E106" si="0">+D82*1000</f>
        <v>0.43769000000000002</v>
      </c>
      <c r="F82" s="23">
        <v>0.1</v>
      </c>
      <c r="G82" s="24"/>
      <c r="H82" s="24"/>
      <c r="I82" s="25"/>
      <c r="J82" s="28"/>
      <c r="K82" s="44">
        <v>2</v>
      </c>
      <c r="L82" s="43">
        <v>7.4126000000000001E-22</v>
      </c>
      <c r="M82" s="43">
        <v>1.2106000000000001E-5</v>
      </c>
      <c r="N82" s="43">
        <v>4.3769000000000002E-4</v>
      </c>
      <c r="O82" s="23">
        <f t="shared" ref="O82:O105" si="1">+N82*1000</f>
        <v>0.43769000000000002</v>
      </c>
      <c r="P82" s="23">
        <v>0.1</v>
      </c>
      <c r="Q82" s="24"/>
      <c r="R82" s="24"/>
      <c r="S82" s="25"/>
    </row>
    <row r="83" spans="1:25" x14ac:dyDescent="0.3">
      <c r="A83" s="42">
        <v>30</v>
      </c>
      <c r="B83" s="43">
        <v>-2.7625999999999999E-21</v>
      </c>
      <c r="C83" s="43">
        <v>-1.5038999999999999E-5</v>
      </c>
      <c r="D83" s="43">
        <v>4.0424999999999999E-4</v>
      </c>
      <c r="E83" s="23">
        <f t="shared" si="0"/>
        <v>0.40425</v>
      </c>
      <c r="F83" s="23">
        <v>0.15</v>
      </c>
      <c r="G83" s="24"/>
      <c r="H83" s="24"/>
      <c r="I83" s="25"/>
      <c r="J83" s="28"/>
      <c r="K83" s="44">
        <v>3</v>
      </c>
      <c r="L83" s="43">
        <v>9.2087999999999994E-22</v>
      </c>
      <c r="M83" s="43">
        <v>1.5038999999999999E-5</v>
      </c>
      <c r="N83" s="43">
        <v>4.0424999999999999E-4</v>
      </c>
      <c r="O83" s="23">
        <f t="shared" si="1"/>
        <v>0.40425</v>
      </c>
      <c r="P83" s="23">
        <v>0.15</v>
      </c>
      <c r="Q83" s="24"/>
      <c r="R83" s="24"/>
      <c r="S83" s="25"/>
    </row>
    <row r="84" spans="1:25" x14ac:dyDescent="0.3">
      <c r="A84" s="42">
        <v>31</v>
      </c>
      <c r="B84" s="43">
        <v>-2.9776E-21</v>
      </c>
      <c r="C84" s="43">
        <v>-1.6209E-5</v>
      </c>
      <c r="D84" s="43">
        <v>3.7759000000000002E-4</v>
      </c>
      <c r="E84" s="23">
        <f t="shared" si="0"/>
        <v>0.37759000000000004</v>
      </c>
      <c r="F84" s="23">
        <v>0.2</v>
      </c>
      <c r="G84" s="24"/>
      <c r="H84" s="24"/>
      <c r="I84" s="25"/>
      <c r="J84" s="28"/>
      <c r="K84" s="44">
        <v>4</v>
      </c>
      <c r="L84" s="43">
        <v>9.9252000000000004E-22</v>
      </c>
      <c r="M84" s="43">
        <v>1.6209E-5</v>
      </c>
      <c r="N84" s="43">
        <v>3.7759000000000002E-4</v>
      </c>
      <c r="O84" s="23">
        <f t="shared" si="1"/>
        <v>0.37759000000000004</v>
      </c>
      <c r="P84" s="23">
        <v>0.2</v>
      </c>
      <c r="Q84" s="24"/>
      <c r="R84" s="24"/>
      <c r="S84" s="25"/>
    </row>
    <row r="85" spans="1:25" x14ac:dyDescent="0.3">
      <c r="A85" s="42">
        <v>32</v>
      </c>
      <c r="B85" s="43">
        <v>-3.0047999999999998E-21</v>
      </c>
      <c r="C85" s="43">
        <v>-1.6358000000000002E-5</v>
      </c>
      <c r="D85" s="43">
        <v>3.5581000000000002E-4</v>
      </c>
      <c r="E85" s="23">
        <f t="shared" si="0"/>
        <v>0.35581000000000002</v>
      </c>
      <c r="F85" s="23">
        <v>0.25</v>
      </c>
      <c r="G85" s="24"/>
      <c r="H85" s="24"/>
      <c r="I85" s="25"/>
      <c r="J85" s="28"/>
      <c r="K85" s="44">
        <v>5</v>
      </c>
      <c r="L85" s="43">
        <v>1.0016E-21</v>
      </c>
      <c r="M85" s="43">
        <v>1.6358000000000002E-5</v>
      </c>
      <c r="N85" s="43">
        <v>3.5581000000000002E-4</v>
      </c>
      <c r="O85" s="23">
        <f t="shared" si="1"/>
        <v>0.35581000000000002</v>
      </c>
      <c r="P85" s="23">
        <v>0.25</v>
      </c>
      <c r="Q85" s="24"/>
      <c r="R85" s="24"/>
      <c r="S85" s="25"/>
    </row>
    <row r="86" spans="1:25" x14ac:dyDescent="0.3">
      <c r="A86" s="42">
        <v>33</v>
      </c>
      <c r="B86" s="43">
        <v>-2.9401999999999999E-21</v>
      </c>
      <c r="C86" s="43">
        <v>-1.6005999999999999E-5</v>
      </c>
      <c r="D86" s="43">
        <v>3.3762000000000001E-4</v>
      </c>
      <c r="E86" s="23">
        <f t="shared" si="0"/>
        <v>0.33762000000000003</v>
      </c>
      <c r="F86" s="23">
        <v>0.3</v>
      </c>
      <c r="G86" s="24"/>
      <c r="H86" s="24"/>
      <c r="I86" s="25"/>
      <c r="J86" s="28"/>
      <c r="K86" s="44">
        <v>6</v>
      </c>
      <c r="L86" s="43">
        <v>9.8006000000000007E-22</v>
      </c>
      <c r="M86" s="43">
        <v>1.6005999999999999E-5</v>
      </c>
      <c r="N86" s="43">
        <v>3.3762000000000001E-4</v>
      </c>
      <c r="O86" s="23">
        <f t="shared" si="1"/>
        <v>0.33762000000000003</v>
      </c>
      <c r="P86" s="23">
        <v>0.3</v>
      </c>
      <c r="Q86" s="24"/>
      <c r="R86" s="24"/>
      <c r="S86" s="25"/>
    </row>
    <row r="87" spans="1:25" x14ac:dyDescent="0.3">
      <c r="A87" s="42">
        <v>34</v>
      </c>
      <c r="B87" s="43">
        <v>-2.8479000000000001E-21</v>
      </c>
      <c r="C87" s="43">
        <v>-1.5503E-5</v>
      </c>
      <c r="D87" s="43">
        <v>3.2215E-4</v>
      </c>
      <c r="E87" s="23">
        <f t="shared" si="0"/>
        <v>0.32214999999999999</v>
      </c>
      <c r="F87" s="23">
        <v>0.35</v>
      </c>
      <c r="G87" s="24"/>
      <c r="H87" s="24"/>
      <c r="I87" s="25"/>
      <c r="J87" s="28"/>
      <c r="K87" s="44">
        <v>7</v>
      </c>
      <c r="L87" s="43">
        <v>9.4930000000000008E-22</v>
      </c>
      <c r="M87" s="43">
        <v>1.5503E-5</v>
      </c>
      <c r="N87" s="43">
        <v>3.2215E-4</v>
      </c>
      <c r="O87" s="23">
        <f t="shared" si="1"/>
        <v>0.32214999999999999</v>
      </c>
      <c r="P87" s="23">
        <v>0.35</v>
      </c>
      <c r="Q87" s="24"/>
      <c r="R87" s="24"/>
      <c r="S87" s="25"/>
    </row>
    <row r="88" spans="1:25" x14ac:dyDescent="0.3">
      <c r="A88" s="42">
        <v>35</v>
      </c>
      <c r="B88" s="43">
        <v>-2.7717000000000001E-21</v>
      </c>
      <c r="C88" s="43">
        <v>-1.5088E-5</v>
      </c>
      <c r="D88" s="43">
        <v>3.0878999999999998E-4</v>
      </c>
      <c r="E88" s="23">
        <f t="shared" si="0"/>
        <v>0.30878999999999995</v>
      </c>
      <c r="F88" s="23">
        <v>0.4</v>
      </c>
      <c r="G88" s="24"/>
      <c r="H88" s="24"/>
      <c r="I88" s="25"/>
      <c r="J88" s="28"/>
      <c r="K88" s="44">
        <v>8</v>
      </c>
      <c r="L88" s="43">
        <v>9.2389000000000006E-22</v>
      </c>
      <c r="M88" s="43">
        <v>1.5088E-5</v>
      </c>
      <c r="N88" s="43">
        <v>3.0878999999999998E-4</v>
      </c>
      <c r="O88" s="23">
        <f t="shared" si="1"/>
        <v>0.30878999999999995</v>
      </c>
      <c r="P88" s="23">
        <v>0.4</v>
      </c>
      <c r="Q88" s="24"/>
      <c r="R88" s="24"/>
      <c r="S88" s="25"/>
    </row>
    <row r="89" spans="1:25" x14ac:dyDescent="0.3">
      <c r="A89" s="42">
        <v>36</v>
      </c>
      <c r="B89" s="43">
        <v>-2.7441999999999999E-21</v>
      </c>
      <c r="C89" s="43">
        <v>-1.4939E-5</v>
      </c>
      <c r="D89" s="43">
        <v>2.9704999999999998E-4</v>
      </c>
      <c r="E89" s="23">
        <f t="shared" si="0"/>
        <v>0.29704999999999998</v>
      </c>
      <c r="F89" s="23">
        <v>0.45</v>
      </c>
      <c r="G89" s="24"/>
      <c r="H89" s="24"/>
      <c r="I89" s="25"/>
      <c r="J89" s="28"/>
      <c r="K89" s="44">
        <v>9</v>
      </c>
      <c r="L89" s="43">
        <v>9.1472999999999993E-22</v>
      </c>
      <c r="M89" s="43">
        <v>1.4939E-5</v>
      </c>
      <c r="N89" s="43">
        <v>2.9704999999999998E-4</v>
      </c>
      <c r="O89" s="23">
        <f t="shared" si="1"/>
        <v>0.29704999999999998</v>
      </c>
      <c r="P89" s="23">
        <v>0.45</v>
      </c>
      <c r="Q89" s="24"/>
      <c r="R89" s="24"/>
      <c r="S89" s="25"/>
    </row>
    <row r="90" spans="1:25" x14ac:dyDescent="0.3">
      <c r="A90" s="42">
        <v>37</v>
      </c>
      <c r="B90" s="43">
        <v>-2.7943000000000001E-21</v>
      </c>
      <c r="C90" s="43">
        <v>-1.5211000000000001E-5</v>
      </c>
      <c r="D90" s="43">
        <v>2.8648999999999998E-4</v>
      </c>
      <c r="E90" s="23">
        <f t="shared" si="0"/>
        <v>0.28648999999999997</v>
      </c>
      <c r="F90" s="23">
        <v>0.5</v>
      </c>
      <c r="G90" s="24"/>
      <c r="H90" s="24"/>
      <c r="I90" s="25"/>
      <c r="J90" s="28"/>
      <c r="K90" s="44">
        <v>10</v>
      </c>
      <c r="L90" s="43">
        <v>9.3143000000000004E-22</v>
      </c>
      <c r="M90" s="43">
        <v>1.5211000000000001E-5</v>
      </c>
      <c r="N90" s="43">
        <v>2.8648999999999998E-4</v>
      </c>
      <c r="O90" s="23">
        <f t="shared" si="1"/>
        <v>0.28648999999999997</v>
      </c>
      <c r="P90" s="23">
        <v>0.5</v>
      </c>
      <c r="Q90" s="24"/>
      <c r="R90" s="24"/>
      <c r="S90" s="25"/>
    </row>
    <row r="91" spans="1:25" x14ac:dyDescent="0.3">
      <c r="A91" s="42">
        <v>38</v>
      </c>
      <c r="B91" s="43">
        <v>-2.9531E-21</v>
      </c>
      <c r="C91" s="43">
        <v>-1.6076E-5</v>
      </c>
      <c r="D91" s="43">
        <v>2.7668000000000001E-4</v>
      </c>
      <c r="E91" s="23">
        <f t="shared" si="0"/>
        <v>0.27668000000000004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9.8437000000000008E-22</v>
      </c>
      <c r="M91" s="43">
        <v>1.6076E-5</v>
      </c>
      <c r="N91" s="43">
        <v>2.7668000000000001E-4</v>
      </c>
      <c r="O91" s="23">
        <f t="shared" si="1"/>
        <v>0.27668000000000004</v>
      </c>
      <c r="P91" s="23">
        <v>0.55000000000000004</v>
      </c>
      <c r="Q91" s="24"/>
      <c r="R91" s="24"/>
      <c r="S91" s="25"/>
      <c r="Y91" t="str">
        <f t="shared" ref="Y91:Y103" si="2">IF(G50=Q50,"Ok","")</f>
        <v/>
      </c>
    </row>
    <row r="92" spans="1:25" x14ac:dyDescent="0.3">
      <c r="A92" s="42">
        <v>39</v>
      </c>
      <c r="B92" s="43">
        <v>-3.2595000000000002E-21</v>
      </c>
      <c r="C92" s="43">
        <v>-1.7744000000000002E-5</v>
      </c>
      <c r="D92" s="43">
        <v>2.6711999999999998E-4</v>
      </c>
      <c r="E92" s="23">
        <f t="shared" si="0"/>
        <v>0.26711999999999997</v>
      </c>
      <c r="F92" s="23">
        <v>0.6</v>
      </c>
      <c r="G92" s="24"/>
      <c r="H92" s="24"/>
      <c r="I92" s="25"/>
      <c r="J92" s="28"/>
      <c r="K92" s="44">
        <v>12</v>
      </c>
      <c r="L92" s="43">
        <v>1.0864999999999999E-21</v>
      </c>
      <c r="M92" s="43">
        <v>1.7744000000000002E-5</v>
      </c>
      <c r="N92" s="43">
        <v>2.6711999999999998E-4</v>
      </c>
      <c r="O92" s="23">
        <f t="shared" si="1"/>
        <v>0.26711999999999997</v>
      </c>
      <c r="P92" s="23">
        <v>0.6</v>
      </c>
      <c r="Q92" s="24"/>
      <c r="R92" s="24"/>
      <c r="S92" s="25"/>
      <c r="Y92" t="str">
        <f t="shared" si="2"/>
        <v/>
      </c>
    </row>
    <row r="93" spans="1:25" x14ac:dyDescent="0.3">
      <c r="A93" s="42">
        <v>40</v>
      </c>
      <c r="B93" s="43">
        <v>-2.9427E-21</v>
      </c>
      <c r="C93" s="43">
        <v>-1.6019E-5</v>
      </c>
      <c r="D93" s="43">
        <v>2.5294E-4</v>
      </c>
      <c r="E93" s="23">
        <f t="shared" si="0"/>
        <v>0.25294</v>
      </c>
      <c r="F93" s="23">
        <v>0.65</v>
      </c>
      <c r="G93" s="24"/>
      <c r="H93" s="24"/>
      <c r="I93" s="25"/>
      <c r="J93" s="28"/>
      <c r="K93" s="44">
        <v>13</v>
      </c>
      <c r="L93" s="43">
        <v>9.8090000000000002E-22</v>
      </c>
      <c r="M93" s="43">
        <v>1.6019E-5</v>
      </c>
      <c r="N93" s="43">
        <v>2.5294E-4</v>
      </c>
      <c r="O93" s="23">
        <f t="shared" si="1"/>
        <v>0.25294</v>
      </c>
      <c r="P93" s="23">
        <v>0.65</v>
      </c>
      <c r="Q93" s="24"/>
      <c r="R93" s="24"/>
      <c r="S93" s="25"/>
      <c r="Y93" t="str">
        <f t="shared" si="2"/>
        <v/>
      </c>
    </row>
    <row r="94" spans="1:25" x14ac:dyDescent="0.3">
      <c r="A94" s="42">
        <v>41</v>
      </c>
      <c r="B94" s="43">
        <v>-2.6665999999999999E-21</v>
      </c>
      <c r="C94" s="43">
        <v>-1.4516E-5</v>
      </c>
      <c r="D94" s="43">
        <v>2.4021000000000001E-4</v>
      </c>
      <c r="E94" s="23">
        <f t="shared" si="0"/>
        <v>0.24021000000000001</v>
      </c>
      <c r="F94" s="23">
        <v>0.7</v>
      </c>
      <c r="G94" s="24"/>
      <c r="H94" s="24"/>
      <c r="I94" s="25"/>
      <c r="J94" s="28"/>
      <c r="K94" s="44">
        <v>14</v>
      </c>
      <c r="L94" s="43">
        <v>8.8885000000000002E-22</v>
      </c>
      <c r="M94" s="43">
        <v>1.4516E-5</v>
      </c>
      <c r="N94" s="43">
        <v>2.4021000000000001E-4</v>
      </c>
      <c r="O94" s="23">
        <f t="shared" si="1"/>
        <v>0.24021000000000001</v>
      </c>
      <c r="P94" s="23">
        <v>0.7</v>
      </c>
      <c r="Q94" s="24"/>
      <c r="R94" s="24"/>
      <c r="S94" s="25"/>
      <c r="Y94" t="str">
        <f t="shared" si="2"/>
        <v/>
      </c>
    </row>
    <row r="95" spans="1:25" x14ac:dyDescent="0.3">
      <c r="A95" s="42">
        <v>42</v>
      </c>
      <c r="B95" s="43">
        <v>-2.4252E-21</v>
      </c>
      <c r="C95" s="43">
        <v>-1.3202E-5</v>
      </c>
      <c r="D95" s="43">
        <v>2.2871E-4</v>
      </c>
      <c r="E95" s="23">
        <f t="shared" si="0"/>
        <v>0.22871</v>
      </c>
      <c r="F95" s="23">
        <v>0.75</v>
      </c>
      <c r="G95" s="24"/>
      <c r="H95" s="24"/>
      <c r="I95" s="25"/>
      <c r="J95" s="28"/>
      <c r="K95" s="44">
        <v>15</v>
      </c>
      <c r="L95" s="43">
        <v>8.0838999999999999E-22</v>
      </c>
      <c r="M95" s="43">
        <v>1.3202E-5</v>
      </c>
      <c r="N95" s="43">
        <v>2.2871E-4</v>
      </c>
      <c r="O95" s="23">
        <f t="shared" si="1"/>
        <v>0.22871</v>
      </c>
      <c r="P95" s="23">
        <v>0.75</v>
      </c>
      <c r="Q95" s="24"/>
      <c r="R95" s="24"/>
      <c r="S95" s="25"/>
      <c r="Y95" t="str">
        <f t="shared" si="2"/>
        <v/>
      </c>
    </row>
    <row r="96" spans="1:25" x14ac:dyDescent="0.3">
      <c r="A96" s="42">
        <v>43</v>
      </c>
      <c r="B96" s="43">
        <v>-2.2135000000000002E-21</v>
      </c>
      <c r="C96" s="43">
        <v>-1.205E-5</v>
      </c>
      <c r="D96" s="43">
        <v>2.1828E-4</v>
      </c>
      <c r="E96" s="23">
        <f t="shared" si="0"/>
        <v>0.21828</v>
      </c>
      <c r="F96" s="23">
        <v>0.8</v>
      </c>
      <c r="G96" s="24"/>
      <c r="H96" s="24"/>
      <c r="I96" s="25"/>
      <c r="J96" s="28"/>
      <c r="K96" s="44">
        <v>16</v>
      </c>
      <c r="L96" s="43">
        <v>7.3783000000000002E-22</v>
      </c>
      <c r="M96" s="43">
        <v>1.205E-5</v>
      </c>
      <c r="N96" s="43">
        <v>2.1828E-4</v>
      </c>
      <c r="O96" s="23">
        <f t="shared" si="1"/>
        <v>0.21828</v>
      </c>
      <c r="P96" s="23">
        <v>0.8</v>
      </c>
      <c r="Q96" s="24"/>
      <c r="R96" s="24"/>
      <c r="S96" s="25"/>
      <c r="Y96" t="str">
        <f t="shared" si="2"/>
        <v/>
      </c>
    </row>
    <row r="97" spans="1:25" x14ac:dyDescent="0.3">
      <c r="A97" s="42">
        <v>44</v>
      </c>
      <c r="B97" s="43">
        <v>-2.0272E-21</v>
      </c>
      <c r="C97" s="43">
        <v>-1.1036000000000001E-5</v>
      </c>
      <c r="D97" s="43">
        <v>2.0877999999999999E-4</v>
      </c>
      <c r="E97" s="23">
        <f t="shared" si="0"/>
        <v>0.20877999999999999</v>
      </c>
      <c r="F97" s="23">
        <v>0.85</v>
      </c>
      <c r="G97" s="24"/>
      <c r="H97" s="24"/>
      <c r="I97" s="25"/>
      <c r="J97" s="28"/>
      <c r="K97" s="44">
        <v>17</v>
      </c>
      <c r="L97" s="43">
        <v>6.7574999999999998E-22</v>
      </c>
      <c r="M97" s="43">
        <v>1.1036000000000001E-5</v>
      </c>
      <c r="N97" s="43">
        <v>2.0877999999999999E-4</v>
      </c>
      <c r="O97" s="23">
        <f t="shared" si="1"/>
        <v>0.20877999999999999</v>
      </c>
      <c r="P97" s="23">
        <v>0.85</v>
      </c>
      <c r="Q97" s="24"/>
      <c r="R97" s="24"/>
      <c r="S97" s="25"/>
      <c r="Y97" t="str">
        <f t="shared" si="2"/>
        <v/>
      </c>
    </row>
    <row r="98" spans="1:25" x14ac:dyDescent="0.3">
      <c r="A98" s="42">
        <v>45</v>
      </c>
      <c r="B98" s="43">
        <v>-1.8627000000000002E-21</v>
      </c>
      <c r="C98" s="43">
        <v>-1.0139999999999999E-5</v>
      </c>
      <c r="D98" s="43">
        <v>2.0008999999999999E-4</v>
      </c>
      <c r="E98" s="23">
        <f t="shared" si="0"/>
        <v>0.20008999999999999</v>
      </c>
      <c r="F98" s="23">
        <v>0.9</v>
      </c>
      <c r="G98" s="24"/>
      <c r="H98" s="24"/>
      <c r="I98" s="25"/>
      <c r="J98" s="28"/>
      <c r="K98" s="44">
        <v>18</v>
      </c>
      <c r="L98" s="43">
        <v>6.2091000000000001E-22</v>
      </c>
      <c r="M98" s="43">
        <v>1.0139999999999999E-5</v>
      </c>
      <c r="N98" s="43">
        <v>2.0008999999999999E-4</v>
      </c>
      <c r="O98" s="23">
        <f t="shared" si="1"/>
        <v>0.20008999999999999</v>
      </c>
      <c r="P98" s="23">
        <v>0.9</v>
      </c>
      <c r="Q98" s="24"/>
      <c r="R98" s="24"/>
      <c r="S98" s="25"/>
      <c r="Y98" t="str">
        <f t="shared" si="2"/>
        <v/>
      </c>
    </row>
    <row r="99" spans="1:25" x14ac:dyDescent="0.3">
      <c r="A99" s="42">
        <v>46</v>
      </c>
      <c r="B99" s="43">
        <v>-1.7169E-21</v>
      </c>
      <c r="C99" s="43">
        <v>-9.3464999999999994E-6</v>
      </c>
      <c r="D99" s="43">
        <v>1.9212E-4</v>
      </c>
      <c r="E99" s="23">
        <f t="shared" si="0"/>
        <v>0.19211999999999999</v>
      </c>
      <c r="F99" s="23">
        <v>0.95</v>
      </c>
      <c r="G99" s="24"/>
      <c r="H99" s="24"/>
      <c r="I99" s="25"/>
      <c r="J99" s="28"/>
      <c r="K99" s="44">
        <v>19</v>
      </c>
      <c r="L99" s="43">
        <v>5.7231000000000004E-22</v>
      </c>
      <c r="M99" s="43">
        <v>9.3464999999999994E-6</v>
      </c>
      <c r="N99" s="43">
        <v>1.9212E-4</v>
      </c>
      <c r="O99" s="23">
        <f t="shared" si="1"/>
        <v>0.19211999999999999</v>
      </c>
      <c r="P99" s="23">
        <v>0.95</v>
      </c>
      <c r="Q99" s="24"/>
      <c r="R99" s="24"/>
      <c r="S99" s="25"/>
      <c r="Y99" t="str">
        <f t="shared" si="2"/>
        <v/>
      </c>
    </row>
    <row r="100" spans="1:25" x14ac:dyDescent="0.3">
      <c r="A100" s="42">
        <v>47</v>
      </c>
      <c r="B100" s="43">
        <v>-1.5872E-21</v>
      </c>
      <c r="C100" s="43">
        <v>-8.6403999999999995E-6</v>
      </c>
      <c r="D100" s="43">
        <v>1.8478E-4</v>
      </c>
      <c r="E100" s="23">
        <f t="shared" si="0"/>
        <v>0.18478</v>
      </c>
      <c r="F100" s="23">
        <v>1</v>
      </c>
      <c r="G100" s="24"/>
      <c r="H100" s="24"/>
      <c r="I100" s="25"/>
      <c r="J100" s="28"/>
      <c r="K100" s="44">
        <v>20</v>
      </c>
      <c r="L100" s="43">
        <v>5.2907000000000004E-22</v>
      </c>
      <c r="M100" s="43">
        <v>8.6403999999999995E-6</v>
      </c>
      <c r="N100" s="43">
        <v>1.8478E-4</v>
      </c>
      <c r="O100" s="23">
        <f t="shared" si="1"/>
        <v>0.18478</v>
      </c>
      <c r="P100" s="23">
        <v>1</v>
      </c>
      <c r="Q100" s="24"/>
      <c r="R100" s="24"/>
      <c r="S100" s="25"/>
      <c r="Y100" t="str">
        <f t="shared" si="2"/>
        <v/>
      </c>
    </row>
    <row r="101" spans="1:25" x14ac:dyDescent="0.3">
      <c r="A101" s="42">
        <v>48</v>
      </c>
      <c r="B101" s="43">
        <v>-8.2487999999999998E-22</v>
      </c>
      <c r="C101" s="43">
        <v>-4.4904000000000002E-6</v>
      </c>
      <c r="D101" s="43">
        <v>1.3441000000000001E-4</v>
      </c>
      <c r="E101" s="23">
        <f t="shared" si="0"/>
        <v>0.13441</v>
      </c>
      <c r="F101" s="23">
        <v>1.5</v>
      </c>
      <c r="G101" s="24"/>
      <c r="H101" s="24"/>
      <c r="I101" s="25"/>
      <c r="J101" s="28"/>
      <c r="K101" s="44">
        <v>21</v>
      </c>
      <c r="L101" s="43">
        <v>2.7495999999999998E-22</v>
      </c>
      <c r="M101" s="43">
        <v>4.4904000000000002E-6</v>
      </c>
      <c r="N101" s="43">
        <v>1.3441000000000001E-4</v>
      </c>
      <c r="O101" s="23">
        <f t="shared" si="1"/>
        <v>0.13441</v>
      </c>
      <c r="P101" s="23">
        <v>1.5</v>
      </c>
      <c r="Q101" s="24"/>
      <c r="R101" s="24"/>
      <c r="S101" s="25"/>
      <c r="Y101" t="str">
        <f t="shared" si="2"/>
        <v/>
      </c>
    </row>
    <row r="102" spans="1:25" x14ac:dyDescent="0.3">
      <c r="A102" s="42">
        <v>49</v>
      </c>
      <c r="B102" s="43">
        <v>-5.0487000000000002E-22</v>
      </c>
      <c r="C102" s="43">
        <v>-2.7483999999999998E-6</v>
      </c>
      <c r="D102" s="43">
        <v>1.0632999999999999E-4</v>
      </c>
      <c r="E102" s="23">
        <f t="shared" si="0"/>
        <v>0.10632999999999999</v>
      </c>
      <c r="F102" s="23">
        <v>2</v>
      </c>
      <c r="G102" s="24"/>
      <c r="H102" s="24"/>
      <c r="I102" s="25"/>
      <c r="J102" s="28"/>
      <c r="K102" s="44">
        <v>22</v>
      </c>
      <c r="L102" s="43">
        <v>1.6829000000000001E-22</v>
      </c>
      <c r="M102" s="43">
        <v>2.7483999999999998E-6</v>
      </c>
      <c r="N102" s="43">
        <v>1.0632999999999999E-4</v>
      </c>
      <c r="O102" s="23">
        <f t="shared" si="1"/>
        <v>0.10632999999999999</v>
      </c>
      <c r="P102" s="23">
        <v>2</v>
      </c>
      <c r="Q102" s="24"/>
      <c r="R102" s="24"/>
      <c r="S102" s="25"/>
      <c r="Y102" t="str">
        <f t="shared" si="2"/>
        <v/>
      </c>
    </row>
    <row r="103" spans="1:25" x14ac:dyDescent="0.3">
      <c r="A103" s="42">
        <v>50</v>
      </c>
      <c r="B103" s="43">
        <v>-3.4062000000000001E-22</v>
      </c>
      <c r="C103" s="43">
        <v>-1.8542E-6</v>
      </c>
      <c r="D103" s="43">
        <v>8.7977000000000001E-5</v>
      </c>
      <c r="E103" s="23">
        <f t="shared" si="0"/>
        <v>8.7977E-2</v>
      </c>
      <c r="F103" s="23">
        <v>2.5</v>
      </c>
      <c r="G103" s="24"/>
      <c r="H103" s="24"/>
      <c r="I103" s="25"/>
      <c r="J103" s="28"/>
      <c r="K103" s="44">
        <v>23</v>
      </c>
      <c r="L103" s="43">
        <v>1.1354E-22</v>
      </c>
      <c r="M103" s="43">
        <v>1.8542E-6</v>
      </c>
      <c r="N103" s="43">
        <v>8.7977000000000001E-5</v>
      </c>
      <c r="O103" s="23">
        <f t="shared" si="1"/>
        <v>8.7977E-2</v>
      </c>
      <c r="P103" s="23">
        <v>2.5</v>
      </c>
      <c r="Q103" s="24"/>
      <c r="R103" s="24"/>
      <c r="S103" s="25"/>
      <c r="Y103" t="str">
        <f t="shared" si="2"/>
        <v/>
      </c>
    </row>
    <row r="104" spans="1:25" x14ac:dyDescent="0.3">
      <c r="A104" s="42">
        <v>51</v>
      </c>
      <c r="B104" s="43">
        <v>-2.4431999999999998E-22</v>
      </c>
      <c r="C104" s="43">
        <v>-1.33E-6</v>
      </c>
      <c r="D104" s="43">
        <v>7.4572000000000004E-5</v>
      </c>
      <c r="E104" s="23">
        <f t="shared" si="0"/>
        <v>7.4571999999999999E-2</v>
      </c>
      <c r="F104" s="23">
        <v>3</v>
      </c>
      <c r="G104" s="24"/>
      <c r="H104" s="24"/>
      <c r="I104" s="25"/>
      <c r="J104" s="28"/>
      <c r="K104" s="44">
        <v>24</v>
      </c>
      <c r="L104" s="43">
        <v>8.1439000000000001E-23</v>
      </c>
      <c r="M104" s="43">
        <v>1.33E-6</v>
      </c>
      <c r="N104" s="43">
        <v>7.4572000000000004E-5</v>
      </c>
      <c r="O104" s="23">
        <f t="shared" si="1"/>
        <v>7.4571999999999999E-2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-1.8241999999999999E-22</v>
      </c>
      <c r="C105" s="43">
        <v>-9.9304999999999996E-7</v>
      </c>
      <c r="D105" s="43">
        <v>6.4082000000000001E-5</v>
      </c>
      <c r="E105" s="23">
        <f t="shared" si="0"/>
        <v>6.4082E-2</v>
      </c>
      <c r="F105" s="23">
        <v>3.5</v>
      </c>
      <c r="G105" s="24"/>
      <c r="H105" s="24"/>
      <c r="I105" s="25"/>
      <c r="J105" s="28"/>
      <c r="K105" s="44">
        <v>25</v>
      </c>
      <c r="L105" s="43">
        <v>4.6693000000000001E-23</v>
      </c>
      <c r="M105" s="43">
        <v>7.6255999999999997E-7</v>
      </c>
      <c r="N105" s="43">
        <v>5.5559000000000001E-5</v>
      </c>
      <c r="O105" s="23">
        <f t="shared" si="1"/>
        <v>5.5559000000000004E-2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-1.4007999999999999E-22</v>
      </c>
      <c r="C106" s="43">
        <v>-7.6255999999999997E-7</v>
      </c>
      <c r="D106" s="43">
        <v>5.5559000000000001E-5</v>
      </c>
      <c r="E106" s="23">
        <f t="shared" si="0"/>
        <v>5.5559000000000004E-2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/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/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/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3870-CDA8-424A-ADA4-28846304831D}">
  <sheetPr codeName="Hoja174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1461500</v>
      </c>
      <c r="C19" s="43">
        <v>1329200</v>
      </c>
      <c r="D19" s="43">
        <v>562470</v>
      </c>
      <c r="E19" s="43">
        <v>-2.4302999999999999E-11</v>
      </c>
      <c r="F19" s="43">
        <v>1.9652999999999999E-27</v>
      </c>
      <c r="G19" s="43">
        <v>1.0698E-11</v>
      </c>
      <c r="H19" s="48">
        <v>0</v>
      </c>
      <c r="I19" s="28"/>
      <c r="J19" s="44">
        <v>1</v>
      </c>
      <c r="K19" s="43">
        <v>1461500</v>
      </c>
      <c r="L19" s="43">
        <v>1329200</v>
      </c>
      <c r="M19" s="43">
        <v>562470</v>
      </c>
      <c r="N19" s="43">
        <v>-8.1010000000000003E-12</v>
      </c>
      <c r="O19" s="43">
        <v>-6.5509E-28</v>
      </c>
      <c r="P19" s="43">
        <v>-1.0698E-11</v>
      </c>
      <c r="Q19" s="48">
        <v>0</v>
      </c>
    </row>
    <row r="20" spans="1:17" x14ac:dyDescent="0.3">
      <c r="A20" s="42">
        <v>31</v>
      </c>
      <c r="B20" s="43">
        <v>-640470</v>
      </c>
      <c r="C20" s="43">
        <v>-576330</v>
      </c>
      <c r="D20" s="43">
        <v>416550</v>
      </c>
      <c r="E20" s="43">
        <v>1.1783E-11</v>
      </c>
      <c r="F20" s="43">
        <v>-2.4628E-12</v>
      </c>
      <c r="G20" s="43">
        <v>-13407</v>
      </c>
      <c r="H20" s="54">
        <v>0.05</v>
      </c>
      <c r="I20" s="28"/>
      <c r="J20" s="44">
        <v>2</v>
      </c>
      <c r="K20" s="43">
        <v>-640470</v>
      </c>
      <c r="L20" s="43">
        <v>-576330</v>
      </c>
      <c r="M20" s="43">
        <v>416550</v>
      </c>
      <c r="N20" s="43">
        <v>3.9276999999999999E-12</v>
      </c>
      <c r="O20" s="43">
        <v>8.2094000000000003E-13</v>
      </c>
      <c r="P20" s="43">
        <v>13407</v>
      </c>
      <c r="Q20" s="54">
        <v>0.05</v>
      </c>
    </row>
    <row r="21" spans="1:17" x14ac:dyDescent="0.3">
      <c r="A21" s="42">
        <v>32</v>
      </c>
      <c r="B21" s="43">
        <v>28852</v>
      </c>
      <c r="C21" s="43">
        <v>45833</v>
      </c>
      <c r="D21" s="43">
        <v>294830</v>
      </c>
      <c r="E21" s="43">
        <v>3.1195000000000002E-12</v>
      </c>
      <c r="F21" s="43">
        <v>-3.4356E-12</v>
      </c>
      <c r="G21" s="43">
        <v>-18703</v>
      </c>
      <c r="H21" s="57">
        <v>0.1</v>
      </c>
      <c r="I21" s="28"/>
      <c r="J21" s="44">
        <v>3</v>
      </c>
      <c r="K21" s="43">
        <v>28852</v>
      </c>
      <c r="L21" s="43">
        <v>45833</v>
      </c>
      <c r="M21" s="43">
        <v>294830</v>
      </c>
      <c r="N21" s="43">
        <v>1.0398000000000001E-12</v>
      </c>
      <c r="O21" s="43">
        <v>1.1452E-12</v>
      </c>
      <c r="P21" s="43">
        <v>18703</v>
      </c>
      <c r="Q21" s="57">
        <v>0.1</v>
      </c>
    </row>
    <row r="22" spans="1:17" x14ac:dyDescent="0.3">
      <c r="A22" s="42">
        <v>33</v>
      </c>
      <c r="B22" s="43">
        <v>384.55</v>
      </c>
      <c r="C22" s="43">
        <v>19766</v>
      </c>
      <c r="D22" s="43">
        <v>202960</v>
      </c>
      <c r="E22" s="43">
        <v>3.5603000000000001E-12</v>
      </c>
      <c r="F22" s="43">
        <v>-4.0761000000000004E-12</v>
      </c>
      <c r="G22" s="43">
        <v>-22189</v>
      </c>
      <c r="H22" s="48">
        <v>0.15</v>
      </c>
      <c r="I22" s="28"/>
      <c r="J22" s="44">
        <v>4</v>
      </c>
      <c r="K22" s="43">
        <v>384.55</v>
      </c>
      <c r="L22" s="43">
        <v>19766</v>
      </c>
      <c r="M22" s="43">
        <v>202960</v>
      </c>
      <c r="N22" s="43">
        <v>1.1868E-12</v>
      </c>
      <c r="O22" s="43">
        <v>1.3587000000000001E-12</v>
      </c>
      <c r="P22" s="43">
        <v>22189</v>
      </c>
      <c r="Q22" s="48">
        <v>0.15</v>
      </c>
    </row>
    <row r="23" spans="1:17" x14ac:dyDescent="0.3">
      <c r="A23" s="42">
        <v>34</v>
      </c>
      <c r="B23" s="43">
        <v>-13842</v>
      </c>
      <c r="C23" s="43">
        <v>4618.3999999999996</v>
      </c>
      <c r="D23" s="43">
        <v>142260</v>
      </c>
      <c r="E23" s="43">
        <v>3.3911E-12</v>
      </c>
      <c r="F23" s="43">
        <v>-4.2061E-12</v>
      </c>
      <c r="G23" s="43">
        <v>-22897</v>
      </c>
      <c r="H23" s="54">
        <v>0.2</v>
      </c>
      <c r="I23" s="28"/>
      <c r="J23" s="44">
        <v>5</v>
      </c>
      <c r="K23" s="43">
        <v>-13842</v>
      </c>
      <c r="L23" s="43">
        <v>4618.3999999999996</v>
      </c>
      <c r="M23" s="43">
        <v>142260</v>
      </c>
      <c r="N23" s="43">
        <v>1.1303999999999999E-12</v>
      </c>
      <c r="O23" s="43">
        <v>1.4020000000000001E-12</v>
      </c>
      <c r="P23" s="43">
        <v>22897</v>
      </c>
      <c r="Q23" s="54">
        <v>0.2</v>
      </c>
    </row>
    <row r="24" spans="1:17" x14ac:dyDescent="0.3">
      <c r="A24" s="42">
        <v>35</v>
      </c>
      <c r="B24" s="43">
        <v>-25426</v>
      </c>
      <c r="C24" s="43">
        <v>-8635.7000000000007</v>
      </c>
      <c r="D24" s="43">
        <v>102040</v>
      </c>
      <c r="E24" s="43">
        <v>3.0843000000000001E-12</v>
      </c>
      <c r="F24" s="43">
        <v>-3.8704999999999997E-12</v>
      </c>
      <c r="G24" s="43">
        <v>-21070</v>
      </c>
      <c r="H24" s="48">
        <v>0.25</v>
      </c>
      <c r="I24" s="28"/>
      <c r="J24" s="44">
        <v>6</v>
      </c>
      <c r="K24" s="43">
        <v>-25426</v>
      </c>
      <c r="L24" s="43">
        <v>-8635.7000000000007</v>
      </c>
      <c r="M24" s="43">
        <v>102040</v>
      </c>
      <c r="N24" s="43">
        <v>1.0281E-12</v>
      </c>
      <c r="O24" s="43">
        <v>1.2902000000000001E-12</v>
      </c>
      <c r="P24" s="43">
        <v>21070</v>
      </c>
      <c r="Q24" s="48">
        <v>0.25</v>
      </c>
    </row>
    <row r="25" spans="1:17" x14ac:dyDescent="0.3">
      <c r="A25" s="42">
        <v>36</v>
      </c>
      <c r="B25" s="43">
        <v>-39420</v>
      </c>
      <c r="C25" s="43">
        <v>-23182</v>
      </c>
      <c r="D25" s="43">
        <v>75098</v>
      </c>
      <c r="E25" s="43">
        <v>2.9828000000000002E-12</v>
      </c>
      <c r="F25" s="43">
        <v>-3.1363999999999998E-12</v>
      </c>
      <c r="G25" s="43">
        <v>-17074</v>
      </c>
      <c r="H25" s="57">
        <v>0.3</v>
      </c>
      <c r="I25" s="28"/>
      <c r="J25" s="44">
        <v>7</v>
      </c>
      <c r="K25" s="43">
        <v>-39420</v>
      </c>
      <c r="L25" s="43">
        <v>-23182</v>
      </c>
      <c r="M25" s="43">
        <v>75098</v>
      </c>
      <c r="N25" s="43">
        <v>9.9426999999999996E-13</v>
      </c>
      <c r="O25" s="43">
        <v>1.0454999999999999E-12</v>
      </c>
      <c r="P25" s="43">
        <v>17074</v>
      </c>
      <c r="Q25" s="57">
        <v>0.3</v>
      </c>
    </row>
    <row r="26" spans="1:17" x14ac:dyDescent="0.3">
      <c r="A26" s="42">
        <v>37</v>
      </c>
      <c r="B26" s="43">
        <v>-60274</v>
      </c>
      <c r="C26" s="43">
        <v>-41794</v>
      </c>
      <c r="D26" s="43">
        <v>58813</v>
      </c>
      <c r="E26" s="43">
        <v>3.3947000000000001E-12</v>
      </c>
      <c r="F26" s="43">
        <v>-2.0179000000000001E-12</v>
      </c>
      <c r="G26" s="43">
        <v>-10985</v>
      </c>
      <c r="H26" s="54">
        <v>0.35</v>
      </c>
      <c r="I26" s="28"/>
      <c r="J26" s="44">
        <v>8</v>
      </c>
      <c r="K26" s="43">
        <v>-60274</v>
      </c>
      <c r="L26" s="43">
        <v>-41794</v>
      </c>
      <c r="M26" s="43">
        <v>58813</v>
      </c>
      <c r="N26" s="43">
        <v>1.1315999999999999E-12</v>
      </c>
      <c r="O26" s="43">
        <v>6.7264000000000005E-13</v>
      </c>
      <c r="P26" s="43">
        <v>10985</v>
      </c>
      <c r="Q26" s="54">
        <v>0.35</v>
      </c>
    </row>
    <row r="27" spans="1:17" x14ac:dyDescent="0.3">
      <c r="A27" s="42">
        <v>38</v>
      </c>
      <c r="B27" s="43">
        <v>-4109.3</v>
      </c>
      <c r="C27" s="43">
        <v>1583.7</v>
      </c>
      <c r="D27" s="43">
        <v>49554</v>
      </c>
      <c r="E27" s="43">
        <v>1.0458E-12</v>
      </c>
      <c r="F27" s="43">
        <v>-1.7308000000000001E-12</v>
      </c>
      <c r="G27" s="43">
        <v>-9422</v>
      </c>
      <c r="H27" s="57">
        <v>0.4</v>
      </c>
      <c r="I27" s="28"/>
      <c r="J27" s="44">
        <v>9</v>
      </c>
      <c r="K27" s="43">
        <v>-4109.3</v>
      </c>
      <c r="L27" s="43">
        <v>1583.7</v>
      </c>
      <c r="M27" s="43">
        <v>49554</v>
      </c>
      <c r="N27" s="43">
        <v>3.4858999999999998E-13</v>
      </c>
      <c r="O27" s="43">
        <v>5.7693000000000005E-13</v>
      </c>
      <c r="P27" s="43">
        <v>9422</v>
      </c>
      <c r="Q27" s="57">
        <v>0.4</v>
      </c>
    </row>
    <row r="28" spans="1:17" x14ac:dyDescent="0.3">
      <c r="A28" s="42">
        <v>39</v>
      </c>
      <c r="B28" s="43">
        <v>-3370.4</v>
      </c>
      <c r="C28" s="43">
        <v>1030.8</v>
      </c>
      <c r="D28" s="43">
        <v>42454</v>
      </c>
      <c r="E28" s="43">
        <v>8.0849000000000002E-13</v>
      </c>
      <c r="F28" s="43">
        <v>-1.4761999999999999E-12</v>
      </c>
      <c r="G28" s="43">
        <v>-8036</v>
      </c>
      <c r="H28" s="57">
        <v>0.45</v>
      </c>
      <c r="I28" s="28"/>
      <c r="J28" s="44">
        <v>10</v>
      </c>
      <c r="K28" s="43">
        <v>-3370.4</v>
      </c>
      <c r="L28" s="43">
        <v>1030.8</v>
      </c>
      <c r="M28" s="43">
        <v>42454</v>
      </c>
      <c r="N28" s="43">
        <v>2.6950000000000001E-13</v>
      </c>
      <c r="O28" s="43">
        <v>4.9206000000000003E-13</v>
      </c>
      <c r="P28" s="43">
        <v>8036</v>
      </c>
      <c r="Q28" s="57">
        <v>0.45</v>
      </c>
    </row>
    <row r="29" spans="1:17" x14ac:dyDescent="0.3">
      <c r="A29" s="42">
        <v>40</v>
      </c>
      <c r="B29" s="43">
        <v>-2811.9</v>
      </c>
      <c r="C29" s="43">
        <v>613.19000000000005</v>
      </c>
      <c r="D29" s="43">
        <v>36844</v>
      </c>
      <c r="E29" s="43">
        <v>6.2918999999999997E-13</v>
      </c>
      <c r="F29" s="43">
        <v>-1.2574000000000001E-12</v>
      </c>
      <c r="G29" s="43">
        <v>-6844.8</v>
      </c>
      <c r="H29" s="57">
        <v>0.5</v>
      </c>
      <c r="I29" s="28"/>
      <c r="J29" s="44">
        <v>11</v>
      </c>
      <c r="K29" s="43">
        <v>-2811.9</v>
      </c>
      <c r="L29" s="43">
        <v>613.19000000000005</v>
      </c>
      <c r="M29" s="43">
        <v>36844</v>
      </c>
      <c r="N29" s="43">
        <v>2.0973000000000001E-13</v>
      </c>
      <c r="O29" s="43">
        <v>4.1911999999999999E-13</v>
      </c>
      <c r="P29" s="43">
        <v>6844.8</v>
      </c>
      <c r="Q29" s="57">
        <v>0.5</v>
      </c>
    </row>
    <row r="30" spans="1:17" x14ac:dyDescent="0.3">
      <c r="A30" s="42">
        <v>41</v>
      </c>
      <c r="B30" s="43">
        <v>-2381.1</v>
      </c>
      <c r="C30" s="43">
        <v>306.3</v>
      </c>
      <c r="D30" s="43">
        <v>32307</v>
      </c>
      <c r="E30" s="43">
        <v>4.9367999999999997E-13</v>
      </c>
      <c r="F30" s="43">
        <v>-1.0724999999999999E-12</v>
      </c>
      <c r="G30" s="43">
        <v>-5838.2</v>
      </c>
      <c r="H30" s="57">
        <v>0.55000000000000004</v>
      </c>
      <c r="I30" s="28"/>
      <c r="J30" s="44">
        <v>12</v>
      </c>
      <c r="K30" s="43">
        <v>-2381.1</v>
      </c>
      <c r="L30" s="43">
        <v>306.3</v>
      </c>
      <c r="M30" s="43">
        <v>32307</v>
      </c>
      <c r="N30" s="43">
        <v>1.6456000000000001E-13</v>
      </c>
      <c r="O30" s="43">
        <v>3.5749000000000002E-13</v>
      </c>
      <c r="P30" s="43">
        <v>5838.2</v>
      </c>
      <c r="Q30" s="57">
        <v>0.55000000000000004</v>
      </c>
    </row>
    <row r="31" spans="1:17" x14ac:dyDescent="0.3">
      <c r="A31" s="42">
        <v>42</v>
      </c>
      <c r="B31" s="43">
        <v>-2042.5</v>
      </c>
      <c r="C31" s="43">
        <v>85.162000000000006</v>
      </c>
      <c r="D31" s="43">
        <v>28573</v>
      </c>
      <c r="E31" s="43">
        <v>3.9083999999999998E-13</v>
      </c>
      <c r="F31" s="43">
        <v>-9.1753999999999995E-13</v>
      </c>
      <c r="G31" s="43">
        <v>-4994.8999999999996</v>
      </c>
      <c r="H31" s="48">
        <v>0.6</v>
      </c>
      <c r="I31" s="28"/>
      <c r="J31" s="44">
        <v>13</v>
      </c>
      <c r="K31" s="43">
        <v>-2042.5</v>
      </c>
      <c r="L31" s="43">
        <v>85.162000000000006</v>
      </c>
      <c r="M31" s="43">
        <v>28573</v>
      </c>
      <c r="N31" s="43">
        <v>1.3028E-13</v>
      </c>
      <c r="O31" s="43">
        <v>3.0585E-13</v>
      </c>
      <c r="P31" s="43">
        <v>4994.8999999999996</v>
      </c>
      <c r="Q31" s="48">
        <v>0.6</v>
      </c>
    </row>
    <row r="32" spans="1:17" x14ac:dyDescent="0.3">
      <c r="A32" s="42">
        <v>43</v>
      </c>
      <c r="B32" s="43">
        <v>-1771.5</v>
      </c>
      <c r="C32" s="43">
        <v>-71.466999999999999</v>
      </c>
      <c r="D32" s="43">
        <v>25456</v>
      </c>
      <c r="E32" s="43">
        <v>3.1229999999999999E-13</v>
      </c>
      <c r="F32" s="43">
        <v>-7.8817999999999998E-13</v>
      </c>
      <c r="G32" s="43">
        <v>-4290.6000000000004</v>
      </c>
      <c r="H32" s="48">
        <v>0.65</v>
      </c>
      <c r="I32" s="28"/>
      <c r="J32" s="44">
        <v>14</v>
      </c>
      <c r="K32" s="43">
        <v>-1771.5</v>
      </c>
      <c r="L32" s="43">
        <v>-71.466999999999999</v>
      </c>
      <c r="M32" s="43">
        <v>25456</v>
      </c>
      <c r="N32" s="43">
        <v>1.0410000000000001E-13</v>
      </c>
      <c r="O32" s="43">
        <v>2.6272999999999998E-13</v>
      </c>
      <c r="P32" s="43">
        <v>4290.6000000000004</v>
      </c>
      <c r="Q32" s="48">
        <v>0.65</v>
      </c>
    </row>
    <row r="33" spans="1:17" x14ac:dyDescent="0.3">
      <c r="A33" s="42">
        <v>44</v>
      </c>
      <c r="B33" s="43">
        <v>-1551.3</v>
      </c>
      <c r="C33" s="43">
        <v>-180.27</v>
      </c>
      <c r="D33" s="43">
        <v>22822</v>
      </c>
      <c r="E33" s="43">
        <v>2.5184999999999998E-13</v>
      </c>
      <c r="F33" s="43">
        <v>-6.8016E-13</v>
      </c>
      <c r="G33" s="43">
        <v>-3702.6</v>
      </c>
      <c r="H33" s="48">
        <v>0.7</v>
      </c>
      <c r="I33" s="28"/>
      <c r="J33" s="44">
        <v>15</v>
      </c>
      <c r="K33" s="43">
        <v>-1551.3</v>
      </c>
      <c r="L33" s="43">
        <v>-180.27</v>
      </c>
      <c r="M33" s="43">
        <v>22822</v>
      </c>
      <c r="N33" s="43">
        <v>8.3949000000000002E-14</v>
      </c>
      <c r="O33" s="43">
        <v>2.2671999999999999E-13</v>
      </c>
      <c r="P33" s="43">
        <v>3702.6</v>
      </c>
      <c r="Q33" s="48">
        <v>0.7</v>
      </c>
    </row>
    <row r="34" spans="1:17" x14ac:dyDescent="0.3">
      <c r="A34" s="42">
        <v>45</v>
      </c>
      <c r="B34" s="43">
        <v>-1369.4</v>
      </c>
      <c r="C34" s="43">
        <v>-253.87</v>
      </c>
      <c r="D34" s="43">
        <v>20575</v>
      </c>
      <c r="E34" s="43">
        <v>2.0492E-13</v>
      </c>
      <c r="F34" s="43">
        <v>-5.8978000000000004E-13</v>
      </c>
      <c r="G34" s="43">
        <v>-3210.6</v>
      </c>
      <c r="H34" s="48">
        <v>0.75</v>
      </c>
      <c r="I34" s="28"/>
      <c r="J34" s="44">
        <v>16</v>
      </c>
      <c r="K34" s="43">
        <v>-1369.4</v>
      </c>
      <c r="L34" s="43">
        <v>-253.87</v>
      </c>
      <c r="M34" s="43">
        <v>20575</v>
      </c>
      <c r="N34" s="43">
        <v>6.8307999999999995E-14</v>
      </c>
      <c r="O34" s="43">
        <v>1.9659E-13</v>
      </c>
      <c r="P34" s="43">
        <v>3210.6</v>
      </c>
      <c r="Q34" s="48">
        <v>0.75</v>
      </c>
    </row>
    <row r="35" spans="1:17" x14ac:dyDescent="0.3">
      <c r="A35" s="42">
        <v>46</v>
      </c>
      <c r="B35" s="43">
        <v>-1217.2</v>
      </c>
      <c r="C35" s="43">
        <v>-301.64999999999998</v>
      </c>
      <c r="D35" s="43">
        <v>18642</v>
      </c>
      <c r="E35" s="43">
        <v>1.6818E-13</v>
      </c>
      <c r="F35" s="43">
        <v>-5.1393000000000001E-13</v>
      </c>
      <c r="G35" s="43">
        <v>-2797.7</v>
      </c>
      <c r="H35" s="48">
        <v>0.8</v>
      </c>
      <c r="I35" s="28"/>
      <c r="J35" s="44">
        <v>17</v>
      </c>
      <c r="K35" s="43">
        <v>-1217.2</v>
      </c>
      <c r="L35" s="43">
        <v>-301.64999999999998</v>
      </c>
      <c r="M35" s="43">
        <v>18642</v>
      </c>
      <c r="N35" s="43">
        <v>5.6061E-14</v>
      </c>
      <c r="O35" s="43">
        <v>1.7131E-13</v>
      </c>
      <c r="P35" s="43">
        <v>2797.7</v>
      </c>
      <c r="Q35" s="48">
        <v>0.8</v>
      </c>
    </row>
    <row r="36" spans="1:17" x14ac:dyDescent="0.3">
      <c r="A36" s="42">
        <v>47</v>
      </c>
      <c r="B36" s="43">
        <v>-1088.0999999999999</v>
      </c>
      <c r="C36" s="43">
        <v>-330.5</v>
      </c>
      <c r="D36" s="43">
        <v>16965</v>
      </c>
      <c r="E36" s="43">
        <v>1.3916000000000001E-13</v>
      </c>
      <c r="F36" s="43">
        <v>-4.4998999999999998E-13</v>
      </c>
      <c r="G36" s="43">
        <v>-2449.6</v>
      </c>
      <c r="H36" s="48">
        <v>0.85</v>
      </c>
      <c r="I36" s="28"/>
      <c r="J36" s="44">
        <v>18</v>
      </c>
      <c r="K36" s="43">
        <v>-1088.0999999999999</v>
      </c>
      <c r="L36" s="43">
        <v>-330.5</v>
      </c>
      <c r="M36" s="43">
        <v>16965</v>
      </c>
      <c r="N36" s="43">
        <v>4.6387999999999999E-14</v>
      </c>
      <c r="O36" s="43">
        <v>1.4999999999999999E-13</v>
      </c>
      <c r="P36" s="43">
        <v>2449.6</v>
      </c>
      <c r="Q36" s="48">
        <v>0.85</v>
      </c>
    </row>
    <row r="37" spans="1:17" x14ac:dyDescent="0.3">
      <c r="A37" s="42">
        <v>48</v>
      </c>
      <c r="B37" s="43">
        <v>-977.22</v>
      </c>
      <c r="C37" s="43">
        <v>-345.5</v>
      </c>
      <c r="D37" s="43">
        <v>15501</v>
      </c>
      <c r="E37" s="43">
        <v>1.1605E-13</v>
      </c>
      <c r="F37" s="43">
        <v>-3.9587000000000001E-13</v>
      </c>
      <c r="G37" s="43">
        <v>-2155</v>
      </c>
      <c r="H37" s="48">
        <v>0.9</v>
      </c>
      <c r="I37" s="28"/>
      <c r="J37" s="44">
        <v>19</v>
      </c>
      <c r="K37" s="43">
        <v>-977.22</v>
      </c>
      <c r="L37" s="43">
        <v>-345.5</v>
      </c>
      <c r="M37" s="43">
        <v>15501</v>
      </c>
      <c r="N37" s="43">
        <v>3.8681999999999999E-14</v>
      </c>
      <c r="O37" s="43">
        <v>1.3196E-13</v>
      </c>
      <c r="P37" s="43">
        <v>2155</v>
      </c>
      <c r="Q37" s="48">
        <v>0.9</v>
      </c>
    </row>
    <row r="38" spans="1:17" x14ac:dyDescent="0.3">
      <c r="A38" s="42">
        <v>49</v>
      </c>
      <c r="B38" s="43">
        <v>-881</v>
      </c>
      <c r="C38" s="43">
        <v>-350.36</v>
      </c>
      <c r="D38" s="43">
        <v>14215</v>
      </c>
      <c r="E38" s="43">
        <v>9.7476000000000005E-14</v>
      </c>
      <c r="F38" s="43">
        <v>-3.4982999999999998E-13</v>
      </c>
      <c r="G38" s="43">
        <v>-1904.4</v>
      </c>
      <c r="H38" s="48">
        <v>0.95</v>
      </c>
      <c r="I38" s="28"/>
      <c r="J38" s="44">
        <v>20</v>
      </c>
      <c r="K38" s="43">
        <v>-881</v>
      </c>
      <c r="L38" s="43">
        <v>-350.36</v>
      </c>
      <c r="M38" s="43">
        <v>14215</v>
      </c>
      <c r="N38" s="43">
        <v>3.2492000000000002E-14</v>
      </c>
      <c r="O38" s="43">
        <v>1.1660999999999999E-13</v>
      </c>
      <c r="P38" s="43">
        <v>1904.4</v>
      </c>
      <c r="Q38" s="48">
        <v>0.95</v>
      </c>
    </row>
    <row r="39" spans="1:17" x14ac:dyDescent="0.3">
      <c r="A39" s="42">
        <v>50</v>
      </c>
      <c r="B39" s="43">
        <v>-796.64</v>
      </c>
      <c r="C39" s="43">
        <v>-347.86</v>
      </c>
      <c r="D39" s="43">
        <v>13080</v>
      </c>
      <c r="E39" s="43">
        <v>8.244E-14</v>
      </c>
      <c r="F39" s="43">
        <v>-3.1049000000000002E-13</v>
      </c>
      <c r="G39" s="43">
        <v>-1690.2</v>
      </c>
      <c r="H39" s="48">
        <v>1</v>
      </c>
      <c r="I39" s="28"/>
      <c r="J39" s="44">
        <v>21</v>
      </c>
      <c r="K39" s="43">
        <v>-796.64</v>
      </c>
      <c r="L39" s="43">
        <v>-347.86</v>
      </c>
      <c r="M39" s="43">
        <v>13080</v>
      </c>
      <c r="N39" s="43">
        <v>2.748E-14</v>
      </c>
      <c r="O39" s="43">
        <v>1.035E-13</v>
      </c>
      <c r="P39" s="43">
        <v>1690.2</v>
      </c>
      <c r="Q39" s="48">
        <v>1</v>
      </c>
    </row>
    <row r="40" spans="1:17" x14ac:dyDescent="0.3">
      <c r="A40" s="42">
        <v>51</v>
      </c>
      <c r="B40" s="43">
        <v>-306.81</v>
      </c>
      <c r="C40" s="43">
        <v>-194.07</v>
      </c>
      <c r="D40" s="43">
        <v>6545.1</v>
      </c>
      <c r="E40" s="43">
        <v>2.0709000000000001E-14</v>
      </c>
      <c r="F40" s="43">
        <v>-1.1421999999999999E-13</v>
      </c>
      <c r="G40" s="43">
        <v>-621.79999999999995</v>
      </c>
      <c r="H40" s="48">
        <v>1.5</v>
      </c>
      <c r="I40" s="28"/>
      <c r="J40" s="44">
        <v>22</v>
      </c>
      <c r="K40" s="43">
        <v>-306.81</v>
      </c>
      <c r="L40" s="43">
        <v>-194.07</v>
      </c>
      <c r="M40" s="43">
        <v>6545.1</v>
      </c>
      <c r="N40" s="43">
        <v>6.9029000000000002E-15</v>
      </c>
      <c r="O40" s="43">
        <v>3.8074999999999998E-14</v>
      </c>
      <c r="P40" s="43">
        <v>621.79999999999995</v>
      </c>
      <c r="Q40" s="48">
        <v>1.5</v>
      </c>
    </row>
    <row r="41" spans="1:17" x14ac:dyDescent="0.3">
      <c r="A41" s="42">
        <v>52</v>
      </c>
      <c r="B41" s="43">
        <v>-116.8</v>
      </c>
      <c r="C41" s="43">
        <v>-76.427000000000007</v>
      </c>
      <c r="D41" s="43">
        <v>3931.5</v>
      </c>
      <c r="E41" s="43">
        <v>7.4170000000000004E-15</v>
      </c>
      <c r="F41" s="43">
        <v>-5.3607000000000002E-14</v>
      </c>
      <c r="G41" s="43">
        <v>-291.82</v>
      </c>
      <c r="H41" s="48">
        <v>2</v>
      </c>
      <c r="I41" s="28"/>
      <c r="J41" s="44">
        <v>23</v>
      </c>
      <c r="K41" s="43">
        <v>-116.8</v>
      </c>
      <c r="L41" s="43">
        <v>-76.427000000000007</v>
      </c>
      <c r="M41" s="43">
        <v>3931.5</v>
      </c>
      <c r="N41" s="43">
        <v>2.4723E-15</v>
      </c>
      <c r="O41" s="43">
        <v>1.7869000000000001E-14</v>
      </c>
      <c r="P41" s="43">
        <v>291.82</v>
      </c>
      <c r="Q41" s="48">
        <v>2</v>
      </c>
    </row>
    <row r="42" spans="1:17" x14ac:dyDescent="0.3">
      <c r="A42" s="42">
        <v>53</v>
      </c>
      <c r="B42" s="43">
        <v>-56.694000000000003</v>
      </c>
      <c r="C42" s="43">
        <v>-38.883000000000003</v>
      </c>
      <c r="D42" s="43">
        <v>2689.9</v>
      </c>
      <c r="E42" s="43">
        <v>3.2718E-15</v>
      </c>
      <c r="F42" s="43">
        <v>-2.9254000000000001E-14</v>
      </c>
      <c r="G42" s="43">
        <v>-159.25</v>
      </c>
      <c r="H42" s="48">
        <v>2.5</v>
      </c>
      <c r="I42" s="28"/>
      <c r="J42" s="44">
        <v>24</v>
      </c>
      <c r="K42" s="43">
        <v>-56.694000000000003</v>
      </c>
      <c r="L42" s="43">
        <v>-38.883000000000003</v>
      </c>
      <c r="M42" s="43">
        <v>2689.9</v>
      </c>
      <c r="N42" s="43">
        <v>1.0906E-15</v>
      </c>
      <c r="O42" s="43">
        <v>9.7513999999999999E-15</v>
      </c>
      <c r="P42" s="43">
        <v>159.25</v>
      </c>
      <c r="Q42" s="48">
        <v>2.5</v>
      </c>
    </row>
    <row r="43" spans="1:17" x14ac:dyDescent="0.3">
      <c r="A43" s="42">
        <v>54</v>
      </c>
      <c r="B43" s="43">
        <v>-49.649000000000001</v>
      </c>
      <c r="C43" s="43">
        <v>-40.625999999999998</v>
      </c>
      <c r="D43" s="43">
        <v>2010.4</v>
      </c>
      <c r="E43" s="43">
        <v>1.6575E-15</v>
      </c>
      <c r="F43" s="43">
        <v>-1.7696E-14</v>
      </c>
      <c r="G43" s="43">
        <v>-96.334000000000003</v>
      </c>
      <c r="H43" s="48">
        <v>3</v>
      </c>
      <c r="I43" s="28"/>
      <c r="J43" s="44">
        <v>25</v>
      </c>
      <c r="K43" s="43">
        <v>-49.649000000000001</v>
      </c>
      <c r="L43" s="43">
        <v>-40.625999999999998</v>
      </c>
      <c r="M43" s="43">
        <v>2010.4</v>
      </c>
      <c r="N43" s="43">
        <v>5.5249000000000003E-16</v>
      </c>
      <c r="O43" s="43">
        <v>5.8988000000000003E-15</v>
      </c>
      <c r="P43" s="43">
        <v>96.334000000000003</v>
      </c>
      <c r="Q43" s="48">
        <v>3</v>
      </c>
    </row>
    <row r="44" spans="1:17" x14ac:dyDescent="0.3">
      <c r="A44" s="42">
        <v>55</v>
      </c>
      <c r="B44" s="43">
        <v>-57.472999999999999</v>
      </c>
      <c r="C44" s="43">
        <v>-52.405000000000001</v>
      </c>
      <c r="D44" s="43">
        <v>1584</v>
      </c>
      <c r="E44" s="43">
        <v>9.3092999999999992E-16</v>
      </c>
      <c r="F44" s="43">
        <v>-1.1522000000000001E-14</v>
      </c>
      <c r="G44" s="43">
        <v>-62.722999999999999</v>
      </c>
      <c r="H44" s="48">
        <v>3.5</v>
      </c>
      <c r="I44" s="28"/>
      <c r="J44" s="44">
        <v>26</v>
      </c>
      <c r="K44" s="43">
        <v>-57.472999999999999</v>
      </c>
      <c r="L44" s="43">
        <v>-52.405000000000001</v>
      </c>
      <c r="M44" s="43">
        <v>1584</v>
      </c>
      <c r="N44" s="43">
        <v>3.1031000000000001E-16</v>
      </c>
      <c r="O44" s="43">
        <v>3.8407000000000003E-15</v>
      </c>
      <c r="P44" s="43">
        <v>62.722999999999999</v>
      </c>
      <c r="Q44" s="48">
        <v>3.5</v>
      </c>
    </row>
    <row r="45" spans="1:17" x14ac:dyDescent="0.3">
      <c r="A45" s="42">
        <v>56</v>
      </c>
      <c r="B45" s="43">
        <v>-65.197999999999993</v>
      </c>
      <c r="C45" s="43">
        <v>-62.11</v>
      </c>
      <c r="D45" s="43">
        <v>1285</v>
      </c>
      <c r="E45" s="43">
        <v>5.6728000000000002E-16</v>
      </c>
      <c r="F45" s="43">
        <v>-7.9009999999999996E-15</v>
      </c>
      <c r="G45" s="43">
        <v>-43.011000000000003</v>
      </c>
      <c r="H45" s="48">
        <v>4</v>
      </c>
      <c r="I45" s="28"/>
      <c r="J45" s="44">
        <v>27</v>
      </c>
      <c r="K45" s="43">
        <v>-65.197999999999993</v>
      </c>
      <c r="L45" s="43">
        <v>-62.11</v>
      </c>
      <c r="M45" s="43">
        <v>1285</v>
      </c>
      <c r="N45" s="43">
        <v>1.8909000000000001E-16</v>
      </c>
      <c r="O45" s="43">
        <v>2.6337000000000002E-15</v>
      </c>
      <c r="P45" s="43">
        <v>43.011000000000003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5.9601999999999995E-4</v>
      </c>
      <c r="C50" s="43">
        <v>4.8136000000000001E-4</v>
      </c>
      <c r="D50" s="43">
        <v>-1.8317999999999999E-4</v>
      </c>
      <c r="E50" s="43">
        <v>-4.2125000000000002E-20</v>
      </c>
      <c r="F50" s="43">
        <v>3.4063999999999997E-36</v>
      </c>
      <c r="G50" s="43">
        <v>1.8544E-20</v>
      </c>
      <c r="H50" s="48">
        <v>0</v>
      </c>
      <c r="I50" s="28"/>
      <c r="J50" s="44">
        <v>1</v>
      </c>
      <c r="K50" s="43">
        <v>5.9601999999999995E-4</v>
      </c>
      <c r="L50" s="43">
        <v>4.8136000000000001E-4</v>
      </c>
      <c r="M50" s="43">
        <v>-1.8317999999999999E-4</v>
      </c>
      <c r="N50" s="43">
        <v>-1.4041999999999999E-20</v>
      </c>
      <c r="O50" s="43">
        <v>-1.1355E-36</v>
      </c>
      <c r="P50" s="43">
        <v>-1.8544E-20</v>
      </c>
      <c r="Q50" s="48">
        <v>0</v>
      </c>
    </row>
    <row r="51" spans="1:17" x14ac:dyDescent="0.3">
      <c r="A51" s="42">
        <v>31</v>
      </c>
      <c r="B51" s="43">
        <v>-3.9502E-4</v>
      </c>
      <c r="C51" s="43">
        <v>-3.3942999999999999E-4</v>
      </c>
      <c r="D51" s="43">
        <v>5.2105999999999995E-4</v>
      </c>
      <c r="E51" s="43">
        <v>2.0423999999999999E-20</v>
      </c>
      <c r="F51" s="43">
        <v>-4.2688999999999997E-21</v>
      </c>
      <c r="G51" s="43">
        <v>-2.3238999999999999E-5</v>
      </c>
      <c r="H51" s="54">
        <v>0.05</v>
      </c>
      <c r="I51" s="28"/>
      <c r="J51" s="44">
        <v>2</v>
      </c>
      <c r="K51" s="43">
        <v>-3.9502E-4</v>
      </c>
      <c r="L51" s="43">
        <v>-3.3942999999999999E-4</v>
      </c>
      <c r="M51" s="43">
        <v>5.2105999999999995E-4</v>
      </c>
      <c r="N51" s="43">
        <v>6.8080000000000006E-21</v>
      </c>
      <c r="O51" s="43">
        <v>1.423E-21</v>
      </c>
      <c r="P51" s="43">
        <v>2.3238999999999999E-5</v>
      </c>
      <c r="Q51" s="54">
        <v>0.05</v>
      </c>
    </row>
    <row r="52" spans="1:17" x14ac:dyDescent="0.3">
      <c r="A52" s="42">
        <v>32</v>
      </c>
      <c r="B52" s="43">
        <v>-4.5189999999999998E-4</v>
      </c>
      <c r="C52" s="43">
        <v>-3.3726999999999997E-4</v>
      </c>
      <c r="D52" s="43">
        <v>1.3434E-3</v>
      </c>
      <c r="E52" s="43">
        <v>4.2112999999999998E-20</v>
      </c>
      <c r="F52" s="43">
        <v>-4.6381000000000001E-20</v>
      </c>
      <c r="G52" s="43">
        <v>-2.5249000000000002E-4</v>
      </c>
      <c r="H52" s="57">
        <v>0.1</v>
      </c>
      <c r="I52" s="28"/>
      <c r="J52" s="44">
        <v>3</v>
      </c>
      <c r="K52" s="43">
        <v>-4.5189999999999998E-4</v>
      </c>
      <c r="L52" s="43">
        <v>-3.3726999999999997E-4</v>
      </c>
      <c r="M52" s="43">
        <v>1.3434E-3</v>
      </c>
      <c r="N52" s="43">
        <v>1.4037999999999999E-20</v>
      </c>
      <c r="O52" s="43">
        <v>1.546E-20</v>
      </c>
      <c r="P52" s="43">
        <v>2.5249000000000002E-4</v>
      </c>
      <c r="Q52" s="57">
        <v>0.1</v>
      </c>
    </row>
    <row r="53" spans="1:17" x14ac:dyDescent="0.3">
      <c r="A53" s="42">
        <v>33</v>
      </c>
      <c r="B53" s="43">
        <v>-3.8783999999999997E-4</v>
      </c>
      <c r="C53" s="43">
        <v>-2.5702E-4</v>
      </c>
      <c r="D53" s="43">
        <v>9.7951000000000006E-4</v>
      </c>
      <c r="E53" s="43">
        <v>4.8064000000000003E-20</v>
      </c>
      <c r="F53" s="43">
        <v>-5.5026999999999996E-20</v>
      </c>
      <c r="G53" s="43">
        <v>-2.9954999999999999E-4</v>
      </c>
      <c r="H53" s="48">
        <v>0.15</v>
      </c>
      <c r="I53" s="28"/>
      <c r="J53" s="44">
        <v>4</v>
      </c>
      <c r="K53" s="43">
        <v>-3.8783999999999997E-4</v>
      </c>
      <c r="L53" s="43">
        <v>-2.5702E-4</v>
      </c>
      <c r="M53" s="43">
        <v>9.7951000000000006E-4</v>
      </c>
      <c r="N53" s="43">
        <v>1.6020999999999999E-20</v>
      </c>
      <c r="O53" s="43">
        <v>1.8342000000000001E-20</v>
      </c>
      <c r="P53" s="43">
        <v>2.9954999999999999E-4</v>
      </c>
      <c r="Q53" s="48">
        <v>0.15</v>
      </c>
    </row>
    <row r="54" spans="1:17" x14ac:dyDescent="0.3">
      <c r="A54" s="42">
        <v>34</v>
      </c>
      <c r="B54" s="43">
        <v>-3.2623999999999999E-4</v>
      </c>
      <c r="C54" s="43">
        <v>-2.0163000000000001E-4</v>
      </c>
      <c r="D54" s="43">
        <v>7.2742E-4</v>
      </c>
      <c r="E54" s="43">
        <v>4.578E-20</v>
      </c>
      <c r="F54" s="43">
        <v>-5.6781999999999996E-20</v>
      </c>
      <c r="G54" s="43">
        <v>-3.0911000000000003E-4</v>
      </c>
      <c r="H54" s="54">
        <v>0.2</v>
      </c>
      <c r="I54" s="28"/>
      <c r="J54" s="44">
        <v>5</v>
      </c>
      <c r="K54" s="43">
        <v>-3.2623999999999999E-4</v>
      </c>
      <c r="L54" s="43">
        <v>-2.0163000000000001E-4</v>
      </c>
      <c r="M54" s="43">
        <v>7.2742E-4</v>
      </c>
      <c r="N54" s="43">
        <v>1.526E-20</v>
      </c>
      <c r="O54" s="43">
        <v>1.8927000000000001E-20</v>
      </c>
      <c r="P54" s="43">
        <v>3.0911000000000003E-4</v>
      </c>
      <c r="Q54" s="54">
        <v>0.2</v>
      </c>
    </row>
    <row r="55" spans="1:17" x14ac:dyDescent="0.3">
      <c r="A55" s="42">
        <v>35</v>
      </c>
      <c r="B55" s="43">
        <v>-2.9059000000000002E-4</v>
      </c>
      <c r="C55" s="43">
        <v>-1.7725999999999999E-4</v>
      </c>
      <c r="D55" s="43">
        <v>5.6981999999999996E-4</v>
      </c>
      <c r="E55" s="43">
        <v>4.1638000000000001E-20</v>
      </c>
      <c r="F55" s="43">
        <v>-5.2252E-20</v>
      </c>
      <c r="G55" s="43">
        <v>-2.8445E-4</v>
      </c>
      <c r="H55" s="48">
        <v>0.25</v>
      </c>
      <c r="I55" s="28"/>
      <c r="J55" s="44">
        <v>6</v>
      </c>
      <c r="K55" s="43">
        <v>-2.9059000000000002E-4</v>
      </c>
      <c r="L55" s="43">
        <v>-1.7725999999999999E-4</v>
      </c>
      <c r="M55" s="43">
        <v>5.6981999999999996E-4</v>
      </c>
      <c r="N55" s="43">
        <v>1.3879E-20</v>
      </c>
      <c r="O55" s="43">
        <v>1.7417E-20</v>
      </c>
      <c r="P55" s="43">
        <v>2.8445E-4</v>
      </c>
      <c r="Q55" s="48">
        <v>0.25</v>
      </c>
    </row>
    <row r="56" spans="1:17" x14ac:dyDescent="0.3">
      <c r="A56" s="42">
        <v>36</v>
      </c>
      <c r="B56" s="43">
        <v>-2.8794999999999998E-4</v>
      </c>
      <c r="C56" s="43">
        <v>-1.7835E-4</v>
      </c>
      <c r="D56" s="43">
        <v>4.8505E-4</v>
      </c>
      <c r="E56" s="43">
        <v>4.0268E-20</v>
      </c>
      <c r="F56" s="43">
        <v>-4.2341999999999997E-20</v>
      </c>
      <c r="G56" s="43">
        <v>-2.3049999999999999E-4</v>
      </c>
      <c r="H56" s="57">
        <v>0.3</v>
      </c>
      <c r="I56" s="28"/>
      <c r="J56" s="44">
        <v>7</v>
      </c>
      <c r="K56" s="43">
        <v>-2.8794999999999998E-4</v>
      </c>
      <c r="L56" s="43">
        <v>-1.7835E-4</v>
      </c>
      <c r="M56" s="43">
        <v>4.8505E-4</v>
      </c>
      <c r="N56" s="43">
        <v>1.3423E-20</v>
      </c>
      <c r="O56" s="43">
        <v>1.4114000000000001E-20</v>
      </c>
      <c r="P56" s="43">
        <v>2.3049999999999999E-4</v>
      </c>
      <c r="Q56" s="57">
        <v>0.3</v>
      </c>
    </row>
    <row r="57" spans="1:17" x14ac:dyDescent="0.3">
      <c r="A57" s="42">
        <v>37</v>
      </c>
      <c r="B57" s="43">
        <v>-3.3115E-4</v>
      </c>
      <c r="C57" s="43">
        <v>-2.0641999999999999E-4</v>
      </c>
      <c r="D57" s="43">
        <v>4.7269E-4</v>
      </c>
      <c r="E57" s="43">
        <v>4.5828000000000003E-20</v>
      </c>
      <c r="F57" s="43">
        <v>-2.7242000000000001E-20</v>
      </c>
      <c r="G57" s="43">
        <v>-1.483E-4</v>
      </c>
      <c r="H57" s="54">
        <v>0.35</v>
      </c>
      <c r="I57" s="28"/>
      <c r="J57" s="44">
        <v>8</v>
      </c>
      <c r="K57" s="43">
        <v>-3.3115E-4</v>
      </c>
      <c r="L57" s="43">
        <v>-2.0641999999999999E-4</v>
      </c>
      <c r="M57" s="43">
        <v>4.7269E-4</v>
      </c>
      <c r="N57" s="43">
        <v>1.5276000000000001E-20</v>
      </c>
      <c r="O57" s="43">
        <v>9.0806000000000007E-21</v>
      </c>
      <c r="P57" s="43">
        <v>1.483E-4</v>
      </c>
      <c r="Q57" s="54">
        <v>0.35</v>
      </c>
    </row>
    <row r="58" spans="1:17" x14ac:dyDescent="0.3">
      <c r="A58" s="42">
        <v>38</v>
      </c>
      <c r="B58" s="43">
        <v>-2.7510000000000002E-4</v>
      </c>
      <c r="C58" s="43">
        <v>-1.7903E-4</v>
      </c>
      <c r="D58" s="43">
        <v>6.3047999999999999E-4</v>
      </c>
      <c r="E58" s="43">
        <v>3.5295000000000002E-20</v>
      </c>
      <c r="F58" s="43">
        <v>-5.8414000000000003E-20</v>
      </c>
      <c r="G58" s="43">
        <v>-3.1798999999999998E-4</v>
      </c>
      <c r="H58" s="57">
        <v>0.4</v>
      </c>
      <c r="I58" s="28"/>
      <c r="J58" s="44">
        <v>9</v>
      </c>
      <c r="K58" s="43">
        <v>-2.7510000000000002E-4</v>
      </c>
      <c r="L58" s="43">
        <v>-1.7903E-4</v>
      </c>
      <c r="M58" s="43">
        <v>6.3047999999999999E-4</v>
      </c>
      <c r="N58" s="43">
        <v>1.1765000000000001E-20</v>
      </c>
      <c r="O58" s="43">
        <v>1.9470999999999999E-20</v>
      </c>
      <c r="P58" s="43">
        <v>3.1798999999999998E-4</v>
      </c>
      <c r="Q58" s="57">
        <v>0.4</v>
      </c>
    </row>
    <row r="59" spans="1:17" x14ac:dyDescent="0.3">
      <c r="A59" s="42">
        <v>39</v>
      </c>
      <c r="B59" s="43">
        <v>-2.3237999999999999E-4</v>
      </c>
      <c r="C59" s="43">
        <v>-1.5810999999999999E-4</v>
      </c>
      <c r="D59" s="43">
        <v>5.4091999999999996E-4</v>
      </c>
      <c r="E59" s="43">
        <v>2.7286000000000001E-20</v>
      </c>
      <c r="F59" s="43">
        <v>-4.9821000000000002E-20</v>
      </c>
      <c r="G59" s="43">
        <v>-2.7122000000000002E-4</v>
      </c>
      <c r="H59" s="57">
        <v>0.45</v>
      </c>
      <c r="I59" s="28"/>
      <c r="J59" s="44">
        <v>10</v>
      </c>
      <c r="K59" s="43">
        <v>-2.3237999999999999E-4</v>
      </c>
      <c r="L59" s="43">
        <v>-1.5810999999999999E-4</v>
      </c>
      <c r="M59" s="43">
        <v>5.4091999999999996E-4</v>
      </c>
      <c r="N59" s="43">
        <v>9.0954999999999998E-21</v>
      </c>
      <c r="O59" s="43">
        <v>1.6606999999999999E-20</v>
      </c>
      <c r="P59" s="43">
        <v>2.7122000000000002E-4</v>
      </c>
      <c r="Q59" s="57">
        <v>0.45</v>
      </c>
    </row>
    <row r="60" spans="1:17" x14ac:dyDescent="0.3">
      <c r="A60" s="42">
        <v>40</v>
      </c>
      <c r="B60" s="43">
        <v>-1.9902E-4</v>
      </c>
      <c r="C60" s="43">
        <v>-1.4122000000000001E-4</v>
      </c>
      <c r="D60" s="43">
        <v>4.7017000000000001E-4</v>
      </c>
      <c r="E60" s="43">
        <v>2.1235E-20</v>
      </c>
      <c r="F60" s="43">
        <v>-4.2435999999999999E-20</v>
      </c>
      <c r="G60" s="43">
        <v>-2.3101E-4</v>
      </c>
      <c r="H60" s="57">
        <v>0.5</v>
      </c>
      <c r="I60" s="28"/>
      <c r="J60" s="44">
        <v>11</v>
      </c>
      <c r="K60" s="43">
        <v>-1.9902E-4</v>
      </c>
      <c r="L60" s="43">
        <v>-1.4122000000000001E-4</v>
      </c>
      <c r="M60" s="43">
        <v>4.7017000000000001E-4</v>
      </c>
      <c r="N60" s="43">
        <v>7.0783E-21</v>
      </c>
      <c r="O60" s="43">
        <v>1.4145000000000001E-20</v>
      </c>
      <c r="P60" s="43">
        <v>2.3101E-4</v>
      </c>
      <c r="Q60" s="57">
        <v>0.5</v>
      </c>
    </row>
    <row r="61" spans="1:17" x14ac:dyDescent="0.3">
      <c r="A61" s="42">
        <v>41</v>
      </c>
      <c r="B61" s="43">
        <v>-1.7244999999999999E-4</v>
      </c>
      <c r="C61" s="43">
        <v>-1.271E-4</v>
      </c>
      <c r="D61" s="43">
        <v>4.1292E-4</v>
      </c>
      <c r="E61" s="43">
        <v>1.6662E-20</v>
      </c>
      <c r="F61" s="43">
        <v>-3.6196000000000001E-20</v>
      </c>
      <c r="G61" s="43">
        <v>-1.9704E-4</v>
      </c>
      <c r="H61" s="57">
        <v>0.55000000000000004</v>
      </c>
      <c r="I61" s="28"/>
      <c r="J61" s="44">
        <v>12</v>
      </c>
      <c r="K61" s="43">
        <v>-1.7244999999999999E-4</v>
      </c>
      <c r="L61" s="43">
        <v>-1.271E-4</v>
      </c>
      <c r="M61" s="43">
        <v>4.1292E-4</v>
      </c>
      <c r="N61" s="43">
        <v>5.5538999999999998E-21</v>
      </c>
      <c r="O61" s="43">
        <v>1.2065E-20</v>
      </c>
      <c r="P61" s="43">
        <v>1.9704E-4</v>
      </c>
      <c r="Q61" s="57">
        <v>0.55000000000000004</v>
      </c>
    </row>
    <row r="62" spans="1:17" x14ac:dyDescent="0.3">
      <c r="A62" s="42">
        <v>42</v>
      </c>
      <c r="B62" s="43">
        <v>-1.5091E-4</v>
      </c>
      <c r="C62" s="43">
        <v>-1.1501E-4</v>
      </c>
      <c r="D62" s="43">
        <v>3.6572999999999998E-4</v>
      </c>
      <c r="E62" s="43">
        <v>1.3191000000000001E-20</v>
      </c>
      <c r="F62" s="43">
        <v>-3.0966999999999999E-20</v>
      </c>
      <c r="G62" s="43">
        <v>-1.6857999999999999E-4</v>
      </c>
      <c r="H62" s="48">
        <v>0.6</v>
      </c>
      <c r="I62" s="28"/>
      <c r="J62" s="44">
        <v>13</v>
      </c>
      <c r="K62" s="43">
        <v>-1.5091E-4</v>
      </c>
      <c r="L62" s="43">
        <v>-1.1501E-4</v>
      </c>
      <c r="M62" s="43">
        <v>3.6572999999999998E-4</v>
      </c>
      <c r="N62" s="43">
        <v>4.3969999999999999E-21</v>
      </c>
      <c r="O62" s="43">
        <v>1.0322E-20</v>
      </c>
      <c r="P62" s="43">
        <v>1.6857999999999999E-4</v>
      </c>
      <c r="Q62" s="48">
        <v>0.6</v>
      </c>
    </row>
    <row r="63" spans="1:17" x14ac:dyDescent="0.3">
      <c r="A63" s="42">
        <v>43</v>
      </c>
      <c r="B63" s="43">
        <v>-1.3320000000000001E-4</v>
      </c>
      <c r="C63" s="43">
        <v>-1.0451E-4</v>
      </c>
      <c r="D63" s="43">
        <v>3.2625999999999998E-4</v>
      </c>
      <c r="E63" s="43">
        <v>1.0540000000000001E-20</v>
      </c>
      <c r="F63" s="43">
        <v>-2.6601000000000001E-20</v>
      </c>
      <c r="G63" s="43">
        <v>-1.4480999999999999E-4</v>
      </c>
      <c r="H63" s="48">
        <v>0.65</v>
      </c>
      <c r="I63" s="28"/>
      <c r="J63" s="44">
        <v>14</v>
      </c>
      <c r="K63" s="43">
        <v>-1.3320000000000001E-4</v>
      </c>
      <c r="L63" s="43">
        <v>-1.0451E-4</v>
      </c>
      <c r="M63" s="43">
        <v>3.2625999999999998E-4</v>
      </c>
      <c r="N63" s="43">
        <v>3.5133999999999997E-21</v>
      </c>
      <c r="O63" s="43">
        <v>8.8670000000000007E-21</v>
      </c>
      <c r="P63" s="43">
        <v>1.4480999999999999E-4</v>
      </c>
      <c r="Q63" s="48">
        <v>0.65</v>
      </c>
    </row>
    <row r="64" spans="1:17" x14ac:dyDescent="0.3">
      <c r="A64" s="42">
        <v>44</v>
      </c>
      <c r="B64" s="43">
        <v>-1.1845000000000001E-4</v>
      </c>
      <c r="C64" s="43">
        <v>-9.5315000000000005E-5</v>
      </c>
      <c r="D64" s="43">
        <v>2.9285999999999998E-4</v>
      </c>
      <c r="E64" s="43">
        <v>8.4998999999999997E-21</v>
      </c>
      <c r="F64" s="43">
        <v>-2.2955E-20</v>
      </c>
      <c r="G64" s="43">
        <v>-1.2496E-4</v>
      </c>
      <c r="H64" s="48">
        <v>0.7</v>
      </c>
      <c r="I64" s="28"/>
      <c r="J64" s="44">
        <v>15</v>
      </c>
      <c r="K64" s="43">
        <v>-1.1845000000000001E-4</v>
      </c>
      <c r="L64" s="43">
        <v>-9.5315000000000005E-5</v>
      </c>
      <c r="M64" s="43">
        <v>2.9285999999999998E-4</v>
      </c>
      <c r="N64" s="43">
        <v>2.8332999999999999E-21</v>
      </c>
      <c r="O64" s="43">
        <v>7.6518000000000005E-21</v>
      </c>
      <c r="P64" s="43">
        <v>1.2496E-4</v>
      </c>
      <c r="Q64" s="48">
        <v>0.7</v>
      </c>
    </row>
    <row r="65" spans="1:17" x14ac:dyDescent="0.3">
      <c r="A65" s="42">
        <v>45</v>
      </c>
      <c r="B65" s="43">
        <v>-1.0602E-4</v>
      </c>
      <c r="C65" s="43">
        <v>-8.7199000000000003E-5</v>
      </c>
      <c r="D65" s="43">
        <v>2.6428999999999998E-4</v>
      </c>
      <c r="E65" s="43">
        <v>6.9162000000000006E-21</v>
      </c>
      <c r="F65" s="43">
        <v>-1.9905000000000001E-20</v>
      </c>
      <c r="G65" s="43">
        <v>-1.0836E-4</v>
      </c>
      <c r="H65" s="48">
        <v>0.75</v>
      </c>
      <c r="I65" s="28"/>
      <c r="J65" s="44">
        <v>16</v>
      </c>
      <c r="K65" s="43">
        <v>-1.0602E-4</v>
      </c>
      <c r="L65" s="43">
        <v>-8.7199000000000003E-5</v>
      </c>
      <c r="M65" s="43">
        <v>2.6428999999999998E-4</v>
      </c>
      <c r="N65" s="43">
        <v>2.3054E-21</v>
      </c>
      <c r="O65" s="43">
        <v>6.6350999999999998E-21</v>
      </c>
      <c r="P65" s="43">
        <v>1.0836E-4</v>
      </c>
      <c r="Q65" s="48">
        <v>0.75</v>
      </c>
    </row>
    <row r="66" spans="1:17" x14ac:dyDescent="0.3">
      <c r="A66" s="42">
        <v>46</v>
      </c>
      <c r="B66" s="43">
        <v>-9.5451999999999993E-5</v>
      </c>
      <c r="C66" s="43">
        <v>-8.0001999999999997E-5</v>
      </c>
      <c r="D66" s="43">
        <v>2.3965999999999999E-4</v>
      </c>
      <c r="E66" s="43">
        <v>5.6761999999999996E-21</v>
      </c>
      <c r="F66" s="43">
        <v>-1.7344999999999999E-20</v>
      </c>
      <c r="G66" s="43">
        <v>-9.4421999999999998E-5</v>
      </c>
      <c r="H66" s="48">
        <v>0.8</v>
      </c>
      <c r="I66" s="28"/>
      <c r="J66" s="44">
        <v>17</v>
      </c>
      <c r="K66" s="43">
        <v>-9.5451999999999993E-5</v>
      </c>
      <c r="L66" s="43">
        <v>-8.0001999999999997E-5</v>
      </c>
      <c r="M66" s="43">
        <v>2.3965999999999999E-4</v>
      </c>
      <c r="N66" s="43">
        <v>1.8921000000000001E-21</v>
      </c>
      <c r="O66" s="43">
        <v>5.7816999999999999E-21</v>
      </c>
      <c r="P66" s="43">
        <v>9.4421999999999998E-5</v>
      </c>
      <c r="Q66" s="48">
        <v>0.8</v>
      </c>
    </row>
    <row r="67" spans="1:17" x14ac:dyDescent="0.3">
      <c r="A67" s="42">
        <v>47</v>
      </c>
      <c r="B67" s="43">
        <v>-8.6376000000000001E-5</v>
      </c>
      <c r="C67" s="43">
        <v>-7.3591999999999996E-5</v>
      </c>
      <c r="D67" s="43">
        <v>2.1827000000000001E-4</v>
      </c>
      <c r="E67" s="43">
        <v>4.6968000000000001E-21</v>
      </c>
      <c r="F67" s="43">
        <v>-1.5186999999999999E-20</v>
      </c>
      <c r="G67" s="43">
        <v>-8.2675000000000004E-5</v>
      </c>
      <c r="H67" s="48">
        <v>0.85</v>
      </c>
      <c r="I67" s="28"/>
      <c r="J67" s="44">
        <v>18</v>
      </c>
      <c r="K67" s="43">
        <v>-8.6376000000000001E-5</v>
      </c>
      <c r="L67" s="43">
        <v>-7.3591999999999996E-5</v>
      </c>
      <c r="M67" s="43">
        <v>2.1827000000000001E-4</v>
      </c>
      <c r="N67" s="43">
        <v>1.5656E-21</v>
      </c>
      <c r="O67" s="43">
        <v>5.0623999999999999E-21</v>
      </c>
      <c r="P67" s="43">
        <v>8.2675000000000004E-5</v>
      </c>
      <c r="Q67" s="48">
        <v>0.85</v>
      </c>
    </row>
    <row r="68" spans="1:17" x14ac:dyDescent="0.3">
      <c r="A68" s="42">
        <v>48</v>
      </c>
      <c r="B68" s="43">
        <v>-7.852E-5</v>
      </c>
      <c r="C68" s="43">
        <v>-6.7860000000000004E-5</v>
      </c>
      <c r="D68" s="43">
        <v>1.9955E-4</v>
      </c>
      <c r="E68" s="43">
        <v>3.9166000000000004E-21</v>
      </c>
      <c r="F68" s="43">
        <v>-1.336E-20</v>
      </c>
      <c r="G68" s="43">
        <v>-7.2731000000000005E-5</v>
      </c>
      <c r="H68" s="48">
        <v>0.9</v>
      </c>
      <c r="I68" s="28"/>
      <c r="J68" s="44">
        <v>19</v>
      </c>
      <c r="K68" s="43">
        <v>-7.852E-5</v>
      </c>
      <c r="L68" s="43">
        <v>-6.7860000000000004E-5</v>
      </c>
      <c r="M68" s="43">
        <v>1.9955E-4</v>
      </c>
      <c r="N68" s="43">
        <v>1.3055000000000001E-21</v>
      </c>
      <c r="O68" s="43">
        <v>4.4535000000000001E-21</v>
      </c>
      <c r="P68" s="43">
        <v>7.2731000000000005E-5</v>
      </c>
      <c r="Q68" s="48">
        <v>0.9</v>
      </c>
    </row>
    <row r="69" spans="1:17" x14ac:dyDescent="0.3">
      <c r="A69" s="42">
        <v>49</v>
      </c>
      <c r="B69" s="43">
        <v>-7.1670999999999999E-5</v>
      </c>
      <c r="C69" s="43">
        <v>-6.2717000000000003E-5</v>
      </c>
      <c r="D69" s="43">
        <v>1.8307999999999999E-4</v>
      </c>
      <c r="E69" s="43">
        <v>3.2897999999999998E-21</v>
      </c>
      <c r="F69" s="43">
        <v>-1.1807E-20</v>
      </c>
      <c r="G69" s="43">
        <v>-6.4272999999999999E-5</v>
      </c>
      <c r="H69" s="48">
        <v>0.95</v>
      </c>
      <c r="I69" s="28"/>
      <c r="J69" s="44">
        <v>20</v>
      </c>
      <c r="K69" s="43">
        <v>-7.1670999999999999E-5</v>
      </c>
      <c r="L69" s="43">
        <v>-6.2717000000000003E-5</v>
      </c>
      <c r="M69" s="43">
        <v>1.8307999999999999E-4</v>
      </c>
      <c r="N69" s="43">
        <v>1.0966E-21</v>
      </c>
      <c r="O69" s="43">
        <v>3.9356000000000001E-21</v>
      </c>
      <c r="P69" s="43">
        <v>6.4272999999999999E-5</v>
      </c>
      <c r="Q69" s="48">
        <v>0.95</v>
      </c>
    </row>
    <row r="70" spans="1:17" x14ac:dyDescent="0.3">
      <c r="A70" s="42">
        <v>50</v>
      </c>
      <c r="B70" s="43">
        <v>-6.5660999999999994E-5</v>
      </c>
      <c r="C70" s="43">
        <v>-5.8087999999999997E-5</v>
      </c>
      <c r="D70" s="43">
        <v>1.6851E-4</v>
      </c>
      <c r="E70" s="43">
        <v>2.7823000000000001E-21</v>
      </c>
      <c r="F70" s="43">
        <v>-1.0479E-20</v>
      </c>
      <c r="G70" s="43">
        <v>-5.7043999999999998E-5</v>
      </c>
      <c r="H70" s="48">
        <v>1</v>
      </c>
      <c r="I70" s="28"/>
      <c r="J70" s="44">
        <v>21</v>
      </c>
      <c r="K70" s="43">
        <v>-6.5660999999999994E-5</v>
      </c>
      <c r="L70" s="43">
        <v>-5.8087999999999997E-5</v>
      </c>
      <c r="M70" s="43">
        <v>1.6851E-4</v>
      </c>
      <c r="N70" s="43">
        <v>9.2744000000000009E-22</v>
      </c>
      <c r="O70" s="43">
        <v>3.4929999999999999E-21</v>
      </c>
      <c r="P70" s="43">
        <v>5.7043999999999998E-5</v>
      </c>
      <c r="Q70" s="48">
        <v>1</v>
      </c>
    </row>
    <row r="71" spans="1:17" x14ac:dyDescent="0.3">
      <c r="A71" s="42">
        <v>51</v>
      </c>
      <c r="B71" s="43">
        <v>-3.1621000000000001E-5</v>
      </c>
      <c r="C71" s="43">
        <v>-2.9717999999999999E-5</v>
      </c>
      <c r="D71" s="43">
        <v>8.4005000000000006E-5</v>
      </c>
      <c r="E71" s="43">
        <v>6.9891999999999998E-22</v>
      </c>
      <c r="F71" s="43">
        <v>-3.8550000000000002E-21</v>
      </c>
      <c r="G71" s="43">
        <v>-2.0985999999999999E-5</v>
      </c>
      <c r="H71" s="48">
        <v>1.5</v>
      </c>
      <c r="I71" s="28"/>
      <c r="J71" s="44">
        <v>22</v>
      </c>
      <c r="K71" s="43">
        <v>-3.1621000000000001E-5</v>
      </c>
      <c r="L71" s="43">
        <v>-2.9717999999999999E-5</v>
      </c>
      <c r="M71" s="43">
        <v>8.4005000000000006E-5</v>
      </c>
      <c r="N71" s="43">
        <v>2.3297000000000002E-22</v>
      </c>
      <c r="O71" s="43">
        <v>1.2850000000000001E-21</v>
      </c>
      <c r="P71" s="43">
        <v>2.0985999999999999E-5</v>
      </c>
      <c r="Q71" s="48">
        <v>1.5</v>
      </c>
    </row>
    <row r="72" spans="1:17" x14ac:dyDescent="0.3">
      <c r="A72" s="42">
        <v>52</v>
      </c>
      <c r="B72" s="43">
        <v>-1.8326E-5</v>
      </c>
      <c r="C72" s="43">
        <v>-1.7643999999999999E-5</v>
      </c>
      <c r="D72" s="43">
        <v>4.9988999999999999E-5</v>
      </c>
      <c r="E72" s="43">
        <v>2.5031999999999999E-22</v>
      </c>
      <c r="F72" s="43">
        <v>-1.8092000000000002E-21</v>
      </c>
      <c r="G72" s="43">
        <v>-9.8490000000000001E-6</v>
      </c>
      <c r="H72" s="48">
        <v>2</v>
      </c>
      <c r="I72" s="28"/>
      <c r="J72" s="44">
        <v>23</v>
      </c>
      <c r="K72" s="43">
        <v>-1.8326E-5</v>
      </c>
      <c r="L72" s="43">
        <v>-1.7643999999999999E-5</v>
      </c>
      <c r="M72" s="43">
        <v>4.9988999999999999E-5</v>
      </c>
      <c r="N72" s="43">
        <v>8.3441000000000005E-23</v>
      </c>
      <c r="O72" s="43">
        <v>6.0308000000000005E-22</v>
      </c>
      <c r="P72" s="43">
        <v>9.8490000000000001E-6</v>
      </c>
      <c r="Q72" s="48">
        <v>2</v>
      </c>
    </row>
    <row r="73" spans="1:17" x14ac:dyDescent="0.3">
      <c r="A73" s="42">
        <v>53</v>
      </c>
      <c r="B73" s="43">
        <v>-1.2306999999999999E-5</v>
      </c>
      <c r="C73" s="43">
        <v>-1.2006E-5</v>
      </c>
      <c r="D73" s="43">
        <v>3.4041999999999997E-5</v>
      </c>
      <c r="E73" s="43">
        <v>1.1042E-22</v>
      </c>
      <c r="F73" s="43">
        <v>-9.8733000000000001E-22</v>
      </c>
      <c r="G73" s="43">
        <v>-5.3747999999999998E-6</v>
      </c>
      <c r="H73" s="48">
        <v>2.5</v>
      </c>
      <c r="I73" s="28"/>
      <c r="J73" s="44">
        <v>24</v>
      </c>
      <c r="K73" s="43">
        <v>-1.2306999999999999E-5</v>
      </c>
      <c r="L73" s="43">
        <v>-1.2006E-5</v>
      </c>
      <c r="M73" s="43">
        <v>3.4041999999999997E-5</v>
      </c>
      <c r="N73" s="43">
        <v>3.6807999999999997E-23</v>
      </c>
      <c r="O73" s="43">
        <v>3.2911000000000002E-22</v>
      </c>
      <c r="P73" s="43">
        <v>5.3747999999999998E-6</v>
      </c>
      <c r="Q73" s="48">
        <v>2.5</v>
      </c>
    </row>
    <row r="74" spans="1:17" x14ac:dyDescent="0.3">
      <c r="A74" s="42">
        <v>54</v>
      </c>
      <c r="B74" s="43">
        <v>-9.2383999999999995E-6</v>
      </c>
      <c r="C74" s="43">
        <v>-9.0861999999999995E-6</v>
      </c>
      <c r="D74" s="43">
        <v>2.5525E-5</v>
      </c>
      <c r="E74" s="43">
        <v>5.5939999999999995E-23</v>
      </c>
      <c r="F74" s="43">
        <v>-5.9725E-22</v>
      </c>
      <c r="G74" s="43">
        <v>-3.2513000000000001E-6</v>
      </c>
      <c r="H74" s="48">
        <v>3</v>
      </c>
      <c r="I74" s="28"/>
      <c r="J74" s="44">
        <v>25</v>
      </c>
      <c r="K74" s="43">
        <v>-9.2383999999999995E-6</v>
      </c>
      <c r="L74" s="43">
        <v>-9.0861999999999995E-6</v>
      </c>
      <c r="M74" s="43">
        <v>2.5525E-5</v>
      </c>
      <c r="N74" s="43">
        <v>1.8647000000000001E-23</v>
      </c>
      <c r="O74" s="43">
        <v>1.9908000000000001E-22</v>
      </c>
      <c r="P74" s="43">
        <v>3.2513000000000001E-6</v>
      </c>
      <c r="Q74" s="48">
        <v>3</v>
      </c>
    </row>
    <row r="75" spans="1:17" x14ac:dyDescent="0.3">
      <c r="A75" s="42">
        <v>55</v>
      </c>
      <c r="B75" s="43">
        <v>-7.4189000000000002E-6</v>
      </c>
      <c r="C75" s="43">
        <v>-7.3334E-6</v>
      </c>
      <c r="D75" s="43">
        <v>2.0279999999999999E-5</v>
      </c>
      <c r="E75" s="43">
        <v>3.1419000000000001E-23</v>
      </c>
      <c r="F75" s="43">
        <v>-3.8887000000000001E-22</v>
      </c>
      <c r="G75" s="43">
        <v>-2.1169E-6</v>
      </c>
      <c r="H75" s="48">
        <v>3.5</v>
      </c>
      <c r="I75" s="28"/>
      <c r="J75" s="44">
        <v>26</v>
      </c>
      <c r="K75" s="43">
        <v>-7.4189000000000002E-6</v>
      </c>
      <c r="L75" s="43">
        <v>-7.3334E-6</v>
      </c>
      <c r="M75" s="43">
        <v>2.0279999999999999E-5</v>
      </c>
      <c r="N75" s="43">
        <v>1.0473E-23</v>
      </c>
      <c r="O75" s="43">
        <v>1.2961999999999999E-22</v>
      </c>
      <c r="P75" s="43">
        <v>2.1169E-6</v>
      </c>
      <c r="Q75" s="48">
        <v>3.5</v>
      </c>
    </row>
    <row r="76" spans="1:17" x14ac:dyDescent="0.3">
      <c r="A76" s="42">
        <v>56</v>
      </c>
      <c r="B76" s="43">
        <v>-6.1650000000000003E-6</v>
      </c>
      <c r="C76" s="43">
        <v>-6.1129000000000004E-6</v>
      </c>
      <c r="D76" s="43">
        <v>1.6619000000000001E-5</v>
      </c>
      <c r="E76" s="43">
        <v>1.9146000000000001E-23</v>
      </c>
      <c r="F76" s="43">
        <v>-2.6666000000000002E-22</v>
      </c>
      <c r="G76" s="43">
        <v>-1.4516E-6</v>
      </c>
      <c r="H76" s="48">
        <v>4</v>
      </c>
      <c r="I76" s="28"/>
      <c r="J76" s="44">
        <v>27</v>
      </c>
      <c r="K76" s="43">
        <v>-6.1650000000000003E-6</v>
      </c>
      <c r="L76" s="43">
        <v>-6.1129000000000004E-6</v>
      </c>
      <c r="M76" s="43">
        <v>1.6619000000000001E-5</v>
      </c>
      <c r="N76" s="43">
        <v>6.3819000000000002E-24</v>
      </c>
      <c r="O76" s="43">
        <v>8.8885999999999999E-23</v>
      </c>
      <c r="P76" s="43">
        <v>1.4516E-6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3.8312000000000002E-21</v>
      </c>
      <c r="C81" s="43">
        <v>2.0856000000000002E-5</v>
      </c>
      <c r="D81" s="43">
        <v>7.0428999999999999E-4</v>
      </c>
      <c r="E81" s="23">
        <f>+D81*1000</f>
        <v>0.70428999999999997</v>
      </c>
      <c r="F81" s="44">
        <v>0</v>
      </c>
      <c r="G81" s="24"/>
      <c r="H81" s="25"/>
      <c r="I81" s="28"/>
      <c r="J81" s="44">
        <v>1</v>
      </c>
      <c r="K81" s="43">
        <v>-1.2771E-21</v>
      </c>
      <c r="L81" s="43">
        <v>-2.0856000000000002E-5</v>
      </c>
      <c r="M81" s="43">
        <v>7.0428999999999999E-4</v>
      </c>
      <c r="N81" s="23">
        <f>+M81*1000</f>
        <v>0.70428999999999997</v>
      </c>
      <c r="O81" s="44">
        <v>0</v>
      </c>
      <c r="P81" s="24"/>
      <c r="Q81" s="25"/>
    </row>
    <row r="82" spans="1:23" x14ac:dyDescent="0.3">
      <c r="A82" s="42">
        <v>31</v>
      </c>
      <c r="B82" s="43">
        <v>6.5817000000000003E-23</v>
      </c>
      <c r="C82" s="43">
        <v>3.5829000000000001E-7</v>
      </c>
      <c r="D82" s="43">
        <v>6.9514999999999996E-4</v>
      </c>
      <c r="E82" s="23">
        <f t="shared" ref="E82:E107" si="0">+D82*1000</f>
        <v>0.69514999999999993</v>
      </c>
      <c r="F82" s="170">
        <v>0.05</v>
      </c>
      <c r="G82" s="24"/>
      <c r="H82" s="25"/>
      <c r="I82" s="28"/>
      <c r="J82" s="44">
        <v>2</v>
      </c>
      <c r="K82" s="43">
        <v>-2.1939E-23</v>
      </c>
      <c r="L82" s="43">
        <v>-3.5829000000000001E-7</v>
      </c>
      <c r="M82" s="43">
        <v>6.9514999999999996E-4</v>
      </c>
      <c r="N82" s="23">
        <f t="shared" ref="N82:N107" si="1">+M82*1000</f>
        <v>0.69514999999999993</v>
      </c>
      <c r="O82" s="170">
        <v>0.05</v>
      </c>
      <c r="P82" s="24"/>
      <c r="Q82" s="25"/>
    </row>
    <row r="83" spans="1:23" x14ac:dyDescent="0.3">
      <c r="A83" s="42">
        <v>32</v>
      </c>
      <c r="B83" s="43">
        <v>-1.7994999999999999E-21</v>
      </c>
      <c r="C83" s="43">
        <v>-9.7959000000000005E-6</v>
      </c>
      <c r="D83" s="43">
        <v>6.1839999999999996E-4</v>
      </c>
      <c r="E83" s="23">
        <f t="shared" si="0"/>
        <v>0.61839999999999995</v>
      </c>
      <c r="F83" s="171">
        <v>0.1</v>
      </c>
      <c r="G83" s="24"/>
      <c r="H83" s="25"/>
      <c r="I83" s="28"/>
      <c r="J83" s="44">
        <v>3</v>
      </c>
      <c r="K83" s="43">
        <v>5.9983000000000003E-22</v>
      </c>
      <c r="L83" s="43">
        <v>9.7959000000000005E-6</v>
      </c>
      <c r="M83" s="43">
        <v>6.1839999999999996E-4</v>
      </c>
      <c r="N83" s="23">
        <f t="shared" si="1"/>
        <v>0.61839999999999995</v>
      </c>
      <c r="O83" s="171">
        <v>0.1</v>
      </c>
      <c r="Q83" s="25"/>
    </row>
    <row r="84" spans="1:23" x14ac:dyDescent="0.3">
      <c r="A84" s="42">
        <v>33</v>
      </c>
      <c r="B84" s="43">
        <v>-3.0672E-21</v>
      </c>
      <c r="C84" s="43">
        <v>-1.6697E-5</v>
      </c>
      <c r="D84" s="43">
        <v>5.6075000000000005E-4</v>
      </c>
      <c r="E84" s="23">
        <f t="shared" si="0"/>
        <v>0.56075000000000008</v>
      </c>
      <c r="F84" s="44">
        <v>0.15</v>
      </c>
      <c r="G84" s="24"/>
      <c r="H84" s="25"/>
      <c r="I84" s="28"/>
      <c r="J84" s="44">
        <v>4</v>
      </c>
      <c r="K84" s="43">
        <v>1.0224E-21</v>
      </c>
      <c r="L84" s="43">
        <v>1.6697E-5</v>
      </c>
      <c r="M84" s="43">
        <v>5.6075000000000005E-4</v>
      </c>
      <c r="N84" s="23">
        <f t="shared" si="1"/>
        <v>0.56075000000000008</v>
      </c>
      <c r="O84" s="44">
        <v>0.15</v>
      </c>
      <c r="P84" s="24"/>
      <c r="Q84" s="25"/>
    </row>
    <row r="85" spans="1:23" x14ac:dyDescent="0.3">
      <c r="A85" s="42">
        <v>34</v>
      </c>
      <c r="B85" s="43">
        <v>-3.9215999999999999E-21</v>
      </c>
      <c r="C85" s="43">
        <v>-2.1348E-5</v>
      </c>
      <c r="D85" s="43">
        <v>5.1853000000000001E-4</v>
      </c>
      <c r="E85" s="23">
        <f t="shared" si="0"/>
        <v>0.51853000000000005</v>
      </c>
      <c r="F85" s="170">
        <v>0.2</v>
      </c>
      <c r="G85" s="24"/>
      <c r="H85" s="25"/>
      <c r="I85" s="28"/>
      <c r="J85" s="44">
        <v>5</v>
      </c>
      <c r="K85" s="43">
        <v>1.3072E-21</v>
      </c>
      <c r="L85" s="43">
        <v>2.1348E-5</v>
      </c>
      <c r="M85" s="43">
        <v>5.1853000000000001E-4</v>
      </c>
      <c r="N85" s="23">
        <f t="shared" si="1"/>
        <v>0.51853000000000005</v>
      </c>
      <c r="O85" s="170">
        <v>0.2</v>
      </c>
      <c r="P85" s="24"/>
      <c r="Q85" s="25"/>
    </row>
    <row r="86" spans="1:23" x14ac:dyDescent="0.3">
      <c r="A86" s="42">
        <v>35</v>
      </c>
      <c r="B86" s="43">
        <v>-4.6140000000000001E-21</v>
      </c>
      <c r="C86" s="43">
        <v>-2.5117E-5</v>
      </c>
      <c r="D86" s="43">
        <v>4.8643999999999998E-4</v>
      </c>
      <c r="E86" s="23">
        <f t="shared" si="0"/>
        <v>0.48643999999999998</v>
      </c>
      <c r="F86" s="44">
        <v>0.25</v>
      </c>
      <c r="G86" s="24"/>
      <c r="H86" s="25"/>
      <c r="I86" s="28"/>
      <c r="J86" s="44">
        <v>6</v>
      </c>
      <c r="K86" s="43">
        <v>1.5379999999999999E-21</v>
      </c>
      <c r="L86" s="43">
        <v>2.5117E-5</v>
      </c>
      <c r="M86" s="43">
        <v>4.8643999999999998E-4</v>
      </c>
      <c r="N86" s="23">
        <f t="shared" si="1"/>
        <v>0.48643999999999998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-5.3939000000000002E-21</v>
      </c>
      <c r="C87" s="43">
        <v>-2.9363E-5</v>
      </c>
      <c r="D87" s="43">
        <v>4.6035E-4</v>
      </c>
      <c r="E87" s="23">
        <f t="shared" si="0"/>
        <v>0.46034999999999998</v>
      </c>
      <c r="F87" s="171">
        <v>0.3</v>
      </c>
      <c r="G87" s="24"/>
      <c r="H87" s="25"/>
      <c r="I87" s="28"/>
      <c r="J87" s="44">
        <v>7</v>
      </c>
      <c r="K87" s="43">
        <v>1.7979999999999998E-21</v>
      </c>
      <c r="L87" s="43">
        <v>2.9363E-5</v>
      </c>
      <c r="M87" s="43">
        <v>4.6035E-4</v>
      </c>
      <c r="N87" s="23">
        <f t="shared" si="1"/>
        <v>0.46034999999999998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-6.5046999999999998E-21</v>
      </c>
      <c r="C88" s="43">
        <v>-3.5410000000000001E-5</v>
      </c>
      <c r="D88" s="43">
        <v>4.3674000000000002E-4</v>
      </c>
      <c r="E88" s="23">
        <f t="shared" si="0"/>
        <v>0.43674000000000002</v>
      </c>
      <c r="F88" s="170">
        <v>0.35</v>
      </c>
      <c r="G88" s="24"/>
      <c r="H88" s="25"/>
      <c r="I88" s="28"/>
      <c r="J88" s="44">
        <v>8</v>
      </c>
      <c r="K88" s="43">
        <v>2.1681999999999999E-21</v>
      </c>
      <c r="L88" s="43">
        <v>3.5410000000000001E-5</v>
      </c>
      <c r="M88" s="43">
        <v>4.3674000000000002E-4</v>
      </c>
      <c r="N88" s="23">
        <f t="shared" si="1"/>
        <v>0.43674000000000002</v>
      </c>
      <c r="O88" s="170">
        <v>0.35</v>
      </c>
      <c r="P88" s="24"/>
      <c r="Q88" s="25"/>
    </row>
    <row r="89" spans="1:23" x14ac:dyDescent="0.3">
      <c r="A89" s="42">
        <v>38</v>
      </c>
      <c r="B89" s="43">
        <v>-5.8410000000000003E-21</v>
      </c>
      <c r="C89" s="43">
        <v>-3.1797000000000001E-5</v>
      </c>
      <c r="D89" s="43">
        <v>4.0243000000000001E-4</v>
      </c>
      <c r="E89" s="23">
        <f t="shared" si="0"/>
        <v>0.40243000000000001</v>
      </c>
      <c r="F89" s="171">
        <v>0.4</v>
      </c>
      <c r="G89" s="24"/>
      <c r="H89" s="25"/>
      <c r="I89" s="28"/>
      <c r="J89" s="44">
        <v>9</v>
      </c>
      <c r="K89" s="43">
        <v>1.9469999999999998E-21</v>
      </c>
      <c r="L89" s="43">
        <v>3.1797000000000001E-5</v>
      </c>
      <c r="M89" s="43">
        <v>4.0243000000000001E-4</v>
      </c>
      <c r="N89" s="23">
        <f t="shared" si="1"/>
        <v>0.40243000000000001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-5.2328000000000002E-21</v>
      </c>
      <c r="C90" s="43">
        <v>-2.8486000000000001E-5</v>
      </c>
      <c r="D90" s="43">
        <v>3.7324E-4</v>
      </c>
      <c r="E90" s="23">
        <f t="shared" si="0"/>
        <v>0.37324000000000002</v>
      </c>
      <c r="F90" s="171">
        <v>0.45</v>
      </c>
      <c r="G90" s="24"/>
      <c r="H90" s="25"/>
      <c r="I90" s="28"/>
      <c r="J90" s="44">
        <v>10</v>
      </c>
      <c r="K90" s="43">
        <v>1.7443000000000002E-21</v>
      </c>
      <c r="L90" s="43">
        <v>2.8486000000000001E-5</v>
      </c>
      <c r="M90" s="43">
        <v>3.7324E-4</v>
      </c>
      <c r="N90" s="23">
        <f t="shared" si="1"/>
        <v>0.37324000000000002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-4.6890000000000004E-21</v>
      </c>
      <c r="C91" s="43">
        <v>-2.5525999999999999E-5</v>
      </c>
      <c r="D91" s="43">
        <v>3.4802999999999999E-4</v>
      </c>
      <c r="E91" s="23">
        <f t="shared" si="0"/>
        <v>0.34803000000000001</v>
      </c>
      <c r="F91" s="171">
        <v>0.5</v>
      </c>
      <c r="G91" s="24"/>
      <c r="H91" s="25"/>
      <c r="I91" s="28"/>
      <c r="J91" s="44">
        <v>11</v>
      </c>
      <c r="K91" s="43">
        <v>1.563E-21</v>
      </c>
      <c r="L91" s="43">
        <v>2.5525999999999999E-5</v>
      </c>
      <c r="M91" s="43">
        <v>3.4802999999999999E-4</v>
      </c>
      <c r="N91" s="23">
        <f t="shared" si="1"/>
        <v>0.34803000000000001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-4.2092000000000001E-21</v>
      </c>
      <c r="C92" s="43">
        <v>-2.2914000000000001E-5</v>
      </c>
      <c r="D92" s="43">
        <v>3.2600000000000001E-4</v>
      </c>
      <c r="E92" s="23">
        <f t="shared" si="0"/>
        <v>0.32600000000000001</v>
      </c>
      <c r="F92" s="171">
        <v>0.55000000000000004</v>
      </c>
      <c r="G92" s="24"/>
      <c r="H92" s="25"/>
      <c r="I92" s="28"/>
      <c r="J92" s="44">
        <v>12</v>
      </c>
      <c r="K92" s="43">
        <v>1.4031E-21</v>
      </c>
      <c r="L92" s="43">
        <v>2.2914000000000001E-5</v>
      </c>
      <c r="M92" s="43">
        <v>3.2600000000000001E-4</v>
      </c>
      <c r="N92" s="23">
        <f t="shared" si="1"/>
        <v>0.32600000000000001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-3.7887000000000002E-21</v>
      </c>
      <c r="C93" s="43">
        <v>-2.0625E-5</v>
      </c>
      <c r="D93" s="43">
        <v>3.0656999999999999E-4</v>
      </c>
      <c r="E93" s="23">
        <f t="shared" si="0"/>
        <v>0.30657000000000001</v>
      </c>
      <c r="F93" s="44">
        <v>0.6</v>
      </c>
      <c r="G93" s="24"/>
      <c r="H93" s="25"/>
      <c r="I93" s="28"/>
      <c r="J93" s="44">
        <v>13</v>
      </c>
      <c r="K93" s="43">
        <v>1.2629E-21</v>
      </c>
      <c r="L93" s="43">
        <v>2.0625E-5</v>
      </c>
      <c r="M93" s="43">
        <v>3.0656999999999999E-4</v>
      </c>
      <c r="N93" s="23">
        <f t="shared" si="1"/>
        <v>0.30657000000000001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-3.4209999999999998E-21</v>
      </c>
      <c r="C94" s="43">
        <v>-1.8623000000000001E-5</v>
      </c>
      <c r="D94" s="43">
        <v>2.8929999999999998E-4</v>
      </c>
      <c r="E94" s="23">
        <f t="shared" si="0"/>
        <v>0.2893</v>
      </c>
      <c r="F94" s="44">
        <v>0.65</v>
      </c>
      <c r="G94" s="24"/>
      <c r="H94" s="25"/>
      <c r="I94" s="28"/>
      <c r="J94" s="44">
        <v>14</v>
      </c>
      <c r="K94" s="43">
        <v>1.1402999999999999E-21</v>
      </c>
      <c r="L94" s="43">
        <v>1.8623000000000001E-5</v>
      </c>
      <c r="M94" s="43">
        <v>2.8929999999999998E-4</v>
      </c>
      <c r="N94" s="23">
        <f t="shared" si="1"/>
        <v>0.2893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-3.0995999999999998E-21</v>
      </c>
      <c r="C95" s="43">
        <v>-1.6872999999999999E-5</v>
      </c>
      <c r="D95" s="43">
        <v>2.7384000000000002E-4</v>
      </c>
      <c r="E95" s="23">
        <f t="shared" si="0"/>
        <v>0.27384000000000003</v>
      </c>
      <c r="F95" s="44">
        <v>0.7</v>
      </c>
      <c r="G95" s="24"/>
      <c r="H95" s="25"/>
      <c r="I95" s="28"/>
      <c r="J95" s="44">
        <v>15</v>
      </c>
      <c r="K95" s="43">
        <v>1.0331999999999999E-21</v>
      </c>
      <c r="L95" s="43">
        <v>1.6872999999999999E-5</v>
      </c>
      <c r="M95" s="43">
        <v>2.7384000000000002E-4</v>
      </c>
      <c r="N95" s="23">
        <f t="shared" si="1"/>
        <v>0.27384000000000003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-2.8181000000000001E-21</v>
      </c>
      <c r="C96" s="43">
        <v>-1.5341000000000001E-5</v>
      </c>
      <c r="D96" s="43">
        <v>2.5993000000000001E-4</v>
      </c>
      <c r="E96" s="23">
        <f t="shared" si="0"/>
        <v>0.25992999999999999</v>
      </c>
      <c r="F96" s="44">
        <v>0.75</v>
      </c>
      <c r="G96" s="24"/>
      <c r="H96" s="25"/>
      <c r="I96" s="28"/>
      <c r="J96" s="44">
        <v>16</v>
      </c>
      <c r="K96" s="43">
        <v>9.3937000000000006E-22</v>
      </c>
      <c r="L96" s="43">
        <v>1.5341000000000001E-5</v>
      </c>
      <c r="M96" s="43">
        <v>2.5993000000000001E-4</v>
      </c>
      <c r="N96" s="23">
        <f t="shared" si="1"/>
        <v>0.25992999999999999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-2.5709999999999998E-21</v>
      </c>
      <c r="C97" s="43">
        <v>-1.3995999999999999E-5</v>
      </c>
      <c r="D97" s="43">
        <v>2.4735000000000002E-4</v>
      </c>
      <c r="E97" s="23">
        <f t="shared" si="0"/>
        <v>0.24735000000000001</v>
      </c>
      <c r="F97" s="44">
        <v>0.8</v>
      </c>
      <c r="G97" s="24"/>
      <c r="H97" s="25"/>
      <c r="I97" s="28"/>
      <c r="J97" s="44">
        <v>17</v>
      </c>
      <c r="K97" s="43">
        <v>8.5700000000000007E-22</v>
      </c>
      <c r="L97" s="43">
        <v>1.3995999999999999E-5</v>
      </c>
      <c r="M97" s="43">
        <v>2.4735000000000002E-4</v>
      </c>
      <c r="N97" s="23">
        <f t="shared" si="1"/>
        <v>0.24735000000000001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-2.3534E-21</v>
      </c>
      <c r="C98" s="43">
        <v>-1.2811E-5</v>
      </c>
      <c r="D98" s="43">
        <v>2.3591000000000001E-4</v>
      </c>
      <c r="E98" s="23">
        <f t="shared" si="0"/>
        <v>0.23591000000000001</v>
      </c>
      <c r="F98" s="44">
        <v>0.85</v>
      </c>
      <c r="G98" s="24"/>
      <c r="H98" s="25"/>
      <c r="I98" s="28"/>
      <c r="J98" s="44">
        <v>18</v>
      </c>
      <c r="K98" s="43">
        <v>7.8447999999999996E-22</v>
      </c>
      <c r="L98" s="43">
        <v>1.2811E-5</v>
      </c>
      <c r="M98" s="43">
        <v>2.3591000000000001E-4</v>
      </c>
      <c r="N98" s="23">
        <f t="shared" si="1"/>
        <v>0.23591000000000001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-2.1611999999999999E-21</v>
      </c>
      <c r="C99" s="43">
        <v>-1.1765E-5</v>
      </c>
      <c r="D99" s="43">
        <v>2.2547999999999999E-4</v>
      </c>
      <c r="E99" s="23">
        <f t="shared" si="0"/>
        <v>0.22547999999999999</v>
      </c>
      <c r="F99" s="44">
        <v>0.9</v>
      </c>
      <c r="G99" s="24"/>
      <c r="H99" s="25"/>
      <c r="I99" s="28"/>
      <c r="J99" s="44">
        <v>19</v>
      </c>
      <c r="K99" s="43">
        <v>7.2039999999999999E-22</v>
      </c>
      <c r="L99" s="43">
        <v>1.1765E-5</v>
      </c>
      <c r="M99" s="43">
        <v>2.2547999999999999E-4</v>
      </c>
      <c r="N99" s="23">
        <f t="shared" si="1"/>
        <v>0.22547999999999999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-1.9907E-21</v>
      </c>
      <c r="C100" s="43">
        <v>-1.0837E-5</v>
      </c>
      <c r="D100" s="43">
        <v>2.1592000000000001E-4</v>
      </c>
      <c r="E100" s="23">
        <f t="shared" si="0"/>
        <v>0.21592</v>
      </c>
      <c r="F100" s="44">
        <v>0.95</v>
      </c>
      <c r="G100" s="24"/>
      <c r="H100" s="25"/>
      <c r="I100" s="28"/>
      <c r="J100" s="44">
        <v>20</v>
      </c>
      <c r="K100" s="43">
        <v>6.6357E-22</v>
      </c>
      <c r="L100" s="43">
        <v>1.0837E-5</v>
      </c>
      <c r="M100" s="43">
        <v>2.1592000000000001E-4</v>
      </c>
      <c r="N100" s="23">
        <f t="shared" si="1"/>
        <v>0.21592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-1.8390000000000002E-21</v>
      </c>
      <c r="C101" s="43">
        <v>-1.0011E-5</v>
      </c>
      <c r="D101" s="43">
        <v>2.0714E-4</v>
      </c>
      <c r="E101" s="23">
        <f t="shared" si="0"/>
        <v>0.20713999999999999</v>
      </c>
      <c r="F101" s="44">
        <v>1</v>
      </c>
      <c r="G101" s="24"/>
      <c r="H101" s="25"/>
      <c r="I101" s="28"/>
      <c r="J101" s="44">
        <v>21</v>
      </c>
      <c r="K101" s="43">
        <v>6.1300999999999998E-22</v>
      </c>
      <c r="L101" s="43">
        <v>1.0011E-5</v>
      </c>
      <c r="M101" s="43">
        <v>2.0714E-4</v>
      </c>
      <c r="N101" s="23">
        <f t="shared" si="1"/>
        <v>0.20713999999999999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-9.4583999999999994E-22</v>
      </c>
      <c r="C102" s="43">
        <v>-5.1488999999999999E-6</v>
      </c>
      <c r="D102" s="43">
        <v>1.4750000000000001E-4</v>
      </c>
      <c r="E102" s="23">
        <f t="shared" si="0"/>
        <v>0.14750000000000002</v>
      </c>
      <c r="F102" s="44">
        <v>1.5</v>
      </c>
      <c r="G102" s="24"/>
      <c r="H102" s="25"/>
      <c r="I102" s="28"/>
      <c r="J102" s="44">
        <v>22</v>
      </c>
      <c r="K102" s="43">
        <v>3.1527999999999998E-22</v>
      </c>
      <c r="L102" s="43">
        <v>5.1488999999999999E-6</v>
      </c>
      <c r="M102" s="43">
        <v>1.4750000000000001E-4</v>
      </c>
      <c r="N102" s="23">
        <f t="shared" si="1"/>
        <v>0.14750000000000002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-5.7073999999999999E-22</v>
      </c>
      <c r="C103" s="43">
        <v>-3.1070000000000001E-6</v>
      </c>
      <c r="D103" s="43">
        <v>1.1514999999999999E-4</v>
      </c>
      <c r="E103" s="23">
        <f t="shared" si="0"/>
        <v>0.11514999999999999</v>
      </c>
      <c r="F103" s="44">
        <v>2</v>
      </c>
      <c r="G103" s="24"/>
      <c r="H103" s="25"/>
      <c r="I103" s="28"/>
      <c r="J103" s="44">
        <v>23</v>
      </c>
      <c r="K103" s="43">
        <v>1.9025E-22</v>
      </c>
      <c r="L103" s="43">
        <v>3.1070000000000001E-6</v>
      </c>
      <c r="M103" s="43">
        <v>1.1514999999999999E-4</v>
      </c>
      <c r="N103" s="23">
        <f t="shared" si="1"/>
        <v>0.11514999999999999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-3.7975999999999998E-22</v>
      </c>
      <c r="C104" s="43">
        <v>-2.0673000000000001E-6</v>
      </c>
      <c r="D104" s="43">
        <v>9.4597000000000002E-5</v>
      </c>
      <c r="E104" s="23">
        <f t="shared" si="0"/>
        <v>9.4597000000000001E-2</v>
      </c>
      <c r="F104" s="44">
        <v>2.5</v>
      </c>
      <c r="G104" s="24"/>
      <c r="H104" s="25"/>
      <c r="I104" s="28"/>
      <c r="J104" s="44">
        <v>24</v>
      </c>
      <c r="K104" s="43">
        <v>1.2659E-22</v>
      </c>
      <c r="L104" s="43">
        <v>2.0673000000000001E-6</v>
      </c>
      <c r="M104" s="43">
        <v>9.4597000000000002E-5</v>
      </c>
      <c r="N104" s="23">
        <f t="shared" si="1"/>
        <v>9.4597000000000001E-2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-2.6932000000000001E-22</v>
      </c>
      <c r="C105" s="43">
        <v>-1.4661E-6</v>
      </c>
      <c r="D105" s="43">
        <v>7.9900000000000004E-5</v>
      </c>
      <c r="E105" s="23">
        <f t="shared" si="0"/>
        <v>7.9899999999999999E-2</v>
      </c>
      <c r="F105" s="44">
        <v>3</v>
      </c>
      <c r="G105" s="24"/>
      <c r="H105" s="25"/>
      <c r="I105" s="28"/>
      <c r="J105" s="44">
        <v>25</v>
      </c>
      <c r="K105" s="43">
        <v>8.9772999999999998E-23</v>
      </c>
      <c r="L105" s="43">
        <v>1.4661E-6</v>
      </c>
      <c r="M105" s="43">
        <v>7.9900000000000004E-5</v>
      </c>
      <c r="N105" s="23">
        <f t="shared" si="1"/>
        <v>7.9899999999999999E-2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-1.9933E-22</v>
      </c>
      <c r="C106" s="43">
        <v>-1.0851E-6</v>
      </c>
      <c r="D106" s="43">
        <v>6.8539000000000002E-5</v>
      </c>
      <c r="E106" s="23">
        <f t="shared" si="0"/>
        <v>6.8539000000000003E-2</v>
      </c>
      <c r="F106" s="44">
        <v>3.5</v>
      </c>
      <c r="G106" s="24"/>
      <c r="H106" s="25"/>
      <c r="I106" s="28"/>
      <c r="J106" s="44">
        <v>26</v>
      </c>
      <c r="K106" s="43">
        <v>6.6444000000000002E-23</v>
      </c>
      <c r="L106" s="43">
        <v>1.0851E-6</v>
      </c>
      <c r="M106" s="43">
        <v>6.8539000000000002E-5</v>
      </c>
      <c r="N106" s="23">
        <f t="shared" si="1"/>
        <v>6.8539000000000003E-2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-1.5197999999999999E-22</v>
      </c>
      <c r="C107" s="43">
        <v>-8.2732999999999998E-7</v>
      </c>
      <c r="D107" s="43">
        <v>5.9361000000000003E-5</v>
      </c>
      <c r="E107" s="23">
        <f t="shared" si="0"/>
        <v>5.9361000000000004E-2</v>
      </c>
      <c r="F107" s="44">
        <v>4</v>
      </c>
      <c r="G107" s="24"/>
      <c r="H107" s="25"/>
      <c r="I107" s="28"/>
      <c r="J107" s="44">
        <v>27</v>
      </c>
      <c r="K107" s="43">
        <v>5.0659999999999998E-23</v>
      </c>
      <c r="L107" s="43">
        <v>8.2732999999999998E-7</v>
      </c>
      <c r="M107" s="43">
        <v>5.9361000000000003E-5</v>
      </c>
      <c r="N107" s="23">
        <f t="shared" si="1"/>
        <v>5.9361000000000004E-2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03BA-B2F9-4CDF-9B61-158ECACC4448}">
  <sheetPr codeName="Hoja165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1498700</v>
      </c>
      <c r="C19" s="43">
        <v>1354000</v>
      </c>
      <c r="D19" s="43">
        <v>562470</v>
      </c>
      <c r="E19" s="43">
        <v>-2.6577999999999999E-11</v>
      </c>
      <c r="F19" s="43">
        <v>2.8486999999999999E-27</v>
      </c>
      <c r="G19" s="43">
        <v>1.5507999999999999E-11</v>
      </c>
      <c r="H19" s="48">
        <v>0</v>
      </c>
      <c r="I19" s="28"/>
      <c r="J19" s="44">
        <v>1</v>
      </c>
      <c r="K19" s="43">
        <v>1498700</v>
      </c>
      <c r="L19" s="43">
        <v>1354000</v>
      </c>
      <c r="M19" s="43">
        <v>562470</v>
      </c>
      <c r="N19" s="43">
        <v>-8.8591999999999992E-12</v>
      </c>
      <c r="O19" s="43">
        <v>-9.4956000000000007E-28</v>
      </c>
      <c r="P19" s="43">
        <v>-1.5507999999999999E-11</v>
      </c>
      <c r="Q19" s="48">
        <v>0</v>
      </c>
    </row>
    <row r="20" spans="1:17" x14ac:dyDescent="0.3">
      <c r="A20" s="42">
        <v>31</v>
      </c>
      <c r="B20" s="43">
        <v>-658480</v>
      </c>
      <c r="C20" s="43">
        <v>-590380</v>
      </c>
      <c r="D20" s="43">
        <v>413500</v>
      </c>
      <c r="E20" s="43">
        <v>1.2509E-11</v>
      </c>
      <c r="F20" s="43">
        <v>-2.7045E-12</v>
      </c>
      <c r="G20" s="43">
        <v>-14722</v>
      </c>
      <c r="H20" s="54">
        <v>0.05</v>
      </c>
      <c r="I20" s="28"/>
      <c r="J20" s="44">
        <v>2</v>
      </c>
      <c r="K20" s="43">
        <v>-658480</v>
      </c>
      <c r="L20" s="43">
        <v>-590380</v>
      </c>
      <c r="M20" s="43">
        <v>413500</v>
      </c>
      <c r="N20" s="43">
        <v>4.1698000000000003E-12</v>
      </c>
      <c r="O20" s="43">
        <v>9.0149000000000003E-13</v>
      </c>
      <c r="P20" s="43">
        <v>14722</v>
      </c>
      <c r="Q20" s="54">
        <v>0.05</v>
      </c>
    </row>
    <row r="21" spans="1:17" x14ac:dyDescent="0.3">
      <c r="A21" s="42">
        <v>32</v>
      </c>
      <c r="B21" s="43">
        <v>21425</v>
      </c>
      <c r="C21" s="43">
        <v>39406</v>
      </c>
      <c r="D21" s="43">
        <v>288690</v>
      </c>
      <c r="E21" s="43">
        <v>3.303E-12</v>
      </c>
      <c r="F21" s="43">
        <v>-3.5808999999999998E-12</v>
      </c>
      <c r="G21" s="43">
        <v>-19493</v>
      </c>
      <c r="H21" s="57">
        <v>0.1</v>
      </c>
      <c r="I21" s="28"/>
      <c r="J21" s="44">
        <v>3</v>
      </c>
      <c r="K21" s="43">
        <v>21425</v>
      </c>
      <c r="L21" s="43">
        <v>39406</v>
      </c>
      <c r="M21" s="43">
        <v>288690</v>
      </c>
      <c r="N21" s="43">
        <v>1.1010000000000001E-12</v>
      </c>
      <c r="O21" s="43">
        <v>1.1936000000000001E-12</v>
      </c>
      <c r="P21" s="43">
        <v>19493</v>
      </c>
      <c r="Q21" s="57">
        <v>0.1</v>
      </c>
    </row>
    <row r="22" spans="1:17" x14ac:dyDescent="0.3">
      <c r="A22" s="42">
        <v>33</v>
      </c>
      <c r="B22" s="43">
        <v>-14073</v>
      </c>
      <c r="C22" s="43">
        <v>7772.2</v>
      </c>
      <c r="D22" s="43">
        <v>194770</v>
      </c>
      <c r="E22" s="43">
        <v>4.0129000000000004E-12</v>
      </c>
      <c r="F22" s="43">
        <v>-4.0094999999999998E-12</v>
      </c>
      <c r="G22" s="43">
        <v>-21827</v>
      </c>
      <c r="H22" s="48">
        <v>0.15</v>
      </c>
      <c r="I22" s="28"/>
      <c r="J22" s="44">
        <v>4</v>
      </c>
      <c r="K22" s="43">
        <v>-14073</v>
      </c>
      <c r="L22" s="43">
        <v>7772.2</v>
      </c>
      <c r="M22" s="43">
        <v>194770</v>
      </c>
      <c r="N22" s="43">
        <v>1.3376000000000001E-12</v>
      </c>
      <c r="O22" s="43">
        <v>1.3365E-12</v>
      </c>
      <c r="P22" s="43">
        <v>21827</v>
      </c>
      <c r="Q22" s="48">
        <v>0.15</v>
      </c>
    </row>
    <row r="23" spans="1:17" x14ac:dyDescent="0.3">
      <c r="A23" s="42">
        <v>34</v>
      </c>
      <c r="B23" s="43">
        <v>-42833</v>
      </c>
      <c r="C23" s="43">
        <v>-18781</v>
      </c>
      <c r="D23" s="43">
        <v>135390</v>
      </c>
      <c r="E23" s="43">
        <v>4.4183000000000003E-12</v>
      </c>
      <c r="F23" s="43">
        <v>-3.8455999999999997E-12</v>
      </c>
      <c r="G23" s="43">
        <v>-20935</v>
      </c>
      <c r="H23" s="54">
        <v>0.2</v>
      </c>
      <c r="I23" s="28"/>
      <c r="J23" s="44">
        <v>5</v>
      </c>
      <c r="K23" s="43">
        <v>-42833</v>
      </c>
      <c r="L23" s="43">
        <v>-18781</v>
      </c>
      <c r="M23" s="43">
        <v>135390</v>
      </c>
      <c r="N23" s="43">
        <v>1.4727999999999999E-12</v>
      </c>
      <c r="O23" s="43">
        <v>1.2819E-12</v>
      </c>
      <c r="P23" s="43">
        <v>20935</v>
      </c>
      <c r="Q23" s="54">
        <v>0.2</v>
      </c>
    </row>
    <row r="24" spans="1:17" x14ac:dyDescent="0.3">
      <c r="A24" s="42">
        <v>35</v>
      </c>
      <c r="B24" s="43">
        <v>-19488</v>
      </c>
      <c r="C24" s="43">
        <v>-3946.5</v>
      </c>
      <c r="D24" s="43">
        <v>99633</v>
      </c>
      <c r="E24" s="43">
        <v>2.8549999999999999E-12</v>
      </c>
      <c r="F24" s="43">
        <v>-3.5161999999999999E-12</v>
      </c>
      <c r="G24" s="43">
        <v>-19141</v>
      </c>
      <c r="H24" s="48">
        <v>0.25</v>
      </c>
      <c r="I24" s="28"/>
      <c r="J24" s="44">
        <v>6</v>
      </c>
      <c r="K24" s="43">
        <v>-19488</v>
      </c>
      <c r="L24" s="43">
        <v>-3946.5</v>
      </c>
      <c r="M24" s="43">
        <v>99633</v>
      </c>
      <c r="N24" s="43">
        <v>9.5166999999999992E-13</v>
      </c>
      <c r="O24" s="43">
        <v>1.1721E-12</v>
      </c>
      <c r="P24" s="43">
        <v>19141</v>
      </c>
      <c r="Q24" s="48">
        <v>0.25</v>
      </c>
    </row>
    <row r="25" spans="1:17" x14ac:dyDescent="0.3">
      <c r="A25" s="42">
        <v>36</v>
      </c>
      <c r="B25" s="43">
        <v>-26949</v>
      </c>
      <c r="C25" s="43">
        <v>-12977</v>
      </c>
      <c r="D25" s="43">
        <v>75772</v>
      </c>
      <c r="E25" s="43">
        <v>2.5666E-12</v>
      </c>
      <c r="F25" s="43">
        <v>-2.9251000000000001E-12</v>
      </c>
      <c r="G25" s="43">
        <v>-15923</v>
      </c>
      <c r="H25" s="57">
        <v>0.3</v>
      </c>
      <c r="I25" s="28"/>
      <c r="J25" s="44">
        <v>7</v>
      </c>
      <c r="K25" s="43">
        <v>-26949</v>
      </c>
      <c r="L25" s="43">
        <v>-12977</v>
      </c>
      <c r="M25" s="43">
        <v>75772</v>
      </c>
      <c r="N25" s="43">
        <v>8.5554000000000001E-13</v>
      </c>
      <c r="O25" s="43">
        <v>9.7502999999999994E-13</v>
      </c>
      <c r="P25" s="43">
        <v>15923</v>
      </c>
      <c r="Q25" s="57">
        <v>0.3</v>
      </c>
    </row>
    <row r="26" spans="1:17" x14ac:dyDescent="0.3">
      <c r="A26" s="42">
        <v>37</v>
      </c>
      <c r="B26" s="43">
        <v>-38811</v>
      </c>
      <c r="C26" s="43">
        <v>-24469</v>
      </c>
      <c r="D26" s="43">
        <v>60591</v>
      </c>
      <c r="E26" s="43">
        <v>2.6345000000000001E-12</v>
      </c>
      <c r="F26" s="43">
        <v>-2.1024E-12</v>
      </c>
      <c r="G26" s="43">
        <v>-11445</v>
      </c>
      <c r="H26" s="54">
        <v>0.35</v>
      </c>
      <c r="I26" s="28"/>
      <c r="J26" s="44">
        <v>8</v>
      </c>
      <c r="K26" s="43">
        <v>-38811</v>
      </c>
      <c r="L26" s="43">
        <v>-24469</v>
      </c>
      <c r="M26" s="43">
        <v>60591</v>
      </c>
      <c r="N26" s="43">
        <v>8.7816999999999998E-13</v>
      </c>
      <c r="O26" s="43">
        <v>7.0078999999999999E-13</v>
      </c>
      <c r="P26" s="43">
        <v>11445</v>
      </c>
      <c r="Q26" s="54">
        <v>0.35</v>
      </c>
    </row>
    <row r="27" spans="1:17" x14ac:dyDescent="0.3">
      <c r="A27" s="42">
        <v>38</v>
      </c>
      <c r="B27" s="43">
        <v>-4400.6000000000004</v>
      </c>
      <c r="C27" s="43">
        <v>1487.7</v>
      </c>
      <c r="D27" s="43">
        <v>51034</v>
      </c>
      <c r="E27" s="43">
        <v>1.0816999999999999E-12</v>
      </c>
      <c r="F27" s="43">
        <v>-1.7999E-12</v>
      </c>
      <c r="G27" s="43">
        <v>-9798.1</v>
      </c>
      <c r="H27" s="57">
        <v>0.4</v>
      </c>
      <c r="I27" s="28"/>
      <c r="J27" s="44">
        <v>9</v>
      </c>
      <c r="K27" s="43">
        <v>-4400.6000000000004</v>
      </c>
      <c r="L27" s="43">
        <v>1487.7</v>
      </c>
      <c r="M27" s="43">
        <v>51034</v>
      </c>
      <c r="N27" s="43">
        <v>3.6055000000000001E-13</v>
      </c>
      <c r="O27" s="43">
        <v>5.9996E-13</v>
      </c>
      <c r="P27" s="43">
        <v>9798.1</v>
      </c>
      <c r="Q27" s="57">
        <v>0.4</v>
      </c>
    </row>
    <row r="28" spans="1:17" x14ac:dyDescent="0.3">
      <c r="A28" s="42">
        <v>39</v>
      </c>
      <c r="B28" s="43">
        <v>-3607.1</v>
      </c>
      <c r="C28" s="43">
        <v>944.55</v>
      </c>
      <c r="D28" s="43">
        <v>43698</v>
      </c>
      <c r="E28" s="43">
        <v>8.3611999999999998E-13</v>
      </c>
      <c r="F28" s="43">
        <v>-1.5331E-12</v>
      </c>
      <c r="G28" s="43">
        <v>-8345.6</v>
      </c>
      <c r="H28" s="57">
        <v>0.45</v>
      </c>
      <c r="I28" s="28"/>
      <c r="J28" s="44">
        <v>10</v>
      </c>
      <c r="K28" s="43">
        <v>-3607.1</v>
      </c>
      <c r="L28" s="43">
        <v>944.55</v>
      </c>
      <c r="M28" s="43">
        <v>43698</v>
      </c>
      <c r="N28" s="43">
        <v>2.7870999999999998E-13</v>
      </c>
      <c r="O28" s="43">
        <v>5.1101999999999998E-13</v>
      </c>
      <c r="P28" s="43">
        <v>8345.6</v>
      </c>
      <c r="Q28" s="57">
        <v>0.45</v>
      </c>
    </row>
    <row r="29" spans="1:17" x14ac:dyDescent="0.3">
      <c r="A29" s="42">
        <v>40</v>
      </c>
      <c r="B29" s="43">
        <v>-3007.3</v>
      </c>
      <c r="C29" s="43">
        <v>535.07000000000005</v>
      </c>
      <c r="D29" s="43">
        <v>37899</v>
      </c>
      <c r="E29" s="43">
        <v>6.5072999999999999E-13</v>
      </c>
      <c r="F29" s="43">
        <v>-1.3044999999999999E-12</v>
      </c>
      <c r="G29" s="43">
        <v>-7101.1</v>
      </c>
      <c r="H29" s="57">
        <v>0.5</v>
      </c>
      <c r="I29" s="28"/>
      <c r="J29" s="44">
        <v>11</v>
      </c>
      <c r="K29" s="43">
        <v>-3007.3</v>
      </c>
      <c r="L29" s="43">
        <v>535.07000000000005</v>
      </c>
      <c r="M29" s="43">
        <v>37899</v>
      </c>
      <c r="N29" s="43">
        <v>2.1691000000000001E-13</v>
      </c>
      <c r="O29" s="43">
        <v>4.3482000000000001E-13</v>
      </c>
      <c r="P29" s="43">
        <v>7101.1</v>
      </c>
      <c r="Q29" s="57">
        <v>0.5</v>
      </c>
    </row>
    <row r="30" spans="1:17" x14ac:dyDescent="0.3">
      <c r="A30" s="42">
        <v>41</v>
      </c>
      <c r="B30" s="43">
        <v>-2544.6</v>
      </c>
      <c r="C30" s="43">
        <v>235.24</v>
      </c>
      <c r="D30" s="43">
        <v>33209</v>
      </c>
      <c r="E30" s="43">
        <v>5.1064999999999995E-13</v>
      </c>
      <c r="F30" s="43">
        <v>-1.1117E-12</v>
      </c>
      <c r="G30" s="43">
        <v>-6051.7</v>
      </c>
      <c r="H30" s="57">
        <v>0.55000000000000004</v>
      </c>
      <c r="I30" s="28"/>
      <c r="J30" s="44">
        <v>12</v>
      </c>
      <c r="K30" s="43">
        <v>-2544.6</v>
      </c>
      <c r="L30" s="43">
        <v>235.24</v>
      </c>
      <c r="M30" s="43">
        <v>33209</v>
      </c>
      <c r="N30" s="43">
        <v>1.7022000000000001E-13</v>
      </c>
      <c r="O30" s="43">
        <v>3.7055999999999999E-13</v>
      </c>
      <c r="P30" s="43">
        <v>6051.7</v>
      </c>
      <c r="Q30" s="57">
        <v>0.55000000000000004</v>
      </c>
    </row>
    <row r="31" spans="1:17" x14ac:dyDescent="0.3">
      <c r="A31" s="42">
        <v>42</v>
      </c>
      <c r="B31" s="43">
        <v>-2180.9</v>
      </c>
      <c r="C31" s="43">
        <v>20.318999999999999</v>
      </c>
      <c r="D31" s="43">
        <v>29349</v>
      </c>
      <c r="E31" s="43">
        <v>4.0434999999999999E-13</v>
      </c>
      <c r="F31" s="43">
        <v>-9.5038999999999995E-13</v>
      </c>
      <c r="G31" s="43">
        <v>-5173.7</v>
      </c>
      <c r="H31" s="48">
        <v>0.6</v>
      </c>
      <c r="I31" s="28"/>
      <c r="J31" s="44">
        <v>13</v>
      </c>
      <c r="K31" s="43">
        <v>-2180.9</v>
      </c>
      <c r="L31" s="43">
        <v>20.318999999999999</v>
      </c>
      <c r="M31" s="43">
        <v>29349</v>
      </c>
      <c r="N31" s="43">
        <v>1.3478000000000001E-13</v>
      </c>
      <c r="O31" s="43">
        <v>3.1680000000000002E-13</v>
      </c>
      <c r="P31" s="43">
        <v>5173.7</v>
      </c>
      <c r="Q31" s="48">
        <v>0.6</v>
      </c>
    </row>
    <row r="32" spans="1:17" x14ac:dyDescent="0.3">
      <c r="A32" s="42">
        <v>43</v>
      </c>
      <c r="B32" s="43">
        <v>-1889.9</v>
      </c>
      <c r="C32" s="43">
        <v>-130.78</v>
      </c>
      <c r="D32" s="43">
        <v>26127</v>
      </c>
      <c r="E32" s="43">
        <v>3.2314999999999999E-13</v>
      </c>
      <c r="F32" s="43">
        <v>-8.1582999999999997E-13</v>
      </c>
      <c r="G32" s="43">
        <v>-4441.2</v>
      </c>
      <c r="H32" s="48">
        <v>0.65</v>
      </c>
      <c r="I32" s="28"/>
      <c r="J32" s="44">
        <v>14</v>
      </c>
      <c r="K32" s="43">
        <v>-1889.9</v>
      </c>
      <c r="L32" s="43">
        <v>-130.78</v>
      </c>
      <c r="M32" s="43">
        <v>26127</v>
      </c>
      <c r="N32" s="43">
        <v>1.0771999999999999E-13</v>
      </c>
      <c r="O32" s="43">
        <v>2.7194E-13</v>
      </c>
      <c r="P32" s="43">
        <v>4441.2</v>
      </c>
      <c r="Q32" s="48">
        <v>0.65</v>
      </c>
    </row>
    <row r="33" spans="1:17" x14ac:dyDescent="0.3">
      <c r="A33" s="42">
        <v>44</v>
      </c>
      <c r="B33" s="43">
        <v>-1653.5</v>
      </c>
      <c r="C33" s="43">
        <v>-234.63</v>
      </c>
      <c r="D33" s="43">
        <v>23406</v>
      </c>
      <c r="E33" s="43">
        <v>2.6063999999999999E-13</v>
      </c>
      <c r="F33" s="43">
        <v>-7.0354999999999997E-13</v>
      </c>
      <c r="G33" s="43">
        <v>-3829.9</v>
      </c>
      <c r="H33" s="48">
        <v>0.7</v>
      </c>
      <c r="I33" s="28"/>
      <c r="J33" s="44">
        <v>15</v>
      </c>
      <c r="K33" s="43">
        <v>-1653.5</v>
      </c>
      <c r="L33" s="43">
        <v>-234.63</v>
      </c>
      <c r="M33" s="43">
        <v>23406</v>
      </c>
      <c r="N33" s="43">
        <v>8.6878999999999995E-14</v>
      </c>
      <c r="O33" s="43">
        <v>2.3451999999999999E-13</v>
      </c>
      <c r="P33" s="43">
        <v>3829.9</v>
      </c>
      <c r="Q33" s="48">
        <v>0.7</v>
      </c>
    </row>
    <row r="34" spans="1:17" x14ac:dyDescent="0.3">
      <c r="A34" s="42">
        <v>45</v>
      </c>
      <c r="B34" s="43">
        <v>-1458.4</v>
      </c>
      <c r="C34" s="43">
        <v>-303.77999999999997</v>
      </c>
      <c r="D34" s="43">
        <v>21086</v>
      </c>
      <c r="E34" s="43">
        <v>2.121E-13</v>
      </c>
      <c r="F34" s="43">
        <v>-6.0966000000000005E-13</v>
      </c>
      <c r="G34" s="43">
        <v>-3318.8</v>
      </c>
      <c r="H34" s="48">
        <v>0.75</v>
      </c>
      <c r="I34" s="28"/>
      <c r="J34" s="44">
        <v>16</v>
      </c>
      <c r="K34" s="43">
        <v>-1458.4</v>
      </c>
      <c r="L34" s="43">
        <v>-303.77999999999997</v>
      </c>
      <c r="M34" s="43">
        <v>21086</v>
      </c>
      <c r="N34" s="43">
        <v>7.0697999999999998E-14</v>
      </c>
      <c r="O34" s="43">
        <v>2.0321999999999999E-13</v>
      </c>
      <c r="P34" s="43">
        <v>3318.8</v>
      </c>
      <c r="Q34" s="48">
        <v>0.75</v>
      </c>
    </row>
    <row r="35" spans="1:17" x14ac:dyDescent="0.3">
      <c r="A35" s="42">
        <v>46</v>
      </c>
      <c r="B35" s="43">
        <v>-1295.2</v>
      </c>
      <c r="C35" s="43">
        <v>-347.55</v>
      </c>
      <c r="D35" s="43">
        <v>19090</v>
      </c>
      <c r="E35" s="43">
        <v>1.7407000000000001E-13</v>
      </c>
      <c r="F35" s="43">
        <v>-5.3088999999999997E-13</v>
      </c>
      <c r="G35" s="43">
        <v>-2890</v>
      </c>
      <c r="H35" s="48">
        <v>0.8</v>
      </c>
      <c r="I35" s="28"/>
      <c r="J35" s="44">
        <v>17</v>
      </c>
      <c r="K35" s="43">
        <v>-1295.2</v>
      </c>
      <c r="L35" s="43">
        <v>-347.55</v>
      </c>
      <c r="M35" s="43">
        <v>19090</v>
      </c>
      <c r="N35" s="43">
        <v>5.8024999999999998E-14</v>
      </c>
      <c r="O35" s="43">
        <v>1.7696000000000001E-13</v>
      </c>
      <c r="P35" s="43">
        <v>2890</v>
      </c>
      <c r="Q35" s="48">
        <v>0.8</v>
      </c>
    </row>
    <row r="36" spans="1:17" x14ac:dyDescent="0.3">
      <c r="A36" s="42">
        <v>47</v>
      </c>
      <c r="B36" s="43">
        <v>-1156.9000000000001</v>
      </c>
      <c r="C36" s="43">
        <v>-372.78</v>
      </c>
      <c r="D36" s="43">
        <v>17360</v>
      </c>
      <c r="E36" s="43">
        <v>1.4402999999999999E-13</v>
      </c>
      <c r="F36" s="43">
        <v>-4.6453000000000004E-13</v>
      </c>
      <c r="G36" s="43">
        <v>-2528.8000000000002</v>
      </c>
      <c r="H36" s="48">
        <v>0.85</v>
      </c>
      <c r="I36" s="28"/>
      <c r="J36" s="44">
        <v>18</v>
      </c>
      <c r="K36" s="43">
        <v>-1156.9000000000001</v>
      </c>
      <c r="L36" s="43">
        <v>-372.78</v>
      </c>
      <c r="M36" s="43">
        <v>17360</v>
      </c>
      <c r="N36" s="43">
        <v>4.8010999999999999E-14</v>
      </c>
      <c r="O36" s="43">
        <v>1.5484E-13</v>
      </c>
      <c r="P36" s="43">
        <v>2528.8000000000002</v>
      </c>
      <c r="Q36" s="48">
        <v>0.85</v>
      </c>
    </row>
    <row r="37" spans="1:17" x14ac:dyDescent="0.3">
      <c r="A37" s="42">
        <v>48</v>
      </c>
      <c r="B37" s="43">
        <v>-1038.3</v>
      </c>
      <c r="C37" s="43">
        <v>-384.49</v>
      </c>
      <c r="D37" s="43">
        <v>15851</v>
      </c>
      <c r="E37" s="43">
        <v>1.2009E-13</v>
      </c>
      <c r="F37" s="43">
        <v>-4.0837000000000001E-13</v>
      </c>
      <c r="G37" s="43">
        <v>-2223.1</v>
      </c>
      <c r="H37" s="48">
        <v>0.9</v>
      </c>
      <c r="I37" s="28"/>
      <c r="J37" s="44">
        <v>19</v>
      </c>
      <c r="K37" s="43">
        <v>-1038.3</v>
      </c>
      <c r="L37" s="43">
        <v>-384.49</v>
      </c>
      <c r="M37" s="43">
        <v>15851</v>
      </c>
      <c r="N37" s="43">
        <v>4.0032E-14</v>
      </c>
      <c r="O37" s="43">
        <v>1.3612E-13</v>
      </c>
      <c r="P37" s="43">
        <v>2223.1</v>
      </c>
      <c r="Q37" s="48">
        <v>0.9</v>
      </c>
    </row>
    <row r="38" spans="1:17" x14ac:dyDescent="0.3">
      <c r="A38" s="42">
        <v>49</v>
      </c>
      <c r="B38" s="43">
        <v>-935.42</v>
      </c>
      <c r="C38" s="43">
        <v>-386.36</v>
      </c>
      <c r="D38" s="43">
        <v>14526</v>
      </c>
      <c r="E38" s="43">
        <v>1.0086E-13</v>
      </c>
      <c r="F38" s="43">
        <v>-3.6063E-13</v>
      </c>
      <c r="G38" s="43">
        <v>-1963.2</v>
      </c>
      <c r="H38" s="48">
        <v>0.95</v>
      </c>
      <c r="I38" s="28"/>
      <c r="J38" s="44">
        <v>20</v>
      </c>
      <c r="K38" s="43">
        <v>-935.42</v>
      </c>
      <c r="L38" s="43">
        <v>-386.36</v>
      </c>
      <c r="M38" s="43">
        <v>14526</v>
      </c>
      <c r="N38" s="43">
        <v>3.362E-14</v>
      </c>
      <c r="O38" s="43">
        <v>1.2021E-13</v>
      </c>
      <c r="P38" s="43">
        <v>1963.2</v>
      </c>
      <c r="Q38" s="48">
        <v>0.95</v>
      </c>
    </row>
    <row r="39" spans="1:17" x14ac:dyDescent="0.3">
      <c r="A39" s="42">
        <v>50</v>
      </c>
      <c r="B39" s="43">
        <v>-845.36</v>
      </c>
      <c r="C39" s="43">
        <v>-381.11</v>
      </c>
      <c r="D39" s="43">
        <v>13357</v>
      </c>
      <c r="E39" s="43">
        <v>8.5281E-14</v>
      </c>
      <c r="F39" s="43">
        <v>-3.1983999999999998E-13</v>
      </c>
      <c r="G39" s="43">
        <v>-1741.1</v>
      </c>
      <c r="H39" s="48">
        <v>1</v>
      </c>
      <c r="I39" s="28"/>
      <c r="J39" s="44">
        <v>21</v>
      </c>
      <c r="K39" s="43">
        <v>-845.36</v>
      </c>
      <c r="L39" s="43">
        <v>-381.11</v>
      </c>
      <c r="M39" s="43">
        <v>13357</v>
      </c>
      <c r="N39" s="43">
        <v>2.8427000000000002E-14</v>
      </c>
      <c r="O39" s="43">
        <v>1.0661E-13</v>
      </c>
      <c r="P39" s="43">
        <v>1741.1</v>
      </c>
      <c r="Q39" s="48">
        <v>1</v>
      </c>
    </row>
    <row r="40" spans="1:17" x14ac:dyDescent="0.3">
      <c r="A40" s="42">
        <v>51</v>
      </c>
      <c r="B40" s="43">
        <v>-324.97000000000003</v>
      </c>
      <c r="C40" s="43">
        <v>-208.9</v>
      </c>
      <c r="D40" s="43">
        <v>6642.9</v>
      </c>
      <c r="E40" s="43">
        <v>2.1322000000000001E-14</v>
      </c>
      <c r="F40" s="43">
        <v>-1.1682999999999999E-13</v>
      </c>
      <c r="G40" s="43">
        <v>-635.99</v>
      </c>
      <c r="H40" s="48">
        <v>1.5</v>
      </c>
      <c r="I40" s="28"/>
      <c r="J40" s="44">
        <v>22</v>
      </c>
      <c r="K40" s="43">
        <v>-324.97000000000003</v>
      </c>
      <c r="L40" s="43">
        <v>-208.9</v>
      </c>
      <c r="M40" s="43">
        <v>6642.9</v>
      </c>
      <c r="N40" s="43">
        <v>7.1072E-15</v>
      </c>
      <c r="O40" s="43">
        <v>3.8942999999999999E-14</v>
      </c>
      <c r="P40" s="43">
        <v>635.99</v>
      </c>
      <c r="Q40" s="48">
        <v>1.5</v>
      </c>
    </row>
    <row r="41" spans="1:17" x14ac:dyDescent="0.3">
      <c r="A41" s="42">
        <v>52</v>
      </c>
      <c r="B41" s="43">
        <v>-123.57</v>
      </c>
      <c r="C41" s="43">
        <v>-82.247</v>
      </c>
      <c r="D41" s="43">
        <v>3970.5</v>
      </c>
      <c r="E41" s="43">
        <v>7.5913000000000001E-15</v>
      </c>
      <c r="F41" s="43">
        <v>-5.4508E-14</v>
      </c>
      <c r="G41" s="43">
        <v>-296.73</v>
      </c>
      <c r="H41" s="48">
        <v>2</v>
      </c>
      <c r="I41" s="28"/>
      <c r="J41" s="44">
        <v>23</v>
      </c>
      <c r="K41" s="43">
        <v>-123.57</v>
      </c>
      <c r="L41" s="43">
        <v>-82.247</v>
      </c>
      <c r="M41" s="43">
        <v>3970.5</v>
      </c>
      <c r="N41" s="43">
        <v>2.5303999999999999E-15</v>
      </c>
      <c r="O41" s="43">
        <v>1.8169E-14</v>
      </c>
      <c r="P41" s="43">
        <v>296.73</v>
      </c>
      <c r="Q41" s="48">
        <v>2</v>
      </c>
    </row>
    <row r="42" spans="1:17" x14ac:dyDescent="0.3">
      <c r="A42" s="42">
        <v>53</v>
      </c>
      <c r="B42" s="43">
        <v>-58.835999999999999</v>
      </c>
      <c r="C42" s="43">
        <v>-40.698</v>
      </c>
      <c r="D42" s="43">
        <v>2707.1</v>
      </c>
      <c r="E42" s="43">
        <v>3.3317999999999998E-15</v>
      </c>
      <c r="F42" s="43">
        <v>-2.9615999999999998E-14</v>
      </c>
      <c r="G42" s="43">
        <v>-161.22</v>
      </c>
      <c r="H42" s="48">
        <v>2.5</v>
      </c>
      <c r="I42" s="28"/>
      <c r="J42" s="44">
        <v>24</v>
      </c>
      <c r="K42" s="43">
        <v>-58.835999999999999</v>
      </c>
      <c r="L42" s="43">
        <v>-40.698</v>
      </c>
      <c r="M42" s="43">
        <v>2707.1</v>
      </c>
      <c r="N42" s="43">
        <v>1.1105999999999999E-15</v>
      </c>
      <c r="O42" s="43">
        <v>9.8721000000000004E-15</v>
      </c>
      <c r="P42" s="43">
        <v>161.22</v>
      </c>
      <c r="Q42" s="48">
        <v>2.5</v>
      </c>
    </row>
    <row r="43" spans="1:17" x14ac:dyDescent="0.3">
      <c r="A43" s="42">
        <v>54</v>
      </c>
      <c r="B43" s="43">
        <v>-50.046999999999997</v>
      </c>
      <c r="C43" s="43">
        <v>-40.895000000000003</v>
      </c>
      <c r="D43" s="43">
        <v>2019</v>
      </c>
      <c r="E43" s="43">
        <v>1.6811E-15</v>
      </c>
      <c r="F43" s="43">
        <v>-1.7858999999999999E-14</v>
      </c>
      <c r="G43" s="43">
        <v>-97.218999999999994</v>
      </c>
      <c r="H43" s="48">
        <v>3</v>
      </c>
      <c r="I43" s="28"/>
      <c r="J43" s="44">
        <v>25</v>
      </c>
      <c r="K43" s="43">
        <v>-50.046999999999997</v>
      </c>
      <c r="L43" s="43">
        <v>-40.895000000000003</v>
      </c>
      <c r="M43" s="43">
        <v>2019</v>
      </c>
      <c r="N43" s="43">
        <v>5.6038000000000005E-16</v>
      </c>
      <c r="O43" s="43">
        <v>5.9529000000000002E-15</v>
      </c>
      <c r="P43" s="43">
        <v>97.218999999999994</v>
      </c>
      <c r="Q43" s="48">
        <v>3</v>
      </c>
    </row>
    <row r="44" spans="1:17" x14ac:dyDescent="0.3">
      <c r="A44" s="42">
        <v>55</v>
      </c>
      <c r="B44" s="43">
        <v>-57.302999999999997</v>
      </c>
      <c r="C44" s="43">
        <v>-52.18</v>
      </c>
      <c r="D44" s="43">
        <v>1588.9</v>
      </c>
      <c r="E44" s="43">
        <v>9.4120999999999996E-16</v>
      </c>
      <c r="F44" s="43">
        <v>-1.1602E-14</v>
      </c>
      <c r="G44" s="43">
        <v>-63.155999999999999</v>
      </c>
      <c r="H44" s="48">
        <v>3.5</v>
      </c>
      <c r="I44" s="28"/>
      <c r="J44" s="44">
        <v>26</v>
      </c>
      <c r="K44" s="43">
        <v>-57.302999999999997</v>
      </c>
      <c r="L44" s="43">
        <v>-52.18</v>
      </c>
      <c r="M44" s="43">
        <v>1588.9</v>
      </c>
      <c r="N44" s="43">
        <v>3.1374E-16</v>
      </c>
      <c r="O44" s="43">
        <v>3.8672000000000002E-15</v>
      </c>
      <c r="P44" s="43">
        <v>63.155999999999999</v>
      </c>
      <c r="Q44" s="48">
        <v>3.5</v>
      </c>
    </row>
    <row r="45" spans="1:17" x14ac:dyDescent="0.3">
      <c r="A45" s="42">
        <v>56</v>
      </c>
      <c r="B45" s="43">
        <v>-64.902000000000001</v>
      </c>
      <c r="C45" s="43">
        <v>-61.787999999999997</v>
      </c>
      <c r="D45" s="43">
        <v>1288.3</v>
      </c>
      <c r="E45" s="43">
        <v>5.7208999999999999E-16</v>
      </c>
      <c r="F45" s="43">
        <v>-7.9432999999999995E-15</v>
      </c>
      <c r="G45" s="43">
        <v>-43.241</v>
      </c>
      <c r="H45" s="48">
        <v>4</v>
      </c>
      <c r="I45" s="28"/>
      <c r="J45" s="44">
        <v>27</v>
      </c>
      <c r="K45" s="43">
        <v>-64.902000000000001</v>
      </c>
      <c r="L45" s="43">
        <v>-61.787999999999997</v>
      </c>
      <c r="M45" s="43">
        <v>1288.3</v>
      </c>
      <c r="N45" s="43">
        <v>1.907E-16</v>
      </c>
      <c r="O45" s="43">
        <v>2.6478000000000002E-15</v>
      </c>
      <c r="P45" s="43">
        <v>43.241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6.1583000000000004E-4</v>
      </c>
      <c r="C50" s="43">
        <v>4.9043999999999997E-4</v>
      </c>
      <c r="D50" s="43">
        <v>-1.9556E-4</v>
      </c>
      <c r="E50" s="43">
        <v>-4.6068E-20</v>
      </c>
      <c r="F50" s="43">
        <v>4.9377000000000003E-36</v>
      </c>
      <c r="G50" s="43">
        <v>2.6880000000000001E-20</v>
      </c>
      <c r="H50" s="48">
        <v>0</v>
      </c>
      <c r="I50" s="28"/>
      <c r="J50" s="44">
        <v>1</v>
      </c>
      <c r="K50" s="43">
        <v>6.1583000000000004E-4</v>
      </c>
      <c r="L50" s="43">
        <v>4.9043999999999997E-4</v>
      </c>
      <c r="M50" s="43">
        <v>-1.9556E-4</v>
      </c>
      <c r="N50" s="43">
        <v>-1.5356E-20</v>
      </c>
      <c r="O50" s="43">
        <v>-1.6459E-36</v>
      </c>
      <c r="P50" s="43">
        <v>-2.6880000000000001E-20</v>
      </c>
      <c r="Q50" s="48">
        <v>0</v>
      </c>
    </row>
    <row r="51" spans="1:17" x14ac:dyDescent="0.3">
      <c r="A51" s="42">
        <v>31</v>
      </c>
      <c r="B51" s="43">
        <v>-4.0360999999999999E-4</v>
      </c>
      <c r="C51" s="43">
        <v>-3.4458999999999998E-4</v>
      </c>
      <c r="D51" s="43">
        <v>5.2543999999999996E-4</v>
      </c>
      <c r="E51" s="43">
        <v>2.1683000000000001E-20</v>
      </c>
      <c r="F51" s="43">
        <v>-4.6876999999999999E-21</v>
      </c>
      <c r="G51" s="43">
        <v>-2.5519000000000001E-5</v>
      </c>
      <c r="H51" s="54">
        <v>0.05</v>
      </c>
      <c r="I51" s="28"/>
      <c r="J51" s="44">
        <v>2</v>
      </c>
      <c r="K51" s="43">
        <v>-4.0360999999999999E-4</v>
      </c>
      <c r="L51" s="43">
        <v>-3.4458999999999998E-4</v>
      </c>
      <c r="M51" s="43">
        <v>5.2543999999999996E-4</v>
      </c>
      <c r="N51" s="43">
        <v>7.2276E-21</v>
      </c>
      <c r="O51" s="43">
        <v>1.5626E-21</v>
      </c>
      <c r="P51" s="43">
        <v>2.5519000000000001E-5</v>
      </c>
      <c r="Q51" s="54">
        <v>0.05</v>
      </c>
    </row>
    <row r="52" spans="1:17" x14ac:dyDescent="0.3">
      <c r="A52" s="42">
        <v>32</v>
      </c>
      <c r="B52" s="43">
        <v>-4.6705E-4</v>
      </c>
      <c r="C52" s="43">
        <v>-3.4568000000000001E-4</v>
      </c>
      <c r="D52" s="43">
        <v>1.3370000000000001E-3</v>
      </c>
      <c r="E52" s="43">
        <v>4.4590000000000001E-20</v>
      </c>
      <c r="F52" s="43">
        <v>-4.8341999999999998E-20</v>
      </c>
      <c r="G52" s="43">
        <v>-2.6316000000000002E-4</v>
      </c>
      <c r="H52" s="57">
        <v>0.1</v>
      </c>
      <c r="I52" s="28"/>
      <c r="J52" s="44">
        <v>3</v>
      </c>
      <c r="K52" s="43">
        <v>-4.6705E-4</v>
      </c>
      <c r="L52" s="43">
        <v>-3.4568000000000001E-4</v>
      </c>
      <c r="M52" s="43">
        <v>1.3370000000000001E-3</v>
      </c>
      <c r="N52" s="43">
        <v>1.4863E-20</v>
      </c>
      <c r="O52" s="43">
        <v>1.6114000000000001E-20</v>
      </c>
      <c r="P52" s="43">
        <v>2.6316000000000002E-4</v>
      </c>
      <c r="Q52" s="57">
        <v>0.1</v>
      </c>
    </row>
    <row r="53" spans="1:17" x14ac:dyDescent="0.3">
      <c r="A53" s="42">
        <v>33</v>
      </c>
      <c r="B53" s="43">
        <v>-4.2482000000000002E-4</v>
      </c>
      <c r="C53" s="43">
        <v>-2.7735999999999999E-4</v>
      </c>
      <c r="D53" s="43">
        <v>9.8488999999999998E-4</v>
      </c>
      <c r="E53" s="43">
        <v>5.4174E-20</v>
      </c>
      <c r="F53" s="43">
        <v>-5.4129000000000001E-20</v>
      </c>
      <c r="G53" s="43">
        <v>-2.9465999999999997E-4</v>
      </c>
      <c r="H53" s="48">
        <v>0.15</v>
      </c>
      <c r="I53" s="28"/>
      <c r="J53" s="44">
        <v>4</v>
      </c>
      <c r="K53" s="43">
        <v>-4.2482000000000002E-4</v>
      </c>
      <c r="L53" s="43">
        <v>-2.7735999999999999E-4</v>
      </c>
      <c r="M53" s="43">
        <v>9.8488999999999998E-4</v>
      </c>
      <c r="N53" s="43">
        <v>1.8058000000000001E-20</v>
      </c>
      <c r="O53" s="43">
        <v>1.8042999999999999E-20</v>
      </c>
      <c r="P53" s="43">
        <v>2.9465999999999997E-4</v>
      </c>
      <c r="Q53" s="48">
        <v>0.15</v>
      </c>
    </row>
    <row r="54" spans="1:17" x14ac:dyDescent="0.3">
      <c r="A54" s="42">
        <v>34</v>
      </c>
      <c r="B54" s="43">
        <v>-4.1822000000000002E-4</v>
      </c>
      <c r="C54" s="43">
        <v>-2.5587E-4</v>
      </c>
      <c r="D54" s="43">
        <v>7.8474999999999997E-4</v>
      </c>
      <c r="E54" s="43">
        <v>5.9647999999999995E-20</v>
      </c>
      <c r="F54" s="43">
        <v>-5.1916000000000003E-20</v>
      </c>
      <c r="G54" s="43">
        <v>-2.8261999999999997E-4</v>
      </c>
      <c r="H54" s="54">
        <v>0.2</v>
      </c>
      <c r="I54" s="28"/>
      <c r="J54" s="44">
        <v>5</v>
      </c>
      <c r="K54" s="43">
        <v>-4.1822000000000002E-4</v>
      </c>
      <c r="L54" s="43">
        <v>-2.5587E-4</v>
      </c>
      <c r="M54" s="43">
        <v>7.8474999999999997E-4</v>
      </c>
      <c r="N54" s="43">
        <v>1.9883000000000001E-20</v>
      </c>
      <c r="O54" s="43">
        <v>1.7304999999999999E-20</v>
      </c>
      <c r="P54" s="43">
        <v>2.8261999999999997E-4</v>
      </c>
      <c r="Q54" s="54">
        <v>0.2</v>
      </c>
    </row>
    <row r="55" spans="1:17" x14ac:dyDescent="0.3">
      <c r="A55" s="42">
        <v>35</v>
      </c>
      <c r="B55" s="43">
        <v>-3.5319000000000003E-4</v>
      </c>
      <c r="C55" s="43">
        <v>-2.1331E-4</v>
      </c>
      <c r="D55" s="43">
        <v>7.1889999999999996E-4</v>
      </c>
      <c r="E55" s="43">
        <v>5.1389999999999998E-20</v>
      </c>
      <c r="F55" s="43">
        <v>-6.3290999999999995E-20</v>
      </c>
      <c r="G55" s="43">
        <v>-3.4454E-4</v>
      </c>
      <c r="H55" s="48">
        <v>0.25</v>
      </c>
      <c r="I55" s="28"/>
      <c r="J55" s="44">
        <v>6</v>
      </c>
      <c r="K55" s="43">
        <v>-3.5319000000000003E-4</v>
      </c>
      <c r="L55" s="43">
        <v>-2.1331E-4</v>
      </c>
      <c r="M55" s="43">
        <v>7.1889999999999996E-4</v>
      </c>
      <c r="N55" s="43">
        <v>1.7129999999999999E-20</v>
      </c>
      <c r="O55" s="43">
        <v>2.1097000000000001E-20</v>
      </c>
      <c r="P55" s="43">
        <v>3.4454E-4</v>
      </c>
      <c r="Q55" s="48">
        <v>0.25</v>
      </c>
    </row>
    <row r="56" spans="1:17" x14ac:dyDescent="0.3">
      <c r="A56" s="42">
        <v>36</v>
      </c>
      <c r="B56" s="43">
        <v>-3.2618000000000002E-4</v>
      </c>
      <c r="C56" s="43">
        <v>-2.0043E-4</v>
      </c>
      <c r="D56" s="43">
        <v>5.9831000000000001E-4</v>
      </c>
      <c r="E56" s="43">
        <v>4.6199E-20</v>
      </c>
      <c r="F56" s="43">
        <v>-5.2652000000000001E-20</v>
      </c>
      <c r="G56" s="43">
        <v>-2.8662000000000002E-4</v>
      </c>
      <c r="H56" s="57">
        <v>0.3</v>
      </c>
      <c r="I56" s="28"/>
      <c r="J56" s="44">
        <v>7</v>
      </c>
      <c r="K56" s="43">
        <v>-3.2618000000000002E-4</v>
      </c>
      <c r="L56" s="43">
        <v>-2.0043E-4</v>
      </c>
      <c r="M56" s="43">
        <v>5.9831000000000001E-4</v>
      </c>
      <c r="N56" s="43">
        <v>1.54E-20</v>
      </c>
      <c r="O56" s="43">
        <v>1.7551000000000001E-20</v>
      </c>
      <c r="P56" s="43">
        <v>2.8662000000000002E-4</v>
      </c>
      <c r="Q56" s="57">
        <v>0.3</v>
      </c>
    </row>
    <row r="57" spans="1:17" x14ac:dyDescent="0.3">
      <c r="A57" s="42">
        <v>37</v>
      </c>
      <c r="B57" s="43">
        <v>-3.4301999999999998E-4</v>
      </c>
      <c r="C57" s="43">
        <v>-2.1395E-4</v>
      </c>
      <c r="D57" s="43">
        <v>5.5159999999999996E-4</v>
      </c>
      <c r="E57" s="43">
        <v>4.7421E-20</v>
      </c>
      <c r="F57" s="43">
        <v>-3.7841999999999998E-20</v>
      </c>
      <c r="G57" s="43">
        <v>-2.0599999999999999E-4</v>
      </c>
      <c r="H57" s="54">
        <v>0.35</v>
      </c>
      <c r="I57" s="28"/>
      <c r="J57" s="44">
        <v>8</v>
      </c>
      <c r="K57" s="43">
        <v>-3.4301999999999998E-4</v>
      </c>
      <c r="L57" s="43">
        <v>-2.1395E-4</v>
      </c>
      <c r="M57" s="43">
        <v>5.5159999999999996E-4</v>
      </c>
      <c r="N57" s="43">
        <v>1.5806999999999999E-20</v>
      </c>
      <c r="O57" s="43">
        <v>1.2613999999999999E-20</v>
      </c>
      <c r="P57" s="43">
        <v>2.0599999999999999E-4</v>
      </c>
      <c r="Q57" s="54">
        <v>0.35</v>
      </c>
    </row>
    <row r="58" spans="1:17" x14ac:dyDescent="0.3">
      <c r="A58" s="42">
        <v>38</v>
      </c>
      <c r="B58" s="43">
        <v>-2.8478999999999999E-4</v>
      </c>
      <c r="C58" s="43">
        <v>-1.8542E-4</v>
      </c>
      <c r="D58" s="43">
        <v>6.5065999999999995E-4</v>
      </c>
      <c r="E58" s="43">
        <v>3.6505999999999998E-20</v>
      </c>
      <c r="F58" s="43">
        <v>-6.0745999999999997E-20</v>
      </c>
      <c r="G58" s="43">
        <v>-3.3069000000000002E-4</v>
      </c>
      <c r="H58" s="57">
        <v>0.4</v>
      </c>
      <c r="I58" s="28"/>
      <c r="J58" s="44">
        <v>9</v>
      </c>
      <c r="K58" s="43">
        <v>-2.8478999999999999E-4</v>
      </c>
      <c r="L58" s="43">
        <v>-1.8542E-4</v>
      </c>
      <c r="M58" s="43">
        <v>6.5065999999999995E-4</v>
      </c>
      <c r="N58" s="43">
        <v>1.2169000000000001E-20</v>
      </c>
      <c r="O58" s="43">
        <v>2.0248999999999999E-20</v>
      </c>
      <c r="P58" s="43">
        <v>3.3069000000000002E-4</v>
      </c>
      <c r="Q58" s="57">
        <v>0.4</v>
      </c>
    </row>
    <row r="59" spans="1:17" x14ac:dyDescent="0.3">
      <c r="A59" s="42">
        <v>39</v>
      </c>
      <c r="B59" s="43">
        <v>-2.4039999999999999E-4</v>
      </c>
      <c r="C59" s="43">
        <v>-1.6359E-4</v>
      </c>
      <c r="D59" s="43">
        <v>5.5787000000000002E-4</v>
      </c>
      <c r="E59" s="43">
        <v>2.8219000000000002E-20</v>
      </c>
      <c r="F59" s="43">
        <v>-5.1741000000000003E-20</v>
      </c>
      <c r="G59" s="43">
        <v>-2.8165999999999998E-4</v>
      </c>
      <c r="H59" s="57">
        <v>0.45</v>
      </c>
      <c r="I59" s="28"/>
      <c r="J59" s="44">
        <v>10</v>
      </c>
      <c r="K59" s="43">
        <v>-2.4039999999999999E-4</v>
      </c>
      <c r="L59" s="43">
        <v>-1.6359E-4</v>
      </c>
      <c r="M59" s="43">
        <v>5.5787000000000002E-4</v>
      </c>
      <c r="N59" s="43">
        <v>9.4063999999999995E-21</v>
      </c>
      <c r="O59" s="43">
        <v>1.7247E-20</v>
      </c>
      <c r="P59" s="43">
        <v>2.8165999999999998E-4</v>
      </c>
      <c r="Q59" s="57">
        <v>0.45</v>
      </c>
    </row>
    <row r="60" spans="1:17" x14ac:dyDescent="0.3">
      <c r="A60" s="42">
        <v>40</v>
      </c>
      <c r="B60" s="43">
        <v>-2.0573999999999999E-4</v>
      </c>
      <c r="C60" s="43">
        <v>-1.4595999999999999E-4</v>
      </c>
      <c r="D60" s="43">
        <v>4.8454999999999999E-4</v>
      </c>
      <c r="E60" s="43">
        <v>2.1962000000000001E-20</v>
      </c>
      <c r="F60" s="43">
        <v>-4.4024999999999999E-20</v>
      </c>
      <c r="G60" s="43">
        <v>-2.3965999999999999E-4</v>
      </c>
      <c r="H60" s="57">
        <v>0.5</v>
      </c>
      <c r="I60" s="28"/>
      <c r="J60" s="44">
        <v>11</v>
      </c>
      <c r="K60" s="43">
        <v>-2.0573999999999999E-4</v>
      </c>
      <c r="L60" s="43">
        <v>-1.4595999999999999E-4</v>
      </c>
      <c r="M60" s="43">
        <v>4.8454999999999999E-4</v>
      </c>
      <c r="N60" s="43">
        <v>7.3207000000000003E-21</v>
      </c>
      <c r="O60" s="43">
        <v>1.4675E-20</v>
      </c>
      <c r="P60" s="43">
        <v>2.3965999999999999E-4</v>
      </c>
      <c r="Q60" s="57">
        <v>0.5</v>
      </c>
    </row>
    <row r="61" spans="1:17" x14ac:dyDescent="0.3">
      <c r="A61" s="42">
        <v>41</v>
      </c>
      <c r="B61" s="43">
        <v>-1.7812000000000001E-4</v>
      </c>
      <c r="C61" s="43">
        <v>-1.3121000000000001E-4</v>
      </c>
      <c r="D61" s="43">
        <v>4.2520999999999998E-4</v>
      </c>
      <c r="E61" s="43">
        <v>1.7234E-20</v>
      </c>
      <c r="F61" s="43">
        <v>-3.7518999999999998E-20</v>
      </c>
      <c r="G61" s="43">
        <v>-2.0425E-4</v>
      </c>
      <c r="H61" s="57">
        <v>0.55000000000000004</v>
      </c>
      <c r="I61" s="28"/>
      <c r="J61" s="44">
        <v>12</v>
      </c>
      <c r="K61" s="43">
        <v>-1.7812000000000001E-4</v>
      </c>
      <c r="L61" s="43">
        <v>-1.3121000000000001E-4</v>
      </c>
      <c r="M61" s="43">
        <v>4.2520999999999998E-4</v>
      </c>
      <c r="N61" s="43">
        <v>5.7448000000000002E-21</v>
      </c>
      <c r="O61" s="43">
        <v>1.2506E-20</v>
      </c>
      <c r="P61" s="43">
        <v>2.0425E-4</v>
      </c>
      <c r="Q61" s="57">
        <v>0.55000000000000004</v>
      </c>
    </row>
    <row r="62" spans="1:17" x14ac:dyDescent="0.3">
      <c r="A62" s="42">
        <v>42</v>
      </c>
      <c r="B62" s="43">
        <v>-1.5574999999999999E-4</v>
      </c>
      <c r="C62" s="43">
        <v>-1.1861E-4</v>
      </c>
      <c r="D62" s="43">
        <v>3.7630999999999998E-4</v>
      </c>
      <c r="E62" s="43">
        <v>1.3647000000000001E-20</v>
      </c>
      <c r="F62" s="43">
        <v>-3.2075999999999999E-20</v>
      </c>
      <c r="G62" s="43">
        <v>-1.7461000000000001E-4</v>
      </c>
      <c r="H62" s="48">
        <v>0.6</v>
      </c>
      <c r="I62" s="28"/>
      <c r="J62" s="44">
        <v>13</v>
      </c>
      <c r="K62" s="43">
        <v>-1.5574999999999999E-4</v>
      </c>
      <c r="L62" s="43">
        <v>-1.1861E-4</v>
      </c>
      <c r="M62" s="43">
        <v>3.7630999999999998E-4</v>
      </c>
      <c r="N62" s="43">
        <v>4.5489999999999998E-21</v>
      </c>
      <c r="O62" s="43">
        <v>1.0692E-20</v>
      </c>
      <c r="P62" s="43">
        <v>1.7461000000000001E-4</v>
      </c>
      <c r="Q62" s="48">
        <v>0.6</v>
      </c>
    </row>
    <row r="63" spans="1:17" x14ac:dyDescent="0.3">
      <c r="A63" s="42">
        <v>43</v>
      </c>
      <c r="B63" s="43">
        <v>-1.3736E-4</v>
      </c>
      <c r="C63" s="43">
        <v>-1.0767E-4</v>
      </c>
      <c r="D63" s="43">
        <v>3.3543000000000001E-4</v>
      </c>
      <c r="E63" s="43">
        <v>1.0906E-20</v>
      </c>
      <c r="F63" s="43">
        <v>-2.7533999999999999E-20</v>
      </c>
      <c r="G63" s="43">
        <v>-1.4988999999999999E-4</v>
      </c>
      <c r="H63" s="48">
        <v>0.65</v>
      </c>
      <c r="I63" s="28"/>
      <c r="J63" s="44">
        <v>14</v>
      </c>
      <c r="K63" s="43">
        <v>-1.3736E-4</v>
      </c>
      <c r="L63" s="43">
        <v>-1.0767E-4</v>
      </c>
      <c r="M63" s="43">
        <v>3.3543000000000001E-4</v>
      </c>
      <c r="N63" s="43">
        <v>3.6355000000000003E-21</v>
      </c>
      <c r="O63" s="43">
        <v>9.1780999999999997E-21</v>
      </c>
      <c r="P63" s="43">
        <v>1.4988999999999999E-4</v>
      </c>
      <c r="Q63" s="48">
        <v>0.65</v>
      </c>
    </row>
    <row r="64" spans="1:17" x14ac:dyDescent="0.3">
      <c r="A64" s="42">
        <v>44</v>
      </c>
      <c r="B64" s="43">
        <v>-1.2204E-4</v>
      </c>
      <c r="C64" s="43">
        <v>-9.8102000000000004E-5</v>
      </c>
      <c r="D64" s="43">
        <v>3.0084000000000003E-4</v>
      </c>
      <c r="E64" s="43">
        <v>8.7964999999999996E-21</v>
      </c>
      <c r="F64" s="43">
        <v>-2.3745E-20</v>
      </c>
      <c r="G64" s="43">
        <v>-1.2925999999999999E-4</v>
      </c>
      <c r="H64" s="48">
        <v>0.7</v>
      </c>
      <c r="I64" s="28"/>
      <c r="J64" s="44">
        <v>15</v>
      </c>
      <c r="K64" s="43">
        <v>-1.2204E-4</v>
      </c>
      <c r="L64" s="43">
        <v>-9.8102000000000004E-5</v>
      </c>
      <c r="M64" s="43">
        <v>3.0084000000000003E-4</v>
      </c>
      <c r="N64" s="43">
        <v>2.9322000000000001E-21</v>
      </c>
      <c r="O64" s="43">
        <v>7.9148999999999995E-21</v>
      </c>
      <c r="P64" s="43">
        <v>1.2925999999999999E-4</v>
      </c>
      <c r="Q64" s="48">
        <v>0.7</v>
      </c>
    </row>
    <row r="65" spans="1:17" x14ac:dyDescent="0.3">
      <c r="A65" s="42">
        <v>45</v>
      </c>
      <c r="B65" s="43">
        <v>-1.0915E-4</v>
      </c>
      <c r="C65" s="43">
        <v>-8.9666999999999994E-5</v>
      </c>
      <c r="D65" s="43">
        <v>2.7127999999999999E-4</v>
      </c>
      <c r="E65" s="43">
        <v>7.1581999999999994E-21</v>
      </c>
      <c r="F65" s="43">
        <v>-2.0575999999999999E-20</v>
      </c>
      <c r="G65" s="43">
        <v>-1.1201000000000001E-4</v>
      </c>
      <c r="H65" s="48">
        <v>0.75</v>
      </c>
      <c r="I65" s="28"/>
      <c r="J65" s="44">
        <v>16</v>
      </c>
      <c r="K65" s="43">
        <v>-1.0915E-4</v>
      </c>
      <c r="L65" s="43">
        <v>-8.9666999999999994E-5</v>
      </c>
      <c r="M65" s="43">
        <v>2.7127999999999999E-4</v>
      </c>
      <c r="N65" s="43">
        <v>2.3861000000000002E-21</v>
      </c>
      <c r="O65" s="43">
        <v>6.8586999999999996E-21</v>
      </c>
      <c r="P65" s="43">
        <v>1.1201000000000001E-4</v>
      </c>
      <c r="Q65" s="48">
        <v>0.75</v>
      </c>
    </row>
    <row r="66" spans="1:17" x14ac:dyDescent="0.3">
      <c r="A66" s="42">
        <v>46</v>
      </c>
      <c r="B66" s="43">
        <v>-9.8187E-5</v>
      </c>
      <c r="C66" s="43">
        <v>-8.2195999999999997E-5</v>
      </c>
      <c r="D66" s="43">
        <v>2.4581000000000001E-4</v>
      </c>
      <c r="E66" s="43">
        <v>5.8750000000000002E-21</v>
      </c>
      <c r="F66" s="43">
        <v>-1.7918000000000001E-20</v>
      </c>
      <c r="G66" s="43">
        <v>-9.7539000000000002E-5</v>
      </c>
      <c r="H66" s="48">
        <v>0.8</v>
      </c>
      <c r="I66" s="28"/>
      <c r="J66" s="44">
        <v>17</v>
      </c>
      <c r="K66" s="43">
        <v>-9.8187E-5</v>
      </c>
      <c r="L66" s="43">
        <v>-8.2195999999999997E-5</v>
      </c>
      <c r="M66" s="43">
        <v>2.4581000000000001E-4</v>
      </c>
      <c r="N66" s="43">
        <v>1.9583000000000002E-21</v>
      </c>
      <c r="O66" s="43">
        <v>5.9725E-21</v>
      </c>
      <c r="P66" s="43">
        <v>9.7539000000000002E-5</v>
      </c>
      <c r="Q66" s="48">
        <v>0.8</v>
      </c>
    </row>
    <row r="67" spans="1:17" x14ac:dyDescent="0.3">
      <c r="A67" s="42">
        <v>47</v>
      </c>
      <c r="B67" s="43">
        <v>-8.878E-5</v>
      </c>
      <c r="C67" s="43">
        <v>-7.5548000000000002E-5</v>
      </c>
      <c r="D67" s="43">
        <v>2.2368999999999999E-4</v>
      </c>
      <c r="E67" s="43">
        <v>4.8611000000000003E-21</v>
      </c>
      <c r="F67" s="43">
        <v>-1.5678000000000001E-20</v>
      </c>
      <c r="G67" s="43">
        <v>-8.5346000000000006E-5</v>
      </c>
      <c r="H67" s="48">
        <v>0.85</v>
      </c>
      <c r="I67" s="28"/>
      <c r="J67" s="44">
        <v>18</v>
      </c>
      <c r="K67" s="43">
        <v>-8.878E-5</v>
      </c>
      <c r="L67" s="43">
        <v>-7.5548000000000002E-5</v>
      </c>
      <c r="M67" s="43">
        <v>2.2368999999999999E-4</v>
      </c>
      <c r="N67" s="43">
        <v>1.6204000000000001E-21</v>
      </c>
      <c r="O67" s="43">
        <v>5.2259999999999997E-21</v>
      </c>
      <c r="P67" s="43">
        <v>8.5346000000000006E-5</v>
      </c>
      <c r="Q67" s="48">
        <v>0.85</v>
      </c>
    </row>
    <row r="68" spans="1:17" x14ac:dyDescent="0.3">
      <c r="A68" s="42">
        <v>48</v>
      </c>
      <c r="B68" s="43">
        <v>-8.0642999999999993E-5</v>
      </c>
      <c r="C68" s="43">
        <v>-6.9610000000000006E-5</v>
      </c>
      <c r="D68" s="43">
        <v>2.0436E-4</v>
      </c>
      <c r="E68" s="43">
        <v>4.0532E-21</v>
      </c>
      <c r="F68" s="43">
        <v>-1.3783E-20</v>
      </c>
      <c r="G68" s="43">
        <v>-7.5029000000000003E-5</v>
      </c>
      <c r="H68" s="48">
        <v>0.9</v>
      </c>
      <c r="I68" s="28"/>
      <c r="J68" s="44">
        <v>19</v>
      </c>
      <c r="K68" s="43">
        <v>-8.0642999999999993E-5</v>
      </c>
      <c r="L68" s="43">
        <v>-6.9610000000000006E-5</v>
      </c>
      <c r="M68" s="43">
        <v>2.0436E-4</v>
      </c>
      <c r="N68" s="43">
        <v>1.3510999999999999E-21</v>
      </c>
      <c r="O68" s="43">
        <v>4.5942000000000004E-21</v>
      </c>
      <c r="P68" s="43">
        <v>7.5029000000000003E-5</v>
      </c>
      <c r="Q68" s="48">
        <v>0.9</v>
      </c>
    </row>
    <row r="69" spans="1:17" x14ac:dyDescent="0.3">
      <c r="A69" s="42">
        <v>49</v>
      </c>
      <c r="B69" s="43">
        <v>-7.3553000000000005E-5</v>
      </c>
      <c r="C69" s="43">
        <v>-6.4287000000000003E-5</v>
      </c>
      <c r="D69" s="43">
        <v>1.8736E-4</v>
      </c>
      <c r="E69" s="43">
        <v>3.4040000000000003E-21</v>
      </c>
      <c r="F69" s="43">
        <v>-1.2171000000000001E-20</v>
      </c>
      <c r="G69" s="43">
        <v>-6.6256999999999999E-5</v>
      </c>
      <c r="H69" s="48">
        <v>0.95</v>
      </c>
      <c r="I69" s="28"/>
      <c r="J69" s="44">
        <v>20</v>
      </c>
      <c r="K69" s="43">
        <v>-7.3553000000000005E-5</v>
      </c>
      <c r="L69" s="43">
        <v>-6.4287000000000003E-5</v>
      </c>
      <c r="M69" s="43">
        <v>1.8736E-4</v>
      </c>
      <c r="N69" s="43">
        <v>1.1347E-21</v>
      </c>
      <c r="O69" s="43">
        <v>4.0570999999999999E-21</v>
      </c>
      <c r="P69" s="43">
        <v>6.6256999999999999E-5</v>
      </c>
      <c r="Q69" s="48">
        <v>0.95</v>
      </c>
    </row>
    <row r="70" spans="1:17" x14ac:dyDescent="0.3">
      <c r="A70" s="42">
        <v>50</v>
      </c>
      <c r="B70" s="43">
        <v>-6.7335000000000005E-5</v>
      </c>
      <c r="C70" s="43">
        <v>-5.9500000000000003E-5</v>
      </c>
      <c r="D70" s="43">
        <v>1.7232E-4</v>
      </c>
      <c r="E70" s="43">
        <v>2.8782000000000001E-21</v>
      </c>
      <c r="F70" s="43">
        <v>-1.0794999999999999E-20</v>
      </c>
      <c r="G70" s="43">
        <v>-5.8763E-5</v>
      </c>
      <c r="H70" s="48">
        <v>1</v>
      </c>
      <c r="I70" s="28"/>
      <c r="J70" s="44">
        <v>21</v>
      </c>
      <c r="K70" s="43">
        <v>-6.7335000000000005E-5</v>
      </c>
      <c r="L70" s="43">
        <v>-5.9500000000000003E-5</v>
      </c>
      <c r="M70" s="43">
        <v>1.7232E-4</v>
      </c>
      <c r="N70" s="43">
        <v>9.5941000000000008E-22</v>
      </c>
      <c r="O70" s="43">
        <v>3.5981999999999998E-21</v>
      </c>
      <c r="P70" s="43">
        <v>5.8763E-5</v>
      </c>
      <c r="Q70" s="48">
        <v>1</v>
      </c>
    </row>
    <row r="71" spans="1:17" x14ac:dyDescent="0.3">
      <c r="A71" s="42">
        <v>51</v>
      </c>
      <c r="B71" s="43">
        <v>-3.2211E-5</v>
      </c>
      <c r="C71" s="43">
        <v>-3.0252000000000001E-5</v>
      </c>
      <c r="D71" s="43">
        <v>8.5371999999999995E-5</v>
      </c>
      <c r="E71" s="43">
        <v>7.1960999999999995E-22</v>
      </c>
      <c r="F71" s="43">
        <v>-3.9429999999999998E-21</v>
      </c>
      <c r="G71" s="43">
        <v>-2.1464999999999999E-5</v>
      </c>
      <c r="H71" s="48">
        <v>1.5</v>
      </c>
      <c r="I71" s="28"/>
      <c r="J71" s="44">
        <v>22</v>
      </c>
      <c r="K71" s="43">
        <v>-3.2211E-5</v>
      </c>
      <c r="L71" s="43">
        <v>-3.0252000000000001E-5</v>
      </c>
      <c r="M71" s="43">
        <v>8.5371999999999995E-5</v>
      </c>
      <c r="N71" s="43">
        <v>2.3986999999999998E-22</v>
      </c>
      <c r="O71" s="43">
        <v>1.3143000000000001E-21</v>
      </c>
      <c r="P71" s="43">
        <v>2.1464999999999999E-5</v>
      </c>
      <c r="Q71" s="48">
        <v>1.5</v>
      </c>
    </row>
    <row r="72" spans="1:17" x14ac:dyDescent="0.3">
      <c r="A72" s="42">
        <v>52</v>
      </c>
      <c r="B72" s="43">
        <v>-1.8556E-5</v>
      </c>
      <c r="C72" s="43">
        <v>-1.7859E-5</v>
      </c>
      <c r="D72" s="43">
        <v>5.0531999999999997E-5</v>
      </c>
      <c r="E72" s="43">
        <v>2.5619999999999999E-22</v>
      </c>
      <c r="F72" s="43">
        <v>-1.8395999999999998E-21</v>
      </c>
      <c r="G72" s="43">
        <v>-1.0015E-5</v>
      </c>
      <c r="H72" s="48">
        <v>2</v>
      </c>
      <c r="I72" s="28"/>
      <c r="J72" s="44">
        <v>23</v>
      </c>
      <c r="K72" s="43">
        <v>-1.8556E-5</v>
      </c>
      <c r="L72" s="43">
        <v>-1.7859E-5</v>
      </c>
      <c r="M72" s="43">
        <v>5.0531999999999997E-5</v>
      </c>
      <c r="N72" s="43">
        <v>8.5402000000000004E-23</v>
      </c>
      <c r="O72" s="43">
        <v>6.1320999999999999E-22</v>
      </c>
      <c r="P72" s="43">
        <v>1.0015E-5</v>
      </c>
      <c r="Q72" s="48">
        <v>2</v>
      </c>
    </row>
    <row r="73" spans="1:17" x14ac:dyDescent="0.3">
      <c r="A73" s="42">
        <v>53</v>
      </c>
      <c r="B73" s="43">
        <v>-1.2401E-5</v>
      </c>
      <c r="C73" s="43">
        <v>-1.2095E-5</v>
      </c>
      <c r="D73" s="43">
        <v>3.4273999999999997E-5</v>
      </c>
      <c r="E73" s="43">
        <v>1.1244999999999999E-22</v>
      </c>
      <c r="F73" s="43">
        <v>-9.9955000000000007E-22</v>
      </c>
      <c r="G73" s="43">
        <v>-5.4412999999999999E-6</v>
      </c>
      <c r="H73" s="48">
        <v>2.5</v>
      </c>
      <c r="I73" s="28"/>
      <c r="J73" s="44">
        <v>24</v>
      </c>
      <c r="K73" s="43">
        <v>-1.2401E-5</v>
      </c>
      <c r="L73" s="43">
        <v>-1.2095E-5</v>
      </c>
      <c r="M73" s="43">
        <v>3.4273999999999997E-5</v>
      </c>
      <c r="N73" s="43">
        <v>3.7482999999999999E-23</v>
      </c>
      <c r="O73" s="43">
        <v>3.3317999999999998E-22</v>
      </c>
      <c r="P73" s="43">
        <v>5.4412999999999999E-6</v>
      </c>
      <c r="Q73" s="48">
        <v>2.5</v>
      </c>
    </row>
    <row r="74" spans="1:17" x14ac:dyDescent="0.3">
      <c r="A74" s="42">
        <v>54</v>
      </c>
      <c r="B74" s="43">
        <v>-9.2798000000000005E-6</v>
      </c>
      <c r="C74" s="43">
        <v>-9.1254000000000008E-6</v>
      </c>
      <c r="D74" s="43">
        <v>2.5635000000000001E-5</v>
      </c>
      <c r="E74" s="43">
        <v>5.6738000000000004E-23</v>
      </c>
      <c r="F74" s="43">
        <v>-6.0273000000000002E-22</v>
      </c>
      <c r="G74" s="43">
        <v>-3.2810999999999998E-6</v>
      </c>
      <c r="H74" s="48">
        <v>3</v>
      </c>
      <c r="I74" s="28"/>
      <c r="J74" s="44">
        <v>25</v>
      </c>
      <c r="K74" s="43">
        <v>-9.2798000000000005E-6</v>
      </c>
      <c r="L74" s="43">
        <v>-9.1254000000000008E-6</v>
      </c>
      <c r="M74" s="43">
        <v>2.5635000000000001E-5</v>
      </c>
      <c r="N74" s="43">
        <v>1.8913E-23</v>
      </c>
      <c r="O74" s="43">
        <v>2.0090999999999999E-22</v>
      </c>
      <c r="P74" s="43">
        <v>3.2810999999999998E-6</v>
      </c>
      <c r="Q74" s="48">
        <v>3</v>
      </c>
    </row>
    <row r="75" spans="1:17" x14ac:dyDescent="0.3">
      <c r="A75" s="42">
        <v>55</v>
      </c>
      <c r="B75" s="43">
        <v>-7.4397000000000001E-6</v>
      </c>
      <c r="C75" s="43">
        <v>-7.3532000000000002E-6</v>
      </c>
      <c r="D75" s="43">
        <v>2.0341000000000001E-5</v>
      </c>
      <c r="E75" s="43">
        <v>3.1766000000000002E-23</v>
      </c>
      <c r="F75" s="43">
        <v>-3.9155E-22</v>
      </c>
      <c r="G75" s="43">
        <v>-2.1314999999999998E-6</v>
      </c>
      <c r="H75" s="48">
        <v>3.5</v>
      </c>
      <c r="I75" s="28"/>
      <c r="J75" s="44">
        <v>26</v>
      </c>
      <c r="K75" s="43">
        <v>-7.4397000000000001E-6</v>
      </c>
      <c r="L75" s="43">
        <v>-7.3532000000000002E-6</v>
      </c>
      <c r="M75" s="43">
        <v>2.0341000000000001E-5</v>
      </c>
      <c r="N75" s="43">
        <v>1.0589E-23</v>
      </c>
      <c r="O75" s="43">
        <v>1.3052E-22</v>
      </c>
      <c r="P75" s="43">
        <v>2.1314999999999998E-6</v>
      </c>
      <c r="Q75" s="48">
        <v>3.5</v>
      </c>
    </row>
    <row r="76" spans="1:17" x14ac:dyDescent="0.3">
      <c r="A76" s="42">
        <v>56</v>
      </c>
      <c r="B76" s="43">
        <v>-6.1774000000000004E-6</v>
      </c>
      <c r="C76" s="43">
        <v>-6.1248000000000002E-6</v>
      </c>
      <c r="D76" s="43">
        <v>1.6657999999999999E-5</v>
      </c>
      <c r="E76" s="43">
        <v>1.9308E-23</v>
      </c>
      <c r="F76" s="43">
        <v>-2.6809000000000002E-22</v>
      </c>
      <c r="G76" s="43">
        <v>-1.4594E-6</v>
      </c>
      <c r="H76" s="48">
        <v>4</v>
      </c>
      <c r="I76" s="28"/>
      <c r="J76" s="44">
        <v>27</v>
      </c>
      <c r="K76" s="43">
        <v>-6.1774000000000004E-6</v>
      </c>
      <c r="L76" s="43">
        <v>-6.1248000000000002E-6</v>
      </c>
      <c r="M76" s="43">
        <v>1.6657999999999999E-5</v>
      </c>
      <c r="N76" s="43">
        <v>6.4360000000000001E-24</v>
      </c>
      <c r="O76" s="43">
        <v>8.9362000000000003E-23</v>
      </c>
      <c r="P76" s="43">
        <v>1.4594E-6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4.0810999999999999E-21</v>
      </c>
      <c r="C81" s="43">
        <v>2.2217000000000001E-5</v>
      </c>
      <c r="D81" s="43">
        <v>7.3368000000000001E-4</v>
      </c>
      <c r="E81" s="23">
        <f>+D81*1000</f>
        <v>0.73368</v>
      </c>
      <c r="F81" s="44">
        <v>0</v>
      </c>
      <c r="G81" s="24"/>
      <c r="H81" s="25"/>
      <c r="I81" s="28"/>
      <c r="J81" s="44">
        <v>1</v>
      </c>
      <c r="K81" s="43">
        <v>-1.3604E-21</v>
      </c>
      <c r="L81" s="43">
        <v>-2.2217000000000001E-5</v>
      </c>
      <c r="M81" s="43">
        <v>7.3368000000000001E-4</v>
      </c>
      <c r="N81" s="23">
        <f>+M81*1000</f>
        <v>0.73368</v>
      </c>
      <c r="O81" s="44">
        <v>0</v>
      </c>
      <c r="P81" s="24"/>
      <c r="Q81" s="25"/>
    </row>
    <row r="82" spans="1:23" x14ac:dyDescent="0.3">
      <c r="A82" s="42">
        <v>31</v>
      </c>
      <c r="B82" s="43">
        <v>-8.4234000000000004E-23</v>
      </c>
      <c r="C82" s="43">
        <v>-4.5854999999999999E-7</v>
      </c>
      <c r="D82" s="43">
        <v>7.2471000000000005E-4</v>
      </c>
      <c r="E82" s="23">
        <f t="shared" ref="E82:E107" si="0">+D82*1000</f>
        <v>0.72471000000000008</v>
      </c>
      <c r="F82" s="170">
        <v>0.05</v>
      </c>
      <c r="G82" s="24"/>
      <c r="H82" s="25"/>
      <c r="I82" s="28"/>
      <c r="J82" s="44">
        <v>2</v>
      </c>
      <c r="K82" s="43">
        <v>2.8077999999999999E-23</v>
      </c>
      <c r="L82" s="43">
        <v>4.5854999999999999E-7</v>
      </c>
      <c r="M82" s="43">
        <v>7.2471000000000005E-4</v>
      </c>
      <c r="N82" s="23">
        <f t="shared" ref="N82:N107" si="1">+M82*1000</f>
        <v>0.72471000000000008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-2.2246000000000001E-21</v>
      </c>
      <c r="C83" s="43">
        <v>-1.2109999999999999E-5</v>
      </c>
      <c r="D83" s="43">
        <v>6.4824000000000001E-4</v>
      </c>
      <c r="E83" s="23">
        <f t="shared" si="0"/>
        <v>0.64824000000000004</v>
      </c>
      <c r="F83" s="171">
        <v>0.1</v>
      </c>
      <c r="G83" s="24"/>
      <c r="H83" s="25"/>
      <c r="I83" s="28"/>
      <c r="J83" s="44">
        <v>3</v>
      </c>
      <c r="K83" s="43">
        <v>7.4152000000000004E-22</v>
      </c>
      <c r="L83" s="43">
        <v>1.2109999999999999E-5</v>
      </c>
      <c r="M83" s="43">
        <v>6.4824000000000001E-4</v>
      </c>
      <c r="N83" s="23">
        <f t="shared" si="1"/>
        <v>0.64824000000000004</v>
      </c>
      <c r="O83" s="171">
        <v>0.1</v>
      </c>
      <c r="Q83" s="25"/>
    </row>
    <row r="84" spans="1:23" x14ac:dyDescent="0.3">
      <c r="A84" s="42">
        <v>33</v>
      </c>
      <c r="B84" s="43">
        <v>-3.8518E-21</v>
      </c>
      <c r="C84" s="43">
        <v>-2.0968E-5</v>
      </c>
      <c r="D84" s="43">
        <v>5.9069999999999999E-4</v>
      </c>
      <c r="E84" s="23">
        <f t="shared" si="0"/>
        <v>0.5907</v>
      </c>
      <c r="F84" s="44">
        <v>0.15</v>
      </c>
      <c r="G84" s="24"/>
      <c r="H84" s="25"/>
      <c r="I84" s="28"/>
      <c r="J84" s="44">
        <v>4</v>
      </c>
      <c r="K84" s="43">
        <v>1.2839E-21</v>
      </c>
      <c r="L84" s="43">
        <v>2.0968E-5</v>
      </c>
      <c r="M84" s="43">
        <v>5.9069999999999999E-4</v>
      </c>
      <c r="N84" s="23">
        <f t="shared" si="1"/>
        <v>0.5907</v>
      </c>
      <c r="O84" s="44">
        <v>0.15</v>
      </c>
      <c r="P84" s="24"/>
      <c r="Q84" s="25"/>
    </row>
    <row r="85" spans="1:23" x14ac:dyDescent="0.3">
      <c r="A85" s="42">
        <v>34</v>
      </c>
      <c r="B85" s="43">
        <v>-5.2043999999999999E-21</v>
      </c>
      <c r="C85" s="43">
        <v>-2.8331E-5</v>
      </c>
      <c r="D85" s="43">
        <v>5.4717999999999998E-4</v>
      </c>
      <c r="E85" s="23">
        <f t="shared" si="0"/>
        <v>0.54718</v>
      </c>
      <c r="F85" s="170">
        <v>0.2</v>
      </c>
      <c r="G85" s="24"/>
      <c r="H85" s="25"/>
      <c r="I85" s="28"/>
      <c r="J85" s="44">
        <v>5</v>
      </c>
      <c r="K85" s="43">
        <v>1.7348E-21</v>
      </c>
      <c r="L85" s="43">
        <v>2.8331E-5</v>
      </c>
      <c r="M85" s="43">
        <v>5.4717999999999998E-4</v>
      </c>
      <c r="N85" s="23">
        <f t="shared" si="1"/>
        <v>0.54718</v>
      </c>
      <c r="O85" s="170">
        <v>0.2</v>
      </c>
      <c r="P85" s="24"/>
      <c r="Q85" s="25"/>
    </row>
    <row r="86" spans="1:23" x14ac:dyDescent="0.3">
      <c r="A86" s="42">
        <v>35</v>
      </c>
      <c r="B86" s="43">
        <v>-5.5996000000000001E-21</v>
      </c>
      <c r="C86" s="43">
        <v>-3.0482999999999999E-5</v>
      </c>
      <c r="D86" s="43">
        <v>5.0650000000000001E-4</v>
      </c>
      <c r="E86" s="23">
        <f t="shared" si="0"/>
        <v>0.50649999999999995</v>
      </c>
      <c r="F86" s="44">
        <v>0.25</v>
      </c>
      <c r="G86" s="24"/>
      <c r="H86" s="25"/>
      <c r="I86" s="28"/>
      <c r="J86" s="44">
        <v>6</v>
      </c>
      <c r="K86" s="43">
        <v>1.8665E-21</v>
      </c>
      <c r="L86" s="43">
        <v>3.0482999999999999E-5</v>
      </c>
      <c r="M86" s="43">
        <v>5.0650000000000001E-4</v>
      </c>
      <c r="N86" s="23">
        <f t="shared" si="1"/>
        <v>0.50649999999999995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-6.0491999999999999E-21</v>
      </c>
      <c r="C87" s="43">
        <v>-3.2929999999999998E-5</v>
      </c>
      <c r="D87" s="43">
        <v>4.7387999999999998E-4</v>
      </c>
      <c r="E87" s="23">
        <f t="shared" si="0"/>
        <v>0.47387999999999997</v>
      </c>
      <c r="F87" s="171">
        <v>0.3</v>
      </c>
      <c r="G87" s="24"/>
      <c r="H87" s="25"/>
      <c r="I87" s="28"/>
      <c r="J87" s="44">
        <v>7</v>
      </c>
      <c r="K87" s="43">
        <v>2.0164000000000001E-21</v>
      </c>
      <c r="L87" s="43">
        <v>3.2929999999999998E-5</v>
      </c>
      <c r="M87" s="43">
        <v>4.7387999999999998E-4</v>
      </c>
      <c r="N87" s="23">
        <f t="shared" si="1"/>
        <v>0.47387999999999997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-6.7697999999999996E-21</v>
      </c>
      <c r="C88" s="43">
        <v>-3.6853000000000001E-5</v>
      </c>
      <c r="D88" s="43">
        <v>4.4545000000000001E-4</v>
      </c>
      <c r="E88" s="23">
        <f t="shared" si="0"/>
        <v>0.44545000000000001</v>
      </c>
      <c r="F88" s="170">
        <v>0.35</v>
      </c>
      <c r="G88" s="24"/>
      <c r="H88" s="25"/>
      <c r="I88" s="28"/>
      <c r="J88" s="44">
        <v>8</v>
      </c>
      <c r="K88" s="43">
        <v>2.2565999999999999E-21</v>
      </c>
      <c r="L88" s="43">
        <v>3.6853000000000001E-5</v>
      </c>
      <c r="M88" s="43">
        <v>4.4545000000000001E-4</v>
      </c>
      <c r="N88" s="23">
        <f t="shared" si="1"/>
        <v>0.44545000000000001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-6.0660999999999999E-21</v>
      </c>
      <c r="C89" s="43">
        <v>-3.3022000000000003E-5</v>
      </c>
      <c r="D89" s="43">
        <v>4.1002999999999998E-4</v>
      </c>
      <c r="E89" s="23">
        <f t="shared" si="0"/>
        <v>0.41002999999999995</v>
      </c>
      <c r="F89" s="171">
        <v>0.4</v>
      </c>
      <c r="G89" s="24"/>
      <c r="H89" s="25"/>
      <c r="I89" s="28"/>
      <c r="J89" s="44">
        <v>9</v>
      </c>
      <c r="K89" s="43">
        <v>2.0220000000000001E-21</v>
      </c>
      <c r="L89" s="43">
        <v>3.3022000000000003E-5</v>
      </c>
      <c r="M89" s="43">
        <v>4.1002999999999998E-4</v>
      </c>
      <c r="N89" s="23">
        <f t="shared" si="1"/>
        <v>0.41002999999999995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-5.4250000000000003E-21</v>
      </c>
      <c r="C90" s="43">
        <v>-2.9533E-5</v>
      </c>
      <c r="D90" s="43">
        <v>3.7992000000000001E-4</v>
      </c>
      <c r="E90" s="23">
        <f t="shared" si="0"/>
        <v>0.37992000000000004</v>
      </c>
      <c r="F90" s="171">
        <v>0.45</v>
      </c>
      <c r="G90" s="24"/>
      <c r="H90" s="25"/>
      <c r="I90" s="28"/>
      <c r="J90" s="44">
        <v>10</v>
      </c>
      <c r="K90" s="43">
        <v>1.8083000000000001E-21</v>
      </c>
      <c r="L90" s="43">
        <v>2.9533E-5</v>
      </c>
      <c r="M90" s="43">
        <v>3.7992000000000001E-4</v>
      </c>
      <c r="N90" s="23">
        <f t="shared" si="1"/>
        <v>0.37992000000000004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-4.8540000000000003E-21</v>
      </c>
      <c r="C91" s="43">
        <v>-2.6424E-5</v>
      </c>
      <c r="D91" s="43">
        <v>3.5392000000000003E-4</v>
      </c>
      <c r="E91" s="23">
        <f t="shared" si="0"/>
        <v>0.35392000000000001</v>
      </c>
      <c r="F91" s="171">
        <v>0.5</v>
      </c>
      <c r="G91" s="24"/>
      <c r="H91" s="25"/>
      <c r="I91" s="28"/>
      <c r="J91" s="44">
        <v>11</v>
      </c>
      <c r="K91" s="43">
        <v>1.6180000000000001E-21</v>
      </c>
      <c r="L91" s="43">
        <v>2.6424E-5</v>
      </c>
      <c r="M91" s="43">
        <v>3.5392000000000003E-4</v>
      </c>
      <c r="N91" s="23">
        <f t="shared" si="1"/>
        <v>0.35392000000000001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-4.3514999999999997E-21</v>
      </c>
      <c r="C92" s="43">
        <v>-2.3688000000000001E-5</v>
      </c>
      <c r="D92" s="43">
        <v>3.3123000000000001E-4</v>
      </c>
      <c r="E92" s="23">
        <f t="shared" si="0"/>
        <v>0.33123000000000002</v>
      </c>
      <c r="F92" s="171">
        <v>0.55000000000000004</v>
      </c>
      <c r="G92" s="24"/>
      <c r="H92" s="25"/>
      <c r="I92" s="28"/>
      <c r="J92" s="44">
        <v>12</v>
      </c>
      <c r="K92" s="43">
        <v>1.4505E-21</v>
      </c>
      <c r="L92" s="43">
        <v>2.3688000000000001E-5</v>
      </c>
      <c r="M92" s="43">
        <v>3.3123000000000001E-4</v>
      </c>
      <c r="N92" s="23">
        <f t="shared" si="1"/>
        <v>0.33123000000000002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-3.9118999999999997E-21</v>
      </c>
      <c r="C93" s="43">
        <v>-2.1294999999999999E-5</v>
      </c>
      <c r="D93" s="43">
        <v>3.1123000000000001E-4</v>
      </c>
      <c r="E93" s="23">
        <f t="shared" si="0"/>
        <v>0.31123000000000001</v>
      </c>
      <c r="F93" s="44">
        <v>0.6</v>
      </c>
      <c r="G93" s="24"/>
      <c r="H93" s="25"/>
      <c r="I93" s="28"/>
      <c r="J93" s="44">
        <v>13</v>
      </c>
      <c r="K93" s="43">
        <v>1.304E-21</v>
      </c>
      <c r="L93" s="43">
        <v>2.1294999999999999E-5</v>
      </c>
      <c r="M93" s="43">
        <v>3.1123000000000001E-4</v>
      </c>
      <c r="N93" s="23">
        <f t="shared" si="1"/>
        <v>0.31123000000000001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-3.5281999999999999E-21</v>
      </c>
      <c r="C94" s="43">
        <v>-1.9205999999999999E-5</v>
      </c>
      <c r="D94" s="43">
        <v>2.9346999999999999E-4</v>
      </c>
      <c r="E94" s="23">
        <f t="shared" si="0"/>
        <v>0.29347000000000001</v>
      </c>
      <c r="F94" s="44">
        <v>0.65</v>
      </c>
      <c r="G94" s="24"/>
      <c r="H94" s="25"/>
      <c r="I94" s="28"/>
      <c r="J94" s="44">
        <v>14</v>
      </c>
      <c r="K94" s="43">
        <v>1.1761E-21</v>
      </c>
      <c r="L94" s="43">
        <v>1.9205999999999999E-5</v>
      </c>
      <c r="M94" s="43">
        <v>2.9346999999999999E-4</v>
      </c>
      <c r="N94" s="23">
        <f t="shared" si="1"/>
        <v>0.29347000000000001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-3.1931000000000001E-21</v>
      </c>
      <c r="C95" s="43">
        <v>-1.7382000000000001E-5</v>
      </c>
      <c r="D95" s="43">
        <v>2.7757999999999998E-4</v>
      </c>
      <c r="E95" s="23">
        <f t="shared" si="0"/>
        <v>0.27757999999999999</v>
      </c>
      <c r="F95" s="44">
        <v>0.7</v>
      </c>
      <c r="G95" s="24"/>
      <c r="H95" s="25"/>
      <c r="I95" s="28"/>
      <c r="J95" s="44">
        <v>15</v>
      </c>
      <c r="K95" s="43">
        <v>1.0644E-21</v>
      </c>
      <c r="L95" s="43">
        <v>1.7382000000000001E-5</v>
      </c>
      <c r="M95" s="43">
        <v>2.7757999999999998E-4</v>
      </c>
      <c r="N95" s="23">
        <f t="shared" si="1"/>
        <v>0.27757999999999999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-2.9E-21</v>
      </c>
      <c r="C96" s="43">
        <v>-1.5787E-5</v>
      </c>
      <c r="D96" s="43">
        <v>2.633E-4</v>
      </c>
      <c r="E96" s="23">
        <f t="shared" si="0"/>
        <v>0.26329999999999998</v>
      </c>
      <c r="F96" s="44">
        <v>0.75</v>
      </c>
      <c r="G96" s="24"/>
      <c r="H96" s="25"/>
      <c r="I96" s="28"/>
      <c r="J96" s="44">
        <v>16</v>
      </c>
      <c r="K96" s="43">
        <v>9.6667000000000009E-22</v>
      </c>
      <c r="L96" s="43">
        <v>1.5787E-5</v>
      </c>
      <c r="M96" s="43">
        <v>2.633E-4</v>
      </c>
      <c r="N96" s="23">
        <f t="shared" si="1"/>
        <v>0.26329999999999998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-2.6429999999999999E-21</v>
      </c>
      <c r="C97" s="43">
        <v>-1.4388E-5</v>
      </c>
      <c r="D97" s="43">
        <v>2.5039000000000002E-4</v>
      </c>
      <c r="E97" s="23">
        <f t="shared" si="0"/>
        <v>0.25039</v>
      </c>
      <c r="F97" s="44">
        <v>0.8</v>
      </c>
      <c r="G97" s="24"/>
      <c r="H97" s="25"/>
      <c r="I97" s="28"/>
      <c r="J97" s="44">
        <v>17</v>
      </c>
      <c r="K97" s="43">
        <v>8.8100000000000009E-22</v>
      </c>
      <c r="L97" s="43">
        <v>1.4388E-5</v>
      </c>
      <c r="M97" s="43">
        <v>2.5039000000000002E-4</v>
      </c>
      <c r="N97" s="23">
        <f t="shared" si="1"/>
        <v>0.25039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-2.4168999999999999E-21</v>
      </c>
      <c r="C98" s="43">
        <v>-1.3157E-5</v>
      </c>
      <c r="D98" s="43">
        <v>2.3866E-4</v>
      </c>
      <c r="E98" s="23">
        <f t="shared" si="0"/>
        <v>0.23865999999999998</v>
      </c>
      <c r="F98" s="44">
        <v>0.85</v>
      </c>
      <c r="G98" s="24"/>
      <c r="H98" s="25"/>
      <c r="I98" s="28"/>
      <c r="J98" s="44">
        <v>18</v>
      </c>
      <c r="K98" s="43">
        <v>8.0562999999999998E-22</v>
      </c>
      <c r="L98" s="43">
        <v>1.3157E-5</v>
      </c>
      <c r="M98" s="43">
        <v>2.3866E-4</v>
      </c>
      <c r="N98" s="23">
        <f t="shared" si="1"/>
        <v>0.23865999999999998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-2.2173E-21</v>
      </c>
      <c r="C99" s="43">
        <v>-1.207E-5</v>
      </c>
      <c r="D99" s="43">
        <v>2.2797E-4</v>
      </c>
      <c r="E99" s="23">
        <f t="shared" si="0"/>
        <v>0.22797000000000001</v>
      </c>
      <c r="F99" s="44">
        <v>0.9</v>
      </c>
      <c r="G99" s="24"/>
      <c r="H99" s="25"/>
      <c r="I99" s="28"/>
      <c r="J99" s="44">
        <v>19</v>
      </c>
      <c r="K99" s="43">
        <v>7.3910000000000004E-22</v>
      </c>
      <c r="L99" s="43">
        <v>1.207E-5</v>
      </c>
      <c r="M99" s="43">
        <v>2.2797E-4</v>
      </c>
      <c r="N99" s="23">
        <f t="shared" si="1"/>
        <v>0.22797000000000001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-2.0405000000000001E-21</v>
      </c>
      <c r="C100" s="43">
        <v>-1.1107999999999999E-5</v>
      </c>
      <c r="D100" s="43">
        <v>2.1819E-4</v>
      </c>
      <c r="E100" s="23">
        <f t="shared" si="0"/>
        <v>0.21819</v>
      </c>
      <c r="F100" s="44">
        <v>0.95</v>
      </c>
      <c r="G100" s="24"/>
      <c r="H100" s="25"/>
      <c r="I100" s="28"/>
      <c r="J100" s="44">
        <v>20</v>
      </c>
      <c r="K100" s="43">
        <v>6.8014999999999998E-22</v>
      </c>
      <c r="L100" s="43">
        <v>1.1107999999999999E-5</v>
      </c>
      <c r="M100" s="43">
        <v>2.1819E-4</v>
      </c>
      <c r="N100" s="23">
        <f t="shared" si="1"/>
        <v>0.21819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-1.8831999999999999E-21</v>
      </c>
      <c r="C101" s="43">
        <v>-1.0251999999999999E-5</v>
      </c>
      <c r="D101" s="43">
        <v>2.0919999999999999E-4</v>
      </c>
      <c r="E101" s="23">
        <f t="shared" si="0"/>
        <v>0.2092</v>
      </c>
      <c r="F101" s="44">
        <v>1</v>
      </c>
      <c r="G101" s="24"/>
      <c r="H101" s="25"/>
      <c r="I101" s="28"/>
      <c r="J101" s="44">
        <v>21</v>
      </c>
      <c r="K101" s="43">
        <v>6.2774000000000003E-22</v>
      </c>
      <c r="L101" s="43">
        <v>1.0251999999999999E-5</v>
      </c>
      <c r="M101" s="43">
        <v>2.0919999999999999E-4</v>
      </c>
      <c r="N101" s="23">
        <f t="shared" si="1"/>
        <v>0.2092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-9.6113999999999997E-22</v>
      </c>
      <c r="C102" s="43">
        <v>-5.2321999999999996E-6</v>
      </c>
      <c r="D102" s="43">
        <v>1.4839000000000001E-4</v>
      </c>
      <c r="E102" s="23">
        <f t="shared" si="0"/>
        <v>0.14838999999999999</v>
      </c>
      <c r="F102" s="44">
        <v>1.5</v>
      </c>
      <c r="G102" s="24"/>
      <c r="H102" s="25"/>
      <c r="I102" s="28"/>
      <c r="J102" s="44">
        <v>22</v>
      </c>
      <c r="K102" s="43">
        <v>3.2038000000000002E-22</v>
      </c>
      <c r="L102" s="43">
        <v>5.2321999999999996E-6</v>
      </c>
      <c r="M102" s="43">
        <v>1.4839000000000001E-4</v>
      </c>
      <c r="N102" s="23">
        <f t="shared" si="1"/>
        <v>0.14838999999999999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-5.7696999999999997E-22</v>
      </c>
      <c r="C103" s="43">
        <v>-3.1408999999999999E-6</v>
      </c>
      <c r="D103" s="43">
        <v>1.1559E-4</v>
      </c>
      <c r="E103" s="23">
        <f t="shared" si="0"/>
        <v>0.11559</v>
      </c>
      <c r="F103" s="44">
        <v>2</v>
      </c>
      <c r="G103" s="24"/>
      <c r="H103" s="25"/>
      <c r="I103" s="28"/>
      <c r="J103" s="44">
        <v>23</v>
      </c>
      <c r="K103" s="43">
        <v>1.9232000000000001E-22</v>
      </c>
      <c r="L103" s="43">
        <v>3.1408999999999999E-6</v>
      </c>
      <c r="M103" s="43">
        <v>1.1559E-4</v>
      </c>
      <c r="N103" s="23">
        <f t="shared" si="1"/>
        <v>0.11559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-3.826E-22</v>
      </c>
      <c r="C104" s="43">
        <v>-2.0828000000000002E-6</v>
      </c>
      <c r="D104" s="43">
        <v>9.4860999999999999E-5</v>
      </c>
      <c r="E104" s="23">
        <f t="shared" si="0"/>
        <v>9.4861000000000001E-2</v>
      </c>
      <c r="F104" s="44">
        <v>2.5</v>
      </c>
      <c r="G104" s="24"/>
      <c r="H104" s="25"/>
      <c r="I104" s="28"/>
      <c r="J104" s="44">
        <v>24</v>
      </c>
      <c r="K104" s="43">
        <v>1.2752999999999999E-22</v>
      </c>
      <c r="L104" s="43">
        <v>2.0828000000000002E-6</v>
      </c>
      <c r="M104" s="43">
        <v>9.4860999999999999E-5</v>
      </c>
      <c r="N104" s="23">
        <f t="shared" si="1"/>
        <v>9.4861000000000001E-2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-2.7072999999999998E-22</v>
      </c>
      <c r="C105" s="43">
        <v>-1.4738E-6</v>
      </c>
      <c r="D105" s="43">
        <v>8.0082999999999999E-5</v>
      </c>
      <c r="E105" s="23">
        <f t="shared" si="0"/>
        <v>8.0083000000000001E-2</v>
      </c>
      <c r="F105" s="44">
        <v>3</v>
      </c>
      <c r="G105" s="24"/>
      <c r="H105" s="25"/>
      <c r="I105" s="28"/>
      <c r="J105" s="44">
        <v>25</v>
      </c>
      <c r="K105" s="43">
        <v>9.0241999999999998E-23</v>
      </c>
      <c r="L105" s="43">
        <v>1.4738E-6</v>
      </c>
      <c r="M105" s="43">
        <v>8.0082999999999999E-5</v>
      </c>
      <c r="N105" s="23">
        <f t="shared" si="1"/>
        <v>8.0083000000000001E-2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-2.0008E-22</v>
      </c>
      <c r="C106" s="43">
        <v>-1.0892000000000001E-6</v>
      </c>
      <c r="D106" s="43">
        <v>6.8681000000000002E-5</v>
      </c>
      <c r="E106" s="23">
        <f t="shared" si="0"/>
        <v>6.8681000000000006E-2</v>
      </c>
      <c r="F106" s="44">
        <v>3.5</v>
      </c>
      <c r="G106" s="24"/>
      <c r="H106" s="25"/>
      <c r="I106" s="28"/>
      <c r="J106" s="44">
        <v>26</v>
      </c>
      <c r="K106" s="43">
        <v>6.6695000000000003E-23</v>
      </c>
      <c r="L106" s="43">
        <v>1.0892000000000001E-6</v>
      </c>
      <c r="M106" s="43">
        <v>6.8681000000000002E-5</v>
      </c>
      <c r="N106" s="23">
        <f t="shared" si="1"/>
        <v>6.8681000000000006E-2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-1.5241E-22</v>
      </c>
      <c r="C107" s="43">
        <v>-8.2969000000000001E-7</v>
      </c>
      <c r="D107" s="43">
        <v>5.9478999999999998E-5</v>
      </c>
      <c r="E107" s="23">
        <f t="shared" si="0"/>
        <v>5.9478999999999997E-2</v>
      </c>
      <c r="F107" s="44">
        <v>4</v>
      </c>
      <c r="G107" s="24"/>
      <c r="H107" s="25"/>
      <c r="I107" s="28"/>
      <c r="J107" s="44">
        <v>27</v>
      </c>
      <c r="K107" s="43">
        <v>5.0804000000000001E-23</v>
      </c>
      <c r="L107" s="43">
        <v>8.2969000000000001E-7</v>
      </c>
      <c r="M107" s="43">
        <v>5.9478999999999998E-5</v>
      </c>
      <c r="N107" s="23">
        <f t="shared" si="1"/>
        <v>5.9478999999999997E-2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B3DBC-107E-4BF4-86FC-74A0598EEFD0}">
  <sheetPr codeName="Hoja156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1557600</v>
      </c>
      <c r="C19" s="43">
        <v>1393900</v>
      </c>
      <c r="D19" s="43">
        <v>562470</v>
      </c>
      <c r="E19" s="43">
        <v>-3.0080000000000001E-11</v>
      </c>
      <c r="F19" s="43">
        <v>-7.0231E-28</v>
      </c>
      <c r="G19" s="43">
        <v>-3.8232000000000001E-12</v>
      </c>
      <c r="H19" s="48">
        <v>0</v>
      </c>
      <c r="I19" s="28"/>
      <c r="J19" s="44">
        <v>1</v>
      </c>
      <c r="K19" s="43">
        <v>1557600</v>
      </c>
      <c r="L19" s="43">
        <v>1393900</v>
      </c>
      <c r="M19" s="43">
        <v>562470</v>
      </c>
      <c r="N19" s="43">
        <v>-1.0027E-11</v>
      </c>
      <c r="O19" s="43">
        <v>2.3410000000000001E-28</v>
      </c>
      <c r="P19" s="43">
        <v>3.8232000000000001E-12</v>
      </c>
      <c r="Q19" s="48">
        <v>0</v>
      </c>
    </row>
    <row r="20" spans="1:17" x14ac:dyDescent="0.3">
      <c r="A20" s="42">
        <v>31</v>
      </c>
      <c r="B20" s="43">
        <v>-685030</v>
      </c>
      <c r="C20" s="43">
        <v>-610970</v>
      </c>
      <c r="D20" s="43">
        <v>408940</v>
      </c>
      <c r="E20" s="43">
        <v>1.3604000000000001E-11</v>
      </c>
      <c r="F20" s="43">
        <v>-3.1121E-12</v>
      </c>
      <c r="G20" s="43">
        <v>-16942</v>
      </c>
      <c r="H20" s="54">
        <v>0.05</v>
      </c>
      <c r="I20" s="28"/>
      <c r="J20" s="44">
        <v>2</v>
      </c>
      <c r="K20" s="43">
        <v>-685030</v>
      </c>
      <c r="L20" s="43">
        <v>-610970</v>
      </c>
      <c r="M20" s="43">
        <v>408940</v>
      </c>
      <c r="N20" s="43">
        <v>4.5345999999999997E-12</v>
      </c>
      <c r="O20" s="43">
        <v>1.0374E-12</v>
      </c>
      <c r="P20" s="43">
        <v>16942</v>
      </c>
      <c r="Q20" s="54">
        <v>0.05</v>
      </c>
    </row>
    <row r="21" spans="1:17" x14ac:dyDescent="0.3">
      <c r="A21" s="42">
        <v>32</v>
      </c>
      <c r="B21" s="43">
        <v>10013</v>
      </c>
      <c r="C21" s="43">
        <v>29545</v>
      </c>
      <c r="D21" s="43">
        <v>279530</v>
      </c>
      <c r="E21" s="43">
        <v>3.5879000000000001E-12</v>
      </c>
      <c r="F21" s="43">
        <v>-3.8369999999999999E-12</v>
      </c>
      <c r="G21" s="43">
        <v>-20888</v>
      </c>
      <c r="H21" s="57">
        <v>0.1</v>
      </c>
      <c r="I21" s="28"/>
      <c r="J21" s="44">
        <v>3</v>
      </c>
      <c r="K21" s="43">
        <v>10013</v>
      </c>
      <c r="L21" s="43">
        <v>29545</v>
      </c>
      <c r="M21" s="43">
        <v>279530</v>
      </c>
      <c r="N21" s="43">
        <v>1.196E-12</v>
      </c>
      <c r="O21" s="43">
        <v>1.2789999999999999E-12</v>
      </c>
      <c r="P21" s="43">
        <v>20888</v>
      </c>
      <c r="Q21" s="57">
        <v>0.1</v>
      </c>
    </row>
    <row r="22" spans="1:17" x14ac:dyDescent="0.3">
      <c r="A22" s="42">
        <v>33</v>
      </c>
      <c r="B22" s="43">
        <v>-36318</v>
      </c>
      <c r="C22" s="43">
        <v>-10668</v>
      </c>
      <c r="D22" s="43">
        <v>182570</v>
      </c>
      <c r="E22" s="43">
        <v>4.7118000000000002E-12</v>
      </c>
      <c r="F22" s="43">
        <v>-3.9327E-12</v>
      </c>
      <c r="G22" s="43">
        <v>-21409</v>
      </c>
      <c r="H22" s="48">
        <v>0.15</v>
      </c>
      <c r="I22" s="28"/>
      <c r="J22" s="44">
        <v>4</v>
      </c>
      <c r="K22" s="43">
        <v>-36318</v>
      </c>
      <c r="L22" s="43">
        <v>-10668</v>
      </c>
      <c r="M22" s="43">
        <v>182570</v>
      </c>
      <c r="N22" s="43">
        <v>1.5706E-12</v>
      </c>
      <c r="O22" s="43">
        <v>1.3109E-12</v>
      </c>
      <c r="P22" s="43">
        <v>21409</v>
      </c>
      <c r="Q22" s="48">
        <v>0.15</v>
      </c>
    </row>
    <row r="23" spans="1:17" x14ac:dyDescent="0.3">
      <c r="A23" s="42">
        <v>34</v>
      </c>
      <c r="B23" s="43">
        <v>-86997</v>
      </c>
      <c r="C23" s="43">
        <v>-54367</v>
      </c>
      <c r="D23" s="43">
        <v>125170</v>
      </c>
      <c r="E23" s="43">
        <v>5.9939999999999997E-12</v>
      </c>
      <c r="F23" s="43">
        <v>-3.2937E-12</v>
      </c>
      <c r="G23" s="43">
        <v>-17930</v>
      </c>
      <c r="H23" s="54">
        <v>0.2</v>
      </c>
      <c r="I23" s="28"/>
      <c r="J23" s="44">
        <v>5</v>
      </c>
      <c r="K23" s="43">
        <v>-86997</v>
      </c>
      <c r="L23" s="43">
        <v>-54367</v>
      </c>
      <c r="M23" s="43">
        <v>125170</v>
      </c>
      <c r="N23" s="43">
        <v>1.9980000000000002E-12</v>
      </c>
      <c r="O23" s="43">
        <v>1.0979E-12</v>
      </c>
      <c r="P23" s="43">
        <v>17930</v>
      </c>
      <c r="Q23" s="54">
        <v>0.2</v>
      </c>
    </row>
    <row r="24" spans="1:17" x14ac:dyDescent="0.3">
      <c r="A24" s="42">
        <v>35</v>
      </c>
      <c r="B24" s="43">
        <v>-10348</v>
      </c>
      <c r="C24" s="43">
        <v>3065.9</v>
      </c>
      <c r="D24" s="43">
        <v>95737</v>
      </c>
      <c r="E24" s="43">
        <v>2.464E-12</v>
      </c>
      <c r="F24" s="43">
        <v>-3.0269999999999999E-12</v>
      </c>
      <c r="G24" s="43">
        <v>-16478</v>
      </c>
      <c r="H24" s="48">
        <v>0.25</v>
      </c>
      <c r="I24" s="28"/>
      <c r="J24" s="44">
        <v>6</v>
      </c>
      <c r="K24" s="43">
        <v>-10348</v>
      </c>
      <c r="L24" s="43">
        <v>3065.9</v>
      </c>
      <c r="M24" s="43">
        <v>95737</v>
      </c>
      <c r="N24" s="43">
        <v>8.2134000000000001E-13</v>
      </c>
      <c r="O24" s="43">
        <v>1.009E-12</v>
      </c>
      <c r="P24" s="43">
        <v>16478</v>
      </c>
      <c r="Q24" s="48">
        <v>0.25</v>
      </c>
    </row>
    <row r="25" spans="1:17" x14ac:dyDescent="0.3">
      <c r="A25" s="42">
        <v>36</v>
      </c>
      <c r="B25" s="43">
        <v>-11659</v>
      </c>
      <c r="C25" s="43">
        <v>-608.1</v>
      </c>
      <c r="D25" s="43">
        <v>75974</v>
      </c>
      <c r="E25" s="43">
        <v>2.03E-12</v>
      </c>
      <c r="F25" s="43">
        <v>-2.6322E-12</v>
      </c>
      <c r="G25" s="43">
        <v>-14329</v>
      </c>
      <c r="H25" s="57">
        <v>0.3</v>
      </c>
      <c r="I25" s="28"/>
      <c r="J25" s="44">
        <v>7</v>
      </c>
      <c r="K25" s="43">
        <v>-11659</v>
      </c>
      <c r="L25" s="43">
        <v>-608.1</v>
      </c>
      <c r="M25" s="43">
        <v>75974</v>
      </c>
      <c r="N25" s="43">
        <v>6.7668E-13</v>
      </c>
      <c r="O25" s="43">
        <v>8.7739999999999998E-13</v>
      </c>
      <c r="P25" s="43">
        <v>14329</v>
      </c>
      <c r="Q25" s="57">
        <v>0.3</v>
      </c>
    </row>
    <row r="26" spans="1:17" x14ac:dyDescent="0.3">
      <c r="A26" s="42">
        <v>37</v>
      </c>
      <c r="B26" s="43">
        <v>-14437</v>
      </c>
      <c r="C26" s="43">
        <v>-4835.2</v>
      </c>
      <c r="D26" s="43">
        <v>62388</v>
      </c>
      <c r="E26" s="43">
        <v>1.7638E-12</v>
      </c>
      <c r="F26" s="43">
        <v>-2.1604999999999999E-12</v>
      </c>
      <c r="G26" s="43">
        <v>-11761</v>
      </c>
      <c r="H26" s="54">
        <v>0.35</v>
      </c>
      <c r="I26" s="28"/>
      <c r="J26" s="44">
        <v>8</v>
      </c>
      <c r="K26" s="43">
        <v>-14437</v>
      </c>
      <c r="L26" s="43">
        <v>-4835.2</v>
      </c>
      <c r="M26" s="43">
        <v>62388</v>
      </c>
      <c r="N26" s="43">
        <v>5.8793E-13</v>
      </c>
      <c r="O26" s="43">
        <v>7.2015000000000002E-13</v>
      </c>
      <c r="P26" s="43">
        <v>11761</v>
      </c>
      <c r="Q26" s="54">
        <v>0.35</v>
      </c>
    </row>
    <row r="27" spans="1:17" x14ac:dyDescent="0.3">
      <c r="A27" s="42">
        <v>38</v>
      </c>
      <c r="B27" s="43">
        <v>-3978.9</v>
      </c>
      <c r="C27" s="43">
        <v>1972.5</v>
      </c>
      <c r="D27" s="43">
        <v>52729</v>
      </c>
      <c r="E27" s="43">
        <v>1.0932E-12</v>
      </c>
      <c r="F27" s="43">
        <v>-1.8552E-12</v>
      </c>
      <c r="G27" s="43">
        <v>-10099</v>
      </c>
      <c r="H27" s="57">
        <v>0.4</v>
      </c>
      <c r="I27" s="28"/>
      <c r="J27" s="44">
        <v>9</v>
      </c>
      <c r="K27" s="43">
        <v>-3978.9</v>
      </c>
      <c r="L27" s="43">
        <v>1972.5</v>
      </c>
      <c r="M27" s="43">
        <v>52729</v>
      </c>
      <c r="N27" s="43">
        <v>3.6441999999999998E-13</v>
      </c>
      <c r="O27" s="43">
        <v>6.1838999999999995E-13</v>
      </c>
      <c r="P27" s="43">
        <v>10099</v>
      </c>
      <c r="Q27" s="57">
        <v>0.4</v>
      </c>
    </row>
    <row r="28" spans="1:17" x14ac:dyDescent="0.3">
      <c r="A28" s="42">
        <v>39</v>
      </c>
      <c r="B28" s="43">
        <v>-3331.5</v>
      </c>
      <c r="C28" s="43">
        <v>1295.8</v>
      </c>
      <c r="D28" s="43">
        <v>45256</v>
      </c>
      <c r="E28" s="43">
        <v>8.5002999999999996E-13</v>
      </c>
      <c r="F28" s="43">
        <v>-1.5845999999999999E-12</v>
      </c>
      <c r="G28" s="43">
        <v>-8626.4</v>
      </c>
      <c r="H28" s="57">
        <v>0.45</v>
      </c>
      <c r="I28" s="28"/>
      <c r="J28" s="44">
        <v>10</v>
      </c>
      <c r="K28" s="43">
        <v>-3331.5</v>
      </c>
      <c r="L28" s="43">
        <v>1295.8</v>
      </c>
      <c r="M28" s="43">
        <v>45256</v>
      </c>
      <c r="N28" s="43">
        <v>2.8333999999999998E-13</v>
      </c>
      <c r="O28" s="43">
        <v>5.2821000000000003E-13</v>
      </c>
      <c r="P28" s="43">
        <v>8626.4</v>
      </c>
      <c r="Q28" s="57">
        <v>0.45</v>
      </c>
    </row>
    <row r="29" spans="1:17" x14ac:dyDescent="0.3">
      <c r="A29" s="42">
        <v>40</v>
      </c>
      <c r="B29" s="43">
        <v>-2830</v>
      </c>
      <c r="C29" s="43">
        <v>790.49</v>
      </c>
      <c r="D29" s="43">
        <v>39311</v>
      </c>
      <c r="E29" s="43">
        <v>6.6507000000000001E-13</v>
      </c>
      <c r="F29" s="43">
        <v>-1.3518E-12</v>
      </c>
      <c r="G29" s="43">
        <v>-7359</v>
      </c>
      <c r="H29" s="57">
        <v>0.5</v>
      </c>
      <c r="I29" s="28"/>
      <c r="J29" s="44">
        <v>11</v>
      </c>
      <c r="K29" s="43">
        <v>-2830</v>
      </c>
      <c r="L29" s="43">
        <v>790.49</v>
      </c>
      <c r="M29" s="43">
        <v>39311</v>
      </c>
      <c r="N29" s="43">
        <v>2.2169000000000001E-13</v>
      </c>
      <c r="O29" s="43">
        <v>4.5060999999999999E-13</v>
      </c>
      <c r="P29" s="43">
        <v>7359</v>
      </c>
      <c r="Q29" s="57">
        <v>0.5</v>
      </c>
    </row>
    <row r="30" spans="1:17" x14ac:dyDescent="0.3">
      <c r="A30" s="42">
        <v>41</v>
      </c>
      <c r="B30" s="43">
        <v>-2434.1</v>
      </c>
      <c r="C30" s="43">
        <v>420.65</v>
      </c>
      <c r="D30" s="43">
        <v>34480</v>
      </c>
      <c r="E30" s="43">
        <v>5.2439999999999997E-13</v>
      </c>
      <c r="F30" s="43">
        <v>-1.1546999999999999E-12</v>
      </c>
      <c r="G30" s="43">
        <v>-6285.6</v>
      </c>
      <c r="H30" s="57">
        <v>0.55000000000000004</v>
      </c>
      <c r="I30" s="28"/>
      <c r="J30" s="44">
        <v>12</v>
      </c>
      <c r="K30" s="43">
        <v>-2434.1</v>
      </c>
      <c r="L30" s="43">
        <v>420.65</v>
      </c>
      <c r="M30" s="43">
        <v>34480</v>
      </c>
      <c r="N30" s="43">
        <v>1.748E-13</v>
      </c>
      <c r="O30" s="43">
        <v>3.8488000000000002E-13</v>
      </c>
      <c r="P30" s="43">
        <v>6285.6</v>
      </c>
      <c r="Q30" s="57">
        <v>0.55000000000000004</v>
      </c>
    </row>
    <row r="31" spans="1:17" x14ac:dyDescent="0.3">
      <c r="A31" s="42">
        <v>42</v>
      </c>
      <c r="B31" s="43">
        <v>-2116.1999999999998</v>
      </c>
      <c r="C31" s="43">
        <v>153.94999999999999</v>
      </c>
      <c r="D31" s="43">
        <v>30488</v>
      </c>
      <c r="E31" s="43">
        <v>4.1702000000000002E-13</v>
      </c>
      <c r="F31" s="43">
        <v>-9.8903000000000008E-13</v>
      </c>
      <c r="G31" s="43">
        <v>-5384</v>
      </c>
      <c r="H31" s="48">
        <v>0.6</v>
      </c>
      <c r="I31" s="28"/>
      <c r="J31" s="44">
        <v>13</v>
      </c>
      <c r="K31" s="43">
        <v>-2116.1999999999998</v>
      </c>
      <c r="L31" s="43">
        <v>153.94999999999999</v>
      </c>
      <c r="M31" s="43">
        <v>30488</v>
      </c>
      <c r="N31" s="43">
        <v>1.3901000000000001E-13</v>
      </c>
      <c r="O31" s="43">
        <v>3.2968000000000001E-13</v>
      </c>
      <c r="P31" s="43">
        <v>5384</v>
      </c>
      <c r="Q31" s="48">
        <v>0.6</v>
      </c>
    </row>
    <row r="32" spans="1:17" x14ac:dyDescent="0.3">
      <c r="A32" s="42">
        <v>43</v>
      </c>
      <c r="B32" s="43">
        <v>-1856.9</v>
      </c>
      <c r="C32" s="43">
        <v>-35.78</v>
      </c>
      <c r="D32" s="43">
        <v>27146</v>
      </c>
      <c r="E32" s="43">
        <v>3.3454000000000001E-13</v>
      </c>
      <c r="F32" s="43">
        <v>-8.5035000000000001E-13</v>
      </c>
      <c r="G32" s="43">
        <v>-4629.1000000000004</v>
      </c>
      <c r="H32" s="48">
        <v>0.65</v>
      </c>
      <c r="I32" s="28"/>
      <c r="J32" s="44">
        <v>14</v>
      </c>
      <c r="K32" s="43">
        <v>-1856.9</v>
      </c>
      <c r="L32" s="43">
        <v>-35.78</v>
      </c>
      <c r="M32" s="43">
        <v>27146</v>
      </c>
      <c r="N32" s="43">
        <v>1.1151E-13</v>
      </c>
      <c r="O32" s="43">
        <v>2.8345000000000002E-13</v>
      </c>
      <c r="P32" s="43">
        <v>4629.1000000000004</v>
      </c>
      <c r="Q32" s="48">
        <v>0.65</v>
      </c>
    </row>
    <row r="33" spans="1:17" x14ac:dyDescent="0.3">
      <c r="A33" s="42">
        <v>44</v>
      </c>
      <c r="B33" s="43">
        <v>-1642.3</v>
      </c>
      <c r="C33" s="43">
        <v>-168.66</v>
      </c>
      <c r="D33" s="43">
        <v>24318</v>
      </c>
      <c r="E33" s="43">
        <v>2.7071000000000001E-13</v>
      </c>
      <c r="F33" s="43">
        <v>-7.3426000000000004E-13</v>
      </c>
      <c r="G33" s="43">
        <v>-3997.1</v>
      </c>
      <c r="H33" s="48">
        <v>0.7</v>
      </c>
      <c r="I33" s="28"/>
      <c r="J33" s="44">
        <v>15</v>
      </c>
      <c r="K33" s="43">
        <v>-1642.3</v>
      </c>
      <c r="L33" s="43">
        <v>-168.66</v>
      </c>
      <c r="M33" s="43">
        <v>24318</v>
      </c>
      <c r="N33" s="43">
        <v>9.0237E-14</v>
      </c>
      <c r="O33" s="43">
        <v>2.4474999999999999E-13</v>
      </c>
      <c r="P33" s="43">
        <v>3997.1</v>
      </c>
      <c r="Q33" s="48">
        <v>0.7</v>
      </c>
    </row>
    <row r="34" spans="1:17" x14ac:dyDescent="0.3">
      <c r="A34" s="42">
        <v>45</v>
      </c>
      <c r="B34" s="43">
        <v>-1462.4</v>
      </c>
      <c r="C34" s="43">
        <v>-259.73</v>
      </c>
      <c r="D34" s="43">
        <v>21902</v>
      </c>
      <c r="E34" s="43">
        <v>2.2092000000000001E-13</v>
      </c>
      <c r="F34" s="43">
        <v>-6.3689000000000003E-13</v>
      </c>
      <c r="G34" s="43">
        <v>-3467.1</v>
      </c>
      <c r="H34" s="48">
        <v>0.75</v>
      </c>
      <c r="I34" s="28"/>
      <c r="J34" s="44">
        <v>16</v>
      </c>
      <c r="K34" s="43">
        <v>-1462.4</v>
      </c>
      <c r="L34" s="43">
        <v>-259.73</v>
      </c>
      <c r="M34" s="43">
        <v>21902</v>
      </c>
      <c r="N34" s="43">
        <v>7.3640999999999999E-14</v>
      </c>
      <c r="O34" s="43">
        <v>2.1229999999999999E-13</v>
      </c>
      <c r="P34" s="43">
        <v>3467.1</v>
      </c>
      <c r="Q34" s="48">
        <v>0.75</v>
      </c>
    </row>
    <row r="35" spans="1:17" x14ac:dyDescent="0.3">
      <c r="A35" s="42">
        <v>46</v>
      </c>
      <c r="B35" s="43">
        <v>-1309.5999999999999</v>
      </c>
      <c r="C35" s="43">
        <v>-320.10000000000002</v>
      </c>
      <c r="D35" s="43">
        <v>19821</v>
      </c>
      <c r="E35" s="43">
        <v>1.8176E-13</v>
      </c>
      <c r="F35" s="43">
        <v>-5.5499999999999996E-13</v>
      </c>
      <c r="G35" s="43">
        <v>-3021.3</v>
      </c>
      <c r="H35" s="48">
        <v>0.8</v>
      </c>
      <c r="I35" s="28"/>
      <c r="J35" s="44">
        <v>17</v>
      </c>
      <c r="K35" s="43">
        <v>-1309.5999999999999</v>
      </c>
      <c r="L35" s="43">
        <v>-320.10000000000002</v>
      </c>
      <c r="M35" s="43">
        <v>19821</v>
      </c>
      <c r="N35" s="43">
        <v>6.0588000000000004E-14</v>
      </c>
      <c r="O35" s="43">
        <v>1.8499999999999999E-13</v>
      </c>
      <c r="P35" s="43">
        <v>3021.3</v>
      </c>
      <c r="Q35" s="48">
        <v>0.8</v>
      </c>
    </row>
    <row r="36" spans="1:17" x14ac:dyDescent="0.3">
      <c r="A36" s="42">
        <v>47</v>
      </c>
      <c r="B36" s="43">
        <v>-1178.3</v>
      </c>
      <c r="C36" s="43">
        <v>-357.91</v>
      </c>
      <c r="D36" s="43">
        <v>18016</v>
      </c>
      <c r="E36" s="43">
        <v>1.507E-13</v>
      </c>
      <c r="F36" s="43">
        <v>-4.8584999999999999E-13</v>
      </c>
      <c r="G36" s="43">
        <v>-2644.8</v>
      </c>
      <c r="H36" s="48">
        <v>0.85</v>
      </c>
      <c r="I36" s="28"/>
      <c r="J36" s="44">
        <v>18</v>
      </c>
      <c r="K36" s="43">
        <v>-1178.3</v>
      </c>
      <c r="L36" s="43">
        <v>-357.91</v>
      </c>
      <c r="M36" s="43">
        <v>18016</v>
      </c>
      <c r="N36" s="43">
        <v>5.0235E-14</v>
      </c>
      <c r="O36" s="43">
        <v>1.6195000000000001E-13</v>
      </c>
      <c r="P36" s="43">
        <v>2644.8</v>
      </c>
      <c r="Q36" s="48">
        <v>0.85</v>
      </c>
    </row>
    <row r="37" spans="1:17" x14ac:dyDescent="0.3">
      <c r="A37" s="42">
        <v>48</v>
      </c>
      <c r="B37" s="43">
        <v>-1064.3</v>
      </c>
      <c r="C37" s="43">
        <v>-379.14</v>
      </c>
      <c r="D37" s="43">
        <v>16440</v>
      </c>
      <c r="E37" s="43">
        <v>1.2587E-13</v>
      </c>
      <c r="F37" s="43">
        <v>-4.2722000000000002E-13</v>
      </c>
      <c r="G37" s="43">
        <v>-2325.6999999999998</v>
      </c>
      <c r="H37" s="48">
        <v>0.9</v>
      </c>
      <c r="I37" s="28"/>
      <c r="J37" s="44">
        <v>19</v>
      </c>
      <c r="K37" s="43">
        <v>-1064.3</v>
      </c>
      <c r="L37" s="43">
        <v>-379.14</v>
      </c>
      <c r="M37" s="43">
        <v>16440</v>
      </c>
      <c r="N37" s="43">
        <v>4.1955999999999999E-14</v>
      </c>
      <c r="O37" s="43">
        <v>1.4241E-13</v>
      </c>
      <c r="P37" s="43">
        <v>2325.6999999999998</v>
      </c>
      <c r="Q37" s="48">
        <v>0.9</v>
      </c>
    </row>
    <row r="38" spans="1:17" x14ac:dyDescent="0.3">
      <c r="A38" s="42">
        <v>49</v>
      </c>
      <c r="B38" s="43">
        <v>-964.42</v>
      </c>
      <c r="C38" s="43">
        <v>-388.18</v>
      </c>
      <c r="D38" s="43">
        <v>15056</v>
      </c>
      <c r="E38" s="43">
        <v>1.0585E-13</v>
      </c>
      <c r="F38" s="43">
        <v>-3.7729E-13</v>
      </c>
      <c r="G38" s="43">
        <v>-2053.9</v>
      </c>
      <c r="H38" s="48">
        <v>0.95</v>
      </c>
      <c r="I38" s="28"/>
      <c r="J38" s="44">
        <v>20</v>
      </c>
      <c r="K38" s="43">
        <v>-964.42</v>
      </c>
      <c r="L38" s="43">
        <v>-388.18</v>
      </c>
      <c r="M38" s="43">
        <v>15056</v>
      </c>
      <c r="N38" s="43">
        <v>3.5284999999999998E-14</v>
      </c>
      <c r="O38" s="43">
        <v>1.2576000000000001E-13</v>
      </c>
      <c r="P38" s="43">
        <v>2053.9</v>
      </c>
      <c r="Q38" s="48">
        <v>0.95</v>
      </c>
    </row>
    <row r="39" spans="1:17" x14ac:dyDescent="0.3">
      <c r="A39" s="42">
        <v>50</v>
      </c>
      <c r="B39" s="43">
        <v>-876.04</v>
      </c>
      <c r="C39" s="43">
        <v>-388.28</v>
      </c>
      <c r="D39" s="43">
        <v>13834</v>
      </c>
      <c r="E39" s="43">
        <v>8.9598999999999995E-14</v>
      </c>
      <c r="F39" s="43">
        <v>-3.3458000000000002E-13</v>
      </c>
      <c r="G39" s="43">
        <v>-1821.4</v>
      </c>
      <c r="H39" s="48">
        <v>1</v>
      </c>
      <c r="I39" s="28"/>
      <c r="J39" s="44">
        <v>21</v>
      </c>
      <c r="K39" s="43">
        <v>-876.04</v>
      </c>
      <c r="L39" s="43">
        <v>-388.28</v>
      </c>
      <c r="M39" s="43">
        <v>13834</v>
      </c>
      <c r="N39" s="43">
        <v>2.9865999999999997E-14</v>
      </c>
      <c r="O39" s="43">
        <v>1.1153000000000001E-13</v>
      </c>
      <c r="P39" s="43">
        <v>1821.4</v>
      </c>
      <c r="Q39" s="48">
        <v>1</v>
      </c>
    </row>
    <row r="40" spans="1:17" x14ac:dyDescent="0.3">
      <c r="A40" s="42">
        <v>51</v>
      </c>
      <c r="B40" s="43">
        <v>-347.89</v>
      </c>
      <c r="C40" s="43">
        <v>-225.92</v>
      </c>
      <c r="D40" s="43">
        <v>6824.7</v>
      </c>
      <c r="E40" s="43">
        <v>2.2404E-14</v>
      </c>
      <c r="F40" s="43">
        <v>-1.2145999999999999E-13</v>
      </c>
      <c r="G40" s="43">
        <v>-661.2</v>
      </c>
      <c r="H40" s="48">
        <v>1.5</v>
      </c>
      <c r="I40" s="28"/>
      <c r="J40" s="44">
        <v>22</v>
      </c>
      <c r="K40" s="43">
        <v>-347.89</v>
      </c>
      <c r="L40" s="43">
        <v>-225.92</v>
      </c>
      <c r="M40" s="43">
        <v>6824.7</v>
      </c>
      <c r="N40" s="43">
        <v>7.4681E-15</v>
      </c>
      <c r="O40" s="43">
        <v>4.0486999999999997E-14</v>
      </c>
      <c r="P40" s="43">
        <v>661.2</v>
      </c>
      <c r="Q40" s="48">
        <v>1.5</v>
      </c>
    </row>
    <row r="41" spans="1:17" x14ac:dyDescent="0.3">
      <c r="A41" s="42">
        <v>52</v>
      </c>
      <c r="B41" s="43">
        <v>-134.37</v>
      </c>
      <c r="C41" s="43">
        <v>-91.266999999999996</v>
      </c>
      <c r="D41" s="43">
        <v>4046</v>
      </c>
      <c r="E41" s="43">
        <v>7.9174999999999998E-15</v>
      </c>
      <c r="F41" s="43">
        <v>-5.6202000000000003E-14</v>
      </c>
      <c r="G41" s="43">
        <v>-305.95</v>
      </c>
      <c r="H41" s="48">
        <v>2</v>
      </c>
      <c r="I41" s="28"/>
      <c r="J41" s="44">
        <v>23</v>
      </c>
      <c r="K41" s="43">
        <v>-134.37</v>
      </c>
      <c r="L41" s="43">
        <v>-91.266999999999996</v>
      </c>
      <c r="M41" s="43">
        <v>4046</v>
      </c>
      <c r="N41" s="43">
        <v>2.6392E-15</v>
      </c>
      <c r="O41" s="43">
        <v>1.8733999999999999E-14</v>
      </c>
      <c r="P41" s="43">
        <v>305.95</v>
      </c>
      <c r="Q41" s="48">
        <v>2</v>
      </c>
    </row>
    <row r="42" spans="1:17" x14ac:dyDescent="0.3">
      <c r="A42" s="42">
        <v>53</v>
      </c>
      <c r="B42" s="43">
        <v>-62.923000000000002</v>
      </c>
      <c r="C42" s="43">
        <v>-44.152999999999999</v>
      </c>
      <c r="D42" s="43">
        <v>2741</v>
      </c>
      <c r="E42" s="43">
        <v>3.448E-15</v>
      </c>
      <c r="F42" s="43">
        <v>-3.0325E-14</v>
      </c>
      <c r="G42" s="43">
        <v>-165.08</v>
      </c>
      <c r="H42" s="48">
        <v>2.5</v>
      </c>
      <c r="I42" s="28"/>
      <c r="J42" s="44">
        <v>24</v>
      </c>
      <c r="K42" s="43">
        <v>-62.923000000000002</v>
      </c>
      <c r="L42" s="43">
        <v>-44.152999999999999</v>
      </c>
      <c r="M42" s="43">
        <v>2741</v>
      </c>
      <c r="N42" s="43">
        <v>1.1493E-15</v>
      </c>
      <c r="O42" s="43">
        <v>1.0107999999999999E-14</v>
      </c>
      <c r="P42" s="43">
        <v>165.08</v>
      </c>
      <c r="Q42" s="48">
        <v>2.5</v>
      </c>
    </row>
    <row r="43" spans="1:17" x14ac:dyDescent="0.3">
      <c r="A43" s="42">
        <v>54</v>
      </c>
      <c r="B43" s="43">
        <v>-51.23</v>
      </c>
      <c r="C43" s="43">
        <v>-41.822000000000003</v>
      </c>
      <c r="D43" s="43">
        <v>2036</v>
      </c>
      <c r="E43" s="43">
        <v>1.7282E-15</v>
      </c>
      <c r="F43" s="43">
        <v>-1.8187E-14</v>
      </c>
      <c r="G43" s="43">
        <v>-99.004999999999995</v>
      </c>
      <c r="H43" s="48">
        <v>3</v>
      </c>
      <c r="I43" s="28"/>
      <c r="J43" s="44">
        <v>25</v>
      </c>
      <c r="K43" s="43">
        <v>-51.23</v>
      </c>
      <c r="L43" s="43">
        <v>-41.822000000000003</v>
      </c>
      <c r="M43" s="43">
        <v>2036</v>
      </c>
      <c r="N43" s="43">
        <v>5.7607000000000001E-16</v>
      </c>
      <c r="O43" s="43">
        <v>6.0622999999999999E-15</v>
      </c>
      <c r="P43" s="43">
        <v>99.004999999999995</v>
      </c>
      <c r="Q43" s="48">
        <v>3</v>
      </c>
    </row>
    <row r="44" spans="1:17" x14ac:dyDescent="0.3">
      <c r="A44" s="42">
        <v>55</v>
      </c>
      <c r="B44" s="43">
        <v>-57.435000000000002</v>
      </c>
      <c r="C44" s="43">
        <v>-52.197000000000003</v>
      </c>
      <c r="D44" s="43">
        <v>1598.7</v>
      </c>
      <c r="E44" s="43">
        <v>9.6212999999999992E-16</v>
      </c>
      <c r="F44" s="43">
        <v>-1.1767E-14</v>
      </c>
      <c r="G44" s="43">
        <v>-64.055999999999997</v>
      </c>
      <c r="H44" s="48">
        <v>3.5</v>
      </c>
      <c r="I44" s="28"/>
      <c r="J44" s="44">
        <v>26</v>
      </c>
      <c r="K44" s="43">
        <v>-57.435000000000002</v>
      </c>
      <c r="L44" s="43">
        <v>-52.197000000000003</v>
      </c>
      <c r="M44" s="43">
        <v>1598.7</v>
      </c>
      <c r="N44" s="43">
        <v>3.2070999999999999E-16</v>
      </c>
      <c r="O44" s="43">
        <v>3.9222999999999999E-15</v>
      </c>
      <c r="P44" s="43">
        <v>64.055999999999997</v>
      </c>
      <c r="Q44" s="48">
        <v>3.5</v>
      </c>
    </row>
    <row r="45" spans="1:17" x14ac:dyDescent="0.3">
      <c r="A45" s="42">
        <v>56</v>
      </c>
      <c r="B45" s="43">
        <v>-64.739999999999995</v>
      </c>
      <c r="C45" s="43">
        <v>-61.570999999999998</v>
      </c>
      <c r="D45" s="43">
        <v>1294.7</v>
      </c>
      <c r="E45" s="43">
        <v>5.8211000000000001E-16</v>
      </c>
      <c r="F45" s="43">
        <v>-8.0336000000000002E-15</v>
      </c>
      <c r="G45" s="43">
        <v>-43.732999999999997</v>
      </c>
      <c r="H45" s="48">
        <v>4</v>
      </c>
      <c r="I45" s="28"/>
      <c r="J45" s="44">
        <v>27</v>
      </c>
      <c r="K45" s="43">
        <v>-64.739999999999995</v>
      </c>
      <c r="L45" s="43">
        <v>-61.570999999999998</v>
      </c>
      <c r="M45" s="43">
        <v>1294.7</v>
      </c>
      <c r="N45" s="43">
        <v>1.9403999999999999E-16</v>
      </c>
      <c r="O45" s="43">
        <v>2.6779E-15</v>
      </c>
      <c r="P45" s="43">
        <v>43.732999999999997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6.4716000000000003E-4</v>
      </c>
      <c r="C50" s="43">
        <v>5.0524000000000001E-4</v>
      </c>
      <c r="D50" s="43">
        <v>-2.1532999999999999E-4</v>
      </c>
      <c r="E50" s="43">
        <v>-5.2138999999999999E-20</v>
      </c>
      <c r="F50" s="43">
        <v>-1.2173000000000001E-36</v>
      </c>
      <c r="G50" s="43">
        <v>-6.6269E-21</v>
      </c>
      <c r="H50" s="48">
        <v>0</v>
      </c>
      <c r="I50" s="28"/>
      <c r="J50" s="44">
        <v>1</v>
      </c>
      <c r="K50" s="43">
        <v>6.4716000000000003E-4</v>
      </c>
      <c r="L50" s="43">
        <v>5.0524000000000001E-4</v>
      </c>
      <c r="M50" s="43">
        <v>-2.1532999999999999E-4</v>
      </c>
      <c r="N50" s="43">
        <v>-1.7379999999999999E-20</v>
      </c>
      <c r="O50" s="43">
        <v>4.0578E-37</v>
      </c>
      <c r="P50" s="43">
        <v>6.6269E-21</v>
      </c>
      <c r="Q50" s="48">
        <v>0</v>
      </c>
    </row>
    <row r="51" spans="1:17" x14ac:dyDescent="0.3">
      <c r="A51" s="42">
        <v>31</v>
      </c>
      <c r="B51" s="43">
        <v>-4.1627999999999999E-4</v>
      </c>
      <c r="C51" s="43">
        <v>-3.5209999999999999E-4</v>
      </c>
      <c r="D51" s="43">
        <v>5.3182999999999995E-4</v>
      </c>
      <c r="E51" s="43">
        <v>2.358E-20</v>
      </c>
      <c r="F51" s="43">
        <v>-5.3943000000000002E-21</v>
      </c>
      <c r="G51" s="43">
        <v>-2.9365000000000001E-5</v>
      </c>
      <c r="H51" s="54">
        <v>0.05</v>
      </c>
      <c r="I51" s="28"/>
      <c r="J51" s="44">
        <v>2</v>
      </c>
      <c r="K51" s="43">
        <v>-4.1627999999999999E-4</v>
      </c>
      <c r="L51" s="43">
        <v>-3.5209999999999999E-4</v>
      </c>
      <c r="M51" s="43">
        <v>5.3182999999999995E-4</v>
      </c>
      <c r="N51" s="43">
        <v>7.8599999999999994E-21</v>
      </c>
      <c r="O51" s="43">
        <v>1.7980999999999998E-21</v>
      </c>
      <c r="P51" s="43">
        <v>2.9365000000000001E-5</v>
      </c>
      <c r="Q51" s="54">
        <v>0.05</v>
      </c>
    </row>
    <row r="52" spans="1:17" x14ac:dyDescent="0.3">
      <c r="A52" s="42">
        <v>32</v>
      </c>
      <c r="B52" s="43">
        <v>-4.9081000000000005E-4</v>
      </c>
      <c r="C52" s="43">
        <v>-3.5897000000000001E-4</v>
      </c>
      <c r="D52" s="43">
        <v>1.3284E-3</v>
      </c>
      <c r="E52" s="43">
        <v>4.8435999999999999E-20</v>
      </c>
      <c r="F52" s="43">
        <v>-5.1799999999999998E-20</v>
      </c>
      <c r="G52" s="43">
        <v>-2.8197999999999998E-4</v>
      </c>
      <c r="H52" s="57">
        <v>0.1</v>
      </c>
      <c r="I52" s="28"/>
      <c r="J52" s="44">
        <v>3</v>
      </c>
      <c r="K52" s="43">
        <v>-4.9081000000000005E-4</v>
      </c>
      <c r="L52" s="43">
        <v>-3.5897000000000001E-4</v>
      </c>
      <c r="M52" s="43">
        <v>1.3284E-3</v>
      </c>
      <c r="N52" s="43">
        <v>1.6145000000000001E-20</v>
      </c>
      <c r="O52" s="43">
        <v>1.7267000000000001E-20</v>
      </c>
      <c r="P52" s="43">
        <v>2.8197999999999998E-4</v>
      </c>
      <c r="Q52" s="57">
        <v>0.1</v>
      </c>
    </row>
    <row r="53" spans="1:17" x14ac:dyDescent="0.3">
      <c r="A53" s="42">
        <v>33</v>
      </c>
      <c r="B53" s="43">
        <v>-4.8241000000000001E-4</v>
      </c>
      <c r="C53" s="43">
        <v>-3.0927E-4</v>
      </c>
      <c r="D53" s="43">
        <v>9.9504999999999993E-4</v>
      </c>
      <c r="E53" s="43">
        <v>6.3609000000000005E-20</v>
      </c>
      <c r="F53" s="43">
        <v>-5.3091999999999999E-20</v>
      </c>
      <c r="G53" s="43">
        <v>-2.8902000000000002E-4</v>
      </c>
      <c r="H53" s="48">
        <v>0.15</v>
      </c>
      <c r="I53" s="28"/>
      <c r="J53" s="44">
        <v>4</v>
      </c>
      <c r="K53" s="43">
        <v>-4.8241000000000001E-4</v>
      </c>
      <c r="L53" s="43">
        <v>-3.0927E-4</v>
      </c>
      <c r="M53" s="43">
        <v>9.9504999999999993E-4</v>
      </c>
      <c r="N53" s="43">
        <v>2.1203000000000001E-20</v>
      </c>
      <c r="O53" s="43">
        <v>1.7697E-20</v>
      </c>
      <c r="P53" s="43">
        <v>2.8902000000000002E-4</v>
      </c>
      <c r="Q53" s="48">
        <v>0.15</v>
      </c>
    </row>
    <row r="54" spans="1:17" x14ac:dyDescent="0.3">
      <c r="A54" s="42">
        <v>34</v>
      </c>
      <c r="B54" s="43">
        <v>-5.5889000000000004E-4</v>
      </c>
      <c r="C54" s="43">
        <v>-3.3864000000000002E-4</v>
      </c>
      <c r="D54" s="43">
        <v>8.7323999999999995E-4</v>
      </c>
      <c r="E54" s="43">
        <v>8.0918999999999994E-20</v>
      </c>
      <c r="F54" s="43">
        <v>-4.4465000000000003E-20</v>
      </c>
      <c r="G54" s="43">
        <v>-2.4206E-4</v>
      </c>
      <c r="H54" s="54">
        <v>0.2</v>
      </c>
      <c r="I54" s="28"/>
      <c r="J54" s="44">
        <v>5</v>
      </c>
      <c r="K54" s="43">
        <v>-5.5889000000000004E-4</v>
      </c>
      <c r="L54" s="43">
        <v>-3.3864000000000002E-4</v>
      </c>
      <c r="M54" s="43">
        <v>8.7323999999999995E-4</v>
      </c>
      <c r="N54" s="43">
        <v>2.6973E-20</v>
      </c>
      <c r="O54" s="43">
        <v>1.4822000000000001E-20</v>
      </c>
      <c r="P54" s="43">
        <v>2.4206E-4</v>
      </c>
      <c r="Q54" s="54">
        <v>0.2</v>
      </c>
    </row>
    <row r="55" spans="1:17" x14ac:dyDescent="0.3">
      <c r="A55" s="42">
        <v>35</v>
      </c>
      <c r="B55" s="43">
        <v>-4.4928999999999998E-4</v>
      </c>
      <c r="C55" s="43">
        <v>-2.6820000000000001E-4</v>
      </c>
      <c r="D55" s="43">
        <v>9.8284999999999996E-4</v>
      </c>
      <c r="E55" s="43">
        <v>6.6529000000000003E-20</v>
      </c>
      <c r="F55" s="43">
        <v>-8.1729999999999995E-20</v>
      </c>
      <c r="G55" s="43">
        <v>-4.4492000000000002E-4</v>
      </c>
      <c r="H55" s="48">
        <v>0.25</v>
      </c>
      <c r="I55" s="28"/>
      <c r="J55" s="44">
        <v>6</v>
      </c>
      <c r="K55" s="43">
        <v>-4.4928999999999998E-4</v>
      </c>
      <c r="L55" s="43">
        <v>-2.6820000000000001E-4</v>
      </c>
      <c r="M55" s="43">
        <v>9.8284999999999996E-4</v>
      </c>
      <c r="N55" s="43">
        <v>2.2176000000000001E-20</v>
      </c>
      <c r="O55" s="43">
        <v>2.7243000000000001E-20</v>
      </c>
      <c r="P55" s="43">
        <v>4.4492000000000002E-4</v>
      </c>
      <c r="Q55" s="48">
        <v>0.25</v>
      </c>
    </row>
    <row r="56" spans="1:17" x14ac:dyDescent="0.3">
      <c r="A56" s="42">
        <v>36</v>
      </c>
      <c r="B56" s="43">
        <v>-3.8036999999999999E-4</v>
      </c>
      <c r="C56" s="43">
        <v>-2.3117999999999999E-4</v>
      </c>
      <c r="D56" s="43">
        <v>8.0267000000000001E-4</v>
      </c>
      <c r="E56" s="43">
        <v>5.4811E-20</v>
      </c>
      <c r="F56" s="43">
        <v>-7.1069000000000004E-20</v>
      </c>
      <c r="G56" s="43">
        <v>-3.8687999999999998E-4</v>
      </c>
      <c r="H56" s="57">
        <v>0.3</v>
      </c>
      <c r="I56" s="28"/>
      <c r="J56" s="44">
        <v>7</v>
      </c>
      <c r="K56" s="43">
        <v>-3.8036999999999999E-4</v>
      </c>
      <c r="L56" s="43">
        <v>-2.3117999999999999E-4</v>
      </c>
      <c r="M56" s="43">
        <v>8.0267000000000001E-4</v>
      </c>
      <c r="N56" s="43">
        <v>1.8269999999999999E-20</v>
      </c>
      <c r="O56" s="43">
        <v>2.3689999999999999E-20</v>
      </c>
      <c r="P56" s="43">
        <v>3.8687999999999998E-4</v>
      </c>
      <c r="Q56" s="57">
        <v>0.3</v>
      </c>
    </row>
    <row r="57" spans="1:17" x14ac:dyDescent="0.3">
      <c r="A57" s="42">
        <v>37</v>
      </c>
      <c r="B57" s="43">
        <v>-3.458E-4</v>
      </c>
      <c r="C57" s="43">
        <v>-2.1618000000000001E-4</v>
      </c>
      <c r="D57" s="43">
        <v>6.9132999999999998E-4</v>
      </c>
      <c r="E57" s="43">
        <v>4.7623E-20</v>
      </c>
      <c r="F57" s="43">
        <v>-5.8333000000000005E-20</v>
      </c>
      <c r="G57" s="43">
        <v>-3.1754999999999999E-4</v>
      </c>
      <c r="H57" s="54">
        <v>0.35</v>
      </c>
      <c r="I57" s="28"/>
      <c r="J57" s="44">
        <v>8</v>
      </c>
      <c r="K57" s="43">
        <v>-3.458E-4</v>
      </c>
      <c r="L57" s="43">
        <v>-2.1618000000000001E-4</v>
      </c>
      <c r="M57" s="43">
        <v>6.9132999999999998E-4</v>
      </c>
      <c r="N57" s="43">
        <v>1.5874000000000001E-20</v>
      </c>
      <c r="O57" s="43">
        <v>1.9444E-20</v>
      </c>
      <c r="P57" s="43">
        <v>3.1754999999999999E-4</v>
      </c>
      <c r="Q57" s="54">
        <v>0.35</v>
      </c>
    </row>
    <row r="58" spans="1:17" x14ac:dyDescent="0.3">
      <c r="A58" s="42">
        <v>38</v>
      </c>
      <c r="B58" s="43">
        <v>-2.8905000000000001E-4</v>
      </c>
      <c r="C58" s="43">
        <v>-1.8862999999999999E-4</v>
      </c>
      <c r="D58" s="43">
        <v>6.6788999999999998E-4</v>
      </c>
      <c r="E58" s="43">
        <v>3.6896999999999999E-20</v>
      </c>
      <c r="F58" s="43">
        <v>-6.2612E-20</v>
      </c>
      <c r="G58" s="43">
        <v>-3.4085000000000002E-4</v>
      </c>
      <c r="H58" s="57">
        <v>0.4</v>
      </c>
      <c r="I58" s="28"/>
      <c r="J58" s="44">
        <v>9</v>
      </c>
      <c r="K58" s="43">
        <v>-2.8905000000000001E-4</v>
      </c>
      <c r="L58" s="43">
        <v>-1.8862999999999999E-4</v>
      </c>
      <c r="M58" s="43">
        <v>6.6788999999999998E-4</v>
      </c>
      <c r="N58" s="43">
        <v>1.2299E-20</v>
      </c>
      <c r="O58" s="43">
        <v>2.0871000000000001E-20</v>
      </c>
      <c r="P58" s="43">
        <v>3.4085000000000002E-4</v>
      </c>
      <c r="Q58" s="57">
        <v>0.4</v>
      </c>
    </row>
    <row r="59" spans="1:17" x14ac:dyDescent="0.3">
      <c r="A59" s="42">
        <v>39</v>
      </c>
      <c r="B59" s="43">
        <v>-2.4530999999999999E-4</v>
      </c>
      <c r="C59" s="43">
        <v>-1.6721999999999999E-4</v>
      </c>
      <c r="D59" s="43">
        <v>5.7461000000000003E-4</v>
      </c>
      <c r="E59" s="43">
        <v>2.8687999999999998E-20</v>
      </c>
      <c r="F59" s="43">
        <v>-5.3482000000000001E-20</v>
      </c>
      <c r="G59" s="43">
        <v>-2.9114000000000001E-4</v>
      </c>
      <c r="H59" s="57">
        <v>0.45</v>
      </c>
      <c r="I59" s="28"/>
      <c r="J59" s="44">
        <v>10</v>
      </c>
      <c r="K59" s="43">
        <v>-2.4530999999999999E-4</v>
      </c>
      <c r="L59" s="43">
        <v>-1.6721999999999999E-4</v>
      </c>
      <c r="M59" s="43">
        <v>5.7461000000000003E-4</v>
      </c>
      <c r="N59" s="43">
        <v>9.5628000000000004E-21</v>
      </c>
      <c r="O59" s="43">
        <v>1.7827000000000001E-20</v>
      </c>
      <c r="P59" s="43">
        <v>2.9114000000000001E-4</v>
      </c>
      <c r="Q59" s="57">
        <v>0.45</v>
      </c>
    </row>
    <row r="60" spans="1:17" x14ac:dyDescent="0.3">
      <c r="A60" s="42">
        <v>40</v>
      </c>
      <c r="B60" s="43">
        <v>-2.1081999999999999E-4</v>
      </c>
      <c r="C60" s="43">
        <v>-1.4972E-4</v>
      </c>
      <c r="D60" s="43">
        <v>5.0031000000000001E-4</v>
      </c>
      <c r="E60" s="43">
        <v>2.2445999999999999E-20</v>
      </c>
      <c r="F60" s="43">
        <v>-4.5623999999999999E-20</v>
      </c>
      <c r="G60" s="43">
        <v>-2.4836999999999998E-4</v>
      </c>
      <c r="H60" s="57">
        <v>0.5</v>
      </c>
      <c r="I60" s="28"/>
      <c r="J60" s="44">
        <v>11</v>
      </c>
      <c r="K60" s="43">
        <v>-2.1081999999999999E-4</v>
      </c>
      <c r="L60" s="43">
        <v>-1.4972E-4</v>
      </c>
      <c r="M60" s="43">
        <v>5.0031000000000001E-4</v>
      </c>
      <c r="N60" s="43">
        <v>7.4819999999999996E-21</v>
      </c>
      <c r="O60" s="43">
        <v>1.5208E-20</v>
      </c>
      <c r="P60" s="43">
        <v>2.4836999999999998E-4</v>
      </c>
      <c r="Q60" s="57">
        <v>0.5</v>
      </c>
    </row>
    <row r="61" spans="1:17" x14ac:dyDescent="0.3">
      <c r="A61" s="42">
        <v>41</v>
      </c>
      <c r="B61" s="43">
        <v>-1.8312E-4</v>
      </c>
      <c r="C61" s="43">
        <v>-1.3494000000000001E-4</v>
      </c>
      <c r="D61" s="43">
        <v>4.3981000000000001E-4</v>
      </c>
      <c r="E61" s="43">
        <v>1.7699000000000001E-20</v>
      </c>
      <c r="F61" s="43">
        <v>-3.8968999999999998E-20</v>
      </c>
      <c r="G61" s="43">
        <v>-2.1214000000000001E-4</v>
      </c>
      <c r="H61" s="57">
        <v>0.55000000000000004</v>
      </c>
      <c r="I61" s="28"/>
      <c r="J61" s="44">
        <v>12</v>
      </c>
      <c r="K61" s="43">
        <v>-1.8312E-4</v>
      </c>
      <c r="L61" s="43">
        <v>-1.3494000000000001E-4</v>
      </c>
      <c r="M61" s="43">
        <v>4.3981000000000001E-4</v>
      </c>
      <c r="N61" s="43">
        <v>5.8994999999999999E-21</v>
      </c>
      <c r="O61" s="43">
        <v>1.2990000000000001E-20</v>
      </c>
      <c r="P61" s="43">
        <v>2.1214000000000001E-4</v>
      </c>
      <c r="Q61" s="57">
        <v>0.55000000000000004</v>
      </c>
    </row>
    <row r="62" spans="1:17" x14ac:dyDescent="0.3">
      <c r="A62" s="42">
        <v>42</v>
      </c>
      <c r="B62" s="43">
        <v>-1.6050999999999999E-4</v>
      </c>
      <c r="C62" s="43">
        <v>-1.2219999999999999E-4</v>
      </c>
      <c r="D62" s="43">
        <v>3.8968999999999999E-4</v>
      </c>
      <c r="E62" s="43">
        <v>1.4073999999999998E-20</v>
      </c>
      <c r="F62" s="43">
        <v>-3.3379999999999997E-20</v>
      </c>
      <c r="G62" s="43">
        <v>-1.8170999999999999E-4</v>
      </c>
      <c r="H62" s="48">
        <v>0.6</v>
      </c>
      <c r="I62" s="28"/>
      <c r="J62" s="44">
        <v>13</v>
      </c>
      <c r="K62" s="43">
        <v>-1.6050999999999999E-4</v>
      </c>
      <c r="L62" s="43">
        <v>-1.2219999999999999E-4</v>
      </c>
      <c r="M62" s="43">
        <v>3.8968999999999999E-4</v>
      </c>
      <c r="N62" s="43">
        <v>4.6915000000000001E-21</v>
      </c>
      <c r="O62" s="43">
        <v>1.1126999999999999E-20</v>
      </c>
      <c r="P62" s="43">
        <v>1.8170999999999999E-4</v>
      </c>
      <c r="Q62" s="48">
        <v>0.6</v>
      </c>
    </row>
    <row r="63" spans="1:17" x14ac:dyDescent="0.3">
      <c r="A63" s="42">
        <v>43</v>
      </c>
      <c r="B63" s="43">
        <v>-1.4181999999999999E-4</v>
      </c>
      <c r="C63" s="43">
        <v>-1.1109E-4</v>
      </c>
      <c r="D63" s="43">
        <v>3.4760999999999999E-4</v>
      </c>
      <c r="E63" s="43">
        <v>1.1291000000000001E-20</v>
      </c>
      <c r="F63" s="43">
        <v>-2.8699000000000003E-20</v>
      </c>
      <c r="G63" s="43">
        <v>-1.5622999999999999E-4</v>
      </c>
      <c r="H63" s="48">
        <v>0.65</v>
      </c>
      <c r="I63" s="28"/>
      <c r="J63" s="44">
        <v>14</v>
      </c>
      <c r="K63" s="43">
        <v>-1.4181999999999999E-4</v>
      </c>
      <c r="L63" s="43">
        <v>-1.1109E-4</v>
      </c>
      <c r="M63" s="43">
        <v>3.4760999999999999E-4</v>
      </c>
      <c r="N63" s="43">
        <v>3.7635000000000001E-21</v>
      </c>
      <c r="O63" s="43">
        <v>9.5664000000000006E-21</v>
      </c>
      <c r="P63" s="43">
        <v>1.5622999999999999E-4</v>
      </c>
      <c r="Q63" s="48">
        <v>0.65</v>
      </c>
    </row>
    <row r="64" spans="1:17" x14ac:dyDescent="0.3">
      <c r="A64" s="42">
        <v>44</v>
      </c>
      <c r="B64" s="43">
        <v>-1.2617999999999999E-4</v>
      </c>
      <c r="C64" s="43">
        <v>-1.0131E-4</v>
      </c>
      <c r="D64" s="43">
        <v>3.1189999999999999E-4</v>
      </c>
      <c r="E64" s="43">
        <v>9.1365000000000001E-21</v>
      </c>
      <c r="F64" s="43">
        <v>-2.4781E-20</v>
      </c>
      <c r="G64" s="43">
        <v>-1.349E-4</v>
      </c>
      <c r="H64" s="48">
        <v>0.7</v>
      </c>
      <c r="I64" s="28"/>
      <c r="J64" s="44">
        <v>15</v>
      </c>
      <c r="K64" s="43">
        <v>-1.2617999999999999E-4</v>
      </c>
      <c r="L64" s="43">
        <v>-1.0131E-4</v>
      </c>
      <c r="M64" s="43">
        <v>3.1189999999999999E-4</v>
      </c>
      <c r="N64" s="43">
        <v>3.0455000000000002E-21</v>
      </c>
      <c r="O64" s="43">
        <v>8.2604000000000007E-21</v>
      </c>
      <c r="P64" s="43">
        <v>1.349E-4</v>
      </c>
      <c r="Q64" s="48">
        <v>0.7</v>
      </c>
    </row>
    <row r="65" spans="1:17" x14ac:dyDescent="0.3">
      <c r="A65" s="42">
        <v>45</v>
      </c>
      <c r="B65" s="43">
        <v>-1.1296E-4</v>
      </c>
      <c r="C65" s="43">
        <v>-9.2669000000000003E-5</v>
      </c>
      <c r="D65" s="43">
        <v>2.8131E-4</v>
      </c>
      <c r="E65" s="43">
        <v>7.4562000000000002E-21</v>
      </c>
      <c r="F65" s="43">
        <v>-2.1495000000000001E-20</v>
      </c>
      <c r="G65" s="43">
        <v>-1.1701000000000001E-4</v>
      </c>
      <c r="H65" s="48">
        <v>0.75</v>
      </c>
      <c r="I65" s="28"/>
      <c r="J65" s="44">
        <v>16</v>
      </c>
      <c r="K65" s="43">
        <v>-1.1296E-4</v>
      </c>
      <c r="L65" s="43">
        <v>-9.2669000000000003E-5</v>
      </c>
      <c r="M65" s="43">
        <v>2.8131E-4</v>
      </c>
      <c r="N65" s="43">
        <v>2.4854000000000001E-21</v>
      </c>
      <c r="O65" s="43">
        <v>7.1650999999999995E-21</v>
      </c>
      <c r="P65" s="43">
        <v>1.1701000000000001E-4</v>
      </c>
      <c r="Q65" s="48">
        <v>0.75</v>
      </c>
    </row>
    <row r="66" spans="1:17" x14ac:dyDescent="0.3">
      <c r="A66" s="42">
        <v>46</v>
      </c>
      <c r="B66" s="43">
        <v>-1.0169E-4</v>
      </c>
      <c r="C66" s="43">
        <v>-8.4987999999999993E-5</v>
      </c>
      <c r="D66" s="43">
        <v>2.5489000000000002E-4</v>
      </c>
      <c r="E66" s="43">
        <v>6.1344999999999997E-21</v>
      </c>
      <c r="F66" s="43">
        <v>-1.8731000000000001E-20</v>
      </c>
      <c r="G66" s="43">
        <v>-1.0197E-4</v>
      </c>
      <c r="H66" s="48">
        <v>0.8</v>
      </c>
      <c r="I66" s="28"/>
      <c r="J66" s="44">
        <v>17</v>
      </c>
      <c r="K66" s="43">
        <v>-1.0169E-4</v>
      </c>
      <c r="L66" s="43">
        <v>-8.4987999999999993E-5</v>
      </c>
      <c r="M66" s="43">
        <v>2.5489000000000002E-4</v>
      </c>
      <c r="N66" s="43">
        <v>2.0448E-21</v>
      </c>
      <c r="O66" s="43">
        <v>6.2436999999999998E-21</v>
      </c>
      <c r="P66" s="43">
        <v>1.0197E-4</v>
      </c>
      <c r="Q66" s="48">
        <v>0.8</v>
      </c>
    </row>
    <row r="67" spans="1:17" x14ac:dyDescent="0.3">
      <c r="A67" s="42">
        <v>47</v>
      </c>
      <c r="B67" s="43">
        <v>-9.1982000000000001E-5</v>
      </c>
      <c r="C67" s="43">
        <v>-7.8137000000000001E-5</v>
      </c>
      <c r="D67" s="43">
        <v>2.3191999999999999E-4</v>
      </c>
      <c r="E67" s="43">
        <v>5.0863000000000003E-21</v>
      </c>
      <c r="F67" s="43">
        <v>-1.6396999999999999E-20</v>
      </c>
      <c r="G67" s="43">
        <v>-8.9263000000000002E-5</v>
      </c>
      <c r="H67" s="48">
        <v>0.85</v>
      </c>
      <c r="I67" s="28"/>
      <c r="J67" s="44">
        <v>18</v>
      </c>
      <c r="K67" s="43">
        <v>-9.1982000000000001E-5</v>
      </c>
      <c r="L67" s="43">
        <v>-7.8137000000000001E-5</v>
      </c>
      <c r="M67" s="43">
        <v>2.3191999999999999E-4</v>
      </c>
      <c r="N67" s="43">
        <v>1.6954000000000001E-21</v>
      </c>
      <c r="O67" s="43">
        <v>5.4657999999999999E-21</v>
      </c>
      <c r="P67" s="43">
        <v>8.9263000000000002E-5</v>
      </c>
      <c r="Q67" s="48">
        <v>0.85</v>
      </c>
    </row>
    <row r="68" spans="1:17" x14ac:dyDescent="0.3">
      <c r="A68" s="42">
        <v>48</v>
      </c>
      <c r="B68" s="43">
        <v>-8.3568999999999999E-5</v>
      </c>
      <c r="C68" s="43">
        <v>-7.2007000000000004E-5</v>
      </c>
      <c r="D68" s="43">
        <v>2.1180999999999999E-4</v>
      </c>
      <c r="E68" s="43">
        <v>4.2480999999999999E-21</v>
      </c>
      <c r="F68" s="43">
        <v>-1.4418999999999999E-20</v>
      </c>
      <c r="G68" s="43">
        <v>-7.8491000000000005E-5</v>
      </c>
      <c r="H68" s="48">
        <v>0.9</v>
      </c>
      <c r="I68" s="28"/>
      <c r="J68" s="44">
        <v>19</v>
      </c>
      <c r="K68" s="43">
        <v>-8.3568999999999999E-5</v>
      </c>
      <c r="L68" s="43">
        <v>-7.2007000000000004E-5</v>
      </c>
      <c r="M68" s="43">
        <v>2.1180999999999999E-4</v>
      </c>
      <c r="N68" s="43">
        <v>1.4160000000000001E-21</v>
      </c>
      <c r="O68" s="43">
        <v>4.8062000000000002E-21</v>
      </c>
      <c r="P68" s="43">
        <v>7.8491000000000005E-5</v>
      </c>
      <c r="Q68" s="48">
        <v>0.9</v>
      </c>
    </row>
    <row r="69" spans="1:17" x14ac:dyDescent="0.3">
      <c r="A69" s="42">
        <v>49</v>
      </c>
      <c r="B69" s="43">
        <v>-7.6227E-5</v>
      </c>
      <c r="C69" s="43">
        <v>-6.6502999999999997E-5</v>
      </c>
      <c r="D69" s="43">
        <v>1.9411999999999999E-4</v>
      </c>
      <c r="E69" s="43">
        <v>3.5725999999999997E-21</v>
      </c>
      <c r="F69" s="43">
        <v>-1.2733E-20</v>
      </c>
      <c r="G69" s="43">
        <v>-6.9318000000000003E-5</v>
      </c>
      <c r="H69" s="48">
        <v>0.95</v>
      </c>
      <c r="I69" s="28"/>
      <c r="J69" s="44">
        <v>20</v>
      </c>
      <c r="K69" s="43">
        <v>-7.6227E-5</v>
      </c>
      <c r="L69" s="43">
        <v>-6.6502999999999997E-5</v>
      </c>
      <c r="M69" s="43">
        <v>1.9411999999999999E-4</v>
      </c>
      <c r="N69" s="43">
        <v>1.1909E-21</v>
      </c>
      <c r="O69" s="43">
        <v>4.2444999999999997E-21</v>
      </c>
      <c r="P69" s="43">
        <v>6.9318000000000003E-5</v>
      </c>
      <c r="Q69" s="48">
        <v>0.95</v>
      </c>
    </row>
    <row r="70" spans="1:17" x14ac:dyDescent="0.3">
      <c r="A70" s="42">
        <v>50</v>
      </c>
      <c r="B70" s="43">
        <v>-6.9777000000000006E-5</v>
      </c>
      <c r="C70" s="43">
        <v>-6.1545999999999997E-5</v>
      </c>
      <c r="D70" s="43">
        <v>1.7846E-4</v>
      </c>
      <c r="E70" s="43">
        <v>3.0239999999999999E-21</v>
      </c>
      <c r="F70" s="43">
        <v>-1.1292E-20</v>
      </c>
      <c r="G70" s="43">
        <v>-6.1470999999999995E-5</v>
      </c>
      <c r="H70" s="48">
        <v>1</v>
      </c>
      <c r="I70" s="28"/>
      <c r="J70" s="44">
        <v>21</v>
      </c>
      <c r="K70" s="43">
        <v>-6.9777000000000006E-5</v>
      </c>
      <c r="L70" s="43">
        <v>-6.1545999999999997E-5</v>
      </c>
      <c r="M70" s="43">
        <v>1.7846E-4</v>
      </c>
      <c r="N70" s="43">
        <v>1.008E-21</v>
      </c>
      <c r="O70" s="43">
        <v>3.7639999999999997E-21</v>
      </c>
      <c r="P70" s="43">
        <v>6.1470999999999995E-5</v>
      </c>
      <c r="Q70" s="48">
        <v>1</v>
      </c>
    </row>
    <row r="71" spans="1:17" x14ac:dyDescent="0.3">
      <c r="A71" s="42">
        <v>51</v>
      </c>
      <c r="B71" s="43">
        <v>-3.3217999999999999E-5</v>
      </c>
      <c r="C71" s="43">
        <v>-3.116E-5</v>
      </c>
      <c r="D71" s="43">
        <v>8.7818999999999994E-5</v>
      </c>
      <c r="E71" s="43">
        <v>7.5614999999999999E-22</v>
      </c>
      <c r="F71" s="43">
        <v>-4.0993000000000003E-21</v>
      </c>
      <c r="G71" s="43">
        <v>-2.2314999999999999E-5</v>
      </c>
      <c r="H71" s="48">
        <v>1.5</v>
      </c>
      <c r="I71" s="28"/>
      <c r="J71" s="44">
        <v>22</v>
      </c>
      <c r="K71" s="43">
        <v>-3.3217999999999999E-5</v>
      </c>
      <c r="L71" s="43">
        <v>-3.116E-5</v>
      </c>
      <c r="M71" s="43">
        <v>8.7818999999999994E-5</v>
      </c>
      <c r="N71" s="43">
        <v>2.5205000000000001E-22</v>
      </c>
      <c r="O71" s="43">
        <v>1.3664E-21</v>
      </c>
      <c r="P71" s="43">
        <v>2.2314999999999999E-5</v>
      </c>
      <c r="Q71" s="48">
        <v>1.5</v>
      </c>
    </row>
    <row r="72" spans="1:17" x14ac:dyDescent="0.3">
      <c r="A72" s="42">
        <v>52</v>
      </c>
      <c r="B72" s="43">
        <v>-1.8981999999999999E-5</v>
      </c>
      <c r="C72" s="43">
        <v>-1.8253999999999998E-5</v>
      </c>
      <c r="D72" s="43">
        <v>5.1563000000000001E-5</v>
      </c>
      <c r="E72" s="43">
        <v>2.6721E-22</v>
      </c>
      <c r="F72" s="43">
        <v>-1.8968000000000001E-21</v>
      </c>
      <c r="G72" s="43">
        <v>-1.0326000000000001E-5</v>
      </c>
      <c r="H72" s="48">
        <v>2</v>
      </c>
      <c r="I72" s="28"/>
      <c r="J72" s="44">
        <v>23</v>
      </c>
      <c r="K72" s="43">
        <v>-1.8981999999999999E-5</v>
      </c>
      <c r="L72" s="43">
        <v>-1.8253999999999998E-5</v>
      </c>
      <c r="M72" s="43">
        <v>5.1563000000000001E-5</v>
      </c>
      <c r="N72" s="43">
        <v>8.9072000000000003E-23</v>
      </c>
      <c r="O72" s="43">
        <v>6.3228000000000001E-22</v>
      </c>
      <c r="P72" s="43">
        <v>1.0326000000000001E-5</v>
      </c>
      <c r="Q72" s="48">
        <v>2</v>
      </c>
    </row>
    <row r="73" spans="1:17" x14ac:dyDescent="0.3">
      <c r="A73" s="42">
        <v>53</v>
      </c>
      <c r="B73" s="43">
        <v>-1.2585000000000001E-5</v>
      </c>
      <c r="C73" s="43">
        <v>-1.2268E-5</v>
      </c>
      <c r="D73" s="43">
        <v>3.4730999999999997E-5</v>
      </c>
      <c r="E73" s="43">
        <v>1.1637E-22</v>
      </c>
      <c r="F73" s="43">
        <v>-1.0235000000000001E-21</v>
      </c>
      <c r="G73" s="43">
        <v>-5.5713999999999997E-6</v>
      </c>
      <c r="H73" s="48">
        <v>2.5</v>
      </c>
      <c r="I73" s="28"/>
      <c r="J73" s="44">
        <v>24</v>
      </c>
      <c r="K73" s="43">
        <v>-1.2585000000000001E-5</v>
      </c>
      <c r="L73" s="43">
        <v>-1.2268E-5</v>
      </c>
      <c r="M73" s="43">
        <v>3.4730999999999997E-5</v>
      </c>
      <c r="N73" s="43">
        <v>3.8789999999999997E-23</v>
      </c>
      <c r="O73" s="43">
        <v>3.4115000000000001E-22</v>
      </c>
      <c r="P73" s="43">
        <v>5.5713999999999997E-6</v>
      </c>
      <c r="Q73" s="48">
        <v>2.5</v>
      </c>
    </row>
    <row r="74" spans="1:17" x14ac:dyDescent="0.3">
      <c r="A74" s="42">
        <v>54</v>
      </c>
      <c r="B74" s="43">
        <v>-9.3648000000000005E-6</v>
      </c>
      <c r="C74" s="43">
        <v>-9.2060999999999998E-6</v>
      </c>
      <c r="D74" s="43">
        <v>2.5857E-5</v>
      </c>
      <c r="E74" s="43">
        <v>5.8326999999999995E-23</v>
      </c>
      <c r="F74" s="43">
        <v>-6.1381000000000003E-22</v>
      </c>
      <c r="G74" s="43">
        <v>-3.3413999999999999E-6</v>
      </c>
      <c r="H74" s="48">
        <v>3</v>
      </c>
      <c r="I74" s="28"/>
      <c r="J74" s="44">
        <v>25</v>
      </c>
      <c r="K74" s="43">
        <v>-9.3648000000000005E-6</v>
      </c>
      <c r="L74" s="43">
        <v>-9.2060999999999998E-6</v>
      </c>
      <c r="M74" s="43">
        <v>2.5857E-5</v>
      </c>
      <c r="N74" s="43">
        <v>1.9442000000000001E-23</v>
      </c>
      <c r="O74" s="43">
        <v>2.046E-22</v>
      </c>
      <c r="P74" s="43">
        <v>3.3413999999999999E-6</v>
      </c>
      <c r="Q74" s="48">
        <v>3</v>
      </c>
    </row>
    <row r="75" spans="1:17" x14ac:dyDescent="0.3">
      <c r="A75" s="42">
        <v>55</v>
      </c>
      <c r="B75" s="43">
        <v>-7.4838999999999996E-6</v>
      </c>
      <c r="C75" s="43">
        <v>-7.3954999999999998E-6</v>
      </c>
      <c r="D75" s="43">
        <v>2.0463E-5</v>
      </c>
      <c r="E75" s="43">
        <v>3.2472000000000001E-23</v>
      </c>
      <c r="F75" s="43">
        <v>-3.9714000000000001E-22</v>
      </c>
      <c r="G75" s="43">
        <v>-2.1619E-6</v>
      </c>
      <c r="H75" s="48">
        <v>3.5</v>
      </c>
      <c r="I75" s="28"/>
      <c r="J75" s="44">
        <v>26</v>
      </c>
      <c r="K75" s="43">
        <v>-7.4838999999999996E-6</v>
      </c>
      <c r="L75" s="43">
        <v>-7.3954999999999998E-6</v>
      </c>
      <c r="M75" s="43">
        <v>2.0463E-5</v>
      </c>
      <c r="N75" s="43">
        <v>1.0824E-23</v>
      </c>
      <c r="O75" s="43">
        <v>1.3237999999999999E-22</v>
      </c>
      <c r="P75" s="43">
        <v>2.1619E-6</v>
      </c>
      <c r="Q75" s="48">
        <v>3.5</v>
      </c>
    </row>
    <row r="76" spans="1:17" x14ac:dyDescent="0.3">
      <c r="A76" s="42">
        <v>56</v>
      </c>
      <c r="B76" s="43">
        <v>-6.2043E-6</v>
      </c>
      <c r="C76" s="43">
        <v>-6.1507999999999996E-6</v>
      </c>
      <c r="D76" s="43">
        <v>1.6736999999999999E-5</v>
      </c>
      <c r="E76" s="43">
        <v>1.9646E-23</v>
      </c>
      <c r="F76" s="43">
        <v>-2.7113000000000001E-22</v>
      </c>
      <c r="G76" s="43">
        <v>-1.4759999999999999E-6</v>
      </c>
      <c r="H76" s="48">
        <v>4</v>
      </c>
      <c r="I76" s="28"/>
      <c r="J76" s="44">
        <v>27</v>
      </c>
      <c r="K76" s="43">
        <v>-6.2043E-6</v>
      </c>
      <c r="L76" s="43">
        <v>-6.1507999999999996E-6</v>
      </c>
      <c r="M76" s="43">
        <v>1.6736999999999999E-5</v>
      </c>
      <c r="N76" s="43">
        <v>6.5487999999999998E-24</v>
      </c>
      <c r="O76" s="43">
        <v>9.0377000000000001E-23</v>
      </c>
      <c r="P76" s="43">
        <v>1.4759999999999999E-6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4.5041000000000003E-21</v>
      </c>
      <c r="C81" s="43">
        <v>2.4519E-5</v>
      </c>
      <c r="D81" s="43">
        <v>7.8160999999999997E-4</v>
      </c>
      <c r="E81" s="23">
        <f>+D81*1000</f>
        <v>0.78160999999999992</v>
      </c>
      <c r="F81" s="44">
        <v>0</v>
      </c>
      <c r="G81" s="24"/>
      <c r="H81" s="25"/>
      <c r="I81" s="28"/>
      <c r="J81" s="44">
        <v>1</v>
      </c>
      <c r="K81" s="43">
        <v>-1.5014E-21</v>
      </c>
      <c r="L81" s="43">
        <v>-2.4519E-5</v>
      </c>
      <c r="M81" s="43">
        <v>7.8160999999999997E-4</v>
      </c>
      <c r="N81" s="23">
        <f>+M81*1000</f>
        <v>0.78160999999999992</v>
      </c>
      <c r="O81" s="44">
        <v>0</v>
      </c>
      <c r="P81" s="24"/>
      <c r="Q81" s="25"/>
    </row>
    <row r="82" spans="1:23" x14ac:dyDescent="0.3">
      <c r="A82" s="42">
        <v>31</v>
      </c>
      <c r="B82" s="43">
        <v>-3.0518E-22</v>
      </c>
      <c r="C82" s="43">
        <v>-1.6613000000000001E-6</v>
      </c>
      <c r="D82" s="43">
        <v>7.7295E-4</v>
      </c>
      <c r="E82" s="23">
        <f t="shared" ref="E82:E107" si="0">+D82*1000</f>
        <v>0.77295000000000003</v>
      </c>
      <c r="F82" s="170">
        <v>0.05</v>
      </c>
      <c r="G82" s="24"/>
      <c r="H82" s="25"/>
      <c r="I82" s="28"/>
      <c r="J82" s="44">
        <v>2</v>
      </c>
      <c r="K82" s="43">
        <v>1.0172999999999999E-22</v>
      </c>
      <c r="L82" s="43">
        <v>1.6613000000000001E-6</v>
      </c>
      <c r="M82" s="43">
        <v>7.7295E-4</v>
      </c>
      <c r="N82" s="23">
        <f t="shared" ref="N82:N107" si="1">+M82*1000</f>
        <v>0.77295000000000003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-2.8771E-21</v>
      </c>
      <c r="C83" s="43">
        <v>-1.5662E-5</v>
      </c>
      <c r="D83" s="43">
        <v>6.9685000000000005E-4</v>
      </c>
      <c r="E83" s="23">
        <f t="shared" si="0"/>
        <v>0.69685000000000008</v>
      </c>
      <c r="F83" s="171">
        <v>0.1</v>
      </c>
      <c r="G83" s="24"/>
      <c r="H83" s="25"/>
      <c r="I83" s="28"/>
      <c r="J83" s="44">
        <v>3</v>
      </c>
      <c r="K83" s="43">
        <v>9.5904000000000002E-22</v>
      </c>
      <c r="L83" s="43">
        <v>1.5662E-5</v>
      </c>
      <c r="M83" s="43">
        <v>6.9685000000000005E-4</v>
      </c>
      <c r="N83" s="23">
        <f t="shared" si="1"/>
        <v>0.69685000000000008</v>
      </c>
      <c r="O83" s="171">
        <v>0.1</v>
      </c>
      <c r="Q83" s="25"/>
    </row>
    <row r="84" spans="1:23" x14ac:dyDescent="0.3">
      <c r="A84" s="42">
        <v>33</v>
      </c>
      <c r="B84" s="43">
        <v>-5.0709999999999997E-21</v>
      </c>
      <c r="C84" s="43">
        <v>-2.7605000000000001E-5</v>
      </c>
      <c r="D84" s="43">
        <v>6.3942000000000003E-4</v>
      </c>
      <c r="E84" s="23">
        <f t="shared" si="0"/>
        <v>0.63941999999999999</v>
      </c>
      <c r="F84" s="44">
        <v>0.15</v>
      </c>
      <c r="G84" s="24"/>
      <c r="H84" s="25"/>
      <c r="I84" s="28"/>
      <c r="J84" s="44">
        <v>4</v>
      </c>
      <c r="K84" s="43">
        <v>1.6903E-21</v>
      </c>
      <c r="L84" s="43">
        <v>2.7605000000000001E-5</v>
      </c>
      <c r="M84" s="43">
        <v>6.3942000000000003E-4</v>
      </c>
      <c r="N84" s="23">
        <f t="shared" si="1"/>
        <v>0.63941999999999999</v>
      </c>
      <c r="O84" s="44">
        <v>0.15</v>
      </c>
      <c r="P84" s="24"/>
      <c r="Q84" s="25"/>
    </row>
    <row r="85" spans="1:23" x14ac:dyDescent="0.3">
      <c r="A85" s="42">
        <v>34</v>
      </c>
      <c r="B85" s="43">
        <v>-7.215E-21</v>
      </c>
      <c r="C85" s="43">
        <v>-3.9276000000000001E-5</v>
      </c>
      <c r="D85" s="43">
        <v>5.9383000000000005E-4</v>
      </c>
      <c r="E85" s="23">
        <f t="shared" si="0"/>
        <v>0.59383000000000008</v>
      </c>
      <c r="F85" s="170">
        <v>0.2</v>
      </c>
      <c r="G85" s="24"/>
      <c r="H85" s="25"/>
      <c r="I85" s="28"/>
      <c r="J85" s="44">
        <v>5</v>
      </c>
      <c r="K85" s="43">
        <v>2.4049999999999999E-21</v>
      </c>
      <c r="L85" s="43">
        <v>3.9276000000000001E-5</v>
      </c>
      <c r="M85" s="43">
        <v>5.9383000000000005E-4</v>
      </c>
      <c r="N85" s="23">
        <f t="shared" si="1"/>
        <v>0.59383000000000008</v>
      </c>
      <c r="O85" s="170">
        <v>0.2</v>
      </c>
      <c r="P85" s="24"/>
      <c r="Q85" s="25"/>
    </row>
    <row r="86" spans="1:23" x14ac:dyDescent="0.3">
      <c r="A86" s="42">
        <v>35</v>
      </c>
      <c r="B86" s="43">
        <v>-7.1243999999999995E-21</v>
      </c>
      <c r="C86" s="43">
        <v>-3.8782999999999998E-5</v>
      </c>
      <c r="D86" s="43">
        <v>5.3821000000000001E-4</v>
      </c>
      <c r="E86" s="23">
        <f t="shared" si="0"/>
        <v>0.53820999999999997</v>
      </c>
      <c r="F86" s="44">
        <v>0.25</v>
      </c>
      <c r="G86" s="24"/>
      <c r="H86" s="25"/>
      <c r="I86" s="28"/>
      <c r="J86" s="44">
        <v>6</v>
      </c>
      <c r="K86" s="43">
        <v>2.3747999999999998E-21</v>
      </c>
      <c r="L86" s="43">
        <v>3.8782999999999998E-5</v>
      </c>
      <c r="M86" s="43">
        <v>5.3821000000000001E-4</v>
      </c>
      <c r="N86" s="23">
        <f t="shared" si="1"/>
        <v>0.53820999999999997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-6.9616999999999994E-21</v>
      </c>
      <c r="C87" s="43">
        <v>-3.7898000000000002E-5</v>
      </c>
      <c r="D87" s="43">
        <v>4.9390000000000002E-4</v>
      </c>
      <c r="E87" s="23">
        <f t="shared" si="0"/>
        <v>0.49390000000000001</v>
      </c>
      <c r="F87" s="171">
        <v>0.3</v>
      </c>
      <c r="G87" s="24"/>
      <c r="H87" s="25"/>
      <c r="I87" s="28"/>
      <c r="J87" s="44">
        <v>7</v>
      </c>
      <c r="K87" s="43">
        <v>2.3206000000000002E-21</v>
      </c>
      <c r="L87" s="43">
        <v>3.7898000000000002E-5</v>
      </c>
      <c r="M87" s="43">
        <v>4.9390000000000002E-4</v>
      </c>
      <c r="N87" s="23">
        <f t="shared" si="1"/>
        <v>0.49390000000000001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-6.8904999999999994E-21</v>
      </c>
      <c r="C88" s="43">
        <v>-3.7509999999999998E-5</v>
      </c>
      <c r="D88" s="43">
        <v>4.5679999999999999E-4</v>
      </c>
      <c r="E88" s="23">
        <f t="shared" si="0"/>
        <v>0.45679999999999998</v>
      </c>
      <c r="F88" s="170">
        <v>0.35</v>
      </c>
      <c r="G88" s="24"/>
      <c r="H88" s="25"/>
      <c r="I88" s="28"/>
      <c r="J88" s="44">
        <v>8</v>
      </c>
      <c r="K88" s="43">
        <v>2.2968000000000002E-21</v>
      </c>
      <c r="L88" s="43">
        <v>3.7509999999999998E-5</v>
      </c>
      <c r="M88" s="43">
        <v>4.5679999999999999E-4</v>
      </c>
      <c r="N88" s="23">
        <f t="shared" si="1"/>
        <v>0.45679999999999998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-6.2007000000000001E-21</v>
      </c>
      <c r="C89" s="43">
        <v>-3.3754999999999998E-5</v>
      </c>
      <c r="D89" s="43">
        <v>4.2053000000000001E-4</v>
      </c>
      <c r="E89" s="23">
        <f t="shared" si="0"/>
        <v>0.42053000000000001</v>
      </c>
      <c r="F89" s="171">
        <v>0.4</v>
      </c>
      <c r="G89" s="24"/>
      <c r="H89" s="25"/>
      <c r="I89" s="28"/>
      <c r="J89" s="44">
        <v>9</v>
      </c>
      <c r="K89" s="43">
        <v>2.0668999999999999E-21</v>
      </c>
      <c r="L89" s="43">
        <v>3.3754999999999998E-5</v>
      </c>
      <c r="M89" s="43">
        <v>4.2053000000000001E-4</v>
      </c>
      <c r="N89" s="23">
        <f t="shared" si="1"/>
        <v>0.42053000000000001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-5.5644000000000001E-21</v>
      </c>
      <c r="C90" s="43">
        <v>-3.0290999999999998E-5</v>
      </c>
      <c r="D90" s="43">
        <v>3.8956E-4</v>
      </c>
      <c r="E90" s="23">
        <f t="shared" si="0"/>
        <v>0.38956000000000002</v>
      </c>
      <c r="F90" s="171">
        <v>0.45</v>
      </c>
      <c r="G90" s="24"/>
      <c r="H90" s="25"/>
      <c r="I90" s="28"/>
      <c r="J90" s="44">
        <v>10</v>
      </c>
      <c r="K90" s="43">
        <v>1.8548E-21</v>
      </c>
      <c r="L90" s="43">
        <v>3.0290999999999998E-5</v>
      </c>
      <c r="M90" s="43">
        <v>3.8956E-4</v>
      </c>
      <c r="N90" s="23">
        <f t="shared" si="1"/>
        <v>0.38956000000000002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-4.9923000000000004E-21</v>
      </c>
      <c r="C91" s="43">
        <v>-2.7177000000000001E-5</v>
      </c>
      <c r="D91" s="43">
        <v>3.6276E-4</v>
      </c>
      <c r="E91" s="23">
        <f t="shared" si="0"/>
        <v>0.36276000000000003</v>
      </c>
      <c r="F91" s="171">
        <v>0.5</v>
      </c>
      <c r="G91" s="24"/>
      <c r="H91" s="25"/>
      <c r="I91" s="28"/>
      <c r="J91" s="44">
        <v>11</v>
      </c>
      <c r="K91" s="43">
        <v>1.6641E-21</v>
      </c>
      <c r="L91" s="43">
        <v>2.7177000000000001E-5</v>
      </c>
      <c r="M91" s="43">
        <v>3.6276E-4</v>
      </c>
      <c r="N91" s="23">
        <f t="shared" si="1"/>
        <v>0.36276000000000003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-4.4850000000000002E-21</v>
      </c>
      <c r="C92" s="43">
        <v>-2.4414999999999999E-5</v>
      </c>
      <c r="D92" s="43">
        <v>3.3930000000000001E-4</v>
      </c>
      <c r="E92" s="23">
        <f t="shared" si="0"/>
        <v>0.33929999999999999</v>
      </c>
      <c r="F92" s="171">
        <v>0.55000000000000004</v>
      </c>
      <c r="G92" s="24"/>
      <c r="H92" s="25"/>
      <c r="I92" s="28"/>
      <c r="J92" s="44">
        <v>12</v>
      </c>
      <c r="K92" s="43">
        <v>1.495E-21</v>
      </c>
      <c r="L92" s="43">
        <v>2.4414999999999999E-5</v>
      </c>
      <c r="M92" s="43">
        <v>3.3930000000000001E-4</v>
      </c>
      <c r="N92" s="23">
        <f t="shared" si="1"/>
        <v>0.33929999999999999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-4.0383999999999998E-21</v>
      </c>
      <c r="C93" s="43">
        <v>-2.1984000000000002E-5</v>
      </c>
      <c r="D93" s="43">
        <v>3.1859999999999999E-4</v>
      </c>
      <c r="E93" s="23">
        <f t="shared" si="0"/>
        <v>0.31859999999999999</v>
      </c>
      <c r="F93" s="44">
        <v>0.6</v>
      </c>
      <c r="G93" s="24"/>
      <c r="H93" s="25"/>
      <c r="I93" s="28"/>
      <c r="J93" s="44">
        <v>13</v>
      </c>
      <c r="K93" s="43">
        <v>1.3461E-21</v>
      </c>
      <c r="L93" s="43">
        <v>2.1984000000000002E-5</v>
      </c>
      <c r="M93" s="43">
        <v>3.1859999999999999E-4</v>
      </c>
      <c r="N93" s="23">
        <f t="shared" si="1"/>
        <v>0.31859999999999999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-3.6465000000000002E-21</v>
      </c>
      <c r="C94" s="43">
        <v>-1.9851E-5</v>
      </c>
      <c r="D94" s="43">
        <v>3.0019999999999998E-4</v>
      </c>
      <c r="E94" s="23">
        <f t="shared" si="0"/>
        <v>0.30019999999999997</v>
      </c>
      <c r="F94" s="44">
        <v>0.65</v>
      </c>
      <c r="G94" s="24"/>
      <c r="H94" s="25"/>
      <c r="I94" s="28"/>
      <c r="J94" s="44">
        <v>14</v>
      </c>
      <c r="K94" s="43">
        <v>1.2155E-21</v>
      </c>
      <c r="L94" s="43">
        <v>1.9851E-5</v>
      </c>
      <c r="M94" s="43">
        <v>3.0019999999999998E-4</v>
      </c>
      <c r="N94" s="23">
        <f t="shared" si="1"/>
        <v>0.30019999999999997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-3.3028999999999999E-21</v>
      </c>
      <c r="C95" s="43">
        <v>-1.7980000000000001E-5</v>
      </c>
      <c r="D95" s="43">
        <v>2.8373999999999999E-4</v>
      </c>
      <c r="E95" s="23">
        <f t="shared" si="0"/>
        <v>0.28373999999999999</v>
      </c>
      <c r="F95" s="44">
        <v>0.7</v>
      </c>
      <c r="G95" s="24"/>
      <c r="H95" s="25"/>
      <c r="I95" s="28"/>
      <c r="J95" s="44">
        <v>15</v>
      </c>
      <c r="K95" s="43">
        <v>1.1010000000000001E-21</v>
      </c>
      <c r="L95" s="43">
        <v>1.7980000000000001E-5</v>
      </c>
      <c r="M95" s="43">
        <v>2.8373999999999999E-4</v>
      </c>
      <c r="N95" s="23">
        <f t="shared" si="1"/>
        <v>0.28373999999999999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-3.0012E-21</v>
      </c>
      <c r="C96" s="43">
        <v>-1.6337999999999998E-5</v>
      </c>
      <c r="D96" s="43">
        <v>2.6892000000000002E-4</v>
      </c>
      <c r="E96" s="23">
        <f t="shared" si="0"/>
        <v>0.26892000000000005</v>
      </c>
      <c r="F96" s="44">
        <v>0.75</v>
      </c>
      <c r="G96" s="24"/>
      <c r="H96" s="25"/>
      <c r="I96" s="28"/>
      <c r="J96" s="44">
        <v>16</v>
      </c>
      <c r="K96" s="43">
        <v>1.0003999999999999E-21</v>
      </c>
      <c r="L96" s="43">
        <v>1.6337999999999998E-5</v>
      </c>
      <c r="M96" s="43">
        <v>2.6892000000000002E-4</v>
      </c>
      <c r="N96" s="23">
        <f t="shared" si="1"/>
        <v>0.26892000000000005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-2.7359000000000001E-21</v>
      </c>
      <c r="C97" s="43">
        <v>-1.4893E-5</v>
      </c>
      <c r="D97" s="43">
        <v>2.5554000000000001E-4</v>
      </c>
      <c r="E97" s="23">
        <f t="shared" si="0"/>
        <v>0.25553999999999999</v>
      </c>
      <c r="F97" s="44">
        <v>0.8</v>
      </c>
      <c r="G97" s="24"/>
      <c r="H97" s="25"/>
      <c r="I97" s="28"/>
      <c r="J97" s="44">
        <v>17</v>
      </c>
      <c r="K97" s="43">
        <v>9.1196000000000009E-22</v>
      </c>
      <c r="L97" s="43">
        <v>1.4893E-5</v>
      </c>
      <c r="M97" s="43">
        <v>2.5554000000000001E-4</v>
      </c>
      <c r="N97" s="23">
        <f t="shared" si="1"/>
        <v>0.25553999999999999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-2.5019E-21</v>
      </c>
      <c r="C98" s="43">
        <v>-1.362E-5</v>
      </c>
      <c r="D98" s="43">
        <v>2.4337999999999999E-4</v>
      </c>
      <c r="E98" s="23">
        <f t="shared" si="0"/>
        <v>0.24337999999999999</v>
      </c>
      <c r="F98" s="44">
        <v>0.85</v>
      </c>
      <c r="G98" s="24"/>
      <c r="H98" s="25"/>
      <c r="I98" s="28"/>
      <c r="J98" s="44">
        <v>18</v>
      </c>
      <c r="K98" s="43">
        <v>8.3396000000000004E-22</v>
      </c>
      <c r="L98" s="43">
        <v>1.362E-5</v>
      </c>
      <c r="M98" s="43">
        <v>2.4337999999999999E-4</v>
      </c>
      <c r="N98" s="23">
        <f t="shared" si="1"/>
        <v>0.24337999999999999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-2.2949E-21</v>
      </c>
      <c r="C99" s="43">
        <v>-1.2493E-5</v>
      </c>
      <c r="D99" s="43">
        <v>2.3230000000000001E-4</v>
      </c>
      <c r="E99" s="23">
        <f t="shared" si="0"/>
        <v>0.23230000000000001</v>
      </c>
      <c r="F99" s="44">
        <v>0.9</v>
      </c>
      <c r="G99" s="24"/>
      <c r="H99" s="25"/>
      <c r="I99" s="28"/>
      <c r="J99" s="44">
        <v>19</v>
      </c>
      <c r="K99" s="43">
        <v>7.6496E-22</v>
      </c>
      <c r="L99" s="43">
        <v>1.2493E-5</v>
      </c>
      <c r="M99" s="43">
        <v>2.3230000000000001E-4</v>
      </c>
      <c r="N99" s="23">
        <f t="shared" si="1"/>
        <v>0.23230000000000001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-2.1112000000000001E-21</v>
      </c>
      <c r="C100" s="43">
        <v>-1.1493E-5</v>
      </c>
      <c r="D100" s="43">
        <v>2.2216E-4</v>
      </c>
      <c r="E100" s="23">
        <f t="shared" si="0"/>
        <v>0.22216</v>
      </c>
      <c r="F100" s="44">
        <v>0.95</v>
      </c>
      <c r="G100" s="24"/>
      <c r="H100" s="25"/>
      <c r="I100" s="28"/>
      <c r="J100" s="44">
        <v>20</v>
      </c>
      <c r="K100" s="43">
        <v>7.0374000000000004E-22</v>
      </c>
      <c r="L100" s="43">
        <v>1.1493E-5</v>
      </c>
      <c r="M100" s="43">
        <v>2.2216E-4</v>
      </c>
      <c r="N100" s="23">
        <f t="shared" si="1"/>
        <v>0.22216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-1.9476999999999999E-21</v>
      </c>
      <c r="C101" s="43">
        <v>-1.0603E-5</v>
      </c>
      <c r="D101" s="43">
        <v>2.1285E-4</v>
      </c>
      <c r="E101" s="23">
        <f t="shared" si="0"/>
        <v>0.21284999999999998</v>
      </c>
      <c r="F101" s="44">
        <v>1</v>
      </c>
      <c r="G101" s="24"/>
      <c r="H101" s="25"/>
      <c r="I101" s="28"/>
      <c r="J101" s="44">
        <v>21</v>
      </c>
      <c r="K101" s="43">
        <v>6.4923999999999998E-22</v>
      </c>
      <c r="L101" s="43">
        <v>1.0603E-5</v>
      </c>
      <c r="M101" s="43">
        <v>2.1285E-4</v>
      </c>
      <c r="N101" s="23">
        <f t="shared" si="1"/>
        <v>0.21284999999999998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-9.8710999999999996E-22</v>
      </c>
      <c r="C102" s="43">
        <v>-5.3735999999999997E-6</v>
      </c>
      <c r="D102" s="43">
        <v>1.5004999999999999E-4</v>
      </c>
      <c r="E102" s="23">
        <f t="shared" si="0"/>
        <v>0.15004999999999999</v>
      </c>
      <c r="F102" s="44">
        <v>1.5</v>
      </c>
      <c r="G102" s="24"/>
      <c r="H102" s="25"/>
      <c r="I102" s="28"/>
      <c r="J102" s="44">
        <v>22</v>
      </c>
      <c r="K102" s="43">
        <v>3.2904000000000002E-22</v>
      </c>
      <c r="L102" s="43">
        <v>5.3735999999999997E-6</v>
      </c>
      <c r="M102" s="43">
        <v>1.5004999999999999E-4</v>
      </c>
      <c r="N102" s="23">
        <f t="shared" si="1"/>
        <v>0.15004999999999999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-5.8846000000000002E-22</v>
      </c>
      <c r="C103" s="43">
        <v>-3.2034000000000001E-6</v>
      </c>
      <c r="D103" s="43">
        <v>1.1642999999999999E-4</v>
      </c>
      <c r="E103" s="23">
        <f t="shared" si="0"/>
        <v>0.11642999999999999</v>
      </c>
      <c r="F103" s="44">
        <v>2</v>
      </c>
      <c r="G103" s="24"/>
      <c r="H103" s="25"/>
      <c r="I103" s="28"/>
      <c r="J103" s="44">
        <v>23</v>
      </c>
      <c r="K103" s="43">
        <v>1.9615E-22</v>
      </c>
      <c r="L103" s="43">
        <v>3.2034000000000001E-6</v>
      </c>
      <c r="M103" s="43">
        <v>1.1642999999999999E-4</v>
      </c>
      <c r="N103" s="23">
        <f t="shared" si="1"/>
        <v>0.11642999999999999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-3.8819000000000001E-22</v>
      </c>
      <c r="C104" s="43">
        <v>-2.1131999999999999E-6</v>
      </c>
      <c r="D104" s="43">
        <v>9.5347999999999996E-5</v>
      </c>
      <c r="E104" s="23">
        <f t="shared" si="0"/>
        <v>9.5348000000000002E-2</v>
      </c>
      <c r="F104" s="44">
        <v>2.5</v>
      </c>
      <c r="G104" s="24"/>
      <c r="H104" s="25"/>
      <c r="I104" s="28"/>
      <c r="J104" s="44">
        <v>24</v>
      </c>
      <c r="K104" s="43">
        <v>1.2940000000000001E-22</v>
      </c>
      <c r="L104" s="43">
        <v>2.1131999999999999E-6</v>
      </c>
      <c r="M104" s="43">
        <v>9.5347999999999996E-5</v>
      </c>
      <c r="N104" s="23">
        <f t="shared" si="1"/>
        <v>9.5348000000000002E-2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-2.7369E-22</v>
      </c>
      <c r="C105" s="43">
        <v>-1.4898999999999999E-6</v>
      </c>
      <c r="D105" s="43">
        <v>8.0409999999999998E-5</v>
      </c>
      <c r="E105" s="23">
        <f t="shared" si="0"/>
        <v>8.0409999999999995E-2</v>
      </c>
      <c r="F105" s="44">
        <v>3</v>
      </c>
      <c r="G105" s="24"/>
      <c r="H105" s="25"/>
      <c r="I105" s="28"/>
      <c r="J105" s="44">
        <v>25</v>
      </c>
      <c r="K105" s="43">
        <v>9.1228000000000005E-23</v>
      </c>
      <c r="L105" s="43">
        <v>1.4898999999999999E-6</v>
      </c>
      <c r="M105" s="43">
        <v>8.0409999999999998E-5</v>
      </c>
      <c r="N105" s="23">
        <f t="shared" si="1"/>
        <v>8.0409999999999995E-2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-2.0177999999999999E-22</v>
      </c>
      <c r="C106" s="43">
        <v>-1.0983999999999999E-6</v>
      </c>
      <c r="D106" s="43">
        <v>6.8924999999999995E-5</v>
      </c>
      <c r="E106" s="23">
        <f t="shared" si="0"/>
        <v>6.8925E-2</v>
      </c>
      <c r="F106" s="44">
        <v>3.5</v>
      </c>
      <c r="G106" s="24"/>
      <c r="H106" s="25"/>
      <c r="I106" s="28"/>
      <c r="J106" s="44">
        <v>26</v>
      </c>
      <c r="K106" s="43">
        <v>6.7259999999999997E-23</v>
      </c>
      <c r="L106" s="43">
        <v>1.0983999999999999E-6</v>
      </c>
      <c r="M106" s="43">
        <v>6.8924999999999995E-5</v>
      </c>
      <c r="N106" s="23">
        <f t="shared" si="1"/>
        <v>6.8925E-2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-1.5345E-22</v>
      </c>
      <c r="C107" s="43">
        <v>-8.3537E-7</v>
      </c>
      <c r="D107" s="43">
        <v>5.9673999999999998E-5</v>
      </c>
      <c r="E107" s="23">
        <f t="shared" si="0"/>
        <v>5.9673999999999998E-2</v>
      </c>
      <c r="F107" s="44">
        <v>4</v>
      </c>
      <c r="G107" s="24"/>
      <c r="H107" s="25"/>
      <c r="I107" s="28"/>
      <c r="J107" s="44">
        <v>27</v>
      </c>
      <c r="K107" s="43">
        <v>5.1151999999999999E-23</v>
      </c>
      <c r="L107" s="43">
        <v>8.3537E-7</v>
      </c>
      <c r="M107" s="43">
        <v>5.9673999999999998E-5</v>
      </c>
      <c r="N107" s="23">
        <f t="shared" si="1"/>
        <v>5.9673999999999998E-2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2388-7947-49C4-9F7B-08F782EBB005}">
  <sheetPr codeName="Hoja173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1630900</v>
      </c>
      <c r="C19" s="43">
        <v>1481200</v>
      </c>
      <c r="D19" s="43">
        <v>562470</v>
      </c>
      <c r="E19" s="43">
        <v>-2.7510000000000001E-11</v>
      </c>
      <c r="F19" s="43">
        <v>-2.6693E-27</v>
      </c>
      <c r="G19" s="43">
        <v>-1.4530999999999999E-11</v>
      </c>
      <c r="H19" s="48">
        <v>0</v>
      </c>
      <c r="I19" s="28"/>
      <c r="J19" s="44">
        <v>1</v>
      </c>
      <c r="K19" s="43">
        <v>1630900</v>
      </c>
      <c r="L19" s="43">
        <v>1481200</v>
      </c>
      <c r="M19" s="43">
        <v>562470</v>
      </c>
      <c r="N19" s="43">
        <v>-9.1700000000000007E-12</v>
      </c>
      <c r="O19" s="43">
        <v>8.8974999999999991E-28</v>
      </c>
      <c r="P19" s="43">
        <v>1.4530999999999999E-11</v>
      </c>
      <c r="Q19" s="48">
        <v>0</v>
      </c>
    </row>
    <row r="20" spans="1:17" x14ac:dyDescent="0.3">
      <c r="A20" s="42">
        <v>31</v>
      </c>
      <c r="B20" s="43">
        <v>-881920</v>
      </c>
      <c r="C20" s="43">
        <v>-788690</v>
      </c>
      <c r="D20" s="43">
        <v>393900</v>
      </c>
      <c r="E20" s="43">
        <v>1.7126000000000001E-11</v>
      </c>
      <c r="F20" s="43">
        <v>-2.0975999999999999E-12</v>
      </c>
      <c r="G20" s="43">
        <v>-11419</v>
      </c>
      <c r="H20" s="54">
        <v>0.05</v>
      </c>
      <c r="I20" s="28"/>
      <c r="J20" s="44">
        <v>2</v>
      </c>
      <c r="K20" s="43">
        <v>-881920</v>
      </c>
      <c r="L20" s="43">
        <v>-788690</v>
      </c>
      <c r="M20" s="43">
        <v>393900</v>
      </c>
      <c r="N20" s="43">
        <v>5.7086000000000001E-12</v>
      </c>
      <c r="O20" s="43">
        <v>6.9919999999999999E-13</v>
      </c>
      <c r="P20" s="43">
        <v>11419</v>
      </c>
      <c r="Q20" s="54">
        <v>0.05</v>
      </c>
    </row>
    <row r="21" spans="1:17" x14ac:dyDescent="0.3">
      <c r="A21" s="42">
        <v>32</v>
      </c>
      <c r="B21" s="43">
        <v>32938</v>
      </c>
      <c r="C21" s="43">
        <v>49662</v>
      </c>
      <c r="D21" s="43">
        <v>285200</v>
      </c>
      <c r="E21" s="43">
        <v>3.0722000000000002E-12</v>
      </c>
      <c r="F21" s="43">
        <v>-3.1082E-12</v>
      </c>
      <c r="G21" s="43">
        <v>-16920</v>
      </c>
      <c r="H21" s="57">
        <v>0.1</v>
      </c>
      <c r="I21" s="28"/>
      <c r="J21" s="44">
        <v>3</v>
      </c>
      <c r="K21" s="43">
        <v>32938</v>
      </c>
      <c r="L21" s="43">
        <v>49662</v>
      </c>
      <c r="M21" s="43">
        <v>285200</v>
      </c>
      <c r="N21" s="43">
        <v>1.0241E-12</v>
      </c>
      <c r="O21" s="43">
        <v>1.0361E-12</v>
      </c>
      <c r="P21" s="43">
        <v>16920</v>
      </c>
      <c r="Q21" s="57">
        <v>0.1</v>
      </c>
    </row>
    <row r="22" spans="1:17" x14ac:dyDescent="0.3">
      <c r="A22" s="42">
        <v>33</v>
      </c>
      <c r="B22" s="43">
        <v>14100</v>
      </c>
      <c r="C22" s="43">
        <v>31516</v>
      </c>
      <c r="D22" s="43">
        <v>203850</v>
      </c>
      <c r="E22" s="43">
        <v>3.1991999999999999E-12</v>
      </c>
      <c r="F22" s="43">
        <v>-3.8750000000000004E-12</v>
      </c>
      <c r="G22" s="43">
        <v>-21095</v>
      </c>
      <c r="H22" s="48">
        <v>0.15</v>
      </c>
      <c r="I22" s="28"/>
      <c r="J22" s="44">
        <v>4</v>
      </c>
      <c r="K22" s="43">
        <v>14100</v>
      </c>
      <c r="L22" s="43">
        <v>31516</v>
      </c>
      <c r="M22" s="43">
        <v>203850</v>
      </c>
      <c r="N22" s="43">
        <v>1.0664E-12</v>
      </c>
      <c r="O22" s="43">
        <v>1.2917E-12</v>
      </c>
      <c r="P22" s="43">
        <v>21095</v>
      </c>
      <c r="Q22" s="48">
        <v>0.15</v>
      </c>
    </row>
    <row r="23" spans="1:17" x14ac:dyDescent="0.3">
      <c r="A23" s="42">
        <v>34</v>
      </c>
      <c r="B23" s="43">
        <v>14963</v>
      </c>
      <c r="C23" s="43">
        <v>28428</v>
      </c>
      <c r="D23" s="43">
        <v>147730</v>
      </c>
      <c r="E23" s="43">
        <v>2.4735999999999999E-12</v>
      </c>
      <c r="F23" s="43">
        <v>-4.2417000000000004E-12</v>
      </c>
      <c r="G23" s="43">
        <v>-23091</v>
      </c>
      <c r="H23" s="54">
        <v>0.2</v>
      </c>
      <c r="I23" s="28"/>
      <c r="J23" s="44">
        <v>5</v>
      </c>
      <c r="K23" s="43">
        <v>14963</v>
      </c>
      <c r="L23" s="43">
        <v>28428</v>
      </c>
      <c r="M23" s="43">
        <v>147730</v>
      </c>
      <c r="N23" s="43">
        <v>8.2453000000000002E-13</v>
      </c>
      <c r="O23" s="43">
        <v>1.4139000000000001E-12</v>
      </c>
      <c r="P23" s="43">
        <v>23091</v>
      </c>
      <c r="Q23" s="54">
        <v>0.2</v>
      </c>
    </row>
    <row r="24" spans="1:17" x14ac:dyDescent="0.3">
      <c r="A24" s="42">
        <v>35</v>
      </c>
      <c r="B24" s="43">
        <v>-21967</v>
      </c>
      <c r="C24" s="43">
        <v>-4914.1000000000004</v>
      </c>
      <c r="D24" s="43">
        <v>107120</v>
      </c>
      <c r="E24" s="43">
        <v>3.1325999999999998E-12</v>
      </c>
      <c r="F24" s="43">
        <v>-3.9964999999999998E-12</v>
      </c>
      <c r="G24" s="43">
        <v>-21756</v>
      </c>
      <c r="H24" s="48">
        <v>0.25</v>
      </c>
      <c r="I24" s="28"/>
      <c r="J24" s="44">
        <v>6</v>
      </c>
      <c r="K24" s="43">
        <v>-21967</v>
      </c>
      <c r="L24" s="43">
        <v>-4914.1000000000004</v>
      </c>
      <c r="M24" s="43">
        <v>107120</v>
      </c>
      <c r="N24" s="43">
        <v>1.0441999999999999E-12</v>
      </c>
      <c r="O24" s="43">
        <v>1.3321999999999999E-12</v>
      </c>
      <c r="P24" s="43">
        <v>21756</v>
      </c>
      <c r="Q24" s="48">
        <v>0.25</v>
      </c>
    </row>
    <row r="25" spans="1:17" x14ac:dyDescent="0.3">
      <c r="A25" s="42">
        <v>36</v>
      </c>
      <c r="B25" s="43">
        <v>-38589</v>
      </c>
      <c r="C25" s="43">
        <v>-21626</v>
      </c>
      <c r="D25" s="43">
        <v>79281</v>
      </c>
      <c r="E25" s="43">
        <v>3.1161E-12</v>
      </c>
      <c r="F25" s="43">
        <v>-3.2848999999999999E-12</v>
      </c>
      <c r="G25" s="43">
        <v>-17882</v>
      </c>
      <c r="H25" s="57">
        <v>0.3</v>
      </c>
      <c r="I25" s="28"/>
      <c r="J25" s="44">
        <v>7</v>
      </c>
      <c r="K25" s="43">
        <v>-38589</v>
      </c>
      <c r="L25" s="43">
        <v>-21626</v>
      </c>
      <c r="M25" s="43">
        <v>79281</v>
      </c>
      <c r="N25" s="43">
        <v>1.0387E-12</v>
      </c>
      <c r="O25" s="43">
        <v>1.0950000000000001E-12</v>
      </c>
      <c r="P25" s="43">
        <v>17882</v>
      </c>
      <c r="Q25" s="57">
        <v>0.3</v>
      </c>
    </row>
    <row r="26" spans="1:17" x14ac:dyDescent="0.3">
      <c r="A26" s="42">
        <v>37</v>
      </c>
      <c r="B26" s="43">
        <v>-61834</v>
      </c>
      <c r="C26" s="43">
        <v>-42142</v>
      </c>
      <c r="D26" s="43">
        <v>62201</v>
      </c>
      <c r="E26" s="43">
        <v>3.6172999999999999E-12</v>
      </c>
      <c r="F26" s="43">
        <v>-2.1294000000000002E-12</v>
      </c>
      <c r="G26" s="43">
        <v>-11592</v>
      </c>
      <c r="H26" s="54">
        <v>0.35</v>
      </c>
      <c r="I26" s="28"/>
      <c r="J26" s="44">
        <v>8</v>
      </c>
      <c r="K26" s="43">
        <v>-61834</v>
      </c>
      <c r="L26" s="43">
        <v>-42142</v>
      </c>
      <c r="M26" s="43">
        <v>62201</v>
      </c>
      <c r="N26" s="43">
        <v>1.2058E-12</v>
      </c>
      <c r="O26" s="43">
        <v>7.0980999999999998E-13</v>
      </c>
      <c r="P26" s="43">
        <v>11592</v>
      </c>
      <c r="Q26" s="54">
        <v>0.35</v>
      </c>
    </row>
    <row r="27" spans="1:17" x14ac:dyDescent="0.3">
      <c r="A27" s="42">
        <v>38</v>
      </c>
      <c r="B27" s="43">
        <v>-3875.8</v>
      </c>
      <c r="C27" s="43">
        <v>2233.6999999999998</v>
      </c>
      <c r="D27" s="43">
        <v>52392</v>
      </c>
      <c r="E27" s="43">
        <v>1.1223E-12</v>
      </c>
      <c r="F27" s="43">
        <v>-1.8344999999999999E-12</v>
      </c>
      <c r="G27" s="43">
        <v>-9986.7999999999993</v>
      </c>
      <c r="H27" s="57">
        <v>0.4</v>
      </c>
      <c r="I27" s="28"/>
      <c r="J27" s="44">
        <v>9</v>
      </c>
      <c r="K27" s="43">
        <v>-3875.8</v>
      </c>
      <c r="L27" s="43">
        <v>2233.6999999999998</v>
      </c>
      <c r="M27" s="43">
        <v>52392</v>
      </c>
      <c r="N27" s="43">
        <v>3.7409999999999999E-13</v>
      </c>
      <c r="O27" s="43">
        <v>6.1150999999999999E-13</v>
      </c>
      <c r="P27" s="43">
        <v>9986.7999999999993</v>
      </c>
      <c r="Q27" s="57">
        <v>0.4</v>
      </c>
    </row>
    <row r="28" spans="1:17" x14ac:dyDescent="0.3">
      <c r="A28" s="42">
        <v>39</v>
      </c>
      <c r="B28" s="43">
        <v>-3271.4</v>
      </c>
      <c r="C28" s="43">
        <v>1476.1</v>
      </c>
      <c r="D28" s="43">
        <v>44831</v>
      </c>
      <c r="E28" s="43">
        <v>8.7208999999999997E-13</v>
      </c>
      <c r="F28" s="43">
        <v>-1.5691E-12</v>
      </c>
      <c r="G28" s="43">
        <v>-8542</v>
      </c>
      <c r="H28" s="57">
        <v>0.45</v>
      </c>
      <c r="I28" s="28"/>
      <c r="J28" s="44">
        <v>10</v>
      </c>
      <c r="K28" s="43">
        <v>-3271.4</v>
      </c>
      <c r="L28" s="43">
        <v>1476.1</v>
      </c>
      <c r="M28" s="43">
        <v>44831</v>
      </c>
      <c r="N28" s="43">
        <v>2.9070000000000001E-13</v>
      </c>
      <c r="O28" s="43">
        <v>5.2304999999999998E-13</v>
      </c>
      <c r="P28" s="43">
        <v>8542</v>
      </c>
      <c r="Q28" s="57">
        <v>0.45</v>
      </c>
    </row>
    <row r="29" spans="1:17" x14ac:dyDescent="0.3">
      <c r="A29" s="42">
        <v>40</v>
      </c>
      <c r="B29" s="43">
        <v>-2789</v>
      </c>
      <c r="C29" s="43">
        <v>918.77</v>
      </c>
      <c r="D29" s="43">
        <v>38838</v>
      </c>
      <c r="E29" s="43">
        <v>6.8111000000000001E-13</v>
      </c>
      <c r="F29" s="43">
        <v>-1.3387999999999999E-12</v>
      </c>
      <c r="G29" s="43">
        <v>-7287.9</v>
      </c>
      <c r="H29" s="57">
        <v>0.5</v>
      </c>
      <c r="I29" s="28"/>
      <c r="J29" s="44">
        <v>11</v>
      </c>
      <c r="K29" s="43">
        <v>-2789</v>
      </c>
      <c r="L29" s="43">
        <v>918.77</v>
      </c>
      <c r="M29" s="43">
        <v>38838</v>
      </c>
      <c r="N29" s="43">
        <v>2.2704000000000001E-13</v>
      </c>
      <c r="O29" s="43">
        <v>4.4624999999999999E-13</v>
      </c>
      <c r="P29" s="43">
        <v>7287.9</v>
      </c>
      <c r="Q29" s="57">
        <v>0.5</v>
      </c>
    </row>
    <row r="30" spans="1:17" x14ac:dyDescent="0.3">
      <c r="A30" s="42">
        <v>41</v>
      </c>
      <c r="B30" s="43">
        <v>-2400.4</v>
      </c>
      <c r="C30" s="43">
        <v>515.55999999999995</v>
      </c>
      <c r="D30" s="43">
        <v>33987</v>
      </c>
      <c r="E30" s="43">
        <v>5.3565000000000005E-13</v>
      </c>
      <c r="F30" s="43">
        <v>-1.1427E-12</v>
      </c>
      <c r="G30" s="43">
        <v>-6220.7</v>
      </c>
      <c r="H30" s="57">
        <v>0.55000000000000004</v>
      </c>
      <c r="I30" s="28"/>
      <c r="J30" s="44">
        <v>12</v>
      </c>
      <c r="K30" s="43">
        <v>-2400.4</v>
      </c>
      <c r="L30" s="43">
        <v>515.55999999999995</v>
      </c>
      <c r="M30" s="43">
        <v>33987</v>
      </c>
      <c r="N30" s="43">
        <v>1.7855000000000001E-13</v>
      </c>
      <c r="O30" s="43">
        <v>3.8090999999999999E-13</v>
      </c>
      <c r="P30" s="43">
        <v>6220.7</v>
      </c>
      <c r="Q30" s="57">
        <v>0.55000000000000004</v>
      </c>
    </row>
    <row r="31" spans="1:17" x14ac:dyDescent="0.3">
      <c r="A31" s="42">
        <v>42</v>
      </c>
      <c r="B31" s="43">
        <v>-2084.1</v>
      </c>
      <c r="C31" s="43">
        <v>227.47</v>
      </c>
      <c r="D31" s="43">
        <v>29994</v>
      </c>
      <c r="E31" s="43">
        <v>4.2462999999999998E-13</v>
      </c>
      <c r="F31" s="43">
        <v>-9.7769000000000005E-13</v>
      </c>
      <c r="G31" s="43">
        <v>-5322.3</v>
      </c>
      <c r="H31" s="48">
        <v>0.6</v>
      </c>
      <c r="I31" s="28"/>
      <c r="J31" s="44">
        <v>13</v>
      </c>
      <c r="K31" s="43">
        <v>-2084.1</v>
      </c>
      <c r="L31" s="43">
        <v>227.47</v>
      </c>
      <c r="M31" s="43">
        <v>29994</v>
      </c>
      <c r="N31" s="43">
        <v>1.4154E-13</v>
      </c>
      <c r="O31" s="43">
        <v>3.259E-13</v>
      </c>
      <c r="P31" s="43">
        <v>5322.3</v>
      </c>
      <c r="Q31" s="48">
        <v>0.6</v>
      </c>
    </row>
    <row r="32" spans="1:17" x14ac:dyDescent="0.3">
      <c r="A32" s="42">
        <v>43</v>
      </c>
      <c r="B32" s="43">
        <v>-1823.8</v>
      </c>
      <c r="C32" s="43">
        <v>24.106999999999999</v>
      </c>
      <c r="D32" s="43">
        <v>26662</v>
      </c>
      <c r="E32" s="43">
        <v>3.3946E-13</v>
      </c>
      <c r="F32" s="43">
        <v>-8.3940000000000004E-13</v>
      </c>
      <c r="G32" s="43">
        <v>-4569.5</v>
      </c>
      <c r="H32" s="48">
        <v>0.65</v>
      </c>
      <c r="I32" s="28"/>
      <c r="J32" s="44">
        <v>14</v>
      </c>
      <c r="K32" s="43">
        <v>-1823.8</v>
      </c>
      <c r="L32" s="43">
        <v>24.106999999999999</v>
      </c>
      <c r="M32" s="43">
        <v>26662</v>
      </c>
      <c r="N32" s="43">
        <v>1.1315E-13</v>
      </c>
      <c r="O32" s="43">
        <v>2.7979999999999998E-13</v>
      </c>
      <c r="P32" s="43">
        <v>4569.5</v>
      </c>
      <c r="Q32" s="48">
        <v>0.65</v>
      </c>
    </row>
    <row r="33" spans="1:17" x14ac:dyDescent="0.3">
      <c r="A33" s="42">
        <v>44</v>
      </c>
      <c r="B33" s="43">
        <v>-1607.4</v>
      </c>
      <c r="C33" s="43">
        <v>-117.42</v>
      </c>
      <c r="D33" s="43">
        <v>23852</v>
      </c>
      <c r="E33" s="43">
        <v>2.7369999999999998E-13</v>
      </c>
      <c r="F33" s="43">
        <v>-7.2368E-13</v>
      </c>
      <c r="G33" s="43">
        <v>-3939.5</v>
      </c>
      <c r="H33" s="48">
        <v>0.7</v>
      </c>
      <c r="I33" s="28"/>
      <c r="J33" s="44">
        <v>15</v>
      </c>
      <c r="K33" s="43">
        <v>-1607.4</v>
      </c>
      <c r="L33" s="43">
        <v>-117.42</v>
      </c>
      <c r="M33" s="43">
        <v>23852</v>
      </c>
      <c r="N33" s="43">
        <v>9.1232999999999996E-14</v>
      </c>
      <c r="O33" s="43">
        <v>2.4123000000000002E-13</v>
      </c>
      <c r="P33" s="43">
        <v>3939.5</v>
      </c>
      <c r="Q33" s="48">
        <v>0.7</v>
      </c>
    </row>
    <row r="34" spans="1:17" x14ac:dyDescent="0.3">
      <c r="A34" s="42">
        <v>45</v>
      </c>
      <c r="B34" s="43">
        <v>-1425.5</v>
      </c>
      <c r="C34" s="43">
        <v>-213.98</v>
      </c>
      <c r="D34" s="43">
        <v>21457</v>
      </c>
      <c r="E34" s="43">
        <v>2.2254E-13</v>
      </c>
      <c r="F34" s="43">
        <v>-6.2673E-13</v>
      </c>
      <c r="G34" s="43">
        <v>-3411.8</v>
      </c>
      <c r="H34" s="48">
        <v>0.75</v>
      </c>
      <c r="I34" s="28"/>
      <c r="J34" s="44">
        <v>16</v>
      </c>
      <c r="K34" s="43">
        <v>-1425.5</v>
      </c>
      <c r="L34" s="43">
        <v>-213.98</v>
      </c>
      <c r="M34" s="43">
        <v>21457</v>
      </c>
      <c r="N34" s="43">
        <v>7.4181000000000002E-14</v>
      </c>
      <c r="O34" s="43">
        <v>2.0890999999999999E-13</v>
      </c>
      <c r="P34" s="43">
        <v>3411.8</v>
      </c>
      <c r="Q34" s="48">
        <v>0.75</v>
      </c>
    </row>
    <row r="35" spans="1:17" x14ac:dyDescent="0.3">
      <c r="A35" s="42">
        <v>46</v>
      </c>
      <c r="B35" s="43">
        <v>-1271</v>
      </c>
      <c r="C35" s="43">
        <v>-277.86</v>
      </c>
      <c r="D35" s="43">
        <v>19401</v>
      </c>
      <c r="E35" s="43">
        <v>1.8244E-13</v>
      </c>
      <c r="F35" s="43">
        <v>-5.4530000000000001E-13</v>
      </c>
      <c r="G35" s="43">
        <v>-2968.5</v>
      </c>
      <c r="H35" s="48">
        <v>0.8</v>
      </c>
      <c r="I35" s="28"/>
      <c r="J35" s="44">
        <v>17</v>
      </c>
      <c r="K35" s="43">
        <v>-1271</v>
      </c>
      <c r="L35" s="43">
        <v>-277.86</v>
      </c>
      <c r="M35" s="43">
        <v>19401</v>
      </c>
      <c r="N35" s="43">
        <v>6.0812000000000001E-14</v>
      </c>
      <c r="O35" s="43">
        <v>1.8176999999999999E-13</v>
      </c>
      <c r="P35" s="43">
        <v>2968.5</v>
      </c>
      <c r="Q35" s="48">
        <v>0.8</v>
      </c>
    </row>
    <row r="36" spans="1:17" x14ac:dyDescent="0.3">
      <c r="A36" s="42">
        <v>47</v>
      </c>
      <c r="B36" s="43">
        <v>-1138.5999999999999</v>
      </c>
      <c r="C36" s="43">
        <v>-318</v>
      </c>
      <c r="D36" s="43">
        <v>17621</v>
      </c>
      <c r="E36" s="43">
        <v>1.5074E-13</v>
      </c>
      <c r="F36" s="43">
        <v>-4.7668000000000004E-13</v>
      </c>
      <c r="G36" s="43">
        <v>-2594.9</v>
      </c>
      <c r="H36" s="48">
        <v>0.85</v>
      </c>
      <c r="I36" s="28"/>
      <c r="J36" s="44">
        <v>18</v>
      </c>
      <c r="K36" s="43">
        <v>-1138.5999999999999</v>
      </c>
      <c r="L36" s="43">
        <v>-318</v>
      </c>
      <c r="M36" s="43">
        <v>17621</v>
      </c>
      <c r="N36" s="43">
        <v>5.0246000000000001E-14</v>
      </c>
      <c r="O36" s="43">
        <v>1.5888999999999999E-13</v>
      </c>
      <c r="P36" s="43">
        <v>2594.9</v>
      </c>
      <c r="Q36" s="48">
        <v>0.85</v>
      </c>
    </row>
    <row r="37" spans="1:17" x14ac:dyDescent="0.3">
      <c r="A37" s="42">
        <v>48</v>
      </c>
      <c r="B37" s="43">
        <v>-1024</v>
      </c>
      <c r="C37" s="43">
        <v>-340.89</v>
      </c>
      <c r="D37" s="43">
        <v>16071</v>
      </c>
      <c r="E37" s="43">
        <v>1.2548000000000001E-13</v>
      </c>
      <c r="F37" s="43">
        <v>-4.186E-13</v>
      </c>
      <c r="G37" s="43">
        <v>-2278.8000000000002</v>
      </c>
      <c r="H37" s="48">
        <v>0.9</v>
      </c>
      <c r="I37" s="28"/>
      <c r="J37" s="44">
        <v>19</v>
      </c>
      <c r="K37" s="43">
        <v>-1024</v>
      </c>
      <c r="L37" s="43">
        <v>-340.89</v>
      </c>
      <c r="M37" s="43">
        <v>16071</v>
      </c>
      <c r="N37" s="43">
        <v>4.1827000000000001E-14</v>
      </c>
      <c r="O37" s="43">
        <v>1.3953000000000001E-13</v>
      </c>
      <c r="P37" s="43">
        <v>2278.8000000000002</v>
      </c>
      <c r="Q37" s="48">
        <v>0.9</v>
      </c>
    </row>
    <row r="38" spans="1:17" x14ac:dyDescent="0.3">
      <c r="A38" s="42">
        <v>49</v>
      </c>
      <c r="B38" s="43">
        <v>-923.92</v>
      </c>
      <c r="C38" s="43">
        <v>-351.23</v>
      </c>
      <c r="D38" s="43">
        <v>14712</v>
      </c>
      <c r="E38" s="43">
        <v>1.052E-13</v>
      </c>
      <c r="F38" s="43">
        <v>-3.6924E-13</v>
      </c>
      <c r="G38" s="43">
        <v>-2010.1</v>
      </c>
      <c r="H38" s="48">
        <v>0.95</v>
      </c>
      <c r="I38" s="28"/>
      <c r="J38" s="44">
        <v>20</v>
      </c>
      <c r="K38" s="43">
        <v>-923.92</v>
      </c>
      <c r="L38" s="43">
        <v>-351.23</v>
      </c>
      <c r="M38" s="43">
        <v>14712</v>
      </c>
      <c r="N38" s="43">
        <v>3.5067E-14</v>
      </c>
      <c r="O38" s="43">
        <v>1.2307999999999999E-13</v>
      </c>
      <c r="P38" s="43">
        <v>2010.1</v>
      </c>
      <c r="Q38" s="48">
        <v>0.95</v>
      </c>
    </row>
    <row r="39" spans="1:17" x14ac:dyDescent="0.3">
      <c r="A39" s="42">
        <v>50</v>
      </c>
      <c r="B39" s="43">
        <v>-835.86</v>
      </c>
      <c r="C39" s="43">
        <v>-352.5</v>
      </c>
      <c r="D39" s="43">
        <v>13515</v>
      </c>
      <c r="E39" s="43">
        <v>8.8791999999999999E-14</v>
      </c>
      <c r="F39" s="43">
        <v>-3.2709999999999999E-13</v>
      </c>
      <c r="G39" s="43">
        <v>-1780.7</v>
      </c>
      <c r="H39" s="48">
        <v>1</v>
      </c>
      <c r="I39" s="28"/>
      <c r="J39" s="44">
        <v>21</v>
      </c>
      <c r="K39" s="43">
        <v>-835.86</v>
      </c>
      <c r="L39" s="43">
        <v>-352.5</v>
      </c>
      <c r="M39" s="43">
        <v>13515</v>
      </c>
      <c r="N39" s="43">
        <v>2.9596999999999999E-14</v>
      </c>
      <c r="O39" s="43">
        <v>1.0903E-13</v>
      </c>
      <c r="P39" s="43">
        <v>1780.7</v>
      </c>
      <c r="Q39" s="48">
        <v>1</v>
      </c>
    </row>
    <row r="40" spans="1:17" x14ac:dyDescent="0.3">
      <c r="A40" s="42">
        <v>51</v>
      </c>
      <c r="B40" s="43">
        <v>-322.55</v>
      </c>
      <c r="C40" s="43">
        <v>-203.68</v>
      </c>
      <c r="D40" s="43">
        <v>6684.5</v>
      </c>
      <c r="E40" s="43">
        <v>2.1835999999999999E-14</v>
      </c>
      <c r="F40" s="43">
        <v>-1.1831E-13</v>
      </c>
      <c r="G40" s="43">
        <v>-644.05999999999995</v>
      </c>
      <c r="H40" s="48">
        <v>1.5</v>
      </c>
      <c r="I40" s="28"/>
      <c r="J40" s="44">
        <v>22</v>
      </c>
      <c r="K40" s="43">
        <v>-322.55</v>
      </c>
      <c r="L40" s="43">
        <v>-203.68</v>
      </c>
      <c r="M40" s="43">
        <v>6684.5</v>
      </c>
      <c r="N40" s="43">
        <v>7.2787000000000005E-15</v>
      </c>
      <c r="O40" s="43">
        <v>3.9436999999999998E-14</v>
      </c>
      <c r="P40" s="43">
        <v>644.05999999999995</v>
      </c>
      <c r="Q40" s="48">
        <v>1.5</v>
      </c>
    </row>
    <row r="41" spans="1:17" x14ac:dyDescent="0.3">
      <c r="A41" s="42">
        <v>52</v>
      </c>
      <c r="B41" s="43">
        <v>-122.94</v>
      </c>
      <c r="C41" s="43">
        <v>-81.045000000000002</v>
      </c>
      <c r="D41" s="43">
        <v>3986.8</v>
      </c>
      <c r="E41" s="43">
        <v>7.6965000000000003E-15</v>
      </c>
      <c r="F41" s="43">
        <v>-5.4903999999999998E-14</v>
      </c>
      <c r="G41" s="43">
        <v>-298.88</v>
      </c>
      <c r="H41" s="48">
        <v>2</v>
      </c>
      <c r="I41" s="28"/>
      <c r="J41" s="44">
        <v>23</v>
      </c>
      <c r="K41" s="43">
        <v>-122.94</v>
      </c>
      <c r="L41" s="43">
        <v>-81.045000000000002</v>
      </c>
      <c r="M41" s="43">
        <v>3986.8</v>
      </c>
      <c r="N41" s="43">
        <v>2.5655E-15</v>
      </c>
      <c r="O41" s="43">
        <v>1.8301000000000001E-14</v>
      </c>
      <c r="P41" s="43">
        <v>298.88</v>
      </c>
      <c r="Q41" s="48">
        <v>2</v>
      </c>
    </row>
    <row r="42" spans="1:17" x14ac:dyDescent="0.3">
      <c r="A42" s="42">
        <v>53</v>
      </c>
      <c r="B42" s="43">
        <v>-58.517000000000003</v>
      </c>
      <c r="C42" s="43">
        <v>-40.225999999999999</v>
      </c>
      <c r="D42" s="43">
        <v>2714.9</v>
      </c>
      <c r="E42" s="43">
        <v>3.3600000000000002E-15</v>
      </c>
      <c r="F42" s="43">
        <v>-2.9755000000000002E-14</v>
      </c>
      <c r="G42" s="43">
        <v>-161.97999999999999</v>
      </c>
      <c r="H42" s="48">
        <v>2.5</v>
      </c>
      <c r="I42" s="28"/>
      <c r="J42" s="44">
        <v>24</v>
      </c>
      <c r="K42" s="43">
        <v>-58.517000000000003</v>
      </c>
      <c r="L42" s="43">
        <v>-40.225999999999999</v>
      </c>
      <c r="M42" s="43">
        <v>2714.9</v>
      </c>
      <c r="N42" s="43">
        <v>1.1200000000000001E-15</v>
      </c>
      <c r="O42" s="43">
        <v>9.9181999999999993E-15</v>
      </c>
      <c r="P42" s="43">
        <v>161.97999999999999</v>
      </c>
      <c r="Q42" s="48">
        <v>2.5</v>
      </c>
    </row>
    <row r="43" spans="1:17" x14ac:dyDescent="0.3">
      <c r="A43" s="42">
        <v>54</v>
      </c>
      <c r="B43" s="43">
        <v>-49.771999999999998</v>
      </c>
      <c r="C43" s="43">
        <v>-40.569000000000003</v>
      </c>
      <c r="D43" s="43">
        <v>2023.4</v>
      </c>
      <c r="E43" s="43">
        <v>1.6907E-15</v>
      </c>
      <c r="F43" s="43">
        <v>-1.7920000000000001E-14</v>
      </c>
      <c r="G43" s="43">
        <v>-97.552000000000007</v>
      </c>
      <c r="H43" s="48">
        <v>3</v>
      </c>
      <c r="I43" s="28"/>
      <c r="J43" s="44">
        <v>25</v>
      </c>
      <c r="K43" s="43">
        <v>-49.771999999999998</v>
      </c>
      <c r="L43" s="43">
        <v>-40.569000000000003</v>
      </c>
      <c r="M43" s="43">
        <v>2023.4</v>
      </c>
      <c r="N43" s="43">
        <v>5.6357E-16</v>
      </c>
      <c r="O43" s="43">
        <v>5.9733000000000002E-15</v>
      </c>
      <c r="P43" s="43">
        <v>97.552000000000007</v>
      </c>
      <c r="Q43" s="48">
        <v>3</v>
      </c>
    </row>
    <row r="44" spans="1:17" x14ac:dyDescent="0.3">
      <c r="A44" s="42">
        <v>55</v>
      </c>
      <c r="B44" s="43">
        <v>-57.087000000000003</v>
      </c>
      <c r="C44" s="43">
        <v>-51.942</v>
      </c>
      <c r="D44" s="43">
        <v>1591.8</v>
      </c>
      <c r="E44" s="43">
        <v>9.4521000000000003E-16</v>
      </c>
      <c r="F44" s="43">
        <v>-1.1633999999999999E-14</v>
      </c>
      <c r="G44" s="43">
        <v>-63.332999999999998</v>
      </c>
      <c r="H44" s="48">
        <v>3.5</v>
      </c>
      <c r="I44" s="28"/>
      <c r="J44" s="44">
        <v>26</v>
      </c>
      <c r="K44" s="43">
        <v>-57.087000000000003</v>
      </c>
      <c r="L44" s="43">
        <v>-51.942</v>
      </c>
      <c r="M44" s="43">
        <v>1591.8</v>
      </c>
      <c r="N44" s="43">
        <v>3.1507000000000001E-16</v>
      </c>
      <c r="O44" s="43">
        <v>3.8780000000000003E-15</v>
      </c>
      <c r="P44" s="43">
        <v>63.332999999999998</v>
      </c>
      <c r="Q44" s="48">
        <v>3.5</v>
      </c>
    </row>
    <row r="45" spans="1:17" x14ac:dyDescent="0.3">
      <c r="A45" s="42">
        <v>56</v>
      </c>
      <c r="B45" s="43">
        <v>-64.760000000000005</v>
      </c>
      <c r="C45" s="43">
        <v>-61.634999999999998</v>
      </c>
      <c r="D45" s="43">
        <v>1290.3</v>
      </c>
      <c r="E45" s="43">
        <v>5.7406E-16</v>
      </c>
      <c r="F45" s="43">
        <v>-7.9628000000000007E-15</v>
      </c>
      <c r="G45" s="43">
        <v>-43.347000000000001</v>
      </c>
      <c r="H45" s="48">
        <v>4</v>
      </c>
      <c r="I45" s="28"/>
      <c r="J45" s="44">
        <v>27</v>
      </c>
      <c r="K45" s="43">
        <v>-64.760000000000005</v>
      </c>
      <c r="L45" s="43">
        <v>-61.634999999999998</v>
      </c>
      <c r="M45" s="43">
        <v>1290.3</v>
      </c>
      <c r="N45" s="43">
        <v>1.9134999999999999E-16</v>
      </c>
      <c r="O45" s="43">
        <v>2.6543000000000002E-15</v>
      </c>
      <c r="P45" s="43">
        <v>43.347000000000001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6.7854999999999999E-4</v>
      </c>
      <c r="C50" s="43">
        <v>5.4876000000000002E-4</v>
      </c>
      <c r="D50" s="43">
        <v>-2.4743999999999998E-4</v>
      </c>
      <c r="E50" s="43">
        <v>-4.7684E-20</v>
      </c>
      <c r="F50" s="43">
        <v>-4.6267000000000001E-36</v>
      </c>
      <c r="G50" s="43">
        <v>-2.5187E-20</v>
      </c>
      <c r="H50" s="48">
        <v>0</v>
      </c>
      <c r="I50" s="28"/>
      <c r="J50" s="44">
        <v>1</v>
      </c>
      <c r="K50" s="43">
        <v>6.7854999999999999E-4</v>
      </c>
      <c r="L50" s="43">
        <v>5.4876000000000002E-4</v>
      </c>
      <c r="M50" s="43">
        <v>-2.4743999999999998E-4</v>
      </c>
      <c r="N50" s="43">
        <v>-1.5894999999999999E-20</v>
      </c>
      <c r="O50" s="43">
        <v>1.5421999999999999E-36</v>
      </c>
      <c r="P50" s="43">
        <v>2.5187E-20</v>
      </c>
      <c r="Q50" s="48">
        <v>0</v>
      </c>
    </row>
    <row r="51" spans="1:17" x14ac:dyDescent="0.3">
      <c r="A51" s="42">
        <v>31</v>
      </c>
      <c r="B51" s="43">
        <v>-5.0898999999999996E-4</v>
      </c>
      <c r="C51" s="43">
        <v>-4.2819000000000001E-4</v>
      </c>
      <c r="D51" s="43">
        <v>5.9672000000000002E-4</v>
      </c>
      <c r="E51" s="43">
        <v>2.9684999999999997E-20</v>
      </c>
      <c r="F51" s="43">
        <v>-3.6357999999999999E-21</v>
      </c>
      <c r="G51" s="43">
        <v>-1.9792999999999998E-5</v>
      </c>
      <c r="H51" s="54">
        <v>0.05</v>
      </c>
      <c r="I51" s="28"/>
      <c r="J51" s="44">
        <v>2</v>
      </c>
      <c r="K51" s="43">
        <v>-5.0898999999999996E-4</v>
      </c>
      <c r="L51" s="43">
        <v>-4.2819000000000001E-4</v>
      </c>
      <c r="M51" s="43">
        <v>5.9672000000000002E-4</v>
      </c>
      <c r="N51" s="43">
        <v>9.8948999999999999E-21</v>
      </c>
      <c r="O51" s="43">
        <v>1.2119E-21</v>
      </c>
      <c r="P51" s="43">
        <v>1.9792999999999998E-5</v>
      </c>
      <c r="Q51" s="54">
        <v>0.05</v>
      </c>
    </row>
    <row r="52" spans="1:17" x14ac:dyDescent="0.3">
      <c r="A52" s="42">
        <v>32</v>
      </c>
      <c r="B52" s="43">
        <v>-5.6174999999999997E-4</v>
      </c>
      <c r="C52" s="43">
        <v>-4.1124E-4</v>
      </c>
      <c r="D52" s="43">
        <v>1.7086E-3</v>
      </c>
      <c r="E52" s="43">
        <v>5.5299000000000001E-20</v>
      </c>
      <c r="F52" s="43">
        <v>-5.5948000000000005E-20</v>
      </c>
      <c r="G52" s="43">
        <v>-3.0456E-4</v>
      </c>
      <c r="H52" s="57">
        <v>0.1</v>
      </c>
      <c r="I52" s="28"/>
      <c r="J52" s="44">
        <v>3</v>
      </c>
      <c r="K52" s="43">
        <v>-5.6174999999999997E-4</v>
      </c>
      <c r="L52" s="43">
        <v>-4.1124E-4</v>
      </c>
      <c r="M52" s="43">
        <v>1.7086E-3</v>
      </c>
      <c r="N52" s="43">
        <v>1.8433000000000001E-20</v>
      </c>
      <c r="O52" s="43">
        <v>1.8649E-20</v>
      </c>
      <c r="P52" s="43">
        <v>3.0456E-4</v>
      </c>
      <c r="Q52" s="57">
        <v>0.1</v>
      </c>
    </row>
    <row r="53" spans="1:17" x14ac:dyDescent="0.3">
      <c r="A53" s="42">
        <v>33</v>
      </c>
      <c r="B53" s="43">
        <v>-4.5518000000000002E-4</v>
      </c>
      <c r="C53" s="43">
        <v>-2.9844000000000002E-4</v>
      </c>
      <c r="D53" s="43">
        <v>1.2524999999999999E-3</v>
      </c>
      <c r="E53" s="43">
        <v>5.7585999999999996E-20</v>
      </c>
      <c r="F53" s="43">
        <v>-6.9750999999999998E-20</v>
      </c>
      <c r="G53" s="43">
        <v>-3.7970000000000001E-4</v>
      </c>
      <c r="H53" s="48">
        <v>0.15</v>
      </c>
      <c r="I53" s="28"/>
      <c r="J53" s="44">
        <v>4</v>
      </c>
      <c r="K53" s="43">
        <v>-4.5518000000000002E-4</v>
      </c>
      <c r="L53" s="43">
        <v>-2.9844000000000002E-4</v>
      </c>
      <c r="M53" s="43">
        <v>1.2524999999999999E-3</v>
      </c>
      <c r="N53" s="43">
        <v>1.9195E-20</v>
      </c>
      <c r="O53" s="43">
        <v>2.3250000000000001E-20</v>
      </c>
      <c r="P53" s="43">
        <v>3.7970000000000001E-4</v>
      </c>
      <c r="Q53" s="48">
        <v>0.15</v>
      </c>
    </row>
    <row r="54" spans="1:17" x14ac:dyDescent="0.3">
      <c r="A54" s="42">
        <v>34</v>
      </c>
      <c r="B54" s="43">
        <v>-3.1127999999999999E-4</v>
      </c>
      <c r="C54" s="43">
        <v>-1.9008999999999999E-4</v>
      </c>
      <c r="D54" s="43">
        <v>8.8360000000000001E-4</v>
      </c>
      <c r="E54" s="43">
        <v>4.4523999999999998E-20</v>
      </c>
      <c r="F54" s="43">
        <v>-7.6349999999999995E-20</v>
      </c>
      <c r="G54" s="43">
        <v>-4.1563E-4</v>
      </c>
      <c r="H54" s="54">
        <v>0.2</v>
      </c>
      <c r="I54" s="28"/>
      <c r="J54" s="44">
        <v>5</v>
      </c>
      <c r="K54" s="43">
        <v>-3.1127999999999999E-4</v>
      </c>
      <c r="L54" s="43">
        <v>-1.9008999999999999E-4</v>
      </c>
      <c r="M54" s="43">
        <v>8.8360000000000001E-4</v>
      </c>
      <c r="N54" s="43">
        <v>1.4841E-20</v>
      </c>
      <c r="O54" s="43">
        <v>2.5449999999999999E-20</v>
      </c>
      <c r="P54" s="43">
        <v>4.1563E-4</v>
      </c>
      <c r="Q54" s="54">
        <v>0.2</v>
      </c>
    </row>
    <row r="55" spans="1:17" x14ac:dyDescent="0.3">
      <c r="A55" s="42">
        <v>35</v>
      </c>
      <c r="B55" s="43">
        <v>-2.8870000000000002E-4</v>
      </c>
      <c r="C55" s="43">
        <v>-1.7359E-4</v>
      </c>
      <c r="D55" s="43">
        <v>5.8266000000000004E-4</v>
      </c>
      <c r="E55" s="43">
        <v>4.2290000000000003E-20</v>
      </c>
      <c r="F55" s="43">
        <v>-5.3952000000000002E-20</v>
      </c>
      <c r="G55" s="43">
        <v>-2.9369999999999998E-4</v>
      </c>
      <c r="H55" s="48">
        <v>0.25</v>
      </c>
      <c r="I55" s="28"/>
      <c r="J55" s="44">
        <v>6</v>
      </c>
      <c r="K55" s="43">
        <v>-2.8870000000000002E-4</v>
      </c>
      <c r="L55" s="43">
        <v>-1.7359E-4</v>
      </c>
      <c r="M55" s="43">
        <v>5.8266000000000004E-4</v>
      </c>
      <c r="N55" s="43">
        <v>1.4097000000000001E-20</v>
      </c>
      <c r="O55" s="43">
        <v>1.7984000000000001E-20</v>
      </c>
      <c r="P55" s="43">
        <v>2.9369999999999998E-4</v>
      </c>
      <c r="Q55" s="48">
        <v>0.25</v>
      </c>
    </row>
    <row r="56" spans="1:17" x14ac:dyDescent="0.3">
      <c r="A56" s="42">
        <v>36</v>
      </c>
      <c r="B56" s="43">
        <v>-2.9384000000000002E-4</v>
      </c>
      <c r="C56" s="43">
        <v>-1.7934E-4</v>
      </c>
      <c r="D56" s="43">
        <v>5.0177999999999996E-4</v>
      </c>
      <c r="E56" s="43">
        <v>4.2067E-20</v>
      </c>
      <c r="F56" s="43">
        <v>-4.4346000000000001E-20</v>
      </c>
      <c r="G56" s="43">
        <v>-2.4141000000000001E-4</v>
      </c>
      <c r="H56" s="57">
        <v>0.3</v>
      </c>
      <c r="I56" s="28"/>
      <c r="J56" s="44">
        <v>7</v>
      </c>
      <c r="K56" s="43">
        <v>-2.9384000000000002E-4</v>
      </c>
      <c r="L56" s="43">
        <v>-1.7934E-4</v>
      </c>
      <c r="M56" s="43">
        <v>5.0177999999999996E-4</v>
      </c>
      <c r="N56" s="43">
        <v>1.4022000000000001E-20</v>
      </c>
      <c r="O56" s="43">
        <v>1.4782000000000001E-20</v>
      </c>
      <c r="P56" s="43">
        <v>2.4141000000000001E-4</v>
      </c>
      <c r="Q56" s="57">
        <v>0.3</v>
      </c>
    </row>
    <row r="57" spans="1:17" x14ac:dyDescent="0.3">
      <c r="A57" s="42">
        <v>37</v>
      </c>
      <c r="B57" s="43">
        <v>-3.4426999999999998E-4</v>
      </c>
      <c r="C57" s="43">
        <v>-2.1134999999999999E-4</v>
      </c>
      <c r="D57" s="43">
        <v>4.9297000000000002E-4</v>
      </c>
      <c r="E57" s="43">
        <v>4.8834000000000002E-20</v>
      </c>
      <c r="F57" s="43">
        <v>-2.8747E-20</v>
      </c>
      <c r="G57" s="43">
        <v>-1.5648999999999999E-4</v>
      </c>
      <c r="H57" s="54">
        <v>0.35</v>
      </c>
      <c r="I57" s="28"/>
      <c r="J57" s="44">
        <v>8</v>
      </c>
      <c r="K57" s="43">
        <v>-3.4426999999999998E-4</v>
      </c>
      <c r="L57" s="43">
        <v>-2.1134999999999999E-4</v>
      </c>
      <c r="M57" s="43">
        <v>4.9297000000000002E-4</v>
      </c>
      <c r="N57" s="43">
        <v>1.6278E-20</v>
      </c>
      <c r="O57" s="43">
        <v>9.5824000000000001E-21</v>
      </c>
      <c r="P57" s="43">
        <v>1.5648999999999999E-4</v>
      </c>
      <c r="Q57" s="54">
        <v>0.35</v>
      </c>
    </row>
    <row r="58" spans="1:17" x14ac:dyDescent="0.3">
      <c r="A58" s="42">
        <v>38</v>
      </c>
      <c r="B58" s="43">
        <v>-2.8744000000000003E-4</v>
      </c>
      <c r="C58" s="43">
        <v>-1.8433999999999999E-4</v>
      </c>
      <c r="D58" s="43">
        <v>6.6209000000000005E-4</v>
      </c>
      <c r="E58" s="43">
        <v>3.7877999999999997E-20</v>
      </c>
      <c r="F58" s="43">
        <v>-6.1915999999999998E-20</v>
      </c>
      <c r="G58" s="43">
        <v>-3.3704999999999998E-4</v>
      </c>
      <c r="H58" s="57">
        <v>0.4</v>
      </c>
      <c r="I58" s="28"/>
      <c r="J58" s="44">
        <v>9</v>
      </c>
      <c r="K58" s="43">
        <v>-2.8744000000000003E-4</v>
      </c>
      <c r="L58" s="43">
        <v>-1.8433999999999999E-4</v>
      </c>
      <c r="M58" s="43">
        <v>6.6209000000000005E-4</v>
      </c>
      <c r="N58" s="43">
        <v>1.2626E-20</v>
      </c>
      <c r="O58" s="43">
        <v>2.0639000000000001E-20</v>
      </c>
      <c r="P58" s="43">
        <v>3.3704999999999998E-4</v>
      </c>
      <c r="Q58" s="57">
        <v>0.4</v>
      </c>
    </row>
    <row r="59" spans="1:17" x14ac:dyDescent="0.3">
      <c r="A59" s="42">
        <v>39</v>
      </c>
      <c r="B59" s="43">
        <v>-2.4347999999999999E-4</v>
      </c>
      <c r="C59" s="43">
        <v>-1.6337E-4</v>
      </c>
      <c r="D59" s="43">
        <v>5.6824000000000002E-4</v>
      </c>
      <c r="E59" s="43">
        <v>2.9433000000000002E-20</v>
      </c>
      <c r="F59" s="43">
        <v>-5.2958000000000001E-20</v>
      </c>
      <c r="G59" s="43">
        <v>-2.8829000000000002E-4</v>
      </c>
      <c r="H59" s="57">
        <v>0.45</v>
      </c>
      <c r="I59" s="28"/>
      <c r="J59" s="44">
        <v>10</v>
      </c>
      <c r="K59" s="43">
        <v>-2.4347999999999999E-4</v>
      </c>
      <c r="L59" s="43">
        <v>-1.6337E-4</v>
      </c>
      <c r="M59" s="43">
        <v>5.6824000000000002E-4</v>
      </c>
      <c r="N59" s="43">
        <v>9.8110000000000003E-21</v>
      </c>
      <c r="O59" s="43">
        <v>1.7653E-20</v>
      </c>
      <c r="P59" s="43">
        <v>2.8829000000000002E-4</v>
      </c>
      <c r="Q59" s="57">
        <v>0.45</v>
      </c>
    </row>
    <row r="60" spans="1:17" x14ac:dyDescent="0.3">
      <c r="A60" s="42">
        <v>40</v>
      </c>
      <c r="B60" s="43">
        <v>-2.0880000000000001E-4</v>
      </c>
      <c r="C60" s="43">
        <v>-1.4622999999999999E-4</v>
      </c>
      <c r="D60" s="43">
        <v>4.9366000000000004E-4</v>
      </c>
      <c r="E60" s="43">
        <v>2.2986999999999999E-20</v>
      </c>
      <c r="F60" s="43">
        <v>-4.5183000000000002E-20</v>
      </c>
      <c r="G60" s="43">
        <v>-2.4596999999999998E-4</v>
      </c>
      <c r="H60" s="57">
        <v>0.5</v>
      </c>
      <c r="I60" s="28"/>
      <c r="J60" s="44">
        <v>11</v>
      </c>
      <c r="K60" s="43">
        <v>-2.0880000000000001E-4</v>
      </c>
      <c r="L60" s="43">
        <v>-1.4622999999999999E-4</v>
      </c>
      <c r="M60" s="43">
        <v>4.9366000000000004E-4</v>
      </c>
      <c r="N60" s="43">
        <v>7.6625000000000001E-21</v>
      </c>
      <c r="O60" s="43">
        <v>1.5060999999999999E-20</v>
      </c>
      <c r="P60" s="43">
        <v>2.4596999999999998E-4</v>
      </c>
      <c r="Q60" s="57">
        <v>0.5</v>
      </c>
    </row>
    <row r="61" spans="1:17" x14ac:dyDescent="0.3">
      <c r="A61" s="42">
        <v>41</v>
      </c>
      <c r="B61" s="43">
        <v>-1.8095000000000001E-4</v>
      </c>
      <c r="C61" s="43">
        <v>-1.3175E-4</v>
      </c>
      <c r="D61" s="43">
        <v>4.3308000000000002E-4</v>
      </c>
      <c r="E61" s="43">
        <v>1.8077999999999999E-20</v>
      </c>
      <c r="F61" s="43">
        <v>-3.8566999999999998E-20</v>
      </c>
      <c r="G61" s="43">
        <v>-2.0995000000000001E-4</v>
      </c>
      <c r="H61" s="57">
        <v>0.55000000000000004</v>
      </c>
      <c r="I61" s="28"/>
      <c r="J61" s="44">
        <v>12</v>
      </c>
      <c r="K61" s="43">
        <v>-1.8095000000000001E-4</v>
      </c>
      <c r="L61" s="43">
        <v>-1.3175E-4</v>
      </c>
      <c r="M61" s="43">
        <v>4.3308000000000002E-4</v>
      </c>
      <c r="N61" s="43">
        <v>6.0261000000000003E-21</v>
      </c>
      <c r="O61" s="43">
        <v>1.2856E-20</v>
      </c>
      <c r="P61" s="43">
        <v>2.0995000000000001E-4</v>
      </c>
      <c r="Q61" s="57">
        <v>0.55000000000000004</v>
      </c>
    </row>
    <row r="62" spans="1:17" x14ac:dyDescent="0.3">
      <c r="A62" s="42">
        <v>42</v>
      </c>
      <c r="B62" s="43">
        <v>-1.5826999999999999E-4</v>
      </c>
      <c r="C62" s="43">
        <v>-1.1926000000000001E-4</v>
      </c>
      <c r="D62" s="43">
        <v>3.8305000000000001E-4</v>
      </c>
      <c r="E62" s="43">
        <v>1.4330999999999999E-20</v>
      </c>
      <c r="F62" s="43">
        <v>-3.2997000000000002E-20</v>
      </c>
      <c r="G62" s="43">
        <v>-1.7963000000000001E-4</v>
      </c>
      <c r="H62" s="48">
        <v>0.6</v>
      </c>
      <c r="I62" s="28"/>
      <c r="J62" s="44">
        <v>13</v>
      </c>
      <c r="K62" s="43">
        <v>-1.5826999999999999E-4</v>
      </c>
      <c r="L62" s="43">
        <v>-1.1926000000000001E-4</v>
      </c>
      <c r="M62" s="43">
        <v>3.8305000000000001E-4</v>
      </c>
      <c r="N62" s="43">
        <v>4.7769999999999999E-21</v>
      </c>
      <c r="O62" s="43">
        <v>1.0999E-20</v>
      </c>
      <c r="P62" s="43">
        <v>1.7963000000000001E-4</v>
      </c>
      <c r="Q62" s="48">
        <v>0.6</v>
      </c>
    </row>
    <row r="63" spans="1:17" x14ac:dyDescent="0.3">
      <c r="A63" s="42">
        <v>43</v>
      </c>
      <c r="B63" s="43">
        <v>-1.3955E-4</v>
      </c>
      <c r="C63" s="43">
        <v>-1.0836999999999999E-4</v>
      </c>
      <c r="D63" s="43">
        <v>3.4115000000000003E-4</v>
      </c>
      <c r="E63" s="43">
        <v>1.1457000000000001E-20</v>
      </c>
      <c r="F63" s="43">
        <v>-2.8329999999999998E-20</v>
      </c>
      <c r="G63" s="43">
        <v>-1.5422E-4</v>
      </c>
      <c r="H63" s="48">
        <v>0.65</v>
      </c>
      <c r="I63" s="28"/>
      <c r="J63" s="44">
        <v>14</v>
      </c>
      <c r="K63" s="43">
        <v>-1.3955E-4</v>
      </c>
      <c r="L63" s="43">
        <v>-1.0836999999999999E-4</v>
      </c>
      <c r="M63" s="43">
        <v>3.4115000000000003E-4</v>
      </c>
      <c r="N63" s="43">
        <v>3.8188999999999998E-21</v>
      </c>
      <c r="O63" s="43">
        <v>9.4433E-21</v>
      </c>
      <c r="P63" s="43">
        <v>1.5422E-4</v>
      </c>
      <c r="Q63" s="48">
        <v>0.65</v>
      </c>
    </row>
    <row r="64" spans="1:17" x14ac:dyDescent="0.3">
      <c r="A64" s="42">
        <v>44</v>
      </c>
      <c r="B64" s="43">
        <v>-1.2392999999999999E-4</v>
      </c>
      <c r="C64" s="43">
        <v>-9.8785999999999999E-5</v>
      </c>
      <c r="D64" s="43">
        <v>3.0569000000000001E-4</v>
      </c>
      <c r="E64" s="43">
        <v>9.2373000000000005E-21</v>
      </c>
      <c r="F64" s="43">
        <v>-2.4423999999999999E-20</v>
      </c>
      <c r="G64" s="43">
        <v>-1.3296E-4</v>
      </c>
      <c r="H64" s="48">
        <v>0.7</v>
      </c>
      <c r="I64" s="28"/>
      <c r="J64" s="44">
        <v>15</v>
      </c>
      <c r="K64" s="43">
        <v>-1.2392999999999999E-4</v>
      </c>
      <c r="L64" s="43">
        <v>-9.8785999999999999E-5</v>
      </c>
      <c r="M64" s="43">
        <v>3.0569000000000001E-4</v>
      </c>
      <c r="N64" s="43">
        <v>3.0791E-21</v>
      </c>
      <c r="O64" s="43">
        <v>8.1413999999999999E-21</v>
      </c>
      <c r="P64" s="43">
        <v>1.3296E-4</v>
      </c>
      <c r="Q64" s="48">
        <v>0.7</v>
      </c>
    </row>
    <row r="65" spans="1:17" x14ac:dyDescent="0.3">
      <c r="A65" s="42">
        <v>45</v>
      </c>
      <c r="B65" s="43">
        <v>-1.1076E-4</v>
      </c>
      <c r="C65" s="43">
        <v>-9.0314000000000003E-5</v>
      </c>
      <c r="D65" s="43">
        <v>2.7538999999999998E-4</v>
      </c>
      <c r="E65" s="43">
        <v>7.5108999999999995E-21</v>
      </c>
      <c r="F65" s="43">
        <v>-2.1152E-20</v>
      </c>
      <c r="G65" s="43">
        <v>-1.1514999999999999E-4</v>
      </c>
      <c r="H65" s="48">
        <v>0.75</v>
      </c>
      <c r="I65" s="28"/>
      <c r="J65" s="44">
        <v>16</v>
      </c>
      <c r="K65" s="43">
        <v>-1.1076E-4</v>
      </c>
      <c r="L65" s="43">
        <v>-9.0314000000000003E-5</v>
      </c>
      <c r="M65" s="43">
        <v>2.7538999999999998E-4</v>
      </c>
      <c r="N65" s="43">
        <v>2.5036000000000001E-21</v>
      </c>
      <c r="O65" s="43">
        <v>7.0506999999999997E-21</v>
      </c>
      <c r="P65" s="43">
        <v>1.1514999999999999E-4</v>
      </c>
      <c r="Q65" s="48">
        <v>0.75</v>
      </c>
    </row>
    <row r="66" spans="1:17" x14ac:dyDescent="0.3">
      <c r="A66" s="42">
        <v>46</v>
      </c>
      <c r="B66" s="43">
        <v>-9.9549999999999994E-5</v>
      </c>
      <c r="C66" s="43">
        <v>-8.2789999999999998E-5</v>
      </c>
      <c r="D66" s="43">
        <v>2.4928E-4</v>
      </c>
      <c r="E66" s="43">
        <v>6.1573000000000004E-21</v>
      </c>
      <c r="F66" s="43">
        <v>-1.8404E-20</v>
      </c>
      <c r="G66" s="43">
        <v>-1.0019E-4</v>
      </c>
      <c r="H66" s="48">
        <v>0.8</v>
      </c>
      <c r="I66" s="28"/>
      <c r="J66" s="44">
        <v>17</v>
      </c>
      <c r="K66" s="43">
        <v>-9.9549999999999994E-5</v>
      </c>
      <c r="L66" s="43">
        <v>-8.2789999999999998E-5</v>
      </c>
      <c r="M66" s="43">
        <v>2.4928E-4</v>
      </c>
      <c r="N66" s="43">
        <v>2.0524000000000001E-21</v>
      </c>
      <c r="O66" s="43">
        <v>6.1346999999999997E-21</v>
      </c>
      <c r="P66" s="43">
        <v>1.0019E-4</v>
      </c>
      <c r="Q66" s="48">
        <v>0.8</v>
      </c>
    </row>
    <row r="67" spans="1:17" x14ac:dyDescent="0.3">
      <c r="A67" s="42">
        <v>47</v>
      </c>
      <c r="B67" s="43">
        <v>-8.9932999999999994E-5</v>
      </c>
      <c r="C67" s="43">
        <v>-7.6085000000000001E-5</v>
      </c>
      <c r="D67" s="43">
        <v>2.2662999999999999E-4</v>
      </c>
      <c r="E67" s="43">
        <v>5.0874E-21</v>
      </c>
      <c r="F67" s="43">
        <v>-1.6088000000000001E-20</v>
      </c>
      <c r="G67" s="43">
        <v>-8.7577999999999994E-5</v>
      </c>
      <c r="H67" s="48">
        <v>0.85</v>
      </c>
      <c r="I67" s="28"/>
      <c r="J67" s="44">
        <v>18</v>
      </c>
      <c r="K67" s="43">
        <v>-8.9932999999999994E-5</v>
      </c>
      <c r="L67" s="43">
        <v>-7.6085000000000001E-5</v>
      </c>
      <c r="M67" s="43">
        <v>2.2662999999999999E-4</v>
      </c>
      <c r="N67" s="43">
        <v>1.6958000000000001E-21</v>
      </c>
      <c r="O67" s="43">
        <v>5.3626000000000001E-21</v>
      </c>
      <c r="P67" s="43">
        <v>8.7577999999999994E-5</v>
      </c>
      <c r="Q67" s="48">
        <v>0.85</v>
      </c>
    </row>
    <row r="68" spans="1:17" x14ac:dyDescent="0.3">
      <c r="A68" s="42">
        <v>48</v>
      </c>
      <c r="B68" s="43">
        <v>-8.1618000000000004E-5</v>
      </c>
      <c r="C68" s="43">
        <v>-7.0091000000000004E-5</v>
      </c>
      <c r="D68" s="43">
        <v>2.0686000000000001E-4</v>
      </c>
      <c r="E68" s="43">
        <v>4.2350000000000002E-21</v>
      </c>
      <c r="F68" s="43">
        <v>-1.4128E-20</v>
      </c>
      <c r="G68" s="43">
        <v>-7.6908000000000003E-5</v>
      </c>
      <c r="H68" s="48">
        <v>0.9</v>
      </c>
      <c r="I68" s="28"/>
      <c r="J68" s="44">
        <v>19</v>
      </c>
      <c r="K68" s="43">
        <v>-8.1618000000000004E-5</v>
      </c>
      <c r="L68" s="43">
        <v>-7.0091000000000004E-5</v>
      </c>
      <c r="M68" s="43">
        <v>2.0686000000000001E-4</v>
      </c>
      <c r="N68" s="43">
        <v>1.4117E-21</v>
      </c>
      <c r="O68" s="43">
        <v>4.7092000000000001E-21</v>
      </c>
      <c r="P68" s="43">
        <v>7.6908000000000003E-5</v>
      </c>
      <c r="Q68" s="48">
        <v>0.9</v>
      </c>
    </row>
    <row r="69" spans="1:17" x14ac:dyDescent="0.3">
      <c r="A69" s="42">
        <v>49</v>
      </c>
      <c r="B69" s="43">
        <v>-7.4377999999999998E-5</v>
      </c>
      <c r="C69" s="43">
        <v>-6.4714000000000004E-5</v>
      </c>
      <c r="D69" s="43">
        <v>1.8948000000000001E-4</v>
      </c>
      <c r="E69" s="43">
        <v>3.5505000000000001E-21</v>
      </c>
      <c r="F69" s="43">
        <v>-1.2462E-20</v>
      </c>
      <c r="G69" s="43">
        <v>-6.7838999999999999E-5</v>
      </c>
      <c r="H69" s="48">
        <v>0.95</v>
      </c>
      <c r="I69" s="28"/>
      <c r="J69" s="44">
        <v>20</v>
      </c>
      <c r="K69" s="43">
        <v>-7.4377999999999998E-5</v>
      </c>
      <c r="L69" s="43">
        <v>-6.4714000000000004E-5</v>
      </c>
      <c r="M69" s="43">
        <v>1.8948000000000001E-4</v>
      </c>
      <c r="N69" s="43">
        <v>1.1835E-21</v>
      </c>
      <c r="O69" s="43">
        <v>4.1540000000000003E-21</v>
      </c>
      <c r="P69" s="43">
        <v>6.7838999999999999E-5</v>
      </c>
      <c r="Q69" s="48">
        <v>0.95</v>
      </c>
    </row>
    <row r="70" spans="1:17" x14ac:dyDescent="0.3">
      <c r="A70" s="42">
        <v>50</v>
      </c>
      <c r="B70" s="43">
        <v>-6.8034999999999995E-5</v>
      </c>
      <c r="C70" s="43">
        <v>-5.9877999999999998E-5</v>
      </c>
      <c r="D70" s="43">
        <v>1.7414000000000001E-4</v>
      </c>
      <c r="E70" s="43">
        <v>2.9967000000000001E-21</v>
      </c>
      <c r="F70" s="43">
        <v>-1.1040000000000001E-20</v>
      </c>
      <c r="G70" s="43">
        <v>-6.0096999999999997E-5</v>
      </c>
      <c r="H70" s="48">
        <v>1</v>
      </c>
      <c r="I70" s="28"/>
      <c r="J70" s="44">
        <v>21</v>
      </c>
      <c r="K70" s="43">
        <v>-6.8034999999999995E-5</v>
      </c>
      <c r="L70" s="43">
        <v>-5.9877999999999998E-5</v>
      </c>
      <c r="M70" s="43">
        <v>1.7414000000000001E-4</v>
      </c>
      <c r="N70" s="43">
        <v>9.9890999999999995E-22</v>
      </c>
      <c r="O70" s="43">
        <v>3.6799000000000001E-21</v>
      </c>
      <c r="P70" s="43">
        <v>6.0096999999999997E-5</v>
      </c>
      <c r="Q70" s="48">
        <v>1</v>
      </c>
    </row>
    <row r="71" spans="1:17" x14ac:dyDescent="0.3">
      <c r="A71" s="42">
        <v>51</v>
      </c>
      <c r="B71" s="43">
        <v>-3.2385999999999998E-5</v>
      </c>
      <c r="C71" s="43">
        <v>-3.0380000000000001E-5</v>
      </c>
      <c r="D71" s="43">
        <v>8.5859000000000006E-5</v>
      </c>
      <c r="E71" s="43">
        <v>7.3697000000000004E-22</v>
      </c>
      <c r="F71" s="43">
        <v>-3.9929999999999999E-21</v>
      </c>
      <c r="G71" s="43">
        <v>-2.1736999999999999E-5</v>
      </c>
      <c r="H71" s="48">
        <v>1.5</v>
      </c>
      <c r="I71" s="28"/>
      <c r="J71" s="44">
        <v>22</v>
      </c>
      <c r="K71" s="43">
        <v>-3.2385999999999998E-5</v>
      </c>
      <c r="L71" s="43">
        <v>-3.0380000000000001E-5</v>
      </c>
      <c r="M71" s="43">
        <v>8.5859000000000006E-5</v>
      </c>
      <c r="N71" s="43">
        <v>2.4566E-22</v>
      </c>
      <c r="O71" s="43">
        <v>1.331E-21</v>
      </c>
      <c r="P71" s="43">
        <v>2.1736999999999999E-5</v>
      </c>
      <c r="Q71" s="48">
        <v>1.5</v>
      </c>
    </row>
    <row r="72" spans="1:17" x14ac:dyDescent="0.3">
      <c r="A72" s="42">
        <v>52</v>
      </c>
      <c r="B72" s="43">
        <v>-1.8624999999999999E-5</v>
      </c>
      <c r="C72" s="43">
        <v>-1.7918E-5</v>
      </c>
      <c r="D72" s="43">
        <v>5.0727999999999999E-5</v>
      </c>
      <c r="E72" s="43">
        <v>2.5976E-22</v>
      </c>
      <c r="F72" s="43">
        <v>-1.8529999999999999E-21</v>
      </c>
      <c r="G72" s="43">
        <v>-1.0087E-5</v>
      </c>
      <c r="H72" s="48">
        <v>2</v>
      </c>
      <c r="I72" s="28"/>
      <c r="J72" s="44">
        <v>23</v>
      </c>
      <c r="K72" s="43">
        <v>-1.8624999999999999E-5</v>
      </c>
      <c r="L72" s="43">
        <v>-1.7918E-5</v>
      </c>
      <c r="M72" s="43">
        <v>5.0727999999999999E-5</v>
      </c>
      <c r="N72" s="43">
        <v>8.6584999999999997E-23</v>
      </c>
      <c r="O72" s="43">
        <v>6.1767000000000001E-22</v>
      </c>
      <c r="P72" s="43">
        <v>1.0087E-5</v>
      </c>
      <c r="Q72" s="48">
        <v>2</v>
      </c>
    </row>
    <row r="73" spans="1:17" x14ac:dyDescent="0.3">
      <c r="A73" s="42">
        <v>53</v>
      </c>
      <c r="B73" s="43">
        <v>-1.2432999999999999E-5</v>
      </c>
      <c r="C73" s="43">
        <v>-1.2123999999999999E-5</v>
      </c>
      <c r="D73" s="43">
        <v>3.4368E-5</v>
      </c>
      <c r="E73" s="43">
        <v>1.1340000000000001E-22</v>
      </c>
      <c r="F73" s="43">
        <v>-1.0042E-21</v>
      </c>
      <c r="G73" s="43">
        <v>-5.4666999999999997E-6</v>
      </c>
      <c r="H73" s="48">
        <v>2.5</v>
      </c>
      <c r="I73" s="28"/>
      <c r="J73" s="44">
        <v>24</v>
      </c>
      <c r="K73" s="43">
        <v>-1.2432999999999999E-5</v>
      </c>
      <c r="L73" s="43">
        <v>-1.2123999999999999E-5</v>
      </c>
      <c r="M73" s="43">
        <v>3.4368E-5</v>
      </c>
      <c r="N73" s="43">
        <v>3.78E-23</v>
      </c>
      <c r="O73" s="43">
        <v>3.3474000000000001E-22</v>
      </c>
      <c r="P73" s="43">
        <v>5.4666999999999997E-6</v>
      </c>
      <c r="Q73" s="48">
        <v>2.5</v>
      </c>
    </row>
    <row r="74" spans="1:17" x14ac:dyDescent="0.3">
      <c r="A74" s="42">
        <v>54</v>
      </c>
      <c r="B74" s="43">
        <v>-9.2969000000000007E-6</v>
      </c>
      <c r="C74" s="43">
        <v>-9.1416000000000007E-6</v>
      </c>
      <c r="D74" s="43">
        <v>2.5687E-5</v>
      </c>
      <c r="E74" s="43">
        <v>5.7060999999999995E-23</v>
      </c>
      <c r="F74" s="43">
        <v>-6.048E-22</v>
      </c>
      <c r="G74" s="43">
        <v>-3.2924E-6</v>
      </c>
      <c r="H74" s="48">
        <v>3</v>
      </c>
      <c r="I74" s="28"/>
      <c r="J74" s="44">
        <v>25</v>
      </c>
      <c r="K74" s="43">
        <v>-9.2969000000000007E-6</v>
      </c>
      <c r="L74" s="43">
        <v>-9.1416000000000007E-6</v>
      </c>
      <c r="M74" s="43">
        <v>2.5687E-5</v>
      </c>
      <c r="N74" s="43">
        <v>1.9020000000000001E-23</v>
      </c>
      <c r="O74" s="43">
        <v>2.0159999999999999E-22</v>
      </c>
      <c r="P74" s="43">
        <v>3.2924E-6</v>
      </c>
      <c r="Q74" s="48">
        <v>3</v>
      </c>
    </row>
    <row r="75" spans="1:17" x14ac:dyDescent="0.3">
      <c r="A75" s="42">
        <v>55</v>
      </c>
      <c r="B75" s="43">
        <v>-7.4502999999999996E-6</v>
      </c>
      <c r="C75" s="43">
        <v>-7.3634999999999999E-6</v>
      </c>
      <c r="D75" s="43">
        <v>2.0373999999999998E-5</v>
      </c>
      <c r="E75" s="43">
        <v>3.1901E-23</v>
      </c>
      <c r="F75" s="43">
        <v>-3.9264999999999998E-22</v>
      </c>
      <c r="G75" s="43">
        <v>-2.1374999999999999E-6</v>
      </c>
      <c r="H75" s="48">
        <v>3.5</v>
      </c>
      <c r="I75" s="28"/>
      <c r="J75" s="44">
        <v>26</v>
      </c>
      <c r="K75" s="43">
        <v>-7.4502999999999996E-6</v>
      </c>
      <c r="L75" s="43">
        <v>-7.3634999999999999E-6</v>
      </c>
      <c r="M75" s="43">
        <v>2.0373999999999998E-5</v>
      </c>
      <c r="N75" s="43">
        <v>1.0634E-23</v>
      </c>
      <c r="O75" s="43">
        <v>1.3087999999999999E-22</v>
      </c>
      <c r="P75" s="43">
        <v>2.1374999999999999E-6</v>
      </c>
      <c r="Q75" s="48">
        <v>3.5</v>
      </c>
    </row>
    <row r="76" spans="1:17" x14ac:dyDescent="0.3">
      <c r="A76" s="42">
        <v>56</v>
      </c>
      <c r="B76" s="43">
        <v>-6.1851000000000003E-6</v>
      </c>
      <c r="C76" s="43">
        <v>-6.1323999999999999E-6</v>
      </c>
      <c r="D76" s="43">
        <v>1.6682000000000001E-5</v>
      </c>
      <c r="E76" s="43">
        <v>1.9374000000000001E-23</v>
      </c>
      <c r="F76" s="43">
        <v>-2.6874000000000002E-22</v>
      </c>
      <c r="G76" s="43">
        <v>-1.463E-6</v>
      </c>
      <c r="H76" s="48">
        <v>4</v>
      </c>
      <c r="I76" s="28"/>
      <c r="J76" s="44">
        <v>27</v>
      </c>
      <c r="K76" s="43">
        <v>-6.1851000000000003E-6</v>
      </c>
      <c r="L76" s="43">
        <v>-6.1323999999999999E-6</v>
      </c>
      <c r="M76" s="43">
        <v>1.6682000000000001E-5</v>
      </c>
      <c r="N76" s="43">
        <v>6.4581000000000002E-24</v>
      </c>
      <c r="O76" s="43">
        <v>8.9580999999999999E-23</v>
      </c>
      <c r="P76" s="43">
        <v>1.463E-6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3.8298999999999998E-21</v>
      </c>
      <c r="C81" s="43">
        <v>2.0849E-5</v>
      </c>
      <c r="D81" s="43">
        <v>7.6743999999999998E-4</v>
      </c>
      <c r="E81" s="23">
        <f>+D81*1000</f>
        <v>0.76744000000000001</v>
      </c>
      <c r="F81" s="44">
        <v>0</v>
      </c>
      <c r="G81" s="24"/>
      <c r="H81" s="25"/>
      <c r="I81" s="28"/>
      <c r="J81" s="44">
        <v>1</v>
      </c>
      <c r="K81" s="43">
        <v>-1.2765999999999999E-21</v>
      </c>
      <c r="L81" s="43">
        <v>-2.0849E-5</v>
      </c>
      <c r="M81" s="43">
        <v>7.6743999999999998E-4</v>
      </c>
      <c r="N81" s="23">
        <f>+M81*1000</f>
        <v>0.76744000000000001</v>
      </c>
      <c r="O81" s="44">
        <v>0</v>
      </c>
      <c r="P81" s="24"/>
      <c r="Q81" s="25"/>
    </row>
    <row r="82" spans="1:23" x14ac:dyDescent="0.3">
      <c r="A82" s="42">
        <v>31</v>
      </c>
      <c r="B82" s="43">
        <v>-3.9100999999999999E-22</v>
      </c>
      <c r="C82" s="43">
        <v>-2.1285999999999998E-6</v>
      </c>
      <c r="D82" s="43">
        <v>7.5807000000000001E-4</v>
      </c>
      <c r="E82" s="23">
        <f t="shared" ref="E82:E107" si="0">+D82*1000</f>
        <v>0.75807000000000002</v>
      </c>
      <c r="F82" s="170">
        <v>0.05</v>
      </c>
      <c r="G82" s="24"/>
      <c r="H82" s="25"/>
      <c r="I82" s="28"/>
      <c r="J82" s="44">
        <v>2</v>
      </c>
      <c r="K82" s="43">
        <v>1.3034E-22</v>
      </c>
      <c r="L82" s="43">
        <v>2.1285999999999998E-6</v>
      </c>
      <c r="M82" s="43">
        <v>7.5807000000000001E-4</v>
      </c>
      <c r="N82" s="23">
        <f t="shared" ref="N82:N107" si="1">+M82*1000</f>
        <v>0.75807000000000002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-2.3075000000000001E-21</v>
      </c>
      <c r="C83" s="43">
        <v>-1.2561000000000001E-5</v>
      </c>
      <c r="D83" s="43">
        <v>6.6089000000000002E-4</v>
      </c>
      <c r="E83" s="23">
        <f t="shared" si="0"/>
        <v>0.66088999999999998</v>
      </c>
      <c r="F83" s="171">
        <v>0.1</v>
      </c>
      <c r="G83" s="24"/>
      <c r="H83" s="25"/>
      <c r="I83" s="28"/>
      <c r="J83" s="44">
        <v>3</v>
      </c>
      <c r="K83" s="43">
        <v>7.6914999999999997E-22</v>
      </c>
      <c r="L83" s="43">
        <v>1.2561000000000001E-5</v>
      </c>
      <c r="M83" s="43">
        <v>6.6089000000000002E-4</v>
      </c>
      <c r="N83" s="23">
        <f t="shared" si="1"/>
        <v>0.66088999999999998</v>
      </c>
      <c r="O83" s="171">
        <v>0.1</v>
      </c>
      <c r="Q83" s="25"/>
    </row>
    <row r="84" spans="1:23" x14ac:dyDescent="0.3">
      <c r="A84" s="42">
        <v>33</v>
      </c>
      <c r="B84" s="43">
        <v>-3.3238000000000001E-21</v>
      </c>
      <c r="C84" s="43">
        <v>-1.8094E-5</v>
      </c>
      <c r="D84" s="43">
        <v>5.8726999999999998E-4</v>
      </c>
      <c r="E84" s="23">
        <f t="shared" si="0"/>
        <v>0.58726999999999996</v>
      </c>
      <c r="F84" s="44">
        <v>0.15</v>
      </c>
      <c r="G84" s="24"/>
      <c r="H84" s="25"/>
      <c r="I84" s="28"/>
      <c r="J84" s="44">
        <v>4</v>
      </c>
      <c r="K84" s="43">
        <v>1.1079E-21</v>
      </c>
      <c r="L84" s="43">
        <v>1.8094E-5</v>
      </c>
      <c r="M84" s="43">
        <v>5.8726999999999998E-4</v>
      </c>
      <c r="N84" s="23">
        <f t="shared" si="1"/>
        <v>0.58726999999999996</v>
      </c>
      <c r="O84" s="44">
        <v>0.15</v>
      </c>
      <c r="P84" s="24"/>
      <c r="Q84" s="25"/>
    </row>
    <row r="85" spans="1:23" x14ac:dyDescent="0.3">
      <c r="A85" s="42">
        <v>34</v>
      </c>
      <c r="B85" s="43">
        <v>-3.6156999999999998E-21</v>
      </c>
      <c r="C85" s="43">
        <v>-1.9683000000000001E-5</v>
      </c>
      <c r="D85" s="43">
        <v>5.3408999999999998E-4</v>
      </c>
      <c r="E85" s="23">
        <f t="shared" si="0"/>
        <v>0.53408999999999995</v>
      </c>
      <c r="F85" s="170">
        <v>0.2</v>
      </c>
      <c r="G85" s="24"/>
      <c r="H85" s="25"/>
      <c r="I85" s="28"/>
      <c r="J85" s="44">
        <v>5</v>
      </c>
      <c r="K85" s="43">
        <v>1.2051999999999999E-21</v>
      </c>
      <c r="L85" s="43">
        <v>1.9683000000000001E-5</v>
      </c>
      <c r="M85" s="43">
        <v>5.3408999999999998E-4</v>
      </c>
      <c r="N85" s="23">
        <f t="shared" si="1"/>
        <v>0.53408999999999995</v>
      </c>
      <c r="O85" s="170">
        <v>0.2</v>
      </c>
      <c r="P85" s="24"/>
      <c r="Q85" s="25"/>
    </row>
    <row r="86" spans="1:23" x14ac:dyDescent="0.3">
      <c r="A86" s="42">
        <v>35</v>
      </c>
      <c r="B86" s="43">
        <v>-4.5090999999999999E-21</v>
      </c>
      <c r="C86" s="43">
        <v>-2.4547000000000001E-5</v>
      </c>
      <c r="D86" s="43">
        <v>5.0155999999999996E-4</v>
      </c>
      <c r="E86" s="23">
        <f t="shared" si="0"/>
        <v>0.50156000000000001</v>
      </c>
      <c r="F86" s="44">
        <v>0.25</v>
      </c>
      <c r="G86" s="24"/>
      <c r="H86" s="25"/>
      <c r="I86" s="28"/>
      <c r="J86" s="44">
        <v>6</v>
      </c>
      <c r="K86" s="43">
        <v>1.503E-21</v>
      </c>
      <c r="L86" s="43">
        <v>2.4547000000000001E-5</v>
      </c>
      <c r="M86" s="43">
        <v>5.0155999999999996E-4</v>
      </c>
      <c r="N86" s="23">
        <f t="shared" si="1"/>
        <v>0.50156000000000001</v>
      </c>
      <c r="O86" s="44">
        <v>0.25</v>
      </c>
      <c r="P86" s="24"/>
      <c r="Q86" s="25"/>
    </row>
    <row r="87" spans="1:23" x14ac:dyDescent="0.3">
      <c r="A87" s="42">
        <v>36</v>
      </c>
      <c r="B87" s="43">
        <v>-5.4389E-21</v>
      </c>
      <c r="C87" s="43">
        <v>-2.9607999999999998E-5</v>
      </c>
      <c r="D87" s="43">
        <v>4.7471999999999998E-4</v>
      </c>
      <c r="E87" s="23">
        <f t="shared" si="0"/>
        <v>0.47471999999999998</v>
      </c>
      <c r="F87" s="171">
        <v>0.3</v>
      </c>
      <c r="G87" s="24"/>
      <c r="H87" s="25"/>
      <c r="I87" s="28"/>
      <c r="J87" s="44">
        <v>7</v>
      </c>
      <c r="K87" s="43">
        <v>1.813E-21</v>
      </c>
      <c r="L87" s="43">
        <v>2.9607999999999998E-5</v>
      </c>
      <c r="M87" s="43">
        <v>4.7471999999999998E-4</v>
      </c>
      <c r="N87" s="23">
        <f t="shared" si="1"/>
        <v>0.47471999999999998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-6.6861E-21</v>
      </c>
      <c r="C88" s="43">
        <v>-3.6397999999999999E-5</v>
      </c>
      <c r="D88" s="43">
        <v>4.5019999999999999E-4</v>
      </c>
      <c r="E88" s="23">
        <f t="shared" si="0"/>
        <v>0.45019999999999999</v>
      </c>
      <c r="F88" s="170">
        <v>0.35</v>
      </c>
      <c r="G88" s="24"/>
      <c r="H88" s="25"/>
      <c r="I88" s="28"/>
      <c r="J88" s="44">
        <v>8</v>
      </c>
      <c r="K88" s="43">
        <v>2.2287E-21</v>
      </c>
      <c r="L88" s="43">
        <v>3.6397999999999999E-5</v>
      </c>
      <c r="M88" s="43">
        <v>4.5019999999999999E-4</v>
      </c>
      <c r="N88" s="23">
        <f t="shared" si="1"/>
        <v>0.45019999999999999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-6.039E-21</v>
      </c>
      <c r="C89" s="43">
        <v>-3.2874999999999999E-5</v>
      </c>
      <c r="D89" s="43">
        <v>4.1419999999999998E-4</v>
      </c>
      <c r="E89" s="23">
        <f t="shared" si="0"/>
        <v>0.41420000000000001</v>
      </c>
      <c r="F89" s="171">
        <v>0.4</v>
      </c>
      <c r="G89" s="24"/>
      <c r="H89" s="25"/>
      <c r="I89" s="28"/>
      <c r="J89" s="44">
        <v>9</v>
      </c>
      <c r="K89" s="43">
        <v>2.0129999999999999E-21</v>
      </c>
      <c r="L89" s="43">
        <v>3.2874999999999999E-5</v>
      </c>
      <c r="M89" s="43">
        <v>4.1419999999999998E-4</v>
      </c>
      <c r="N89" s="23">
        <f t="shared" si="1"/>
        <v>0.41420000000000001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-5.4303000000000003E-21</v>
      </c>
      <c r="C90" s="43">
        <v>-2.9561E-5</v>
      </c>
      <c r="D90" s="43">
        <v>3.8352999999999998E-4</v>
      </c>
      <c r="E90" s="23">
        <f t="shared" si="0"/>
        <v>0.38352999999999998</v>
      </c>
      <c r="F90" s="171">
        <v>0.45</v>
      </c>
      <c r="G90" s="24"/>
      <c r="H90" s="25"/>
      <c r="I90" s="28"/>
      <c r="J90" s="44">
        <v>10</v>
      </c>
      <c r="K90" s="43">
        <v>1.8100999999999998E-21</v>
      </c>
      <c r="L90" s="43">
        <v>2.9561E-5</v>
      </c>
      <c r="M90" s="43">
        <v>3.8352999999999998E-4</v>
      </c>
      <c r="N90" s="23">
        <f t="shared" si="1"/>
        <v>0.38352999999999998</v>
      </c>
      <c r="O90" s="171">
        <v>0.45</v>
      </c>
      <c r="P90" s="24"/>
      <c r="Q90" s="25"/>
    </row>
    <row r="91" spans="1:23" x14ac:dyDescent="0.3">
      <c r="A91" s="42">
        <v>40</v>
      </c>
      <c r="B91" s="43">
        <v>-4.8768000000000002E-21</v>
      </c>
      <c r="C91" s="43">
        <v>-2.6548000000000001E-5</v>
      </c>
      <c r="D91" s="43">
        <v>3.5704999999999998E-4</v>
      </c>
      <c r="E91" s="23">
        <f t="shared" si="0"/>
        <v>0.35704999999999998</v>
      </c>
      <c r="F91" s="171">
        <v>0.5</v>
      </c>
      <c r="G91" s="24"/>
      <c r="H91" s="25"/>
      <c r="I91" s="28"/>
      <c r="J91" s="44">
        <v>11</v>
      </c>
      <c r="K91" s="43">
        <v>1.6256E-21</v>
      </c>
      <c r="L91" s="43">
        <v>2.6548000000000001E-5</v>
      </c>
      <c r="M91" s="43">
        <v>3.5704999999999998E-4</v>
      </c>
      <c r="N91" s="23">
        <f t="shared" si="1"/>
        <v>0.35704999999999998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-4.3827000000000002E-21</v>
      </c>
      <c r="C92" s="43">
        <v>-2.3859E-5</v>
      </c>
      <c r="D92" s="43">
        <v>3.3394000000000002E-4</v>
      </c>
      <c r="E92" s="23">
        <f t="shared" si="0"/>
        <v>0.33394000000000001</v>
      </c>
      <c r="F92" s="171">
        <v>0.55000000000000004</v>
      </c>
      <c r="G92" s="24"/>
      <c r="H92" s="25"/>
      <c r="I92" s="28"/>
      <c r="J92" s="44">
        <v>12</v>
      </c>
      <c r="K92" s="43">
        <v>1.4608999999999999E-21</v>
      </c>
      <c r="L92" s="43">
        <v>2.3859E-5</v>
      </c>
      <c r="M92" s="43">
        <v>3.3394000000000002E-4</v>
      </c>
      <c r="N92" s="23">
        <f t="shared" si="1"/>
        <v>0.33394000000000001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-3.9463000000000004E-21</v>
      </c>
      <c r="C93" s="43">
        <v>-2.1481999999999999E-5</v>
      </c>
      <c r="D93" s="43">
        <v>3.1356999999999999E-4</v>
      </c>
      <c r="E93" s="23">
        <f t="shared" si="0"/>
        <v>0.31357000000000002</v>
      </c>
      <c r="F93" s="44">
        <v>0.6</v>
      </c>
      <c r="G93" s="24"/>
      <c r="H93" s="25"/>
      <c r="I93" s="28"/>
      <c r="J93" s="44">
        <v>13</v>
      </c>
      <c r="K93" s="43">
        <v>1.3153999999999999E-21</v>
      </c>
      <c r="L93" s="43">
        <v>2.1481999999999999E-5</v>
      </c>
      <c r="M93" s="43">
        <v>3.1356999999999999E-4</v>
      </c>
      <c r="N93" s="23">
        <f t="shared" si="1"/>
        <v>0.31357000000000002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-3.5625999999999998E-21</v>
      </c>
      <c r="C94" s="43">
        <v>-1.9394000000000001E-5</v>
      </c>
      <c r="D94" s="43">
        <v>2.9550000000000003E-4</v>
      </c>
      <c r="E94" s="23">
        <f t="shared" si="0"/>
        <v>0.29550000000000004</v>
      </c>
      <c r="F94" s="44">
        <v>0.65</v>
      </c>
      <c r="G94" s="24"/>
      <c r="H94" s="25"/>
      <c r="I94" s="28"/>
      <c r="J94" s="44">
        <v>14</v>
      </c>
      <c r="K94" s="43">
        <v>1.1874999999999999E-21</v>
      </c>
      <c r="L94" s="43">
        <v>1.9394000000000001E-5</v>
      </c>
      <c r="M94" s="43">
        <v>2.9550000000000003E-4</v>
      </c>
      <c r="N94" s="23">
        <f t="shared" si="1"/>
        <v>0.29550000000000004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-3.2257999999999999E-21</v>
      </c>
      <c r="C95" s="43">
        <v>-1.7561E-5</v>
      </c>
      <c r="D95" s="43">
        <v>2.7934999999999999E-4</v>
      </c>
      <c r="E95" s="23">
        <f t="shared" si="0"/>
        <v>0.27934999999999999</v>
      </c>
      <c r="F95" s="44">
        <v>0.7</v>
      </c>
      <c r="G95" s="24"/>
      <c r="H95" s="25"/>
      <c r="I95" s="28"/>
      <c r="J95" s="44">
        <v>15</v>
      </c>
      <c r="K95" s="43">
        <v>1.0753E-21</v>
      </c>
      <c r="L95" s="43">
        <v>1.7561E-5</v>
      </c>
      <c r="M95" s="43">
        <v>2.7934999999999999E-4</v>
      </c>
      <c r="N95" s="23">
        <f t="shared" si="1"/>
        <v>0.27934999999999999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-2.9303E-21</v>
      </c>
      <c r="C96" s="43">
        <v>-1.5951999999999999E-5</v>
      </c>
      <c r="D96" s="43">
        <v>2.6484000000000002E-4</v>
      </c>
      <c r="E96" s="23">
        <f t="shared" si="0"/>
        <v>0.26484000000000002</v>
      </c>
      <c r="F96" s="44">
        <v>0.75</v>
      </c>
      <c r="G96" s="24"/>
      <c r="H96" s="25"/>
      <c r="I96" s="28"/>
      <c r="J96" s="44">
        <v>16</v>
      </c>
      <c r="K96" s="43">
        <v>9.7674999999999994E-22</v>
      </c>
      <c r="L96" s="43">
        <v>1.5951999999999999E-5</v>
      </c>
      <c r="M96" s="43">
        <v>2.6484000000000002E-4</v>
      </c>
      <c r="N96" s="23">
        <f t="shared" si="1"/>
        <v>0.26484000000000002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-2.6704000000000001E-21</v>
      </c>
      <c r="C97" s="43">
        <v>-1.4537E-5</v>
      </c>
      <c r="D97" s="43">
        <v>2.5174000000000003E-4</v>
      </c>
      <c r="E97" s="23">
        <f t="shared" si="0"/>
        <v>0.25174000000000002</v>
      </c>
      <c r="F97" s="44">
        <v>0.8</v>
      </c>
      <c r="G97" s="24"/>
      <c r="H97" s="25"/>
      <c r="I97" s="28"/>
      <c r="J97" s="44">
        <v>17</v>
      </c>
      <c r="K97" s="43">
        <v>8.9013999999999999E-22</v>
      </c>
      <c r="L97" s="43">
        <v>1.4537E-5</v>
      </c>
      <c r="M97" s="43">
        <v>2.5174000000000003E-4</v>
      </c>
      <c r="N97" s="23">
        <f t="shared" si="1"/>
        <v>0.25174000000000002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-2.4413999999999999E-21</v>
      </c>
      <c r="C98" s="43">
        <v>-1.3291E-5</v>
      </c>
      <c r="D98" s="43">
        <v>2.3985E-4</v>
      </c>
      <c r="E98" s="23">
        <f t="shared" si="0"/>
        <v>0.23985000000000001</v>
      </c>
      <c r="F98" s="44">
        <v>0.85</v>
      </c>
      <c r="G98" s="24"/>
      <c r="H98" s="25"/>
      <c r="I98" s="28"/>
      <c r="J98" s="44">
        <v>18</v>
      </c>
      <c r="K98" s="43">
        <v>8.1382000000000001E-22</v>
      </c>
      <c r="L98" s="43">
        <v>1.3291E-5</v>
      </c>
      <c r="M98" s="43">
        <v>2.3985E-4</v>
      </c>
      <c r="N98" s="23">
        <f t="shared" si="1"/>
        <v>0.23985000000000001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-2.2390999999999999E-21</v>
      </c>
      <c r="C99" s="43">
        <v>-1.2189E-5</v>
      </c>
      <c r="D99" s="43">
        <v>2.2902999999999999E-4</v>
      </c>
      <c r="E99" s="23">
        <f t="shared" si="0"/>
        <v>0.22902999999999998</v>
      </c>
      <c r="F99" s="44">
        <v>0.9</v>
      </c>
      <c r="G99" s="24"/>
      <c r="H99" s="25"/>
      <c r="I99" s="28"/>
      <c r="J99" s="44">
        <v>19</v>
      </c>
      <c r="K99" s="43">
        <v>7.4636999999999997E-22</v>
      </c>
      <c r="L99" s="43">
        <v>1.2189E-5</v>
      </c>
      <c r="M99" s="43">
        <v>2.2902999999999999E-4</v>
      </c>
      <c r="N99" s="23">
        <f t="shared" si="1"/>
        <v>0.22902999999999998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-2.0596999999999998E-21</v>
      </c>
      <c r="C100" s="43">
        <v>-1.1212999999999999E-5</v>
      </c>
      <c r="D100" s="43">
        <v>2.1913E-4</v>
      </c>
      <c r="E100" s="23">
        <f t="shared" si="0"/>
        <v>0.21912999999999999</v>
      </c>
      <c r="F100" s="44">
        <v>0.95</v>
      </c>
      <c r="G100" s="24"/>
      <c r="H100" s="25"/>
      <c r="I100" s="28"/>
      <c r="J100" s="44">
        <v>20</v>
      </c>
      <c r="K100" s="43">
        <v>6.8657999999999997E-22</v>
      </c>
      <c r="L100" s="43">
        <v>1.1212999999999999E-5</v>
      </c>
      <c r="M100" s="43">
        <v>2.1913E-4</v>
      </c>
      <c r="N100" s="23">
        <f t="shared" si="1"/>
        <v>0.21912999999999999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-1.9001999999999999E-21</v>
      </c>
      <c r="C101" s="43">
        <v>-1.0344E-5</v>
      </c>
      <c r="D101" s="43">
        <v>2.1005000000000001E-4</v>
      </c>
      <c r="E101" s="23">
        <f t="shared" si="0"/>
        <v>0.21005000000000001</v>
      </c>
      <c r="F101" s="44">
        <v>1</v>
      </c>
      <c r="G101" s="24"/>
      <c r="H101" s="25"/>
      <c r="I101" s="28"/>
      <c r="J101" s="44">
        <v>21</v>
      </c>
      <c r="K101" s="43">
        <v>6.3340000000000003E-22</v>
      </c>
      <c r="L101" s="43">
        <v>1.0344E-5</v>
      </c>
      <c r="M101" s="43">
        <v>2.1005000000000001E-4</v>
      </c>
      <c r="N101" s="23">
        <f t="shared" si="1"/>
        <v>0.21005000000000001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-9.6597999999999997E-22</v>
      </c>
      <c r="C102" s="43">
        <v>-5.2584999999999997E-6</v>
      </c>
      <c r="D102" s="43">
        <v>1.4875000000000001E-4</v>
      </c>
      <c r="E102" s="23">
        <f t="shared" si="0"/>
        <v>0.14875000000000002</v>
      </c>
      <c r="F102" s="44">
        <v>1.5</v>
      </c>
      <c r="G102" s="24"/>
      <c r="H102" s="25"/>
      <c r="I102" s="28"/>
      <c r="J102" s="44">
        <v>22</v>
      </c>
      <c r="K102" s="43">
        <v>3.2199E-22</v>
      </c>
      <c r="L102" s="43">
        <v>5.2584999999999997E-6</v>
      </c>
      <c r="M102" s="43">
        <v>1.4875000000000001E-4</v>
      </c>
      <c r="N102" s="23">
        <f t="shared" si="1"/>
        <v>0.14875000000000002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-5.7871999999999999E-22</v>
      </c>
      <c r="C103" s="43">
        <v>-3.1503999999999999E-6</v>
      </c>
      <c r="D103" s="43">
        <v>1.158E-4</v>
      </c>
      <c r="E103" s="23">
        <f t="shared" si="0"/>
        <v>0.1158</v>
      </c>
      <c r="F103" s="44">
        <v>2</v>
      </c>
      <c r="G103" s="24"/>
      <c r="H103" s="25"/>
      <c r="I103" s="28"/>
      <c r="J103" s="44">
        <v>23</v>
      </c>
      <c r="K103" s="43">
        <v>1.9291E-22</v>
      </c>
      <c r="L103" s="43">
        <v>3.1503999999999999E-6</v>
      </c>
      <c r="M103" s="43">
        <v>1.158E-4</v>
      </c>
      <c r="N103" s="23">
        <f t="shared" si="1"/>
        <v>0.1158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-3.8343999999999999E-22</v>
      </c>
      <c r="C104" s="43">
        <v>-2.0874000000000001E-6</v>
      </c>
      <c r="D104" s="43">
        <v>9.4995999999999996E-5</v>
      </c>
      <c r="E104" s="23">
        <f t="shared" si="0"/>
        <v>9.4995999999999997E-2</v>
      </c>
      <c r="F104" s="44">
        <v>2.5</v>
      </c>
      <c r="G104" s="24"/>
      <c r="H104" s="25"/>
      <c r="I104" s="28"/>
      <c r="J104" s="44">
        <v>24</v>
      </c>
      <c r="K104" s="43">
        <v>1.2781E-22</v>
      </c>
      <c r="L104" s="43">
        <v>2.0874000000000001E-6</v>
      </c>
      <c r="M104" s="43">
        <v>9.4995999999999996E-5</v>
      </c>
      <c r="N104" s="23">
        <f t="shared" si="1"/>
        <v>9.4995999999999997E-2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-2.7123000000000001E-22</v>
      </c>
      <c r="C105" s="43">
        <v>-1.4765E-6</v>
      </c>
      <c r="D105" s="43">
        <v>8.0183000000000001E-5</v>
      </c>
      <c r="E105" s="23">
        <f t="shared" si="0"/>
        <v>8.0183000000000004E-2</v>
      </c>
      <c r="F105" s="44">
        <v>3</v>
      </c>
      <c r="G105" s="24"/>
      <c r="H105" s="25"/>
      <c r="I105" s="28"/>
      <c r="J105" s="44">
        <v>25</v>
      </c>
      <c r="K105" s="43">
        <v>9.0411000000000002E-23</v>
      </c>
      <c r="L105" s="43">
        <v>1.4765E-6</v>
      </c>
      <c r="M105" s="43">
        <v>8.0183000000000001E-5</v>
      </c>
      <c r="N105" s="23">
        <f t="shared" si="1"/>
        <v>8.0183000000000004E-2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-2.0043E-22</v>
      </c>
      <c r="C106" s="43">
        <v>-1.0911E-6</v>
      </c>
      <c r="D106" s="43">
        <v>6.8759999999999999E-5</v>
      </c>
      <c r="E106" s="23">
        <f t="shared" si="0"/>
        <v>6.8760000000000002E-2</v>
      </c>
      <c r="F106" s="44">
        <v>3.5</v>
      </c>
      <c r="G106" s="24"/>
      <c r="H106" s="25"/>
      <c r="I106" s="28"/>
      <c r="J106" s="44">
        <v>26</v>
      </c>
      <c r="K106" s="43">
        <v>6.6808999999999995E-23</v>
      </c>
      <c r="L106" s="43">
        <v>1.0911E-6</v>
      </c>
      <c r="M106" s="43">
        <v>6.8759999999999999E-5</v>
      </c>
      <c r="N106" s="23">
        <f t="shared" si="1"/>
        <v>6.8760000000000002E-2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-1.5265999999999999E-22</v>
      </c>
      <c r="C107" s="43">
        <v>-8.3104000000000001E-7</v>
      </c>
      <c r="D107" s="43">
        <v>5.9543999999999998E-5</v>
      </c>
      <c r="E107" s="23">
        <f t="shared" si="0"/>
        <v>5.9544E-2</v>
      </c>
      <c r="F107" s="44">
        <v>4</v>
      </c>
      <c r="G107" s="24"/>
      <c r="H107" s="25"/>
      <c r="I107" s="28"/>
      <c r="J107" s="44">
        <v>27</v>
      </c>
      <c r="K107" s="43">
        <v>5.0887000000000001E-23</v>
      </c>
      <c r="L107" s="43">
        <v>8.3104000000000001E-7</v>
      </c>
      <c r="M107" s="43">
        <v>5.9543999999999998E-5</v>
      </c>
      <c r="N107" s="23">
        <f t="shared" si="1"/>
        <v>5.9544E-2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B54B-67DE-4916-8441-ED45856820C6}">
  <sheetPr codeName="Hoja164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1668600</v>
      </c>
      <c r="C19" s="43">
        <v>1505900</v>
      </c>
      <c r="D19" s="43">
        <v>562470</v>
      </c>
      <c r="E19" s="43">
        <v>-2.9873999999999998E-11</v>
      </c>
      <c r="F19" s="43">
        <v>-1.7988000000000001E-27</v>
      </c>
      <c r="G19" s="43">
        <v>-9.7924000000000002E-12</v>
      </c>
      <c r="H19" s="48">
        <v>0</v>
      </c>
      <c r="I19" s="28"/>
      <c r="J19" s="44">
        <v>1</v>
      </c>
      <c r="K19" s="43">
        <v>1668600</v>
      </c>
      <c r="L19" s="43">
        <v>1505900</v>
      </c>
      <c r="M19" s="43">
        <v>562470</v>
      </c>
      <c r="N19" s="43">
        <v>-9.9581000000000006E-12</v>
      </c>
      <c r="O19" s="43">
        <v>5.9960999999999996E-28</v>
      </c>
      <c r="P19" s="43">
        <v>9.7924000000000002E-12</v>
      </c>
      <c r="Q19" s="48">
        <v>0</v>
      </c>
    </row>
    <row r="20" spans="1:17" x14ac:dyDescent="0.3">
      <c r="A20" s="42">
        <v>31</v>
      </c>
      <c r="B20" s="43">
        <v>-904370</v>
      </c>
      <c r="C20" s="43">
        <v>-805670</v>
      </c>
      <c r="D20" s="43">
        <v>390990</v>
      </c>
      <c r="E20" s="43">
        <v>1.8130999999999999E-11</v>
      </c>
      <c r="F20" s="43">
        <v>-2.3026999999999999E-12</v>
      </c>
      <c r="G20" s="43">
        <v>-12536</v>
      </c>
      <c r="H20" s="54">
        <v>0.05</v>
      </c>
      <c r="I20" s="28"/>
      <c r="J20" s="44">
        <v>2</v>
      </c>
      <c r="K20" s="43">
        <v>-904370</v>
      </c>
      <c r="L20" s="43">
        <v>-805670</v>
      </c>
      <c r="M20" s="43">
        <v>390990</v>
      </c>
      <c r="N20" s="43">
        <v>6.0437999999999998E-12</v>
      </c>
      <c r="O20" s="43">
        <v>7.6758000000000005E-13</v>
      </c>
      <c r="P20" s="43">
        <v>12536</v>
      </c>
      <c r="Q20" s="54">
        <v>0.05</v>
      </c>
    </row>
    <row r="21" spans="1:17" x14ac:dyDescent="0.3">
      <c r="A21" s="42">
        <v>32</v>
      </c>
      <c r="B21" s="43">
        <v>26586</v>
      </c>
      <c r="C21" s="43">
        <v>44151</v>
      </c>
      <c r="D21" s="43">
        <v>279670</v>
      </c>
      <c r="E21" s="43">
        <v>3.2266E-12</v>
      </c>
      <c r="F21" s="43">
        <v>-3.2262000000000001E-12</v>
      </c>
      <c r="G21" s="43">
        <v>-17562</v>
      </c>
      <c r="H21" s="57">
        <v>0.1</v>
      </c>
      <c r="I21" s="28"/>
      <c r="J21" s="44">
        <v>3</v>
      </c>
      <c r="K21" s="43">
        <v>26586</v>
      </c>
      <c r="L21" s="43">
        <v>44151</v>
      </c>
      <c r="M21" s="43">
        <v>279670</v>
      </c>
      <c r="N21" s="43">
        <v>1.0755E-12</v>
      </c>
      <c r="O21" s="43">
        <v>1.0754E-12</v>
      </c>
      <c r="P21" s="43">
        <v>17562</v>
      </c>
      <c r="Q21" s="57">
        <v>0.1</v>
      </c>
    </row>
    <row r="22" spans="1:17" x14ac:dyDescent="0.3">
      <c r="A22" s="42">
        <v>33</v>
      </c>
      <c r="B22" s="43">
        <v>2003.5</v>
      </c>
      <c r="C22" s="43">
        <v>21466</v>
      </c>
      <c r="D22" s="43">
        <v>196620</v>
      </c>
      <c r="E22" s="43">
        <v>3.5752E-12</v>
      </c>
      <c r="F22" s="43">
        <v>-3.8113999999999997E-12</v>
      </c>
      <c r="G22" s="43">
        <v>-20748</v>
      </c>
      <c r="H22" s="48">
        <v>0.15</v>
      </c>
      <c r="I22" s="28"/>
      <c r="J22" s="44">
        <v>4</v>
      </c>
      <c r="K22" s="43">
        <v>2003.5</v>
      </c>
      <c r="L22" s="43">
        <v>21466</v>
      </c>
      <c r="M22" s="43">
        <v>196620</v>
      </c>
      <c r="N22" s="43">
        <v>1.1917000000000001E-12</v>
      </c>
      <c r="O22" s="43">
        <v>1.2705000000000001E-12</v>
      </c>
      <c r="P22" s="43">
        <v>20748</v>
      </c>
      <c r="Q22" s="48">
        <v>0.15</v>
      </c>
    </row>
    <row r="23" spans="1:17" x14ac:dyDescent="0.3">
      <c r="A23" s="42">
        <v>34</v>
      </c>
      <c r="B23" s="43">
        <v>-9295.2000000000007</v>
      </c>
      <c r="C23" s="43">
        <v>8902.9</v>
      </c>
      <c r="D23" s="43">
        <v>141630</v>
      </c>
      <c r="E23" s="43">
        <v>3.3428999999999998E-12</v>
      </c>
      <c r="F23" s="43">
        <v>-3.9308999999999997E-12</v>
      </c>
      <c r="G23" s="43">
        <v>-21399</v>
      </c>
      <c r="H23" s="54">
        <v>0.2</v>
      </c>
      <c r="I23" s="28"/>
      <c r="J23" s="44">
        <v>5</v>
      </c>
      <c r="K23" s="43">
        <v>-9295.2000000000007</v>
      </c>
      <c r="L23" s="43">
        <v>8902.9</v>
      </c>
      <c r="M23" s="43">
        <v>141630</v>
      </c>
      <c r="N23" s="43">
        <v>1.1143E-12</v>
      </c>
      <c r="O23" s="43">
        <v>1.3103E-12</v>
      </c>
      <c r="P23" s="43">
        <v>21399</v>
      </c>
      <c r="Q23" s="54">
        <v>0.2</v>
      </c>
    </row>
    <row r="24" spans="1:17" x14ac:dyDescent="0.3">
      <c r="A24" s="42">
        <v>35</v>
      </c>
      <c r="B24" s="43">
        <v>-17432</v>
      </c>
      <c r="C24" s="43">
        <v>-1320.1</v>
      </c>
      <c r="D24" s="43">
        <v>104980</v>
      </c>
      <c r="E24" s="43">
        <v>2.9597E-12</v>
      </c>
      <c r="F24" s="43">
        <v>-3.6559000000000002E-12</v>
      </c>
      <c r="G24" s="43">
        <v>-19902</v>
      </c>
      <c r="H24" s="48">
        <v>0.25</v>
      </c>
      <c r="I24" s="28"/>
      <c r="J24" s="44">
        <v>6</v>
      </c>
      <c r="K24" s="43">
        <v>-17432</v>
      </c>
      <c r="L24" s="43">
        <v>-1320.1</v>
      </c>
      <c r="M24" s="43">
        <v>104980</v>
      </c>
      <c r="N24" s="43">
        <v>9.865699999999999E-13</v>
      </c>
      <c r="O24" s="43">
        <v>1.2186000000000001E-12</v>
      </c>
      <c r="P24" s="43">
        <v>19902</v>
      </c>
      <c r="Q24" s="48">
        <v>0.25</v>
      </c>
    </row>
    <row r="25" spans="1:17" x14ac:dyDescent="0.3">
      <c r="A25" s="42">
        <v>36</v>
      </c>
      <c r="B25" s="43">
        <v>-26576</v>
      </c>
      <c r="C25" s="43">
        <v>-11821</v>
      </c>
      <c r="D25" s="43">
        <v>80072</v>
      </c>
      <c r="E25" s="43">
        <v>2.7104999999999998E-12</v>
      </c>
      <c r="F25" s="43">
        <v>-3.0733999999999998E-12</v>
      </c>
      <c r="G25" s="43">
        <v>-16731</v>
      </c>
      <c r="H25" s="57">
        <v>0.3</v>
      </c>
      <c r="I25" s="28"/>
      <c r="J25" s="44">
        <v>7</v>
      </c>
      <c r="K25" s="43">
        <v>-26576</v>
      </c>
      <c r="L25" s="43">
        <v>-11821</v>
      </c>
      <c r="M25" s="43">
        <v>80072</v>
      </c>
      <c r="N25" s="43">
        <v>9.0349000000000002E-13</v>
      </c>
      <c r="O25" s="43">
        <v>1.0244999999999999E-12</v>
      </c>
      <c r="P25" s="43">
        <v>16731</v>
      </c>
      <c r="Q25" s="57">
        <v>0.3</v>
      </c>
    </row>
    <row r="26" spans="1:17" x14ac:dyDescent="0.3">
      <c r="A26" s="42">
        <v>37</v>
      </c>
      <c r="B26" s="43">
        <v>-39936</v>
      </c>
      <c r="C26" s="43">
        <v>-24575</v>
      </c>
      <c r="D26" s="43">
        <v>64038</v>
      </c>
      <c r="E26" s="43">
        <v>2.8216E-12</v>
      </c>
      <c r="F26" s="43">
        <v>-2.2211999999999999E-12</v>
      </c>
      <c r="G26" s="43">
        <v>-12092</v>
      </c>
      <c r="H26" s="54">
        <v>0.35</v>
      </c>
      <c r="I26" s="28"/>
      <c r="J26" s="44">
        <v>8</v>
      </c>
      <c r="K26" s="43">
        <v>-39936</v>
      </c>
      <c r="L26" s="43">
        <v>-24575</v>
      </c>
      <c r="M26" s="43">
        <v>64038</v>
      </c>
      <c r="N26" s="43">
        <v>9.4055000000000007E-13</v>
      </c>
      <c r="O26" s="43">
        <v>7.4040999999999997E-13</v>
      </c>
      <c r="P26" s="43">
        <v>12092</v>
      </c>
      <c r="Q26" s="54">
        <v>0.35</v>
      </c>
    </row>
    <row r="27" spans="1:17" x14ac:dyDescent="0.3">
      <c r="A27" s="42">
        <v>38</v>
      </c>
      <c r="B27" s="43">
        <v>-4309</v>
      </c>
      <c r="C27" s="43">
        <v>2031.9</v>
      </c>
      <c r="D27" s="43">
        <v>53873</v>
      </c>
      <c r="E27" s="43">
        <v>1.1648E-12</v>
      </c>
      <c r="F27" s="43">
        <v>-1.9079999999999999E-12</v>
      </c>
      <c r="G27" s="43">
        <v>-10387</v>
      </c>
      <c r="H27" s="57">
        <v>0.4</v>
      </c>
      <c r="I27" s="28"/>
      <c r="J27" s="44">
        <v>9</v>
      </c>
      <c r="K27" s="43">
        <v>-4309</v>
      </c>
      <c r="L27" s="43">
        <v>2031.9</v>
      </c>
      <c r="M27" s="43">
        <v>53873</v>
      </c>
      <c r="N27" s="43">
        <v>3.8827000000000002E-13</v>
      </c>
      <c r="O27" s="43">
        <v>6.3601000000000003E-13</v>
      </c>
      <c r="P27" s="43">
        <v>10387</v>
      </c>
      <c r="Q27" s="57">
        <v>0.4</v>
      </c>
    </row>
    <row r="28" spans="1:17" x14ac:dyDescent="0.3">
      <c r="A28" s="42">
        <v>39</v>
      </c>
      <c r="B28" s="43">
        <v>-3607.7</v>
      </c>
      <c r="C28" s="43">
        <v>1312</v>
      </c>
      <c r="D28" s="43">
        <v>46046</v>
      </c>
      <c r="E28" s="43">
        <v>9.0372000000000001E-13</v>
      </c>
      <c r="F28" s="43">
        <v>-1.6284E-12</v>
      </c>
      <c r="G28" s="43">
        <v>-8864.4</v>
      </c>
      <c r="H28" s="57">
        <v>0.45</v>
      </c>
      <c r="I28" s="28"/>
      <c r="J28" s="44">
        <v>10</v>
      </c>
      <c r="K28" s="43">
        <v>-3607.7</v>
      </c>
      <c r="L28" s="43">
        <v>1312</v>
      </c>
      <c r="M28" s="43">
        <v>46046</v>
      </c>
      <c r="N28" s="43">
        <v>3.0123999999999999E-13</v>
      </c>
      <c r="O28" s="43">
        <v>5.4278999999999995E-13</v>
      </c>
      <c r="P28" s="43">
        <v>8864.4</v>
      </c>
      <c r="Q28" s="57">
        <v>0.45</v>
      </c>
    </row>
    <row r="29" spans="1:17" x14ac:dyDescent="0.3">
      <c r="A29" s="42">
        <v>40</v>
      </c>
      <c r="B29" s="43">
        <v>-3054.9</v>
      </c>
      <c r="C29" s="43">
        <v>782.89</v>
      </c>
      <c r="D29" s="43">
        <v>39848</v>
      </c>
      <c r="E29" s="43">
        <v>7.0497999999999999E-13</v>
      </c>
      <c r="F29" s="43">
        <v>-1.3867999999999999E-12</v>
      </c>
      <c r="G29" s="43">
        <v>-7549.6</v>
      </c>
      <c r="H29" s="57">
        <v>0.5</v>
      </c>
      <c r="I29" s="28"/>
      <c r="J29" s="44">
        <v>11</v>
      </c>
      <c r="K29" s="43">
        <v>-3054.9</v>
      </c>
      <c r="L29" s="43">
        <v>782.89</v>
      </c>
      <c r="M29" s="43">
        <v>39848</v>
      </c>
      <c r="N29" s="43">
        <v>2.3498999999999999E-13</v>
      </c>
      <c r="O29" s="43">
        <v>4.6228000000000003E-13</v>
      </c>
      <c r="P29" s="43">
        <v>7549.6</v>
      </c>
      <c r="Q29" s="57">
        <v>0.5</v>
      </c>
    </row>
    <row r="30" spans="1:17" x14ac:dyDescent="0.3">
      <c r="A30" s="42">
        <v>41</v>
      </c>
      <c r="B30" s="43">
        <v>-2614.1</v>
      </c>
      <c r="C30" s="43">
        <v>401.3</v>
      </c>
      <c r="D30" s="43">
        <v>34837</v>
      </c>
      <c r="E30" s="43">
        <v>5.5392000000000003E-13</v>
      </c>
      <c r="F30" s="43">
        <v>-1.182E-12</v>
      </c>
      <c r="G30" s="43">
        <v>-6434.7</v>
      </c>
      <c r="H30" s="57">
        <v>0.55000000000000004</v>
      </c>
      <c r="I30" s="28"/>
      <c r="J30" s="44">
        <v>12</v>
      </c>
      <c r="K30" s="43">
        <v>-2614.1</v>
      </c>
      <c r="L30" s="43">
        <v>401.3</v>
      </c>
      <c r="M30" s="43">
        <v>34837</v>
      </c>
      <c r="N30" s="43">
        <v>1.8464000000000001E-13</v>
      </c>
      <c r="O30" s="43">
        <v>3.9401E-13</v>
      </c>
      <c r="P30" s="43">
        <v>6434.7</v>
      </c>
      <c r="Q30" s="57">
        <v>0.55000000000000004</v>
      </c>
    </row>
    <row r="31" spans="1:17" x14ac:dyDescent="0.3">
      <c r="A31" s="42">
        <v>42</v>
      </c>
      <c r="B31" s="43">
        <v>-2258.4</v>
      </c>
      <c r="C31" s="43">
        <v>130.21</v>
      </c>
      <c r="D31" s="43">
        <v>30715</v>
      </c>
      <c r="E31" s="43">
        <v>4.3878000000000002E-13</v>
      </c>
      <c r="F31" s="43">
        <v>-1.0100999999999999E-12</v>
      </c>
      <c r="G31" s="43">
        <v>-5498.5</v>
      </c>
      <c r="H31" s="48">
        <v>0.6</v>
      </c>
      <c r="I31" s="28"/>
      <c r="J31" s="44">
        <v>13</v>
      </c>
      <c r="K31" s="43">
        <v>-2258.4</v>
      </c>
      <c r="L31" s="43">
        <v>130.21</v>
      </c>
      <c r="M31" s="43">
        <v>30715</v>
      </c>
      <c r="N31" s="43">
        <v>1.4626E-13</v>
      </c>
      <c r="O31" s="43">
        <v>3.3669E-13</v>
      </c>
      <c r="P31" s="43">
        <v>5498.5</v>
      </c>
      <c r="Q31" s="48">
        <v>0.6</v>
      </c>
    </row>
    <row r="32" spans="1:17" x14ac:dyDescent="0.3">
      <c r="A32" s="42">
        <v>43</v>
      </c>
      <c r="B32" s="43">
        <v>-1967.9</v>
      </c>
      <c r="C32" s="43">
        <v>-59.570999999999998</v>
      </c>
      <c r="D32" s="43">
        <v>27279</v>
      </c>
      <c r="E32" s="43">
        <v>3.5056000000000002E-13</v>
      </c>
      <c r="F32" s="43">
        <v>-8.6623999999999995E-13</v>
      </c>
      <c r="G32" s="43">
        <v>-4715.6000000000004</v>
      </c>
      <c r="H32" s="48">
        <v>0.65</v>
      </c>
      <c r="I32" s="28"/>
      <c r="J32" s="44">
        <v>14</v>
      </c>
      <c r="K32" s="43">
        <v>-1967.9</v>
      </c>
      <c r="L32" s="43">
        <v>-59.570999999999998</v>
      </c>
      <c r="M32" s="43">
        <v>27279</v>
      </c>
      <c r="N32" s="43">
        <v>1.1685E-13</v>
      </c>
      <c r="O32" s="43">
        <v>2.8875000000000001E-13</v>
      </c>
      <c r="P32" s="43">
        <v>4715.6000000000004</v>
      </c>
      <c r="Q32" s="48">
        <v>0.65</v>
      </c>
    </row>
    <row r="33" spans="1:17" x14ac:dyDescent="0.3">
      <c r="A33" s="42">
        <v>44</v>
      </c>
      <c r="B33" s="43">
        <v>-1727.9</v>
      </c>
      <c r="C33" s="43">
        <v>-190.07</v>
      </c>
      <c r="D33" s="43">
        <v>24383</v>
      </c>
      <c r="E33" s="43">
        <v>2.8250000000000001E-13</v>
      </c>
      <c r="F33" s="43">
        <v>-7.4606999999999997E-13</v>
      </c>
      <c r="G33" s="43">
        <v>-4061.4</v>
      </c>
      <c r="H33" s="48">
        <v>0.7</v>
      </c>
      <c r="I33" s="28"/>
      <c r="J33" s="44">
        <v>15</v>
      </c>
      <c r="K33" s="43">
        <v>-1727.9</v>
      </c>
      <c r="L33" s="43">
        <v>-190.07</v>
      </c>
      <c r="M33" s="43">
        <v>24383</v>
      </c>
      <c r="N33" s="43">
        <v>9.4164999999999996E-14</v>
      </c>
      <c r="O33" s="43">
        <v>2.4869000000000002E-13</v>
      </c>
      <c r="P33" s="43">
        <v>4061.4</v>
      </c>
      <c r="Q33" s="48">
        <v>0.7</v>
      </c>
    </row>
    <row r="34" spans="1:17" x14ac:dyDescent="0.3">
      <c r="A34" s="42">
        <v>45</v>
      </c>
      <c r="B34" s="43">
        <v>-1527.4</v>
      </c>
      <c r="C34" s="43">
        <v>-277.55</v>
      </c>
      <c r="D34" s="43">
        <v>21918</v>
      </c>
      <c r="E34" s="43">
        <v>2.2958999999999998E-13</v>
      </c>
      <c r="F34" s="43">
        <v>-6.4551999999999996E-13</v>
      </c>
      <c r="G34" s="43">
        <v>-3514.1</v>
      </c>
      <c r="H34" s="48">
        <v>0.75</v>
      </c>
      <c r="I34" s="28"/>
      <c r="J34" s="44">
        <v>16</v>
      </c>
      <c r="K34" s="43">
        <v>-1527.4</v>
      </c>
      <c r="L34" s="43">
        <v>-277.55</v>
      </c>
      <c r="M34" s="43">
        <v>21918</v>
      </c>
      <c r="N34" s="43">
        <v>7.6528999999999994E-14</v>
      </c>
      <c r="O34" s="43">
        <v>2.1517000000000001E-13</v>
      </c>
      <c r="P34" s="43">
        <v>3514.1</v>
      </c>
      <c r="Q34" s="48">
        <v>0.75</v>
      </c>
    </row>
    <row r="35" spans="1:17" x14ac:dyDescent="0.3">
      <c r="A35" s="42">
        <v>46</v>
      </c>
      <c r="B35" s="43">
        <v>-1358</v>
      </c>
      <c r="C35" s="43">
        <v>-333.88</v>
      </c>
      <c r="D35" s="43">
        <v>19803</v>
      </c>
      <c r="E35" s="43">
        <v>1.8813E-13</v>
      </c>
      <c r="F35" s="43">
        <v>-5.6117000000000002E-13</v>
      </c>
      <c r="G35" s="43">
        <v>-3054.9</v>
      </c>
      <c r="H35" s="48">
        <v>0.8</v>
      </c>
      <c r="I35" s="28"/>
      <c r="J35" s="44">
        <v>17</v>
      </c>
      <c r="K35" s="43">
        <v>-1358</v>
      </c>
      <c r="L35" s="43">
        <v>-333.88</v>
      </c>
      <c r="M35" s="43">
        <v>19803</v>
      </c>
      <c r="N35" s="43">
        <v>6.2708999999999996E-14</v>
      </c>
      <c r="O35" s="43">
        <v>1.8705999999999999E-13</v>
      </c>
      <c r="P35" s="43">
        <v>3054.9</v>
      </c>
      <c r="Q35" s="48">
        <v>0.8</v>
      </c>
    </row>
    <row r="36" spans="1:17" x14ac:dyDescent="0.3">
      <c r="A36" s="42">
        <v>47</v>
      </c>
      <c r="B36" s="43">
        <v>-1213.5</v>
      </c>
      <c r="C36" s="43">
        <v>-367.68</v>
      </c>
      <c r="D36" s="43">
        <v>17973</v>
      </c>
      <c r="E36" s="43">
        <v>1.5537E-13</v>
      </c>
      <c r="F36" s="43">
        <v>-4.9013999999999997E-13</v>
      </c>
      <c r="G36" s="43">
        <v>-2668.2</v>
      </c>
      <c r="H36" s="48">
        <v>0.85</v>
      </c>
      <c r="I36" s="28"/>
      <c r="J36" s="44">
        <v>18</v>
      </c>
      <c r="K36" s="43">
        <v>-1213.5</v>
      </c>
      <c r="L36" s="43">
        <v>-367.68</v>
      </c>
      <c r="M36" s="43">
        <v>17973</v>
      </c>
      <c r="N36" s="43">
        <v>5.1791000000000002E-14</v>
      </c>
      <c r="O36" s="43">
        <v>1.6338000000000001E-13</v>
      </c>
      <c r="P36" s="43">
        <v>2668.2</v>
      </c>
      <c r="Q36" s="48">
        <v>0.85</v>
      </c>
    </row>
    <row r="37" spans="1:17" x14ac:dyDescent="0.3">
      <c r="A37" s="42">
        <v>48</v>
      </c>
      <c r="B37" s="43">
        <v>-1089</v>
      </c>
      <c r="C37" s="43">
        <v>-385.17</v>
      </c>
      <c r="D37" s="43">
        <v>16381</v>
      </c>
      <c r="E37" s="43">
        <v>1.2928000000000001E-13</v>
      </c>
      <c r="F37" s="43">
        <v>-4.3008000000000002E-13</v>
      </c>
      <c r="G37" s="43">
        <v>-2341.3000000000002</v>
      </c>
      <c r="H37" s="48">
        <v>0.9</v>
      </c>
      <c r="I37" s="28"/>
      <c r="J37" s="44">
        <v>19</v>
      </c>
      <c r="K37" s="43">
        <v>-1089</v>
      </c>
      <c r="L37" s="43">
        <v>-385.17</v>
      </c>
      <c r="M37" s="43">
        <v>16381</v>
      </c>
      <c r="N37" s="43">
        <v>4.3094999999999998E-14</v>
      </c>
      <c r="O37" s="43">
        <v>1.4336000000000001E-13</v>
      </c>
      <c r="P37" s="43">
        <v>2341.3000000000002</v>
      </c>
      <c r="Q37" s="48">
        <v>0.9</v>
      </c>
    </row>
    <row r="38" spans="1:17" x14ac:dyDescent="0.3">
      <c r="A38" s="42">
        <v>49</v>
      </c>
      <c r="B38" s="43">
        <v>-980.69</v>
      </c>
      <c r="C38" s="43">
        <v>-390.9</v>
      </c>
      <c r="D38" s="43">
        <v>14986</v>
      </c>
      <c r="E38" s="43">
        <v>1.0834E-13</v>
      </c>
      <c r="F38" s="43">
        <v>-3.7907999999999999E-13</v>
      </c>
      <c r="G38" s="43">
        <v>-2063.6</v>
      </c>
      <c r="H38" s="48">
        <v>0.95</v>
      </c>
      <c r="I38" s="28"/>
      <c r="J38" s="44">
        <v>20</v>
      </c>
      <c r="K38" s="43">
        <v>-980.69</v>
      </c>
      <c r="L38" s="43">
        <v>-390.9</v>
      </c>
      <c r="M38" s="43">
        <v>14986</v>
      </c>
      <c r="N38" s="43">
        <v>3.6114999999999999E-14</v>
      </c>
      <c r="O38" s="43">
        <v>1.2636E-13</v>
      </c>
      <c r="P38" s="43">
        <v>2063.6</v>
      </c>
      <c r="Q38" s="48">
        <v>0.95</v>
      </c>
    </row>
    <row r="39" spans="1:17" x14ac:dyDescent="0.3">
      <c r="A39" s="42">
        <v>50</v>
      </c>
      <c r="B39" s="43">
        <v>-885.74</v>
      </c>
      <c r="C39" s="43">
        <v>-388.16</v>
      </c>
      <c r="D39" s="43">
        <v>13759</v>
      </c>
      <c r="E39" s="43">
        <v>9.1405000000000003E-14</v>
      </c>
      <c r="F39" s="43">
        <v>-3.3555999999999999E-13</v>
      </c>
      <c r="G39" s="43">
        <v>-1826.7</v>
      </c>
      <c r="H39" s="48">
        <v>1</v>
      </c>
      <c r="I39" s="28"/>
      <c r="J39" s="44">
        <v>21</v>
      </c>
      <c r="K39" s="43">
        <v>-885.74</v>
      </c>
      <c r="L39" s="43">
        <v>-388.16</v>
      </c>
      <c r="M39" s="43">
        <v>13759</v>
      </c>
      <c r="N39" s="43">
        <v>3.0468000000000002E-14</v>
      </c>
      <c r="O39" s="43">
        <v>1.1185E-13</v>
      </c>
      <c r="P39" s="43">
        <v>1826.7</v>
      </c>
      <c r="Q39" s="48">
        <v>1</v>
      </c>
    </row>
    <row r="40" spans="1:17" x14ac:dyDescent="0.3">
      <c r="A40" s="42">
        <v>51</v>
      </c>
      <c r="B40" s="43">
        <v>-338.92</v>
      </c>
      <c r="C40" s="43">
        <v>-217.14</v>
      </c>
      <c r="D40" s="43">
        <v>6768.9</v>
      </c>
      <c r="E40" s="43">
        <v>2.237E-14</v>
      </c>
      <c r="F40" s="43">
        <v>-1.2058E-13</v>
      </c>
      <c r="G40" s="43">
        <v>-656.41</v>
      </c>
      <c r="H40" s="48">
        <v>1.5</v>
      </c>
      <c r="I40" s="28"/>
      <c r="J40" s="44">
        <v>22</v>
      </c>
      <c r="K40" s="43">
        <v>-338.92</v>
      </c>
      <c r="L40" s="43">
        <v>-217.14</v>
      </c>
      <c r="M40" s="43">
        <v>6768.9</v>
      </c>
      <c r="N40" s="43">
        <v>7.4566999999999999E-15</v>
      </c>
      <c r="O40" s="43">
        <v>4.0193E-14</v>
      </c>
      <c r="P40" s="43">
        <v>656.41</v>
      </c>
      <c r="Q40" s="48">
        <v>1.5</v>
      </c>
    </row>
    <row r="41" spans="1:17" x14ac:dyDescent="0.3">
      <c r="A41" s="42">
        <v>52</v>
      </c>
      <c r="B41" s="43">
        <v>-128.53</v>
      </c>
      <c r="C41" s="43">
        <v>-85.817999999999998</v>
      </c>
      <c r="D41" s="43">
        <v>4020.5</v>
      </c>
      <c r="E41" s="43">
        <v>7.8457000000000005E-15</v>
      </c>
      <c r="F41" s="43">
        <v>-5.5678000000000003E-14</v>
      </c>
      <c r="G41" s="43">
        <v>-303.10000000000002</v>
      </c>
      <c r="H41" s="48">
        <v>2</v>
      </c>
      <c r="I41" s="28"/>
      <c r="J41" s="44">
        <v>23</v>
      </c>
      <c r="K41" s="43">
        <v>-128.53</v>
      </c>
      <c r="L41" s="43">
        <v>-85.817999999999998</v>
      </c>
      <c r="M41" s="43">
        <v>4020.5</v>
      </c>
      <c r="N41" s="43">
        <v>2.6152E-15</v>
      </c>
      <c r="O41" s="43">
        <v>1.8558999999999999E-14</v>
      </c>
      <c r="P41" s="43">
        <v>303.10000000000002</v>
      </c>
      <c r="Q41" s="48">
        <v>2</v>
      </c>
    </row>
    <row r="42" spans="1:17" x14ac:dyDescent="0.3">
      <c r="A42" s="42">
        <v>53</v>
      </c>
      <c r="B42" s="43">
        <v>-60.048000000000002</v>
      </c>
      <c r="C42" s="43">
        <v>-41.478999999999999</v>
      </c>
      <c r="D42" s="43">
        <v>2729.9</v>
      </c>
      <c r="E42" s="43">
        <v>3.4111000000000001E-15</v>
      </c>
      <c r="F42" s="43">
        <v>-3.0065000000000002E-14</v>
      </c>
      <c r="G42" s="43">
        <v>-163.66999999999999</v>
      </c>
      <c r="H42" s="48">
        <v>2.5</v>
      </c>
      <c r="I42" s="28"/>
      <c r="J42" s="44">
        <v>24</v>
      </c>
      <c r="K42" s="43">
        <v>-60.048000000000002</v>
      </c>
      <c r="L42" s="43">
        <v>-41.478999999999999</v>
      </c>
      <c r="M42" s="43">
        <v>2729.9</v>
      </c>
      <c r="N42" s="43">
        <v>1.1369999999999999E-15</v>
      </c>
      <c r="O42" s="43">
        <v>1.0022000000000001E-14</v>
      </c>
      <c r="P42" s="43">
        <v>163.66999999999999</v>
      </c>
      <c r="Q42" s="48">
        <v>2.5</v>
      </c>
    </row>
    <row r="43" spans="1:17" x14ac:dyDescent="0.3">
      <c r="A43" s="42">
        <v>54</v>
      </c>
      <c r="B43" s="43">
        <v>-49.871000000000002</v>
      </c>
      <c r="C43" s="43">
        <v>-40.557000000000002</v>
      </c>
      <c r="D43" s="43">
        <v>2031.1</v>
      </c>
      <c r="E43" s="43">
        <v>1.7109000000000001E-15</v>
      </c>
      <c r="F43" s="43">
        <v>-1.8060000000000001E-14</v>
      </c>
      <c r="G43" s="43">
        <v>-98.313999999999993</v>
      </c>
      <c r="H43" s="48">
        <v>3</v>
      </c>
      <c r="I43" s="28"/>
      <c r="J43" s="44">
        <v>25</v>
      </c>
      <c r="K43" s="43">
        <v>-49.871000000000002</v>
      </c>
      <c r="L43" s="43">
        <v>-40.557000000000002</v>
      </c>
      <c r="M43" s="43">
        <v>2031.1</v>
      </c>
      <c r="N43" s="43">
        <v>5.7029000000000004E-16</v>
      </c>
      <c r="O43" s="43">
        <v>6.02E-15</v>
      </c>
      <c r="P43" s="43">
        <v>98.313999999999993</v>
      </c>
      <c r="Q43" s="48">
        <v>3</v>
      </c>
    </row>
    <row r="44" spans="1:17" x14ac:dyDescent="0.3">
      <c r="A44" s="42">
        <v>55</v>
      </c>
      <c r="B44" s="43">
        <v>-56.767000000000003</v>
      </c>
      <c r="C44" s="43">
        <v>-51.573</v>
      </c>
      <c r="D44" s="43">
        <v>1596.4</v>
      </c>
      <c r="E44" s="43">
        <v>9.5398999999999995E-16</v>
      </c>
      <c r="F44" s="43">
        <v>-1.1702999999999999E-14</v>
      </c>
      <c r="G44" s="43">
        <v>-63.709000000000003</v>
      </c>
      <c r="H44" s="48">
        <v>3.5</v>
      </c>
      <c r="I44" s="28"/>
      <c r="J44" s="44">
        <v>26</v>
      </c>
      <c r="K44" s="43">
        <v>-56.767000000000003</v>
      </c>
      <c r="L44" s="43">
        <v>-51.573</v>
      </c>
      <c r="M44" s="43">
        <v>1596.4</v>
      </c>
      <c r="N44" s="43">
        <v>3.1799999999999999E-16</v>
      </c>
      <c r="O44" s="43">
        <v>3.9011000000000002E-15</v>
      </c>
      <c r="P44" s="43">
        <v>63.709000000000003</v>
      </c>
      <c r="Q44" s="48">
        <v>3.5</v>
      </c>
    </row>
    <row r="45" spans="1:17" x14ac:dyDescent="0.3">
      <c r="A45" s="42">
        <v>56</v>
      </c>
      <c r="B45" s="43">
        <v>-64.382000000000005</v>
      </c>
      <c r="C45" s="43">
        <v>-61.234999999999999</v>
      </c>
      <c r="D45" s="43">
        <v>1293.5999999999999</v>
      </c>
      <c r="E45" s="43">
        <v>5.7820999999999998E-16</v>
      </c>
      <c r="F45" s="43">
        <v>-7.9998999999999997E-15</v>
      </c>
      <c r="G45" s="43">
        <v>-43.55</v>
      </c>
      <c r="H45" s="48">
        <v>4</v>
      </c>
      <c r="I45" s="28"/>
      <c r="J45" s="44">
        <v>27</v>
      </c>
      <c r="K45" s="43">
        <v>-64.382000000000005</v>
      </c>
      <c r="L45" s="43">
        <v>-61.234999999999999</v>
      </c>
      <c r="M45" s="43">
        <v>1293.5999999999999</v>
      </c>
      <c r="N45" s="43">
        <v>1.9274E-16</v>
      </c>
      <c r="O45" s="43">
        <v>2.6666E-15</v>
      </c>
      <c r="P45" s="43">
        <v>43.55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6.9870000000000002E-4</v>
      </c>
      <c r="C50" s="43">
        <v>5.5774999999999998E-4</v>
      </c>
      <c r="D50" s="43">
        <v>-2.5992000000000002E-4</v>
      </c>
      <c r="E50" s="43">
        <v>-5.1781999999999999E-20</v>
      </c>
      <c r="F50" s="43">
        <v>-3.1179999999999997E-36</v>
      </c>
      <c r="G50" s="43">
        <v>-1.6972999999999999E-20</v>
      </c>
      <c r="H50" s="48">
        <v>0</v>
      </c>
      <c r="I50" s="28"/>
      <c r="J50" s="44">
        <v>1</v>
      </c>
      <c r="K50" s="43">
        <v>6.9870000000000002E-4</v>
      </c>
      <c r="L50" s="43">
        <v>5.5774999999999998E-4</v>
      </c>
      <c r="M50" s="43">
        <v>-2.5992000000000002E-4</v>
      </c>
      <c r="N50" s="43">
        <v>-1.7260999999999999E-20</v>
      </c>
      <c r="O50" s="43">
        <v>1.0392999999999999E-36</v>
      </c>
      <c r="P50" s="43">
        <v>1.6972999999999999E-20</v>
      </c>
      <c r="Q50" s="48">
        <v>0</v>
      </c>
    </row>
    <row r="51" spans="1:17" x14ac:dyDescent="0.3">
      <c r="A51" s="42">
        <v>31</v>
      </c>
      <c r="B51" s="43">
        <v>-5.1997999999999996E-4</v>
      </c>
      <c r="C51" s="43">
        <v>-4.3444000000000002E-4</v>
      </c>
      <c r="D51" s="43">
        <v>6.0267000000000003E-4</v>
      </c>
      <c r="E51" s="43">
        <v>3.1428E-20</v>
      </c>
      <c r="F51" s="43">
        <v>-3.9913999999999998E-21</v>
      </c>
      <c r="G51" s="43">
        <v>-2.1727999999999999E-5</v>
      </c>
      <c r="H51" s="54">
        <v>0.05</v>
      </c>
      <c r="I51" s="28"/>
      <c r="J51" s="44">
        <v>2</v>
      </c>
      <c r="K51" s="43">
        <v>-5.1997999999999996E-4</v>
      </c>
      <c r="L51" s="43">
        <v>-4.3444000000000002E-4</v>
      </c>
      <c r="M51" s="43">
        <v>6.0267000000000003E-4</v>
      </c>
      <c r="N51" s="43">
        <v>1.0475999999999999E-20</v>
      </c>
      <c r="O51" s="43">
        <v>1.3304999999999999E-21</v>
      </c>
      <c r="P51" s="43">
        <v>2.1727999999999999E-5</v>
      </c>
      <c r="Q51" s="54">
        <v>0.05</v>
      </c>
    </row>
    <row r="52" spans="1:17" x14ac:dyDescent="0.3">
      <c r="A52" s="42">
        <v>32</v>
      </c>
      <c r="B52" s="43">
        <v>-5.7835000000000004E-4</v>
      </c>
      <c r="C52" s="43">
        <v>-4.2026999999999999E-4</v>
      </c>
      <c r="D52" s="43">
        <v>1.6994E-3</v>
      </c>
      <c r="E52" s="43">
        <v>5.8078999999999999E-20</v>
      </c>
      <c r="F52" s="43">
        <v>-5.8071000000000005E-20</v>
      </c>
      <c r="G52" s="43">
        <v>-3.1611999999999998E-4</v>
      </c>
      <c r="H52" s="57">
        <v>0.1</v>
      </c>
      <c r="I52" s="28"/>
      <c r="J52" s="44">
        <v>3</v>
      </c>
      <c r="K52" s="43">
        <v>-5.7835000000000004E-4</v>
      </c>
      <c r="L52" s="43">
        <v>-4.2026999999999999E-4</v>
      </c>
      <c r="M52" s="43">
        <v>1.6994E-3</v>
      </c>
      <c r="N52" s="43">
        <v>1.9360000000000001E-20</v>
      </c>
      <c r="O52" s="43">
        <v>1.9357E-20</v>
      </c>
      <c r="P52" s="43">
        <v>3.1611999999999998E-4</v>
      </c>
      <c r="Q52" s="57">
        <v>0.1</v>
      </c>
    </row>
    <row r="53" spans="1:17" x14ac:dyDescent="0.3">
      <c r="A53" s="42">
        <v>33</v>
      </c>
      <c r="B53" s="43">
        <v>-4.9552000000000005E-4</v>
      </c>
      <c r="C53" s="43">
        <v>-3.2036E-4</v>
      </c>
      <c r="D53" s="43">
        <v>1.2561E-3</v>
      </c>
      <c r="E53" s="43">
        <v>6.4352999999999998E-20</v>
      </c>
      <c r="F53" s="43">
        <v>-6.8605999999999998E-20</v>
      </c>
      <c r="G53" s="43">
        <v>-3.7346999999999999E-4</v>
      </c>
      <c r="H53" s="48">
        <v>0.15</v>
      </c>
      <c r="I53" s="28"/>
      <c r="J53" s="44">
        <v>4</v>
      </c>
      <c r="K53" s="43">
        <v>-4.9552000000000005E-4</v>
      </c>
      <c r="L53" s="43">
        <v>-3.2036E-4</v>
      </c>
      <c r="M53" s="43">
        <v>1.2561E-3</v>
      </c>
      <c r="N53" s="43">
        <v>2.1451000000000001E-20</v>
      </c>
      <c r="O53" s="43">
        <v>2.2868999999999999E-20</v>
      </c>
      <c r="P53" s="43">
        <v>3.7346999999999999E-4</v>
      </c>
      <c r="Q53" s="48">
        <v>0.15</v>
      </c>
    </row>
    <row r="54" spans="1:17" x14ac:dyDescent="0.3">
      <c r="A54" s="42">
        <v>34</v>
      </c>
      <c r="B54" s="43">
        <v>-4.1321000000000001E-4</v>
      </c>
      <c r="C54" s="43">
        <v>-2.4942999999999998E-4</v>
      </c>
      <c r="D54" s="43">
        <v>9.4510999999999998E-4</v>
      </c>
      <c r="E54" s="43">
        <v>6.0173000000000001E-20</v>
      </c>
      <c r="F54" s="43">
        <v>-7.0755999999999997E-20</v>
      </c>
      <c r="G54" s="43">
        <v>-3.8518E-4</v>
      </c>
      <c r="H54" s="54">
        <v>0.2</v>
      </c>
      <c r="I54" s="28"/>
      <c r="J54" s="44">
        <v>5</v>
      </c>
      <c r="K54" s="43">
        <v>-4.1321000000000001E-4</v>
      </c>
      <c r="L54" s="43">
        <v>-2.4942999999999998E-4</v>
      </c>
      <c r="M54" s="43">
        <v>9.4510999999999998E-4</v>
      </c>
      <c r="N54" s="43">
        <v>2.0058000000000001E-20</v>
      </c>
      <c r="O54" s="43">
        <v>2.3584999999999999E-20</v>
      </c>
      <c r="P54" s="43">
        <v>3.8518E-4</v>
      </c>
      <c r="Q54" s="54">
        <v>0.2</v>
      </c>
    </row>
    <row r="55" spans="1:17" x14ac:dyDescent="0.3">
      <c r="A55" s="42">
        <v>35</v>
      </c>
      <c r="B55" s="43">
        <v>-3.5809999999999998E-4</v>
      </c>
      <c r="C55" s="43">
        <v>-2.1309000000000001E-4</v>
      </c>
      <c r="D55" s="43">
        <v>7.4365E-4</v>
      </c>
      <c r="E55" s="43">
        <v>5.3274999999999999E-20</v>
      </c>
      <c r="F55" s="43">
        <v>-6.5806000000000002E-20</v>
      </c>
      <c r="G55" s="43">
        <v>-3.5823000000000002E-4</v>
      </c>
      <c r="H55" s="48">
        <v>0.25</v>
      </c>
      <c r="I55" s="28"/>
      <c r="J55" s="44">
        <v>6</v>
      </c>
      <c r="K55" s="43">
        <v>-3.5809999999999998E-4</v>
      </c>
      <c r="L55" s="43">
        <v>-2.1309000000000001E-4</v>
      </c>
      <c r="M55" s="43">
        <v>7.4365E-4</v>
      </c>
      <c r="N55" s="43">
        <v>1.7758E-20</v>
      </c>
      <c r="O55" s="43">
        <v>2.1934999999999999E-20</v>
      </c>
      <c r="P55" s="43">
        <v>3.5823000000000002E-4</v>
      </c>
      <c r="Q55" s="48">
        <v>0.25</v>
      </c>
    </row>
    <row r="56" spans="1:17" x14ac:dyDescent="0.3">
      <c r="A56" s="42">
        <v>36</v>
      </c>
      <c r="B56" s="43">
        <v>-3.3641999999999998E-4</v>
      </c>
      <c r="C56" s="43">
        <v>-2.0363E-4</v>
      </c>
      <c r="D56" s="43">
        <v>6.2339999999999997E-4</v>
      </c>
      <c r="E56" s="43">
        <v>4.8787999999999997E-20</v>
      </c>
      <c r="F56" s="43">
        <v>-5.5320999999999998E-20</v>
      </c>
      <c r="G56" s="43">
        <v>-3.0114999999999997E-4</v>
      </c>
      <c r="H56" s="57">
        <v>0.3</v>
      </c>
      <c r="I56" s="28"/>
      <c r="J56" s="44">
        <v>7</v>
      </c>
      <c r="K56" s="43">
        <v>-3.3641999999999998E-4</v>
      </c>
      <c r="L56" s="43">
        <v>-2.0363E-4</v>
      </c>
      <c r="M56" s="43">
        <v>6.2339999999999997E-4</v>
      </c>
      <c r="N56" s="43">
        <v>1.6263000000000001E-20</v>
      </c>
      <c r="O56" s="43">
        <v>1.8439999999999999E-20</v>
      </c>
      <c r="P56" s="43">
        <v>3.0114999999999997E-4</v>
      </c>
      <c r="Q56" s="57">
        <v>0.3</v>
      </c>
    </row>
    <row r="57" spans="1:17" x14ac:dyDescent="0.3">
      <c r="A57" s="42">
        <v>37</v>
      </c>
      <c r="B57" s="43">
        <v>-3.5832000000000003E-4</v>
      </c>
      <c r="C57" s="43">
        <v>-2.2007E-4</v>
      </c>
      <c r="D57" s="43">
        <v>5.7744000000000003E-4</v>
      </c>
      <c r="E57" s="43">
        <v>5.0790000000000002E-20</v>
      </c>
      <c r="F57" s="43">
        <v>-3.9981999999999998E-20</v>
      </c>
      <c r="G57" s="43">
        <v>-2.1765E-4</v>
      </c>
      <c r="H57" s="54">
        <v>0.35</v>
      </c>
      <c r="I57" s="28"/>
      <c r="J57" s="44">
        <v>8</v>
      </c>
      <c r="K57" s="43">
        <v>-3.5832000000000003E-4</v>
      </c>
      <c r="L57" s="43">
        <v>-2.2007E-4</v>
      </c>
      <c r="M57" s="43">
        <v>5.7744000000000003E-4</v>
      </c>
      <c r="N57" s="43">
        <v>1.6929999999999999E-20</v>
      </c>
      <c r="O57" s="43">
        <v>1.3327E-20</v>
      </c>
      <c r="P57" s="43">
        <v>2.1765E-4</v>
      </c>
      <c r="Q57" s="54">
        <v>0.35</v>
      </c>
    </row>
    <row r="58" spans="1:17" x14ac:dyDescent="0.3">
      <c r="A58" s="42">
        <v>38</v>
      </c>
      <c r="B58" s="43">
        <v>-2.9845000000000002E-4</v>
      </c>
      <c r="C58" s="43">
        <v>-1.9144999999999999E-4</v>
      </c>
      <c r="D58" s="43">
        <v>6.8338000000000003E-4</v>
      </c>
      <c r="E58" s="43">
        <v>3.9312000000000002E-20</v>
      </c>
      <c r="F58" s="43">
        <v>-6.4395999999999998E-20</v>
      </c>
      <c r="G58" s="43">
        <v>-3.5055999999999998E-4</v>
      </c>
      <c r="H58" s="57">
        <v>0.4</v>
      </c>
      <c r="I58" s="28"/>
      <c r="J58" s="44">
        <v>9</v>
      </c>
      <c r="K58" s="43">
        <v>-2.9845000000000002E-4</v>
      </c>
      <c r="L58" s="43">
        <v>-1.9144999999999999E-4</v>
      </c>
      <c r="M58" s="43">
        <v>6.8338000000000003E-4</v>
      </c>
      <c r="N58" s="43">
        <v>1.3104E-20</v>
      </c>
      <c r="O58" s="43">
        <v>2.1465000000000001E-20</v>
      </c>
      <c r="P58" s="43">
        <v>3.5055999999999998E-4</v>
      </c>
      <c r="Q58" s="57">
        <v>0.4</v>
      </c>
    </row>
    <row r="59" spans="1:17" x14ac:dyDescent="0.3">
      <c r="A59" s="42">
        <v>39</v>
      </c>
      <c r="B59" s="43">
        <v>-2.5229000000000001E-4</v>
      </c>
      <c r="C59" s="43">
        <v>-1.6927000000000001E-4</v>
      </c>
      <c r="D59" s="43">
        <v>5.8562000000000002E-4</v>
      </c>
      <c r="E59" s="43">
        <v>3.0501000000000001E-20</v>
      </c>
      <c r="F59" s="43">
        <v>-5.4956999999999996E-20</v>
      </c>
      <c r="G59" s="43">
        <v>-2.9917000000000002E-4</v>
      </c>
      <c r="H59" s="57">
        <v>0.45</v>
      </c>
      <c r="I59" s="28"/>
      <c r="J59" s="44">
        <v>10</v>
      </c>
      <c r="K59" s="43">
        <v>-2.5229000000000001E-4</v>
      </c>
      <c r="L59" s="43">
        <v>-1.6927000000000001E-4</v>
      </c>
      <c r="M59" s="43">
        <v>5.8562000000000002E-4</v>
      </c>
      <c r="N59" s="43">
        <v>1.0167E-20</v>
      </c>
      <c r="O59" s="43">
        <v>1.8318999999999999E-20</v>
      </c>
      <c r="P59" s="43">
        <v>2.9917000000000002E-4</v>
      </c>
      <c r="Q59" s="57">
        <v>0.45</v>
      </c>
    </row>
    <row r="60" spans="1:17" x14ac:dyDescent="0.3">
      <c r="A60" s="42">
        <v>40</v>
      </c>
      <c r="B60" s="43">
        <v>-2.1594999999999999E-4</v>
      </c>
      <c r="C60" s="43">
        <v>-1.5118999999999999E-4</v>
      </c>
      <c r="D60" s="43">
        <v>5.0805000000000002E-4</v>
      </c>
      <c r="E60" s="43">
        <v>2.3793E-20</v>
      </c>
      <c r="F60" s="43">
        <v>-4.6806000000000003E-20</v>
      </c>
      <c r="G60" s="43">
        <v>-2.5480000000000001E-4</v>
      </c>
      <c r="H60" s="57">
        <v>0.5</v>
      </c>
      <c r="I60" s="28"/>
      <c r="J60" s="44">
        <v>11</v>
      </c>
      <c r="K60" s="43">
        <v>-2.1594999999999999E-4</v>
      </c>
      <c r="L60" s="43">
        <v>-1.5118999999999999E-4</v>
      </c>
      <c r="M60" s="43">
        <v>5.0805000000000002E-4</v>
      </c>
      <c r="N60" s="43">
        <v>7.9310999999999998E-21</v>
      </c>
      <c r="O60" s="43">
        <v>1.5601999999999999E-20</v>
      </c>
      <c r="P60" s="43">
        <v>2.5480000000000001E-4</v>
      </c>
      <c r="Q60" s="57">
        <v>0.5</v>
      </c>
    </row>
    <row r="61" spans="1:17" x14ac:dyDescent="0.3">
      <c r="A61" s="42">
        <v>41</v>
      </c>
      <c r="B61" s="43">
        <v>-1.8683999999999999E-4</v>
      </c>
      <c r="C61" s="43">
        <v>-1.3595999999999999E-4</v>
      </c>
      <c r="D61" s="43">
        <v>4.4514000000000001E-4</v>
      </c>
      <c r="E61" s="43">
        <v>1.8695000000000001E-20</v>
      </c>
      <c r="F61" s="43">
        <v>-3.9893999999999999E-20</v>
      </c>
      <c r="G61" s="43">
        <v>-2.1717000000000001E-4</v>
      </c>
      <c r="H61" s="57">
        <v>0.55000000000000004</v>
      </c>
      <c r="I61" s="28"/>
      <c r="J61" s="44">
        <v>12</v>
      </c>
      <c r="K61" s="43">
        <v>-1.8683999999999999E-4</v>
      </c>
      <c r="L61" s="43">
        <v>-1.3595999999999999E-4</v>
      </c>
      <c r="M61" s="43">
        <v>4.4514000000000001E-4</v>
      </c>
      <c r="N61" s="43">
        <v>6.2316000000000002E-21</v>
      </c>
      <c r="O61" s="43">
        <v>1.3298000000000001E-20</v>
      </c>
      <c r="P61" s="43">
        <v>2.1717000000000001E-4</v>
      </c>
      <c r="Q61" s="57">
        <v>0.55000000000000004</v>
      </c>
    </row>
    <row r="62" spans="1:17" x14ac:dyDescent="0.3">
      <c r="A62" s="42">
        <v>42</v>
      </c>
      <c r="B62" s="43">
        <v>-1.6317999999999999E-4</v>
      </c>
      <c r="C62" s="43">
        <v>-1.2286999999999999E-4</v>
      </c>
      <c r="D62" s="43">
        <v>3.9324999999999999E-4</v>
      </c>
      <c r="E62" s="43">
        <v>1.4809000000000001E-20</v>
      </c>
      <c r="F62" s="43">
        <v>-3.4089000000000002E-20</v>
      </c>
      <c r="G62" s="43">
        <v>-1.8557E-4</v>
      </c>
      <c r="H62" s="48">
        <v>0.6</v>
      </c>
      <c r="I62" s="28"/>
      <c r="J62" s="44">
        <v>13</v>
      </c>
      <c r="K62" s="43">
        <v>-1.6317999999999999E-4</v>
      </c>
      <c r="L62" s="43">
        <v>-1.2286999999999999E-4</v>
      </c>
      <c r="M62" s="43">
        <v>3.9324999999999999E-4</v>
      </c>
      <c r="N62" s="43">
        <v>4.9362999999999998E-21</v>
      </c>
      <c r="O62" s="43">
        <v>1.1363000000000001E-20</v>
      </c>
      <c r="P62" s="43">
        <v>1.8557E-4</v>
      </c>
      <c r="Q62" s="48">
        <v>0.6</v>
      </c>
    </row>
    <row r="63" spans="1:17" x14ac:dyDescent="0.3">
      <c r="A63" s="42">
        <v>43</v>
      </c>
      <c r="B63" s="43">
        <v>-1.4369E-4</v>
      </c>
      <c r="C63" s="43">
        <v>-1.1148E-4</v>
      </c>
      <c r="D63" s="43">
        <v>3.4986000000000001E-4</v>
      </c>
      <c r="E63" s="43">
        <v>1.1831E-20</v>
      </c>
      <c r="F63" s="43">
        <v>-2.9236E-20</v>
      </c>
      <c r="G63" s="43">
        <v>-1.5914999999999999E-4</v>
      </c>
      <c r="H63" s="48">
        <v>0.65</v>
      </c>
      <c r="I63" s="28"/>
      <c r="J63" s="44">
        <v>14</v>
      </c>
      <c r="K63" s="43">
        <v>-1.4369E-4</v>
      </c>
      <c r="L63" s="43">
        <v>-1.1148E-4</v>
      </c>
      <c r="M63" s="43">
        <v>3.4986000000000001E-4</v>
      </c>
      <c r="N63" s="43">
        <v>3.9437999999999998E-21</v>
      </c>
      <c r="O63" s="43">
        <v>9.7451999999999999E-21</v>
      </c>
      <c r="P63" s="43">
        <v>1.5914999999999999E-4</v>
      </c>
      <c r="Q63" s="48">
        <v>0.65</v>
      </c>
    </row>
    <row r="64" spans="1:17" x14ac:dyDescent="0.3">
      <c r="A64" s="42">
        <v>44</v>
      </c>
      <c r="B64" s="43">
        <v>-1.2744000000000001E-4</v>
      </c>
      <c r="C64" s="43">
        <v>-1.0149000000000001E-4</v>
      </c>
      <c r="D64" s="43">
        <v>3.1317999999999998E-4</v>
      </c>
      <c r="E64" s="43">
        <v>9.5341999999999993E-21</v>
      </c>
      <c r="F64" s="43">
        <v>-2.5179999999999999E-20</v>
      </c>
      <c r="G64" s="43">
        <v>-1.3706999999999999E-4</v>
      </c>
      <c r="H64" s="48">
        <v>0.7</v>
      </c>
      <c r="I64" s="28"/>
      <c r="J64" s="44">
        <v>15</v>
      </c>
      <c r="K64" s="43">
        <v>-1.2744000000000001E-4</v>
      </c>
      <c r="L64" s="43">
        <v>-1.0149000000000001E-4</v>
      </c>
      <c r="M64" s="43">
        <v>3.1317999999999998E-4</v>
      </c>
      <c r="N64" s="43">
        <v>3.1780999999999999E-21</v>
      </c>
      <c r="O64" s="43">
        <v>8.3932999999999997E-21</v>
      </c>
      <c r="P64" s="43">
        <v>1.3706999999999999E-4</v>
      </c>
      <c r="Q64" s="48">
        <v>0.7</v>
      </c>
    </row>
    <row r="65" spans="1:17" x14ac:dyDescent="0.3">
      <c r="A65" s="42">
        <v>45</v>
      </c>
      <c r="B65" s="43">
        <v>-1.1377E-4</v>
      </c>
      <c r="C65" s="43">
        <v>-9.268E-5</v>
      </c>
      <c r="D65" s="43">
        <v>2.8186999999999998E-4</v>
      </c>
      <c r="E65" s="43">
        <v>7.7486000000000007E-21</v>
      </c>
      <c r="F65" s="43">
        <v>-2.1785999999999999E-20</v>
      </c>
      <c r="G65" s="43">
        <v>-1.186E-4</v>
      </c>
      <c r="H65" s="48">
        <v>0.75</v>
      </c>
      <c r="I65" s="28"/>
      <c r="J65" s="44">
        <v>16</v>
      </c>
      <c r="K65" s="43">
        <v>-1.1377E-4</v>
      </c>
      <c r="L65" s="43">
        <v>-9.268E-5</v>
      </c>
      <c r="M65" s="43">
        <v>2.8186999999999998E-4</v>
      </c>
      <c r="N65" s="43">
        <v>2.5828999999999998E-21</v>
      </c>
      <c r="O65" s="43">
        <v>7.2622E-21</v>
      </c>
      <c r="P65" s="43">
        <v>1.186E-4</v>
      </c>
      <c r="Q65" s="48">
        <v>0.75</v>
      </c>
    </row>
    <row r="66" spans="1:17" x14ac:dyDescent="0.3">
      <c r="A66" s="42">
        <v>46</v>
      </c>
      <c r="B66" s="43">
        <v>-1.0215E-4</v>
      </c>
      <c r="C66" s="43">
        <v>-8.4869000000000003E-5</v>
      </c>
      <c r="D66" s="43">
        <v>2.5494E-4</v>
      </c>
      <c r="E66" s="43">
        <v>6.3492999999999997E-21</v>
      </c>
      <c r="F66" s="43">
        <v>-1.8938999999999999E-20</v>
      </c>
      <c r="G66" s="43">
        <v>-1.031E-4</v>
      </c>
      <c r="H66" s="48">
        <v>0.8</v>
      </c>
      <c r="I66" s="28"/>
      <c r="J66" s="44">
        <v>17</v>
      </c>
      <c r="K66" s="43">
        <v>-1.0215E-4</v>
      </c>
      <c r="L66" s="43">
        <v>-8.4869000000000003E-5</v>
      </c>
      <c r="M66" s="43">
        <v>2.5494E-4</v>
      </c>
      <c r="N66" s="43">
        <v>2.1164E-21</v>
      </c>
      <c r="O66" s="43">
        <v>6.3130999999999997E-21</v>
      </c>
      <c r="P66" s="43">
        <v>1.031E-4</v>
      </c>
      <c r="Q66" s="48">
        <v>0.8</v>
      </c>
    </row>
    <row r="67" spans="1:17" x14ac:dyDescent="0.3">
      <c r="A67" s="42">
        <v>47</v>
      </c>
      <c r="B67" s="43">
        <v>-9.2193000000000003E-5</v>
      </c>
      <c r="C67" s="43">
        <v>-7.7919999999999999E-5</v>
      </c>
      <c r="D67" s="43">
        <v>2.3158E-4</v>
      </c>
      <c r="E67" s="43">
        <v>5.2438000000000001E-21</v>
      </c>
      <c r="F67" s="43">
        <v>-1.6542000000000001E-20</v>
      </c>
      <c r="G67" s="43">
        <v>-9.0050999999999996E-5</v>
      </c>
      <c r="H67" s="48">
        <v>0.85</v>
      </c>
      <c r="I67" s="28"/>
      <c r="J67" s="44">
        <v>18</v>
      </c>
      <c r="K67" s="43">
        <v>-9.2193000000000003E-5</v>
      </c>
      <c r="L67" s="43">
        <v>-7.7919999999999999E-5</v>
      </c>
      <c r="M67" s="43">
        <v>2.3158E-4</v>
      </c>
      <c r="N67" s="43">
        <v>1.7479E-21</v>
      </c>
      <c r="O67" s="43">
        <v>5.5141000000000003E-21</v>
      </c>
      <c r="P67" s="43">
        <v>9.0050999999999996E-5</v>
      </c>
      <c r="Q67" s="48">
        <v>0.85</v>
      </c>
    </row>
    <row r="68" spans="1:17" x14ac:dyDescent="0.3">
      <c r="A68" s="42">
        <v>48</v>
      </c>
      <c r="B68" s="43">
        <v>-8.3594E-5</v>
      </c>
      <c r="C68" s="43">
        <v>-7.1717000000000005E-5</v>
      </c>
      <c r="D68" s="43">
        <v>2.1121000000000001E-4</v>
      </c>
      <c r="E68" s="43">
        <v>4.3634000000000001E-21</v>
      </c>
      <c r="F68" s="43">
        <v>-1.4514999999999999E-20</v>
      </c>
      <c r="G68" s="43">
        <v>-7.9017000000000006E-5</v>
      </c>
      <c r="H68" s="48">
        <v>0.9</v>
      </c>
      <c r="I68" s="28"/>
      <c r="J68" s="44">
        <v>19</v>
      </c>
      <c r="K68" s="43">
        <v>-8.3594E-5</v>
      </c>
      <c r="L68" s="43">
        <v>-7.1717000000000005E-5</v>
      </c>
      <c r="M68" s="43">
        <v>2.1121000000000001E-4</v>
      </c>
      <c r="N68" s="43">
        <v>1.4545000000000001E-21</v>
      </c>
      <c r="O68" s="43">
        <v>4.8384E-21</v>
      </c>
      <c r="P68" s="43">
        <v>7.9017000000000006E-5</v>
      </c>
      <c r="Q68" s="48">
        <v>0.9</v>
      </c>
    </row>
    <row r="69" spans="1:17" x14ac:dyDescent="0.3">
      <c r="A69" s="42">
        <v>49</v>
      </c>
      <c r="B69" s="43">
        <v>-7.6113999999999997E-5</v>
      </c>
      <c r="C69" s="43">
        <v>-6.6161000000000006E-5</v>
      </c>
      <c r="D69" s="43">
        <v>1.9332999999999999E-4</v>
      </c>
      <c r="E69" s="43">
        <v>3.6565999999999997E-21</v>
      </c>
      <c r="F69" s="43">
        <v>-1.2794E-20</v>
      </c>
      <c r="G69" s="43">
        <v>-6.9647000000000006E-5</v>
      </c>
      <c r="H69" s="48">
        <v>0.95</v>
      </c>
      <c r="I69" s="28"/>
      <c r="J69" s="44">
        <v>20</v>
      </c>
      <c r="K69" s="43">
        <v>-7.6113999999999997E-5</v>
      </c>
      <c r="L69" s="43">
        <v>-6.6161000000000006E-5</v>
      </c>
      <c r="M69" s="43">
        <v>1.9332999999999999E-4</v>
      </c>
      <c r="N69" s="43">
        <v>1.2189E-21</v>
      </c>
      <c r="O69" s="43">
        <v>4.2645999999999998E-21</v>
      </c>
      <c r="P69" s="43">
        <v>6.9647000000000006E-5</v>
      </c>
      <c r="Q69" s="48">
        <v>0.95</v>
      </c>
    </row>
    <row r="70" spans="1:17" x14ac:dyDescent="0.3">
      <c r="A70" s="42">
        <v>50</v>
      </c>
      <c r="B70" s="43">
        <v>-6.9567000000000007E-5</v>
      </c>
      <c r="C70" s="43">
        <v>-6.1169999999999999E-5</v>
      </c>
      <c r="D70" s="43">
        <v>1.7755000000000001E-4</v>
      </c>
      <c r="E70" s="43">
        <v>3.0849E-21</v>
      </c>
      <c r="F70" s="43">
        <v>-1.1325E-20</v>
      </c>
      <c r="G70" s="43">
        <v>-6.1651999999999999E-5</v>
      </c>
      <c r="H70" s="48">
        <v>1</v>
      </c>
      <c r="I70" s="28"/>
      <c r="J70" s="44">
        <v>21</v>
      </c>
      <c r="K70" s="43">
        <v>-6.9567000000000007E-5</v>
      </c>
      <c r="L70" s="43">
        <v>-6.1169999999999999E-5</v>
      </c>
      <c r="M70" s="43">
        <v>1.7755000000000001E-4</v>
      </c>
      <c r="N70" s="43">
        <v>1.0283E-21</v>
      </c>
      <c r="O70" s="43">
        <v>3.7751000000000001E-21</v>
      </c>
      <c r="P70" s="43">
        <v>6.1651999999999999E-5</v>
      </c>
      <c r="Q70" s="48">
        <v>1</v>
      </c>
    </row>
    <row r="71" spans="1:17" x14ac:dyDescent="0.3">
      <c r="A71" s="42">
        <v>51</v>
      </c>
      <c r="B71" s="43">
        <v>-3.29E-5</v>
      </c>
      <c r="C71" s="43">
        <v>-3.0845E-5</v>
      </c>
      <c r="D71" s="43">
        <v>8.7044000000000002E-5</v>
      </c>
      <c r="E71" s="43">
        <v>7.5498999999999999E-22</v>
      </c>
      <c r="F71" s="43">
        <v>-4.0696000000000003E-21</v>
      </c>
      <c r="G71" s="43">
        <v>-2.2154000000000002E-5</v>
      </c>
      <c r="H71" s="48">
        <v>1.5</v>
      </c>
      <c r="I71" s="28"/>
      <c r="J71" s="44">
        <v>22</v>
      </c>
      <c r="K71" s="43">
        <v>-3.29E-5</v>
      </c>
      <c r="L71" s="43">
        <v>-3.0845E-5</v>
      </c>
      <c r="M71" s="43">
        <v>8.7044000000000002E-5</v>
      </c>
      <c r="N71" s="43">
        <v>2.5166000000000001E-22</v>
      </c>
      <c r="O71" s="43">
        <v>1.3565000000000001E-21</v>
      </c>
      <c r="P71" s="43">
        <v>2.2154000000000002E-5</v>
      </c>
      <c r="Q71" s="48">
        <v>1.5</v>
      </c>
    </row>
    <row r="72" spans="1:17" x14ac:dyDescent="0.3">
      <c r="A72" s="42">
        <v>52</v>
      </c>
      <c r="B72" s="43">
        <v>-1.8821000000000002E-5</v>
      </c>
      <c r="C72" s="43">
        <v>-1.8099999999999999E-5</v>
      </c>
      <c r="D72" s="43">
        <v>5.1193999999999998E-5</v>
      </c>
      <c r="E72" s="43">
        <v>2.6479E-22</v>
      </c>
      <c r="F72" s="43">
        <v>-1.8791000000000001E-21</v>
      </c>
      <c r="G72" s="43">
        <v>-1.023E-5</v>
      </c>
      <c r="H72" s="48">
        <v>2</v>
      </c>
      <c r="I72" s="28"/>
      <c r="J72" s="44">
        <v>23</v>
      </c>
      <c r="K72" s="43">
        <v>-1.8821000000000002E-5</v>
      </c>
      <c r="L72" s="43">
        <v>-1.8099999999999999E-5</v>
      </c>
      <c r="M72" s="43">
        <v>5.1193999999999998E-5</v>
      </c>
      <c r="N72" s="43">
        <v>8.8263999999999998E-23</v>
      </c>
      <c r="O72" s="43">
        <v>6.2638000000000002E-22</v>
      </c>
      <c r="P72" s="43">
        <v>1.023E-5</v>
      </c>
      <c r="Q72" s="48">
        <v>2</v>
      </c>
    </row>
    <row r="73" spans="1:17" x14ac:dyDescent="0.3">
      <c r="A73" s="42">
        <v>53</v>
      </c>
      <c r="B73" s="43">
        <v>-1.2513E-5</v>
      </c>
      <c r="C73" s="43">
        <v>-1.2199E-5</v>
      </c>
      <c r="D73" s="43">
        <v>3.4567999999999998E-5</v>
      </c>
      <c r="E73" s="43">
        <v>1.1511999999999999E-22</v>
      </c>
      <c r="F73" s="43">
        <v>-1.0147000000000001E-21</v>
      </c>
      <c r="G73" s="43">
        <v>-5.5238000000000004E-6</v>
      </c>
      <c r="H73" s="48">
        <v>2.5</v>
      </c>
      <c r="I73" s="28"/>
      <c r="J73" s="44">
        <v>24</v>
      </c>
      <c r="K73" s="43">
        <v>-1.2513E-5</v>
      </c>
      <c r="L73" s="43">
        <v>-1.2199E-5</v>
      </c>
      <c r="M73" s="43">
        <v>3.4567999999999998E-5</v>
      </c>
      <c r="N73" s="43">
        <v>3.8375000000000001E-23</v>
      </c>
      <c r="O73" s="43">
        <v>3.3823999999999999E-22</v>
      </c>
      <c r="P73" s="43">
        <v>5.5238000000000004E-6</v>
      </c>
      <c r="Q73" s="48">
        <v>2.5</v>
      </c>
    </row>
    <row r="74" spans="1:17" x14ac:dyDescent="0.3">
      <c r="A74" s="42">
        <v>54</v>
      </c>
      <c r="B74" s="43">
        <v>-9.3318999999999995E-6</v>
      </c>
      <c r="C74" s="43">
        <v>-9.1748000000000007E-6</v>
      </c>
      <c r="D74" s="43">
        <v>2.5783999999999999E-5</v>
      </c>
      <c r="E74" s="43">
        <v>5.7741000000000001E-23</v>
      </c>
      <c r="F74" s="43">
        <v>-6.0951999999999996E-22</v>
      </c>
      <c r="G74" s="43">
        <v>-3.3181E-6</v>
      </c>
      <c r="H74" s="48">
        <v>3</v>
      </c>
      <c r="I74" s="28"/>
      <c r="J74" s="44">
        <v>25</v>
      </c>
      <c r="K74" s="43">
        <v>-9.3318999999999995E-6</v>
      </c>
      <c r="L74" s="43">
        <v>-9.1748000000000007E-6</v>
      </c>
      <c r="M74" s="43">
        <v>2.5783999999999999E-5</v>
      </c>
      <c r="N74" s="43">
        <v>1.9247000000000001E-23</v>
      </c>
      <c r="O74" s="43">
        <v>2.0316999999999999E-22</v>
      </c>
      <c r="P74" s="43">
        <v>3.3181E-6</v>
      </c>
      <c r="Q74" s="48">
        <v>3</v>
      </c>
    </row>
    <row r="75" spans="1:17" x14ac:dyDescent="0.3">
      <c r="A75" s="42">
        <v>55</v>
      </c>
      <c r="B75" s="43">
        <v>-7.4681999999999999E-6</v>
      </c>
      <c r="C75" s="43">
        <v>-7.3806000000000001E-6</v>
      </c>
      <c r="D75" s="43">
        <v>2.0429E-5</v>
      </c>
      <c r="E75" s="43">
        <v>3.2197000000000001E-23</v>
      </c>
      <c r="F75" s="43">
        <v>-3.9497999999999999E-22</v>
      </c>
      <c r="G75" s="43">
        <v>-2.1502000000000002E-6</v>
      </c>
      <c r="H75" s="48">
        <v>3.5</v>
      </c>
      <c r="I75" s="28"/>
      <c r="J75" s="44">
        <v>26</v>
      </c>
      <c r="K75" s="43">
        <v>-7.4681999999999999E-6</v>
      </c>
      <c r="L75" s="43">
        <v>-7.3806000000000001E-6</v>
      </c>
      <c r="M75" s="43">
        <v>2.0429E-5</v>
      </c>
      <c r="N75" s="43">
        <v>1.0732E-23</v>
      </c>
      <c r="O75" s="43">
        <v>1.3166000000000001E-22</v>
      </c>
      <c r="P75" s="43">
        <v>2.1502000000000002E-6</v>
      </c>
      <c r="Q75" s="48">
        <v>3.5</v>
      </c>
    </row>
    <row r="76" spans="1:17" x14ac:dyDescent="0.3">
      <c r="A76" s="42">
        <v>56</v>
      </c>
      <c r="B76" s="43">
        <v>-6.1962000000000001E-6</v>
      </c>
      <c r="C76" s="43">
        <v>-6.1430999999999997E-6</v>
      </c>
      <c r="D76" s="43">
        <v>1.6719E-5</v>
      </c>
      <c r="E76" s="43">
        <v>1.9513999999999999E-23</v>
      </c>
      <c r="F76" s="43">
        <v>-2.7000000000000002E-22</v>
      </c>
      <c r="G76" s="43">
        <v>-1.4698000000000001E-6</v>
      </c>
      <c r="H76" s="48">
        <v>4</v>
      </c>
      <c r="I76" s="28"/>
      <c r="J76" s="44">
        <v>27</v>
      </c>
      <c r="K76" s="43">
        <v>-6.1962000000000001E-6</v>
      </c>
      <c r="L76" s="43">
        <v>-6.1430999999999997E-6</v>
      </c>
      <c r="M76" s="43">
        <v>1.6719E-5</v>
      </c>
      <c r="N76" s="43">
        <v>6.5047999999999999E-24</v>
      </c>
      <c r="O76" s="43">
        <v>8.9998999999999998E-23</v>
      </c>
      <c r="P76" s="43">
        <v>1.4698000000000001E-6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4.0788000000000001E-21</v>
      </c>
      <c r="C81" s="43">
        <v>2.2204E-5</v>
      </c>
      <c r="D81" s="43">
        <v>7.9790000000000004E-4</v>
      </c>
      <c r="E81" s="23">
        <f>+D81*1000</f>
        <v>0.79790000000000005</v>
      </c>
      <c r="F81" s="44">
        <v>0</v>
      </c>
      <c r="G81" s="24"/>
      <c r="H81" s="25"/>
      <c r="I81" s="28"/>
      <c r="J81" s="44">
        <v>1</v>
      </c>
      <c r="K81" s="43">
        <v>-1.3595999999999999E-21</v>
      </c>
      <c r="L81" s="43">
        <v>-2.2204E-5</v>
      </c>
      <c r="M81" s="43">
        <v>7.9790000000000004E-4</v>
      </c>
      <c r="N81" s="23">
        <f>+M81*1000</f>
        <v>0.79790000000000005</v>
      </c>
      <c r="O81" s="44">
        <v>0</v>
      </c>
      <c r="P81" s="24"/>
      <c r="Q81" s="25"/>
    </row>
    <row r="82" spans="1:23" x14ac:dyDescent="0.3">
      <c r="A82" s="42">
        <v>31</v>
      </c>
      <c r="B82" s="43">
        <v>-5.7371000000000003E-22</v>
      </c>
      <c r="C82" s="43">
        <v>-3.1230999999999998E-6</v>
      </c>
      <c r="D82" s="43">
        <v>7.8868000000000005E-4</v>
      </c>
      <c r="E82" s="23">
        <f t="shared" ref="E82:E107" si="0">+D82*1000</f>
        <v>0.78868000000000005</v>
      </c>
      <c r="F82" s="170">
        <v>0.05</v>
      </c>
      <c r="G82" s="24"/>
      <c r="H82" s="25"/>
      <c r="I82" s="28"/>
      <c r="J82" s="44">
        <v>2</v>
      </c>
      <c r="K82" s="43">
        <v>1.9124E-22</v>
      </c>
      <c r="L82" s="43">
        <v>3.1230999999999998E-6</v>
      </c>
      <c r="M82" s="43">
        <v>7.8868000000000005E-4</v>
      </c>
      <c r="N82" s="23">
        <f t="shared" ref="N82:N107" si="1">+M82*1000</f>
        <v>0.78868000000000005</v>
      </c>
      <c r="O82" s="170">
        <v>0.05</v>
      </c>
      <c r="P82" s="24"/>
      <c r="Q82" s="25"/>
    </row>
    <row r="83" spans="1:23" x14ac:dyDescent="0.3">
      <c r="A83" s="42">
        <v>32</v>
      </c>
      <c r="B83" s="43">
        <v>-2.7791999999999999E-21</v>
      </c>
      <c r="C83" s="43">
        <v>-1.5129E-5</v>
      </c>
      <c r="D83" s="43">
        <v>6.9185999999999998E-4</v>
      </c>
      <c r="E83" s="23">
        <f t="shared" si="0"/>
        <v>0.69186000000000003</v>
      </c>
      <c r="F83" s="171">
        <v>0.1</v>
      </c>
      <c r="G83" s="24"/>
      <c r="H83" s="25"/>
      <c r="I83" s="28"/>
      <c r="J83" s="44">
        <v>3</v>
      </c>
      <c r="K83" s="43">
        <v>9.2639999999999995E-22</v>
      </c>
      <c r="L83" s="43">
        <v>1.5129E-5</v>
      </c>
      <c r="M83" s="43">
        <v>6.9185999999999998E-4</v>
      </c>
      <c r="N83" s="23">
        <f t="shared" si="1"/>
        <v>0.69186000000000003</v>
      </c>
      <c r="O83" s="171">
        <v>0.1</v>
      </c>
      <c r="Q83" s="25"/>
    </row>
    <row r="84" spans="1:23" x14ac:dyDescent="0.3">
      <c r="A84" s="42">
        <v>33</v>
      </c>
      <c r="B84" s="43">
        <v>-4.1831000000000003E-21</v>
      </c>
      <c r="C84" s="43">
        <v>-2.2772000000000002E-5</v>
      </c>
      <c r="D84" s="43">
        <v>6.1848000000000003E-4</v>
      </c>
      <c r="E84" s="23">
        <f t="shared" si="0"/>
        <v>0.61848000000000003</v>
      </c>
      <c r="F84" s="44">
        <v>0.15</v>
      </c>
      <c r="G84" s="24"/>
      <c r="H84" s="25"/>
      <c r="I84" s="28"/>
      <c r="J84" s="44">
        <v>4</v>
      </c>
      <c r="K84" s="43">
        <v>1.3944E-21</v>
      </c>
      <c r="L84" s="43">
        <v>2.2772000000000002E-5</v>
      </c>
      <c r="M84" s="43">
        <v>6.1848000000000003E-4</v>
      </c>
      <c r="N84" s="23">
        <f t="shared" si="1"/>
        <v>0.61848000000000003</v>
      </c>
      <c r="O84" s="44">
        <v>0.15</v>
      </c>
      <c r="P84" s="24"/>
      <c r="Q84" s="25"/>
    </row>
    <row r="85" spans="1:23" x14ac:dyDescent="0.3">
      <c r="A85" s="42">
        <v>34</v>
      </c>
      <c r="B85" s="43">
        <v>-5.0196999999999998E-21</v>
      </c>
      <c r="C85" s="43">
        <v>-2.7325999999999999E-5</v>
      </c>
      <c r="D85" s="43">
        <v>5.6399E-4</v>
      </c>
      <c r="E85" s="23">
        <f t="shared" si="0"/>
        <v>0.56398999999999999</v>
      </c>
      <c r="F85" s="170">
        <v>0.2</v>
      </c>
      <c r="G85" s="24"/>
      <c r="H85" s="25"/>
      <c r="I85" s="28"/>
      <c r="J85" s="44">
        <v>5</v>
      </c>
      <c r="K85" s="43">
        <v>1.6732E-21</v>
      </c>
      <c r="L85" s="43">
        <v>2.7325999999999999E-5</v>
      </c>
      <c r="M85" s="43">
        <v>5.6399E-4</v>
      </c>
      <c r="N85" s="23">
        <f t="shared" si="1"/>
        <v>0.56398999999999999</v>
      </c>
      <c r="O85" s="170">
        <v>0.2</v>
      </c>
      <c r="P85" s="24"/>
      <c r="Q85" s="25"/>
    </row>
    <row r="86" spans="1:23" x14ac:dyDescent="0.3">
      <c r="A86" s="42">
        <v>35</v>
      </c>
      <c r="B86" s="43">
        <v>-5.5851999999999999E-21</v>
      </c>
      <c r="C86" s="43">
        <v>-3.0405000000000001E-5</v>
      </c>
      <c r="D86" s="43">
        <v>5.2214999999999998E-4</v>
      </c>
      <c r="E86" s="23">
        <f t="shared" si="0"/>
        <v>0.52215</v>
      </c>
      <c r="F86" s="44">
        <v>0.25</v>
      </c>
      <c r="G86" s="24"/>
      <c r="H86" s="25"/>
      <c r="I86" s="28"/>
      <c r="J86" s="44">
        <v>6</v>
      </c>
      <c r="K86" s="43">
        <v>1.8617000000000001E-21</v>
      </c>
      <c r="L86" s="43">
        <v>3.0405000000000001E-5</v>
      </c>
      <c r="M86" s="43">
        <v>5.2214999999999998E-4</v>
      </c>
      <c r="N86" s="23">
        <f t="shared" si="1"/>
        <v>0.52215</v>
      </c>
      <c r="O86" s="44">
        <v>0.25</v>
      </c>
      <c r="P86" s="24"/>
      <c r="Q86" s="25"/>
    </row>
    <row r="87" spans="1:23" x14ac:dyDescent="0.3">
      <c r="A87" s="42">
        <v>36</v>
      </c>
      <c r="B87" s="43">
        <v>-6.1559000000000003E-21</v>
      </c>
      <c r="C87" s="43">
        <v>-3.3510999999999998E-5</v>
      </c>
      <c r="D87" s="43">
        <v>4.8828000000000001E-4</v>
      </c>
      <c r="E87" s="23">
        <f t="shared" si="0"/>
        <v>0.48827999999999999</v>
      </c>
      <c r="F87" s="171">
        <v>0.3</v>
      </c>
      <c r="G87" s="24"/>
      <c r="H87" s="25"/>
      <c r="I87" s="28"/>
      <c r="J87" s="44">
        <v>7</v>
      </c>
      <c r="K87" s="43">
        <v>2.0520000000000001E-21</v>
      </c>
      <c r="L87" s="43">
        <v>3.3510999999999998E-5</v>
      </c>
      <c r="M87" s="43">
        <v>4.8828000000000001E-4</v>
      </c>
      <c r="N87" s="23">
        <f t="shared" si="1"/>
        <v>0.48827999999999999</v>
      </c>
      <c r="O87" s="171">
        <v>0.3</v>
      </c>
      <c r="P87" s="24"/>
      <c r="Q87" s="25"/>
    </row>
    <row r="88" spans="1:23" x14ac:dyDescent="0.3">
      <c r="A88" s="42">
        <v>37</v>
      </c>
      <c r="B88" s="43">
        <v>-6.9825000000000007E-21</v>
      </c>
      <c r="C88" s="43">
        <v>-3.8010999999999999E-5</v>
      </c>
      <c r="D88" s="43">
        <v>4.5858999999999999E-4</v>
      </c>
      <c r="E88" s="23">
        <f t="shared" si="0"/>
        <v>0.45859</v>
      </c>
      <c r="F88" s="170">
        <v>0.35</v>
      </c>
      <c r="G88" s="24"/>
      <c r="H88" s="25"/>
      <c r="I88" s="28"/>
      <c r="J88" s="44">
        <v>8</v>
      </c>
      <c r="K88" s="43">
        <v>2.3274999999999999E-21</v>
      </c>
      <c r="L88" s="43">
        <v>3.8010999999999999E-5</v>
      </c>
      <c r="M88" s="43">
        <v>4.5858999999999999E-4</v>
      </c>
      <c r="N88" s="23">
        <f t="shared" si="1"/>
        <v>0.45859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-6.2839999999999997E-21</v>
      </c>
      <c r="C89" s="43">
        <v>-3.4208000000000002E-5</v>
      </c>
      <c r="D89" s="43">
        <v>4.214E-4</v>
      </c>
      <c r="E89" s="23">
        <f t="shared" si="0"/>
        <v>0.4214</v>
      </c>
      <c r="F89" s="171">
        <v>0.4</v>
      </c>
      <c r="G89" s="24"/>
      <c r="H89" s="25"/>
      <c r="I89" s="28"/>
      <c r="J89" s="44">
        <v>9</v>
      </c>
      <c r="K89" s="43">
        <v>2.0947000000000002E-21</v>
      </c>
      <c r="L89" s="43">
        <v>3.4208000000000002E-5</v>
      </c>
      <c r="M89" s="43">
        <v>4.214E-4</v>
      </c>
      <c r="N89" s="23">
        <f t="shared" si="1"/>
        <v>0.4214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-5.6343000000000004E-21</v>
      </c>
      <c r="C90" s="43">
        <v>-3.0672E-5</v>
      </c>
      <c r="D90" s="43">
        <v>3.8977E-4</v>
      </c>
      <c r="E90" s="23">
        <f t="shared" si="0"/>
        <v>0.38977000000000001</v>
      </c>
      <c r="F90" s="171">
        <v>0.45</v>
      </c>
      <c r="G90" s="24"/>
      <c r="H90" s="25"/>
      <c r="I90" s="28"/>
      <c r="J90" s="44">
        <v>10</v>
      </c>
      <c r="K90" s="43">
        <v>1.8781E-21</v>
      </c>
      <c r="L90" s="43">
        <v>3.0672E-5</v>
      </c>
      <c r="M90" s="43">
        <v>3.8977E-4</v>
      </c>
      <c r="N90" s="23">
        <f t="shared" si="1"/>
        <v>0.38977000000000001</v>
      </c>
      <c r="O90" s="171">
        <v>0.45</v>
      </c>
      <c r="P90" s="24"/>
      <c r="Q90" s="25"/>
    </row>
    <row r="91" spans="1:23" x14ac:dyDescent="0.3">
      <c r="A91" s="42">
        <v>40</v>
      </c>
      <c r="B91" s="43">
        <v>-5.0479999999999998E-21</v>
      </c>
      <c r="C91" s="43">
        <v>-2.7480000000000001E-5</v>
      </c>
      <c r="D91" s="43">
        <v>3.6249999999999998E-4</v>
      </c>
      <c r="E91" s="23">
        <f t="shared" si="0"/>
        <v>0.36249999999999999</v>
      </c>
      <c r="F91" s="171">
        <v>0.5</v>
      </c>
      <c r="G91" s="24"/>
      <c r="H91" s="25"/>
      <c r="I91" s="28"/>
      <c r="J91" s="44">
        <v>11</v>
      </c>
      <c r="K91" s="43">
        <v>1.6827E-21</v>
      </c>
      <c r="L91" s="43">
        <v>2.7480000000000001E-5</v>
      </c>
      <c r="M91" s="43">
        <v>3.6249999999999998E-4</v>
      </c>
      <c r="N91" s="23">
        <f t="shared" si="1"/>
        <v>0.36249999999999999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-4.5275000000000003E-21</v>
      </c>
      <c r="C92" s="43">
        <v>-2.4646000000000001E-5</v>
      </c>
      <c r="D92" s="43">
        <v>3.3871999999999998E-4</v>
      </c>
      <c r="E92" s="23">
        <f t="shared" si="0"/>
        <v>0.33871999999999997</v>
      </c>
      <c r="F92" s="171">
        <v>0.55000000000000004</v>
      </c>
      <c r="G92" s="24"/>
      <c r="H92" s="25"/>
      <c r="I92" s="28"/>
      <c r="J92" s="44">
        <v>12</v>
      </c>
      <c r="K92" s="43">
        <v>1.5092E-21</v>
      </c>
      <c r="L92" s="43">
        <v>2.4646000000000001E-5</v>
      </c>
      <c r="M92" s="43">
        <v>3.3871999999999998E-4</v>
      </c>
      <c r="N92" s="23">
        <f t="shared" si="1"/>
        <v>0.33871999999999997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-4.0694000000000003E-21</v>
      </c>
      <c r="C93" s="43">
        <v>-2.2152999999999999E-5</v>
      </c>
      <c r="D93" s="43">
        <v>3.1780000000000003E-4</v>
      </c>
      <c r="E93" s="23">
        <f t="shared" si="0"/>
        <v>0.31780000000000003</v>
      </c>
      <c r="F93" s="44">
        <v>0.6</v>
      </c>
      <c r="G93" s="24"/>
      <c r="H93" s="25"/>
      <c r="I93" s="28"/>
      <c r="J93" s="44">
        <v>13</v>
      </c>
      <c r="K93" s="43">
        <v>1.3565000000000001E-21</v>
      </c>
      <c r="L93" s="43">
        <v>2.2152999999999999E-5</v>
      </c>
      <c r="M93" s="43">
        <v>3.1780000000000003E-4</v>
      </c>
      <c r="N93" s="23">
        <f t="shared" si="1"/>
        <v>0.31780000000000003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-3.6679000000000001E-21</v>
      </c>
      <c r="C94" s="43">
        <v>-1.9967E-5</v>
      </c>
      <c r="D94" s="43">
        <v>2.9925999999999998E-4</v>
      </c>
      <c r="E94" s="23">
        <f t="shared" si="0"/>
        <v>0.29925999999999997</v>
      </c>
      <c r="F94" s="44">
        <v>0.65</v>
      </c>
      <c r="G94" s="24"/>
      <c r="H94" s="25"/>
      <c r="I94" s="28"/>
      <c r="J94" s="44">
        <v>14</v>
      </c>
      <c r="K94" s="43">
        <v>1.2226000000000001E-21</v>
      </c>
      <c r="L94" s="43">
        <v>1.9967E-5</v>
      </c>
      <c r="M94" s="43">
        <v>2.9925999999999998E-4</v>
      </c>
      <c r="N94" s="23">
        <f t="shared" si="1"/>
        <v>0.29925999999999997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-3.3165E-21</v>
      </c>
      <c r="C95" s="43">
        <v>-1.8054E-5</v>
      </c>
      <c r="D95" s="43">
        <v>2.8270999999999998E-4</v>
      </c>
      <c r="E95" s="23">
        <f t="shared" si="0"/>
        <v>0.28270999999999996</v>
      </c>
      <c r="F95" s="44">
        <v>0.7</v>
      </c>
      <c r="G95" s="24"/>
      <c r="H95" s="25"/>
      <c r="I95" s="28"/>
      <c r="J95" s="44">
        <v>15</v>
      </c>
      <c r="K95" s="43">
        <v>1.1055E-21</v>
      </c>
      <c r="L95" s="43">
        <v>1.8054E-5</v>
      </c>
      <c r="M95" s="43">
        <v>2.8270999999999998E-4</v>
      </c>
      <c r="N95" s="23">
        <f t="shared" si="1"/>
        <v>0.28270999999999996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-3.0087000000000001E-21</v>
      </c>
      <c r="C96" s="43">
        <v>-1.6379E-5</v>
      </c>
      <c r="D96" s="43">
        <v>2.6784999999999998E-4</v>
      </c>
      <c r="E96" s="23">
        <f t="shared" si="0"/>
        <v>0.26784999999999998</v>
      </c>
      <c r="F96" s="44">
        <v>0.75</v>
      </c>
      <c r="G96" s="24"/>
      <c r="H96" s="25"/>
      <c r="I96" s="28"/>
      <c r="J96" s="44">
        <v>16</v>
      </c>
      <c r="K96" s="43">
        <v>1.0029000000000001E-21</v>
      </c>
      <c r="L96" s="43">
        <v>1.6379E-5</v>
      </c>
      <c r="M96" s="43">
        <v>2.6784999999999998E-4</v>
      </c>
      <c r="N96" s="23">
        <f t="shared" si="1"/>
        <v>0.26784999999999998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-2.7385999999999999E-21</v>
      </c>
      <c r="C97" s="43">
        <v>-1.4908E-5</v>
      </c>
      <c r="D97" s="43">
        <v>2.5444999999999998E-4</v>
      </c>
      <c r="E97" s="23">
        <f t="shared" si="0"/>
        <v>0.25444999999999995</v>
      </c>
      <c r="F97" s="44">
        <v>0.8</v>
      </c>
      <c r="G97" s="24"/>
      <c r="H97" s="25"/>
      <c r="I97" s="28"/>
      <c r="J97" s="44">
        <v>17</v>
      </c>
      <c r="K97" s="43">
        <v>9.1287000000000007E-22</v>
      </c>
      <c r="L97" s="43">
        <v>1.4908E-5</v>
      </c>
      <c r="M97" s="43">
        <v>2.5444999999999998E-4</v>
      </c>
      <c r="N97" s="23">
        <f t="shared" si="1"/>
        <v>0.25444999999999995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-2.5009999999999999E-21</v>
      </c>
      <c r="C98" s="43">
        <v>-1.3614999999999999E-5</v>
      </c>
      <c r="D98" s="43">
        <v>2.4230000000000001E-4</v>
      </c>
      <c r="E98" s="23">
        <f t="shared" si="0"/>
        <v>0.24230000000000002</v>
      </c>
      <c r="F98" s="44">
        <v>0.85</v>
      </c>
      <c r="G98" s="24"/>
      <c r="H98" s="25"/>
      <c r="I98" s="28"/>
      <c r="J98" s="44">
        <v>18</v>
      </c>
      <c r="K98" s="43">
        <v>8.3365000000000001E-22</v>
      </c>
      <c r="L98" s="43">
        <v>1.3614999999999999E-5</v>
      </c>
      <c r="M98" s="43">
        <v>2.4230000000000001E-4</v>
      </c>
      <c r="N98" s="23">
        <f t="shared" si="1"/>
        <v>0.24230000000000002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-2.2911999999999998E-21</v>
      </c>
      <c r="C99" s="43">
        <v>-1.2473000000000001E-5</v>
      </c>
      <c r="D99" s="43">
        <v>2.3123999999999999E-4</v>
      </c>
      <c r="E99" s="23">
        <f t="shared" si="0"/>
        <v>0.23124</v>
      </c>
      <c r="F99" s="44">
        <v>0.9</v>
      </c>
      <c r="G99" s="24"/>
      <c r="H99" s="25"/>
      <c r="I99" s="28"/>
      <c r="J99" s="44">
        <v>19</v>
      </c>
      <c r="K99" s="43">
        <v>7.6375E-22</v>
      </c>
      <c r="L99" s="43">
        <v>1.2473000000000001E-5</v>
      </c>
      <c r="M99" s="43">
        <v>2.3123999999999999E-4</v>
      </c>
      <c r="N99" s="23">
        <f t="shared" si="1"/>
        <v>0.23124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-2.1056000000000001E-21</v>
      </c>
      <c r="C100" s="43">
        <v>-1.1462E-5</v>
      </c>
      <c r="D100" s="43">
        <v>2.2112999999999999E-4</v>
      </c>
      <c r="E100" s="23">
        <f t="shared" si="0"/>
        <v>0.22112999999999999</v>
      </c>
      <c r="F100" s="44">
        <v>0.95</v>
      </c>
      <c r="G100" s="24"/>
      <c r="H100" s="25"/>
      <c r="I100" s="28"/>
      <c r="J100" s="44">
        <v>20</v>
      </c>
      <c r="K100" s="43">
        <v>7.0185999999999996E-22</v>
      </c>
      <c r="L100" s="43">
        <v>1.1462E-5</v>
      </c>
      <c r="M100" s="43">
        <v>2.2112999999999999E-4</v>
      </c>
      <c r="N100" s="23">
        <f t="shared" si="1"/>
        <v>0.22112999999999999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-1.9406999999999998E-21</v>
      </c>
      <c r="C101" s="43">
        <v>-1.0564000000000001E-5</v>
      </c>
      <c r="D101" s="43">
        <v>2.1186999999999999E-4</v>
      </c>
      <c r="E101" s="23">
        <f t="shared" si="0"/>
        <v>0.21187</v>
      </c>
      <c r="F101" s="44">
        <v>1</v>
      </c>
      <c r="G101" s="24"/>
      <c r="H101" s="25"/>
      <c r="I101" s="28"/>
      <c r="J101" s="44">
        <v>21</v>
      </c>
      <c r="K101" s="43">
        <v>6.4689000000000002E-22</v>
      </c>
      <c r="L101" s="43">
        <v>1.0564000000000001E-5</v>
      </c>
      <c r="M101" s="43">
        <v>2.1186999999999999E-4</v>
      </c>
      <c r="N101" s="23">
        <f t="shared" si="1"/>
        <v>0.21187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-9.7941000000000003E-22</v>
      </c>
      <c r="C102" s="43">
        <v>-5.3315999999999999E-6</v>
      </c>
      <c r="D102" s="43">
        <v>1.4954000000000001E-4</v>
      </c>
      <c r="E102" s="23">
        <f t="shared" si="0"/>
        <v>0.14954000000000001</v>
      </c>
      <c r="F102" s="44">
        <v>1.5</v>
      </c>
      <c r="G102" s="24"/>
      <c r="H102" s="25"/>
      <c r="I102" s="28"/>
      <c r="J102" s="44">
        <v>22</v>
      </c>
      <c r="K102" s="43">
        <v>3.2647000000000001E-22</v>
      </c>
      <c r="L102" s="43">
        <v>5.3315999999999999E-6</v>
      </c>
      <c r="M102" s="43">
        <v>1.4954000000000001E-4</v>
      </c>
      <c r="N102" s="23">
        <f t="shared" si="1"/>
        <v>0.14954000000000001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-5.8408999999999999E-22</v>
      </c>
      <c r="C103" s="43">
        <v>-3.1796999999999998E-6</v>
      </c>
      <c r="D103" s="43">
        <v>1.1620000000000001E-4</v>
      </c>
      <c r="E103" s="23">
        <f t="shared" si="0"/>
        <v>0.11620000000000001</v>
      </c>
      <c r="F103" s="44">
        <v>2</v>
      </c>
      <c r="G103" s="24"/>
      <c r="H103" s="25"/>
      <c r="I103" s="28"/>
      <c r="J103" s="44">
        <v>23</v>
      </c>
      <c r="K103" s="43">
        <v>1.947E-22</v>
      </c>
      <c r="L103" s="43">
        <v>3.1796999999999998E-6</v>
      </c>
      <c r="M103" s="43">
        <v>1.1620000000000001E-4</v>
      </c>
      <c r="N103" s="23">
        <f t="shared" si="1"/>
        <v>0.11620000000000001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-3.8587000000000001E-22</v>
      </c>
      <c r="C104" s="43">
        <v>-2.1005999999999998E-6</v>
      </c>
      <c r="D104" s="43">
        <v>9.5242999999999996E-5</v>
      </c>
      <c r="E104" s="23">
        <f t="shared" si="0"/>
        <v>9.5242999999999994E-2</v>
      </c>
      <c r="F104" s="44">
        <v>2.5</v>
      </c>
      <c r="G104" s="24"/>
      <c r="H104" s="25"/>
      <c r="I104" s="28"/>
      <c r="J104" s="44">
        <v>24</v>
      </c>
      <c r="K104" s="43">
        <v>1.2862E-22</v>
      </c>
      <c r="L104" s="43">
        <v>2.1005999999999998E-6</v>
      </c>
      <c r="M104" s="43">
        <v>9.5242999999999996E-5</v>
      </c>
      <c r="N104" s="23">
        <f t="shared" si="1"/>
        <v>9.5242999999999994E-2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-2.7244000000000001E-22</v>
      </c>
      <c r="C105" s="43">
        <v>-1.4831E-6</v>
      </c>
      <c r="D105" s="43">
        <v>8.0359999999999996E-5</v>
      </c>
      <c r="E105" s="23">
        <f t="shared" si="0"/>
        <v>8.0360000000000001E-2</v>
      </c>
      <c r="F105" s="44">
        <v>3</v>
      </c>
      <c r="G105" s="24"/>
      <c r="H105" s="25"/>
      <c r="I105" s="28"/>
      <c r="J105" s="44">
        <v>25</v>
      </c>
      <c r="K105" s="43">
        <v>9.0813999999999995E-23</v>
      </c>
      <c r="L105" s="43">
        <v>1.4831E-6</v>
      </c>
      <c r="M105" s="43">
        <v>8.0359999999999996E-5</v>
      </c>
      <c r="N105" s="23">
        <f t="shared" si="1"/>
        <v>8.0360000000000001E-2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-2.0107999999999999E-22</v>
      </c>
      <c r="C106" s="43">
        <v>-1.0946000000000001E-6</v>
      </c>
      <c r="D106" s="43">
        <v>6.8900999999999996E-5</v>
      </c>
      <c r="E106" s="23">
        <f t="shared" si="0"/>
        <v>6.890099999999999E-2</v>
      </c>
      <c r="F106" s="44">
        <v>3.5</v>
      </c>
      <c r="G106" s="24"/>
      <c r="H106" s="25"/>
      <c r="I106" s="28"/>
      <c r="J106" s="44">
        <v>26</v>
      </c>
      <c r="K106" s="43">
        <v>6.7025999999999996E-23</v>
      </c>
      <c r="L106" s="43">
        <v>1.0946000000000001E-6</v>
      </c>
      <c r="M106" s="43">
        <v>6.8900999999999996E-5</v>
      </c>
      <c r="N106" s="23">
        <f t="shared" si="1"/>
        <v>6.890099999999999E-2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-1.5303000000000001E-22</v>
      </c>
      <c r="C107" s="43">
        <v>-8.3307999999999999E-7</v>
      </c>
      <c r="D107" s="43">
        <v>5.9661999999999999E-5</v>
      </c>
      <c r="E107" s="23">
        <f t="shared" si="0"/>
        <v>5.9662E-2</v>
      </c>
      <c r="F107" s="44">
        <v>4</v>
      </c>
      <c r="G107" s="24"/>
      <c r="H107" s="25"/>
      <c r="I107" s="28"/>
      <c r="J107" s="44">
        <v>27</v>
      </c>
      <c r="K107" s="43">
        <v>5.1011999999999997E-23</v>
      </c>
      <c r="L107" s="43">
        <v>8.3307999999999999E-7</v>
      </c>
      <c r="M107" s="43">
        <v>5.9661999999999999E-5</v>
      </c>
      <c r="N107" s="23">
        <f t="shared" si="1"/>
        <v>5.9662E-2</v>
      </c>
      <c r="O107" s="44">
        <v>4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 t="s">
        <v>21</v>
      </c>
      <c r="C108" s="43" t="s">
        <v>21</v>
      </c>
      <c r="D108" s="43" t="s">
        <v>21</v>
      </c>
      <c r="E108" s="23"/>
      <c r="F108" s="44"/>
      <c r="G108" s="24"/>
      <c r="H108" s="25"/>
      <c r="I108" s="28"/>
      <c r="J108" s="44">
        <v>28</v>
      </c>
      <c r="K108" s="43" t="s">
        <v>21</v>
      </c>
      <c r="L108" s="43" t="s">
        <v>21</v>
      </c>
      <c r="M108" s="43" t="s">
        <v>21</v>
      </c>
      <c r="N108" s="23"/>
      <c r="O108" s="44"/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/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/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24AD-5A59-4CC3-94E5-F5AD9FDBC2E8}">
  <sheetPr codeName="Hoja155"/>
  <dimension ref="A1:W108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1500000000</v>
      </c>
      <c r="C4" s="22">
        <v>0.3</v>
      </c>
      <c r="D4" s="22">
        <v>0.05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1730000</v>
      </c>
      <c r="C19" s="43">
        <v>1546900</v>
      </c>
      <c r="D19" s="43">
        <v>562470</v>
      </c>
      <c r="E19" s="43">
        <v>-3.3623999999999998E-11</v>
      </c>
      <c r="F19" s="43">
        <v>-1.6963E-28</v>
      </c>
      <c r="G19" s="43">
        <v>-9.2343000000000003E-13</v>
      </c>
      <c r="H19" s="48">
        <v>0</v>
      </c>
      <c r="I19" s="28"/>
      <c r="J19" s="44">
        <v>1</v>
      </c>
      <c r="K19" s="43">
        <v>1730000</v>
      </c>
      <c r="L19" s="43">
        <v>1546900</v>
      </c>
      <c r="M19" s="43">
        <v>562470</v>
      </c>
      <c r="N19" s="43">
        <v>-1.1208E-11</v>
      </c>
      <c r="O19" s="43">
        <v>5.6543999999999998E-29</v>
      </c>
      <c r="P19" s="43">
        <v>9.2343000000000003E-13</v>
      </c>
      <c r="Q19" s="48">
        <v>0</v>
      </c>
    </row>
    <row r="20" spans="1:17" x14ac:dyDescent="0.3">
      <c r="A20" s="42">
        <v>31</v>
      </c>
      <c r="B20" s="43">
        <v>-939040</v>
      </c>
      <c r="C20" s="43">
        <v>-831740</v>
      </c>
      <c r="D20" s="43">
        <v>386480</v>
      </c>
      <c r="E20" s="43">
        <v>1.9711000000000001E-11</v>
      </c>
      <c r="F20" s="43">
        <v>-2.6555000000000001E-12</v>
      </c>
      <c r="G20" s="43">
        <v>-14456</v>
      </c>
      <c r="H20" s="54">
        <v>0.05</v>
      </c>
      <c r="I20" s="28"/>
      <c r="J20" s="44">
        <v>2</v>
      </c>
      <c r="K20" s="43">
        <v>-939040</v>
      </c>
      <c r="L20" s="43">
        <v>-831740</v>
      </c>
      <c r="M20" s="43">
        <v>386480</v>
      </c>
      <c r="N20" s="43">
        <v>6.5704000000000004E-12</v>
      </c>
      <c r="O20" s="43">
        <v>8.8516999999999995E-13</v>
      </c>
      <c r="P20" s="43">
        <v>14456</v>
      </c>
      <c r="Q20" s="54">
        <v>0.05</v>
      </c>
    </row>
    <row r="21" spans="1:17" x14ac:dyDescent="0.3">
      <c r="A21" s="42">
        <v>32</v>
      </c>
      <c r="B21" s="43">
        <v>16484</v>
      </c>
      <c r="C21" s="43">
        <v>35413</v>
      </c>
      <c r="D21" s="43">
        <v>271130</v>
      </c>
      <c r="E21" s="43">
        <v>3.4772000000000002E-12</v>
      </c>
      <c r="F21" s="43">
        <v>-3.4371E-12</v>
      </c>
      <c r="G21" s="43">
        <v>-18711</v>
      </c>
      <c r="H21" s="57">
        <v>0.1</v>
      </c>
      <c r="I21" s="28"/>
      <c r="J21" s="44">
        <v>3</v>
      </c>
      <c r="K21" s="43">
        <v>16484</v>
      </c>
      <c r="L21" s="43">
        <v>35413</v>
      </c>
      <c r="M21" s="43">
        <v>271130</v>
      </c>
      <c r="N21" s="43">
        <v>1.1591E-12</v>
      </c>
      <c r="O21" s="43">
        <v>1.1457000000000001E-12</v>
      </c>
      <c r="P21" s="43">
        <v>18711</v>
      </c>
      <c r="Q21" s="57">
        <v>0.1</v>
      </c>
    </row>
    <row r="22" spans="1:17" x14ac:dyDescent="0.3">
      <c r="A22" s="42">
        <v>33</v>
      </c>
      <c r="B22" s="43">
        <v>-17257</v>
      </c>
      <c r="C22" s="43">
        <v>5500.7</v>
      </c>
      <c r="D22" s="43">
        <v>185480</v>
      </c>
      <c r="E22" s="43">
        <v>4.1804999999999998E-12</v>
      </c>
      <c r="F22" s="43">
        <v>-3.7276000000000004E-12</v>
      </c>
      <c r="G22" s="43">
        <v>-20292</v>
      </c>
      <c r="H22" s="48">
        <v>0.15</v>
      </c>
      <c r="I22" s="28"/>
      <c r="J22" s="44">
        <v>4</v>
      </c>
      <c r="K22" s="43">
        <v>-17257</v>
      </c>
      <c r="L22" s="43">
        <v>5500.7</v>
      </c>
      <c r="M22" s="43">
        <v>185480</v>
      </c>
      <c r="N22" s="43">
        <v>1.3935000000000001E-12</v>
      </c>
      <c r="O22" s="43">
        <v>1.2425E-12</v>
      </c>
      <c r="P22" s="43">
        <v>20292</v>
      </c>
      <c r="Q22" s="48">
        <v>0.15</v>
      </c>
    </row>
    <row r="23" spans="1:17" x14ac:dyDescent="0.3">
      <c r="A23" s="42">
        <v>34</v>
      </c>
      <c r="B23" s="43">
        <v>-47599</v>
      </c>
      <c r="C23" s="43">
        <v>-21849</v>
      </c>
      <c r="D23" s="43">
        <v>132310</v>
      </c>
      <c r="E23" s="43">
        <v>4.7302000000000002E-12</v>
      </c>
      <c r="F23" s="43">
        <v>-3.4358999999999999E-12</v>
      </c>
      <c r="G23" s="43">
        <v>-18704</v>
      </c>
      <c r="H23" s="54">
        <v>0.2</v>
      </c>
      <c r="I23" s="28"/>
      <c r="J23" s="44">
        <v>5</v>
      </c>
      <c r="K23" s="43">
        <v>-47599</v>
      </c>
      <c r="L23" s="43">
        <v>-21849</v>
      </c>
      <c r="M23" s="43">
        <v>132310</v>
      </c>
      <c r="N23" s="43">
        <v>1.5766999999999999E-12</v>
      </c>
      <c r="O23" s="43">
        <v>1.1453E-12</v>
      </c>
      <c r="P23" s="43">
        <v>18704</v>
      </c>
      <c r="Q23" s="54">
        <v>0.2</v>
      </c>
    </row>
    <row r="24" spans="1:17" x14ac:dyDescent="0.3">
      <c r="A24" s="42">
        <v>35</v>
      </c>
      <c r="B24" s="43">
        <v>-9719.6</v>
      </c>
      <c r="C24" s="43">
        <v>4581</v>
      </c>
      <c r="D24" s="43">
        <v>101440</v>
      </c>
      <c r="E24" s="43">
        <v>2.627E-12</v>
      </c>
      <c r="F24" s="43">
        <v>-3.1873999999999999E-12</v>
      </c>
      <c r="G24" s="43">
        <v>-17351</v>
      </c>
      <c r="H24" s="48">
        <v>0.25</v>
      </c>
      <c r="I24" s="28"/>
      <c r="J24" s="44">
        <v>6</v>
      </c>
      <c r="K24" s="43">
        <v>-9719.6</v>
      </c>
      <c r="L24" s="43">
        <v>4581</v>
      </c>
      <c r="M24" s="43">
        <v>101440</v>
      </c>
      <c r="N24" s="43">
        <v>8.7566000000000003E-13</v>
      </c>
      <c r="O24" s="43">
        <v>1.0625E-12</v>
      </c>
      <c r="P24" s="43">
        <v>17351</v>
      </c>
      <c r="Q24" s="48">
        <v>0.25</v>
      </c>
    </row>
    <row r="25" spans="1:17" x14ac:dyDescent="0.3">
      <c r="A25" s="42">
        <v>36</v>
      </c>
      <c r="B25" s="43">
        <v>-11706</v>
      </c>
      <c r="C25" s="43">
        <v>178.15</v>
      </c>
      <c r="D25" s="43">
        <v>80468</v>
      </c>
      <c r="E25" s="43">
        <v>2.1829999999999999E-12</v>
      </c>
      <c r="F25" s="43">
        <v>-2.7872000000000001E-12</v>
      </c>
      <c r="G25" s="43">
        <v>-15173</v>
      </c>
      <c r="H25" s="57">
        <v>0.3</v>
      </c>
      <c r="I25" s="28"/>
      <c r="J25" s="44">
        <v>7</v>
      </c>
      <c r="K25" s="43">
        <v>-11706</v>
      </c>
      <c r="L25" s="43">
        <v>178.15</v>
      </c>
      <c r="M25" s="43">
        <v>80468</v>
      </c>
      <c r="N25" s="43">
        <v>7.2766999999999997E-13</v>
      </c>
      <c r="O25" s="43">
        <v>9.2906000000000008E-13</v>
      </c>
      <c r="P25" s="43">
        <v>15173</v>
      </c>
      <c r="Q25" s="57">
        <v>0.3</v>
      </c>
    </row>
    <row r="26" spans="1:17" x14ac:dyDescent="0.3">
      <c r="A26" s="42">
        <v>37</v>
      </c>
      <c r="B26" s="43">
        <v>-15000</v>
      </c>
      <c r="C26" s="43">
        <v>-4608.6000000000004</v>
      </c>
      <c r="D26" s="43">
        <v>65952</v>
      </c>
      <c r="E26" s="43">
        <v>1.9089000000000001E-12</v>
      </c>
      <c r="F26" s="43">
        <v>-2.2940000000000001E-12</v>
      </c>
      <c r="G26" s="43">
        <v>-12488</v>
      </c>
      <c r="H26" s="54">
        <v>0.35</v>
      </c>
      <c r="I26" s="28"/>
      <c r="J26" s="44">
        <v>8</v>
      </c>
      <c r="K26" s="43">
        <v>-15000</v>
      </c>
      <c r="L26" s="43">
        <v>-4608.6000000000004</v>
      </c>
      <c r="M26" s="43">
        <v>65952</v>
      </c>
      <c r="N26" s="43">
        <v>6.3629000000000001E-13</v>
      </c>
      <c r="O26" s="43">
        <v>7.6468000000000003E-13</v>
      </c>
      <c r="P26" s="43">
        <v>12488</v>
      </c>
      <c r="Q26" s="54">
        <v>0.35</v>
      </c>
    </row>
    <row r="27" spans="1:17" x14ac:dyDescent="0.3">
      <c r="A27" s="42">
        <v>38</v>
      </c>
      <c r="B27" s="43">
        <v>-4119.8</v>
      </c>
      <c r="C27" s="43">
        <v>2338.6</v>
      </c>
      <c r="D27" s="43">
        <v>55602</v>
      </c>
      <c r="E27" s="43">
        <v>1.1864000000000001E-12</v>
      </c>
      <c r="F27" s="43">
        <v>-1.9726999999999999E-12</v>
      </c>
      <c r="G27" s="43">
        <v>-10739</v>
      </c>
      <c r="H27" s="57">
        <v>0.4</v>
      </c>
      <c r="I27" s="28"/>
      <c r="J27" s="44">
        <v>9</v>
      </c>
      <c r="K27" s="43">
        <v>-4119.8</v>
      </c>
      <c r="L27" s="43">
        <v>2338.6</v>
      </c>
      <c r="M27" s="43">
        <v>55602</v>
      </c>
      <c r="N27" s="43">
        <v>3.9546000000000001E-13</v>
      </c>
      <c r="O27" s="43">
        <v>6.5755999999999998E-13</v>
      </c>
      <c r="P27" s="43">
        <v>10739</v>
      </c>
      <c r="Q27" s="57">
        <v>0.4</v>
      </c>
    </row>
    <row r="28" spans="1:17" x14ac:dyDescent="0.3">
      <c r="A28" s="42">
        <v>39</v>
      </c>
      <c r="B28" s="43">
        <v>-3497</v>
      </c>
      <c r="C28" s="43">
        <v>1531.3</v>
      </c>
      <c r="D28" s="43">
        <v>47590</v>
      </c>
      <c r="E28" s="43">
        <v>9.2369000000000008E-13</v>
      </c>
      <c r="F28" s="43">
        <v>-1.6856E-12</v>
      </c>
      <c r="G28" s="43">
        <v>-9176.1</v>
      </c>
      <c r="H28" s="57">
        <v>0.45</v>
      </c>
      <c r="I28" s="28"/>
      <c r="J28" s="44">
        <v>10</v>
      </c>
      <c r="K28" s="43">
        <v>-3497</v>
      </c>
      <c r="L28" s="43">
        <v>1531.3</v>
      </c>
      <c r="M28" s="43">
        <v>47590</v>
      </c>
      <c r="N28" s="43">
        <v>3.0789999999999998E-13</v>
      </c>
      <c r="O28" s="43">
        <v>5.6187000000000001E-13</v>
      </c>
      <c r="P28" s="43">
        <v>9176.1</v>
      </c>
      <c r="Q28" s="57">
        <v>0.45</v>
      </c>
    </row>
    <row r="29" spans="1:17" x14ac:dyDescent="0.3">
      <c r="A29" s="42">
        <v>40</v>
      </c>
      <c r="B29" s="43">
        <v>-2996.1</v>
      </c>
      <c r="C29" s="43">
        <v>939.31</v>
      </c>
      <c r="D29" s="43">
        <v>41221</v>
      </c>
      <c r="E29" s="43">
        <v>7.2292000000000001E-13</v>
      </c>
      <c r="F29" s="43">
        <v>-1.4373999999999999E-12</v>
      </c>
      <c r="G29" s="43">
        <v>-7824.6</v>
      </c>
      <c r="H29" s="57">
        <v>0.5</v>
      </c>
      <c r="I29" s="28"/>
      <c r="J29" s="44">
        <v>11</v>
      </c>
      <c r="K29" s="43">
        <v>-2996.1</v>
      </c>
      <c r="L29" s="43">
        <v>939.31</v>
      </c>
      <c r="M29" s="43">
        <v>41221</v>
      </c>
      <c r="N29" s="43">
        <v>2.4096999999999998E-13</v>
      </c>
      <c r="O29" s="43">
        <v>4.7911999999999998E-13</v>
      </c>
      <c r="P29" s="43">
        <v>7824.6</v>
      </c>
      <c r="Q29" s="57">
        <v>0.5</v>
      </c>
    </row>
    <row r="30" spans="1:17" x14ac:dyDescent="0.3">
      <c r="A30" s="42">
        <v>41</v>
      </c>
      <c r="B30" s="43">
        <v>-2589.6</v>
      </c>
      <c r="C30" s="43">
        <v>511.8</v>
      </c>
      <c r="D30" s="43">
        <v>36053</v>
      </c>
      <c r="E30" s="43">
        <v>5.6973000000000004E-13</v>
      </c>
      <c r="F30" s="43">
        <v>-1.2265000000000001E-12</v>
      </c>
      <c r="G30" s="43">
        <v>-6676.7</v>
      </c>
      <c r="H30" s="57">
        <v>0.55000000000000004</v>
      </c>
      <c r="I30" s="28"/>
      <c r="J30" s="44">
        <v>12</v>
      </c>
      <c r="K30" s="43">
        <v>-2589.6</v>
      </c>
      <c r="L30" s="43">
        <v>511.8</v>
      </c>
      <c r="M30" s="43">
        <v>36053</v>
      </c>
      <c r="N30" s="43">
        <v>1.8991E-13</v>
      </c>
      <c r="O30" s="43">
        <v>4.0882999999999999E-13</v>
      </c>
      <c r="P30" s="43">
        <v>6676.7</v>
      </c>
      <c r="Q30" s="57">
        <v>0.55000000000000004</v>
      </c>
    </row>
    <row r="31" spans="1:17" x14ac:dyDescent="0.3">
      <c r="A31" s="42">
        <v>42</v>
      </c>
      <c r="B31" s="43">
        <v>-2256.6999999999998</v>
      </c>
      <c r="C31" s="43">
        <v>206.8</v>
      </c>
      <c r="D31" s="43">
        <v>31794</v>
      </c>
      <c r="E31" s="43">
        <v>4.5254000000000001E-13</v>
      </c>
      <c r="F31" s="43">
        <v>-1.0491E-12</v>
      </c>
      <c r="G31" s="43">
        <v>-5710.9</v>
      </c>
      <c r="H31" s="48">
        <v>0.6</v>
      </c>
      <c r="I31" s="28"/>
      <c r="J31" s="44">
        <v>13</v>
      </c>
      <c r="K31" s="43">
        <v>-2256.6999999999998</v>
      </c>
      <c r="L31" s="43">
        <v>206.8</v>
      </c>
      <c r="M31" s="43">
        <v>31794</v>
      </c>
      <c r="N31" s="43">
        <v>1.5085000000000001E-13</v>
      </c>
      <c r="O31" s="43">
        <v>3.4969E-13</v>
      </c>
      <c r="P31" s="43">
        <v>5710.9</v>
      </c>
      <c r="Q31" s="48">
        <v>0.6</v>
      </c>
    </row>
    <row r="32" spans="1:17" x14ac:dyDescent="0.3">
      <c r="A32" s="42">
        <v>43</v>
      </c>
      <c r="B32" s="43">
        <v>-1981.2</v>
      </c>
      <c r="C32" s="43">
        <v>-8.1821999999999999</v>
      </c>
      <c r="D32" s="43">
        <v>28236</v>
      </c>
      <c r="E32" s="43">
        <v>3.6244999999999999E-13</v>
      </c>
      <c r="F32" s="43">
        <v>-9.0044000000000005E-13</v>
      </c>
      <c r="G32" s="43">
        <v>-4901.8</v>
      </c>
      <c r="H32" s="48">
        <v>0.65</v>
      </c>
      <c r="I32" s="28"/>
      <c r="J32" s="44">
        <v>14</v>
      </c>
      <c r="K32" s="43">
        <v>-1981.2</v>
      </c>
      <c r="L32" s="43">
        <v>-8.1821999999999999</v>
      </c>
      <c r="M32" s="43">
        <v>28236</v>
      </c>
      <c r="N32" s="43">
        <v>1.2082000000000001E-13</v>
      </c>
      <c r="O32" s="43">
        <v>3.0014999999999999E-13</v>
      </c>
      <c r="P32" s="43">
        <v>4901.8</v>
      </c>
      <c r="Q32" s="48">
        <v>0.65</v>
      </c>
    </row>
    <row r="33" spans="1:17" x14ac:dyDescent="0.3">
      <c r="A33" s="42">
        <v>44</v>
      </c>
      <c r="B33" s="43">
        <v>-1751</v>
      </c>
      <c r="C33" s="43">
        <v>-157.51</v>
      </c>
      <c r="D33" s="43">
        <v>25233</v>
      </c>
      <c r="E33" s="43">
        <v>2.9271999999999999E-13</v>
      </c>
      <c r="F33" s="43">
        <v>-7.7603999999999999E-13</v>
      </c>
      <c r="G33" s="43">
        <v>-4224.5</v>
      </c>
      <c r="H33" s="48">
        <v>0.7</v>
      </c>
      <c r="I33" s="28"/>
      <c r="J33" s="44">
        <v>15</v>
      </c>
      <c r="K33" s="43">
        <v>-1751</v>
      </c>
      <c r="L33" s="43">
        <v>-157.51</v>
      </c>
      <c r="M33" s="43">
        <v>25233</v>
      </c>
      <c r="N33" s="43">
        <v>9.7572999999999997E-14</v>
      </c>
      <c r="O33" s="43">
        <v>2.5868000000000001E-13</v>
      </c>
      <c r="P33" s="43">
        <v>4224.5</v>
      </c>
      <c r="Q33" s="48">
        <v>0.7</v>
      </c>
    </row>
    <row r="34" spans="1:17" x14ac:dyDescent="0.3">
      <c r="A34" s="42">
        <v>45</v>
      </c>
      <c r="B34" s="43">
        <v>-1556.6</v>
      </c>
      <c r="C34" s="43">
        <v>-259.11</v>
      </c>
      <c r="D34" s="43">
        <v>22675</v>
      </c>
      <c r="E34" s="43">
        <v>2.3834999999999999E-13</v>
      </c>
      <c r="F34" s="43">
        <v>-6.7176999999999997E-13</v>
      </c>
      <c r="G34" s="43">
        <v>-3657</v>
      </c>
      <c r="H34" s="48">
        <v>0.75</v>
      </c>
      <c r="I34" s="28"/>
      <c r="J34" s="44">
        <v>16</v>
      </c>
      <c r="K34" s="43">
        <v>-1556.6</v>
      </c>
      <c r="L34" s="43">
        <v>-259.11</v>
      </c>
      <c r="M34" s="43">
        <v>22675</v>
      </c>
      <c r="N34" s="43">
        <v>7.9451000000000001E-14</v>
      </c>
      <c r="O34" s="43">
        <v>2.2391999999999999E-13</v>
      </c>
      <c r="P34" s="43">
        <v>3657</v>
      </c>
      <c r="Q34" s="48">
        <v>0.75</v>
      </c>
    </row>
    <row r="35" spans="1:17" x14ac:dyDescent="0.3">
      <c r="A35" s="42">
        <v>46</v>
      </c>
      <c r="B35" s="43">
        <v>-1391</v>
      </c>
      <c r="C35" s="43">
        <v>-326.02999999999997</v>
      </c>
      <c r="D35" s="43">
        <v>20477</v>
      </c>
      <c r="E35" s="43">
        <v>1.9563E-13</v>
      </c>
      <c r="F35" s="43">
        <v>-5.8417000000000002E-13</v>
      </c>
      <c r="G35" s="43">
        <v>-3180.1</v>
      </c>
      <c r="H35" s="48">
        <v>0.8</v>
      </c>
      <c r="I35" s="28"/>
      <c r="J35" s="44">
        <v>17</v>
      </c>
      <c r="K35" s="43">
        <v>-1391</v>
      </c>
      <c r="L35" s="43">
        <v>-326.02999999999997</v>
      </c>
      <c r="M35" s="43">
        <v>20477</v>
      </c>
      <c r="N35" s="43">
        <v>6.5211000000000004E-14</v>
      </c>
      <c r="O35" s="43">
        <v>1.9472E-13</v>
      </c>
      <c r="P35" s="43">
        <v>3180.1</v>
      </c>
      <c r="Q35" s="48">
        <v>0.8</v>
      </c>
    </row>
    <row r="36" spans="1:17" x14ac:dyDescent="0.3">
      <c r="A36" s="42">
        <v>47</v>
      </c>
      <c r="B36" s="43">
        <v>-1248.5</v>
      </c>
      <c r="C36" s="43">
        <v>-367.74</v>
      </c>
      <c r="D36" s="43">
        <v>18576</v>
      </c>
      <c r="E36" s="43">
        <v>1.618E-13</v>
      </c>
      <c r="F36" s="43">
        <v>-5.1030999999999997E-13</v>
      </c>
      <c r="G36" s="43">
        <v>-2778</v>
      </c>
      <c r="H36" s="48">
        <v>0.85</v>
      </c>
      <c r="I36" s="28"/>
      <c r="J36" s="44">
        <v>18</v>
      </c>
      <c r="K36" s="43">
        <v>-1248.5</v>
      </c>
      <c r="L36" s="43">
        <v>-367.74</v>
      </c>
      <c r="M36" s="43">
        <v>18576</v>
      </c>
      <c r="N36" s="43">
        <v>5.3932000000000003E-14</v>
      </c>
      <c r="O36" s="43">
        <v>1.701E-13</v>
      </c>
      <c r="P36" s="43">
        <v>2778</v>
      </c>
      <c r="Q36" s="48">
        <v>0.85</v>
      </c>
    </row>
    <row r="37" spans="1:17" x14ac:dyDescent="0.3">
      <c r="A37" s="42">
        <v>48</v>
      </c>
      <c r="B37" s="43">
        <v>-1124.9000000000001</v>
      </c>
      <c r="C37" s="43">
        <v>-391.13</v>
      </c>
      <c r="D37" s="43">
        <v>16921</v>
      </c>
      <c r="E37" s="43">
        <v>1.3479E-13</v>
      </c>
      <c r="F37" s="43">
        <v>-4.4777999999999999E-13</v>
      </c>
      <c r="G37" s="43">
        <v>-2437.6</v>
      </c>
      <c r="H37" s="48">
        <v>0.9</v>
      </c>
      <c r="I37" s="28"/>
      <c r="J37" s="44">
        <v>19</v>
      </c>
      <c r="K37" s="43">
        <v>-1124.9000000000001</v>
      </c>
      <c r="L37" s="43">
        <v>-391.13</v>
      </c>
      <c r="M37" s="43">
        <v>16921</v>
      </c>
      <c r="N37" s="43">
        <v>4.4929000000000001E-14</v>
      </c>
      <c r="O37" s="43">
        <v>1.4926000000000001E-13</v>
      </c>
      <c r="P37" s="43">
        <v>2437.6</v>
      </c>
      <c r="Q37" s="48">
        <v>0.9</v>
      </c>
    </row>
    <row r="38" spans="1:17" x14ac:dyDescent="0.3">
      <c r="A38" s="42">
        <v>49</v>
      </c>
      <c r="B38" s="43">
        <v>-1016.7</v>
      </c>
      <c r="C38" s="43">
        <v>-401.18</v>
      </c>
      <c r="D38" s="43">
        <v>15471</v>
      </c>
      <c r="E38" s="43">
        <v>1.1306E-13</v>
      </c>
      <c r="F38" s="43">
        <v>-3.9463000000000001E-13</v>
      </c>
      <c r="G38" s="43">
        <v>-2148.3000000000002</v>
      </c>
      <c r="H38" s="48">
        <v>0.95</v>
      </c>
      <c r="I38" s="28"/>
      <c r="J38" s="44">
        <v>20</v>
      </c>
      <c r="K38" s="43">
        <v>-1016.7</v>
      </c>
      <c r="L38" s="43">
        <v>-401.18</v>
      </c>
      <c r="M38" s="43">
        <v>15471</v>
      </c>
      <c r="N38" s="43">
        <v>3.7686999999999999E-14</v>
      </c>
      <c r="O38" s="43">
        <v>1.3153999999999999E-13</v>
      </c>
      <c r="P38" s="43">
        <v>2148.3000000000002</v>
      </c>
      <c r="Q38" s="48">
        <v>0.95</v>
      </c>
    </row>
    <row r="39" spans="1:17" x14ac:dyDescent="0.3">
      <c r="A39" s="42">
        <v>50</v>
      </c>
      <c r="B39" s="43">
        <v>-921.2</v>
      </c>
      <c r="C39" s="43">
        <v>-401.57</v>
      </c>
      <c r="D39" s="43">
        <v>14194</v>
      </c>
      <c r="E39" s="43">
        <v>9.5453999999999999E-14</v>
      </c>
      <c r="F39" s="43">
        <v>-3.4926000000000002E-13</v>
      </c>
      <c r="G39" s="43">
        <v>-1901.3</v>
      </c>
      <c r="H39" s="48">
        <v>1</v>
      </c>
      <c r="I39" s="28"/>
      <c r="J39" s="44">
        <v>21</v>
      </c>
      <c r="K39" s="43">
        <v>-921.2</v>
      </c>
      <c r="L39" s="43">
        <v>-401.57</v>
      </c>
      <c r="M39" s="43">
        <v>14194</v>
      </c>
      <c r="N39" s="43">
        <v>3.1817999999999998E-14</v>
      </c>
      <c r="O39" s="43">
        <v>1.1642E-13</v>
      </c>
      <c r="P39" s="43">
        <v>1901.3</v>
      </c>
      <c r="Q39" s="48">
        <v>1</v>
      </c>
    </row>
    <row r="40" spans="1:17" x14ac:dyDescent="0.3">
      <c r="A40" s="42">
        <v>51</v>
      </c>
      <c r="B40" s="43">
        <v>-360.22</v>
      </c>
      <c r="C40" s="43">
        <v>-233.1</v>
      </c>
      <c r="D40" s="43">
        <v>6932.9</v>
      </c>
      <c r="E40" s="43">
        <v>2.3350999999999999E-14</v>
      </c>
      <c r="F40" s="43">
        <v>-1.2478E-13</v>
      </c>
      <c r="G40" s="43">
        <v>-679.25</v>
      </c>
      <c r="H40" s="48">
        <v>1.5</v>
      </c>
      <c r="I40" s="28"/>
      <c r="J40" s="44">
        <v>22</v>
      </c>
      <c r="K40" s="43">
        <v>-360.22</v>
      </c>
      <c r="L40" s="43">
        <v>-233.1</v>
      </c>
      <c r="M40" s="43">
        <v>6932.9</v>
      </c>
      <c r="N40" s="43">
        <v>7.7838E-15</v>
      </c>
      <c r="O40" s="43">
        <v>4.1592000000000002E-14</v>
      </c>
      <c r="P40" s="43">
        <v>679.25</v>
      </c>
      <c r="Q40" s="48">
        <v>1.5</v>
      </c>
    </row>
    <row r="41" spans="1:17" x14ac:dyDescent="0.3">
      <c r="A41" s="42">
        <v>52</v>
      </c>
      <c r="B41" s="43">
        <v>-138</v>
      </c>
      <c r="C41" s="43">
        <v>-93.692999999999998</v>
      </c>
      <c r="D41" s="43">
        <v>4088.7</v>
      </c>
      <c r="E41" s="43">
        <v>8.1388000000000004E-15</v>
      </c>
      <c r="F41" s="43">
        <v>-5.7204999999999995E-14</v>
      </c>
      <c r="G41" s="43">
        <v>-311.41000000000003</v>
      </c>
      <c r="H41" s="48">
        <v>2</v>
      </c>
      <c r="I41" s="28"/>
      <c r="J41" s="44">
        <v>23</v>
      </c>
      <c r="K41" s="43">
        <v>-138</v>
      </c>
      <c r="L41" s="43">
        <v>-93.692999999999998</v>
      </c>
      <c r="M41" s="43">
        <v>4088.7</v>
      </c>
      <c r="N41" s="43">
        <v>2.7129E-15</v>
      </c>
      <c r="O41" s="43">
        <v>1.9068000000000001E-14</v>
      </c>
      <c r="P41" s="43">
        <v>311.41000000000003</v>
      </c>
      <c r="Q41" s="48">
        <v>2</v>
      </c>
    </row>
    <row r="42" spans="1:17" x14ac:dyDescent="0.3">
      <c r="A42" s="42">
        <v>53</v>
      </c>
      <c r="B42" s="43">
        <v>-63.427</v>
      </c>
      <c r="C42" s="43">
        <v>-44.290999999999997</v>
      </c>
      <c r="D42" s="43">
        <v>2760.7</v>
      </c>
      <c r="E42" s="43">
        <v>3.5153000000000001E-15</v>
      </c>
      <c r="F42" s="43">
        <v>-3.0703000000000001E-14</v>
      </c>
      <c r="G42" s="43">
        <v>-167.14</v>
      </c>
      <c r="H42" s="48">
        <v>2.5</v>
      </c>
      <c r="I42" s="28"/>
      <c r="J42" s="44">
        <v>24</v>
      </c>
      <c r="K42" s="43">
        <v>-63.427</v>
      </c>
      <c r="L42" s="43">
        <v>-44.290999999999997</v>
      </c>
      <c r="M42" s="43">
        <v>2760.7</v>
      </c>
      <c r="N42" s="43">
        <v>1.1718E-15</v>
      </c>
      <c r="O42" s="43">
        <v>1.0234E-14</v>
      </c>
      <c r="P42" s="43">
        <v>167.14</v>
      </c>
      <c r="Q42" s="48">
        <v>2.5</v>
      </c>
    </row>
    <row r="43" spans="1:17" x14ac:dyDescent="0.3">
      <c r="A43" s="42">
        <v>54</v>
      </c>
      <c r="B43" s="43">
        <v>-50.709000000000003</v>
      </c>
      <c r="C43" s="43">
        <v>-41.165999999999997</v>
      </c>
      <c r="D43" s="43">
        <v>2046.7</v>
      </c>
      <c r="E43" s="43">
        <v>1.7531E-15</v>
      </c>
      <c r="F43" s="43">
        <v>-1.8356000000000001E-14</v>
      </c>
      <c r="G43" s="43">
        <v>-99.927999999999997</v>
      </c>
      <c r="H43" s="48">
        <v>3</v>
      </c>
      <c r="I43" s="28"/>
      <c r="J43" s="44">
        <v>25</v>
      </c>
      <c r="K43" s="43">
        <v>-50.709000000000003</v>
      </c>
      <c r="L43" s="43">
        <v>-41.165999999999997</v>
      </c>
      <c r="M43" s="43">
        <v>2046.7</v>
      </c>
      <c r="N43" s="43">
        <v>5.8436999999999997E-16</v>
      </c>
      <c r="O43" s="43">
        <v>6.1188E-15</v>
      </c>
      <c r="P43" s="43">
        <v>99.927999999999997</v>
      </c>
      <c r="Q43" s="48">
        <v>3</v>
      </c>
    </row>
    <row r="44" spans="1:17" x14ac:dyDescent="0.3">
      <c r="A44" s="42">
        <v>55</v>
      </c>
      <c r="B44" s="43">
        <v>-56.726999999999997</v>
      </c>
      <c r="C44" s="43">
        <v>-51.430999999999997</v>
      </c>
      <c r="D44" s="43">
        <v>1605.5</v>
      </c>
      <c r="E44" s="43">
        <v>9.7284000000000005E-16</v>
      </c>
      <c r="F44" s="43">
        <v>-1.1853000000000001E-14</v>
      </c>
      <c r="G44" s="43">
        <v>-64.527000000000001</v>
      </c>
      <c r="H44" s="48">
        <v>3.5</v>
      </c>
      <c r="I44" s="28"/>
      <c r="J44" s="44">
        <v>26</v>
      </c>
      <c r="K44" s="43">
        <v>-56.726999999999997</v>
      </c>
      <c r="L44" s="43">
        <v>-51.430999999999997</v>
      </c>
      <c r="M44" s="43">
        <v>1605.5</v>
      </c>
      <c r="N44" s="43">
        <v>3.2428000000000002E-16</v>
      </c>
      <c r="O44" s="43">
        <v>3.9512E-15</v>
      </c>
      <c r="P44" s="43">
        <v>64.527000000000001</v>
      </c>
      <c r="Q44" s="48">
        <v>3.5</v>
      </c>
    </row>
    <row r="45" spans="1:17" x14ac:dyDescent="0.3">
      <c r="A45" s="42">
        <v>56</v>
      </c>
      <c r="B45" s="43">
        <v>-64.129000000000005</v>
      </c>
      <c r="C45" s="43">
        <v>-60.932000000000002</v>
      </c>
      <c r="D45" s="43">
        <v>1299.7</v>
      </c>
      <c r="E45" s="43">
        <v>5.8726999999999998E-16</v>
      </c>
      <c r="F45" s="43">
        <v>-8.0825999999999992E-15</v>
      </c>
      <c r="G45" s="43">
        <v>-43.999000000000002</v>
      </c>
      <c r="H45" s="48">
        <v>4</v>
      </c>
      <c r="I45" s="28"/>
      <c r="J45" s="44">
        <v>27</v>
      </c>
      <c r="K45" s="43">
        <v>-64.129000000000005</v>
      </c>
      <c r="L45" s="43">
        <v>-60.932000000000002</v>
      </c>
      <c r="M45" s="43">
        <v>1299.7</v>
      </c>
      <c r="N45" s="43">
        <v>1.9576E-16</v>
      </c>
      <c r="O45" s="43">
        <v>2.6941999999999999E-15</v>
      </c>
      <c r="P45" s="43">
        <v>43.999000000000002</v>
      </c>
      <c r="Q45" s="48">
        <v>4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/>
      <c r="I46" s="28"/>
      <c r="J46" s="24"/>
      <c r="K46" s="24"/>
      <c r="L46" s="24"/>
      <c r="M46" s="24"/>
      <c r="N46" s="24"/>
      <c r="O46" s="24"/>
      <c r="P46" s="24"/>
      <c r="Q46" s="25"/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7.3143000000000004E-4</v>
      </c>
      <c r="C50" s="43">
        <v>5.7279E-4</v>
      </c>
      <c r="D50" s="43">
        <v>-2.8039999999999999E-4</v>
      </c>
      <c r="E50" s="43">
        <v>-5.8281999999999998E-20</v>
      </c>
      <c r="F50" s="43">
        <v>-2.9403000000000001E-37</v>
      </c>
      <c r="G50" s="43">
        <v>-1.6005999999999999E-21</v>
      </c>
      <c r="H50" s="48">
        <v>0</v>
      </c>
      <c r="I50" s="28"/>
      <c r="J50" s="44">
        <v>1</v>
      </c>
      <c r="K50" s="43">
        <v>7.3143000000000004E-4</v>
      </c>
      <c r="L50" s="43">
        <v>5.7279E-4</v>
      </c>
      <c r="M50" s="43">
        <v>-2.8039999999999999E-4</v>
      </c>
      <c r="N50" s="43">
        <v>-1.9427E-20</v>
      </c>
      <c r="O50" s="43">
        <v>9.8008999999999997E-38</v>
      </c>
      <c r="P50" s="43">
        <v>1.6005999999999999E-21</v>
      </c>
      <c r="Q50" s="48">
        <v>0</v>
      </c>
    </row>
    <row r="51" spans="1:17" x14ac:dyDescent="0.3">
      <c r="A51" s="42">
        <v>31</v>
      </c>
      <c r="B51" s="43">
        <v>-5.3698000000000005E-4</v>
      </c>
      <c r="C51" s="43">
        <v>-4.4398000000000001E-4</v>
      </c>
      <c r="D51" s="43">
        <v>6.1180999999999996E-4</v>
      </c>
      <c r="E51" s="43">
        <v>3.4165999999999997E-20</v>
      </c>
      <c r="F51" s="43">
        <v>-4.6028999999999998E-21</v>
      </c>
      <c r="G51" s="43">
        <v>-2.5057000000000001E-5</v>
      </c>
      <c r="H51" s="54">
        <v>0.05</v>
      </c>
      <c r="I51" s="28"/>
      <c r="J51" s="44">
        <v>2</v>
      </c>
      <c r="K51" s="43">
        <v>-5.3698000000000005E-4</v>
      </c>
      <c r="L51" s="43">
        <v>-4.4398000000000001E-4</v>
      </c>
      <c r="M51" s="43">
        <v>6.1180999999999996E-4</v>
      </c>
      <c r="N51" s="43">
        <v>1.1388999999999999E-20</v>
      </c>
      <c r="O51" s="43">
        <v>1.5343000000000001E-21</v>
      </c>
      <c r="P51" s="43">
        <v>2.5057000000000001E-5</v>
      </c>
      <c r="Q51" s="54">
        <v>0.05</v>
      </c>
    </row>
    <row r="52" spans="1:17" x14ac:dyDescent="0.3">
      <c r="A52" s="42">
        <v>32</v>
      </c>
      <c r="B52" s="43">
        <v>-6.0535999999999999E-4</v>
      </c>
      <c r="C52" s="43">
        <v>-4.35E-4</v>
      </c>
      <c r="D52" s="43">
        <v>1.6864E-3</v>
      </c>
      <c r="E52" s="43">
        <v>6.2588999999999997E-20</v>
      </c>
      <c r="F52" s="43">
        <v>-6.1867999999999995E-20</v>
      </c>
      <c r="G52" s="43">
        <v>-3.3679000000000001E-4</v>
      </c>
      <c r="H52" s="57">
        <v>0.1</v>
      </c>
      <c r="I52" s="28"/>
      <c r="J52" s="44">
        <v>3</v>
      </c>
      <c r="K52" s="43">
        <v>-6.0535999999999999E-4</v>
      </c>
      <c r="L52" s="43">
        <v>-4.35E-4</v>
      </c>
      <c r="M52" s="43">
        <v>1.6864E-3</v>
      </c>
      <c r="N52" s="43">
        <v>2.0863E-20</v>
      </c>
      <c r="O52" s="43">
        <v>2.0623E-20</v>
      </c>
      <c r="P52" s="43">
        <v>3.3679000000000001E-4</v>
      </c>
      <c r="Q52" s="57">
        <v>0.1</v>
      </c>
    </row>
    <row r="53" spans="1:17" x14ac:dyDescent="0.3">
      <c r="A53" s="42">
        <v>33</v>
      </c>
      <c r="B53" s="43">
        <v>-5.6066999999999998E-4</v>
      </c>
      <c r="C53" s="43">
        <v>-3.5585E-4</v>
      </c>
      <c r="D53" s="43">
        <v>1.2639999999999999E-3</v>
      </c>
      <c r="E53" s="43">
        <v>7.5249999999999994E-20</v>
      </c>
      <c r="F53" s="43">
        <v>-6.7096999999999997E-20</v>
      </c>
      <c r="G53" s="43">
        <v>-3.6526000000000001E-4</v>
      </c>
      <c r="H53" s="48">
        <v>0.15</v>
      </c>
      <c r="I53" s="28"/>
      <c r="J53" s="44">
        <v>4</v>
      </c>
      <c r="K53" s="43">
        <v>-5.6066999999999998E-4</v>
      </c>
      <c r="L53" s="43">
        <v>-3.5585E-4</v>
      </c>
      <c r="M53" s="43">
        <v>1.2639999999999999E-3</v>
      </c>
      <c r="N53" s="43">
        <v>2.5082999999999999E-20</v>
      </c>
      <c r="O53" s="43">
        <v>2.2366E-20</v>
      </c>
      <c r="P53" s="43">
        <v>3.6526000000000001E-4</v>
      </c>
      <c r="Q53" s="48">
        <v>0.15</v>
      </c>
    </row>
    <row r="54" spans="1:17" x14ac:dyDescent="0.3">
      <c r="A54" s="42">
        <v>34</v>
      </c>
      <c r="B54" s="43">
        <v>-5.7505999999999996E-4</v>
      </c>
      <c r="C54" s="43">
        <v>-3.4330999999999999E-4</v>
      </c>
      <c r="D54" s="43">
        <v>1.0441000000000001E-3</v>
      </c>
      <c r="E54" s="43">
        <v>8.5144000000000002E-20</v>
      </c>
      <c r="F54" s="43">
        <v>-6.1845999999999998E-20</v>
      </c>
      <c r="G54" s="43">
        <v>-3.3667000000000001E-4</v>
      </c>
      <c r="H54" s="54">
        <v>0.2</v>
      </c>
      <c r="I54" s="28"/>
      <c r="J54" s="44">
        <v>5</v>
      </c>
      <c r="K54" s="43">
        <v>-5.7505999999999996E-4</v>
      </c>
      <c r="L54" s="43">
        <v>-3.4330999999999999E-4</v>
      </c>
      <c r="M54" s="43">
        <v>1.0441000000000001E-3</v>
      </c>
      <c r="N54" s="43">
        <v>2.8380999999999999E-20</v>
      </c>
      <c r="O54" s="43">
        <v>2.0614999999999999E-20</v>
      </c>
      <c r="P54" s="43">
        <v>3.3667000000000001E-4</v>
      </c>
      <c r="Q54" s="54">
        <v>0.2</v>
      </c>
    </row>
    <row r="55" spans="1:17" x14ac:dyDescent="0.3">
      <c r="A55" s="42">
        <v>35</v>
      </c>
      <c r="B55" s="43">
        <v>-4.6827000000000001E-4</v>
      </c>
      <c r="C55" s="43">
        <v>-2.7522000000000001E-4</v>
      </c>
      <c r="D55" s="43">
        <v>1.0323999999999999E-3</v>
      </c>
      <c r="E55" s="43">
        <v>7.0927999999999999E-20</v>
      </c>
      <c r="F55" s="43">
        <v>-8.6059000000000004E-20</v>
      </c>
      <c r="G55" s="43">
        <v>-4.6848000000000001E-4</v>
      </c>
      <c r="H55" s="48">
        <v>0.25</v>
      </c>
      <c r="I55" s="28"/>
      <c r="J55" s="44">
        <v>6</v>
      </c>
      <c r="K55" s="43">
        <v>-4.6827000000000001E-4</v>
      </c>
      <c r="L55" s="43">
        <v>-2.7522000000000001E-4</v>
      </c>
      <c r="M55" s="43">
        <v>1.0323999999999999E-3</v>
      </c>
      <c r="N55" s="43">
        <v>2.3642999999999999E-20</v>
      </c>
      <c r="O55" s="43">
        <v>2.8685999999999999E-20</v>
      </c>
      <c r="P55" s="43">
        <v>4.6848000000000001E-4</v>
      </c>
      <c r="Q55" s="48">
        <v>0.25</v>
      </c>
    </row>
    <row r="56" spans="1:17" x14ac:dyDescent="0.3">
      <c r="A56" s="42">
        <v>36</v>
      </c>
      <c r="B56" s="43">
        <v>-3.9931999999999999E-4</v>
      </c>
      <c r="C56" s="43">
        <v>-2.3889000000000001E-4</v>
      </c>
      <c r="D56" s="43">
        <v>8.4502000000000004E-4</v>
      </c>
      <c r="E56" s="43">
        <v>5.8940999999999995E-20</v>
      </c>
      <c r="F56" s="43">
        <v>-7.5254000000000004E-20</v>
      </c>
      <c r="G56" s="43">
        <v>-4.0966E-4</v>
      </c>
      <c r="H56" s="57">
        <v>0.3</v>
      </c>
      <c r="I56" s="28"/>
      <c r="J56" s="44">
        <v>7</v>
      </c>
      <c r="K56" s="43">
        <v>-3.9931999999999999E-4</v>
      </c>
      <c r="L56" s="43">
        <v>-2.3889000000000001E-4</v>
      </c>
      <c r="M56" s="43">
        <v>8.4502000000000004E-4</v>
      </c>
      <c r="N56" s="43">
        <v>1.9647000000000001E-20</v>
      </c>
      <c r="O56" s="43">
        <v>2.5085000000000001E-20</v>
      </c>
      <c r="P56" s="43">
        <v>4.0966E-4</v>
      </c>
      <c r="Q56" s="57">
        <v>0.3</v>
      </c>
    </row>
    <row r="57" spans="1:17" x14ac:dyDescent="0.3">
      <c r="A57" s="42">
        <v>37</v>
      </c>
      <c r="B57" s="43">
        <v>-3.6469999999999997E-4</v>
      </c>
      <c r="C57" s="43">
        <v>-2.2442E-4</v>
      </c>
      <c r="D57" s="43">
        <v>7.2815E-4</v>
      </c>
      <c r="E57" s="43">
        <v>5.1538999999999998E-20</v>
      </c>
      <c r="F57" s="43">
        <v>-6.1939E-20</v>
      </c>
      <c r="G57" s="43">
        <v>-3.3718000000000002E-4</v>
      </c>
      <c r="H57" s="54">
        <v>0.35</v>
      </c>
      <c r="I57" s="28"/>
      <c r="J57" s="44">
        <v>8</v>
      </c>
      <c r="K57" s="43">
        <v>-3.6469999999999997E-4</v>
      </c>
      <c r="L57" s="43">
        <v>-2.2442E-4</v>
      </c>
      <c r="M57" s="43">
        <v>7.2815E-4</v>
      </c>
      <c r="N57" s="43">
        <v>1.7180000000000001E-20</v>
      </c>
      <c r="O57" s="43">
        <v>2.0645999999999999E-20</v>
      </c>
      <c r="P57" s="43">
        <v>3.3718000000000002E-4</v>
      </c>
      <c r="Q57" s="54">
        <v>0.35</v>
      </c>
    </row>
    <row r="58" spans="1:17" x14ac:dyDescent="0.3">
      <c r="A58" s="42">
        <v>38</v>
      </c>
      <c r="B58" s="43">
        <v>-3.0498999999999999E-4</v>
      </c>
      <c r="C58" s="43">
        <v>-1.9599999999999999E-4</v>
      </c>
      <c r="D58" s="43">
        <v>7.0282000000000005E-4</v>
      </c>
      <c r="E58" s="43">
        <v>4.004E-20</v>
      </c>
      <c r="F58" s="43">
        <v>-6.6577999999999999E-20</v>
      </c>
      <c r="G58" s="43">
        <v>-3.6243000000000001E-4</v>
      </c>
      <c r="H58" s="57">
        <v>0.4</v>
      </c>
      <c r="I58" s="28"/>
      <c r="J58" s="44">
        <v>9</v>
      </c>
      <c r="K58" s="43">
        <v>-3.0498999999999999E-4</v>
      </c>
      <c r="L58" s="43">
        <v>-1.9599999999999999E-4</v>
      </c>
      <c r="M58" s="43">
        <v>7.0282000000000005E-4</v>
      </c>
      <c r="N58" s="43">
        <v>1.3347E-20</v>
      </c>
      <c r="O58" s="43">
        <v>2.2192999999999999E-20</v>
      </c>
      <c r="P58" s="43">
        <v>3.6243000000000001E-4</v>
      </c>
      <c r="Q58" s="57">
        <v>0.4</v>
      </c>
    </row>
    <row r="59" spans="1:17" x14ac:dyDescent="0.3">
      <c r="A59" s="42">
        <v>39</v>
      </c>
      <c r="B59" s="43">
        <v>-2.5861999999999999E-4</v>
      </c>
      <c r="C59" s="43">
        <v>-1.7377000000000001E-4</v>
      </c>
      <c r="D59" s="43">
        <v>6.0347999999999999E-4</v>
      </c>
      <c r="E59" s="43">
        <v>3.1175E-20</v>
      </c>
      <c r="F59" s="43">
        <v>-5.6889000000000001E-20</v>
      </c>
      <c r="G59" s="43">
        <v>-3.0969E-4</v>
      </c>
      <c r="H59" s="57">
        <v>0.45</v>
      </c>
      <c r="I59" s="28"/>
      <c r="J59" s="44">
        <v>10</v>
      </c>
      <c r="K59" s="43">
        <v>-2.5861999999999999E-4</v>
      </c>
      <c r="L59" s="43">
        <v>-1.7377000000000001E-4</v>
      </c>
      <c r="M59" s="43">
        <v>6.0347999999999999E-4</v>
      </c>
      <c r="N59" s="43">
        <v>1.0392E-20</v>
      </c>
      <c r="O59" s="43">
        <v>1.8963E-20</v>
      </c>
      <c r="P59" s="43">
        <v>3.0969E-4</v>
      </c>
      <c r="Q59" s="57">
        <v>0.45</v>
      </c>
    </row>
    <row r="60" spans="1:17" x14ac:dyDescent="0.3">
      <c r="A60" s="42">
        <v>40</v>
      </c>
      <c r="B60" s="43">
        <v>-2.219E-4</v>
      </c>
      <c r="C60" s="43">
        <v>-1.5548999999999999E-4</v>
      </c>
      <c r="D60" s="43">
        <v>5.2426000000000003E-4</v>
      </c>
      <c r="E60" s="43">
        <v>2.4397999999999999E-20</v>
      </c>
      <c r="F60" s="43">
        <v>-4.8511000000000002E-20</v>
      </c>
      <c r="G60" s="43">
        <v>-2.6407999999999998E-4</v>
      </c>
      <c r="H60" s="57">
        <v>0.5</v>
      </c>
      <c r="I60" s="28"/>
      <c r="J60" s="44">
        <v>11</v>
      </c>
      <c r="K60" s="43">
        <v>-2.219E-4</v>
      </c>
      <c r="L60" s="43">
        <v>-1.5548999999999999E-4</v>
      </c>
      <c r="M60" s="43">
        <v>5.2426000000000003E-4</v>
      </c>
      <c r="N60" s="43">
        <v>8.1328000000000001E-21</v>
      </c>
      <c r="O60" s="43">
        <v>1.6169999999999999E-20</v>
      </c>
      <c r="P60" s="43">
        <v>2.6407999999999998E-4</v>
      </c>
      <c r="Q60" s="57">
        <v>0.5</v>
      </c>
    </row>
    <row r="61" spans="1:17" x14ac:dyDescent="0.3">
      <c r="A61" s="42">
        <v>41</v>
      </c>
      <c r="B61" s="43">
        <v>-1.9233999999999999E-4</v>
      </c>
      <c r="C61" s="43">
        <v>-1.4001000000000001E-4</v>
      </c>
      <c r="D61" s="43">
        <v>4.5975999999999998E-4</v>
      </c>
      <c r="E61" s="43">
        <v>1.9228000000000001E-20</v>
      </c>
      <c r="F61" s="43">
        <v>-4.1394E-20</v>
      </c>
      <c r="G61" s="43">
        <v>-2.2534000000000001E-4</v>
      </c>
      <c r="H61" s="57">
        <v>0.55000000000000004</v>
      </c>
      <c r="I61" s="28"/>
      <c r="J61" s="44">
        <v>12</v>
      </c>
      <c r="K61" s="43">
        <v>-1.9233999999999999E-4</v>
      </c>
      <c r="L61" s="43">
        <v>-1.4001000000000001E-4</v>
      </c>
      <c r="M61" s="43">
        <v>4.5975999999999998E-4</v>
      </c>
      <c r="N61" s="43">
        <v>6.4094000000000002E-21</v>
      </c>
      <c r="O61" s="43">
        <v>1.3797999999999999E-20</v>
      </c>
      <c r="P61" s="43">
        <v>2.2534000000000001E-4</v>
      </c>
      <c r="Q61" s="57">
        <v>0.55000000000000004</v>
      </c>
    </row>
    <row r="62" spans="1:17" x14ac:dyDescent="0.3">
      <c r="A62" s="42">
        <v>42</v>
      </c>
      <c r="B62" s="43">
        <v>-1.6820999999999999E-4</v>
      </c>
      <c r="C62" s="43">
        <v>-1.2663999999999999E-4</v>
      </c>
      <c r="D62" s="43">
        <v>4.0639000000000002E-4</v>
      </c>
      <c r="E62" s="43">
        <v>1.5273E-20</v>
      </c>
      <c r="F62" s="43">
        <v>-3.5405999999999997E-20</v>
      </c>
      <c r="G62" s="43">
        <v>-1.9274E-4</v>
      </c>
      <c r="H62" s="48">
        <v>0.6</v>
      </c>
      <c r="I62" s="28"/>
      <c r="J62" s="44">
        <v>13</v>
      </c>
      <c r="K62" s="43">
        <v>-1.6820999999999999E-4</v>
      </c>
      <c r="L62" s="43">
        <v>-1.2663999999999999E-4</v>
      </c>
      <c r="M62" s="43">
        <v>4.0639000000000002E-4</v>
      </c>
      <c r="N62" s="43">
        <v>5.0910999999999998E-21</v>
      </c>
      <c r="O62" s="43">
        <v>1.1802000000000001E-20</v>
      </c>
      <c r="P62" s="43">
        <v>1.9274E-4</v>
      </c>
      <c r="Q62" s="48">
        <v>0.6</v>
      </c>
    </row>
    <row r="63" spans="1:17" x14ac:dyDescent="0.3">
      <c r="A63" s="42">
        <v>43</v>
      </c>
      <c r="B63" s="43">
        <v>-1.4825999999999999E-4</v>
      </c>
      <c r="C63" s="43">
        <v>-1.1497000000000001E-4</v>
      </c>
      <c r="D63" s="43">
        <v>3.6165999999999998E-4</v>
      </c>
      <c r="E63" s="43">
        <v>1.2233E-20</v>
      </c>
      <c r="F63" s="43">
        <v>-3.0389999999999999E-20</v>
      </c>
      <c r="G63" s="43">
        <v>-1.6543999999999999E-4</v>
      </c>
      <c r="H63" s="48">
        <v>0.65</v>
      </c>
      <c r="I63" s="28"/>
      <c r="J63" s="44">
        <v>14</v>
      </c>
      <c r="K63" s="43">
        <v>-1.4825999999999999E-4</v>
      </c>
      <c r="L63" s="43">
        <v>-1.1497000000000001E-4</v>
      </c>
      <c r="M63" s="43">
        <v>3.6165999999999998E-4</v>
      </c>
      <c r="N63" s="43">
        <v>4.0774999999999996E-21</v>
      </c>
      <c r="O63" s="43">
        <v>1.013E-20</v>
      </c>
      <c r="P63" s="43">
        <v>1.6543999999999999E-4</v>
      </c>
      <c r="Q63" s="48">
        <v>0.65</v>
      </c>
    </row>
    <row r="64" spans="1:17" x14ac:dyDescent="0.3">
      <c r="A64" s="42">
        <v>44</v>
      </c>
      <c r="B64" s="43">
        <v>-1.3159000000000001E-4</v>
      </c>
      <c r="C64" s="43">
        <v>-1.047E-4</v>
      </c>
      <c r="D64" s="43">
        <v>3.2375999999999998E-4</v>
      </c>
      <c r="E64" s="43">
        <v>9.8791999999999993E-21</v>
      </c>
      <c r="F64" s="43">
        <v>-2.6191E-20</v>
      </c>
      <c r="G64" s="43">
        <v>-1.4258000000000001E-4</v>
      </c>
      <c r="H64" s="48">
        <v>0.7</v>
      </c>
      <c r="I64" s="28"/>
      <c r="J64" s="44">
        <v>15</v>
      </c>
      <c r="K64" s="43">
        <v>-1.3159000000000001E-4</v>
      </c>
      <c r="L64" s="43">
        <v>-1.047E-4</v>
      </c>
      <c r="M64" s="43">
        <v>3.2375999999999998E-4</v>
      </c>
      <c r="N64" s="43">
        <v>3.2931E-21</v>
      </c>
      <c r="O64" s="43">
        <v>8.7304000000000003E-21</v>
      </c>
      <c r="P64" s="43">
        <v>1.4258000000000001E-4</v>
      </c>
      <c r="Q64" s="48">
        <v>0.7</v>
      </c>
    </row>
    <row r="65" spans="1:17" x14ac:dyDescent="0.3">
      <c r="A65" s="42">
        <v>45</v>
      </c>
      <c r="B65" s="43">
        <v>-1.1752999999999999E-4</v>
      </c>
      <c r="C65" s="43">
        <v>-9.5630000000000004E-5</v>
      </c>
      <c r="D65" s="43">
        <v>2.9137999999999999E-4</v>
      </c>
      <c r="E65" s="43">
        <v>8.0444000000000006E-21</v>
      </c>
      <c r="F65" s="43">
        <v>-2.2671999999999999E-20</v>
      </c>
      <c r="G65" s="43">
        <v>-1.2342000000000001E-4</v>
      </c>
      <c r="H65" s="48">
        <v>0.75</v>
      </c>
      <c r="I65" s="28"/>
      <c r="J65" s="44">
        <v>16</v>
      </c>
      <c r="K65" s="43">
        <v>-1.1752999999999999E-4</v>
      </c>
      <c r="L65" s="43">
        <v>-9.5630000000000004E-5</v>
      </c>
      <c r="M65" s="43">
        <v>2.9137999999999999E-4</v>
      </c>
      <c r="N65" s="43">
        <v>2.6815000000000001E-21</v>
      </c>
      <c r="O65" s="43">
        <v>7.5574000000000006E-21</v>
      </c>
      <c r="P65" s="43">
        <v>1.2342000000000001E-4</v>
      </c>
      <c r="Q65" s="48">
        <v>0.75</v>
      </c>
    </row>
    <row r="66" spans="1:17" x14ac:dyDescent="0.3">
      <c r="A66" s="42">
        <v>46</v>
      </c>
      <c r="B66" s="43">
        <v>-1.0555E-4</v>
      </c>
      <c r="C66" s="43">
        <v>-8.7577000000000005E-5</v>
      </c>
      <c r="D66" s="43">
        <v>2.6348000000000002E-4</v>
      </c>
      <c r="E66" s="43">
        <v>6.6026000000000003E-21</v>
      </c>
      <c r="F66" s="43">
        <v>-1.9715999999999999E-20</v>
      </c>
      <c r="G66" s="43">
        <v>-1.0733E-4</v>
      </c>
      <c r="H66" s="48">
        <v>0.8</v>
      </c>
      <c r="I66" s="28"/>
      <c r="J66" s="44">
        <v>17</v>
      </c>
      <c r="K66" s="43">
        <v>-1.0555E-4</v>
      </c>
      <c r="L66" s="43">
        <v>-8.7577000000000005E-5</v>
      </c>
      <c r="M66" s="43">
        <v>2.6348000000000002E-4</v>
      </c>
      <c r="N66" s="43">
        <v>2.2009000000000001E-21</v>
      </c>
      <c r="O66" s="43">
        <v>6.5719000000000003E-21</v>
      </c>
      <c r="P66" s="43">
        <v>1.0733E-4</v>
      </c>
      <c r="Q66" s="48">
        <v>0.8</v>
      </c>
    </row>
    <row r="67" spans="1:17" x14ac:dyDescent="0.3">
      <c r="A67" s="42">
        <v>47</v>
      </c>
      <c r="B67" s="43">
        <v>-9.5267999999999997E-5</v>
      </c>
      <c r="C67" s="43">
        <v>-8.0403999999999998E-5</v>
      </c>
      <c r="D67" s="43">
        <v>2.3927E-4</v>
      </c>
      <c r="E67" s="43">
        <v>5.4606000000000003E-21</v>
      </c>
      <c r="F67" s="43">
        <v>-1.7223000000000001E-20</v>
      </c>
      <c r="G67" s="43">
        <v>-9.3757000000000004E-5</v>
      </c>
      <c r="H67" s="48">
        <v>0.85</v>
      </c>
      <c r="I67" s="28"/>
      <c r="J67" s="44">
        <v>18</v>
      </c>
      <c r="K67" s="43">
        <v>-9.5267999999999997E-5</v>
      </c>
      <c r="L67" s="43">
        <v>-8.0403999999999998E-5</v>
      </c>
      <c r="M67" s="43">
        <v>2.3927E-4</v>
      </c>
      <c r="N67" s="43">
        <v>1.8202000000000001E-21</v>
      </c>
      <c r="O67" s="43">
        <v>5.7409000000000004E-21</v>
      </c>
      <c r="P67" s="43">
        <v>9.3757000000000004E-5</v>
      </c>
      <c r="Q67" s="48">
        <v>0.85</v>
      </c>
    </row>
    <row r="68" spans="1:17" x14ac:dyDescent="0.3">
      <c r="A68" s="42">
        <v>48</v>
      </c>
      <c r="B68" s="43">
        <v>-8.6378000000000005E-5</v>
      </c>
      <c r="C68" s="43">
        <v>-7.3996000000000001E-5</v>
      </c>
      <c r="D68" s="43">
        <v>2.1814E-4</v>
      </c>
      <c r="E68" s="43">
        <v>4.5491000000000002E-21</v>
      </c>
      <c r="F68" s="43">
        <v>-1.5112999999999999E-20</v>
      </c>
      <c r="G68" s="43">
        <v>-8.2268999999999994E-5</v>
      </c>
      <c r="H68" s="48">
        <v>0.9</v>
      </c>
      <c r="I68" s="28"/>
      <c r="J68" s="44">
        <v>19</v>
      </c>
      <c r="K68" s="43">
        <v>-8.6378000000000005E-5</v>
      </c>
      <c r="L68" s="43">
        <v>-7.3996000000000001E-5</v>
      </c>
      <c r="M68" s="43">
        <v>2.1814E-4</v>
      </c>
      <c r="N68" s="43">
        <v>1.5164000000000001E-21</v>
      </c>
      <c r="O68" s="43">
        <v>5.0375999999999998E-21</v>
      </c>
      <c r="P68" s="43">
        <v>8.2268999999999994E-5</v>
      </c>
      <c r="Q68" s="48">
        <v>0.9</v>
      </c>
    </row>
    <row r="69" spans="1:17" x14ac:dyDescent="0.3">
      <c r="A69" s="42">
        <v>49</v>
      </c>
      <c r="B69" s="43">
        <v>-7.8638000000000002E-5</v>
      </c>
      <c r="C69" s="43">
        <v>-6.8251999999999996E-5</v>
      </c>
      <c r="D69" s="43">
        <v>1.9959000000000001E-4</v>
      </c>
      <c r="E69" s="43">
        <v>3.8158E-21</v>
      </c>
      <c r="F69" s="43">
        <v>-1.3319E-20</v>
      </c>
      <c r="G69" s="43">
        <v>-7.2504999999999998E-5</v>
      </c>
      <c r="H69" s="48">
        <v>0.95</v>
      </c>
      <c r="I69" s="28"/>
      <c r="J69" s="44">
        <v>20</v>
      </c>
      <c r="K69" s="43">
        <v>-7.8638000000000002E-5</v>
      </c>
      <c r="L69" s="43">
        <v>-6.8251999999999996E-5</v>
      </c>
      <c r="M69" s="43">
        <v>1.9959000000000001E-4</v>
      </c>
      <c r="N69" s="43">
        <v>1.2719E-21</v>
      </c>
      <c r="O69" s="43">
        <v>4.4396000000000004E-21</v>
      </c>
      <c r="P69" s="43">
        <v>7.2504999999999998E-5</v>
      </c>
      <c r="Q69" s="48">
        <v>0.95</v>
      </c>
    </row>
    <row r="70" spans="1:17" x14ac:dyDescent="0.3">
      <c r="A70" s="42">
        <v>50</v>
      </c>
      <c r="B70" s="43">
        <v>-7.1857E-5</v>
      </c>
      <c r="C70" s="43">
        <v>-6.3088000000000003E-5</v>
      </c>
      <c r="D70" s="43">
        <v>1.8321E-4</v>
      </c>
      <c r="E70" s="43">
        <v>3.2216E-21</v>
      </c>
      <c r="F70" s="43">
        <v>-1.1787E-20</v>
      </c>
      <c r="G70" s="43">
        <v>-6.4166999999999997E-5</v>
      </c>
      <c r="H70" s="48">
        <v>1</v>
      </c>
      <c r="I70" s="28"/>
      <c r="J70" s="44">
        <v>21</v>
      </c>
      <c r="K70" s="43">
        <v>-7.1857E-5</v>
      </c>
      <c r="L70" s="43">
        <v>-6.3088000000000003E-5</v>
      </c>
      <c r="M70" s="43">
        <v>1.8321E-4</v>
      </c>
      <c r="N70" s="43">
        <v>1.0739000000000001E-21</v>
      </c>
      <c r="O70" s="43">
        <v>3.9291E-21</v>
      </c>
      <c r="P70" s="43">
        <v>6.4166999999999997E-5</v>
      </c>
      <c r="Q70" s="48">
        <v>1</v>
      </c>
    </row>
    <row r="71" spans="1:17" x14ac:dyDescent="0.3">
      <c r="A71" s="42">
        <v>51</v>
      </c>
      <c r="B71" s="43">
        <v>-3.3813999999999998E-5</v>
      </c>
      <c r="C71" s="43">
        <v>-3.1668999999999998E-5</v>
      </c>
      <c r="D71" s="43">
        <v>8.9257000000000003E-5</v>
      </c>
      <c r="E71" s="43">
        <v>7.8810999999999996E-22</v>
      </c>
      <c r="F71" s="43">
        <v>-4.2112000000000002E-21</v>
      </c>
      <c r="G71" s="43">
        <v>-2.2925000000000002E-5</v>
      </c>
      <c r="H71" s="48">
        <v>1.5</v>
      </c>
      <c r="I71" s="28"/>
      <c r="J71" s="44">
        <v>22</v>
      </c>
      <c r="K71" s="43">
        <v>-3.3813999999999998E-5</v>
      </c>
      <c r="L71" s="43">
        <v>-3.1668999999999998E-5</v>
      </c>
      <c r="M71" s="43">
        <v>8.9257000000000003E-5</v>
      </c>
      <c r="N71" s="43">
        <v>2.6269999999999998E-22</v>
      </c>
      <c r="O71" s="43">
        <v>1.4037000000000001E-21</v>
      </c>
      <c r="P71" s="43">
        <v>2.2925000000000002E-5</v>
      </c>
      <c r="Q71" s="48">
        <v>1.5</v>
      </c>
    </row>
    <row r="72" spans="1:17" x14ac:dyDescent="0.3">
      <c r="A72" s="42">
        <v>52</v>
      </c>
      <c r="B72" s="43">
        <v>-1.9202999999999999E-5</v>
      </c>
      <c r="C72" s="43">
        <v>-1.8454999999999999E-5</v>
      </c>
      <c r="D72" s="43">
        <v>5.2122E-5</v>
      </c>
      <c r="E72" s="43">
        <v>2.7468E-22</v>
      </c>
      <c r="F72" s="43">
        <v>-1.9306999999999999E-21</v>
      </c>
      <c r="G72" s="43">
        <v>-1.0509999999999999E-5</v>
      </c>
      <c r="H72" s="48">
        <v>2</v>
      </c>
      <c r="I72" s="28"/>
      <c r="J72" s="44">
        <v>23</v>
      </c>
      <c r="K72" s="43">
        <v>-1.9202999999999999E-5</v>
      </c>
      <c r="L72" s="43">
        <v>-1.8454999999999999E-5</v>
      </c>
      <c r="M72" s="43">
        <v>5.2122E-5</v>
      </c>
      <c r="N72" s="43">
        <v>9.1562000000000001E-23</v>
      </c>
      <c r="O72" s="43">
        <v>6.4355000000000001E-22</v>
      </c>
      <c r="P72" s="43">
        <v>1.0509999999999999E-5</v>
      </c>
      <c r="Q72" s="48">
        <v>2</v>
      </c>
    </row>
    <row r="73" spans="1:17" x14ac:dyDescent="0.3">
      <c r="A73" s="42">
        <v>53</v>
      </c>
      <c r="B73" s="43">
        <v>-1.2677000000000001E-5</v>
      </c>
      <c r="C73" s="43">
        <v>-1.2354000000000001E-5</v>
      </c>
      <c r="D73" s="43">
        <v>3.4980000000000001E-5</v>
      </c>
      <c r="E73" s="43">
        <v>1.1863999999999999E-22</v>
      </c>
      <c r="F73" s="43">
        <v>-1.0361999999999999E-21</v>
      </c>
      <c r="G73" s="43">
        <v>-5.6409999999999999E-6</v>
      </c>
      <c r="H73" s="48">
        <v>2.5</v>
      </c>
      <c r="I73" s="28"/>
      <c r="J73" s="44">
        <v>24</v>
      </c>
      <c r="K73" s="43">
        <v>-1.2677000000000001E-5</v>
      </c>
      <c r="L73" s="43">
        <v>-1.2354000000000001E-5</v>
      </c>
      <c r="M73" s="43">
        <v>3.4980000000000001E-5</v>
      </c>
      <c r="N73" s="43">
        <v>3.9547000000000002E-23</v>
      </c>
      <c r="O73" s="43">
        <v>3.4541000000000002E-22</v>
      </c>
      <c r="P73" s="43">
        <v>5.6409999999999999E-6</v>
      </c>
      <c r="Q73" s="48">
        <v>2.5</v>
      </c>
    </row>
    <row r="74" spans="1:17" x14ac:dyDescent="0.3">
      <c r="A74" s="42">
        <v>54</v>
      </c>
      <c r="B74" s="43">
        <v>-9.4082000000000008E-6</v>
      </c>
      <c r="C74" s="43">
        <v>-9.2472000000000002E-6</v>
      </c>
      <c r="D74" s="43">
        <v>2.5986000000000002E-5</v>
      </c>
      <c r="E74" s="43">
        <v>5.9168000000000003E-23</v>
      </c>
      <c r="F74" s="43">
        <v>-6.1952999999999996E-22</v>
      </c>
      <c r="G74" s="43">
        <v>-3.3726000000000001E-6</v>
      </c>
      <c r="H74" s="48">
        <v>3</v>
      </c>
      <c r="I74" s="28"/>
      <c r="J74" s="44">
        <v>25</v>
      </c>
      <c r="K74" s="43">
        <v>-9.4082000000000008E-6</v>
      </c>
      <c r="L74" s="43">
        <v>-9.2472000000000002E-6</v>
      </c>
      <c r="M74" s="43">
        <v>2.5986000000000002E-5</v>
      </c>
      <c r="N74" s="43">
        <v>1.9722999999999999E-23</v>
      </c>
      <c r="O74" s="43">
        <v>2.0650999999999999E-22</v>
      </c>
      <c r="P74" s="43">
        <v>3.3726000000000001E-6</v>
      </c>
      <c r="Q74" s="48">
        <v>3</v>
      </c>
    </row>
    <row r="75" spans="1:17" x14ac:dyDescent="0.3">
      <c r="A75" s="42">
        <v>55</v>
      </c>
      <c r="B75" s="43">
        <v>-7.5082999999999998E-6</v>
      </c>
      <c r="C75" s="43">
        <v>-7.4189999999999996E-6</v>
      </c>
      <c r="D75" s="43">
        <v>2.0543E-5</v>
      </c>
      <c r="E75" s="43">
        <v>3.2832999999999998E-23</v>
      </c>
      <c r="F75" s="43">
        <v>-4.0005000000000002E-22</v>
      </c>
      <c r="G75" s="43">
        <v>-2.1778000000000001E-6</v>
      </c>
      <c r="H75" s="48">
        <v>3.5</v>
      </c>
      <c r="I75" s="28"/>
      <c r="J75" s="44">
        <v>26</v>
      </c>
      <c r="K75" s="43">
        <v>-7.5082999999999998E-6</v>
      </c>
      <c r="L75" s="43">
        <v>-7.4189999999999996E-6</v>
      </c>
      <c r="M75" s="43">
        <v>2.0543E-5</v>
      </c>
      <c r="N75" s="43">
        <v>1.0944E-23</v>
      </c>
      <c r="O75" s="43">
        <v>1.3335E-22</v>
      </c>
      <c r="P75" s="43">
        <v>2.1778000000000001E-6</v>
      </c>
      <c r="Q75" s="48">
        <v>3.5</v>
      </c>
    </row>
    <row r="76" spans="1:17" x14ac:dyDescent="0.3">
      <c r="A76" s="42">
        <v>56</v>
      </c>
      <c r="B76" s="43">
        <v>-6.2210000000000002E-6</v>
      </c>
      <c r="C76" s="43">
        <v>-6.1670999999999998E-6</v>
      </c>
      <c r="D76" s="43">
        <v>1.6793E-5</v>
      </c>
      <c r="E76" s="43">
        <v>1.9819999999999999E-23</v>
      </c>
      <c r="F76" s="43">
        <v>-2.7278999999999999E-22</v>
      </c>
      <c r="G76" s="43">
        <v>-1.485E-6</v>
      </c>
      <c r="H76" s="48">
        <v>4</v>
      </c>
      <c r="I76" s="28"/>
      <c r="J76" s="44">
        <v>27</v>
      </c>
      <c r="K76" s="43">
        <v>-6.2210000000000002E-6</v>
      </c>
      <c r="L76" s="43">
        <v>-6.1670999999999998E-6</v>
      </c>
      <c r="M76" s="43">
        <v>1.6793E-5</v>
      </c>
      <c r="N76" s="43">
        <v>6.6068E-24</v>
      </c>
      <c r="O76" s="43">
        <v>9.0928999999999995E-23</v>
      </c>
      <c r="P76" s="43">
        <v>1.485E-6</v>
      </c>
      <c r="Q76" s="48">
        <v>4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/>
      <c r="I77" s="28"/>
      <c r="J77" s="24"/>
      <c r="K77" s="24"/>
      <c r="L77" s="24"/>
      <c r="M77" s="24"/>
      <c r="N77" s="24"/>
      <c r="O77" s="24"/>
      <c r="P77" s="24"/>
      <c r="Q77" s="25"/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4.5086000000000002E-21</v>
      </c>
      <c r="C81" s="43">
        <v>2.4544000000000001E-5</v>
      </c>
      <c r="D81" s="43">
        <v>8.4867000000000004E-4</v>
      </c>
      <c r="E81" s="23">
        <f>+D81*1000</f>
        <v>0.84867000000000004</v>
      </c>
      <c r="F81" s="44">
        <v>0</v>
      </c>
      <c r="G81" s="24"/>
      <c r="H81" s="25"/>
      <c r="I81" s="28"/>
      <c r="J81" s="44">
        <v>1</v>
      </c>
      <c r="K81" s="43">
        <v>-1.5029E-21</v>
      </c>
      <c r="L81" s="43">
        <v>-2.4544000000000001E-5</v>
      </c>
      <c r="M81" s="43">
        <v>8.4867000000000004E-4</v>
      </c>
      <c r="N81" s="23">
        <f>+M81*1000</f>
        <v>0.84867000000000004</v>
      </c>
      <c r="O81" s="44">
        <v>0</v>
      </c>
      <c r="P81" s="24"/>
      <c r="Q81" s="25"/>
    </row>
    <row r="82" spans="1:23" x14ac:dyDescent="0.3">
      <c r="A82" s="42">
        <v>31</v>
      </c>
      <c r="B82" s="43">
        <v>-8.5645999999999996E-22</v>
      </c>
      <c r="C82" s="43">
        <v>-4.6623999999999996E-6</v>
      </c>
      <c r="D82" s="43">
        <v>8.3971000000000002E-4</v>
      </c>
      <c r="E82" s="23">
        <f t="shared" ref="E82:E107" si="0">+D82*1000</f>
        <v>0.83971000000000007</v>
      </c>
      <c r="F82" s="170">
        <v>0.05</v>
      </c>
      <c r="G82" s="24"/>
      <c r="H82" s="25"/>
      <c r="I82" s="28"/>
      <c r="J82" s="44">
        <v>2</v>
      </c>
      <c r="K82" s="43">
        <v>2.8548999999999999E-22</v>
      </c>
      <c r="L82" s="43">
        <v>4.6623999999999996E-6</v>
      </c>
      <c r="M82" s="43">
        <v>8.3971000000000002E-4</v>
      </c>
      <c r="N82" s="23">
        <f t="shared" ref="N82:N107" si="1">+M82*1000</f>
        <v>0.83971000000000007</v>
      </c>
      <c r="O82" s="170">
        <v>0.05</v>
      </c>
      <c r="P82" s="24"/>
      <c r="Q82" s="25"/>
    </row>
    <row r="83" spans="1:23" x14ac:dyDescent="0.3">
      <c r="A83" s="42">
        <v>32</v>
      </c>
      <c r="B83" s="43">
        <v>-3.5277999999999998E-21</v>
      </c>
      <c r="C83" s="43">
        <v>-1.9205E-5</v>
      </c>
      <c r="D83" s="43">
        <v>7.4343E-4</v>
      </c>
      <c r="E83" s="23">
        <f t="shared" si="0"/>
        <v>0.74343000000000004</v>
      </c>
      <c r="F83" s="171">
        <v>0.1</v>
      </c>
      <c r="G83" s="24"/>
      <c r="H83" s="25"/>
      <c r="I83" s="28"/>
      <c r="J83" s="44">
        <v>3</v>
      </c>
      <c r="K83" s="43">
        <v>1.1758999999999999E-21</v>
      </c>
      <c r="L83" s="43">
        <v>1.9205E-5</v>
      </c>
      <c r="M83" s="43">
        <v>7.4343E-4</v>
      </c>
      <c r="N83" s="23">
        <f t="shared" si="1"/>
        <v>0.74343000000000004</v>
      </c>
      <c r="O83" s="171">
        <v>0.1</v>
      </c>
      <c r="Q83" s="25"/>
    </row>
    <row r="84" spans="1:23" x14ac:dyDescent="0.3">
      <c r="A84" s="42">
        <v>33</v>
      </c>
      <c r="B84" s="43">
        <v>-5.5601000000000002E-21</v>
      </c>
      <c r="C84" s="43">
        <v>-3.0267999999999999E-5</v>
      </c>
      <c r="D84" s="43">
        <v>6.7035E-4</v>
      </c>
      <c r="E84" s="23">
        <f t="shared" si="0"/>
        <v>0.67035</v>
      </c>
      <c r="F84" s="44">
        <v>0.15</v>
      </c>
      <c r="G84" s="24"/>
      <c r="H84" s="25"/>
      <c r="I84" s="28"/>
      <c r="J84" s="44">
        <v>4</v>
      </c>
      <c r="K84" s="43">
        <v>1.8533999999999999E-21</v>
      </c>
      <c r="L84" s="43">
        <v>3.0267999999999999E-5</v>
      </c>
      <c r="M84" s="43">
        <v>6.7035E-4</v>
      </c>
      <c r="N84" s="23">
        <f t="shared" si="1"/>
        <v>0.67035</v>
      </c>
      <c r="O84" s="44">
        <v>0.15</v>
      </c>
      <c r="P84" s="24"/>
      <c r="Q84" s="25"/>
    </row>
    <row r="85" spans="1:23" x14ac:dyDescent="0.3">
      <c r="A85" s="42">
        <v>34</v>
      </c>
      <c r="B85" s="43">
        <v>-7.2867999999999993E-21</v>
      </c>
      <c r="C85" s="43">
        <v>-3.9668E-5</v>
      </c>
      <c r="D85" s="43">
        <v>6.1364000000000004E-4</v>
      </c>
      <c r="E85" s="23">
        <f t="shared" si="0"/>
        <v>0.61364000000000007</v>
      </c>
      <c r="F85" s="170">
        <v>0.2</v>
      </c>
      <c r="G85" s="24"/>
      <c r="H85" s="25"/>
      <c r="I85" s="28"/>
      <c r="J85" s="44">
        <v>5</v>
      </c>
      <c r="K85" s="43">
        <v>2.4288999999999999E-21</v>
      </c>
      <c r="L85" s="43">
        <v>3.9668E-5</v>
      </c>
      <c r="M85" s="43">
        <v>6.1364000000000004E-4</v>
      </c>
      <c r="N85" s="23">
        <f t="shared" si="1"/>
        <v>0.61364000000000007</v>
      </c>
      <c r="O85" s="170">
        <v>0.2</v>
      </c>
      <c r="P85" s="24"/>
      <c r="Q85" s="25"/>
    </row>
    <row r="86" spans="1:23" x14ac:dyDescent="0.3">
      <c r="A86" s="42">
        <v>35</v>
      </c>
      <c r="B86" s="43">
        <v>-7.3008000000000001E-21</v>
      </c>
      <c r="C86" s="43">
        <v>-3.9743999999999998E-5</v>
      </c>
      <c r="D86" s="43">
        <v>5.5537000000000002E-4</v>
      </c>
      <c r="E86" s="23">
        <f t="shared" si="0"/>
        <v>0.55537000000000003</v>
      </c>
      <c r="F86" s="44">
        <v>0.25</v>
      </c>
      <c r="G86" s="24"/>
      <c r="H86" s="25"/>
      <c r="I86" s="28"/>
      <c r="J86" s="44">
        <v>6</v>
      </c>
      <c r="K86" s="43">
        <v>2.4336000000000002E-21</v>
      </c>
      <c r="L86" s="43">
        <v>3.9743999999999998E-5</v>
      </c>
      <c r="M86" s="43">
        <v>5.5537000000000002E-4</v>
      </c>
      <c r="N86" s="23">
        <f t="shared" si="1"/>
        <v>0.55537000000000003</v>
      </c>
      <c r="O86" s="44">
        <v>0.25</v>
      </c>
      <c r="P86" s="24"/>
      <c r="Q86" s="25"/>
    </row>
    <row r="87" spans="1:23" x14ac:dyDescent="0.3">
      <c r="A87" s="42">
        <v>36</v>
      </c>
      <c r="B87" s="43">
        <v>-7.1967999999999996E-21</v>
      </c>
      <c r="C87" s="43">
        <v>-3.9177000000000001E-5</v>
      </c>
      <c r="D87" s="43">
        <v>5.0876999999999997E-4</v>
      </c>
      <c r="E87" s="23">
        <f t="shared" si="0"/>
        <v>0.50876999999999994</v>
      </c>
      <c r="F87" s="171">
        <v>0.3</v>
      </c>
      <c r="G87" s="24"/>
      <c r="H87" s="25"/>
      <c r="I87" s="28"/>
      <c r="J87" s="44">
        <v>7</v>
      </c>
      <c r="K87" s="43">
        <v>2.3988999999999999E-21</v>
      </c>
      <c r="L87" s="43">
        <v>3.9177000000000001E-5</v>
      </c>
      <c r="M87" s="43">
        <v>5.0876999999999997E-4</v>
      </c>
      <c r="N87" s="23">
        <f t="shared" si="1"/>
        <v>0.50876999999999994</v>
      </c>
      <c r="O87" s="171">
        <v>0.3</v>
      </c>
      <c r="P87" s="24"/>
      <c r="Q87" s="25"/>
    </row>
    <row r="88" spans="1:23" x14ac:dyDescent="0.3">
      <c r="A88" s="42">
        <v>37</v>
      </c>
      <c r="B88" s="43">
        <v>-7.1645000000000002E-21</v>
      </c>
      <c r="C88" s="43">
        <v>-3.9001999999999997E-5</v>
      </c>
      <c r="D88" s="43">
        <v>4.6970999999999997E-4</v>
      </c>
      <c r="E88" s="23">
        <f t="shared" si="0"/>
        <v>0.46970999999999996</v>
      </c>
      <c r="F88" s="170">
        <v>0.35</v>
      </c>
      <c r="G88" s="24"/>
      <c r="H88" s="25"/>
      <c r="I88" s="28"/>
      <c r="J88" s="44">
        <v>8</v>
      </c>
      <c r="K88" s="43">
        <v>2.3881999999999999E-21</v>
      </c>
      <c r="L88" s="43">
        <v>3.9001999999999997E-5</v>
      </c>
      <c r="M88" s="43">
        <v>4.6970999999999997E-4</v>
      </c>
      <c r="N88" s="23">
        <f t="shared" si="1"/>
        <v>0.46970999999999996</v>
      </c>
      <c r="O88" s="170">
        <v>0.35</v>
      </c>
      <c r="P88" s="24"/>
      <c r="Q88" s="25"/>
    </row>
    <row r="89" spans="1:23" x14ac:dyDescent="0.3">
      <c r="A89" s="42">
        <v>38</v>
      </c>
      <c r="B89" s="43">
        <v>-6.4597E-21</v>
      </c>
      <c r="C89" s="43">
        <v>-3.5165E-5</v>
      </c>
      <c r="D89" s="43">
        <v>4.3151000000000002E-4</v>
      </c>
      <c r="E89" s="23">
        <f t="shared" si="0"/>
        <v>0.43151</v>
      </c>
      <c r="F89" s="171">
        <v>0.4</v>
      </c>
      <c r="G89" s="24"/>
      <c r="H89" s="25"/>
      <c r="I89" s="28"/>
      <c r="J89" s="44">
        <v>9</v>
      </c>
      <c r="K89" s="43">
        <v>2.1532000000000001E-21</v>
      </c>
      <c r="L89" s="43">
        <v>3.5165E-5</v>
      </c>
      <c r="M89" s="43">
        <v>4.3151000000000002E-4</v>
      </c>
      <c r="N89" s="23">
        <f t="shared" si="1"/>
        <v>0.43151</v>
      </c>
      <c r="O89" s="171">
        <v>0.4</v>
      </c>
      <c r="P89" s="24"/>
      <c r="Q89" s="25"/>
    </row>
    <row r="90" spans="1:23" x14ac:dyDescent="0.3">
      <c r="A90" s="42">
        <v>39</v>
      </c>
      <c r="B90" s="43">
        <v>-5.8007000000000004E-21</v>
      </c>
      <c r="C90" s="43">
        <v>-3.1578000000000002E-5</v>
      </c>
      <c r="D90" s="43">
        <v>3.9895000000000002E-4</v>
      </c>
      <c r="E90" s="23">
        <f t="shared" si="0"/>
        <v>0.39895000000000003</v>
      </c>
      <c r="F90" s="171">
        <v>0.45</v>
      </c>
      <c r="G90" s="24"/>
      <c r="H90" s="25"/>
      <c r="I90" s="28"/>
      <c r="J90" s="44">
        <v>10</v>
      </c>
      <c r="K90" s="43">
        <v>1.9336000000000001E-21</v>
      </c>
      <c r="L90" s="43">
        <v>3.1578000000000002E-5</v>
      </c>
      <c r="M90" s="43">
        <v>3.9895000000000002E-4</v>
      </c>
      <c r="N90" s="23">
        <f t="shared" si="1"/>
        <v>0.39895000000000003</v>
      </c>
      <c r="O90" s="171">
        <v>0.45</v>
      </c>
      <c r="P90" s="24"/>
      <c r="Q90" s="25"/>
    </row>
    <row r="91" spans="1:23" x14ac:dyDescent="0.3">
      <c r="A91" s="42">
        <v>40</v>
      </c>
      <c r="B91" s="43">
        <v>-5.2033000000000002E-21</v>
      </c>
      <c r="C91" s="43">
        <v>-2.8326E-5</v>
      </c>
      <c r="D91" s="43">
        <v>3.7083E-4</v>
      </c>
      <c r="E91" s="23">
        <f t="shared" si="0"/>
        <v>0.37082999999999999</v>
      </c>
      <c r="F91" s="171">
        <v>0.5</v>
      </c>
      <c r="G91" s="24"/>
      <c r="H91" s="25"/>
      <c r="I91" s="28"/>
      <c r="J91" s="44">
        <v>11</v>
      </c>
      <c r="K91" s="43">
        <v>1.7343999999999999E-21</v>
      </c>
      <c r="L91" s="43">
        <v>2.8326E-5</v>
      </c>
      <c r="M91" s="43">
        <v>3.7083E-4</v>
      </c>
      <c r="N91" s="23">
        <f t="shared" si="1"/>
        <v>0.37082999999999999</v>
      </c>
      <c r="O91" s="171">
        <v>0.5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-4.671E-21</v>
      </c>
      <c r="C92" s="43">
        <v>-2.5428000000000001E-5</v>
      </c>
      <c r="D92" s="43">
        <v>3.4628000000000003E-4</v>
      </c>
      <c r="E92" s="23">
        <f t="shared" si="0"/>
        <v>0.34628000000000003</v>
      </c>
      <c r="F92" s="171">
        <v>0.55000000000000004</v>
      </c>
      <c r="G92" s="24"/>
      <c r="H92" s="25"/>
      <c r="I92" s="28"/>
      <c r="J92" s="44">
        <v>12</v>
      </c>
      <c r="K92" s="43">
        <v>1.557E-21</v>
      </c>
      <c r="L92" s="43">
        <v>2.5428000000000001E-5</v>
      </c>
      <c r="M92" s="43">
        <v>3.4628000000000003E-4</v>
      </c>
      <c r="N92" s="23">
        <f t="shared" si="1"/>
        <v>0.34628000000000003</v>
      </c>
      <c r="O92" s="171">
        <v>0.55000000000000004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-4.2010999999999999E-21</v>
      </c>
      <c r="C93" s="43">
        <v>-2.287E-5</v>
      </c>
      <c r="D93" s="43">
        <v>3.2466E-4</v>
      </c>
      <c r="E93" s="23">
        <f t="shared" si="0"/>
        <v>0.32466</v>
      </c>
      <c r="F93" s="44">
        <v>0.6</v>
      </c>
      <c r="G93" s="24"/>
      <c r="H93" s="25"/>
      <c r="I93" s="28"/>
      <c r="J93" s="44">
        <v>13</v>
      </c>
      <c r="K93" s="43">
        <v>1.4004E-21</v>
      </c>
      <c r="L93" s="43">
        <v>2.287E-5</v>
      </c>
      <c r="M93" s="43">
        <v>3.2466E-4</v>
      </c>
      <c r="N93" s="23">
        <f t="shared" si="1"/>
        <v>0.32466</v>
      </c>
      <c r="O93" s="44">
        <v>0.6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-3.7881999999999998E-21</v>
      </c>
      <c r="C94" s="43">
        <v>-2.0622E-5</v>
      </c>
      <c r="D94" s="43">
        <v>3.055E-4</v>
      </c>
      <c r="E94" s="23">
        <f t="shared" si="0"/>
        <v>0.30549999999999999</v>
      </c>
      <c r="F94" s="44">
        <v>0.65</v>
      </c>
      <c r="G94" s="24"/>
      <c r="H94" s="25"/>
      <c r="I94" s="28"/>
      <c r="J94" s="44">
        <v>14</v>
      </c>
      <c r="K94" s="43">
        <v>1.2627E-21</v>
      </c>
      <c r="L94" s="43">
        <v>2.0622E-5</v>
      </c>
      <c r="M94" s="43">
        <v>3.055E-4</v>
      </c>
      <c r="N94" s="23">
        <f t="shared" si="1"/>
        <v>0.30549999999999999</v>
      </c>
      <c r="O94" s="44">
        <v>0.65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-3.4258999999999998E-21</v>
      </c>
      <c r="C95" s="43">
        <v>-1.8649999999999999E-5</v>
      </c>
      <c r="D95" s="43">
        <v>2.8839000000000002E-4</v>
      </c>
      <c r="E95" s="23">
        <f t="shared" si="0"/>
        <v>0.28839000000000004</v>
      </c>
      <c r="F95" s="44">
        <v>0.7</v>
      </c>
      <c r="G95" s="24"/>
      <c r="H95" s="25"/>
      <c r="I95" s="28"/>
      <c r="J95" s="44">
        <v>15</v>
      </c>
      <c r="K95" s="43">
        <v>1.1420000000000001E-21</v>
      </c>
      <c r="L95" s="43">
        <v>1.8649999999999999E-5</v>
      </c>
      <c r="M95" s="43">
        <v>2.8839000000000002E-4</v>
      </c>
      <c r="N95" s="23">
        <f t="shared" si="1"/>
        <v>0.28839000000000004</v>
      </c>
      <c r="O95" s="44">
        <v>0.7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-3.108E-21</v>
      </c>
      <c r="C96" s="43">
        <v>-1.6918999999999998E-5</v>
      </c>
      <c r="D96" s="43">
        <v>2.7303000000000001E-4</v>
      </c>
      <c r="E96" s="23">
        <f t="shared" si="0"/>
        <v>0.27302999999999999</v>
      </c>
      <c r="F96" s="44">
        <v>0.75</v>
      </c>
      <c r="G96" s="24"/>
      <c r="H96" s="25"/>
      <c r="I96" s="28"/>
      <c r="J96" s="44">
        <v>16</v>
      </c>
      <c r="K96" s="43">
        <v>1.0359999999999999E-21</v>
      </c>
      <c r="L96" s="43">
        <v>1.6918999999999998E-5</v>
      </c>
      <c r="M96" s="43">
        <v>2.7303000000000001E-4</v>
      </c>
      <c r="N96" s="23">
        <f t="shared" si="1"/>
        <v>0.27302999999999999</v>
      </c>
      <c r="O96" s="44">
        <v>0.75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-2.8286E-21</v>
      </c>
      <c r="C97" s="43">
        <v>-1.5398000000000001E-5</v>
      </c>
      <c r="D97" s="43">
        <v>2.5916999999999997E-4</v>
      </c>
      <c r="E97" s="23">
        <f t="shared" si="0"/>
        <v>0.25916999999999996</v>
      </c>
      <c r="F97" s="44">
        <v>0.8</v>
      </c>
      <c r="G97" s="24"/>
      <c r="H97" s="25"/>
      <c r="I97" s="28"/>
      <c r="J97" s="44">
        <v>17</v>
      </c>
      <c r="K97" s="43">
        <v>9.4285999999999998E-22</v>
      </c>
      <c r="L97" s="43">
        <v>1.5398000000000001E-5</v>
      </c>
      <c r="M97" s="43">
        <v>2.5916999999999997E-4</v>
      </c>
      <c r="N97" s="23">
        <f t="shared" si="1"/>
        <v>0.25916999999999996</v>
      </c>
      <c r="O97" s="44">
        <v>0.8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-2.5824000000000002E-21</v>
      </c>
      <c r="C98" s="43">
        <v>-1.4058E-5</v>
      </c>
      <c r="D98" s="43">
        <v>2.4662000000000002E-4</v>
      </c>
      <c r="E98" s="23">
        <f t="shared" si="0"/>
        <v>0.24662000000000003</v>
      </c>
      <c r="F98" s="44">
        <v>0.85</v>
      </c>
      <c r="G98" s="24"/>
      <c r="H98" s="25"/>
      <c r="I98" s="28"/>
      <c r="J98" s="44">
        <v>18</v>
      </c>
      <c r="K98" s="43">
        <v>8.6081000000000005E-22</v>
      </c>
      <c r="L98" s="43">
        <v>1.4058E-5</v>
      </c>
      <c r="M98" s="43">
        <v>2.4662000000000002E-4</v>
      </c>
      <c r="N98" s="23">
        <f t="shared" si="1"/>
        <v>0.24662000000000003</v>
      </c>
      <c r="O98" s="44">
        <v>0.85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-2.365E-21</v>
      </c>
      <c r="C99" s="43">
        <v>-1.2875E-5</v>
      </c>
      <c r="D99" s="43">
        <v>2.3519E-4</v>
      </c>
      <c r="E99" s="23">
        <f t="shared" si="0"/>
        <v>0.23519000000000001</v>
      </c>
      <c r="F99" s="44">
        <v>0.9</v>
      </c>
      <c r="G99" s="24"/>
      <c r="H99" s="25"/>
      <c r="I99" s="28"/>
      <c r="J99" s="44">
        <v>19</v>
      </c>
      <c r="K99" s="43">
        <v>7.8834000000000003E-22</v>
      </c>
      <c r="L99" s="43">
        <v>1.2875E-5</v>
      </c>
      <c r="M99" s="43">
        <v>2.3519E-4</v>
      </c>
      <c r="N99" s="23">
        <f t="shared" si="1"/>
        <v>0.23519000000000001</v>
      </c>
      <c r="O99" s="44">
        <v>0.9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-2.1723999999999998E-21</v>
      </c>
      <c r="C100" s="43">
        <v>-1.1826E-5</v>
      </c>
      <c r="D100" s="43">
        <v>2.2476000000000001E-4</v>
      </c>
      <c r="E100" s="23">
        <f t="shared" si="0"/>
        <v>0.22476000000000002</v>
      </c>
      <c r="F100" s="44">
        <v>0.95</v>
      </c>
      <c r="G100" s="24"/>
      <c r="H100" s="25"/>
      <c r="I100" s="28"/>
      <c r="J100" s="44">
        <v>20</v>
      </c>
      <c r="K100" s="43">
        <v>7.2413E-22</v>
      </c>
      <c r="L100" s="43">
        <v>1.1826E-5</v>
      </c>
      <c r="M100" s="43">
        <v>2.2476000000000001E-4</v>
      </c>
      <c r="N100" s="23">
        <f t="shared" si="1"/>
        <v>0.22476000000000002</v>
      </c>
      <c r="O100" s="44">
        <v>0.95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-2.0011999999999999E-21</v>
      </c>
      <c r="C101" s="43">
        <v>-1.0893999999999999E-5</v>
      </c>
      <c r="D101" s="43">
        <v>2.152E-4</v>
      </c>
      <c r="E101" s="23">
        <f t="shared" si="0"/>
        <v>0.2152</v>
      </c>
      <c r="F101" s="44">
        <v>1</v>
      </c>
      <c r="G101" s="24"/>
      <c r="H101" s="25"/>
      <c r="I101" s="28"/>
      <c r="J101" s="44">
        <v>21</v>
      </c>
      <c r="K101" s="43">
        <v>6.6704999999999999E-22</v>
      </c>
      <c r="L101" s="43">
        <v>1.0893999999999999E-5</v>
      </c>
      <c r="M101" s="43">
        <v>2.152E-4</v>
      </c>
      <c r="N101" s="23">
        <f t="shared" si="1"/>
        <v>0.2152</v>
      </c>
      <c r="O101" s="44">
        <v>1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-1.0030999999999999E-21</v>
      </c>
      <c r="C102" s="43">
        <v>-5.4604000000000003E-6</v>
      </c>
      <c r="D102" s="43">
        <v>1.5105000000000001E-4</v>
      </c>
      <c r="E102" s="23">
        <f t="shared" si="0"/>
        <v>0.15105000000000002</v>
      </c>
      <c r="F102" s="44">
        <v>1.5</v>
      </c>
      <c r="G102" s="24"/>
      <c r="H102" s="25"/>
      <c r="I102" s="28"/>
      <c r="J102" s="44">
        <v>22</v>
      </c>
      <c r="K102" s="43">
        <v>3.3435E-22</v>
      </c>
      <c r="L102" s="43">
        <v>5.4604000000000003E-6</v>
      </c>
      <c r="M102" s="43">
        <v>1.5105000000000001E-4</v>
      </c>
      <c r="N102" s="23">
        <f t="shared" si="1"/>
        <v>0.15105000000000002</v>
      </c>
      <c r="O102" s="44">
        <v>1.5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-5.9447000000000005E-22</v>
      </c>
      <c r="C103" s="43">
        <v>-3.2360999999999998E-6</v>
      </c>
      <c r="D103" s="43">
        <v>1.1697999999999999E-4</v>
      </c>
      <c r="E103" s="23">
        <f t="shared" si="0"/>
        <v>0.11698</v>
      </c>
      <c r="F103" s="44">
        <v>2</v>
      </c>
      <c r="G103" s="24"/>
      <c r="H103" s="25"/>
      <c r="I103" s="28"/>
      <c r="J103" s="44">
        <v>23</v>
      </c>
      <c r="K103" s="43">
        <v>1.9816000000000001E-22</v>
      </c>
      <c r="L103" s="43">
        <v>3.2360999999999998E-6</v>
      </c>
      <c r="M103" s="43">
        <v>1.1697999999999999E-4</v>
      </c>
      <c r="N103" s="23">
        <f t="shared" si="1"/>
        <v>0.11698</v>
      </c>
      <c r="O103" s="44">
        <v>2</v>
      </c>
      <c r="P103" s="24"/>
      <c r="Q103" s="25"/>
    </row>
    <row r="104" spans="1:23" x14ac:dyDescent="0.3">
      <c r="A104" s="42">
        <v>53</v>
      </c>
      <c r="B104" s="43">
        <v>-3.9092E-22</v>
      </c>
      <c r="C104" s="43">
        <v>-2.1281E-6</v>
      </c>
      <c r="D104" s="43">
        <v>9.5702E-5</v>
      </c>
      <c r="E104" s="23">
        <f t="shared" si="0"/>
        <v>9.5701999999999995E-2</v>
      </c>
      <c r="F104" s="44">
        <v>2.5</v>
      </c>
      <c r="G104" s="24"/>
      <c r="H104" s="25"/>
      <c r="I104" s="28"/>
      <c r="J104" s="44">
        <v>24</v>
      </c>
      <c r="K104" s="43">
        <v>1.3030999999999999E-22</v>
      </c>
      <c r="L104" s="43">
        <v>2.1281E-6</v>
      </c>
      <c r="M104" s="43">
        <v>9.5702E-5</v>
      </c>
      <c r="N104" s="23">
        <f t="shared" si="1"/>
        <v>9.5701999999999995E-2</v>
      </c>
      <c r="O104" s="44">
        <v>2.5</v>
      </c>
      <c r="P104" s="24"/>
      <c r="Q104" s="25"/>
    </row>
    <row r="105" spans="1:23" x14ac:dyDescent="0.3">
      <c r="A105" s="42">
        <v>54</v>
      </c>
      <c r="B105" s="43">
        <v>-2.7512000000000001E-22</v>
      </c>
      <c r="C105" s="43">
        <v>-1.4977000000000001E-6</v>
      </c>
      <c r="D105" s="43">
        <v>8.0673000000000005E-5</v>
      </c>
      <c r="E105" s="23">
        <f t="shared" si="0"/>
        <v>8.0673000000000009E-2</v>
      </c>
      <c r="F105" s="44">
        <v>3</v>
      </c>
      <c r="G105" s="24"/>
      <c r="H105" s="25"/>
      <c r="I105" s="28"/>
      <c r="J105" s="44">
        <v>25</v>
      </c>
      <c r="K105" s="43">
        <v>9.1706000000000004E-23</v>
      </c>
      <c r="L105" s="43">
        <v>1.4977000000000001E-6</v>
      </c>
      <c r="M105" s="43">
        <v>8.0673000000000005E-5</v>
      </c>
      <c r="N105" s="23">
        <f t="shared" si="1"/>
        <v>8.0673000000000009E-2</v>
      </c>
      <c r="O105" s="44">
        <v>3</v>
      </c>
      <c r="P105" s="24"/>
      <c r="Q105" s="25"/>
    </row>
    <row r="106" spans="1:23" x14ac:dyDescent="0.3">
      <c r="A106" s="42">
        <v>55</v>
      </c>
      <c r="B106" s="43">
        <v>-2.0262E-22</v>
      </c>
      <c r="C106" s="43">
        <v>-1.1030000000000001E-6</v>
      </c>
      <c r="D106" s="43">
        <v>6.9138000000000001E-5</v>
      </c>
      <c r="E106" s="23">
        <f t="shared" si="0"/>
        <v>6.9138000000000005E-2</v>
      </c>
      <c r="F106" s="44">
        <v>3.5</v>
      </c>
      <c r="G106" s="24"/>
      <c r="H106" s="25"/>
      <c r="I106" s="28"/>
      <c r="J106" s="44">
        <v>26</v>
      </c>
      <c r="K106" s="43">
        <v>6.7539000000000003E-23</v>
      </c>
      <c r="L106" s="43">
        <v>1.1030000000000001E-6</v>
      </c>
      <c r="M106" s="43">
        <v>6.9138000000000001E-5</v>
      </c>
      <c r="N106" s="23">
        <f t="shared" si="1"/>
        <v>6.9138000000000005E-2</v>
      </c>
      <c r="O106" s="44">
        <v>3.5</v>
      </c>
      <c r="P106" s="24"/>
      <c r="Q106" s="25"/>
    </row>
    <row r="107" spans="1:23" x14ac:dyDescent="0.3">
      <c r="A107" s="42">
        <v>56</v>
      </c>
      <c r="B107" s="43">
        <v>-1.5398999999999999E-22</v>
      </c>
      <c r="C107" s="43">
        <v>-8.3826000000000004E-7</v>
      </c>
      <c r="D107" s="43">
        <v>5.9854E-5</v>
      </c>
      <c r="E107" s="23">
        <f t="shared" si="0"/>
        <v>5.9853999999999997E-2</v>
      </c>
      <c r="F107" s="44">
        <v>4</v>
      </c>
      <c r="G107" s="24"/>
      <c r="H107" s="25"/>
      <c r="I107" s="28"/>
      <c r="J107" s="44">
        <v>27</v>
      </c>
      <c r="K107" s="43">
        <v>5.1328999999999999E-23</v>
      </c>
      <c r="L107" s="43">
        <v>8.3826000000000004E-7</v>
      </c>
      <c r="M107" s="43">
        <v>5.9854E-5</v>
      </c>
      <c r="N107" s="23">
        <f t="shared" si="1"/>
        <v>5.9853999999999997E-2</v>
      </c>
      <c r="O107" s="44">
        <v>4</v>
      </c>
      <c r="P107" s="24"/>
      <c r="Q107" s="25"/>
      <c r="W107" t="str">
        <f>IF(G62=P62,"Ok","")</f>
        <v/>
      </c>
    </row>
    <row r="108" spans="1:23" ht="15" thickBot="1" x14ac:dyDescent="0.35">
      <c r="A108" s="30"/>
      <c r="B108" s="26"/>
      <c r="C108" s="26"/>
      <c r="D108" s="26"/>
      <c r="E108" s="26"/>
      <c r="F108" s="26"/>
      <c r="G108" s="26"/>
      <c r="H108" s="27"/>
      <c r="I108" s="30"/>
      <c r="J108" s="26"/>
      <c r="K108" s="26"/>
      <c r="L108" s="26"/>
      <c r="M108" s="26"/>
      <c r="N108" s="26"/>
      <c r="O108" s="26"/>
      <c r="P108" s="26"/>
      <c r="Q108" s="27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AA39B-E8FE-49FB-80A5-26B9CB6B6157}">
  <sheetPr codeName="Hoja154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2334600</v>
      </c>
      <c r="C19" s="43">
        <v>2111700</v>
      </c>
      <c r="D19" s="43">
        <v>562470</v>
      </c>
      <c r="E19" s="43">
        <v>-4.0937999999999999E-11</v>
      </c>
      <c r="F19" s="43">
        <v>-8.7060999999999999E-27</v>
      </c>
      <c r="G19" s="43">
        <v>-4.7393999999999999E-11</v>
      </c>
      <c r="H19" s="48">
        <v>0</v>
      </c>
      <c r="I19" s="28"/>
      <c r="J19" s="44">
        <v>1</v>
      </c>
      <c r="K19" s="43">
        <v>2334600</v>
      </c>
      <c r="L19" s="43">
        <v>2111700</v>
      </c>
      <c r="M19" s="43">
        <v>562470</v>
      </c>
      <c r="N19" s="43">
        <v>-1.3646000000000001E-11</v>
      </c>
      <c r="O19" s="43">
        <v>2.9020000000000002E-27</v>
      </c>
      <c r="P19" s="43">
        <v>4.7393999999999999E-11</v>
      </c>
      <c r="Q19" s="48">
        <v>0</v>
      </c>
    </row>
    <row r="20" spans="1:17" x14ac:dyDescent="0.3">
      <c r="A20" s="42">
        <v>31</v>
      </c>
      <c r="B20" s="43">
        <v>-903410</v>
      </c>
      <c r="C20" s="43">
        <v>-855870</v>
      </c>
      <c r="D20" s="43">
        <v>500340</v>
      </c>
      <c r="E20" s="43">
        <v>8.7327999999999993E-12</v>
      </c>
      <c r="F20" s="43">
        <v>-3.3226E-12</v>
      </c>
      <c r="G20" s="43">
        <v>-18087</v>
      </c>
      <c r="H20" s="54">
        <v>0.03</v>
      </c>
      <c r="I20" s="28"/>
      <c r="J20" s="44">
        <v>2</v>
      </c>
      <c r="K20" s="43">
        <v>-903410</v>
      </c>
      <c r="L20" s="43">
        <v>-855870</v>
      </c>
      <c r="M20" s="43">
        <v>500340</v>
      </c>
      <c r="N20" s="43">
        <v>2.9109E-12</v>
      </c>
      <c r="O20" s="43">
        <v>1.1075000000000001E-12</v>
      </c>
      <c r="P20" s="43">
        <v>18087</v>
      </c>
      <c r="Q20" s="54">
        <v>0.03</v>
      </c>
    </row>
    <row r="21" spans="1:17" x14ac:dyDescent="0.3">
      <c r="A21" s="42">
        <v>32</v>
      </c>
      <c r="B21" s="43">
        <v>98463</v>
      </c>
      <c r="C21" s="43">
        <v>108330</v>
      </c>
      <c r="D21" s="43">
        <v>440030</v>
      </c>
      <c r="E21" s="43">
        <v>1.812E-12</v>
      </c>
      <c r="F21" s="43">
        <v>-3.5904000000000001E-12</v>
      </c>
      <c r="G21" s="43">
        <v>-19545</v>
      </c>
      <c r="H21" s="57">
        <v>0.05</v>
      </c>
      <c r="I21" s="28"/>
      <c r="J21" s="44">
        <v>3</v>
      </c>
      <c r="K21" s="43">
        <v>98463</v>
      </c>
      <c r="L21" s="43">
        <v>108330</v>
      </c>
      <c r="M21" s="43">
        <v>440030</v>
      </c>
      <c r="N21" s="43">
        <v>6.0399000000000003E-13</v>
      </c>
      <c r="O21" s="43">
        <v>1.1967999999999999E-12</v>
      </c>
      <c r="P21" s="43">
        <v>19545</v>
      </c>
      <c r="Q21" s="57">
        <v>0.05</v>
      </c>
    </row>
    <row r="22" spans="1:17" x14ac:dyDescent="0.3">
      <c r="A22" s="42">
        <v>33</v>
      </c>
      <c r="B22" s="43">
        <v>-13427</v>
      </c>
      <c r="C22" s="43">
        <v>8944.2000000000007</v>
      </c>
      <c r="D22" s="43">
        <v>287880</v>
      </c>
      <c r="E22" s="43">
        <v>4.1096000000000002E-12</v>
      </c>
      <c r="F22" s="43">
        <v>-4.1196000000000003E-12</v>
      </c>
      <c r="G22" s="43">
        <v>-22426</v>
      </c>
      <c r="H22" s="48">
        <v>0.1</v>
      </c>
      <c r="I22" s="28"/>
      <c r="J22" s="44">
        <v>4</v>
      </c>
      <c r="K22" s="43">
        <v>-13427</v>
      </c>
      <c r="L22" s="43">
        <v>8944.2000000000007</v>
      </c>
      <c r="M22" s="43">
        <v>287880</v>
      </c>
      <c r="N22" s="43">
        <v>1.3699E-12</v>
      </c>
      <c r="O22" s="43">
        <v>1.3732E-12</v>
      </c>
      <c r="P22" s="43">
        <v>22426</v>
      </c>
      <c r="Q22" s="48">
        <v>0.1</v>
      </c>
    </row>
    <row r="23" spans="1:17" x14ac:dyDescent="0.3">
      <c r="A23" s="42">
        <v>34</v>
      </c>
      <c r="B23" s="43">
        <v>-60208</v>
      </c>
      <c r="C23" s="43">
        <v>-31893</v>
      </c>
      <c r="D23" s="43">
        <v>217950</v>
      </c>
      <c r="E23" s="43">
        <v>5.2014E-12</v>
      </c>
      <c r="F23" s="43">
        <v>-4.1732E-12</v>
      </c>
      <c r="G23" s="43">
        <v>-22718</v>
      </c>
      <c r="H23" s="54">
        <v>0.13</v>
      </c>
      <c r="I23" s="28"/>
      <c r="J23" s="44">
        <v>5</v>
      </c>
      <c r="K23" s="43">
        <v>-60208</v>
      </c>
      <c r="L23" s="43">
        <v>-31893</v>
      </c>
      <c r="M23" s="43">
        <v>217950</v>
      </c>
      <c r="N23" s="43">
        <v>1.7337999999999999E-12</v>
      </c>
      <c r="O23" s="43">
        <v>1.3911E-12</v>
      </c>
      <c r="P23" s="43">
        <v>22718</v>
      </c>
      <c r="Q23" s="54">
        <v>0.13</v>
      </c>
    </row>
    <row r="24" spans="1:17" x14ac:dyDescent="0.3">
      <c r="A24" s="42">
        <v>35</v>
      </c>
      <c r="B24" s="43">
        <v>-36624</v>
      </c>
      <c r="C24" s="43">
        <v>-12834</v>
      </c>
      <c r="D24" s="43">
        <v>182160</v>
      </c>
      <c r="E24" s="43">
        <v>4.3702999999999997E-12</v>
      </c>
      <c r="F24" s="43">
        <v>-4.1042999999999998E-12</v>
      </c>
      <c r="G24" s="43">
        <v>-22343</v>
      </c>
      <c r="H24" s="48">
        <v>0.15</v>
      </c>
      <c r="I24" s="28"/>
      <c r="J24" s="44">
        <v>6</v>
      </c>
      <c r="K24" s="43">
        <v>-36624</v>
      </c>
      <c r="L24" s="43">
        <v>-12834</v>
      </c>
      <c r="M24" s="43">
        <v>182160</v>
      </c>
      <c r="N24" s="43">
        <v>1.4568E-12</v>
      </c>
      <c r="O24" s="43">
        <v>1.3681E-12</v>
      </c>
      <c r="P24" s="43">
        <v>22343</v>
      </c>
      <c r="Q24" s="48">
        <v>0.15</v>
      </c>
    </row>
    <row r="25" spans="1:17" x14ac:dyDescent="0.3">
      <c r="A25" s="42">
        <v>36</v>
      </c>
      <c r="B25" s="43">
        <v>-70081</v>
      </c>
      <c r="C25" s="43">
        <v>-42463</v>
      </c>
      <c r="D25" s="43">
        <v>118700</v>
      </c>
      <c r="E25" s="43">
        <v>5.0733999999999998E-12</v>
      </c>
      <c r="F25" s="43">
        <v>-3.4213E-12</v>
      </c>
      <c r="G25" s="43">
        <v>-18625</v>
      </c>
      <c r="H25" s="57">
        <v>0.2</v>
      </c>
      <c r="I25" s="28"/>
      <c r="J25" s="44">
        <v>7</v>
      </c>
      <c r="K25" s="43">
        <v>-70081</v>
      </c>
      <c r="L25" s="43">
        <v>-42463</v>
      </c>
      <c r="M25" s="43">
        <v>118700</v>
      </c>
      <c r="N25" s="43">
        <v>1.6910999999999999E-12</v>
      </c>
      <c r="O25" s="43">
        <v>1.1404000000000001E-12</v>
      </c>
      <c r="P25" s="43">
        <v>18625</v>
      </c>
      <c r="Q25" s="57">
        <v>0.2</v>
      </c>
    </row>
    <row r="26" spans="1:17" x14ac:dyDescent="0.3">
      <c r="A26" s="42">
        <v>37</v>
      </c>
      <c r="B26" s="43">
        <v>-99594</v>
      </c>
      <c r="C26" s="43">
        <v>-67640</v>
      </c>
      <c r="D26" s="43">
        <v>97108</v>
      </c>
      <c r="E26" s="43">
        <v>5.8697999999999999E-12</v>
      </c>
      <c r="F26" s="43">
        <v>-2.702E-12</v>
      </c>
      <c r="G26" s="43">
        <v>-14709</v>
      </c>
      <c r="H26" s="54">
        <v>0.23</v>
      </c>
      <c r="I26" s="28"/>
      <c r="J26" s="44">
        <v>8</v>
      </c>
      <c r="K26" s="43">
        <v>-99594</v>
      </c>
      <c r="L26" s="43">
        <v>-67640</v>
      </c>
      <c r="M26" s="43">
        <v>97108</v>
      </c>
      <c r="N26" s="43">
        <v>1.9566E-12</v>
      </c>
      <c r="O26" s="43">
        <v>9.0066000000000002E-13</v>
      </c>
      <c r="P26" s="43">
        <v>14709</v>
      </c>
      <c r="Q26" s="54">
        <v>0.23</v>
      </c>
    </row>
    <row r="27" spans="1:17" x14ac:dyDescent="0.3">
      <c r="A27" s="42">
        <v>38</v>
      </c>
      <c r="B27" s="43">
        <v>-5888.2</v>
      </c>
      <c r="C27" s="43">
        <v>3202.2</v>
      </c>
      <c r="D27" s="43">
        <v>70839</v>
      </c>
      <c r="E27" s="43">
        <v>1.6699E-12</v>
      </c>
      <c r="F27" s="43">
        <v>-2.3087E-12</v>
      </c>
      <c r="G27" s="43">
        <v>-12568</v>
      </c>
      <c r="H27" s="57">
        <v>0.3</v>
      </c>
      <c r="I27" s="28"/>
      <c r="J27" s="44">
        <v>9</v>
      </c>
      <c r="K27" s="43">
        <v>-5888.2</v>
      </c>
      <c r="L27" s="43">
        <v>3202.2</v>
      </c>
      <c r="M27" s="43">
        <v>70839</v>
      </c>
      <c r="N27" s="43">
        <v>5.5662000000000001E-13</v>
      </c>
      <c r="O27" s="43">
        <v>7.6954999999999999E-13</v>
      </c>
      <c r="P27" s="43">
        <v>12568</v>
      </c>
      <c r="Q27" s="57">
        <v>0.3</v>
      </c>
    </row>
    <row r="28" spans="1:17" x14ac:dyDescent="0.3">
      <c r="A28" s="42">
        <v>39</v>
      </c>
      <c r="B28" s="43">
        <v>-4691.5</v>
      </c>
      <c r="C28" s="43">
        <v>2350.9</v>
      </c>
      <c r="D28" s="43">
        <v>58713</v>
      </c>
      <c r="E28" s="43">
        <v>1.2937E-12</v>
      </c>
      <c r="F28" s="43">
        <v>-2.0072000000000002E-12</v>
      </c>
      <c r="G28" s="43">
        <v>-10927</v>
      </c>
      <c r="H28" s="57">
        <v>0.35</v>
      </c>
      <c r="I28" s="28"/>
      <c r="J28" s="44">
        <v>10</v>
      </c>
      <c r="K28" s="43">
        <v>-4691.5</v>
      </c>
      <c r="L28" s="43">
        <v>2350.9</v>
      </c>
      <c r="M28" s="43">
        <v>58713</v>
      </c>
      <c r="N28" s="43">
        <v>4.3123000000000002E-13</v>
      </c>
      <c r="O28" s="43">
        <v>6.6907E-13</v>
      </c>
      <c r="P28" s="43">
        <v>10927</v>
      </c>
      <c r="Q28" s="57">
        <v>0.35</v>
      </c>
    </row>
    <row r="29" spans="1:17" x14ac:dyDescent="0.3">
      <c r="A29" s="42">
        <v>40</v>
      </c>
      <c r="B29" s="43">
        <v>-3829.7</v>
      </c>
      <c r="C29" s="43">
        <v>1623.1</v>
      </c>
      <c r="D29" s="43">
        <v>49713</v>
      </c>
      <c r="E29" s="43">
        <v>1.0017000000000001E-12</v>
      </c>
      <c r="F29" s="43">
        <v>-1.7254000000000001E-12</v>
      </c>
      <c r="G29" s="43">
        <v>-9392.7999999999993</v>
      </c>
      <c r="H29" s="57">
        <v>0.4</v>
      </c>
      <c r="I29" s="28"/>
      <c r="J29" s="44">
        <v>11</v>
      </c>
      <c r="K29" s="43">
        <v>-3829.7</v>
      </c>
      <c r="L29" s="43">
        <v>1623.1</v>
      </c>
      <c r="M29" s="43">
        <v>49713</v>
      </c>
      <c r="N29" s="43">
        <v>3.3389E-13</v>
      </c>
      <c r="O29" s="43">
        <v>5.7514000000000001E-13</v>
      </c>
      <c r="P29" s="43">
        <v>9392.7999999999993</v>
      </c>
      <c r="Q29" s="57">
        <v>0.4</v>
      </c>
    </row>
    <row r="30" spans="1:17" x14ac:dyDescent="0.3">
      <c r="A30" s="42">
        <v>41</v>
      </c>
      <c r="B30" s="43">
        <v>-3191.7</v>
      </c>
      <c r="C30" s="43">
        <v>1047.5</v>
      </c>
      <c r="D30" s="43">
        <v>42762</v>
      </c>
      <c r="E30" s="43">
        <v>7.7872999999999995E-13</v>
      </c>
      <c r="F30" s="43">
        <v>-1.4757000000000001E-12</v>
      </c>
      <c r="G30" s="43">
        <v>-8033.4</v>
      </c>
      <c r="H30" s="57">
        <v>0.45</v>
      </c>
      <c r="I30" s="28"/>
      <c r="J30" s="44">
        <v>12</v>
      </c>
      <c r="K30" s="43">
        <v>-3191.7</v>
      </c>
      <c r="L30" s="43">
        <v>1047.5</v>
      </c>
      <c r="M30" s="43">
        <v>42762</v>
      </c>
      <c r="N30" s="43">
        <v>2.5957999999999999E-13</v>
      </c>
      <c r="O30" s="43">
        <v>4.9189999999999995E-13</v>
      </c>
      <c r="P30" s="43">
        <v>8033.4</v>
      </c>
      <c r="Q30" s="57">
        <v>0.45</v>
      </c>
    </row>
    <row r="31" spans="1:17" x14ac:dyDescent="0.3">
      <c r="A31" s="42">
        <v>42</v>
      </c>
      <c r="B31" s="43">
        <v>-2706.7</v>
      </c>
      <c r="C31" s="43">
        <v>611.36</v>
      </c>
      <c r="D31" s="43">
        <v>37232</v>
      </c>
      <c r="E31" s="43">
        <v>6.0952000000000001E-13</v>
      </c>
      <c r="F31" s="43">
        <v>-1.2608E-12</v>
      </c>
      <c r="G31" s="43">
        <v>-6863.3</v>
      </c>
      <c r="H31" s="48">
        <v>0.5</v>
      </c>
      <c r="I31" s="28"/>
      <c r="J31" s="44">
        <v>13</v>
      </c>
      <c r="K31" s="43">
        <v>-2706.7</v>
      </c>
      <c r="L31" s="43">
        <v>611.36</v>
      </c>
      <c r="M31" s="43">
        <v>37232</v>
      </c>
      <c r="N31" s="43">
        <v>2.0317000000000001E-13</v>
      </c>
      <c r="O31" s="43">
        <v>4.2026000000000002E-13</v>
      </c>
      <c r="P31" s="43">
        <v>6863.3</v>
      </c>
      <c r="Q31" s="48">
        <v>0.5</v>
      </c>
    </row>
    <row r="32" spans="1:17" x14ac:dyDescent="0.3">
      <c r="A32" s="42">
        <v>43</v>
      </c>
      <c r="B32" s="43">
        <v>-2329.1</v>
      </c>
      <c r="C32" s="43">
        <v>289.39999999999998</v>
      </c>
      <c r="D32" s="43">
        <v>32734</v>
      </c>
      <c r="E32" s="43">
        <v>4.8100999999999999E-13</v>
      </c>
      <c r="F32" s="43">
        <v>-1.0787E-12</v>
      </c>
      <c r="G32" s="43">
        <v>-5872</v>
      </c>
      <c r="H32" s="48">
        <v>0.55000000000000004</v>
      </c>
      <c r="I32" s="28"/>
      <c r="J32" s="44">
        <v>14</v>
      </c>
      <c r="K32" s="43">
        <v>-2329.1</v>
      </c>
      <c r="L32" s="43">
        <v>289.39999999999998</v>
      </c>
      <c r="M32" s="43">
        <v>32734</v>
      </c>
      <c r="N32" s="43">
        <v>1.6034E-13</v>
      </c>
      <c r="O32" s="43">
        <v>3.5955999999999998E-13</v>
      </c>
      <c r="P32" s="43">
        <v>5872</v>
      </c>
      <c r="Q32" s="48">
        <v>0.55000000000000004</v>
      </c>
    </row>
    <row r="33" spans="1:17" x14ac:dyDescent="0.3">
      <c r="A33" s="42">
        <v>44</v>
      </c>
      <c r="B33" s="43">
        <v>-2028.7</v>
      </c>
      <c r="C33" s="43">
        <v>56.158999999999999</v>
      </c>
      <c r="D33" s="43">
        <v>29011</v>
      </c>
      <c r="E33" s="43">
        <v>3.8298E-13</v>
      </c>
      <c r="F33" s="43">
        <v>-9.2560999999999993E-13</v>
      </c>
      <c r="G33" s="43">
        <v>-5038.8</v>
      </c>
      <c r="H33" s="48">
        <v>0.6</v>
      </c>
      <c r="I33" s="28"/>
      <c r="J33" s="44">
        <v>15</v>
      </c>
      <c r="K33" s="43">
        <v>-2028.7</v>
      </c>
      <c r="L33" s="43">
        <v>56.158999999999999</v>
      </c>
      <c r="M33" s="43">
        <v>29011</v>
      </c>
      <c r="N33" s="43">
        <v>1.2766000000000001E-13</v>
      </c>
      <c r="O33" s="43">
        <v>3.0854000000000002E-13</v>
      </c>
      <c r="P33" s="43">
        <v>5038.8</v>
      </c>
      <c r="Q33" s="48">
        <v>0.6</v>
      </c>
    </row>
    <row r="34" spans="1:17" x14ac:dyDescent="0.3">
      <c r="A34" s="42">
        <v>45</v>
      </c>
      <c r="B34" s="43">
        <v>-1785</v>
      </c>
      <c r="C34" s="43">
        <v>-110</v>
      </c>
      <c r="D34" s="43">
        <v>25888</v>
      </c>
      <c r="E34" s="43">
        <v>3.0769999999999999E-13</v>
      </c>
      <c r="F34" s="43">
        <v>-7.9734000000000001E-13</v>
      </c>
      <c r="G34" s="43">
        <v>-4340.5</v>
      </c>
      <c r="H34" s="48">
        <v>0.65</v>
      </c>
      <c r="I34" s="28"/>
      <c r="J34" s="44">
        <v>16</v>
      </c>
      <c r="K34" s="43">
        <v>-1785</v>
      </c>
      <c r="L34" s="43">
        <v>-110</v>
      </c>
      <c r="M34" s="43">
        <v>25888</v>
      </c>
      <c r="N34" s="43">
        <v>1.0257E-13</v>
      </c>
      <c r="O34" s="43">
        <v>2.6578E-13</v>
      </c>
      <c r="P34" s="43">
        <v>4340.5</v>
      </c>
      <c r="Q34" s="48">
        <v>0.65</v>
      </c>
    </row>
    <row r="35" spans="1:17" x14ac:dyDescent="0.3">
      <c r="A35" s="42">
        <v>46</v>
      </c>
      <c r="B35" s="43">
        <v>-1584</v>
      </c>
      <c r="C35" s="43">
        <v>-226.12</v>
      </c>
      <c r="D35" s="43">
        <v>23239</v>
      </c>
      <c r="E35" s="43">
        <v>2.4944E-13</v>
      </c>
      <c r="F35" s="43">
        <v>-6.8981999999999998E-13</v>
      </c>
      <c r="G35" s="43">
        <v>-3755.2</v>
      </c>
      <c r="H35" s="48">
        <v>0.7</v>
      </c>
      <c r="I35" s="28"/>
      <c r="J35" s="44">
        <v>17</v>
      </c>
      <c r="K35" s="43">
        <v>-1584</v>
      </c>
      <c r="L35" s="43">
        <v>-226.12</v>
      </c>
      <c r="M35" s="43">
        <v>23239</v>
      </c>
      <c r="N35" s="43">
        <v>8.3144999999999996E-14</v>
      </c>
      <c r="O35" s="43">
        <v>2.2993999999999998E-13</v>
      </c>
      <c r="P35" s="43">
        <v>3755.2</v>
      </c>
      <c r="Q35" s="48">
        <v>0.7</v>
      </c>
    </row>
    <row r="36" spans="1:17" x14ac:dyDescent="0.3">
      <c r="A36" s="42">
        <v>47</v>
      </c>
      <c r="B36" s="43">
        <v>-1415.5</v>
      </c>
      <c r="C36" s="43">
        <v>-305.18</v>
      </c>
      <c r="D36" s="43">
        <v>20970</v>
      </c>
      <c r="E36" s="43">
        <v>2.0396E-13</v>
      </c>
      <c r="F36" s="43">
        <v>-5.9953999999999999E-13</v>
      </c>
      <c r="G36" s="43">
        <v>-3263.7</v>
      </c>
      <c r="H36" s="48">
        <v>0.75</v>
      </c>
      <c r="I36" s="28"/>
      <c r="J36" s="44">
        <v>18</v>
      </c>
      <c r="K36" s="43">
        <v>-1415.5</v>
      </c>
      <c r="L36" s="43">
        <v>-305.18</v>
      </c>
      <c r="M36" s="43">
        <v>20970</v>
      </c>
      <c r="N36" s="43">
        <v>6.7985999999999997E-14</v>
      </c>
      <c r="O36" s="43">
        <v>1.9985E-13</v>
      </c>
      <c r="P36" s="43">
        <v>3263.7</v>
      </c>
      <c r="Q36" s="48">
        <v>0.75</v>
      </c>
    </row>
    <row r="37" spans="1:17" x14ac:dyDescent="0.3">
      <c r="A37" s="42">
        <v>48</v>
      </c>
      <c r="B37" s="43">
        <v>-1272.2</v>
      </c>
      <c r="C37" s="43">
        <v>-356.84</v>
      </c>
      <c r="D37" s="43">
        <v>19012</v>
      </c>
      <c r="E37" s="43">
        <v>1.6815E-13</v>
      </c>
      <c r="F37" s="43">
        <v>-5.2346999999999999E-13</v>
      </c>
      <c r="G37" s="43">
        <v>-2849.7</v>
      </c>
      <c r="H37" s="48">
        <v>0.8</v>
      </c>
      <c r="I37" s="28"/>
      <c r="J37" s="44">
        <v>19</v>
      </c>
      <c r="K37" s="43">
        <v>-1272.2</v>
      </c>
      <c r="L37" s="43">
        <v>-356.84</v>
      </c>
      <c r="M37" s="43">
        <v>19012</v>
      </c>
      <c r="N37" s="43">
        <v>5.6049999999999998E-14</v>
      </c>
      <c r="O37" s="43">
        <v>1.7449E-13</v>
      </c>
      <c r="P37" s="43">
        <v>2849.7</v>
      </c>
      <c r="Q37" s="48">
        <v>0.8</v>
      </c>
    </row>
    <row r="38" spans="1:17" x14ac:dyDescent="0.3">
      <c r="A38" s="42">
        <v>49</v>
      </c>
      <c r="B38" s="43">
        <v>-1148.8</v>
      </c>
      <c r="C38" s="43">
        <v>-388.26</v>
      </c>
      <c r="D38" s="43">
        <v>17309</v>
      </c>
      <c r="E38" s="43">
        <v>1.3972000000000001E-13</v>
      </c>
      <c r="F38" s="43">
        <v>-4.5915000000000002E-13</v>
      </c>
      <c r="G38" s="43">
        <v>-2499.5</v>
      </c>
      <c r="H38" s="48">
        <v>0.85</v>
      </c>
      <c r="I38" s="28"/>
      <c r="J38" s="44">
        <v>20</v>
      </c>
      <c r="K38" s="43">
        <v>-1148.8</v>
      </c>
      <c r="L38" s="43">
        <v>-388.26</v>
      </c>
      <c r="M38" s="43">
        <v>17309</v>
      </c>
      <c r="N38" s="43">
        <v>4.6571999999999997E-14</v>
      </c>
      <c r="O38" s="43">
        <v>1.5304999999999999E-13</v>
      </c>
      <c r="P38" s="43">
        <v>2499.5</v>
      </c>
      <c r="Q38" s="48">
        <v>0.85</v>
      </c>
    </row>
    <row r="39" spans="1:17" x14ac:dyDescent="0.3">
      <c r="A39" s="42">
        <v>50</v>
      </c>
      <c r="B39" s="43">
        <v>-1041.4000000000001</v>
      </c>
      <c r="C39" s="43">
        <v>-404.75</v>
      </c>
      <c r="D39" s="43">
        <v>15819</v>
      </c>
      <c r="E39" s="43">
        <v>1.1695E-13</v>
      </c>
      <c r="F39" s="43">
        <v>-4.0451000000000001E-13</v>
      </c>
      <c r="G39" s="43">
        <v>-2202</v>
      </c>
      <c r="H39" s="48">
        <v>0.9</v>
      </c>
      <c r="I39" s="28"/>
      <c r="J39" s="44">
        <v>21</v>
      </c>
      <c r="K39" s="43">
        <v>-1041.4000000000001</v>
      </c>
      <c r="L39" s="43">
        <v>-404.75</v>
      </c>
      <c r="M39" s="43">
        <v>15819</v>
      </c>
      <c r="N39" s="43">
        <v>3.8982000000000001E-14</v>
      </c>
      <c r="O39" s="43">
        <v>1.3484000000000001E-13</v>
      </c>
      <c r="P39" s="43">
        <v>2202</v>
      </c>
      <c r="Q39" s="48">
        <v>0.9</v>
      </c>
    </row>
    <row r="40" spans="1:17" x14ac:dyDescent="0.3">
      <c r="A40" s="42">
        <v>51</v>
      </c>
      <c r="B40" s="43">
        <v>-862.78</v>
      </c>
      <c r="C40" s="43">
        <v>-407.62</v>
      </c>
      <c r="D40" s="43">
        <v>13348</v>
      </c>
      <c r="E40" s="43">
        <v>8.3611000000000006E-14</v>
      </c>
      <c r="F40" s="43">
        <v>-3.1795000000000002E-13</v>
      </c>
      <c r="G40" s="43">
        <v>-1730.8</v>
      </c>
      <c r="H40" s="48">
        <v>0.95</v>
      </c>
      <c r="I40" s="28"/>
      <c r="J40" s="44">
        <v>22</v>
      </c>
      <c r="K40" s="43">
        <v>-862.78</v>
      </c>
      <c r="L40" s="43">
        <v>-407.62</v>
      </c>
      <c r="M40" s="43">
        <v>13348</v>
      </c>
      <c r="N40" s="43">
        <v>2.7869999999999999E-14</v>
      </c>
      <c r="O40" s="43">
        <v>1.0597999999999999E-13</v>
      </c>
      <c r="P40" s="43">
        <v>1730.8</v>
      </c>
      <c r="Q40" s="48">
        <v>0.95</v>
      </c>
    </row>
    <row r="41" spans="1:17" x14ac:dyDescent="0.3">
      <c r="A41" s="42">
        <v>52</v>
      </c>
      <c r="B41" s="43">
        <v>-352.16</v>
      </c>
      <c r="C41" s="43">
        <v>-236.23</v>
      </c>
      <c r="D41" s="43">
        <v>6642.5</v>
      </c>
      <c r="E41" s="43">
        <v>2.1295999999999999E-14</v>
      </c>
      <c r="F41" s="43">
        <v>-1.1703000000000001E-13</v>
      </c>
      <c r="G41" s="43">
        <v>-637.07000000000005</v>
      </c>
      <c r="H41" s="48">
        <v>1</v>
      </c>
      <c r="I41" s="28"/>
      <c r="J41" s="44">
        <v>23</v>
      </c>
      <c r="K41" s="43">
        <v>-352.16</v>
      </c>
      <c r="L41" s="43">
        <v>-236.23</v>
      </c>
      <c r="M41" s="43">
        <v>6642.5</v>
      </c>
      <c r="N41" s="43">
        <v>7.0988000000000001E-15</v>
      </c>
      <c r="O41" s="43">
        <v>3.9008999999999999E-14</v>
      </c>
      <c r="P41" s="43">
        <v>637.07000000000005</v>
      </c>
      <c r="Q41" s="48">
        <v>1</v>
      </c>
    </row>
    <row r="42" spans="1:17" x14ac:dyDescent="0.3">
      <c r="A42" s="42">
        <v>53</v>
      </c>
      <c r="B42" s="43">
        <v>-141.84</v>
      </c>
      <c r="C42" s="43">
        <v>-100.39</v>
      </c>
      <c r="D42" s="43">
        <v>3958.1</v>
      </c>
      <c r="E42" s="43">
        <v>7.6139999999999995E-15</v>
      </c>
      <c r="F42" s="43">
        <v>-5.4579999999999999E-14</v>
      </c>
      <c r="G42" s="43">
        <v>-297.12</v>
      </c>
      <c r="H42" s="48">
        <v>1.5</v>
      </c>
      <c r="I42" s="28"/>
      <c r="J42" s="44">
        <v>24</v>
      </c>
      <c r="K42" s="43">
        <v>-141.84</v>
      </c>
      <c r="L42" s="43">
        <v>-100.39</v>
      </c>
      <c r="M42" s="43">
        <v>3958.1</v>
      </c>
      <c r="N42" s="43">
        <v>2.5379999999999998E-15</v>
      </c>
      <c r="O42" s="43">
        <v>1.8192999999999999E-14</v>
      </c>
      <c r="P42" s="43">
        <v>297.12</v>
      </c>
      <c r="Q42" s="48">
        <v>1.5</v>
      </c>
    </row>
    <row r="43" spans="1:17" x14ac:dyDescent="0.3">
      <c r="A43" s="42">
        <v>54</v>
      </c>
      <c r="B43" s="43">
        <v>-70.275000000000006</v>
      </c>
      <c r="C43" s="43">
        <v>-52.097999999999999</v>
      </c>
      <c r="D43" s="43">
        <v>2690.1</v>
      </c>
      <c r="E43" s="43">
        <v>3.3391000000000002E-15</v>
      </c>
      <c r="F43" s="43">
        <v>-2.9581999999999998E-14</v>
      </c>
      <c r="G43" s="43">
        <v>-161.04</v>
      </c>
      <c r="H43" s="48">
        <v>2</v>
      </c>
      <c r="I43" s="28"/>
      <c r="J43" s="44">
        <v>25</v>
      </c>
      <c r="K43" s="43">
        <v>-70.275000000000006</v>
      </c>
      <c r="L43" s="43">
        <v>-52.097999999999999</v>
      </c>
      <c r="M43" s="43">
        <v>2690.1</v>
      </c>
      <c r="N43" s="43">
        <v>1.1129999999999999E-15</v>
      </c>
      <c r="O43" s="43">
        <v>9.8605999999999993E-15</v>
      </c>
      <c r="P43" s="43">
        <v>161.04</v>
      </c>
      <c r="Q43" s="48">
        <v>2</v>
      </c>
    </row>
    <row r="44" spans="1:17" x14ac:dyDescent="0.3">
      <c r="A44" s="42">
        <v>55</v>
      </c>
      <c r="B44" s="43">
        <v>-57.204000000000001</v>
      </c>
      <c r="C44" s="43">
        <v>-48.054000000000002</v>
      </c>
      <c r="D44" s="43">
        <v>2001.9</v>
      </c>
      <c r="E44" s="43">
        <v>1.6808E-15</v>
      </c>
      <c r="F44" s="43">
        <v>-1.7788E-14</v>
      </c>
      <c r="G44" s="43">
        <v>-96.834999999999994</v>
      </c>
      <c r="H44" s="48">
        <v>2.5</v>
      </c>
      <c r="I44" s="28"/>
      <c r="J44" s="44">
        <v>26</v>
      </c>
      <c r="K44" s="43">
        <v>-57.204000000000001</v>
      </c>
      <c r="L44" s="43">
        <v>-48.054000000000002</v>
      </c>
      <c r="M44" s="43">
        <v>2001.9</v>
      </c>
      <c r="N44" s="43">
        <v>5.6028E-16</v>
      </c>
      <c r="O44" s="43">
        <v>5.9294999999999998E-15</v>
      </c>
      <c r="P44" s="43">
        <v>96.834999999999994</v>
      </c>
      <c r="Q44" s="48">
        <v>2.5</v>
      </c>
    </row>
    <row r="45" spans="1:17" x14ac:dyDescent="0.3">
      <c r="A45" s="42">
        <v>56</v>
      </c>
      <c r="B45" s="43">
        <v>-61.811</v>
      </c>
      <c r="C45" s="43">
        <v>-56.703000000000003</v>
      </c>
      <c r="D45" s="43">
        <v>1573.3</v>
      </c>
      <c r="E45" s="43">
        <v>9.3843999999999992E-16</v>
      </c>
      <c r="F45" s="43">
        <v>-1.1528E-14</v>
      </c>
      <c r="G45" s="43">
        <v>-62.753999999999998</v>
      </c>
      <c r="H45" s="48">
        <v>3</v>
      </c>
      <c r="I45" s="28"/>
      <c r="J45" s="44">
        <v>27</v>
      </c>
      <c r="K45" s="43">
        <v>-61.811</v>
      </c>
      <c r="L45" s="43">
        <v>-56.703000000000003</v>
      </c>
      <c r="M45" s="43">
        <v>1573.3</v>
      </c>
      <c r="N45" s="43">
        <v>3.1281E-16</v>
      </c>
      <c r="O45" s="43">
        <v>3.8425999999999998E-15</v>
      </c>
      <c r="P45" s="43">
        <v>62.753999999999998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4.7148999999999997E-4</v>
      </c>
      <c r="C50" s="43">
        <v>3.8234E-4</v>
      </c>
      <c r="D50" s="43">
        <v>-2.3735999999999999E-4</v>
      </c>
      <c r="E50" s="43">
        <v>-3.2749999999999998E-20</v>
      </c>
      <c r="F50" s="43">
        <v>-6.9649000000000001E-36</v>
      </c>
      <c r="G50" s="43">
        <v>-3.7915000000000002E-20</v>
      </c>
      <c r="H50" s="48">
        <v>0</v>
      </c>
      <c r="I50" s="28"/>
      <c r="J50" s="44">
        <v>1</v>
      </c>
      <c r="K50" s="43">
        <v>4.7148999999999997E-4</v>
      </c>
      <c r="L50" s="43">
        <v>3.8234E-4</v>
      </c>
      <c r="M50" s="43">
        <v>-2.3735999999999999E-4</v>
      </c>
      <c r="N50" s="43">
        <v>-1.0917E-20</v>
      </c>
      <c r="O50" s="43">
        <v>2.3216000000000001E-36</v>
      </c>
      <c r="P50" s="43">
        <v>3.7915000000000002E-20</v>
      </c>
      <c r="Q50" s="48">
        <v>0</v>
      </c>
    </row>
    <row r="51" spans="1:17" x14ac:dyDescent="0.3">
      <c r="A51" s="42">
        <v>31</v>
      </c>
      <c r="B51" s="43">
        <v>-2.4515000000000002E-4</v>
      </c>
      <c r="C51" s="43">
        <v>-2.2614E-4</v>
      </c>
      <c r="D51" s="43">
        <v>3.1635000000000002E-4</v>
      </c>
      <c r="E51" s="43">
        <v>6.9863000000000002E-21</v>
      </c>
      <c r="F51" s="43">
        <v>-2.6580000000000001E-21</v>
      </c>
      <c r="G51" s="43">
        <v>-1.447E-5</v>
      </c>
      <c r="H51" s="54">
        <v>0.03</v>
      </c>
      <c r="I51" s="28"/>
      <c r="J51" s="44">
        <v>2</v>
      </c>
      <c r="K51" s="43">
        <v>-2.4515000000000002E-4</v>
      </c>
      <c r="L51" s="43">
        <v>-2.2614E-4</v>
      </c>
      <c r="M51" s="43">
        <v>3.1635000000000002E-4</v>
      </c>
      <c r="N51" s="43">
        <v>2.3287999999999999E-21</v>
      </c>
      <c r="O51" s="43">
        <v>8.8602000000000007E-22</v>
      </c>
      <c r="P51" s="43">
        <v>1.447E-5</v>
      </c>
      <c r="Q51" s="54">
        <v>0.03</v>
      </c>
    </row>
    <row r="52" spans="1:17" x14ac:dyDescent="0.3">
      <c r="A52" s="42">
        <v>32</v>
      </c>
      <c r="B52" s="43">
        <v>-3.7385000000000001E-4</v>
      </c>
      <c r="C52" s="43">
        <v>-3.2058E-4</v>
      </c>
      <c r="D52" s="43">
        <v>1.4706000000000001E-3</v>
      </c>
      <c r="E52" s="43">
        <v>1.9569000000000001E-20</v>
      </c>
      <c r="F52" s="43">
        <v>-3.8775999999999999E-20</v>
      </c>
      <c r="G52" s="43">
        <v>-2.1109000000000001E-4</v>
      </c>
      <c r="H52" s="57">
        <v>0.05</v>
      </c>
      <c r="I52" s="28"/>
      <c r="J52" s="44">
        <v>3</v>
      </c>
      <c r="K52" s="43">
        <v>-3.7385000000000001E-4</v>
      </c>
      <c r="L52" s="43">
        <v>-3.2058E-4</v>
      </c>
      <c r="M52" s="43">
        <v>1.4706000000000001E-3</v>
      </c>
      <c r="N52" s="43">
        <v>6.5231000000000002E-21</v>
      </c>
      <c r="O52" s="43">
        <v>1.2925E-20</v>
      </c>
      <c r="P52" s="43">
        <v>2.1109000000000001E-4</v>
      </c>
      <c r="Q52" s="57">
        <v>0.05</v>
      </c>
    </row>
    <row r="53" spans="1:17" x14ac:dyDescent="0.3">
      <c r="A53" s="42">
        <v>33</v>
      </c>
      <c r="B53" s="43">
        <v>-4.6925999999999999E-4</v>
      </c>
      <c r="C53" s="43">
        <v>-3.4844999999999999E-4</v>
      </c>
      <c r="D53" s="43">
        <v>1.1578000000000001E-3</v>
      </c>
      <c r="E53" s="43">
        <v>4.4383999999999998E-20</v>
      </c>
      <c r="F53" s="43">
        <v>-4.4491000000000003E-20</v>
      </c>
      <c r="G53" s="43">
        <v>-2.4220000000000001E-4</v>
      </c>
      <c r="H53" s="48">
        <v>0.1</v>
      </c>
      <c r="I53" s="28"/>
      <c r="J53" s="44">
        <v>4</v>
      </c>
      <c r="K53" s="43">
        <v>-4.6925999999999999E-4</v>
      </c>
      <c r="L53" s="43">
        <v>-3.4844999999999999E-4</v>
      </c>
      <c r="M53" s="43">
        <v>1.1578000000000001E-3</v>
      </c>
      <c r="N53" s="43">
        <v>1.4795000000000001E-20</v>
      </c>
      <c r="O53" s="43">
        <v>1.4830000000000001E-20</v>
      </c>
      <c r="P53" s="43">
        <v>2.4220000000000001E-4</v>
      </c>
      <c r="Q53" s="48">
        <v>0.1</v>
      </c>
    </row>
    <row r="54" spans="1:17" x14ac:dyDescent="0.3">
      <c r="A54" s="42">
        <v>34</v>
      </c>
      <c r="B54" s="43">
        <v>-5.0131000000000004E-4</v>
      </c>
      <c r="C54" s="43">
        <v>-3.4841000000000001E-4</v>
      </c>
      <c r="D54" s="43">
        <v>1.0007E-3</v>
      </c>
      <c r="E54" s="43">
        <v>5.6174999999999999E-20</v>
      </c>
      <c r="F54" s="43">
        <v>-4.5071000000000001E-20</v>
      </c>
      <c r="G54" s="43">
        <v>-2.4536000000000002E-4</v>
      </c>
      <c r="H54" s="54">
        <v>0.13</v>
      </c>
      <c r="I54" s="28"/>
      <c r="J54" s="44">
        <v>5</v>
      </c>
      <c r="K54" s="43">
        <v>-5.0131000000000004E-4</v>
      </c>
      <c r="L54" s="43">
        <v>-3.4841000000000001E-4</v>
      </c>
      <c r="M54" s="43">
        <v>1.0007E-3</v>
      </c>
      <c r="N54" s="43">
        <v>1.8724999999999999E-20</v>
      </c>
      <c r="O54" s="43">
        <v>1.5024E-20</v>
      </c>
      <c r="P54" s="43">
        <v>2.4536000000000002E-4</v>
      </c>
      <c r="Q54" s="54">
        <v>0.13</v>
      </c>
    </row>
    <row r="55" spans="1:17" x14ac:dyDescent="0.3">
      <c r="A55" s="42">
        <v>35</v>
      </c>
      <c r="B55" s="43">
        <v>-4.7943999999999998E-4</v>
      </c>
      <c r="C55" s="43">
        <v>-3.1886000000000002E-4</v>
      </c>
      <c r="D55" s="43">
        <v>9.9736000000000009E-4</v>
      </c>
      <c r="E55" s="43">
        <v>5.8999000000000003E-20</v>
      </c>
      <c r="F55" s="43">
        <v>-5.5408000000000004E-20</v>
      </c>
      <c r="G55" s="43">
        <v>-3.0163E-4</v>
      </c>
      <c r="H55" s="48">
        <v>0.15</v>
      </c>
      <c r="I55" s="28"/>
      <c r="J55" s="44">
        <v>6</v>
      </c>
      <c r="K55" s="43">
        <v>-4.7943999999999998E-4</v>
      </c>
      <c r="L55" s="43">
        <v>-3.1886000000000002E-4</v>
      </c>
      <c r="M55" s="43">
        <v>9.9736000000000009E-4</v>
      </c>
      <c r="N55" s="43">
        <v>1.9666E-20</v>
      </c>
      <c r="O55" s="43">
        <v>1.8469000000000001E-20</v>
      </c>
      <c r="P55" s="43">
        <v>3.0163E-4</v>
      </c>
      <c r="Q55" s="48">
        <v>0.15</v>
      </c>
    </row>
    <row r="56" spans="1:17" x14ac:dyDescent="0.3">
      <c r="A56" s="42">
        <v>36</v>
      </c>
      <c r="B56" s="43">
        <v>-4.8381999999999999E-4</v>
      </c>
      <c r="C56" s="43">
        <v>-2.9739000000000002E-4</v>
      </c>
      <c r="D56" s="43">
        <v>7.9044E-4</v>
      </c>
      <c r="E56" s="43">
        <v>6.8490999999999999E-20</v>
      </c>
      <c r="F56" s="43">
        <v>-4.6187000000000002E-20</v>
      </c>
      <c r="G56" s="43">
        <v>-2.5143000000000002E-4</v>
      </c>
      <c r="H56" s="57">
        <v>0.2</v>
      </c>
      <c r="I56" s="28"/>
      <c r="J56" s="44">
        <v>7</v>
      </c>
      <c r="K56" s="43">
        <v>-4.8381999999999999E-4</v>
      </c>
      <c r="L56" s="43">
        <v>-2.9739000000000002E-4</v>
      </c>
      <c r="M56" s="43">
        <v>7.9044E-4</v>
      </c>
      <c r="N56" s="43">
        <v>2.2829999999999999E-20</v>
      </c>
      <c r="O56" s="43">
        <v>1.5395999999999999E-20</v>
      </c>
      <c r="P56" s="43">
        <v>2.5143000000000002E-4</v>
      </c>
      <c r="Q56" s="57">
        <v>0.2</v>
      </c>
    </row>
    <row r="57" spans="1:17" x14ac:dyDescent="0.3">
      <c r="A57" s="42">
        <v>37</v>
      </c>
      <c r="B57" s="43">
        <v>-5.4953999999999995E-4</v>
      </c>
      <c r="C57" s="43">
        <v>-3.3385000000000001E-4</v>
      </c>
      <c r="D57" s="43">
        <v>7.7820000000000005E-4</v>
      </c>
      <c r="E57" s="43">
        <v>7.9242E-20</v>
      </c>
      <c r="F57" s="43">
        <v>-3.6477E-20</v>
      </c>
      <c r="G57" s="43">
        <v>-1.9856999999999999E-4</v>
      </c>
      <c r="H57" s="54">
        <v>0.23</v>
      </c>
      <c r="I57" s="28"/>
      <c r="J57" s="44">
        <v>8</v>
      </c>
      <c r="K57" s="43">
        <v>-5.4953999999999995E-4</v>
      </c>
      <c r="L57" s="43">
        <v>-3.3385000000000001E-4</v>
      </c>
      <c r="M57" s="43">
        <v>7.7820000000000005E-4</v>
      </c>
      <c r="N57" s="43">
        <v>2.6414E-20</v>
      </c>
      <c r="O57" s="43">
        <v>1.2159E-20</v>
      </c>
      <c r="P57" s="43">
        <v>1.9856999999999999E-4</v>
      </c>
      <c r="Q57" s="54">
        <v>0.23</v>
      </c>
    </row>
    <row r="58" spans="1:17" x14ac:dyDescent="0.3">
      <c r="A58" s="42">
        <v>38</v>
      </c>
      <c r="B58" s="43">
        <v>-3.9753E-4</v>
      </c>
      <c r="C58" s="43">
        <v>-2.4413000000000001E-4</v>
      </c>
      <c r="D58" s="43">
        <v>8.9722999999999995E-4</v>
      </c>
      <c r="E58" s="43">
        <v>5.6357999999999999E-20</v>
      </c>
      <c r="F58" s="43">
        <v>-7.7917000000000004E-20</v>
      </c>
      <c r="G58" s="43">
        <v>-4.2415999999999998E-4</v>
      </c>
      <c r="H58" s="57">
        <v>0.3</v>
      </c>
      <c r="I58" s="28"/>
      <c r="J58" s="44">
        <v>9</v>
      </c>
      <c r="K58" s="43">
        <v>-3.9753E-4</v>
      </c>
      <c r="L58" s="43">
        <v>-2.4413000000000001E-4</v>
      </c>
      <c r="M58" s="43">
        <v>8.9722999999999995E-4</v>
      </c>
      <c r="N58" s="43">
        <v>1.8785999999999999E-20</v>
      </c>
      <c r="O58" s="43">
        <v>2.5972000000000001E-20</v>
      </c>
      <c r="P58" s="43">
        <v>4.2415999999999998E-4</v>
      </c>
      <c r="Q58" s="57">
        <v>0.3</v>
      </c>
    </row>
    <row r="59" spans="1:17" x14ac:dyDescent="0.3">
      <c r="A59" s="42">
        <v>39</v>
      </c>
      <c r="B59" s="43">
        <v>-3.258E-4</v>
      </c>
      <c r="C59" s="43">
        <v>-2.0696000000000001E-4</v>
      </c>
      <c r="D59" s="43">
        <v>7.4414999999999995E-4</v>
      </c>
      <c r="E59" s="43">
        <v>4.3662000000000002E-20</v>
      </c>
      <c r="F59" s="43">
        <v>-6.7742999999999997E-20</v>
      </c>
      <c r="G59" s="43">
        <v>-3.6877999999999998E-4</v>
      </c>
      <c r="H59" s="57">
        <v>0.35</v>
      </c>
      <c r="I59" s="28"/>
      <c r="J59" s="44">
        <v>10</v>
      </c>
      <c r="K59" s="43">
        <v>-3.258E-4</v>
      </c>
      <c r="L59" s="43">
        <v>-2.0696000000000001E-4</v>
      </c>
      <c r="M59" s="43">
        <v>7.4414999999999995E-4</v>
      </c>
      <c r="N59" s="43">
        <v>1.4553999999999999E-20</v>
      </c>
      <c r="O59" s="43">
        <v>2.2580999999999999E-20</v>
      </c>
      <c r="P59" s="43">
        <v>3.6877999999999998E-4</v>
      </c>
      <c r="Q59" s="57">
        <v>0.35</v>
      </c>
    </row>
    <row r="60" spans="1:17" x14ac:dyDescent="0.3">
      <c r="A60" s="42">
        <v>40</v>
      </c>
      <c r="B60" s="43">
        <v>-2.7247000000000003E-4</v>
      </c>
      <c r="C60" s="43">
        <v>-1.8045E-4</v>
      </c>
      <c r="D60" s="43">
        <v>6.3106000000000002E-4</v>
      </c>
      <c r="E60" s="43">
        <v>3.3805999999999998E-20</v>
      </c>
      <c r="F60" s="43">
        <v>-5.8233000000000001E-20</v>
      </c>
      <c r="G60" s="43">
        <v>-3.1701E-4</v>
      </c>
      <c r="H60" s="57">
        <v>0.4</v>
      </c>
      <c r="I60" s="28"/>
      <c r="J60" s="44">
        <v>11</v>
      </c>
      <c r="K60" s="43">
        <v>-2.7247000000000003E-4</v>
      </c>
      <c r="L60" s="43">
        <v>-1.8045E-4</v>
      </c>
      <c r="M60" s="43">
        <v>6.3106000000000002E-4</v>
      </c>
      <c r="N60" s="43">
        <v>1.1268999999999999E-20</v>
      </c>
      <c r="O60" s="43">
        <v>1.9411000000000001E-20</v>
      </c>
      <c r="P60" s="43">
        <v>3.1701E-4</v>
      </c>
      <c r="Q60" s="57">
        <v>0.4</v>
      </c>
    </row>
    <row r="61" spans="1:17" x14ac:dyDescent="0.3">
      <c r="A61" s="42">
        <v>41</v>
      </c>
      <c r="B61" s="43">
        <v>-2.3156000000000001E-4</v>
      </c>
      <c r="C61" s="43">
        <v>-1.6003E-4</v>
      </c>
      <c r="D61" s="43">
        <v>5.4390999999999999E-4</v>
      </c>
      <c r="E61" s="43">
        <v>2.6282000000000001E-20</v>
      </c>
      <c r="F61" s="43">
        <v>-4.9805000000000001E-20</v>
      </c>
      <c r="G61" s="43">
        <v>-2.7113000000000001E-4</v>
      </c>
      <c r="H61" s="57">
        <v>0.45</v>
      </c>
      <c r="I61" s="28"/>
      <c r="J61" s="44">
        <v>12</v>
      </c>
      <c r="K61" s="43">
        <v>-2.3156000000000001E-4</v>
      </c>
      <c r="L61" s="43">
        <v>-1.6003E-4</v>
      </c>
      <c r="M61" s="43">
        <v>5.4390999999999999E-4</v>
      </c>
      <c r="N61" s="43">
        <v>8.7606999999999996E-21</v>
      </c>
      <c r="O61" s="43">
        <v>1.6601999999999999E-20</v>
      </c>
      <c r="P61" s="43">
        <v>2.7113000000000001E-4</v>
      </c>
      <c r="Q61" s="57">
        <v>0.45</v>
      </c>
    </row>
    <row r="62" spans="1:17" x14ac:dyDescent="0.3">
      <c r="A62" s="42">
        <v>42</v>
      </c>
      <c r="B62" s="43">
        <v>-1.994E-4</v>
      </c>
      <c r="C62" s="43">
        <v>-1.4341000000000001E-4</v>
      </c>
      <c r="D62" s="43">
        <v>4.7457E-4</v>
      </c>
      <c r="E62" s="43">
        <v>2.0571E-20</v>
      </c>
      <c r="F62" s="43">
        <v>-4.2550999999999998E-20</v>
      </c>
      <c r="G62" s="43">
        <v>-2.3164E-4</v>
      </c>
      <c r="H62" s="48">
        <v>0.5</v>
      </c>
      <c r="I62" s="28"/>
      <c r="J62" s="44">
        <v>13</v>
      </c>
      <c r="K62" s="43">
        <v>-1.994E-4</v>
      </c>
      <c r="L62" s="43">
        <v>-1.4341000000000001E-4</v>
      </c>
      <c r="M62" s="43">
        <v>4.7457E-4</v>
      </c>
      <c r="N62" s="43">
        <v>6.8570999999999995E-21</v>
      </c>
      <c r="O62" s="43">
        <v>1.4184000000000001E-20</v>
      </c>
      <c r="P62" s="43">
        <v>2.3164E-4</v>
      </c>
      <c r="Q62" s="48">
        <v>0.5</v>
      </c>
    </row>
    <row r="63" spans="1:17" x14ac:dyDescent="0.3">
      <c r="A63" s="42">
        <v>43</v>
      </c>
      <c r="B63" s="43">
        <v>-1.7359E-4</v>
      </c>
      <c r="C63" s="43">
        <v>-1.294E-4</v>
      </c>
      <c r="D63" s="43">
        <v>4.1810000000000003E-4</v>
      </c>
      <c r="E63" s="43">
        <v>1.6234E-20</v>
      </c>
      <c r="F63" s="43">
        <v>-3.6405000000000001E-20</v>
      </c>
      <c r="G63" s="43">
        <v>-1.9818E-4</v>
      </c>
      <c r="H63" s="48">
        <v>0.55000000000000004</v>
      </c>
      <c r="I63" s="28"/>
      <c r="J63" s="44">
        <v>14</v>
      </c>
      <c r="K63" s="43">
        <v>-1.7359E-4</v>
      </c>
      <c r="L63" s="43">
        <v>-1.294E-4</v>
      </c>
      <c r="M63" s="43">
        <v>4.1810000000000003E-4</v>
      </c>
      <c r="N63" s="43">
        <v>5.4114000000000002E-21</v>
      </c>
      <c r="O63" s="43">
        <v>1.2135E-20</v>
      </c>
      <c r="P63" s="43">
        <v>1.9818E-4</v>
      </c>
      <c r="Q63" s="48">
        <v>0.55000000000000004</v>
      </c>
    </row>
    <row r="64" spans="1:17" x14ac:dyDescent="0.3">
      <c r="A64" s="42">
        <v>44</v>
      </c>
      <c r="B64" s="43">
        <v>-1.5253E-4</v>
      </c>
      <c r="C64" s="43">
        <v>-1.1735000000000001E-4</v>
      </c>
      <c r="D64" s="43">
        <v>3.7126999999999999E-4</v>
      </c>
      <c r="E64" s="43">
        <v>1.2926E-20</v>
      </c>
      <c r="F64" s="43">
        <v>-3.1238999999999998E-20</v>
      </c>
      <c r="G64" s="43">
        <v>-1.7006000000000001E-4</v>
      </c>
      <c r="H64" s="48">
        <v>0.6</v>
      </c>
      <c r="I64" s="28"/>
      <c r="J64" s="44">
        <v>15</v>
      </c>
      <c r="K64" s="43">
        <v>-1.5253E-4</v>
      </c>
      <c r="L64" s="43">
        <v>-1.1735000000000001E-4</v>
      </c>
      <c r="M64" s="43">
        <v>3.7126999999999999E-4</v>
      </c>
      <c r="N64" s="43">
        <v>4.3085E-21</v>
      </c>
      <c r="O64" s="43">
        <v>1.0412999999999999E-20</v>
      </c>
      <c r="P64" s="43">
        <v>1.7006000000000001E-4</v>
      </c>
      <c r="Q64" s="48">
        <v>0.6</v>
      </c>
    </row>
    <row r="65" spans="1:17" x14ac:dyDescent="0.3">
      <c r="A65" s="42">
        <v>45</v>
      </c>
      <c r="B65" s="43">
        <v>-1.3509000000000001E-4</v>
      </c>
      <c r="C65" s="43">
        <v>-1.0683000000000001E-4</v>
      </c>
      <c r="D65" s="43">
        <v>3.3189E-4</v>
      </c>
      <c r="E65" s="43">
        <v>1.0385E-20</v>
      </c>
      <c r="F65" s="43">
        <v>-2.6910000000000001E-20</v>
      </c>
      <c r="G65" s="43">
        <v>-1.4648999999999999E-4</v>
      </c>
      <c r="H65" s="48">
        <v>0.65</v>
      </c>
      <c r="I65" s="28"/>
      <c r="J65" s="44">
        <v>16</v>
      </c>
      <c r="K65" s="43">
        <v>-1.3509000000000001E-4</v>
      </c>
      <c r="L65" s="43">
        <v>-1.0683000000000001E-4</v>
      </c>
      <c r="M65" s="43">
        <v>3.3189E-4</v>
      </c>
      <c r="N65" s="43">
        <v>3.4616000000000002E-21</v>
      </c>
      <c r="O65" s="43">
        <v>8.9700000000000005E-21</v>
      </c>
      <c r="P65" s="43">
        <v>1.4648999999999999E-4</v>
      </c>
      <c r="Q65" s="48">
        <v>0.65</v>
      </c>
    </row>
    <row r="66" spans="1:17" x14ac:dyDescent="0.3">
      <c r="A66" s="42">
        <v>46</v>
      </c>
      <c r="B66" s="43">
        <v>-1.2048E-4</v>
      </c>
      <c r="C66" s="43">
        <v>-9.7565999999999994E-5</v>
      </c>
      <c r="D66" s="43">
        <v>2.9839999999999999E-4</v>
      </c>
      <c r="E66" s="43">
        <v>8.4184000000000002E-21</v>
      </c>
      <c r="F66" s="43">
        <v>-2.3282E-20</v>
      </c>
      <c r="G66" s="43">
        <v>-1.2674E-4</v>
      </c>
      <c r="H66" s="48">
        <v>0.7</v>
      </c>
      <c r="I66" s="28"/>
      <c r="J66" s="44">
        <v>17</v>
      </c>
      <c r="K66" s="43">
        <v>-1.2048E-4</v>
      </c>
      <c r="L66" s="43">
        <v>-9.7565999999999994E-5</v>
      </c>
      <c r="M66" s="43">
        <v>2.9839999999999999E-4</v>
      </c>
      <c r="N66" s="43">
        <v>2.8061000000000001E-21</v>
      </c>
      <c r="O66" s="43">
        <v>7.7605000000000003E-21</v>
      </c>
      <c r="P66" s="43">
        <v>1.2674E-4</v>
      </c>
      <c r="Q66" s="48">
        <v>0.7</v>
      </c>
    </row>
    <row r="67" spans="1:17" x14ac:dyDescent="0.3">
      <c r="A67" s="42">
        <v>47</v>
      </c>
      <c r="B67" s="43">
        <v>-1.081E-4</v>
      </c>
      <c r="C67" s="43">
        <v>-8.9365999999999998E-5</v>
      </c>
      <c r="D67" s="43">
        <v>2.6965000000000002E-4</v>
      </c>
      <c r="E67" s="43">
        <v>6.8834999999999997E-21</v>
      </c>
      <c r="F67" s="43">
        <v>-2.0234E-20</v>
      </c>
      <c r="G67" s="43">
        <v>-1.1014999999999999E-4</v>
      </c>
      <c r="H67" s="48">
        <v>0.75</v>
      </c>
      <c r="I67" s="28"/>
      <c r="J67" s="44">
        <v>18</v>
      </c>
      <c r="K67" s="43">
        <v>-1.081E-4</v>
      </c>
      <c r="L67" s="43">
        <v>-8.9365999999999998E-5</v>
      </c>
      <c r="M67" s="43">
        <v>2.6965000000000002E-4</v>
      </c>
      <c r="N67" s="43">
        <v>2.2945E-21</v>
      </c>
      <c r="O67" s="43">
        <v>6.7448000000000003E-21</v>
      </c>
      <c r="P67" s="43">
        <v>1.1014999999999999E-4</v>
      </c>
      <c r="Q67" s="48">
        <v>0.75</v>
      </c>
    </row>
    <row r="68" spans="1:17" x14ac:dyDescent="0.3">
      <c r="A68" s="42">
        <v>48</v>
      </c>
      <c r="B68" s="43">
        <v>-9.7516999999999995E-5</v>
      </c>
      <c r="C68" s="43">
        <v>-8.2070000000000005E-5</v>
      </c>
      <c r="D68" s="43">
        <v>2.4477E-4</v>
      </c>
      <c r="E68" s="43">
        <v>5.6750999999999999E-21</v>
      </c>
      <c r="F68" s="43">
        <v>-1.7666999999999999E-20</v>
      </c>
      <c r="G68" s="43">
        <v>-9.6175999999999995E-5</v>
      </c>
      <c r="H68" s="48">
        <v>0.8</v>
      </c>
      <c r="I68" s="28"/>
      <c r="J68" s="44">
        <v>19</v>
      </c>
      <c r="K68" s="43">
        <v>-9.7516999999999995E-5</v>
      </c>
      <c r="L68" s="43">
        <v>-8.2070000000000005E-5</v>
      </c>
      <c r="M68" s="43">
        <v>2.4477E-4</v>
      </c>
      <c r="N68" s="43">
        <v>1.8917000000000001E-21</v>
      </c>
      <c r="O68" s="43">
        <v>5.8890999999999999E-21</v>
      </c>
      <c r="P68" s="43">
        <v>9.6175999999999995E-5</v>
      </c>
      <c r="Q68" s="48">
        <v>0.8</v>
      </c>
    </row>
    <row r="69" spans="1:17" x14ac:dyDescent="0.3">
      <c r="A69" s="42">
        <v>49</v>
      </c>
      <c r="B69" s="43">
        <v>-8.8387999999999995E-5</v>
      </c>
      <c r="C69" s="43">
        <v>-7.5553E-5</v>
      </c>
      <c r="D69" s="43">
        <v>2.2308000000000001E-4</v>
      </c>
      <c r="E69" s="43">
        <v>4.7153999999999998E-21</v>
      </c>
      <c r="F69" s="43">
        <v>-1.5496E-20</v>
      </c>
      <c r="G69" s="43">
        <v>-8.4357000000000006E-5</v>
      </c>
      <c r="H69" s="48">
        <v>0.85</v>
      </c>
      <c r="I69" s="28"/>
      <c r="J69" s="44">
        <v>20</v>
      </c>
      <c r="K69" s="43">
        <v>-8.8387999999999995E-5</v>
      </c>
      <c r="L69" s="43">
        <v>-7.5553E-5</v>
      </c>
      <c r="M69" s="43">
        <v>2.2308000000000001E-4</v>
      </c>
      <c r="N69" s="43">
        <v>1.5718E-21</v>
      </c>
      <c r="O69" s="43">
        <v>5.1653999999999997E-21</v>
      </c>
      <c r="P69" s="43">
        <v>8.4357000000000006E-5</v>
      </c>
      <c r="Q69" s="48">
        <v>0.85</v>
      </c>
    </row>
    <row r="70" spans="1:17" x14ac:dyDescent="0.3">
      <c r="A70" s="42">
        <v>50</v>
      </c>
      <c r="B70" s="43">
        <v>-8.0453999999999999E-5</v>
      </c>
      <c r="C70" s="43">
        <v>-6.9710999999999997E-5</v>
      </c>
      <c r="D70" s="43">
        <v>2.0405999999999999E-4</v>
      </c>
      <c r="E70" s="43">
        <v>3.9468999999999997E-21</v>
      </c>
      <c r="F70" s="43">
        <v>-1.3652E-20</v>
      </c>
      <c r="G70" s="43">
        <v>-7.4319000000000005E-5</v>
      </c>
      <c r="H70" s="48">
        <v>0.9</v>
      </c>
      <c r="I70" s="28"/>
      <c r="J70" s="44">
        <v>21</v>
      </c>
      <c r="K70" s="43">
        <v>-8.0453999999999999E-5</v>
      </c>
      <c r="L70" s="43">
        <v>-6.9710999999999997E-5</v>
      </c>
      <c r="M70" s="43">
        <v>2.0405999999999999E-4</v>
      </c>
      <c r="N70" s="43">
        <v>1.3155999999999999E-21</v>
      </c>
      <c r="O70" s="43">
        <v>4.5507000000000003E-21</v>
      </c>
      <c r="P70" s="43">
        <v>7.4319000000000005E-5</v>
      </c>
      <c r="Q70" s="48">
        <v>0.9</v>
      </c>
    </row>
    <row r="71" spans="1:17" x14ac:dyDescent="0.3">
      <c r="A71" s="42">
        <v>51</v>
      </c>
      <c r="B71" s="43">
        <v>-6.7397999999999994E-5</v>
      </c>
      <c r="C71" s="43">
        <v>-5.9716999999999998E-5</v>
      </c>
      <c r="D71" s="43">
        <v>1.7241000000000001E-4</v>
      </c>
      <c r="E71" s="43">
        <v>2.8218999999999999E-21</v>
      </c>
      <c r="F71" s="43">
        <v>-1.0731E-20</v>
      </c>
      <c r="G71" s="43">
        <v>-5.8415000000000002E-5</v>
      </c>
      <c r="H71" s="48">
        <v>0.95</v>
      </c>
      <c r="I71" s="28"/>
      <c r="J71" s="44">
        <v>22</v>
      </c>
      <c r="K71" s="43">
        <v>-6.7397999999999994E-5</v>
      </c>
      <c r="L71" s="43">
        <v>-5.9716999999999998E-5</v>
      </c>
      <c r="M71" s="43">
        <v>1.7241000000000001E-4</v>
      </c>
      <c r="N71" s="43">
        <v>9.4063000000000006E-22</v>
      </c>
      <c r="O71" s="43">
        <v>3.5769000000000003E-21</v>
      </c>
      <c r="P71" s="43">
        <v>5.8415000000000002E-5</v>
      </c>
      <c r="Q71" s="48">
        <v>0.95</v>
      </c>
    </row>
    <row r="72" spans="1:17" x14ac:dyDescent="0.3">
      <c r="A72" s="42">
        <v>52</v>
      </c>
      <c r="B72" s="43">
        <v>-3.2428999999999997E-5</v>
      </c>
      <c r="C72" s="43">
        <v>-3.0473000000000001E-5</v>
      </c>
      <c r="D72" s="43">
        <v>8.5606000000000007E-5</v>
      </c>
      <c r="E72" s="43">
        <v>7.1874999999999997E-22</v>
      </c>
      <c r="F72" s="43">
        <v>-3.9496999999999998E-21</v>
      </c>
      <c r="G72" s="43">
        <v>-2.1501E-5</v>
      </c>
      <c r="H72" s="48">
        <v>1</v>
      </c>
      <c r="I72" s="28"/>
      <c r="J72" s="44">
        <v>23</v>
      </c>
      <c r="K72" s="43">
        <v>-3.2428999999999997E-5</v>
      </c>
      <c r="L72" s="43">
        <v>-3.0473000000000001E-5</v>
      </c>
      <c r="M72" s="43">
        <v>8.5606000000000007E-5</v>
      </c>
      <c r="N72" s="43">
        <v>2.3957999999999999E-22</v>
      </c>
      <c r="O72" s="43">
        <v>1.3166E-21</v>
      </c>
      <c r="P72" s="43">
        <v>2.1501E-5</v>
      </c>
      <c r="Q72" s="48">
        <v>1</v>
      </c>
    </row>
    <row r="73" spans="1:17" x14ac:dyDescent="0.3">
      <c r="A73" s="42">
        <v>53</v>
      </c>
      <c r="B73" s="43">
        <v>-1.8649999999999999E-5</v>
      </c>
      <c r="C73" s="43">
        <v>-1.7951000000000001E-5</v>
      </c>
      <c r="D73" s="43">
        <v>5.0535000000000003E-5</v>
      </c>
      <c r="E73" s="43">
        <v>2.5696999999999999E-22</v>
      </c>
      <c r="F73" s="43">
        <v>-1.8421E-21</v>
      </c>
      <c r="G73" s="43">
        <v>-1.0028E-5</v>
      </c>
      <c r="H73" s="48">
        <v>1.5</v>
      </c>
      <c r="I73" s="28"/>
      <c r="J73" s="44">
        <v>24</v>
      </c>
      <c r="K73" s="43">
        <v>-1.8649999999999999E-5</v>
      </c>
      <c r="L73" s="43">
        <v>-1.7951000000000001E-5</v>
      </c>
      <c r="M73" s="43">
        <v>5.0535000000000003E-5</v>
      </c>
      <c r="N73" s="43">
        <v>8.5658000000000003E-23</v>
      </c>
      <c r="O73" s="43">
        <v>6.1402999999999999E-22</v>
      </c>
      <c r="P73" s="43">
        <v>1.0028E-5</v>
      </c>
      <c r="Q73" s="48">
        <v>1.5</v>
      </c>
    </row>
    <row r="74" spans="1:17" x14ac:dyDescent="0.3">
      <c r="A74" s="42">
        <v>54</v>
      </c>
      <c r="B74" s="43">
        <v>-1.242E-5</v>
      </c>
      <c r="C74" s="43">
        <v>-1.2113000000000001E-5</v>
      </c>
      <c r="D74" s="43">
        <v>3.4162000000000003E-5</v>
      </c>
      <c r="E74" s="43">
        <v>1.1268999999999999E-22</v>
      </c>
      <c r="F74" s="43">
        <v>-9.9837999999999996E-22</v>
      </c>
      <c r="G74" s="43">
        <v>-5.4349000000000003E-6</v>
      </c>
      <c r="H74" s="48">
        <v>2</v>
      </c>
      <c r="I74" s="28"/>
      <c r="J74" s="44">
        <v>25</v>
      </c>
      <c r="K74" s="43">
        <v>-1.242E-5</v>
      </c>
      <c r="L74" s="43">
        <v>-1.2113000000000001E-5</v>
      </c>
      <c r="M74" s="43">
        <v>3.4162000000000003E-5</v>
      </c>
      <c r="N74" s="43">
        <v>3.7565000000000002E-23</v>
      </c>
      <c r="O74" s="43">
        <v>3.3278999999999998E-22</v>
      </c>
      <c r="P74" s="43">
        <v>5.4349000000000003E-6</v>
      </c>
      <c r="Q74" s="48">
        <v>2</v>
      </c>
    </row>
    <row r="75" spans="1:17" x14ac:dyDescent="0.3">
      <c r="A75" s="42">
        <v>55</v>
      </c>
      <c r="B75" s="43">
        <v>-9.2630999999999995E-6</v>
      </c>
      <c r="C75" s="43">
        <v>-9.1085999999999995E-6</v>
      </c>
      <c r="D75" s="43">
        <v>2.5483999999999999E-5</v>
      </c>
      <c r="E75" s="43">
        <v>5.6727999999999997E-23</v>
      </c>
      <c r="F75" s="43">
        <v>-6.0036000000000002E-22</v>
      </c>
      <c r="G75" s="43">
        <v>-3.2681999999999999E-6</v>
      </c>
      <c r="H75" s="48">
        <v>2.5</v>
      </c>
      <c r="I75" s="28"/>
      <c r="J75" s="44">
        <v>26</v>
      </c>
      <c r="K75" s="43">
        <v>-9.2630999999999995E-6</v>
      </c>
      <c r="L75" s="43">
        <v>-9.1085999999999995E-6</v>
      </c>
      <c r="M75" s="43">
        <v>2.5483999999999999E-5</v>
      </c>
      <c r="N75" s="43">
        <v>1.8908999999999999E-23</v>
      </c>
      <c r="O75" s="43">
        <v>2.0012000000000001E-22</v>
      </c>
      <c r="P75" s="43">
        <v>3.2681999999999999E-6</v>
      </c>
      <c r="Q75" s="48">
        <v>2.5</v>
      </c>
    </row>
    <row r="76" spans="1:17" x14ac:dyDescent="0.3">
      <c r="A76" s="42">
        <v>56</v>
      </c>
      <c r="B76" s="43">
        <v>-7.4076E-6</v>
      </c>
      <c r="C76" s="43">
        <v>-7.3213999999999999E-6</v>
      </c>
      <c r="D76" s="43">
        <v>2.0183999999999999E-5</v>
      </c>
      <c r="E76" s="43">
        <v>3.1672000000000003E-23</v>
      </c>
      <c r="F76" s="43">
        <v>-3.8906E-22</v>
      </c>
      <c r="G76" s="43">
        <v>-2.1179000000000001E-6</v>
      </c>
      <c r="H76" s="48">
        <v>3</v>
      </c>
      <c r="I76" s="28"/>
      <c r="J76" s="44">
        <v>27</v>
      </c>
      <c r="K76" s="43">
        <v>-7.4076E-6</v>
      </c>
      <c r="L76" s="43">
        <v>-7.3213999999999999E-6</v>
      </c>
      <c r="M76" s="43">
        <v>2.0183999999999999E-5</v>
      </c>
      <c r="N76" s="43">
        <v>1.0557E-23</v>
      </c>
      <c r="O76" s="43">
        <v>1.2969000000000001E-22</v>
      </c>
      <c r="P76" s="43">
        <v>2.1179000000000001E-6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3.2333E-21</v>
      </c>
      <c r="C81" s="43">
        <v>1.7601E-5</v>
      </c>
      <c r="D81" s="43">
        <v>7.7307999999999999E-4</v>
      </c>
      <c r="E81" s="23">
        <f>+D81*1000</f>
        <v>0.77307999999999999</v>
      </c>
      <c r="F81" s="44">
        <v>0</v>
      </c>
      <c r="G81" s="24"/>
      <c r="H81" s="25"/>
      <c r="I81" s="28"/>
      <c r="J81" s="44">
        <v>1</v>
      </c>
      <c r="K81" s="43">
        <v>-1.0777999999999999E-21</v>
      </c>
      <c r="L81" s="43">
        <v>-1.7601E-5</v>
      </c>
      <c r="M81" s="43">
        <v>7.7307999999999999E-4</v>
      </c>
      <c r="N81" s="23">
        <f>+M81*1000</f>
        <v>0.77307999999999999</v>
      </c>
      <c r="O81" s="44">
        <v>0</v>
      </c>
      <c r="P81" s="24"/>
      <c r="Q81" s="25"/>
    </row>
    <row r="82" spans="1:23" x14ac:dyDescent="0.3">
      <c r="A82" s="42">
        <v>31</v>
      </c>
      <c r="B82" s="43">
        <v>5.4077999999999996E-22</v>
      </c>
      <c r="C82" s="43">
        <v>2.9438999999999999E-6</v>
      </c>
      <c r="D82" s="43">
        <v>7.7176999999999996E-4</v>
      </c>
      <c r="E82" s="23">
        <f t="shared" ref="E82:E107" si="0">+D82*1000</f>
        <v>0.77176999999999996</v>
      </c>
      <c r="F82" s="170">
        <v>0.03</v>
      </c>
      <c r="G82" s="24"/>
      <c r="H82" s="25"/>
      <c r="I82" s="28"/>
      <c r="J82" s="44">
        <v>2</v>
      </c>
      <c r="K82" s="43">
        <v>-1.8026E-22</v>
      </c>
      <c r="L82" s="43">
        <v>-2.9438999999999999E-6</v>
      </c>
      <c r="M82" s="43">
        <v>7.7176999999999996E-4</v>
      </c>
      <c r="N82" s="23">
        <f t="shared" ref="N82:N107" si="1">+M82*1000</f>
        <v>0.77176999999999996</v>
      </c>
      <c r="O82" s="170">
        <v>0.03</v>
      </c>
      <c r="P82" s="24"/>
      <c r="Q82" s="25"/>
    </row>
    <row r="83" spans="1:23" x14ac:dyDescent="0.3">
      <c r="A83" s="42">
        <v>32</v>
      </c>
      <c r="B83" s="43">
        <v>-5.4072999999999995E-22</v>
      </c>
      <c r="C83" s="43">
        <v>-2.9436000000000001E-6</v>
      </c>
      <c r="D83" s="43">
        <v>7.4187000000000005E-4</v>
      </c>
      <c r="E83" s="23">
        <f t="shared" si="0"/>
        <v>0.74187000000000003</v>
      </c>
      <c r="F83" s="171">
        <v>0.05</v>
      </c>
      <c r="G83" s="24"/>
      <c r="H83" s="25"/>
      <c r="I83" s="28"/>
      <c r="J83" s="44">
        <v>3</v>
      </c>
      <c r="K83" s="43">
        <v>1.8024000000000001E-22</v>
      </c>
      <c r="L83" s="43">
        <v>2.9436000000000001E-6</v>
      </c>
      <c r="M83" s="43">
        <v>7.4187000000000005E-4</v>
      </c>
      <c r="N83" s="23">
        <f t="shared" si="1"/>
        <v>0.74187000000000003</v>
      </c>
      <c r="O83" s="171">
        <v>0.05</v>
      </c>
      <c r="Q83" s="25"/>
    </row>
    <row r="84" spans="1:23" x14ac:dyDescent="0.3">
      <c r="A84" s="42">
        <v>33</v>
      </c>
      <c r="B84" s="43">
        <v>-3.0421999999999999E-21</v>
      </c>
      <c r="C84" s="43">
        <v>-1.6560999999999999E-5</v>
      </c>
      <c r="D84" s="43">
        <v>6.7568999999999995E-4</v>
      </c>
      <c r="E84" s="23">
        <f t="shared" si="0"/>
        <v>0.6756899999999999</v>
      </c>
      <c r="F84" s="44">
        <v>0.1</v>
      </c>
      <c r="G84" s="24"/>
      <c r="H84" s="25"/>
      <c r="I84" s="28"/>
      <c r="J84" s="44">
        <v>4</v>
      </c>
      <c r="K84" s="43">
        <v>1.0141E-21</v>
      </c>
      <c r="L84" s="43">
        <v>1.6560999999999999E-5</v>
      </c>
      <c r="M84" s="43">
        <v>6.7568999999999995E-4</v>
      </c>
      <c r="N84" s="23">
        <f t="shared" si="1"/>
        <v>0.6756899999999999</v>
      </c>
      <c r="O84" s="44">
        <v>0.1</v>
      </c>
      <c r="P84" s="24"/>
      <c r="Q84" s="25"/>
    </row>
    <row r="85" spans="1:23" x14ac:dyDescent="0.3">
      <c r="A85" s="42">
        <v>34</v>
      </c>
      <c r="B85" s="43">
        <v>-4.4395E-21</v>
      </c>
      <c r="C85" s="43">
        <v>-2.4167000000000001E-5</v>
      </c>
      <c r="D85" s="43">
        <v>6.4353000000000001E-4</v>
      </c>
      <c r="E85" s="23">
        <f t="shared" si="0"/>
        <v>0.64353000000000005</v>
      </c>
      <c r="F85" s="170">
        <v>0.13</v>
      </c>
      <c r="G85" s="24"/>
      <c r="H85" s="25"/>
      <c r="I85" s="28"/>
      <c r="J85" s="44">
        <v>5</v>
      </c>
      <c r="K85" s="43">
        <v>1.4798E-21</v>
      </c>
      <c r="L85" s="43">
        <v>2.4167000000000001E-5</v>
      </c>
      <c r="M85" s="43">
        <v>6.4353000000000001E-4</v>
      </c>
      <c r="N85" s="23">
        <f t="shared" si="1"/>
        <v>0.64353000000000005</v>
      </c>
      <c r="O85" s="170">
        <v>0.13</v>
      </c>
      <c r="P85" s="24"/>
      <c r="Q85" s="25"/>
    </row>
    <row r="86" spans="1:23" x14ac:dyDescent="0.3">
      <c r="A86" s="42">
        <v>35</v>
      </c>
      <c r="B86" s="43">
        <v>-5.1264999999999998E-21</v>
      </c>
      <c r="C86" s="43">
        <v>-2.7908000000000001E-5</v>
      </c>
      <c r="D86" s="43">
        <v>6.2224000000000003E-4</v>
      </c>
      <c r="E86" s="23">
        <f t="shared" si="0"/>
        <v>0.62224000000000002</v>
      </c>
      <c r="F86" s="44">
        <v>0.15</v>
      </c>
      <c r="G86" s="24"/>
      <c r="H86" s="25"/>
      <c r="I86" s="28"/>
      <c r="J86" s="44">
        <v>6</v>
      </c>
      <c r="K86" s="43">
        <v>1.7087999999999998E-21</v>
      </c>
      <c r="L86" s="43">
        <v>2.7908000000000001E-5</v>
      </c>
      <c r="M86" s="43">
        <v>6.2224000000000003E-4</v>
      </c>
      <c r="N86" s="23">
        <f t="shared" si="1"/>
        <v>0.62224000000000002</v>
      </c>
      <c r="O86" s="44">
        <v>0.15</v>
      </c>
      <c r="P86" s="24"/>
      <c r="Q86" s="25"/>
    </row>
    <row r="87" spans="1:23" x14ac:dyDescent="0.3">
      <c r="A87" s="42">
        <v>36</v>
      </c>
      <c r="B87" s="43">
        <v>-6.9049999999999999E-21</v>
      </c>
      <c r="C87" s="43">
        <v>-3.7589000000000002E-5</v>
      </c>
      <c r="D87" s="43">
        <v>5.7841000000000001E-4</v>
      </c>
      <c r="E87" s="23">
        <f t="shared" si="0"/>
        <v>0.57840999999999998</v>
      </c>
      <c r="F87" s="171">
        <v>0.2</v>
      </c>
      <c r="G87" s="24"/>
      <c r="H87" s="25"/>
      <c r="I87" s="28"/>
      <c r="J87" s="44">
        <v>7</v>
      </c>
      <c r="K87" s="43">
        <v>2.3017000000000001E-21</v>
      </c>
      <c r="L87" s="43">
        <v>3.7589000000000002E-5</v>
      </c>
      <c r="M87" s="43">
        <v>5.7841000000000001E-4</v>
      </c>
      <c r="N87" s="23">
        <f t="shared" si="1"/>
        <v>0.57840999999999998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-8.1259999999999997E-21</v>
      </c>
      <c r="C88" s="43">
        <v>-4.4236000000000001E-5</v>
      </c>
      <c r="D88" s="43">
        <v>5.5513000000000003E-4</v>
      </c>
      <c r="E88" s="23">
        <f t="shared" si="0"/>
        <v>0.55513000000000001</v>
      </c>
      <c r="F88" s="170">
        <v>0.23</v>
      </c>
      <c r="G88" s="24"/>
      <c r="H88" s="25"/>
      <c r="I88" s="28"/>
      <c r="J88" s="44">
        <v>8</v>
      </c>
      <c r="K88" s="43">
        <v>2.7086999999999999E-21</v>
      </c>
      <c r="L88" s="43">
        <v>4.4236000000000001E-5</v>
      </c>
      <c r="M88" s="43">
        <v>5.5513000000000003E-4</v>
      </c>
      <c r="N88" s="23">
        <f t="shared" si="1"/>
        <v>0.55513000000000001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-7.2357999999999998E-21</v>
      </c>
      <c r="C89" s="43">
        <v>-3.9390000000000001E-5</v>
      </c>
      <c r="D89" s="43">
        <v>4.817E-4</v>
      </c>
      <c r="E89" s="23">
        <f t="shared" si="0"/>
        <v>0.48170000000000002</v>
      </c>
      <c r="F89" s="171">
        <v>0.3</v>
      </c>
      <c r="G89" s="24"/>
      <c r="H89" s="25"/>
      <c r="I89" s="28"/>
      <c r="J89" s="44">
        <v>9</v>
      </c>
      <c r="K89" s="43">
        <v>2.4118999999999999E-21</v>
      </c>
      <c r="L89" s="43">
        <v>3.9390000000000001E-5</v>
      </c>
      <c r="M89" s="43">
        <v>4.817E-4</v>
      </c>
      <c r="N89" s="23">
        <f t="shared" si="1"/>
        <v>0.48170000000000002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-6.5534000000000002E-21</v>
      </c>
      <c r="C90" s="43">
        <v>-3.5675E-5</v>
      </c>
      <c r="D90" s="43">
        <v>4.4087E-4</v>
      </c>
      <c r="E90" s="23">
        <f t="shared" si="0"/>
        <v>0.44086999999999998</v>
      </c>
      <c r="F90" s="171">
        <v>0.35</v>
      </c>
      <c r="G90" s="24"/>
      <c r="H90" s="25"/>
      <c r="I90" s="28"/>
      <c r="J90" s="44">
        <v>10</v>
      </c>
      <c r="K90" s="43">
        <v>2.1844999999999998E-21</v>
      </c>
      <c r="L90" s="43">
        <v>3.5675E-5</v>
      </c>
      <c r="M90" s="43">
        <v>4.4087E-4</v>
      </c>
      <c r="N90" s="23">
        <f t="shared" si="1"/>
        <v>0.44086999999999998</v>
      </c>
      <c r="O90" s="171">
        <v>0.35</v>
      </c>
      <c r="P90" s="24"/>
      <c r="Q90" s="25"/>
    </row>
    <row r="91" spans="1:23" x14ac:dyDescent="0.3">
      <c r="A91" s="42">
        <v>40</v>
      </c>
      <c r="B91" s="43">
        <v>-5.8992999999999998E-21</v>
      </c>
      <c r="C91" s="43">
        <v>-3.2113999999999998E-5</v>
      </c>
      <c r="D91" s="43">
        <v>4.0663E-4</v>
      </c>
      <c r="E91" s="23">
        <f t="shared" si="0"/>
        <v>0.40662999999999999</v>
      </c>
      <c r="F91" s="171">
        <v>0.4</v>
      </c>
      <c r="G91" s="24"/>
      <c r="H91" s="25"/>
      <c r="I91" s="28"/>
      <c r="J91" s="44">
        <v>11</v>
      </c>
      <c r="K91" s="43">
        <v>1.9663999999999999E-21</v>
      </c>
      <c r="L91" s="43">
        <v>3.2113999999999998E-5</v>
      </c>
      <c r="M91" s="43">
        <v>4.0663E-4</v>
      </c>
      <c r="N91" s="23">
        <f t="shared" si="1"/>
        <v>0.40662999999999999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-5.2983999999999998E-21</v>
      </c>
      <c r="C92" s="43">
        <v>-2.8843000000000002E-5</v>
      </c>
      <c r="D92" s="43">
        <v>3.7733999999999999E-4</v>
      </c>
      <c r="E92" s="23">
        <f t="shared" si="0"/>
        <v>0.37734000000000001</v>
      </c>
      <c r="F92" s="171">
        <v>0.45</v>
      </c>
      <c r="G92" s="24"/>
      <c r="H92" s="25"/>
      <c r="I92" s="28"/>
      <c r="J92" s="44">
        <v>12</v>
      </c>
      <c r="K92" s="43">
        <v>1.7661000000000001E-21</v>
      </c>
      <c r="L92" s="43">
        <v>2.8843000000000002E-5</v>
      </c>
      <c r="M92" s="43">
        <v>3.7733999999999999E-4</v>
      </c>
      <c r="N92" s="23">
        <f t="shared" si="1"/>
        <v>0.37734000000000001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-4.7592999999999999E-21</v>
      </c>
      <c r="C93" s="43">
        <v>-2.5908999999999999E-5</v>
      </c>
      <c r="D93" s="43">
        <v>3.5194000000000002E-4</v>
      </c>
      <c r="E93" s="23">
        <f t="shared" si="0"/>
        <v>0.35194000000000003</v>
      </c>
      <c r="F93" s="44">
        <v>0.5</v>
      </c>
      <c r="G93" s="24"/>
      <c r="H93" s="25"/>
      <c r="I93" s="28"/>
      <c r="J93" s="44">
        <v>13</v>
      </c>
      <c r="K93" s="43">
        <v>1.5864E-21</v>
      </c>
      <c r="L93" s="43">
        <v>2.5908999999999999E-5</v>
      </c>
      <c r="M93" s="43">
        <v>3.5194000000000002E-4</v>
      </c>
      <c r="N93" s="23">
        <f t="shared" si="1"/>
        <v>0.35194000000000003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-4.2818000000000002E-21</v>
      </c>
      <c r="C94" s="43">
        <v>-2.3309E-5</v>
      </c>
      <c r="D94" s="43">
        <v>3.2967000000000001E-4</v>
      </c>
      <c r="E94" s="23">
        <f t="shared" si="0"/>
        <v>0.32967000000000002</v>
      </c>
      <c r="F94" s="44">
        <v>0.55000000000000004</v>
      </c>
      <c r="G94" s="24"/>
      <c r="H94" s="25"/>
      <c r="I94" s="28"/>
      <c r="J94" s="44">
        <v>14</v>
      </c>
      <c r="K94" s="43">
        <v>1.4273000000000001E-21</v>
      </c>
      <c r="L94" s="43">
        <v>2.3309E-5</v>
      </c>
      <c r="M94" s="43">
        <v>3.2967000000000001E-4</v>
      </c>
      <c r="N94" s="23">
        <f t="shared" si="1"/>
        <v>0.32967000000000002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-3.8615000000000003E-21</v>
      </c>
      <c r="C95" s="43">
        <v>-2.1021000000000001E-5</v>
      </c>
      <c r="D95" s="43">
        <v>3.0997000000000002E-4</v>
      </c>
      <c r="E95" s="23">
        <f t="shared" si="0"/>
        <v>0.30997000000000002</v>
      </c>
      <c r="F95" s="44">
        <v>0.6</v>
      </c>
      <c r="G95" s="24"/>
      <c r="H95" s="25"/>
      <c r="I95" s="28"/>
      <c r="J95" s="44">
        <v>15</v>
      </c>
      <c r="K95" s="43">
        <v>1.2872E-21</v>
      </c>
      <c r="L95" s="43">
        <v>2.1021000000000001E-5</v>
      </c>
      <c r="M95" s="43">
        <v>3.0997000000000002E-4</v>
      </c>
      <c r="N95" s="23">
        <f t="shared" si="1"/>
        <v>0.30997000000000002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-3.4925000000000002E-21</v>
      </c>
      <c r="C96" s="43">
        <v>-1.9012E-5</v>
      </c>
      <c r="D96" s="43">
        <v>2.9242E-4</v>
      </c>
      <c r="E96" s="23">
        <f t="shared" si="0"/>
        <v>0.29242000000000001</v>
      </c>
      <c r="F96" s="44">
        <v>0.65</v>
      </c>
      <c r="G96" s="24"/>
      <c r="H96" s="25"/>
      <c r="I96" s="28"/>
      <c r="J96" s="44">
        <v>16</v>
      </c>
      <c r="K96" s="43">
        <v>1.1642E-21</v>
      </c>
      <c r="L96" s="43">
        <v>1.9012E-5</v>
      </c>
      <c r="M96" s="43">
        <v>2.9242E-4</v>
      </c>
      <c r="N96" s="23">
        <f t="shared" si="1"/>
        <v>0.29242000000000001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-3.1687000000000001E-21</v>
      </c>
      <c r="C97" s="43">
        <v>-1.7249E-5</v>
      </c>
      <c r="D97" s="43">
        <v>2.7668000000000001E-4</v>
      </c>
      <c r="E97" s="23">
        <f t="shared" si="0"/>
        <v>0.27668000000000004</v>
      </c>
      <c r="F97" s="44">
        <v>0.7</v>
      </c>
      <c r="G97" s="24"/>
      <c r="H97" s="25"/>
      <c r="I97" s="28"/>
      <c r="J97" s="44">
        <v>17</v>
      </c>
      <c r="K97" s="43">
        <v>1.0562000000000001E-21</v>
      </c>
      <c r="L97" s="43">
        <v>1.7249E-5</v>
      </c>
      <c r="M97" s="43">
        <v>2.7668000000000001E-4</v>
      </c>
      <c r="N97" s="23">
        <f t="shared" si="1"/>
        <v>0.27668000000000004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-2.8840000000000001E-21</v>
      </c>
      <c r="C98" s="43">
        <v>-1.5699999999999999E-5</v>
      </c>
      <c r="D98" s="43">
        <v>2.6249999999999998E-4</v>
      </c>
      <c r="E98" s="23">
        <f t="shared" si="0"/>
        <v>0.26250000000000001</v>
      </c>
      <c r="F98" s="44">
        <v>0.75</v>
      </c>
      <c r="G98" s="24"/>
      <c r="H98" s="25"/>
      <c r="I98" s="28"/>
      <c r="J98" s="44">
        <v>18</v>
      </c>
      <c r="K98" s="43">
        <v>9.6133000000000006E-22</v>
      </c>
      <c r="L98" s="43">
        <v>1.5699999999999999E-5</v>
      </c>
      <c r="M98" s="43">
        <v>2.6249999999999998E-4</v>
      </c>
      <c r="N98" s="23">
        <f t="shared" si="1"/>
        <v>0.26250000000000001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-2.6332E-21</v>
      </c>
      <c r="C99" s="43">
        <v>-1.4335000000000001E-5</v>
      </c>
      <c r="D99" s="43">
        <v>2.4965000000000002E-4</v>
      </c>
      <c r="E99" s="23">
        <f t="shared" si="0"/>
        <v>0.24965000000000001</v>
      </c>
      <c r="F99" s="44">
        <v>0.8</v>
      </c>
      <c r="G99" s="24"/>
      <c r="H99" s="25"/>
      <c r="I99" s="28"/>
      <c r="J99" s="44">
        <v>19</v>
      </c>
      <c r="K99" s="43">
        <v>8.7775000000000007E-22</v>
      </c>
      <c r="L99" s="43">
        <v>1.4335000000000001E-5</v>
      </c>
      <c r="M99" s="43">
        <v>2.4965000000000002E-4</v>
      </c>
      <c r="N99" s="23">
        <f t="shared" si="1"/>
        <v>0.24965000000000001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-2.4117999999999999E-21</v>
      </c>
      <c r="C100" s="43">
        <v>-1.3129000000000001E-5</v>
      </c>
      <c r="D100" s="43">
        <v>2.3797E-4</v>
      </c>
      <c r="E100" s="23">
        <f t="shared" si="0"/>
        <v>0.23796999999999999</v>
      </c>
      <c r="F100" s="44">
        <v>0.85</v>
      </c>
      <c r="G100" s="24"/>
      <c r="H100" s="25"/>
      <c r="I100" s="28"/>
      <c r="J100" s="44">
        <v>20</v>
      </c>
      <c r="K100" s="43">
        <v>8.0392000000000004E-22</v>
      </c>
      <c r="L100" s="43">
        <v>1.3129000000000001E-5</v>
      </c>
      <c r="M100" s="43">
        <v>2.3797E-4</v>
      </c>
      <c r="N100" s="23">
        <f t="shared" si="1"/>
        <v>0.23796999999999999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-2.2154999999999999E-21</v>
      </c>
      <c r="C101" s="43">
        <v>-1.2061E-5</v>
      </c>
      <c r="D101" s="43">
        <v>2.273E-4</v>
      </c>
      <c r="E101" s="23">
        <f t="shared" si="0"/>
        <v>0.2273</v>
      </c>
      <c r="F101" s="44">
        <v>0.9</v>
      </c>
      <c r="G101" s="24"/>
      <c r="H101" s="25"/>
      <c r="I101" s="28"/>
      <c r="J101" s="44">
        <v>21</v>
      </c>
      <c r="K101" s="43">
        <v>7.385E-22</v>
      </c>
      <c r="L101" s="43">
        <v>1.2061E-5</v>
      </c>
      <c r="M101" s="43">
        <v>2.273E-4</v>
      </c>
      <c r="N101" s="23">
        <f t="shared" si="1"/>
        <v>0.2273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-1.8855000000000001E-21</v>
      </c>
      <c r="C102" s="43">
        <v>-1.0264E-5</v>
      </c>
      <c r="D102" s="43">
        <v>2.0854000000000001E-4</v>
      </c>
      <c r="E102" s="23">
        <f t="shared" si="0"/>
        <v>0.20854</v>
      </c>
      <c r="F102" s="44">
        <v>1</v>
      </c>
      <c r="G102" s="24"/>
      <c r="H102" s="25"/>
      <c r="I102" s="28"/>
      <c r="J102" s="44">
        <v>22</v>
      </c>
      <c r="K102" s="43">
        <v>6.285E-22</v>
      </c>
      <c r="L102" s="43">
        <v>1.0264E-5</v>
      </c>
      <c r="M102" s="43">
        <v>2.0854000000000001E-4</v>
      </c>
      <c r="N102" s="23">
        <f t="shared" si="1"/>
        <v>0.20854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-9.6476000000000005E-22</v>
      </c>
      <c r="C103" s="43">
        <v>-5.2518999999999996E-6</v>
      </c>
      <c r="D103" s="43">
        <v>1.4760000000000001E-4</v>
      </c>
      <c r="E103" s="23">
        <f t="shared" si="0"/>
        <v>0.14760000000000001</v>
      </c>
      <c r="F103" s="44">
        <v>1.5</v>
      </c>
      <c r="G103" s="24"/>
      <c r="H103" s="25"/>
      <c r="I103" s="28"/>
      <c r="J103" s="44">
        <v>23</v>
      </c>
      <c r="K103" s="43">
        <v>3.2159000000000002E-22</v>
      </c>
      <c r="L103" s="43">
        <v>5.2518999999999996E-6</v>
      </c>
      <c r="M103" s="43">
        <v>1.4760000000000001E-4</v>
      </c>
      <c r="N103" s="23">
        <f t="shared" si="1"/>
        <v>0.14760000000000001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-5.7791000000000001E-22</v>
      </c>
      <c r="C104" s="43">
        <v>-3.146E-6</v>
      </c>
      <c r="D104" s="43">
        <v>1.1474E-4</v>
      </c>
      <c r="E104" s="23">
        <f t="shared" si="0"/>
        <v>0.11474000000000001</v>
      </c>
      <c r="F104" s="44">
        <v>2</v>
      </c>
      <c r="G104" s="24"/>
      <c r="H104" s="25"/>
      <c r="I104" s="28"/>
      <c r="J104" s="44">
        <v>24</v>
      </c>
      <c r="K104" s="43">
        <v>1.9264E-22</v>
      </c>
      <c r="L104" s="43">
        <v>3.146E-6</v>
      </c>
      <c r="M104" s="43">
        <v>1.1474E-4</v>
      </c>
      <c r="N104" s="23">
        <f t="shared" si="1"/>
        <v>0.11474000000000001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-3.8217999999999998E-22</v>
      </c>
      <c r="C105" s="43">
        <v>-2.0804999999999998E-6</v>
      </c>
      <c r="D105" s="43">
        <v>9.4040000000000001E-5</v>
      </c>
      <c r="E105" s="23">
        <f t="shared" si="0"/>
        <v>9.4039999999999999E-2</v>
      </c>
      <c r="F105" s="44">
        <v>2.5</v>
      </c>
      <c r="G105" s="24"/>
      <c r="H105" s="25"/>
      <c r="I105" s="28"/>
      <c r="J105" s="44">
        <v>25</v>
      </c>
      <c r="K105" s="43">
        <v>1.2739E-22</v>
      </c>
      <c r="L105" s="43">
        <v>2.0804999999999998E-6</v>
      </c>
      <c r="M105" s="43">
        <v>9.4040000000000001E-5</v>
      </c>
      <c r="N105" s="23">
        <f t="shared" si="1"/>
        <v>9.4039999999999999E-2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-2.6983000000000002E-22</v>
      </c>
      <c r="C106" s="43">
        <v>-1.4689E-6</v>
      </c>
      <c r="D106" s="43">
        <v>7.9330000000000001E-5</v>
      </c>
      <c r="E106" s="23">
        <f t="shared" si="0"/>
        <v>7.9329999999999998E-2</v>
      </c>
      <c r="F106" s="44">
        <v>3</v>
      </c>
      <c r="G106" s="24"/>
      <c r="H106" s="25"/>
      <c r="I106" s="28"/>
      <c r="J106" s="44">
        <v>26</v>
      </c>
      <c r="K106" s="43">
        <v>8.9942999999999999E-23</v>
      </c>
      <c r="L106" s="43">
        <v>1.4689E-6</v>
      </c>
      <c r="M106" s="43">
        <v>7.9330000000000001E-5</v>
      </c>
      <c r="N106" s="23">
        <f t="shared" si="1"/>
        <v>7.9329999999999998E-2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-1.9911999999999999E-22</v>
      </c>
      <c r="C107" s="43">
        <v>-1.0839999999999999E-6</v>
      </c>
      <c r="D107" s="43">
        <v>6.8005999999999999E-5</v>
      </c>
      <c r="E107" s="23">
        <f t="shared" si="0"/>
        <v>6.8005999999999997E-2</v>
      </c>
      <c r="F107" s="44">
        <v>3.5</v>
      </c>
      <c r="G107" s="24"/>
      <c r="H107" s="25"/>
      <c r="I107" s="28"/>
      <c r="J107" s="44">
        <v>27</v>
      </c>
      <c r="K107" s="43">
        <v>6.6372999999999998E-23</v>
      </c>
      <c r="L107" s="43">
        <v>1.0839999999999999E-6</v>
      </c>
      <c r="M107" s="43">
        <v>6.8005999999999999E-5</v>
      </c>
      <c r="N107" s="23">
        <f t="shared" si="1"/>
        <v>6.8005999999999997E-2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-1.5155E-22</v>
      </c>
      <c r="C108" s="43">
        <v>-8.2498000000000002E-7</v>
      </c>
      <c r="D108" s="43">
        <v>5.8879999999999999E-5</v>
      </c>
      <c r="E108" s="23"/>
      <c r="F108" s="44">
        <v>4</v>
      </c>
      <c r="G108" s="24"/>
      <c r="H108" s="25"/>
      <c r="I108" s="28"/>
      <c r="J108" s="44">
        <v>28</v>
      </c>
      <c r="K108" s="43">
        <v>5.0514999999999999E-23</v>
      </c>
      <c r="L108" s="43">
        <v>8.2498000000000002E-7</v>
      </c>
      <c r="M108" s="43">
        <v>5.8879999999999999E-5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E968-9D8B-4231-AB19-F3D723B9FAC6}">
  <sheetPr codeName="Hoja145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2426200</v>
      </c>
      <c r="C19" s="43">
        <v>2179900</v>
      </c>
      <c r="D19" s="43">
        <v>562470</v>
      </c>
      <c r="E19" s="43">
        <v>-4.5242999999999997E-11</v>
      </c>
      <c r="F19" s="43">
        <v>-3.5201000000000001E-27</v>
      </c>
      <c r="G19" s="43">
        <v>-1.9163000000000001E-11</v>
      </c>
      <c r="H19" s="48">
        <v>0</v>
      </c>
      <c r="I19" s="28"/>
      <c r="J19" s="44">
        <v>1</v>
      </c>
      <c r="K19" s="43">
        <v>2426200</v>
      </c>
      <c r="L19" s="43">
        <v>2179900</v>
      </c>
      <c r="M19" s="43">
        <v>562470</v>
      </c>
      <c r="N19" s="43">
        <v>-1.5081E-11</v>
      </c>
      <c r="O19" s="43">
        <v>1.1733999999999999E-27</v>
      </c>
      <c r="P19" s="43">
        <v>1.9163000000000001E-11</v>
      </c>
      <c r="Q19" s="48">
        <v>0</v>
      </c>
    </row>
    <row r="20" spans="1:17" x14ac:dyDescent="0.3">
      <c r="A20" s="42">
        <v>31</v>
      </c>
      <c r="B20" s="43">
        <v>-964660</v>
      </c>
      <c r="C20" s="43">
        <v>-905360</v>
      </c>
      <c r="D20" s="43">
        <v>494710</v>
      </c>
      <c r="E20" s="43">
        <v>1.0893000000000001E-11</v>
      </c>
      <c r="F20" s="43">
        <v>-3.2381000000000001E-12</v>
      </c>
      <c r="G20" s="43">
        <v>-17627</v>
      </c>
      <c r="H20" s="54">
        <v>0.03</v>
      </c>
      <c r="I20" s="28"/>
      <c r="J20" s="44">
        <v>2</v>
      </c>
      <c r="K20" s="43">
        <v>-964660</v>
      </c>
      <c r="L20" s="43">
        <v>-905360</v>
      </c>
      <c r="M20" s="43">
        <v>494710</v>
      </c>
      <c r="N20" s="43">
        <v>3.6308999999999998E-12</v>
      </c>
      <c r="O20" s="43">
        <v>1.0794E-12</v>
      </c>
      <c r="P20" s="43">
        <v>17627</v>
      </c>
      <c r="Q20" s="54">
        <v>0.03</v>
      </c>
    </row>
    <row r="21" spans="1:17" x14ac:dyDescent="0.3">
      <c r="A21" s="42">
        <v>32</v>
      </c>
      <c r="B21" s="43">
        <v>87095</v>
      </c>
      <c r="C21" s="43">
        <v>98970</v>
      </c>
      <c r="D21" s="43">
        <v>431060</v>
      </c>
      <c r="E21" s="43">
        <v>2.1814E-12</v>
      </c>
      <c r="F21" s="43">
        <v>-3.4963999999999999E-12</v>
      </c>
      <c r="G21" s="43">
        <v>-19033</v>
      </c>
      <c r="H21" s="57">
        <v>0.05</v>
      </c>
      <c r="I21" s="28"/>
      <c r="J21" s="44">
        <v>3</v>
      </c>
      <c r="K21" s="43">
        <v>87095</v>
      </c>
      <c r="L21" s="43">
        <v>98970</v>
      </c>
      <c r="M21" s="43">
        <v>431060</v>
      </c>
      <c r="N21" s="43">
        <v>7.2712999999999995E-13</v>
      </c>
      <c r="O21" s="43">
        <v>1.1655E-12</v>
      </c>
      <c r="P21" s="43">
        <v>19033</v>
      </c>
      <c r="Q21" s="57">
        <v>0.05</v>
      </c>
    </row>
    <row r="22" spans="1:17" x14ac:dyDescent="0.3">
      <c r="A22" s="42">
        <v>33</v>
      </c>
      <c r="B22" s="43">
        <v>-41975</v>
      </c>
      <c r="C22" s="43">
        <v>-14045</v>
      </c>
      <c r="D22" s="43">
        <v>274140</v>
      </c>
      <c r="E22" s="43">
        <v>5.1306E-12</v>
      </c>
      <c r="F22" s="43">
        <v>-3.884E-12</v>
      </c>
      <c r="G22" s="43">
        <v>-21144</v>
      </c>
      <c r="H22" s="48">
        <v>0.1</v>
      </c>
      <c r="I22" s="28"/>
      <c r="J22" s="44">
        <v>4</v>
      </c>
      <c r="K22" s="43">
        <v>-41975</v>
      </c>
      <c r="L22" s="43">
        <v>-14045</v>
      </c>
      <c r="M22" s="43">
        <v>274140</v>
      </c>
      <c r="N22" s="43">
        <v>1.7101999999999999E-12</v>
      </c>
      <c r="O22" s="43">
        <v>1.2946999999999999E-12</v>
      </c>
      <c r="P22" s="43">
        <v>21144</v>
      </c>
      <c r="Q22" s="48">
        <v>0.1</v>
      </c>
    </row>
    <row r="23" spans="1:17" x14ac:dyDescent="0.3">
      <c r="A23" s="42">
        <v>34</v>
      </c>
      <c r="B23" s="43">
        <v>-109470</v>
      </c>
      <c r="C23" s="43">
        <v>-72631</v>
      </c>
      <c r="D23" s="43">
        <v>206960</v>
      </c>
      <c r="E23" s="43">
        <v>6.7667999999999998E-12</v>
      </c>
      <c r="F23" s="43">
        <v>-3.8407E-12</v>
      </c>
      <c r="G23" s="43">
        <v>-20908</v>
      </c>
      <c r="H23" s="54">
        <v>0.13</v>
      </c>
      <c r="I23" s="28"/>
      <c r="J23" s="44">
        <v>5</v>
      </c>
      <c r="K23" s="43">
        <v>-109470</v>
      </c>
      <c r="L23" s="43">
        <v>-72631</v>
      </c>
      <c r="M23" s="43">
        <v>206960</v>
      </c>
      <c r="N23" s="43">
        <v>2.2555999999999998E-12</v>
      </c>
      <c r="O23" s="43">
        <v>1.2801999999999999E-12</v>
      </c>
      <c r="P23" s="43">
        <v>20908</v>
      </c>
      <c r="Q23" s="54">
        <v>0.13</v>
      </c>
    </row>
    <row r="24" spans="1:17" x14ac:dyDescent="0.3">
      <c r="A24" s="42">
        <v>35</v>
      </c>
      <c r="B24" s="43">
        <v>-27692</v>
      </c>
      <c r="C24" s="43">
        <v>-5429.4</v>
      </c>
      <c r="D24" s="43">
        <v>175540</v>
      </c>
      <c r="E24" s="43">
        <v>4.0895999999999999E-12</v>
      </c>
      <c r="F24" s="43">
        <v>-3.8053999999999999E-12</v>
      </c>
      <c r="G24" s="43">
        <v>-20715</v>
      </c>
      <c r="H24" s="48">
        <v>0.15</v>
      </c>
      <c r="I24" s="28"/>
      <c r="J24" s="44">
        <v>6</v>
      </c>
      <c r="K24" s="43">
        <v>-27692</v>
      </c>
      <c r="L24" s="43">
        <v>-5429.4</v>
      </c>
      <c r="M24" s="43">
        <v>175540</v>
      </c>
      <c r="N24" s="43">
        <v>1.3632000000000001E-12</v>
      </c>
      <c r="O24" s="43">
        <v>1.2685000000000001E-12</v>
      </c>
      <c r="P24" s="43">
        <v>20715</v>
      </c>
      <c r="Q24" s="48">
        <v>0.15</v>
      </c>
    </row>
    <row r="25" spans="1:17" x14ac:dyDescent="0.3">
      <c r="A25" s="42">
        <v>36</v>
      </c>
      <c r="B25" s="43">
        <v>-46443</v>
      </c>
      <c r="C25" s="43">
        <v>-23280</v>
      </c>
      <c r="D25" s="43">
        <v>119970</v>
      </c>
      <c r="E25" s="43">
        <v>4.2549999999999999E-12</v>
      </c>
      <c r="F25" s="43">
        <v>-3.3345999999999999E-12</v>
      </c>
      <c r="G25" s="43">
        <v>-18153</v>
      </c>
      <c r="H25" s="57">
        <v>0.2</v>
      </c>
      <c r="I25" s="28"/>
      <c r="J25" s="44">
        <v>7</v>
      </c>
      <c r="K25" s="43">
        <v>-46443</v>
      </c>
      <c r="L25" s="43">
        <v>-23280</v>
      </c>
      <c r="M25" s="43">
        <v>119970</v>
      </c>
      <c r="N25" s="43">
        <v>1.4182999999999999E-12</v>
      </c>
      <c r="O25" s="43">
        <v>1.1115000000000001E-12</v>
      </c>
      <c r="P25" s="43">
        <v>18153</v>
      </c>
      <c r="Q25" s="57">
        <v>0.2</v>
      </c>
    </row>
    <row r="26" spans="1:17" x14ac:dyDescent="0.3">
      <c r="A26" s="42">
        <v>37</v>
      </c>
      <c r="B26" s="43">
        <v>-63488</v>
      </c>
      <c r="C26" s="43">
        <v>-38512</v>
      </c>
      <c r="D26" s="43">
        <v>99881</v>
      </c>
      <c r="E26" s="43">
        <v>4.5880999999999998E-12</v>
      </c>
      <c r="F26" s="43">
        <v>-2.8277000000000002E-12</v>
      </c>
      <c r="G26" s="43">
        <v>-15393</v>
      </c>
      <c r="H26" s="54">
        <v>0.23</v>
      </c>
      <c r="I26" s="28"/>
      <c r="J26" s="44">
        <v>8</v>
      </c>
      <c r="K26" s="43">
        <v>-63488</v>
      </c>
      <c r="L26" s="43">
        <v>-38512</v>
      </c>
      <c r="M26" s="43">
        <v>99881</v>
      </c>
      <c r="N26" s="43">
        <v>1.5293999999999999E-12</v>
      </c>
      <c r="O26" s="43">
        <v>9.4258000000000001E-13</v>
      </c>
      <c r="P26" s="43">
        <v>15393</v>
      </c>
      <c r="Q26" s="54">
        <v>0.23</v>
      </c>
    </row>
    <row r="27" spans="1:17" x14ac:dyDescent="0.3">
      <c r="A27" s="42">
        <v>38</v>
      </c>
      <c r="B27" s="43">
        <v>-6133.6</v>
      </c>
      <c r="C27" s="43">
        <v>3322.6</v>
      </c>
      <c r="D27" s="43">
        <v>72926</v>
      </c>
      <c r="E27" s="43">
        <v>1.7370999999999999E-12</v>
      </c>
      <c r="F27" s="43">
        <v>-2.4064999999999999E-12</v>
      </c>
      <c r="G27" s="43">
        <v>-13100</v>
      </c>
      <c r="H27" s="57">
        <v>0.3</v>
      </c>
      <c r="I27" s="28"/>
      <c r="J27" s="44">
        <v>9</v>
      </c>
      <c r="K27" s="43">
        <v>-6133.6</v>
      </c>
      <c r="L27" s="43">
        <v>3322.6</v>
      </c>
      <c r="M27" s="43">
        <v>72926</v>
      </c>
      <c r="N27" s="43">
        <v>5.7901999999999999E-13</v>
      </c>
      <c r="O27" s="43">
        <v>8.0215999999999999E-13</v>
      </c>
      <c r="P27" s="43">
        <v>13100</v>
      </c>
      <c r="Q27" s="57">
        <v>0.3</v>
      </c>
    </row>
    <row r="28" spans="1:17" x14ac:dyDescent="0.3">
      <c r="A28" s="42">
        <v>39</v>
      </c>
      <c r="B28" s="43">
        <v>-4904.6000000000004</v>
      </c>
      <c r="C28" s="43">
        <v>2418</v>
      </c>
      <c r="D28" s="43">
        <v>60432</v>
      </c>
      <c r="E28" s="43">
        <v>1.3452E-12</v>
      </c>
      <c r="F28" s="43">
        <v>-2.0883999999999999E-12</v>
      </c>
      <c r="G28" s="43">
        <v>-11369</v>
      </c>
      <c r="H28" s="57">
        <v>0.35</v>
      </c>
      <c r="I28" s="28"/>
      <c r="J28" s="44">
        <v>10</v>
      </c>
      <c r="K28" s="43">
        <v>-4904.6000000000004</v>
      </c>
      <c r="L28" s="43">
        <v>2418</v>
      </c>
      <c r="M28" s="43">
        <v>60432</v>
      </c>
      <c r="N28" s="43">
        <v>4.4838E-13</v>
      </c>
      <c r="O28" s="43">
        <v>6.9614E-13</v>
      </c>
      <c r="P28" s="43">
        <v>11369</v>
      </c>
      <c r="Q28" s="57">
        <v>0.35</v>
      </c>
    </row>
    <row r="29" spans="1:17" x14ac:dyDescent="0.3">
      <c r="A29" s="42">
        <v>40</v>
      </c>
      <c r="B29" s="43">
        <v>-4014.4</v>
      </c>
      <c r="C29" s="43">
        <v>1654.8</v>
      </c>
      <c r="D29" s="43">
        <v>51137</v>
      </c>
      <c r="E29" s="43">
        <v>1.0414E-12</v>
      </c>
      <c r="F29" s="43">
        <v>-1.7928E-12</v>
      </c>
      <c r="G29" s="43">
        <v>-9759.2999999999993</v>
      </c>
      <c r="H29" s="57">
        <v>0.4</v>
      </c>
      <c r="I29" s="28"/>
      <c r="J29" s="44">
        <v>11</v>
      </c>
      <c r="K29" s="43">
        <v>-4014.4</v>
      </c>
      <c r="L29" s="43">
        <v>1654.8</v>
      </c>
      <c r="M29" s="43">
        <v>51137</v>
      </c>
      <c r="N29" s="43">
        <v>3.4714000000000002E-13</v>
      </c>
      <c r="O29" s="43">
        <v>5.9758999999999998E-13</v>
      </c>
      <c r="P29" s="43">
        <v>9759.2999999999993</v>
      </c>
      <c r="Q29" s="57">
        <v>0.4</v>
      </c>
    </row>
    <row r="30" spans="1:17" x14ac:dyDescent="0.3">
      <c r="A30" s="42">
        <v>41</v>
      </c>
      <c r="B30" s="43">
        <v>-3351.6</v>
      </c>
      <c r="C30" s="43">
        <v>1056.0999999999999</v>
      </c>
      <c r="D30" s="43">
        <v>43950</v>
      </c>
      <c r="E30" s="43">
        <v>8.0967000000000002E-13</v>
      </c>
      <c r="F30" s="43">
        <v>-1.5316000000000001E-12</v>
      </c>
      <c r="G30" s="43">
        <v>-8337.4</v>
      </c>
      <c r="H30" s="57">
        <v>0.45</v>
      </c>
      <c r="I30" s="28"/>
      <c r="J30" s="44">
        <v>12</v>
      </c>
      <c r="K30" s="43">
        <v>-3351.6</v>
      </c>
      <c r="L30" s="43">
        <v>1056.0999999999999</v>
      </c>
      <c r="M30" s="43">
        <v>43950</v>
      </c>
      <c r="N30" s="43">
        <v>2.6989000000000002E-13</v>
      </c>
      <c r="O30" s="43">
        <v>5.1052000000000003E-13</v>
      </c>
      <c r="P30" s="43">
        <v>8337.4</v>
      </c>
      <c r="Q30" s="57">
        <v>0.45</v>
      </c>
    </row>
    <row r="31" spans="1:17" x14ac:dyDescent="0.3">
      <c r="A31" s="42">
        <v>42</v>
      </c>
      <c r="B31" s="43">
        <v>-2844.9</v>
      </c>
      <c r="C31" s="43">
        <v>605.15</v>
      </c>
      <c r="D31" s="43">
        <v>38229</v>
      </c>
      <c r="E31" s="43">
        <v>6.3377000000000003E-13</v>
      </c>
      <c r="F31" s="43">
        <v>-1.3071999999999999E-12</v>
      </c>
      <c r="G31" s="43">
        <v>-7115.9</v>
      </c>
      <c r="H31" s="48">
        <v>0.5</v>
      </c>
      <c r="I31" s="28"/>
      <c r="J31" s="44">
        <v>13</v>
      </c>
      <c r="K31" s="43">
        <v>-2844.9</v>
      </c>
      <c r="L31" s="43">
        <v>605.15</v>
      </c>
      <c r="M31" s="43">
        <v>38229</v>
      </c>
      <c r="N31" s="43">
        <v>2.1126E-13</v>
      </c>
      <c r="O31" s="43">
        <v>4.3571999999999999E-13</v>
      </c>
      <c r="P31" s="43">
        <v>7115.9</v>
      </c>
      <c r="Q31" s="48">
        <v>0.5</v>
      </c>
    </row>
    <row r="32" spans="1:17" x14ac:dyDescent="0.3">
      <c r="A32" s="42">
        <v>43</v>
      </c>
      <c r="B32" s="43">
        <v>-2448.5</v>
      </c>
      <c r="C32" s="43">
        <v>274.11</v>
      </c>
      <c r="D32" s="43">
        <v>33574</v>
      </c>
      <c r="E32" s="43">
        <v>5.0014000000000003E-13</v>
      </c>
      <c r="F32" s="43">
        <v>-1.1173000000000001E-12</v>
      </c>
      <c r="G32" s="43">
        <v>-6082.3</v>
      </c>
      <c r="H32" s="48">
        <v>0.55000000000000004</v>
      </c>
      <c r="I32" s="28"/>
      <c r="J32" s="44">
        <v>14</v>
      </c>
      <c r="K32" s="43">
        <v>-2448.5</v>
      </c>
      <c r="L32" s="43">
        <v>274.11</v>
      </c>
      <c r="M32" s="43">
        <v>33574</v>
      </c>
      <c r="N32" s="43">
        <v>1.6671E-13</v>
      </c>
      <c r="O32" s="43">
        <v>3.7243999999999998E-13</v>
      </c>
      <c r="P32" s="43">
        <v>6082.3</v>
      </c>
      <c r="Q32" s="48">
        <v>0.55000000000000004</v>
      </c>
    </row>
    <row r="33" spans="1:17" x14ac:dyDescent="0.3">
      <c r="A33" s="42">
        <v>44</v>
      </c>
      <c r="B33" s="43">
        <v>-2132</v>
      </c>
      <c r="C33" s="43">
        <v>35.588000000000001</v>
      </c>
      <c r="D33" s="43">
        <v>29724</v>
      </c>
      <c r="E33" s="43">
        <v>3.9817000000000001E-13</v>
      </c>
      <c r="F33" s="43">
        <v>-9.5787000000000004E-13</v>
      </c>
      <c r="G33" s="43">
        <v>-5214.3999999999996</v>
      </c>
      <c r="H33" s="48">
        <v>0.6</v>
      </c>
      <c r="I33" s="28"/>
      <c r="J33" s="44">
        <v>15</v>
      </c>
      <c r="K33" s="43">
        <v>-2132</v>
      </c>
      <c r="L33" s="43">
        <v>35.588000000000001</v>
      </c>
      <c r="M33" s="43">
        <v>29724</v>
      </c>
      <c r="N33" s="43">
        <v>1.3271999999999999E-13</v>
      </c>
      <c r="O33" s="43">
        <v>3.1929E-13</v>
      </c>
      <c r="P33" s="43">
        <v>5214.3999999999996</v>
      </c>
      <c r="Q33" s="48">
        <v>0.6</v>
      </c>
    </row>
    <row r="34" spans="1:17" x14ac:dyDescent="0.3">
      <c r="A34" s="42">
        <v>45</v>
      </c>
      <c r="B34" s="43">
        <v>-1874.5</v>
      </c>
      <c r="C34" s="43">
        <v>-133.33000000000001</v>
      </c>
      <c r="D34" s="43">
        <v>26495</v>
      </c>
      <c r="E34" s="43">
        <v>3.1983999999999998E-13</v>
      </c>
      <c r="F34" s="43">
        <v>-8.2435000000000002E-13</v>
      </c>
      <c r="G34" s="43">
        <v>-4487.5</v>
      </c>
      <c r="H34" s="48">
        <v>0.65</v>
      </c>
      <c r="I34" s="28"/>
      <c r="J34" s="44">
        <v>16</v>
      </c>
      <c r="K34" s="43">
        <v>-1874.5</v>
      </c>
      <c r="L34" s="43">
        <v>-133.33000000000001</v>
      </c>
      <c r="M34" s="43">
        <v>26495</v>
      </c>
      <c r="N34" s="43">
        <v>1.0661E-13</v>
      </c>
      <c r="O34" s="43">
        <v>2.7478000000000002E-13</v>
      </c>
      <c r="P34" s="43">
        <v>4487.5</v>
      </c>
      <c r="Q34" s="48">
        <v>0.65</v>
      </c>
    </row>
    <row r="35" spans="1:17" x14ac:dyDescent="0.3">
      <c r="A35" s="42">
        <v>46</v>
      </c>
      <c r="B35" s="43">
        <v>-1661.6</v>
      </c>
      <c r="C35" s="43">
        <v>-250.57</v>
      </c>
      <c r="D35" s="43">
        <v>23759</v>
      </c>
      <c r="E35" s="43">
        <v>2.5918999999999998E-13</v>
      </c>
      <c r="F35" s="43">
        <v>-7.1251999999999998E-13</v>
      </c>
      <c r="G35" s="43">
        <v>-3878.8</v>
      </c>
      <c r="H35" s="48">
        <v>0.7</v>
      </c>
      <c r="I35" s="28"/>
      <c r="J35" s="44">
        <v>17</v>
      </c>
      <c r="K35" s="43">
        <v>-1661.6</v>
      </c>
      <c r="L35" s="43">
        <v>-250.57</v>
      </c>
      <c r="M35" s="43">
        <v>23759</v>
      </c>
      <c r="N35" s="43">
        <v>8.6397999999999997E-14</v>
      </c>
      <c r="O35" s="43">
        <v>2.3751000000000001E-13</v>
      </c>
      <c r="P35" s="43">
        <v>3878.8</v>
      </c>
      <c r="Q35" s="48">
        <v>0.7</v>
      </c>
    </row>
    <row r="36" spans="1:17" x14ac:dyDescent="0.3">
      <c r="A36" s="42">
        <v>47</v>
      </c>
      <c r="B36" s="43">
        <v>-1482.9</v>
      </c>
      <c r="C36" s="43">
        <v>-329.7</v>
      </c>
      <c r="D36" s="43">
        <v>21418</v>
      </c>
      <c r="E36" s="43">
        <v>2.1184000000000001E-13</v>
      </c>
      <c r="F36" s="43">
        <v>-6.1867000000000003E-13</v>
      </c>
      <c r="G36" s="43">
        <v>-3367.9</v>
      </c>
      <c r="H36" s="48">
        <v>0.75</v>
      </c>
      <c r="I36" s="28"/>
      <c r="J36" s="44">
        <v>18</v>
      </c>
      <c r="K36" s="43">
        <v>-1482.9</v>
      </c>
      <c r="L36" s="43">
        <v>-329.7</v>
      </c>
      <c r="M36" s="43">
        <v>21418</v>
      </c>
      <c r="N36" s="43">
        <v>7.0614999999999997E-14</v>
      </c>
      <c r="O36" s="43">
        <v>2.0622E-13</v>
      </c>
      <c r="P36" s="43">
        <v>3367.9</v>
      </c>
      <c r="Q36" s="48">
        <v>0.75</v>
      </c>
    </row>
    <row r="37" spans="1:17" x14ac:dyDescent="0.3">
      <c r="A37" s="42">
        <v>48</v>
      </c>
      <c r="B37" s="43">
        <v>-1331.1</v>
      </c>
      <c r="C37" s="43">
        <v>-380.8</v>
      </c>
      <c r="D37" s="43">
        <v>19399</v>
      </c>
      <c r="E37" s="43">
        <v>1.7455999999999999E-13</v>
      </c>
      <c r="F37" s="43">
        <v>-5.3965000000000003E-13</v>
      </c>
      <c r="G37" s="43">
        <v>-2937.7</v>
      </c>
      <c r="H37" s="48">
        <v>0.8</v>
      </c>
      <c r="I37" s="28"/>
      <c r="J37" s="44">
        <v>19</v>
      </c>
      <c r="K37" s="43">
        <v>-1331.1</v>
      </c>
      <c r="L37" s="43">
        <v>-380.8</v>
      </c>
      <c r="M37" s="43">
        <v>19399</v>
      </c>
      <c r="N37" s="43">
        <v>5.8187E-14</v>
      </c>
      <c r="O37" s="43">
        <v>1.7988000000000001E-13</v>
      </c>
      <c r="P37" s="43">
        <v>2937.7</v>
      </c>
      <c r="Q37" s="48">
        <v>0.8</v>
      </c>
    </row>
    <row r="38" spans="1:17" x14ac:dyDescent="0.3">
      <c r="A38" s="42">
        <v>49</v>
      </c>
      <c r="B38" s="43">
        <v>-1200.4000000000001</v>
      </c>
      <c r="C38" s="43">
        <v>-411.28</v>
      </c>
      <c r="D38" s="43">
        <v>17645</v>
      </c>
      <c r="E38" s="43">
        <v>1.4495E-13</v>
      </c>
      <c r="F38" s="43">
        <v>-4.7288E-13</v>
      </c>
      <c r="G38" s="43">
        <v>-2574.1999999999998</v>
      </c>
      <c r="H38" s="48">
        <v>0.85</v>
      </c>
      <c r="I38" s="28"/>
      <c r="J38" s="44">
        <v>20</v>
      </c>
      <c r="K38" s="43">
        <v>-1200.4000000000001</v>
      </c>
      <c r="L38" s="43">
        <v>-411.28</v>
      </c>
      <c r="M38" s="43">
        <v>17645</v>
      </c>
      <c r="N38" s="43">
        <v>4.8318000000000003E-14</v>
      </c>
      <c r="O38" s="43">
        <v>1.5763000000000001E-13</v>
      </c>
      <c r="P38" s="43">
        <v>2574.1999999999998</v>
      </c>
      <c r="Q38" s="48">
        <v>0.85</v>
      </c>
    </row>
    <row r="39" spans="1:17" x14ac:dyDescent="0.3">
      <c r="A39" s="42">
        <v>50</v>
      </c>
      <c r="B39" s="43">
        <v>-1086.7</v>
      </c>
      <c r="C39" s="43">
        <v>-426.62</v>
      </c>
      <c r="D39" s="43">
        <v>16112</v>
      </c>
      <c r="E39" s="43">
        <v>1.2124999999999999E-13</v>
      </c>
      <c r="F39" s="43">
        <v>-4.1619999999999998E-13</v>
      </c>
      <c r="G39" s="43">
        <v>-2265.6999999999998</v>
      </c>
      <c r="H39" s="48">
        <v>0.9</v>
      </c>
      <c r="I39" s="28"/>
      <c r="J39" s="44">
        <v>21</v>
      </c>
      <c r="K39" s="43">
        <v>-1086.7</v>
      </c>
      <c r="L39" s="43">
        <v>-426.62</v>
      </c>
      <c r="M39" s="43">
        <v>16112</v>
      </c>
      <c r="N39" s="43">
        <v>4.0416E-14</v>
      </c>
      <c r="O39" s="43">
        <v>1.3873000000000001E-13</v>
      </c>
      <c r="P39" s="43">
        <v>2265.6999999999998</v>
      </c>
      <c r="Q39" s="48">
        <v>0.9</v>
      </c>
    </row>
    <row r="40" spans="1:17" x14ac:dyDescent="0.3">
      <c r="A40" s="42">
        <v>51</v>
      </c>
      <c r="B40" s="43">
        <v>-898.13</v>
      </c>
      <c r="C40" s="43">
        <v>-426.96</v>
      </c>
      <c r="D40" s="43">
        <v>13574</v>
      </c>
      <c r="E40" s="43">
        <v>8.6552999999999997E-14</v>
      </c>
      <c r="F40" s="43">
        <v>-3.2650000000000002E-13</v>
      </c>
      <c r="G40" s="43">
        <v>-1777.4</v>
      </c>
      <c r="H40" s="48">
        <v>0.95</v>
      </c>
      <c r="I40" s="28"/>
      <c r="J40" s="44">
        <v>22</v>
      </c>
      <c r="K40" s="43">
        <v>-898.13</v>
      </c>
      <c r="L40" s="43">
        <v>-426.96</v>
      </c>
      <c r="M40" s="43">
        <v>13574</v>
      </c>
      <c r="N40" s="43">
        <v>2.8851000000000001E-14</v>
      </c>
      <c r="O40" s="43">
        <v>1.0883E-13</v>
      </c>
      <c r="P40" s="43">
        <v>1777.4</v>
      </c>
      <c r="Q40" s="48">
        <v>0.95</v>
      </c>
    </row>
    <row r="41" spans="1:17" x14ac:dyDescent="0.3">
      <c r="A41" s="42">
        <v>52</v>
      </c>
      <c r="B41" s="43">
        <v>-364.35</v>
      </c>
      <c r="C41" s="43">
        <v>-245.38</v>
      </c>
      <c r="D41" s="43">
        <v>6716.5</v>
      </c>
      <c r="E41" s="43">
        <v>2.1854999999999999E-14</v>
      </c>
      <c r="F41" s="43">
        <v>-1.1918E-13</v>
      </c>
      <c r="G41" s="43">
        <v>-648.77</v>
      </c>
      <c r="H41" s="48">
        <v>1</v>
      </c>
      <c r="I41" s="28"/>
      <c r="J41" s="44">
        <v>23</v>
      </c>
      <c r="K41" s="43">
        <v>-364.35</v>
      </c>
      <c r="L41" s="43">
        <v>-245.38</v>
      </c>
      <c r="M41" s="43">
        <v>6716.5</v>
      </c>
      <c r="N41" s="43">
        <v>7.2850000000000006E-15</v>
      </c>
      <c r="O41" s="43">
        <v>3.9725000000000002E-14</v>
      </c>
      <c r="P41" s="43">
        <v>648.77</v>
      </c>
      <c r="Q41" s="48">
        <v>1</v>
      </c>
    </row>
    <row r="42" spans="1:17" x14ac:dyDescent="0.3">
      <c r="A42" s="42">
        <v>53</v>
      </c>
      <c r="B42" s="43">
        <v>-146.31</v>
      </c>
      <c r="C42" s="43">
        <v>-104.08</v>
      </c>
      <c r="D42" s="43">
        <v>3987</v>
      </c>
      <c r="E42" s="43">
        <v>7.7575999999999997E-15</v>
      </c>
      <c r="F42" s="43">
        <v>-5.5266999999999998E-14</v>
      </c>
      <c r="G42" s="43">
        <v>-300.86</v>
      </c>
      <c r="H42" s="48">
        <v>1.5</v>
      </c>
      <c r="I42" s="28"/>
      <c r="J42" s="44">
        <v>24</v>
      </c>
      <c r="K42" s="43">
        <v>-146.31</v>
      </c>
      <c r="L42" s="43">
        <v>-104.08</v>
      </c>
      <c r="M42" s="43">
        <v>3987</v>
      </c>
      <c r="N42" s="43">
        <v>2.5859000000000001E-15</v>
      </c>
      <c r="O42" s="43">
        <v>1.8422000000000002E-14</v>
      </c>
      <c r="P42" s="43">
        <v>300.86</v>
      </c>
      <c r="Q42" s="48">
        <v>1.5</v>
      </c>
    </row>
    <row r="43" spans="1:17" x14ac:dyDescent="0.3">
      <c r="A43" s="42">
        <v>54</v>
      </c>
      <c r="B43" s="43">
        <v>-71.662000000000006</v>
      </c>
      <c r="C43" s="43">
        <v>-53.234999999999999</v>
      </c>
      <c r="D43" s="43">
        <v>2702.8</v>
      </c>
      <c r="E43" s="43">
        <v>3.385E-15</v>
      </c>
      <c r="F43" s="43">
        <v>-2.9844999999999998E-14</v>
      </c>
      <c r="G43" s="43">
        <v>-162.47</v>
      </c>
      <c r="H43" s="48">
        <v>2</v>
      </c>
      <c r="I43" s="28"/>
      <c r="J43" s="44">
        <v>25</v>
      </c>
      <c r="K43" s="43">
        <v>-71.662000000000006</v>
      </c>
      <c r="L43" s="43">
        <v>-53.234999999999999</v>
      </c>
      <c r="M43" s="43">
        <v>2702.8</v>
      </c>
      <c r="N43" s="43">
        <v>1.1283E-15</v>
      </c>
      <c r="O43" s="43">
        <v>9.9482000000000002E-15</v>
      </c>
      <c r="P43" s="43">
        <v>162.47</v>
      </c>
      <c r="Q43" s="48">
        <v>2</v>
      </c>
    </row>
    <row r="44" spans="1:17" x14ac:dyDescent="0.3">
      <c r="A44" s="42">
        <v>55</v>
      </c>
      <c r="B44" s="43">
        <v>-57.43</v>
      </c>
      <c r="C44" s="43">
        <v>-48.186</v>
      </c>
      <c r="D44" s="43">
        <v>2008.2</v>
      </c>
      <c r="E44" s="43">
        <v>1.6980999999999999E-15</v>
      </c>
      <c r="F44" s="43">
        <v>-1.7904000000000001E-14</v>
      </c>
      <c r="G44" s="43">
        <v>-97.463999999999999</v>
      </c>
      <c r="H44" s="48">
        <v>2.5</v>
      </c>
      <c r="I44" s="28"/>
      <c r="J44" s="44">
        <v>26</v>
      </c>
      <c r="K44" s="43">
        <v>-57.43</v>
      </c>
      <c r="L44" s="43">
        <v>-48.186</v>
      </c>
      <c r="M44" s="43">
        <v>2008.2</v>
      </c>
      <c r="N44" s="43">
        <v>5.6604000000000002E-16</v>
      </c>
      <c r="O44" s="43">
        <v>5.9678999999999998E-15</v>
      </c>
      <c r="P44" s="43">
        <v>97.463999999999999</v>
      </c>
      <c r="Q44" s="48">
        <v>2.5</v>
      </c>
    </row>
    <row r="45" spans="1:17" x14ac:dyDescent="0.3">
      <c r="A45" s="42">
        <v>56</v>
      </c>
      <c r="B45" s="43">
        <v>-61.668999999999997</v>
      </c>
      <c r="C45" s="43">
        <v>-56.521000000000001</v>
      </c>
      <c r="D45" s="43">
        <v>1577</v>
      </c>
      <c r="E45" s="43">
        <v>9.4577999999999996E-16</v>
      </c>
      <c r="F45" s="43">
        <v>-1.1584E-14</v>
      </c>
      <c r="G45" s="43">
        <v>-63.06</v>
      </c>
      <c r="H45" s="48">
        <v>3</v>
      </c>
      <c r="I45" s="28"/>
      <c r="J45" s="44">
        <v>27</v>
      </c>
      <c r="K45" s="43">
        <v>-61.668999999999997</v>
      </c>
      <c r="L45" s="43">
        <v>-56.521000000000001</v>
      </c>
      <c r="M45" s="43">
        <v>1577</v>
      </c>
      <c r="N45" s="43">
        <v>3.1526000000000002E-16</v>
      </c>
      <c r="O45" s="43">
        <v>3.8612999999999999E-15</v>
      </c>
      <c r="P45" s="43">
        <v>63.06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4.9337999999999997E-4</v>
      </c>
      <c r="C50" s="43">
        <v>3.9486000000000002E-4</v>
      </c>
      <c r="D50" s="43">
        <v>-2.5211E-4</v>
      </c>
      <c r="E50" s="43">
        <v>-3.6195000000000001E-20</v>
      </c>
      <c r="F50" s="43">
        <v>-2.8161E-36</v>
      </c>
      <c r="G50" s="43">
        <v>-1.533E-20</v>
      </c>
      <c r="H50" s="48">
        <v>0</v>
      </c>
      <c r="I50" s="28"/>
      <c r="J50" s="44">
        <v>1</v>
      </c>
      <c r="K50" s="43">
        <v>4.9337999999999997E-4</v>
      </c>
      <c r="L50" s="43">
        <v>3.9486000000000002E-4</v>
      </c>
      <c r="M50" s="43">
        <v>-2.5211E-4</v>
      </c>
      <c r="N50" s="43">
        <v>-1.2065E-20</v>
      </c>
      <c r="O50" s="43">
        <v>9.3869999999999999E-37</v>
      </c>
      <c r="P50" s="43">
        <v>1.533E-20</v>
      </c>
      <c r="Q50" s="48">
        <v>0</v>
      </c>
    </row>
    <row r="51" spans="1:17" x14ac:dyDescent="0.3">
      <c r="A51" s="42">
        <v>31</v>
      </c>
      <c r="B51" s="43">
        <v>-2.5891E-4</v>
      </c>
      <c r="C51" s="43">
        <v>-2.3519E-4</v>
      </c>
      <c r="D51" s="43">
        <v>3.2484000000000001E-4</v>
      </c>
      <c r="E51" s="43">
        <v>8.7142000000000001E-21</v>
      </c>
      <c r="F51" s="43">
        <v>-2.5903999999999999E-21</v>
      </c>
      <c r="G51" s="43">
        <v>-1.4102E-5</v>
      </c>
      <c r="H51" s="54">
        <v>0.03</v>
      </c>
      <c r="I51" s="28"/>
      <c r="J51" s="44">
        <v>2</v>
      </c>
      <c r="K51" s="43">
        <v>-2.5891E-4</v>
      </c>
      <c r="L51" s="43">
        <v>-2.3519E-4</v>
      </c>
      <c r="M51" s="43">
        <v>3.2484000000000001E-4</v>
      </c>
      <c r="N51" s="43">
        <v>2.9046999999999999E-21</v>
      </c>
      <c r="O51" s="43">
        <v>8.6348000000000007E-22</v>
      </c>
      <c r="P51" s="43">
        <v>1.4102E-5</v>
      </c>
      <c r="Q51" s="54">
        <v>0.03</v>
      </c>
    </row>
    <row r="52" spans="1:17" x14ac:dyDescent="0.3">
      <c r="A52" s="42">
        <v>32</v>
      </c>
      <c r="B52" s="43">
        <v>-3.9366E-4</v>
      </c>
      <c r="C52" s="43">
        <v>-3.2954000000000002E-4</v>
      </c>
      <c r="D52" s="43">
        <v>1.4637999999999999E-3</v>
      </c>
      <c r="E52" s="43">
        <v>2.3558999999999999E-20</v>
      </c>
      <c r="F52" s="43">
        <v>-3.7761E-20</v>
      </c>
      <c r="G52" s="43">
        <v>-2.0556E-4</v>
      </c>
      <c r="H52" s="57">
        <v>0.05</v>
      </c>
      <c r="I52" s="28"/>
      <c r="J52" s="44">
        <v>3</v>
      </c>
      <c r="K52" s="43">
        <v>-3.9366E-4</v>
      </c>
      <c r="L52" s="43">
        <v>-3.2954000000000002E-4</v>
      </c>
      <c r="M52" s="43">
        <v>1.4637999999999999E-3</v>
      </c>
      <c r="N52" s="43">
        <v>7.8529999999999997E-21</v>
      </c>
      <c r="O52" s="43">
        <v>1.2587E-20</v>
      </c>
      <c r="P52" s="43">
        <v>2.0556E-4</v>
      </c>
      <c r="Q52" s="57">
        <v>0.05</v>
      </c>
    </row>
    <row r="53" spans="1:17" x14ac:dyDescent="0.3">
      <c r="A53" s="42">
        <v>33</v>
      </c>
      <c r="B53" s="43">
        <v>-5.3202999999999996E-4</v>
      </c>
      <c r="C53" s="43">
        <v>-3.8120999999999999E-4</v>
      </c>
      <c r="D53" s="43">
        <v>1.175E-3</v>
      </c>
      <c r="E53" s="43">
        <v>5.5410999999999996E-20</v>
      </c>
      <c r="F53" s="43">
        <v>-4.1946999999999998E-20</v>
      </c>
      <c r="G53" s="43">
        <v>-2.2834999999999999E-4</v>
      </c>
      <c r="H53" s="48">
        <v>0.1</v>
      </c>
      <c r="I53" s="28"/>
      <c r="J53" s="44">
        <v>4</v>
      </c>
      <c r="K53" s="43">
        <v>-5.3202999999999996E-4</v>
      </c>
      <c r="L53" s="43">
        <v>-3.8120999999999999E-4</v>
      </c>
      <c r="M53" s="43">
        <v>1.175E-3</v>
      </c>
      <c r="N53" s="43">
        <v>1.847E-20</v>
      </c>
      <c r="O53" s="43">
        <v>1.3981999999999999E-20</v>
      </c>
      <c r="P53" s="43">
        <v>2.2834999999999999E-4</v>
      </c>
      <c r="Q53" s="48">
        <v>0.1</v>
      </c>
    </row>
    <row r="54" spans="1:17" x14ac:dyDescent="0.3">
      <c r="A54" s="42">
        <v>34</v>
      </c>
      <c r="B54" s="43">
        <v>-6.2593000000000002E-4</v>
      </c>
      <c r="C54" s="43">
        <v>-4.2701000000000002E-4</v>
      </c>
      <c r="D54" s="43">
        <v>1.0828000000000001E-3</v>
      </c>
      <c r="E54" s="43">
        <v>7.3081999999999996E-20</v>
      </c>
      <c r="F54" s="43">
        <v>-4.1479000000000002E-20</v>
      </c>
      <c r="G54" s="43">
        <v>-2.2580000000000001E-4</v>
      </c>
      <c r="H54" s="54">
        <v>0.13</v>
      </c>
      <c r="I54" s="28"/>
      <c r="J54" s="44">
        <v>5</v>
      </c>
      <c r="K54" s="43">
        <v>-6.2593000000000002E-4</v>
      </c>
      <c r="L54" s="43">
        <v>-4.2701000000000002E-4</v>
      </c>
      <c r="M54" s="43">
        <v>1.0828000000000001E-3</v>
      </c>
      <c r="N54" s="43">
        <v>2.4361E-20</v>
      </c>
      <c r="O54" s="43">
        <v>1.3826000000000001E-20</v>
      </c>
      <c r="P54" s="43">
        <v>2.2580000000000001E-4</v>
      </c>
      <c r="Q54" s="54">
        <v>0.13</v>
      </c>
    </row>
    <row r="55" spans="1:17" x14ac:dyDescent="0.3">
      <c r="A55" s="42">
        <v>35</v>
      </c>
      <c r="B55" s="43">
        <v>-5.8155000000000001E-4</v>
      </c>
      <c r="C55" s="43">
        <v>-3.8118000000000001E-4</v>
      </c>
      <c r="D55" s="43">
        <v>1.2476E-3</v>
      </c>
      <c r="E55" s="43">
        <v>7.3612999999999997E-20</v>
      </c>
      <c r="F55" s="43">
        <v>-6.8496000000000002E-20</v>
      </c>
      <c r="G55" s="43">
        <v>-3.7288000000000002E-4</v>
      </c>
      <c r="H55" s="48">
        <v>0.15</v>
      </c>
      <c r="I55" s="28"/>
      <c r="J55" s="44">
        <v>6</v>
      </c>
      <c r="K55" s="43">
        <v>-5.8155000000000001E-4</v>
      </c>
      <c r="L55" s="43">
        <v>-3.8118000000000001E-4</v>
      </c>
      <c r="M55" s="43">
        <v>1.2476E-3</v>
      </c>
      <c r="N55" s="43">
        <v>2.4537999999999999E-20</v>
      </c>
      <c r="O55" s="43">
        <v>2.2832000000000001E-20</v>
      </c>
      <c r="P55" s="43">
        <v>3.7288000000000002E-4</v>
      </c>
      <c r="Q55" s="48">
        <v>0.15</v>
      </c>
    </row>
    <row r="56" spans="1:17" x14ac:dyDescent="0.3">
      <c r="A56" s="42">
        <v>36</v>
      </c>
      <c r="B56" s="43">
        <v>-5.3523000000000004E-4</v>
      </c>
      <c r="C56" s="43">
        <v>-3.2676E-4</v>
      </c>
      <c r="D56" s="43">
        <v>9.6248999999999998E-4</v>
      </c>
      <c r="E56" s="43">
        <v>7.6589999999999998E-20</v>
      </c>
      <c r="F56" s="43">
        <v>-6.0024000000000001E-20</v>
      </c>
      <c r="G56" s="43">
        <v>-3.2675E-4</v>
      </c>
      <c r="H56" s="57">
        <v>0.2</v>
      </c>
      <c r="I56" s="28"/>
      <c r="J56" s="44">
        <v>7</v>
      </c>
      <c r="K56" s="43">
        <v>-5.3523000000000004E-4</v>
      </c>
      <c r="L56" s="43">
        <v>-3.2676E-4</v>
      </c>
      <c r="M56" s="43">
        <v>9.6248999999999998E-4</v>
      </c>
      <c r="N56" s="43">
        <v>2.5530000000000001E-20</v>
      </c>
      <c r="O56" s="43">
        <v>2.0007999999999999E-20</v>
      </c>
      <c r="P56" s="43">
        <v>3.2675E-4</v>
      </c>
      <c r="Q56" s="57">
        <v>0.2</v>
      </c>
    </row>
    <row r="57" spans="1:17" x14ac:dyDescent="0.3">
      <c r="A57" s="42">
        <v>37</v>
      </c>
      <c r="B57" s="43">
        <v>-5.6645000000000003E-4</v>
      </c>
      <c r="C57" s="43">
        <v>-3.4165999999999998E-4</v>
      </c>
      <c r="D57" s="43">
        <v>9.0386999999999998E-4</v>
      </c>
      <c r="E57" s="43">
        <v>8.2585999999999995E-20</v>
      </c>
      <c r="F57" s="43">
        <v>-5.0898999999999999E-20</v>
      </c>
      <c r="G57" s="43">
        <v>-2.7708000000000002E-4</v>
      </c>
      <c r="H57" s="54">
        <v>0.23</v>
      </c>
      <c r="I57" s="28"/>
      <c r="J57" s="44">
        <v>8</v>
      </c>
      <c r="K57" s="43">
        <v>-5.6645000000000003E-4</v>
      </c>
      <c r="L57" s="43">
        <v>-3.4165999999999998E-4</v>
      </c>
      <c r="M57" s="43">
        <v>9.0386999999999998E-4</v>
      </c>
      <c r="N57" s="43">
        <v>2.7529000000000002E-20</v>
      </c>
      <c r="O57" s="43">
        <v>1.6966000000000001E-20</v>
      </c>
      <c r="P57" s="43">
        <v>2.7708000000000002E-4</v>
      </c>
      <c r="Q57" s="54">
        <v>0.23</v>
      </c>
    </row>
    <row r="58" spans="1:17" x14ac:dyDescent="0.3">
      <c r="A58" s="42">
        <v>38</v>
      </c>
      <c r="B58" s="43">
        <v>-4.1026000000000002E-4</v>
      </c>
      <c r="C58" s="43">
        <v>-2.5068999999999997E-4</v>
      </c>
      <c r="D58" s="43">
        <v>9.2387999999999997E-4</v>
      </c>
      <c r="E58" s="43">
        <v>5.8626000000000002E-20</v>
      </c>
      <c r="F58" s="43">
        <v>-8.1217999999999999E-20</v>
      </c>
      <c r="G58" s="43">
        <v>-4.4213E-4</v>
      </c>
      <c r="H58" s="57">
        <v>0.3</v>
      </c>
      <c r="I58" s="28"/>
      <c r="J58" s="44">
        <v>9</v>
      </c>
      <c r="K58" s="43">
        <v>-4.1026000000000002E-4</v>
      </c>
      <c r="L58" s="43">
        <v>-2.5068999999999997E-4</v>
      </c>
      <c r="M58" s="43">
        <v>9.2387999999999997E-4</v>
      </c>
      <c r="N58" s="43">
        <v>1.9541999999999999E-20</v>
      </c>
      <c r="O58" s="43">
        <v>2.7073E-20</v>
      </c>
      <c r="P58" s="43">
        <v>4.4213E-4</v>
      </c>
      <c r="Q58" s="57">
        <v>0.3</v>
      </c>
    </row>
    <row r="59" spans="1:17" x14ac:dyDescent="0.3">
      <c r="A59" s="42">
        <v>39</v>
      </c>
      <c r="B59" s="43">
        <v>-3.3627E-4</v>
      </c>
      <c r="C59" s="43">
        <v>-2.1269999999999999E-4</v>
      </c>
      <c r="D59" s="43">
        <v>7.6626999999999999E-4</v>
      </c>
      <c r="E59" s="43">
        <v>4.5398999999999997E-20</v>
      </c>
      <c r="F59" s="43">
        <v>-7.0484000000000004E-20</v>
      </c>
      <c r="G59" s="43">
        <v>-3.837E-4</v>
      </c>
      <c r="H59" s="57">
        <v>0.35</v>
      </c>
      <c r="I59" s="28"/>
      <c r="J59" s="44">
        <v>10</v>
      </c>
      <c r="K59" s="43">
        <v>-3.3627E-4</v>
      </c>
      <c r="L59" s="43">
        <v>-2.1269999999999999E-4</v>
      </c>
      <c r="M59" s="43">
        <v>7.6626999999999999E-4</v>
      </c>
      <c r="N59" s="43">
        <v>1.5133E-20</v>
      </c>
      <c r="O59" s="43">
        <v>2.3495000000000001E-20</v>
      </c>
      <c r="P59" s="43">
        <v>3.837E-4</v>
      </c>
      <c r="Q59" s="57">
        <v>0.35</v>
      </c>
    </row>
    <row r="60" spans="1:17" x14ac:dyDescent="0.3">
      <c r="A60" s="42">
        <v>40</v>
      </c>
      <c r="B60" s="43">
        <v>-2.8114999999999998E-4</v>
      </c>
      <c r="C60" s="43">
        <v>-1.8547999999999999E-4</v>
      </c>
      <c r="D60" s="43">
        <v>6.4953999999999999E-4</v>
      </c>
      <c r="E60" s="43">
        <v>3.5148000000000001E-20</v>
      </c>
      <c r="F60" s="43">
        <v>-6.0505999999999994E-20</v>
      </c>
      <c r="G60" s="43">
        <v>-3.2937999999999999E-4</v>
      </c>
      <c r="H60" s="57">
        <v>0.4</v>
      </c>
      <c r="I60" s="28"/>
      <c r="J60" s="44">
        <v>11</v>
      </c>
      <c r="K60" s="43">
        <v>-2.8114999999999998E-4</v>
      </c>
      <c r="L60" s="43">
        <v>-1.8547999999999999E-4</v>
      </c>
      <c r="M60" s="43">
        <v>6.4953999999999999E-4</v>
      </c>
      <c r="N60" s="43">
        <v>1.1716E-20</v>
      </c>
      <c r="O60" s="43">
        <v>2.0169E-20</v>
      </c>
      <c r="P60" s="43">
        <v>3.2937999999999999E-4</v>
      </c>
      <c r="Q60" s="57">
        <v>0.4</v>
      </c>
    </row>
    <row r="61" spans="1:17" x14ac:dyDescent="0.3">
      <c r="A61" s="42">
        <v>41</v>
      </c>
      <c r="B61" s="43">
        <v>-2.388E-4</v>
      </c>
      <c r="C61" s="43">
        <v>-1.6442E-4</v>
      </c>
      <c r="D61" s="43">
        <v>5.5942000000000003E-4</v>
      </c>
      <c r="E61" s="43">
        <v>2.7325999999999998E-20</v>
      </c>
      <c r="F61" s="43">
        <v>-5.1690000000000002E-20</v>
      </c>
      <c r="G61" s="43">
        <v>-2.8139000000000001E-4</v>
      </c>
      <c r="H61" s="57">
        <v>0.45</v>
      </c>
      <c r="I61" s="28"/>
      <c r="J61" s="44">
        <v>12</v>
      </c>
      <c r="K61" s="43">
        <v>-2.388E-4</v>
      </c>
      <c r="L61" s="43">
        <v>-1.6442E-4</v>
      </c>
      <c r="M61" s="43">
        <v>5.5942000000000003E-4</v>
      </c>
      <c r="N61" s="43">
        <v>9.1087000000000006E-21</v>
      </c>
      <c r="O61" s="43">
        <v>1.723E-20</v>
      </c>
      <c r="P61" s="43">
        <v>2.8139000000000001E-4</v>
      </c>
      <c r="Q61" s="57">
        <v>0.45</v>
      </c>
    </row>
    <row r="62" spans="1:17" x14ac:dyDescent="0.3">
      <c r="A62" s="42">
        <v>42</v>
      </c>
      <c r="B62" s="43">
        <v>-2.0546E-4</v>
      </c>
      <c r="C62" s="43">
        <v>-1.4724000000000001E-4</v>
      </c>
      <c r="D62" s="43">
        <v>4.8766E-4</v>
      </c>
      <c r="E62" s="43">
        <v>2.1390000000000001E-20</v>
      </c>
      <c r="F62" s="43">
        <v>-4.4117000000000002E-20</v>
      </c>
      <c r="G62" s="43">
        <v>-2.4016E-4</v>
      </c>
      <c r="H62" s="48">
        <v>0.5</v>
      </c>
      <c r="I62" s="28"/>
      <c r="J62" s="44">
        <v>13</v>
      </c>
      <c r="K62" s="43">
        <v>-2.0546E-4</v>
      </c>
      <c r="L62" s="43">
        <v>-1.4724000000000001E-4</v>
      </c>
      <c r="M62" s="43">
        <v>4.8766E-4</v>
      </c>
      <c r="N62" s="43">
        <v>7.1299000000000002E-21</v>
      </c>
      <c r="O62" s="43">
        <v>1.4705999999999999E-20</v>
      </c>
      <c r="P62" s="43">
        <v>2.4016E-4</v>
      </c>
      <c r="Q62" s="48">
        <v>0.5</v>
      </c>
    </row>
    <row r="63" spans="1:17" x14ac:dyDescent="0.3">
      <c r="A63" s="42">
        <v>43</v>
      </c>
      <c r="B63" s="43">
        <v>-1.7869000000000001E-4</v>
      </c>
      <c r="C63" s="43">
        <v>-1.3275E-4</v>
      </c>
      <c r="D63" s="43">
        <v>4.2918999999999998E-4</v>
      </c>
      <c r="E63" s="43">
        <v>1.688E-20</v>
      </c>
      <c r="F63" s="43">
        <v>-3.7709E-20</v>
      </c>
      <c r="G63" s="43">
        <v>-2.0528000000000001E-4</v>
      </c>
      <c r="H63" s="48">
        <v>0.55000000000000004</v>
      </c>
      <c r="I63" s="28"/>
      <c r="J63" s="44">
        <v>14</v>
      </c>
      <c r="K63" s="43">
        <v>-1.7869000000000001E-4</v>
      </c>
      <c r="L63" s="43">
        <v>-1.3275E-4</v>
      </c>
      <c r="M63" s="43">
        <v>4.2918999999999998E-4</v>
      </c>
      <c r="N63" s="43">
        <v>5.6266000000000003E-21</v>
      </c>
      <c r="O63" s="43">
        <v>1.257E-20</v>
      </c>
      <c r="P63" s="43">
        <v>2.0528000000000001E-4</v>
      </c>
      <c r="Q63" s="48">
        <v>0.55000000000000004</v>
      </c>
    </row>
    <row r="64" spans="1:17" x14ac:dyDescent="0.3">
      <c r="A64" s="42">
        <v>44</v>
      </c>
      <c r="B64" s="43">
        <v>-1.5684999999999999E-4</v>
      </c>
      <c r="C64" s="43">
        <v>-1.2027E-4</v>
      </c>
      <c r="D64" s="43">
        <v>3.8071999999999997E-4</v>
      </c>
      <c r="E64" s="43">
        <v>1.3438E-20</v>
      </c>
      <c r="F64" s="43">
        <v>-3.2328E-20</v>
      </c>
      <c r="G64" s="43">
        <v>-1.7599E-4</v>
      </c>
      <c r="H64" s="48">
        <v>0.6</v>
      </c>
      <c r="I64" s="28"/>
      <c r="J64" s="44">
        <v>15</v>
      </c>
      <c r="K64" s="43">
        <v>-1.5684999999999999E-4</v>
      </c>
      <c r="L64" s="43">
        <v>-1.2027E-4</v>
      </c>
      <c r="M64" s="43">
        <v>3.8071999999999997E-4</v>
      </c>
      <c r="N64" s="43">
        <v>4.4793999999999999E-21</v>
      </c>
      <c r="O64" s="43">
        <v>1.0776E-20</v>
      </c>
      <c r="P64" s="43">
        <v>1.7599E-4</v>
      </c>
      <c r="Q64" s="48">
        <v>0.6</v>
      </c>
    </row>
    <row r="65" spans="1:17" x14ac:dyDescent="0.3">
      <c r="A65" s="42">
        <v>45</v>
      </c>
      <c r="B65" s="43">
        <v>-1.3877E-4</v>
      </c>
      <c r="C65" s="43">
        <v>-1.0938E-4</v>
      </c>
      <c r="D65" s="43">
        <v>3.3997999999999998E-4</v>
      </c>
      <c r="E65" s="43">
        <v>1.0794999999999999E-20</v>
      </c>
      <c r="F65" s="43">
        <v>-2.7821999999999999E-20</v>
      </c>
      <c r="G65" s="43">
        <v>-1.5144999999999999E-4</v>
      </c>
      <c r="H65" s="48">
        <v>0.65</v>
      </c>
      <c r="I65" s="28"/>
      <c r="J65" s="44">
        <v>16</v>
      </c>
      <c r="K65" s="43">
        <v>-1.3877E-4</v>
      </c>
      <c r="L65" s="43">
        <v>-1.0938E-4</v>
      </c>
      <c r="M65" s="43">
        <v>3.3997999999999998E-4</v>
      </c>
      <c r="N65" s="43">
        <v>3.5981999999999998E-21</v>
      </c>
      <c r="O65" s="43">
        <v>9.2739000000000005E-21</v>
      </c>
      <c r="P65" s="43">
        <v>1.5144999999999999E-4</v>
      </c>
      <c r="Q65" s="48">
        <v>0.65</v>
      </c>
    </row>
    <row r="66" spans="1:17" x14ac:dyDescent="0.3">
      <c r="A66" s="42">
        <v>46</v>
      </c>
      <c r="B66" s="43">
        <v>-1.2362000000000001E-4</v>
      </c>
      <c r="C66" s="43">
        <v>-9.9809000000000006E-5</v>
      </c>
      <c r="D66" s="43">
        <v>3.0535000000000002E-4</v>
      </c>
      <c r="E66" s="43">
        <v>8.7478000000000007E-21</v>
      </c>
      <c r="F66" s="43">
        <v>-2.4047999999999999E-20</v>
      </c>
      <c r="G66" s="43">
        <v>-1.3091000000000001E-4</v>
      </c>
      <c r="H66" s="48">
        <v>0.7</v>
      </c>
      <c r="I66" s="28"/>
      <c r="J66" s="44">
        <v>17</v>
      </c>
      <c r="K66" s="43">
        <v>-1.2362000000000001E-4</v>
      </c>
      <c r="L66" s="43">
        <v>-9.9809000000000006E-5</v>
      </c>
      <c r="M66" s="43">
        <v>3.0535000000000002E-4</v>
      </c>
      <c r="N66" s="43">
        <v>2.9158999999999999E-21</v>
      </c>
      <c r="O66" s="43">
        <v>8.0157999999999995E-21</v>
      </c>
      <c r="P66" s="43">
        <v>1.3091000000000001E-4</v>
      </c>
      <c r="Q66" s="48">
        <v>0.7</v>
      </c>
    </row>
    <row r="67" spans="1:17" x14ac:dyDescent="0.3">
      <c r="A67" s="42">
        <v>47</v>
      </c>
      <c r="B67" s="43">
        <v>-1.108E-4</v>
      </c>
      <c r="C67" s="43">
        <v>-9.1336999999999996E-5</v>
      </c>
      <c r="D67" s="43">
        <v>2.7566E-4</v>
      </c>
      <c r="E67" s="43">
        <v>7.1498000000000004E-21</v>
      </c>
      <c r="F67" s="43">
        <v>-2.088E-20</v>
      </c>
      <c r="G67" s="43">
        <v>-1.1367E-4</v>
      </c>
      <c r="H67" s="48">
        <v>0.75</v>
      </c>
      <c r="I67" s="28"/>
      <c r="J67" s="44">
        <v>18</v>
      </c>
      <c r="K67" s="43">
        <v>-1.108E-4</v>
      </c>
      <c r="L67" s="43">
        <v>-9.1336999999999996E-5</v>
      </c>
      <c r="M67" s="43">
        <v>2.7566E-4</v>
      </c>
      <c r="N67" s="43">
        <v>2.3833E-21</v>
      </c>
      <c r="O67" s="43">
        <v>6.9599999999999996E-21</v>
      </c>
      <c r="P67" s="43">
        <v>1.1367E-4</v>
      </c>
      <c r="Q67" s="48">
        <v>0.75</v>
      </c>
    </row>
    <row r="68" spans="1:17" x14ac:dyDescent="0.3">
      <c r="A68" s="42">
        <v>48</v>
      </c>
      <c r="B68" s="43">
        <v>-9.9842999999999999E-5</v>
      </c>
      <c r="C68" s="43">
        <v>-8.3807000000000006E-5</v>
      </c>
      <c r="D68" s="43">
        <v>2.4998000000000002E-4</v>
      </c>
      <c r="E68" s="43">
        <v>5.8915000000000001E-21</v>
      </c>
      <c r="F68" s="43">
        <v>-1.8212999999999999E-20</v>
      </c>
      <c r="G68" s="43">
        <v>-9.9148999999999995E-5</v>
      </c>
      <c r="H68" s="48">
        <v>0.8</v>
      </c>
      <c r="I68" s="28"/>
      <c r="J68" s="44">
        <v>19</v>
      </c>
      <c r="K68" s="43">
        <v>-9.9842999999999999E-5</v>
      </c>
      <c r="L68" s="43">
        <v>-8.3807000000000006E-5</v>
      </c>
      <c r="M68" s="43">
        <v>2.4998000000000002E-4</v>
      </c>
      <c r="N68" s="43">
        <v>1.9638000000000002E-21</v>
      </c>
      <c r="O68" s="43">
        <v>6.0711000000000002E-21</v>
      </c>
      <c r="P68" s="43">
        <v>9.9148999999999995E-5</v>
      </c>
      <c r="Q68" s="48">
        <v>0.8</v>
      </c>
    </row>
    <row r="69" spans="1:17" x14ac:dyDescent="0.3">
      <c r="A69" s="42">
        <v>49</v>
      </c>
      <c r="B69" s="43">
        <v>-9.0403999999999997E-5</v>
      </c>
      <c r="C69" s="43">
        <v>-7.7088000000000005E-5</v>
      </c>
      <c r="D69" s="43">
        <v>2.2761999999999999E-4</v>
      </c>
      <c r="E69" s="43">
        <v>4.8921999999999997E-21</v>
      </c>
      <c r="F69" s="43">
        <v>-1.5959999999999999E-20</v>
      </c>
      <c r="G69" s="43">
        <v>-8.6879999999999995E-5</v>
      </c>
      <c r="H69" s="48">
        <v>0.85</v>
      </c>
      <c r="I69" s="28"/>
      <c r="J69" s="44">
        <v>20</v>
      </c>
      <c r="K69" s="43">
        <v>-9.0403999999999997E-5</v>
      </c>
      <c r="L69" s="43">
        <v>-7.7088000000000005E-5</v>
      </c>
      <c r="M69" s="43">
        <v>2.2761999999999999E-4</v>
      </c>
      <c r="N69" s="43">
        <v>1.6307E-21</v>
      </c>
      <c r="O69" s="43">
        <v>5.3199E-21</v>
      </c>
      <c r="P69" s="43">
        <v>8.6879999999999995E-5</v>
      </c>
      <c r="Q69" s="48">
        <v>0.85</v>
      </c>
    </row>
    <row r="70" spans="1:17" x14ac:dyDescent="0.3">
      <c r="A70" s="42">
        <v>50</v>
      </c>
      <c r="B70" s="43">
        <v>-8.2208999999999998E-5</v>
      </c>
      <c r="C70" s="43">
        <v>-7.1069999999999995E-5</v>
      </c>
      <c r="D70" s="43">
        <v>2.0803E-4</v>
      </c>
      <c r="E70" s="43">
        <v>4.0920999999999998E-21</v>
      </c>
      <c r="F70" s="43">
        <v>-1.4046999999999999E-20</v>
      </c>
      <c r="G70" s="43">
        <v>-7.6466999999999998E-5</v>
      </c>
      <c r="H70" s="48">
        <v>0.9</v>
      </c>
      <c r="I70" s="28"/>
      <c r="J70" s="44">
        <v>21</v>
      </c>
      <c r="K70" s="43">
        <v>-8.2208999999999998E-5</v>
      </c>
      <c r="L70" s="43">
        <v>-7.1069999999999995E-5</v>
      </c>
      <c r="M70" s="43">
        <v>2.0803E-4</v>
      </c>
      <c r="N70" s="43">
        <v>1.364E-21</v>
      </c>
      <c r="O70" s="43">
        <v>4.6821999999999999E-21</v>
      </c>
      <c r="P70" s="43">
        <v>7.6466999999999998E-5</v>
      </c>
      <c r="Q70" s="48">
        <v>0.9</v>
      </c>
    </row>
    <row r="71" spans="1:17" x14ac:dyDescent="0.3">
      <c r="A71" s="42">
        <v>51</v>
      </c>
      <c r="B71" s="43">
        <v>-6.8745000000000007E-5</v>
      </c>
      <c r="C71" s="43">
        <v>-6.0794000000000001E-5</v>
      </c>
      <c r="D71" s="43">
        <v>1.7547E-4</v>
      </c>
      <c r="E71" s="43">
        <v>2.9211999999999998E-21</v>
      </c>
      <c r="F71" s="43">
        <v>-1.1019999999999999E-20</v>
      </c>
      <c r="G71" s="43">
        <v>-5.9987E-5</v>
      </c>
      <c r="H71" s="48">
        <v>0.95</v>
      </c>
      <c r="I71" s="28"/>
      <c r="J71" s="44">
        <v>22</v>
      </c>
      <c r="K71" s="43">
        <v>-6.8745000000000007E-5</v>
      </c>
      <c r="L71" s="43">
        <v>-6.0794000000000001E-5</v>
      </c>
      <c r="M71" s="43">
        <v>1.7547E-4</v>
      </c>
      <c r="N71" s="43">
        <v>9.7373000000000009E-22</v>
      </c>
      <c r="O71" s="43">
        <v>3.6732E-21</v>
      </c>
      <c r="P71" s="43">
        <v>5.9987E-5</v>
      </c>
      <c r="Q71" s="48">
        <v>0.95</v>
      </c>
    </row>
    <row r="72" spans="1:17" x14ac:dyDescent="0.3">
      <c r="A72" s="42">
        <v>52</v>
      </c>
      <c r="B72" s="43">
        <v>-3.2866E-5</v>
      </c>
      <c r="C72" s="43">
        <v>-3.0858000000000002E-5</v>
      </c>
      <c r="D72" s="43">
        <v>8.6624000000000003E-5</v>
      </c>
      <c r="E72" s="43">
        <v>7.3760999999999996E-22</v>
      </c>
      <c r="F72" s="43">
        <v>-4.0222000000000003E-21</v>
      </c>
      <c r="G72" s="43">
        <v>-2.1895999999999998E-5</v>
      </c>
      <c r="H72" s="48">
        <v>1</v>
      </c>
      <c r="I72" s="28"/>
      <c r="J72" s="44">
        <v>23</v>
      </c>
      <c r="K72" s="43">
        <v>-3.2866E-5</v>
      </c>
      <c r="L72" s="43">
        <v>-3.0858000000000002E-5</v>
      </c>
      <c r="M72" s="43">
        <v>8.6624000000000003E-5</v>
      </c>
      <c r="N72" s="43">
        <v>2.4586999999999999E-22</v>
      </c>
      <c r="O72" s="43">
        <v>1.3407E-21</v>
      </c>
      <c r="P72" s="43">
        <v>2.1895999999999998E-5</v>
      </c>
      <c r="Q72" s="48">
        <v>1</v>
      </c>
    </row>
    <row r="73" spans="1:17" x14ac:dyDescent="0.3">
      <c r="A73" s="42">
        <v>53</v>
      </c>
      <c r="B73" s="43">
        <v>-1.8816000000000001E-5</v>
      </c>
      <c r="C73" s="43">
        <v>-1.8104000000000001E-5</v>
      </c>
      <c r="D73" s="43">
        <v>5.0932E-5</v>
      </c>
      <c r="E73" s="43">
        <v>2.6182000000000001E-22</v>
      </c>
      <c r="F73" s="43">
        <v>-1.8651999999999999E-21</v>
      </c>
      <c r="G73" s="43">
        <v>-1.0154E-5</v>
      </c>
      <c r="H73" s="48">
        <v>1.5</v>
      </c>
      <c r="I73" s="28"/>
      <c r="J73" s="44">
        <v>24</v>
      </c>
      <c r="K73" s="43">
        <v>-1.8816000000000001E-5</v>
      </c>
      <c r="L73" s="43">
        <v>-1.8104000000000001E-5</v>
      </c>
      <c r="M73" s="43">
        <v>5.0932E-5</v>
      </c>
      <c r="N73" s="43">
        <v>8.7273000000000004E-23</v>
      </c>
      <c r="O73" s="43">
        <v>6.2175000000000004E-22</v>
      </c>
      <c r="P73" s="43">
        <v>1.0154E-5</v>
      </c>
      <c r="Q73" s="48">
        <v>1.5</v>
      </c>
    </row>
    <row r="74" spans="1:17" x14ac:dyDescent="0.3">
      <c r="A74" s="42">
        <v>54</v>
      </c>
      <c r="B74" s="43">
        <v>-1.2488E-5</v>
      </c>
      <c r="C74" s="43">
        <v>-1.2177E-5</v>
      </c>
      <c r="D74" s="43">
        <v>3.4331E-5</v>
      </c>
      <c r="E74" s="43">
        <v>1.1423999999999999E-22</v>
      </c>
      <c r="F74" s="43">
        <v>-1.0073E-21</v>
      </c>
      <c r="G74" s="43">
        <v>-5.4832000000000003E-6</v>
      </c>
      <c r="H74" s="48">
        <v>2</v>
      </c>
      <c r="I74" s="28"/>
      <c r="J74" s="44">
        <v>25</v>
      </c>
      <c r="K74" s="43">
        <v>-1.2488E-5</v>
      </c>
      <c r="L74" s="43">
        <v>-1.2177E-5</v>
      </c>
      <c r="M74" s="43">
        <v>3.4331E-5</v>
      </c>
      <c r="N74" s="43">
        <v>3.8081000000000001E-23</v>
      </c>
      <c r="O74" s="43">
        <v>3.3575E-22</v>
      </c>
      <c r="P74" s="43">
        <v>5.4832000000000003E-6</v>
      </c>
      <c r="Q74" s="48">
        <v>2</v>
      </c>
    </row>
    <row r="75" spans="1:17" x14ac:dyDescent="0.3">
      <c r="A75" s="42">
        <v>55</v>
      </c>
      <c r="B75" s="43">
        <v>-9.2930000000000006E-6</v>
      </c>
      <c r="C75" s="43">
        <v>-9.1370000000000008E-6</v>
      </c>
      <c r="D75" s="43">
        <v>2.5565E-5</v>
      </c>
      <c r="E75" s="43">
        <v>5.7311999999999996E-23</v>
      </c>
      <c r="F75" s="43">
        <v>-6.0424999999999997E-22</v>
      </c>
      <c r="G75" s="43">
        <v>-3.2893999999999998E-6</v>
      </c>
      <c r="H75" s="48">
        <v>2.5</v>
      </c>
      <c r="I75" s="28"/>
      <c r="J75" s="44">
        <v>26</v>
      </c>
      <c r="K75" s="43">
        <v>-9.2930000000000006E-6</v>
      </c>
      <c r="L75" s="43">
        <v>-9.1370000000000008E-6</v>
      </c>
      <c r="M75" s="43">
        <v>2.5565E-5</v>
      </c>
      <c r="N75" s="43">
        <v>1.9103999999999999E-23</v>
      </c>
      <c r="O75" s="43">
        <v>2.0142E-22</v>
      </c>
      <c r="P75" s="43">
        <v>3.2893999999999998E-6</v>
      </c>
      <c r="Q75" s="48">
        <v>2.5</v>
      </c>
    </row>
    <row r="76" spans="1:17" x14ac:dyDescent="0.3">
      <c r="A76" s="42">
        <v>56</v>
      </c>
      <c r="B76" s="43">
        <v>-7.4228000000000003E-6</v>
      </c>
      <c r="C76" s="43">
        <v>-7.3359000000000004E-6</v>
      </c>
      <c r="D76" s="43">
        <v>2.0228999999999999E-5</v>
      </c>
      <c r="E76" s="43">
        <v>3.1920000000000001E-23</v>
      </c>
      <c r="F76" s="43">
        <v>-3.9095999999999998E-22</v>
      </c>
      <c r="G76" s="43">
        <v>-2.1283E-6</v>
      </c>
      <c r="H76" s="48">
        <v>3</v>
      </c>
      <c r="I76" s="28"/>
      <c r="J76" s="44">
        <v>27</v>
      </c>
      <c r="K76" s="43">
        <v>-7.4228000000000003E-6</v>
      </c>
      <c r="L76" s="43">
        <v>-7.3359000000000004E-6</v>
      </c>
      <c r="M76" s="43">
        <v>2.0228999999999999E-5</v>
      </c>
      <c r="N76" s="43">
        <v>1.0640000000000001E-23</v>
      </c>
      <c r="O76" s="43">
        <v>1.3032000000000001E-22</v>
      </c>
      <c r="P76" s="43">
        <v>2.1283E-6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3.3330999999999999E-21</v>
      </c>
      <c r="C81" s="43">
        <v>1.8144000000000001E-5</v>
      </c>
      <c r="D81" s="43">
        <v>8.0539999999999995E-4</v>
      </c>
      <c r="E81" s="23">
        <f>+D81*1000</f>
        <v>0.8054</v>
      </c>
      <c r="F81" s="44">
        <v>0</v>
      </c>
      <c r="G81" s="24"/>
      <c r="H81" s="25"/>
      <c r="I81" s="28"/>
      <c r="J81" s="44">
        <v>1</v>
      </c>
      <c r="K81" s="43">
        <v>-1.111E-21</v>
      </c>
      <c r="L81" s="43">
        <v>-1.8144000000000001E-5</v>
      </c>
      <c r="M81" s="43">
        <v>8.0539999999999995E-4</v>
      </c>
      <c r="N81" s="23">
        <f>+M81*1000</f>
        <v>0.8054</v>
      </c>
      <c r="O81" s="44">
        <v>0</v>
      </c>
      <c r="P81" s="24"/>
      <c r="Q81" s="25"/>
    </row>
    <row r="82" spans="1:23" x14ac:dyDescent="0.3">
      <c r="A82" s="42">
        <v>31</v>
      </c>
      <c r="B82" s="43">
        <v>3.8740999999999999E-22</v>
      </c>
      <c r="C82" s="43">
        <v>2.1090000000000001E-6</v>
      </c>
      <c r="D82" s="43">
        <v>8.0416999999999999E-4</v>
      </c>
      <c r="E82" s="23">
        <f t="shared" ref="E82:E107" si="0">+D82*1000</f>
        <v>0.80416999999999994</v>
      </c>
      <c r="F82" s="170">
        <v>0.03</v>
      </c>
      <c r="G82" s="24"/>
      <c r="H82" s="25"/>
      <c r="I82" s="28"/>
      <c r="J82" s="44">
        <v>2</v>
      </c>
      <c r="K82" s="43">
        <v>-1.2914E-22</v>
      </c>
      <c r="L82" s="43">
        <v>-2.1090000000000001E-6</v>
      </c>
      <c r="M82" s="43">
        <v>8.0416999999999999E-4</v>
      </c>
      <c r="N82" s="23">
        <f t="shared" ref="N82:N107" si="1">+M82*1000</f>
        <v>0.80416999999999994</v>
      </c>
      <c r="O82" s="170">
        <v>0.03</v>
      </c>
      <c r="P82" s="24"/>
      <c r="Q82" s="25"/>
    </row>
    <row r="83" spans="1:23" x14ac:dyDescent="0.3">
      <c r="A83" s="42">
        <v>32</v>
      </c>
      <c r="B83" s="43">
        <v>-8.7935999999999991E-22</v>
      </c>
      <c r="C83" s="43">
        <v>-4.7870000000000001E-6</v>
      </c>
      <c r="D83" s="43">
        <v>7.7437000000000003E-4</v>
      </c>
      <c r="E83" s="23">
        <f t="shared" si="0"/>
        <v>0.77437</v>
      </c>
      <c r="F83" s="171">
        <v>0.05</v>
      </c>
      <c r="G83" s="24"/>
      <c r="H83" s="25"/>
      <c r="I83" s="28"/>
      <c r="J83" s="44">
        <v>3</v>
      </c>
      <c r="K83" s="43">
        <v>2.9312000000000002E-22</v>
      </c>
      <c r="L83" s="43">
        <v>4.7870000000000001E-6</v>
      </c>
      <c r="M83" s="43">
        <v>7.7437000000000003E-4</v>
      </c>
      <c r="N83" s="23">
        <f t="shared" si="1"/>
        <v>0.77437</v>
      </c>
      <c r="O83" s="171">
        <v>0.05</v>
      </c>
      <c r="Q83" s="25"/>
    </row>
    <row r="84" spans="1:23" x14ac:dyDescent="0.3">
      <c r="A84" s="42">
        <v>33</v>
      </c>
      <c r="B84" s="43">
        <v>-3.8595999999999998E-21</v>
      </c>
      <c r="C84" s="43">
        <v>-2.1010999999999999E-5</v>
      </c>
      <c r="D84" s="43">
        <v>7.0821000000000002E-4</v>
      </c>
      <c r="E84" s="23">
        <f t="shared" si="0"/>
        <v>0.70821000000000001</v>
      </c>
      <c r="F84" s="44">
        <v>0.1</v>
      </c>
      <c r="G84" s="24"/>
      <c r="H84" s="25"/>
      <c r="I84" s="28"/>
      <c r="J84" s="44">
        <v>4</v>
      </c>
      <c r="K84" s="43">
        <v>1.2865E-21</v>
      </c>
      <c r="L84" s="43">
        <v>2.1010999999999999E-5</v>
      </c>
      <c r="M84" s="43">
        <v>7.0821000000000002E-4</v>
      </c>
      <c r="N84" s="23">
        <f t="shared" si="1"/>
        <v>0.70821000000000001</v>
      </c>
      <c r="O84" s="44">
        <v>0.1</v>
      </c>
      <c r="P84" s="24"/>
      <c r="Q84" s="25"/>
    </row>
    <row r="85" spans="1:23" x14ac:dyDescent="0.3">
      <c r="A85" s="42">
        <v>34</v>
      </c>
      <c r="B85" s="43">
        <v>-5.5656999999999998E-21</v>
      </c>
      <c r="C85" s="43">
        <v>-3.0298999999999999E-5</v>
      </c>
      <c r="D85" s="43">
        <v>6.7471000000000002E-4</v>
      </c>
      <c r="E85" s="23">
        <f t="shared" si="0"/>
        <v>0.67471000000000003</v>
      </c>
      <c r="F85" s="170">
        <v>0.13</v>
      </c>
      <c r="G85" s="24"/>
      <c r="H85" s="25"/>
      <c r="I85" s="28"/>
      <c r="J85" s="44">
        <v>5</v>
      </c>
      <c r="K85" s="43">
        <v>1.8552000000000001E-21</v>
      </c>
      <c r="L85" s="43">
        <v>3.0298999999999999E-5</v>
      </c>
      <c r="M85" s="43">
        <v>6.7471000000000002E-4</v>
      </c>
      <c r="N85" s="23">
        <f t="shared" si="1"/>
        <v>0.67471000000000003</v>
      </c>
      <c r="O85" s="170">
        <v>0.13</v>
      </c>
      <c r="P85" s="24"/>
      <c r="Q85" s="25"/>
    </row>
    <row r="86" spans="1:23" x14ac:dyDescent="0.3">
      <c r="A86" s="42">
        <v>35</v>
      </c>
      <c r="B86" s="43">
        <v>-6.1256000000000002E-21</v>
      </c>
      <c r="C86" s="43">
        <v>-3.3346000000000002E-5</v>
      </c>
      <c r="D86" s="43">
        <v>6.4802999999999996E-4</v>
      </c>
      <c r="E86" s="23">
        <f t="shared" si="0"/>
        <v>0.64802999999999999</v>
      </c>
      <c r="F86" s="44">
        <v>0.15</v>
      </c>
      <c r="G86" s="24"/>
      <c r="H86" s="25"/>
      <c r="I86" s="28"/>
      <c r="J86" s="44">
        <v>6</v>
      </c>
      <c r="K86" s="43">
        <v>2.0418999999999998E-21</v>
      </c>
      <c r="L86" s="43">
        <v>3.3346000000000002E-5</v>
      </c>
      <c r="M86" s="43">
        <v>6.4802999999999996E-4</v>
      </c>
      <c r="N86" s="23">
        <f t="shared" si="1"/>
        <v>0.64802999999999999</v>
      </c>
      <c r="O86" s="44">
        <v>0.15</v>
      </c>
      <c r="P86" s="24"/>
      <c r="Q86" s="25"/>
    </row>
    <row r="87" spans="1:23" x14ac:dyDescent="0.3">
      <c r="A87" s="42">
        <v>36</v>
      </c>
      <c r="B87" s="43">
        <v>-7.4998999999999996E-21</v>
      </c>
      <c r="C87" s="43">
        <v>-4.0828000000000003E-5</v>
      </c>
      <c r="D87" s="43">
        <v>5.9371999999999995E-4</v>
      </c>
      <c r="E87" s="23">
        <f t="shared" si="0"/>
        <v>0.59371999999999991</v>
      </c>
      <c r="F87" s="171">
        <v>0.2</v>
      </c>
      <c r="G87" s="24"/>
      <c r="H87" s="25"/>
      <c r="I87" s="28"/>
      <c r="J87" s="44">
        <v>7</v>
      </c>
      <c r="K87" s="43">
        <v>2.4999999999999999E-21</v>
      </c>
      <c r="L87" s="43">
        <v>4.0828000000000003E-5</v>
      </c>
      <c r="M87" s="43">
        <v>5.9371999999999995E-4</v>
      </c>
      <c r="N87" s="23">
        <f t="shared" si="1"/>
        <v>0.59371999999999991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-8.4181999999999994E-21</v>
      </c>
      <c r="C88" s="43">
        <v>-4.5827E-5</v>
      </c>
      <c r="D88" s="43">
        <v>5.6596000000000001E-4</v>
      </c>
      <c r="E88" s="23">
        <f t="shared" si="0"/>
        <v>0.56596000000000002</v>
      </c>
      <c r="F88" s="170">
        <v>0.23</v>
      </c>
      <c r="G88" s="24"/>
      <c r="H88" s="25"/>
      <c r="I88" s="28"/>
      <c r="J88" s="44">
        <v>8</v>
      </c>
      <c r="K88" s="43">
        <v>2.8061000000000001E-21</v>
      </c>
      <c r="L88" s="43">
        <v>4.5827E-5</v>
      </c>
      <c r="M88" s="43">
        <v>5.6596000000000001E-4</v>
      </c>
      <c r="N88" s="23">
        <f t="shared" si="1"/>
        <v>0.56596000000000002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-7.4807999999999995E-21</v>
      </c>
      <c r="C89" s="43">
        <v>-4.0723999999999998E-5</v>
      </c>
      <c r="D89" s="43">
        <v>4.9039000000000005E-4</v>
      </c>
      <c r="E89" s="23">
        <f t="shared" si="0"/>
        <v>0.49039000000000005</v>
      </c>
      <c r="F89" s="171">
        <v>0.3</v>
      </c>
      <c r="G89" s="24"/>
      <c r="H89" s="25"/>
      <c r="I89" s="28"/>
      <c r="J89" s="44">
        <v>9</v>
      </c>
      <c r="K89" s="43">
        <v>2.4935999999999998E-21</v>
      </c>
      <c r="L89" s="43">
        <v>4.0723999999999998E-5</v>
      </c>
      <c r="M89" s="43">
        <v>4.9039000000000005E-4</v>
      </c>
      <c r="N89" s="23">
        <f t="shared" si="1"/>
        <v>0.49039000000000005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-6.7670999999999998E-21</v>
      </c>
      <c r="C90" s="43">
        <v>-3.6838000000000002E-5</v>
      </c>
      <c r="D90" s="43">
        <v>4.4833999999999998E-4</v>
      </c>
      <c r="E90" s="23">
        <f t="shared" si="0"/>
        <v>0.44833999999999996</v>
      </c>
      <c r="F90" s="171">
        <v>0.35</v>
      </c>
      <c r="G90" s="24"/>
      <c r="H90" s="25"/>
      <c r="I90" s="28"/>
      <c r="J90" s="44">
        <v>10</v>
      </c>
      <c r="K90" s="43">
        <v>2.2556999999999998E-21</v>
      </c>
      <c r="L90" s="43">
        <v>3.6838000000000002E-5</v>
      </c>
      <c r="M90" s="43">
        <v>4.4833999999999998E-4</v>
      </c>
      <c r="N90" s="23">
        <f t="shared" si="1"/>
        <v>0.44833999999999996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-6.0847999999999999E-21</v>
      </c>
      <c r="C91" s="43">
        <v>-3.3124000000000003E-5</v>
      </c>
      <c r="D91" s="43">
        <v>4.1308000000000002E-4</v>
      </c>
      <c r="E91" s="23">
        <f t="shared" si="0"/>
        <v>0.41308</v>
      </c>
      <c r="F91" s="171">
        <v>0.4</v>
      </c>
      <c r="G91" s="24"/>
      <c r="H91" s="25"/>
      <c r="I91" s="28"/>
      <c r="J91" s="44">
        <v>11</v>
      </c>
      <c r="K91" s="43">
        <v>2.0283000000000001E-21</v>
      </c>
      <c r="L91" s="43">
        <v>3.3124000000000003E-5</v>
      </c>
      <c r="M91" s="43">
        <v>4.1308000000000002E-4</v>
      </c>
      <c r="N91" s="23">
        <f t="shared" si="1"/>
        <v>0.41308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-5.4592000000000002E-21</v>
      </c>
      <c r="C92" s="43">
        <v>-2.9717999999999999E-5</v>
      </c>
      <c r="D92" s="43">
        <v>3.8295000000000001E-4</v>
      </c>
      <c r="E92" s="23">
        <f t="shared" si="0"/>
        <v>0.38295000000000001</v>
      </c>
      <c r="F92" s="171">
        <v>0.45</v>
      </c>
      <c r="G92" s="24"/>
      <c r="H92" s="25"/>
      <c r="I92" s="28"/>
      <c r="J92" s="44">
        <v>12</v>
      </c>
      <c r="K92" s="43">
        <v>1.8197000000000001E-21</v>
      </c>
      <c r="L92" s="43">
        <v>2.9717999999999999E-5</v>
      </c>
      <c r="M92" s="43">
        <v>3.8295000000000001E-4</v>
      </c>
      <c r="N92" s="23">
        <f t="shared" si="1"/>
        <v>0.38295000000000001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-4.8986000000000001E-21</v>
      </c>
      <c r="C93" s="43">
        <v>-2.6667000000000001E-5</v>
      </c>
      <c r="D93" s="43">
        <v>3.5683999999999998E-4</v>
      </c>
      <c r="E93" s="23">
        <f t="shared" si="0"/>
        <v>0.35683999999999999</v>
      </c>
      <c r="F93" s="44">
        <v>0.5</v>
      </c>
      <c r="G93" s="24"/>
      <c r="H93" s="25"/>
      <c r="I93" s="28"/>
      <c r="J93" s="44">
        <v>13</v>
      </c>
      <c r="K93" s="43">
        <v>1.6329000000000001E-21</v>
      </c>
      <c r="L93" s="43">
        <v>2.6667000000000001E-5</v>
      </c>
      <c r="M93" s="43">
        <v>3.5683999999999998E-4</v>
      </c>
      <c r="N93" s="23">
        <f t="shared" si="1"/>
        <v>0.35683999999999999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-4.4024000000000003E-21</v>
      </c>
      <c r="C94" s="43">
        <v>-2.3966000000000001E-5</v>
      </c>
      <c r="D94" s="43">
        <v>3.3396000000000001E-4</v>
      </c>
      <c r="E94" s="23">
        <f t="shared" si="0"/>
        <v>0.33396000000000003</v>
      </c>
      <c r="F94" s="44">
        <v>0.55000000000000004</v>
      </c>
      <c r="G94" s="24"/>
      <c r="H94" s="25"/>
      <c r="I94" s="28"/>
      <c r="J94" s="44">
        <v>14</v>
      </c>
      <c r="K94" s="43">
        <v>1.4675E-21</v>
      </c>
      <c r="L94" s="43">
        <v>2.3966000000000001E-5</v>
      </c>
      <c r="M94" s="43">
        <v>3.3396000000000001E-4</v>
      </c>
      <c r="N94" s="23">
        <f t="shared" si="1"/>
        <v>0.33396000000000003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-3.9661000000000001E-21</v>
      </c>
      <c r="C95" s="43">
        <v>-2.1590000000000002E-5</v>
      </c>
      <c r="D95" s="43">
        <v>3.1375000000000001E-4</v>
      </c>
      <c r="E95" s="23">
        <f t="shared" si="0"/>
        <v>0.31375000000000003</v>
      </c>
      <c r="F95" s="44">
        <v>0.6</v>
      </c>
      <c r="G95" s="24"/>
      <c r="H95" s="25"/>
      <c r="I95" s="28"/>
      <c r="J95" s="44">
        <v>15</v>
      </c>
      <c r="K95" s="43">
        <v>1.322E-21</v>
      </c>
      <c r="L95" s="43">
        <v>2.1590000000000002E-5</v>
      </c>
      <c r="M95" s="43">
        <v>3.1375000000000001E-4</v>
      </c>
      <c r="N95" s="23">
        <f t="shared" si="1"/>
        <v>0.31375000000000003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-3.5833E-21</v>
      </c>
      <c r="C96" s="43">
        <v>-1.9507000000000001E-5</v>
      </c>
      <c r="D96" s="43">
        <v>2.9576E-4</v>
      </c>
      <c r="E96" s="23">
        <f t="shared" si="0"/>
        <v>0.29576000000000002</v>
      </c>
      <c r="F96" s="44">
        <v>0.65</v>
      </c>
      <c r="G96" s="24"/>
      <c r="H96" s="25"/>
      <c r="I96" s="28"/>
      <c r="J96" s="44">
        <v>16</v>
      </c>
      <c r="K96" s="43">
        <v>1.1944E-21</v>
      </c>
      <c r="L96" s="43">
        <v>1.9507000000000001E-5</v>
      </c>
      <c r="M96" s="43">
        <v>2.9576E-4</v>
      </c>
      <c r="N96" s="23">
        <f t="shared" si="1"/>
        <v>0.29576000000000002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-3.2476000000000002E-21</v>
      </c>
      <c r="C97" s="43">
        <v>-1.7679000000000001E-5</v>
      </c>
      <c r="D97" s="43">
        <v>2.7964999999999999E-4</v>
      </c>
      <c r="E97" s="23">
        <f t="shared" si="0"/>
        <v>0.27965000000000001</v>
      </c>
      <c r="F97" s="44">
        <v>0.7</v>
      </c>
      <c r="G97" s="24"/>
      <c r="H97" s="25"/>
      <c r="I97" s="28"/>
      <c r="J97" s="44">
        <v>17</v>
      </c>
      <c r="K97" s="43">
        <v>1.0825000000000001E-21</v>
      </c>
      <c r="L97" s="43">
        <v>1.7679000000000001E-5</v>
      </c>
      <c r="M97" s="43">
        <v>2.7964999999999999E-4</v>
      </c>
      <c r="N97" s="23">
        <f t="shared" si="1"/>
        <v>0.27965000000000001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-2.9527999999999999E-21</v>
      </c>
      <c r="C98" s="43">
        <v>-1.6073999999999999E-5</v>
      </c>
      <c r="D98" s="43">
        <v>2.6515000000000002E-4</v>
      </c>
      <c r="E98" s="23">
        <f t="shared" si="0"/>
        <v>0.26515</v>
      </c>
      <c r="F98" s="44">
        <v>0.75</v>
      </c>
      <c r="G98" s="24"/>
      <c r="H98" s="25"/>
      <c r="I98" s="28"/>
      <c r="J98" s="44">
        <v>18</v>
      </c>
      <c r="K98" s="43">
        <v>9.8425999999999996E-22</v>
      </c>
      <c r="L98" s="43">
        <v>1.6073999999999999E-5</v>
      </c>
      <c r="M98" s="43">
        <v>2.6515000000000002E-4</v>
      </c>
      <c r="N98" s="23">
        <f t="shared" si="1"/>
        <v>0.26515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-2.6933000000000001E-21</v>
      </c>
      <c r="C99" s="43">
        <v>-1.4662E-5</v>
      </c>
      <c r="D99" s="43">
        <v>2.5201999999999999E-4</v>
      </c>
      <c r="E99" s="23">
        <f t="shared" si="0"/>
        <v>0.25201999999999997</v>
      </c>
      <c r="F99" s="44">
        <v>0.8</v>
      </c>
      <c r="G99" s="24"/>
      <c r="H99" s="25"/>
      <c r="I99" s="28"/>
      <c r="J99" s="44">
        <v>19</v>
      </c>
      <c r="K99" s="43">
        <v>8.9777000000000006E-22</v>
      </c>
      <c r="L99" s="43">
        <v>1.4662E-5</v>
      </c>
      <c r="M99" s="43">
        <v>2.5201999999999999E-4</v>
      </c>
      <c r="N99" s="23">
        <f t="shared" si="1"/>
        <v>0.25201999999999997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-2.4642999999999999E-21</v>
      </c>
      <c r="C100" s="43">
        <v>-1.3414999999999999E-5</v>
      </c>
      <c r="D100" s="43">
        <v>2.4008999999999999E-4</v>
      </c>
      <c r="E100" s="23">
        <f t="shared" si="0"/>
        <v>0.24009</v>
      </c>
      <c r="F100" s="44">
        <v>0.85</v>
      </c>
      <c r="G100" s="24"/>
      <c r="H100" s="25"/>
      <c r="I100" s="28"/>
      <c r="J100" s="44">
        <v>20</v>
      </c>
      <c r="K100" s="43">
        <v>8.2143999999999997E-22</v>
      </c>
      <c r="L100" s="43">
        <v>1.3414999999999999E-5</v>
      </c>
      <c r="M100" s="43">
        <v>2.4008999999999999E-4</v>
      </c>
      <c r="N100" s="23">
        <f t="shared" si="1"/>
        <v>0.24009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-2.2615999999999998E-21</v>
      </c>
      <c r="C101" s="43">
        <v>-1.2312E-5</v>
      </c>
      <c r="D101" s="43">
        <v>2.2921000000000001E-4</v>
      </c>
      <c r="E101" s="23">
        <f t="shared" si="0"/>
        <v>0.22921</v>
      </c>
      <c r="F101" s="44">
        <v>0.9</v>
      </c>
      <c r="G101" s="24"/>
      <c r="H101" s="25"/>
      <c r="I101" s="28"/>
      <c r="J101" s="44">
        <v>21</v>
      </c>
      <c r="K101" s="43">
        <v>7.5388E-22</v>
      </c>
      <c r="L101" s="43">
        <v>1.2312E-5</v>
      </c>
      <c r="M101" s="43">
        <v>2.2921000000000001E-4</v>
      </c>
      <c r="N101" s="23">
        <f t="shared" si="1"/>
        <v>0.22921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-1.9213000000000001E-21</v>
      </c>
      <c r="C102" s="43">
        <v>-1.0458999999999999E-5</v>
      </c>
      <c r="D102" s="43">
        <v>2.1010000000000001E-4</v>
      </c>
      <c r="E102" s="23">
        <f t="shared" si="0"/>
        <v>0.21010000000000001</v>
      </c>
      <c r="F102" s="44">
        <v>1</v>
      </c>
      <c r="G102" s="24"/>
      <c r="H102" s="25"/>
      <c r="I102" s="28"/>
      <c r="J102" s="44">
        <v>22</v>
      </c>
      <c r="K102" s="43">
        <v>6.4042000000000004E-22</v>
      </c>
      <c r="L102" s="43">
        <v>1.0458999999999999E-5</v>
      </c>
      <c r="M102" s="43">
        <v>2.1010000000000001E-4</v>
      </c>
      <c r="N102" s="23">
        <f t="shared" si="1"/>
        <v>0.21010000000000001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-9.7618999999999998E-22</v>
      </c>
      <c r="C103" s="43">
        <v>-5.3140999999999997E-6</v>
      </c>
      <c r="D103" s="43">
        <v>1.4825E-4</v>
      </c>
      <c r="E103" s="23">
        <f t="shared" si="0"/>
        <v>0.14824999999999999</v>
      </c>
      <c r="F103" s="44">
        <v>1.5</v>
      </c>
      <c r="G103" s="24"/>
      <c r="H103" s="25"/>
      <c r="I103" s="28"/>
      <c r="J103" s="44">
        <v>23</v>
      </c>
      <c r="K103" s="43">
        <v>3.254E-22</v>
      </c>
      <c r="L103" s="43">
        <v>5.3140999999999997E-6</v>
      </c>
      <c r="M103" s="43">
        <v>1.4825E-4</v>
      </c>
      <c r="N103" s="23">
        <f t="shared" si="1"/>
        <v>0.14824999999999999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-5.8232000000000003E-22</v>
      </c>
      <c r="C104" s="43">
        <v>-3.1700000000000001E-6</v>
      </c>
      <c r="D104" s="43">
        <v>1.1506999999999999E-4</v>
      </c>
      <c r="E104" s="23">
        <f t="shared" si="0"/>
        <v>0.11506999999999999</v>
      </c>
      <c r="F104" s="44">
        <v>2</v>
      </c>
      <c r="G104" s="24"/>
      <c r="H104" s="25"/>
      <c r="I104" s="28"/>
      <c r="J104" s="44">
        <v>24</v>
      </c>
      <c r="K104" s="43">
        <v>1.9411000000000001E-22</v>
      </c>
      <c r="L104" s="43">
        <v>3.1700000000000001E-6</v>
      </c>
      <c r="M104" s="43">
        <v>1.1506999999999999E-4</v>
      </c>
      <c r="N104" s="23">
        <f t="shared" si="1"/>
        <v>0.11506999999999999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-3.8413999999999998E-22</v>
      </c>
      <c r="C105" s="43">
        <v>-2.0912E-6</v>
      </c>
      <c r="D105" s="43">
        <v>9.4233000000000004E-5</v>
      </c>
      <c r="E105" s="23">
        <f t="shared" si="0"/>
        <v>9.4232999999999997E-2</v>
      </c>
      <c r="F105" s="44">
        <v>2.5</v>
      </c>
      <c r="G105" s="24"/>
      <c r="H105" s="25"/>
      <c r="I105" s="28"/>
      <c r="J105" s="44">
        <v>25</v>
      </c>
      <c r="K105" s="43">
        <v>1.2804999999999999E-22</v>
      </c>
      <c r="L105" s="43">
        <v>2.0912E-6</v>
      </c>
      <c r="M105" s="43">
        <v>9.4233000000000004E-5</v>
      </c>
      <c r="N105" s="23">
        <f t="shared" si="1"/>
        <v>9.4232999999999997E-2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-2.7081E-22</v>
      </c>
      <c r="C106" s="43">
        <v>-1.4742E-6</v>
      </c>
      <c r="D106" s="43">
        <v>7.9463999999999997E-5</v>
      </c>
      <c r="E106" s="23">
        <f t="shared" si="0"/>
        <v>7.9463999999999993E-2</v>
      </c>
      <c r="F106" s="44">
        <v>3</v>
      </c>
      <c r="G106" s="24"/>
      <c r="H106" s="25"/>
      <c r="I106" s="28"/>
      <c r="J106" s="44">
        <v>26</v>
      </c>
      <c r="K106" s="43">
        <v>9.0269000000000005E-23</v>
      </c>
      <c r="L106" s="43">
        <v>1.4742E-6</v>
      </c>
      <c r="M106" s="43">
        <v>7.9463999999999997E-5</v>
      </c>
      <c r="N106" s="23">
        <f t="shared" si="1"/>
        <v>7.9463999999999993E-2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-1.9965000000000001E-22</v>
      </c>
      <c r="C107" s="43">
        <v>-1.0868999999999999E-6</v>
      </c>
      <c r="D107" s="43">
        <v>6.8109999999999997E-5</v>
      </c>
      <c r="E107" s="23">
        <f t="shared" si="0"/>
        <v>6.810999999999999E-2</v>
      </c>
      <c r="F107" s="44">
        <v>3.5</v>
      </c>
      <c r="G107" s="24"/>
      <c r="H107" s="25"/>
      <c r="I107" s="28"/>
      <c r="J107" s="44">
        <v>27</v>
      </c>
      <c r="K107" s="43">
        <v>6.6551000000000001E-23</v>
      </c>
      <c r="L107" s="43">
        <v>1.0868999999999999E-6</v>
      </c>
      <c r="M107" s="43">
        <v>6.8109999999999997E-5</v>
      </c>
      <c r="N107" s="23">
        <f t="shared" si="1"/>
        <v>6.810999999999999E-2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-1.5185999999999999E-22</v>
      </c>
      <c r="C108" s="43">
        <v>-8.2669E-7</v>
      </c>
      <c r="D108" s="43">
        <v>5.8965999999999998E-5</v>
      </c>
      <c r="E108" s="23"/>
      <c r="F108" s="44">
        <v>4</v>
      </c>
      <c r="G108" s="24"/>
      <c r="H108" s="25"/>
      <c r="I108" s="28"/>
      <c r="J108" s="44">
        <v>28</v>
      </c>
      <c r="K108" s="43">
        <v>5.0620000000000003E-23</v>
      </c>
      <c r="L108" s="43">
        <v>8.2669E-7</v>
      </c>
      <c r="M108" s="43">
        <v>5.8965999999999998E-5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5E8A-B626-44EB-AA5E-124064D9A0CE}">
  <sheetPr codeName="Hoja136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2568200</v>
      </c>
      <c r="C19" s="43">
        <v>2284500</v>
      </c>
      <c r="D19" s="43">
        <v>562470</v>
      </c>
      <c r="E19" s="43">
        <v>-5.2132000000000003E-11</v>
      </c>
      <c r="F19" s="43">
        <v>-2.5289999999999999E-27</v>
      </c>
      <c r="G19" s="43">
        <v>-1.3767E-11</v>
      </c>
      <c r="H19" s="48">
        <v>0</v>
      </c>
      <c r="I19" s="28"/>
      <c r="J19" s="44">
        <v>1</v>
      </c>
      <c r="K19" s="43">
        <v>2568200</v>
      </c>
      <c r="L19" s="43">
        <v>2284500</v>
      </c>
      <c r="M19" s="43">
        <v>562470</v>
      </c>
      <c r="N19" s="43">
        <v>-1.7376999999999999E-11</v>
      </c>
      <c r="O19" s="43">
        <v>8.4299000000000009E-28</v>
      </c>
      <c r="P19" s="43">
        <v>1.3767E-11</v>
      </c>
      <c r="Q19" s="48">
        <v>0</v>
      </c>
    </row>
    <row r="20" spans="1:17" x14ac:dyDescent="0.3">
      <c r="A20" s="42">
        <v>31</v>
      </c>
      <c r="B20" s="43">
        <v>-1053000</v>
      </c>
      <c r="C20" s="43">
        <v>-975850</v>
      </c>
      <c r="D20" s="43">
        <v>486640</v>
      </c>
      <c r="E20" s="43">
        <v>1.4167E-11</v>
      </c>
      <c r="F20" s="43">
        <v>-3.2065000000000001E-12</v>
      </c>
      <c r="G20" s="43">
        <v>-17455</v>
      </c>
      <c r="H20" s="54">
        <v>0.03</v>
      </c>
      <c r="I20" s="28"/>
      <c r="J20" s="44">
        <v>2</v>
      </c>
      <c r="K20" s="43">
        <v>-1053000</v>
      </c>
      <c r="L20" s="43">
        <v>-975850</v>
      </c>
      <c r="M20" s="43">
        <v>486640</v>
      </c>
      <c r="N20" s="43">
        <v>4.7222000000000002E-12</v>
      </c>
      <c r="O20" s="43">
        <v>1.0688000000000001E-12</v>
      </c>
      <c r="P20" s="43">
        <v>17455</v>
      </c>
      <c r="Q20" s="54">
        <v>0.03</v>
      </c>
    </row>
    <row r="21" spans="1:17" x14ac:dyDescent="0.3">
      <c r="A21" s="42">
        <v>32</v>
      </c>
      <c r="B21" s="43">
        <v>70312</v>
      </c>
      <c r="C21" s="43">
        <v>85216</v>
      </c>
      <c r="D21" s="43">
        <v>418150</v>
      </c>
      <c r="E21" s="43">
        <v>2.7378999999999999E-12</v>
      </c>
      <c r="F21" s="43">
        <v>-3.445E-12</v>
      </c>
      <c r="G21" s="43">
        <v>-18754</v>
      </c>
      <c r="H21" s="57">
        <v>0.05</v>
      </c>
      <c r="I21" s="28"/>
      <c r="J21" s="44">
        <v>3</v>
      </c>
      <c r="K21" s="43">
        <v>70312</v>
      </c>
      <c r="L21" s="43">
        <v>85216</v>
      </c>
      <c r="M21" s="43">
        <v>418150</v>
      </c>
      <c r="N21" s="43">
        <v>9.1262999999999992E-13</v>
      </c>
      <c r="O21" s="43">
        <v>1.1483000000000001E-12</v>
      </c>
      <c r="P21" s="43">
        <v>18754</v>
      </c>
      <c r="Q21" s="57">
        <v>0.05</v>
      </c>
    </row>
    <row r="22" spans="1:17" x14ac:dyDescent="0.3">
      <c r="A22" s="42">
        <v>33</v>
      </c>
      <c r="B22" s="43">
        <v>-84483</v>
      </c>
      <c r="C22" s="43">
        <v>-48096</v>
      </c>
      <c r="D22" s="43">
        <v>254310</v>
      </c>
      <c r="E22" s="43">
        <v>6.6842000000000001E-12</v>
      </c>
      <c r="F22" s="43">
        <v>-3.5890000000000002E-12</v>
      </c>
      <c r="G22" s="43">
        <v>-19538</v>
      </c>
      <c r="H22" s="48">
        <v>0.1</v>
      </c>
      <c r="I22" s="28"/>
      <c r="J22" s="44">
        <v>4</v>
      </c>
      <c r="K22" s="43">
        <v>-84483</v>
      </c>
      <c r="L22" s="43">
        <v>-48096</v>
      </c>
      <c r="M22" s="43">
        <v>254310</v>
      </c>
      <c r="N22" s="43">
        <v>2.2281000000000002E-12</v>
      </c>
      <c r="O22" s="43">
        <v>1.1963000000000001E-12</v>
      </c>
      <c r="P22" s="43">
        <v>19538</v>
      </c>
      <c r="Q22" s="48">
        <v>0.1</v>
      </c>
    </row>
    <row r="23" spans="1:17" x14ac:dyDescent="0.3">
      <c r="A23" s="42">
        <v>34</v>
      </c>
      <c r="B23" s="43">
        <v>-182310</v>
      </c>
      <c r="C23" s="43">
        <v>-132370</v>
      </c>
      <c r="D23" s="43">
        <v>191070</v>
      </c>
      <c r="E23" s="43">
        <v>9.1739999999999995E-12</v>
      </c>
      <c r="F23" s="43">
        <v>-3.3602000000000002E-12</v>
      </c>
      <c r="G23" s="43">
        <v>-18292</v>
      </c>
      <c r="H23" s="54">
        <v>0.13</v>
      </c>
      <c r="I23" s="28"/>
      <c r="J23" s="44">
        <v>5</v>
      </c>
      <c r="K23" s="43">
        <v>-182310</v>
      </c>
      <c r="L23" s="43">
        <v>-132370</v>
      </c>
      <c r="M23" s="43">
        <v>191070</v>
      </c>
      <c r="N23" s="43">
        <v>3.0580000000000001E-12</v>
      </c>
      <c r="O23" s="43">
        <v>1.1201E-12</v>
      </c>
      <c r="P23" s="43">
        <v>18292</v>
      </c>
      <c r="Q23" s="54">
        <v>0.13</v>
      </c>
    </row>
    <row r="24" spans="1:17" x14ac:dyDescent="0.3">
      <c r="A24" s="42">
        <v>35</v>
      </c>
      <c r="B24" s="43">
        <v>-13312</v>
      </c>
      <c r="C24" s="43">
        <v>6069.2</v>
      </c>
      <c r="D24" s="43">
        <v>165700</v>
      </c>
      <c r="E24" s="43">
        <v>3.5604000000000001E-12</v>
      </c>
      <c r="F24" s="43">
        <v>-3.3769999999999998E-12</v>
      </c>
      <c r="G24" s="43">
        <v>-18384</v>
      </c>
      <c r="H24" s="48">
        <v>0.15</v>
      </c>
      <c r="I24" s="28"/>
      <c r="J24" s="44">
        <v>6</v>
      </c>
      <c r="K24" s="43">
        <v>-13312</v>
      </c>
      <c r="L24" s="43">
        <v>6069.2</v>
      </c>
      <c r="M24" s="43">
        <v>165700</v>
      </c>
      <c r="N24" s="43">
        <v>1.1868E-12</v>
      </c>
      <c r="O24" s="43">
        <v>1.1256999999999999E-12</v>
      </c>
      <c r="P24" s="43">
        <v>18384</v>
      </c>
      <c r="Q24" s="48">
        <v>0.15</v>
      </c>
    </row>
    <row r="25" spans="1:17" x14ac:dyDescent="0.3">
      <c r="A25" s="42">
        <v>36</v>
      </c>
      <c r="B25" s="43">
        <v>-18332</v>
      </c>
      <c r="C25" s="43">
        <v>-694.81</v>
      </c>
      <c r="D25" s="43">
        <v>120480</v>
      </c>
      <c r="E25" s="43">
        <v>3.2399999999999999E-12</v>
      </c>
      <c r="F25" s="43">
        <v>-3.1803000000000001E-12</v>
      </c>
      <c r="G25" s="43">
        <v>-17313</v>
      </c>
      <c r="H25" s="57">
        <v>0.2</v>
      </c>
      <c r="I25" s="28"/>
      <c r="J25" s="44">
        <v>7</v>
      </c>
      <c r="K25" s="43">
        <v>-18332</v>
      </c>
      <c r="L25" s="43">
        <v>-694.81</v>
      </c>
      <c r="M25" s="43">
        <v>120480</v>
      </c>
      <c r="N25" s="43">
        <v>1.08E-12</v>
      </c>
      <c r="O25" s="43">
        <v>1.0601000000000001E-12</v>
      </c>
      <c r="P25" s="43">
        <v>17313</v>
      </c>
      <c r="Q25" s="57">
        <v>0.2</v>
      </c>
    </row>
    <row r="26" spans="1:17" x14ac:dyDescent="0.3">
      <c r="A26" s="42">
        <v>37</v>
      </c>
      <c r="B26" s="43">
        <v>-22822</v>
      </c>
      <c r="C26" s="43">
        <v>-5918.2</v>
      </c>
      <c r="D26" s="43">
        <v>102570</v>
      </c>
      <c r="E26" s="43">
        <v>3.1053000000000001E-12</v>
      </c>
      <c r="F26" s="43">
        <v>-2.9332000000000001E-12</v>
      </c>
      <c r="G26" s="43">
        <v>-15968</v>
      </c>
      <c r="H26" s="54">
        <v>0.23</v>
      </c>
      <c r="I26" s="28"/>
      <c r="J26" s="44">
        <v>8</v>
      </c>
      <c r="K26" s="43">
        <v>-22822</v>
      </c>
      <c r="L26" s="43">
        <v>-5918.2</v>
      </c>
      <c r="M26" s="43">
        <v>102570</v>
      </c>
      <c r="N26" s="43">
        <v>1.0350999999999999E-12</v>
      </c>
      <c r="O26" s="43">
        <v>9.7774999999999995E-13</v>
      </c>
      <c r="P26" s="43">
        <v>15968</v>
      </c>
      <c r="Q26" s="54">
        <v>0.23</v>
      </c>
    </row>
    <row r="27" spans="1:17" x14ac:dyDescent="0.3">
      <c r="A27" s="42">
        <v>38</v>
      </c>
      <c r="B27" s="43">
        <v>-5415.2</v>
      </c>
      <c r="C27" s="43">
        <v>4293.2</v>
      </c>
      <c r="D27" s="43">
        <v>75518</v>
      </c>
      <c r="E27" s="43">
        <v>1.7834000000000001E-12</v>
      </c>
      <c r="F27" s="43">
        <v>-2.5049E-12</v>
      </c>
      <c r="G27" s="43">
        <v>-13636</v>
      </c>
      <c r="H27" s="57">
        <v>0.3</v>
      </c>
      <c r="I27" s="28"/>
      <c r="J27" s="44">
        <v>9</v>
      </c>
      <c r="K27" s="43">
        <v>-5415.2</v>
      </c>
      <c r="L27" s="43">
        <v>4293.2</v>
      </c>
      <c r="M27" s="43">
        <v>75518</v>
      </c>
      <c r="N27" s="43">
        <v>5.9446999999999999E-13</v>
      </c>
      <c r="O27" s="43">
        <v>8.3494999999999999E-13</v>
      </c>
      <c r="P27" s="43">
        <v>13636</v>
      </c>
      <c r="Q27" s="57">
        <v>0.3</v>
      </c>
    </row>
    <row r="28" spans="1:17" x14ac:dyDescent="0.3">
      <c r="A28" s="42">
        <v>39</v>
      </c>
      <c r="B28" s="43">
        <v>-4494</v>
      </c>
      <c r="C28" s="43">
        <v>3073.4</v>
      </c>
      <c r="D28" s="43">
        <v>62770</v>
      </c>
      <c r="E28" s="43">
        <v>1.3900999999999999E-12</v>
      </c>
      <c r="F28" s="43">
        <v>-2.1787E-12</v>
      </c>
      <c r="G28" s="43">
        <v>-11860</v>
      </c>
      <c r="H28" s="57">
        <v>0.35</v>
      </c>
      <c r="I28" s="28"/>
      <c r="J28" s="44">
        <v>10</v>
      </c>
      <c r="K28" s="43">
        <v>-4494</v>
      </c>
      <c r="L28" s="43">
        <v>3073.4</v>
      </c>
      <c r="M28" s="43">
        <v>62770</v>
      </c>
      <c r="N28" s="43">
        <v>4.6336999999999997E-13</v>
      </c>
      <c r="O28" s="43">
        <v>7.2623000000000003E-13</v>
      </c>
      <c r="P28" s="43">
        <v>11860</v>
      </c>
      <c r="Q28" s="57">
        <v>0.35</v>
      </c>
    </row>
    <row r="29" spans="1:17" x14ac:dyDescent="0.3">
      <c r="A29" s="42">
        <v>40</v>
      </c>
      <c r="B29" s="43">
        <v>-3788.1</v>
      </c>
      <c r="C29" s="43">
        <v>2103.1999999999998</v>
      </c>
      <c r="D29" s="43">
        <v>53196</v>
      </c>
      <c r="E29" s="43">
        <v>1.0822E-12</v>
      </c>
      <c r="F29" s="43">
        <v>-1.8738E-12</v>
      </c>
      <c r="G29" s="43">
        <v>-10201</v>
      </c>
      <c r="H29" s="57">
        <v>0.4</v>
      </c>
      <c r="I29" s="28"/>
      <c r="J29" s="44">
        <v>11</v>
      </c>
      <c r="K29" s="43">
        <v>-3788.1</v>
      </c>
      <c r="L29" s="43">
        <v>2103.1999999999998</v>
      </c>
      <c r="M29" s="43">
        <v>53196</v>
      </c>
      <c r="N29" s="43">
        <v>3.6073999999999999E-13</v>
      </c>
      <c r="O29" s="43">
        <v>6.2461E-13</v>
      </c>
      <c r="P29" s="43">
        <v>10201</v>
      </c>
      <c r="Q29" s="57">
        <v>0.4</v>
      </c>
    </row>
    <row r="30" spans="1:17" x14ac:dyDescent="0.3">
      <c r="A30" s="42">
        <v>41</v>
      </c>
      <c r="B30" s="43">
        <v>-3236.8</v>
      </c>
      <c r="C30" s="43">
        <v>1364.8</v>
      </c>
      <c r="D30" s="43">
        <v>45742</v>
      </c>
      <c r="E30" s="43">
        <v>8.4530000000000004E-13</v>
      </c>
      <c r="F30" s="43">
        <v>-1.6033E-12</v>
      </c>
      <c r="G30" s="43">
        <v>-8727.7999999999993</v>
      </c>
      <c r="H30" s="57">
        <v>0.45</v>
      </c>
      <c r="I30" s="28"/>
      <c r="J30" s="44">
        <v>12</v>
      </c>
      <c r="K30" s="43">
        <v>-3236.8</v>
      </c>
      <c r="L30" s="43">
        <v>1364.8</v>
      </c>
      <c r="M30" s="43">
        <v>45742</v>
      </c>
      <c r="N30" s="43">
        <v>2.8177000000000002E-13</v>
      </c>
      <c r="O30" s="43">
        <v>5.3441999999999996E-13</v>
      </c>
      <c r="P30" s="43">
        <v>8727.7999999999993</v>
      </c>
      <c r="Q30" s="57">
        <v>0.45</v>
      </c>
    </row>
    <row r="31" spans="1:17" x14ac:dyDescent="0.3">
      <c r="A31" s="42">
        <v>42</v>
      </c>
      <c r="B31" s="43">
        <v>-2797.9</v>
      </c>
      <c r="C31" s="43">
        <v>817.78</v>
      </c>
      <c r="D31" s="43">
        <v>39780</v>
      </c>
      <c r="E31" s="43">
        <v>6.6419000000000002E-13</v>
      </c>
      <c r="F31" s="43">
        <v>-1.3699E-12</v>
      </c>
      <c r="G31" s="43">
        <v>-7457.4</v>
      </c>
      <c r="H31" s="48">
        <v>0.5</v>
      </c>
      <c r="I31" s="28"/>
      <c r="J31" s="44">
        <v>13</v>
      </c>
      <c r="K31" s="43">
        <v>-2797.9</v>
      </c>
      <c r="L31" s="43">
        <v>817.78</v>
      </c>
      <c r="M31" s="43">
        <v>39780</v>
      </c>
      <c r="N31" s="43">
        <v>2.214E-13</v>
      </c>
      <c r="O31" s="43">
        <v>4.5663000000000004E-13</v>
      </c>
      <c r="P31" s="43">
        <v>7457.4</v>
      </c>
      <c r="Q31" s="48">
        <v>0.5</v>
      </c>
    </row>
    <row r="32" spans="1:17" x14ac:dyDescent="0.3">
      <c r="A32" s="42">
        <v>43</v>
      </c>
      <c r="B32" s="43">
        <v>-2442.3000000000002</v>
      </c>
      <c r="C32" s="43">
        <v>419.76</v>
      </c>
      <c r="D32" s="43">
        <v>34916</v>
      </c>
      <c r="E32" s="43">
        <v>5.2575999999999997E-13</v>
      </c>
      <c r="F32" s="43">
        <v>-1.1717999999999999E-12</v>
      </c>
      <c r="G32" s="43">
        <v>-6378.9</v>
      </c>
      <c r="H32" s="48">
        <v>0.55000000000000004</v>
      </c>
      <c r="I32" s="28"/>
      <c r="J32" s="44">
        <v>14</v>
      </c>
      <c r="K32" s="43">
        <v>-2442.3000000000002</v>
      </c>
      <c r="L32" s="43">
        <v>419.76</v>
      </c>
      <c r="M32" s="43">
        <v>34916</v>
      </c>
      <c r="N32" s="43">
        <v>1.7525000000000001E-13</v>
      </c>
      <c r="O32" s="43">
        <v>3.9060000000000002E-13</v>
      </c>
      <c r="P32" s="43">
        <v>6378.9</v>
      </c>
      <c r="Q32" s="48">
        <v>0.55000000000000004</v>
      </c>
    </row>
    <row r="33" spans="1:17" x14ac:dyDescent="0.3">
      <c r="A33" s="42">
        <v>44</v>
      </c>
      <c r="B33" s="43">
        <v>-2149.9</v>
      </c>
      <c r="C33" s="43">
        <v>134.13</v>
      </c>
      <c r="D33" s="43">
        <v>30884</v>
      </c>
      <c r="E33" s="43">
        <v>4.1957E-13</v>
      </c>
      <c r="F33" s="43">
        <v>-1.0049000000000001E-12</v>
      </c>
      <c r="G33" s="43">
        <v>-5470.7</v>
      </c>
      <c r="H33" s="48">
        <v>0.6</v>
      </c>
      <c r="I33" s="28"/>
      <c r="J33" s="44">
        <v>15</v>
      </c>
      <c r="K33" s="43">
        <v>-2149.9</v>
      </c>
      <c r="L33" s="43">
        <v>134.13</v>
      </c>
      <c r="M33" s="43">
        <v>30884</v>
      </c>
      <c r="N33" s="43">
        <v>1.3986E-13</v>
      </c>
      <c r="O33" s="43">
        <v>3.3498E-13</v>
      </c>
      <c r="P33" s="43">
        <v>5470.7</v>
      </c>
      <c r="Q33" s="48">
        <v>0.6</v>
      </c>
    </row>
    <row r="34" spans="1:17" x14ac:dyDescent="0.3">
      <c r="A34" s="42">
        <v>45</v>
      </c>
      <c r="B34" s="43">
        <v>-1906.1</v>
      </c>
      <c r="C34" s="43">
        <v>-68.138000000000005</v>
      </c>
      <c r="D34" s="43">
        <v>27500</v>
      </c>
      <c r="E34" s="43">
        <v>3.3763E-13</v>
      </c>
      <c r="F34" s="43">
        <v>-8.6492000000000001E-13</v>
      </c>
      <c r="G34" s="43">
        <v>-4708.3999999999996</v>
      </c>
      <c r="H34" s="48">
        <v>0.65</v>
      </c>
      <c r="I34" s="28"/>
      <c r="J34" s="44">
        <v>16</v>
      </c>
      <c r="K34" s="43">
        <v>-1906.1</v>
      </c>
      <c r="L34" s="43">
        <v>-68.138000000000005</v>
      </c>
      <c r="M34" s="43">
        <v>27500</v>
      </c>
      <c r="N34" s="43">
        <v>1.1254000000000001E-13</v>
      </c>
      <c r="O34" s="43">
        <v>2.8831000000000001E-13</v>
      </c>
      <c r="P34" s="43">
        <v>4708.3999999999996</v>
      </c>
      <c r="Q34" s="48">
        <v>0.65</v>
      </c>
    </row>
    <row r="35" spans="1:17" x14ac:dyDescent="0.3">
      <c r="A35" s="42">
        <v>46</v>
      </c>
      <c r="B35" s="43">
        <v>-1700.5</v>
      </c>
      <c r="C35" s="43">
        <v>-209.09</v>
      </c>
      <c r="D35" s="43">
        <v>24632</v>
      </c>
      <c r="E35" s="43">
        <v>2.7395999999999998E-13</v>
      </c>
      <c r="F35" s="43">
        <v>-7.4742999999999998E-13</v>
      </c>
      <c r="G35" s="43">
        <v>-4068.8</v>
      </c>
      <c r="H35" s="48">
        <v>0.7</v>
      </c>
      <c r="I35" s="28"/>
      <c r="J35" s="44">
        <v>17</v>
      </c>
      <c r="K35" s="43">
        <v>-1700.5</v>
      </c>
      <c r="L35" s="43">
        <v>-209.09</v>
      </c>
      <c r="M35" s="43">
        <v>24632</v>
      </c>
      <c r="N35" s="43">
        <v>9.1319999999999996E-14</v>
      </c>
      <c r="O35" s="43">
        <v>2.4913999999999999E-13</v>
      </c>
      <c r="P35" s="43">
        <v>4068.8</v>
      </c>
      <c r="Q35" s="48">
        <v>0.7</v>
      </c>
    </row>
    <row r="36" spans="1:17" x14ac:dyDescent="0.3">
      <c r="A36" s="42">
        <v>47</v>
      </c>
      <c r="B36" s="43">
        <v>-1525</v>
      </c>
      <c r="C36" s="43">
        <v>-305.12</v>
      </c>
      <c r="D36" s="43">
        <v>22178</v>
      </c>
      <c r="E36" s="43">
        <v>2.241E-13</v>
      </c>
      <c r="F36" s="43">
        <v>-6.4869000000000004E-13</v>
      </c>
      <c r="G36" s="43">
        <v>-3531.3</v>
      </c>
      <c r="H36" s="48">
        <v>0.75</v>
      </c>
      <c r="I36" s="28"/>
      <c r="J36" s="44">
        <v>18</v>
      </c>
      <c r="K36" s="43">
        <v>-1525</v>
      </c>
      <c r="L36" s="43">
        <v>-305.12</v>
      </c>
      <c r="M36" s="43">
        <v>22178</v>
      </c>
      <c r="N36" s="43">
        <v>7.4697999999999994E-14</v>
      </c>
      <c r="O36" s="43">
        <v>2.1623E-13</v>
      </c>
      <c r="P36" s="43">
        <v>3531.3</v>
      </c>
      <c r="Q36" s="48">
        <v>0.75</v>
      </c>
    </row>
    <row r="37" spans="1:17" x14ac:dyDescent="0.3">
      <c r="A37" s="42">
        <v>48</v>
      </c>
      <c r="B37" s="43">
        <v>-1373.9</v>
      </c>
      <c r="C37" s="43">
        <v>-368.28</v>
      </c>
      <c r="D37" s="43">
        <v>20062</v>
      </c>
      <c r="E37" s="43">
        <v>1.8473000000000001E-13</v>
      </c>
      <c r="F37" s="43">
        <v>-5.6549000000000005E-13</v>
      </c>
      <c r="G37" s="43">
        <v>-3078.4</v>
      </c>
      <c r="H37" s="48">
        <v>0.8</v>
      </c>
      <c r="I37" s="28"/>
      <c r="J37" s="44">
        <v>19</v>
      </c>
      <c r="K37" s="43">
        <v>-1373.9</v>
      </c>
      <c r="L37" s="43">
        <v>-368.28</v>
      </c>
      <c r="M37" s="43">
        <v>20062</v>
      </c>
      <c r="N37" s="43">
        <v>6.1577999999999995E-14</v>
      </c>
      <c r="O37" s="43">
        <v>1.885E-13</v>
      </c>
      <c r="P37" s="43">
        <v>3078.4</v>
      </c>
      <c r="Q37" s="48">
        <v>0.8</v>
      </c>
    </row>
    <row r="38" spans="1:17" x14ac:dyDescent="0.3">
      <c r="A38" s="42">
        <v>49</v>
      </c>
      <c r="B38" s="43">
        <v>-1242.5</v>
      </c>
      <c r="C38" s="43">
        <v>-407.37</v>
      </c>
      <c r="D38" s="43">
        <v>18227</v>
      </c>
      <c r="E38" s="43">
        <v>1.5341E-13</v>
      </c>
      <c r="F38" s="43">
        <v>-4.9512000000000001E-13</v>
      </c>
      <c r="G38" s="43">
        <v>-2695.3</v>
      </c>
      <c r="H38" s="48">
        <v>0.85</v>
      </c>
      <c r="I38" s="28"/>
      <c r="J38" s="44">
        <v>20</v>
      </c>
      <c r="K38" s="43">
        <v>-1242.5</v>
      </c>
      <c r="L38" s="43">
        <v>-407.37</v>
      </c>
      <c r="M38" s="43">
        <v>18227</v>
      </c>
      <c r="N38" s="43">
        <v>5.1137999999999998E-14</v>
      </c>
      <c r="O38" s="43">
        <v>1.6504E-13</v>
      </c>
      <c r="P38" s="43">
        <v>2695.3</v>
      </c>
      <c r="Q38" s="48">
        <v>0.85</v>
      </c>
    </row>
    <row r="39" spans="1:17" x14ac:dyDescent="0.3">
      <c r="A39" s="42">
        <v>50</v>
      </c>
      <c r="B39" s="43">
        <v>-1127.2</v>
      </c>
      <c r="C39" s="43">
        <v>-428.82</v>
      </c>
      <c r="D39" s="43">
        <v>16624</v>
      </c>
      <c r="E39" s="43">
        <v>1.2829999999999999E-13</v>
      </c>
      <c r="F39" s="43">
        <v>-4.3538999999999998E-13</v>
      </c>
      <c r="G39" s="43">
        <v>-2370.1</v>
      </c>
      <c r="H39" s="48">
        <v>0.9</v>
      </c>
      <c r="I39" s="28"/>
      <c r="J39" s="44">
        <v>21</v>
      </c>
      <c r="K39" s="43">
        <v>-1127.2</v>
      </c>
      <c r="L39" s="43">
        <v>-428.82</v>
      </c>
      <c r="M39" s="43">
        <v>16624</v>
      </c>
      <c r="N39" s="43">
        <v>4.2765999999999998E-14</v>
      </c>
      <c r="O39" s="43">
        <v>1.4513000000000001E-13</v>
      </c>
      <c r="P39" s="43">
        <v>2370.1</v>
      </c>
      <c r="Q39" s="48">
        <v>0.9</v>
      </c>
    </row>
    <row r="40" spans="1:17" x14ac:dyDescent="0.3">
      <c r="A40" s="42">
        <v>51</v>
      </c>
      <c r="B40" s="43">
        <v>-934.53</v>
      </c>
      <c r="C40" s="43">
        <v>-436.48</v>
      </c>
      <c r="D40" s="43">
        <v>13973</v>
      </c>
      <c r="E40" s="43">
        <v>9.1491000000000006E-14</v>
      </c>
      <c r="F40" s="43">
        <v>-3.4085000000000001E-13</v>
      </c>
      <c r="G40" s="43">
        <v>-1855.5</v>
      </c>
      <c r="H40" s="48">
        <v>0.95</v>
      </c>
      <c r="I40" s="28"/>
      <c r="J40" s="44">
        <v>22</v>
      </c>
      <c r="K40" s="43">
        <v>-934.53</v>
      </c>
      <c r="L40" s="43">
        <v>-436.48</v>
      </c>
      <c r="M40" s="43">
        <v>13973</v>
      </c>
      <c r="N40" s="43">
        <v>3.0497E-14</v>
      </c>
      <c r="O40" s="43">
        <v>1.1362E-13</v>
      </c>
      <c r="P40" s="43">
        <v>1855.5</v>
      </c>
      <c r="Q40" s="48">
        <v>0.95</v>
      </c>
    </row>
    <row r="41" spans="1:17" x14ac:dyDescent="0.3">
      <c r="A41" s="42">
        <v>52</v>
      </c>
      <c r="B41" s="43">
        <v>-382.15</v>
      </c>
      <c r="C41" s="43">
        <v>-257.75</v>
      </c>
      <c r="D41" s="43">
        <v>6852.5</v>
      </c>
      <c r="E41" s="43">
        <v>2.2852000000000001E-14</v>
      </c>
      <c r="F41" s="43">
        <v>-1.2301999999999999E-13</v>
      </c>
      <c r="G41" s="43">
        <v>-669.67</v>
      </c>
      <c r="H41" s="48">
        <v>1</v>
      </c>
      <c r="I41" s="28"/>
      <c r="J41" s="44">
        <v>23</v>
      </c>
      <c r="K41" s="43">
        <v>-382.15</v>
      </c>
      <c r="L41" s="43">
        <v>-257.75</v>
      </c>
      <c r="M41" s="43">
        <v>6852.5</v>
      </c>
      <c r="N41" s="43">
        <v>7.6171999999999992E-15</v>
      </c>
      <c r="O41" s="43">
        <v>4.1004999999999998E-14</v>
      </c>
      <c r="P41" s="43">
        <v>669.67</v>
      </c>
      <c r="Q41" s="48">
        <v>1</v>
      </c>
    </row>
    <row r="42" spans="1:17" x14ac:dyDescent="0.3">
      <c r="A42" s="42">
        <v>53</v>
      </c>
      <c r="B42" s="43">
        <v>-154.08000000000001</v>
      </c>
      <c r="C42" s="43">
        <v>-110.41</v>
      </c>
      <c r="D42" s="43">
        <v>4041.3</v>
      </c>
      <c r="E42" s="43">
        <v>8.0222000000000001E-15</v>
      </c>
      <c r="F42" s="43">
        <v>-5.6543000000000001E-14</v>
      </c>
      <c r="G42" s="43">
        <v>-307.81</v>
      </c>
      <c r="H42" s="48">
        <v>1.5</v>
      </c>
      <c r="I42" s="28"/>
      <c r="J42" s="44">
        <v>24</v>
      </c>
      <c r="K42" s="43">
        <v>-154.08000000000001</v>
      </c>
      <c r="L42" s="43">
        <v>-110.41</v>
      </c>
      <c r="M42" s="43">
        <v>4041.3</v>
      </c>
      <c r="N42" s="43">
        <v>2.6740999999999998E-15</v>
      </c>
      <c r="O42" s="43">
        <v>1.8848E-14</v>
      </c>
      <c r="P42" s="43">
        <v>307.81</v>
      </c>
      <c r="Q42" s="48">
        <v>1.5</v>
      </c>
    </row>
    <row r="43" spans="1:17" x14ac:dyDescent="0.3">
      <c r="A43" s="42">
        <v>54</v>
      </c>
      <c r="B43" s="43">
        <v>-74.540999999999997</v>
      </c>
      <c r="C43" s="43">
        <v>-55.640999999999998</v>
      </c>
      <c r="D43" s="43">
        <v>2726.8</v>
      </c>
      <c r="E43" s="43">
        <v>3.4718999999999999E-15</v>
      </c>
      <c r="F43" s="43">
        <v>-3.0349000000000001E-14</v>
      </c>
      <c r="G43" s="43">
        <v>-165.21</v>
      </c>
      <c r="H43" s="48">
        <v>2</v>
      </c>
      <c r="I43" s="28"/>
      <c r="J43" s="44">
        <v>25</v>
      </c>
      <c r="K43" s="43">
        <v>-74.540999999999997</v>
      </c>
      <c r="L43" s="43">
        <v>-55.640999999999998</v>
      </c>
      <c r="M43" s="43">
        <v>2726.8</v>
      </c>
      <c r="N43" s="43">
        <v>1.1573000000000001E-15</v>
      </c>
      <c r="O43" s="43">
        <v>1.0116E-14</v>
      </c>
      <c r="P43" s="43">
        <v>165.21</v>
      </c>
      <c r="Q43" s="48">
        <v>2</v>
      </c>
    </row>
    <row r="44" spans="1:17" x14ac:dyDescent="0.3">
      <c r="A44" s="42">
        <v>55</v>
      </c>
      <c r="B44" s="43">
        <v>-58.255000000000003</v>
      </c>
      <c r="C44" s="43">
        <v>-48.828000000000003</v>
      </c>
      <c r="D44" s="43">
        <v>2020.2</v>
      </c>
      <c r="E44" s="43">
        <v>1.7316E-15</v>
      </c>
      <c r="F44" s="43">
        <v>-1.8131000000000001E-14</v>
      </c>
      <c r="G44" s="43">
        <v>-98.7</v>
      </c>
      <c r="H44" s="48">
        <v>2.5</v>
      </c>
      <c r="I44" s="28"/>
      <c r="J44" s="44">
        <v>26</v>
      </c>
      <c r="K44" s="43">
        <v>-58.255000000000003</v>
      </c>
      <c r="L44" s="43">
        <v>-48.828000000000003</v>
      </c>
      <c r="M44" s="43">
        <v>2020.2</v>
      </c>
      <c r="N44" s="43">
        <v>5.7720999999999997E-16</v>
      </c>
      <c r="O44" s="43">
        <v>6.0435999999999998E-15</v>
      </c>
      <c r="P44" s="43">
        <v>98.7</v>
      </c>
      <c r="Q44" s="48">
        <v>2.5</v>
      </c>
    </row>
    <row r="45" spans="1:17" x14ac:dyDescent="0.3">
      <c r="A45" s="42">
        <v>56</v>
      </c>
      <c r="B45" s="43">
        <v>-61.759</v>
      </c>
      <c r="C45" s="43">
        <v>-56.530999999999999</v>
      </c>
      <c r="D45" s="43">
        <v>1583.8</v>
      </c>
      <c r="E45" s="43">
        <v>9.6029000000000007E-16</v>
      </c>
      <c r="F45" s="43">
        <v>-1.1697000000000001E-14</v>
      </c>
      <c r="G45" s="43">
        <v>-63.676000000000002</v>
      </c>
      <c r="H45" s="48">
        <v>3</v>
      </c>
      <c r="I45" s="28"/>
      <c r="J45" s="44">
        <v>27</v>
      </c>
      <c r="K45" s="43">
        <v>-61.759</v>
      </c>
      <c r="L45" s="43">
        <v>-56.530999999999999</v>
      </c>
      <c r="M45" s="43">
        <v>1583.8</v>
      </c>
      <c r="N45" s="43">
        <v>3.2010000000000001E-16</v>
      </c>
      <c r="O45" s="43">
        <v>3.8989999999999997E-15</v>
      </c>
      <c r="P45" s="43">
        <v>63.676000000000002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5.2744000000000001E-4</v>
      </c>
      <c r="C50" s="43">
        <v>4.1392000000000002E-4</v>
      </c>
      <c r="D50" s="43">
        <v>-2.7486999999999998E-4</v>
      </c>
      <c r="E50" s="43">
        <v>-4.1706000000000002E-20</v>
      </c>
      <c r="F50" s="43">
        <v>-2.0232E-36</v>
      </c>
      <c r="G50" s="43">
        <v>-1.1014E-20</v>
      </c>
      <c r="H50" s="48">
        <v>0</v>
      </c>
      <c r="I50" s="28"/>
      <c r="J50" s="44">
        <v>1</v>
      </c>
      <c r="K50" s="43">
        <v>5.2744000000000001E-4</v>
      </c>
      <c r="L50" s="43">
        <v>4.1392000000000002E-4</v>
      </c>
      <c r="M50" s="43">
        <v>-2.7486999999999998E-4</v>
      </c>
      <c r="N50" s="43">
        <v>-1.3902E-20</v>
      </c>
      <c r="O50" s="43">
        <v>6.7439000000000002E-37</v>
      </c>
      <c r="P50" s="43">
        <v>1.1014E-20</v>
      </c>
      <c r="Q50" s="48">
        <v>0</v>
      </c>
    </row>
    <row r="51" spans="1:17" x14ac:dyDescent="0.3">
      <c r="A51" s="42">
        <v>31</v>
      </c>
      <c r="B51" s="43">
        <v>-2.7882999999999998E-4</v>
      </c>
      <c r="C51" s="43">
        <v>-2.4798000000000002E-4</v>
      </c>
      <c r="D51" s="43">
        <v>3.3701E-4</v>
      </c>
      <c r="E51" s="43">
        <v>1.1333E-20</v>
      </c>
      <c r="F51" s="43">
        <v>-2.5651999999999999E-21</v>
      </c>
      <c r="G51" s="43">
        <v>-1.3964E-5</v>
      </c>
      <c r="H51" s="54">
        <v>0.03</v>
      </c>
      <c r="I51" s="28"/>
      <c r="J51" s="44">
        <v>2</v>
      </c>
      <c r="K51" s="43">
        <v>-2.7882999999999998E-4</v>
      </c>
      <c r="L51" s="43">
        <v>-2.4798000000000002E-4</v>
      </c>
      <c r="M51" s="43">
        <v>3.3701E-4</v>
      </c>
      <c r="N51" s="43">
        <v>3.7777999999999999E-21</v>
      </c>
      <c r="O51" s="43">
        <v>8.5506999999999999E-22</v>
      </c>
      <c r="P51" s="43">
        <v>1.3964E-5</v>
      </c>
      <c r="Q51" s="54">
        <v>0.03</v>
      </c>
    </row>
    <row r="52" spans="1:17" x14ac:dyDescent="0.3">
      <c r="A52" s="42">
        <v>32</v>
      </c>
      <c r="B52" s="43">
        <v>-4.2347000000000001E-4</v>
      </c>
      <c r="C52" s="43">
        <v>-3.4298E-4</v>
      </c>
      <c r="D52" s="43">
        <v>1.4549000000000001E-3</v>
      </c>
      <c r="E52" s="43">
        <v>2.9568999999999999E-20</v>
      </c>
      <c r="F52" s="43">
        <v>-3.7205999999999997E-20</v>
      </c>
      <c r="G52" s="43">
        <v>-2.0254E-4</v>
      </c>
      <c r="H52" s="57">
        <v>0.05</v>
      </c>
      <c r="I52" s="28"/>
      <c r="J52" s="44">
        <v>3</v>
      </c>
      <c r="K52" s="43">
        <v>-4.2347000000000001E-4</v>
      </c>
      <c r="L52" s="43">
        <v>-3.4298E-4</v>
      </c>
      <c r="M52" s="43">
        <v>1.4549000000000001E-3</v>
      </c>
      <c r="N52" s="43">
        <v>9.8563999999999994E-21</v>
      </c>
      <c r="O52" s="43">
        <v>1.2402E-20</v>
      </c>
      <c r="P52" s="43">
        <v>2.0254E-4</v>
      </c>
      <c r="Q52" s="57">
        <v>0.05</v>
      </c>
    </row>
    <row r="53" spans="1:17" x14ac:dyDescent="0.3">
      <c r="A53" s="42">
        <v>33</v>
      </c>
      <c r="B53" s="43">
        <v>-6.2662999999999998E-4</v>
      </c>
      <c r="C53" s="43">
        <v>-4.3014000000000003E-4</v>
      </c>
      <c r="D53" s="43">
        <v>1.2029E-3</v>
      </c>
      <c r="E53" s="43">
        <v>7.2189000000000003E-20</v>
      </c>
      <c r="F53" s="43">
        <v>-3.8762000000000002E-20</v>
      </c>
      <c r="G53" s="43">
        <v>-2.1101E-4</v>
      </c>
      <c r="H53" s="48">
        <v>0.1</v>
      </c>
      <c r="I53" s="28"/>
      <c r="J53" s="44">
        <v>4</v>
      </c>
      <c r="K53" s="43">
        <v>-6.2662999999999998E-4</v>
      </c>
      <c r="L53" s="43">
        <v>-4.3014000000000003E-4</v>
      </c>
      <c r="M53" s="43">
        <v>1.2029E-3</v>
      </c>
      <c r="N53" s="43">
        <v>2.4063000000000001E-20</v>
      </c>
      <c r="O53" s="43">
        <v>1.2921E-20</v>
      </c>
      <c r="P53" s="43">
        <v>2.1101E-4</v>
      </c>
      <c r="Q53" s="48">
        <v>0.1</v>
      </c>
    </row>
    <row r="54" spans="1:17" x14ac:dyDescent="0.3">
      <c r="A54" s="42">
        <v>34</v>
      </c>
      <c r="B54" s="43">
        <v>-8.1141000000000004E-4</v>
      </c>
      <c r="C54" s="43">
        <v>-5.4173000000000003E-4</v>
      </c>
      <c r="D54" s="43">
        <v>1.2048E-3</v>
      </c>
      <c r="E54" s="43">
        <v>9.9079E-20</v>
      </c>
      <c r="F54" s="43">
        <v>-3.6290000000000002E-20</v>
      </c>
      <c r="G54" s="43">
        <v>-1.9755E-4</v>
      </c>
      <c r="H54" s="54">
        <v>0.13</v>
      </c>
      <c r="I54" s="28"/>
      <c r="J54" s="44">
        <v>5</v>
      </c>
      <c r="K54" s="43">
        <v>-8.1141000000000004E-4</v>
      </c>
      <c r="L54" s="43">
        <v>-5.4173000000000003E-4</v>
      </c>
      <c r="M54" s="43">
        <v>1.2048E-3</v>
      </c>
      <c r="N54" s="43">
        <v>3.3026E-20</v>
      </c>
      <c r="O54" s="43">
        <v>1.2097000000000001E-20</v>
      </c>
      <c r="P54" s="43">
        <v>1.9755E-4</v>
      </c>
      <c r="Q54" s="54">
        <v>0.13</v>
      </c>
    </row>
    <row r="55" spans="1:17" x14ac:dyDescent="0.3">
      <c r="A55" s="42">
        <v>35</v>
      </c>
      <c r="B55" s="43">
        <v>-7.3432E-4</v>
      </c>
      <c r="C55" s="43">
        <v>-4.7266000000000002E-4</v>
      </c>
      <c r="D55" s="43">
        <v>1.6823000000000001E-3</v>
      </c>
      <c r="E55" s="43">
        <v>9.6130000000000004E-20</v>
      </c>
      <c r="F55" s="43">
        <v>-9.1179999999999996E-20</v>
      </c>
      <c r="G55" s="43">
        <v>-4.9636000000000005E-4</v>
      </c>
      <c r="H55" s="48">
        <v>0.15</v>
      </c>
      <c r="I55" s="28"/>
      <c r="J55" s="44">
        <v>6</v>
      </c>
      <c r="K55" s="43">
        <v>-7.3432E-4</v>
      </c>
      <c r="L55" s="43">
        <v>-4.7266000000000002E-4</v>
      </c>
      <c r="M55" s="43">
        <v>1.6823000000000001E-3</v>
      </c>
      <c r="N55" s="43">
        <v>3.2042999999999998E-20</v>
      </c>
      <c r="O55" s="43">
        <v>3.0393000000000003E-20</v>
      </c>
      <c r="P55" s="43">
        <v>4.9636000000000005E-4</v>
      </c>
      <c r="Q55" s="48">
        <v>0.15</v>
      </c>
    </row>
    <row r="56" spans="1:17" x14ac:dyDescent="0.3">
      <c r="A56" s="42">
        <v>36</v>
      </c>
      <c r="B56" s="43">
        <v>-6.0256999999999997E-4</v>
      </c>
      <c r="C56" s="43">
        <v>-3.6445999999999999E-4</v>
      </c>
      <c r="D56" s="43">
        <v>1.2714E-3</v>
      </c>
      <c r="E56" s="43">
        <v>8.7479E-20</v>
      </c>
      <c r="F56" s="43">
        <v>-8.5869000000000002E-20</v>
      </c>
      <c r="G56" s="43">
        <v>-4.6745000000000001E-4</v>
      </c>
      <c r="H56" s="57">
        <v>0.2</v>
      </c>
      <c r="I56" s="28"/>
      <c r="J56" s="44">
        <v>7</v>
      </c>
      <c r="K56" s="43">
        <v>-6.0256999999999997E-4</v>
      </c>
      <c r="L56" s="43">
        <v>-3.6445999999999999E-4</v>
      </c>
      <c r="M56" s="43">
        <v>1.2714E-3</v>
      </c>
      <c r="N56" s="43">
        <v>2.9159999999999998E-20</v>
      </c>
      <c r="O56" s="43">
        <v>2.8623000000000001E-20</v>
      </c>
      <c r="P56" s="43">
        <v>4.6745000000000001E-4</v>
      </c>
      <c r="Q56" s="57">
        <v>0.2</v>
      </c>
    </row>
    <row r="57" spans="1:17" x14ac:dyDescent="0.3">
      <c r="A57" s="42">
        <v>37</v>
      </c>
      <c r="B57" s="43">
        <v>-5.6649999999999995E-4</v>
      </c>
      <c r="C57" s="43">
        <v>-3.3828999999999999E-4</v>
      </c>
      <c r="D57" s="43">
        <v>1.1263E-3</v>
      </c>
      <c r="E57" s="43">
        <v>8.3841999999999997E-20</v>
      </c>
      <c r="F57" s="43">
        <v>-7.9197999999999995E-20</v>
      </c>
      <c r="G57" s="43">
        <v>-4.3113E-4</v>
      </c>
      <c r="H57" s="54">
        <v>0.23</v>
      </c>
      <c r="I57" s="28"/>
      <c r="J57" s="44">
        <v>8</v>
      </c>
      <c r="K57" s="43">
        <v>-5.6649999999999995E-4</v>
      </c>
      <c r="L57" s="43">
        <v>-3.3828999999999999E-4</v>
      </c>
      <c r="M57" s="43">
        <v>1.1263E-3</v>
      </c>
      <c r="N57" s="43">
        <v>2.7946999999999997E-20</v>
      </c>
      <c r="O57" s="43">
        <v>2.6399000000000001E-20</v>
      </c>
      <c r="P57" s="43">
        <v>4.3113E-4</v>
      </c>
      <c r="Q57" s="54">
        <v>0.23</v>
      </c>
    </row>
    <row r="58" spans="1:17" x14ac:dyDescent="0.3">
      <c r="A58" s="42">
        <v>38</v>
      </c>
      <c r="B58" s="43">
        <v>-4.1686000000000002E-4</v>
      </c>
      <c r="C58" s="43">
        <v>-2.5304E-4</v>
      </c>
      <c r="D58" s="43">
        <v>9.4888000000000004E-4</v>
      </c>
      <c r="E58" s="43">
        <v>6.0189999999999995E-20</v>
      </c>
      <c r="F58" s="43">
        <v>-8.4539000000000004E-20</v>
      </c>
      <c r="G58" s="43">
        <v>-4.6021000000000001E-4</v>
      </c>
      <c r="H58" s="57">
        <v>0.3</v>
      </c>
      <c r="I58" s="28"/>
      <c r="J58" s="44">
        <v>9</v>
      </c>
      <c r="K58" s="43">
        <v>-4.1686000000000002E-4</v>
      </c>
      <c r="L58" s="43">
        <v>-2.5304E-4</v>
      </c>
      <c r="M58" s="43">
        <v>9.4888000000000004E-4</v>
      </c>
      <c r="N58" s="43">
        <v>2.0063000000000001E-20</v>
      </c>
      <c r="O58" s="43">
        <v>2.8179999999999999E-20</v>
      </c>
      <c r="P58" s="43">
        <v>4.6021000000000001E-4</v>
      </c>
      <c r="Q58" s="57">
        <v>0.3</v>
      </c>
    </row>
    <row r="59" spans="1:17" x14ac:dyDescent="0.3">
      <c r="A59" s="42">
        <v>39</v>
      </c>
      <c r="B59" s="43">
        <v>-3.4424E-4</v>
      </c>
      <c r="C59" s="43">
        <v>-2.1654000000000001E-4</v>
      </c>
      <c r="D59" s="43">
        <v>7.9084999999999995E-4</v>
      </c>
      <c r="E59" s="43">
        <v>4.6915999999999999E-20</v>
      </c>
      <c r="F59" s="43">
        <v>-7.3531000000000005E-20</v>
      </c>
      <c r="G59" s="43">
        <v>-4.0027999999999998E-4</v>
      </c>
      <c r="H59" s="57">
        <v>0.35</v>
      </c>
      <c r="I59" s="28"/>
      <c r="J59" s="44">
        <v>10</v>
      </c>
      <c r="K59" s="43">
        <v>-3.4424E-4</v>
      </c>
      <c r="L59" s="43">
        <v>-2.1654000000000001E-4</v>
      </c>
      <c r="M59" s="43">
        <v>7.9084999999999995E-4</v>
      </c>
      <c r="N59" s="43">
        <v>1.5639E-20</v>
      </c>
      <c r="O59" s="43">
        <v>2.451E-20</v>
      </c>
      <c r="P59" s="43">
        <v>4.0027999999999998E-4</v>
      </c>
      <c r="Q59" s="57">
        <v>0.35</v>
      </c>
    </row>
    <row r="60" spans="1:17" x14ac:dyDescent="0.3">
      <c r="A60" s="42">
        <v>40</v>
      </c>
      <c r="B60" s="43">
        <v>-2.8928999999999999E-4</v>
      </c>
      <c r="C60" s="43">
        <v>-1.8987E-4</v>
      </c>
      <c r="D60" s="43">
        <v>6.7232999999999995E-4</v>
      </c>
      <c r="E60" s="43">
        <v>3.6525000000000003E-20</v>
      </c>
      <c r="F60" s="43">
        <v>-6.3241999999999999E-20</v>
      </c>
      <c r="G60" s="43">
        <v>-3.4426999999999998E-4</v>
      </c>
      <c r="H60" s="57">
        <v>0.4</v>
      </c>
      <c r="I60" s="28"/>
      <c r="J60" s="44">
        <v>11</v>
      </c>
      <c r="K60" s="43">
        <v>-2.8928999999999999E-4</v>
      </c>
      <c r="L60" s="43">
        <v>-1.8987E-4</v>
      </c>
      <c r="M60" s="43">
        <v>6.7232999999999995E-4</v>
      </c>
      <c r="N60" s="43">
        <v>1.2174999999999999E-20</v>
      </c>
      <c r="O60" s="43">
        <v>2.1081E-20</v>
      </c>
      <c r="P60" s="43">
        <v>3.4426999999999998E-4</v>
      </c>
      <c r="Q60" s="57">
        <v>0.4</v>
      </c>
    </row>
    <row r="61" spans="1:17" x14ac:dyDescent="0.3">
      <c r="A61" s="42">
        <v>41</v>
      </c>
      <c r="B61" s="43">
        <v>-2.4655E-4</v>
      </c>
      <c r="C61" s="43">
        <v>-1.6890000000000001E-4</v>
      </c>
      <c r="D61" s="43">
        <v>5.7996999999999996E-4</v>
      </c>
      <c r="E61" s="43">
        <v>2.8528999999999999E-20</v>
      </c>
      <c r="F61" s="43">
        <v>-5.4110000000000002E-20</v>
      </c>
      <c r="G61" s="43">
        <v>-2.9456000000000003E-4</v>
      </c>
      <c r="H61" s="57">
        <v>0.45</v>
      </c>
      <c r="I61" s="28"/>
      <c r="J61" s="44">
        <v>12</v>
      </c>
      <c r="K61" s="43">
        <v>-2.4655E-4</v>
      </c>
      <c r="L61" s="43">
        <v>-1.6890000000000001E-4</v>
      </c>
      <c r="M61" s="43">
        <v>5.7996999999999996E-4</v>
      </c>
      <c r="N61" s="43">
        <v>9.5096E-21</v>
      </c>
      <c r="O61" s="43">
        <v>1.8037E-20</v>
      </c>
      <c r="P61" s="43">
        <v>2.9456000000000003E-4</v>
      </c>
      <c r="Q61" s="57">
        <v>0.45</v>
      </c>
    </row>
    <row r="62" spans="1:17" x14ac:dyDescent="0.3">
      <c r="A62" s="42">
        <v>42</v>
      </c>
      <c r="B62" s="43">
        <v>-2.1259E-4</v>
      </c>
      <c r="C62" s="43">
        <v>-1.5158000000000001E-4</v>
      </c>
      <c r="D62" s="43">
        <v>5.0591999999999998E-4</v>
      </c>
      <c r="E62" s="43">
        <v>2.2416000000000001E-20</v>
      </c>
      <c r="F62" s="43">
        <v>-4.6234E-20</v>
      </c>
      <c r="G62" s="43">
        <v>-2.5169E-4</v>
      </c>
      <c r="H62" s="48">
        <v>0.5</v>
      </c>
      <c r="I62" s="28"/>
      <c r="J62" s="44">
        <v>13</v>
      </c>
      <c r="K62" s="43">
        <v>-2.1259E-4</v>
      </c>
      <c r="L62" s="43">
        <v>-1.5158000000000001E-4</v>
      </c>
      <c r="M62" s="43">
        <v>5.0591999999999998E-4</v>
      </c>
      <c r="N62" s="43">
        <v>7.4721000000000001E-21</v>
      </c>
      <c r="O62" s="43">
        <v>1.5411000000000001E-20</v>
      </c>
      <c r="P62" s="43">
        <v>2.5169E-4</v>
      </c>
      <c r="Q62" s="48">
        <v>0.5</v>
      </c>
    </row>
    <row r="63" spans="1:17" x14ac:dyDescent="0.3">
      <c r="A63" s="42">
        <v>43</v>
      </c>
      <c r="B63" s="43">
        <v>-1.8511999999999999E-4</v>
      </c>
      <c r="C63" s="43">
        <v>-1.3682000000000001E-4</v>
      </c>
      <c r="D63" s="43">
        <v>4.4529999999999998E-4</v>
      </c>
      <c r="E63" s="43">
        <v>1.7744000000000001E-20</v>
      </c>
      <c r="F63" s="43">
        <v>-3.9548000000000002E-20</v>
      </c>
      <c r="G63" s="43">
        <v>-2.1529000000000001E-4</v>
      </c>
      <c r="H63" s="48">
        <v>0.55000000000000004</v>
      </c>
      <c r="I63" s="28"/>
      <c r="J63" s="44">
        <v>14</v>
      </c>
      <c r="K63" s="43">
        <v>-1.8511999999999999E-4</v>
      </c>
      <c r="L63" s="43">
        <v>-1.3682000000000001E-4</v>
      </c>
      <c r="M63" s="43">
        <v>4.4529999999999998E-4</v>
      </c>
      <c r="N63" s="43">
        <v>5.9147999999999997E-21</v>
      </c>
      <c r="O63" s="43">
        <v>1.3183E-20</v>
      </c>
      <c r="P63" s="43">
        <v>2.1529000000000001E-4</v>
      </c>
      <c r="Q63" s="48">
        <v>0.55000000000000004</v>
      </c>
    </row>
    <row r="64" spans="1:17" x14ac:dyDescent="0.3">
      <c r="A64" s="42">
        <v>44</v>
      </c>
      <c r="B64" s="43">
        <v>-1.6258000000000001E-4</v>
      </c>
      <c r="C64" s="43">
        <v>-1.2402999999999999E-4</v>
      </c>
      <c r="D64" s="43">
        <v>3.9487000000000002E-4</v>
      </c>
      <c r="E64" s="43">
        <v>1.4159999999999999E-20</v>
      </c>
      <c r="F64" s="43">
        <v>-3.3917E-20</v>
      </c>
      <c r="G64" s="43">
        <v>-1.8463999999999999E-4</v>
      </c>
      <c r="H64" s="48">
        <v>0.6</v>
      </c>
      <c r="I64" s="28"/>
      <c r="J64" s="44">
        <v>15</v>
      </c>
      <c r="K64" s="43">
        <v>-1.6258000000000001E-4</v>
      </c>
      <c r="L64" s="43">
        <v>-1.2402999999999999E-4</v>
      </c>
      <c r="M64" s="43">
        <v>3.9487000000000002E-4</v>
      </c>
      <c r="N64" s="43">
        <v>4.7200999999999997E-21</v>
      </c>
      <c r="O64" s="43">
        <v>1.1305999999999999E-20</v>
      </c>
      <c r="P64" s="43">
        <v>1.8463999999999999E-4</v>
      </c>
      <c r="Q64" s="48">
        <v>0.6</v>
      </c>
    </row>
    <row r="65" spans="1:17" x14ac:dyDescent="0.3">
      <c r="A65" s="42">
        <v>45</v>
      </c>
      <c r="B65" s="43">
        <v>-1.4384000000000001E-4</v>
      </c>
      <c r="C65" s="43">
        <v>-1.1283E-4</v>
      </c>
      <c r="D65" s="43">
        <v>3.5239000000000001E-4</v>
      </c>
      <c r="E65" s="43">
        <v>1.1395E-20</v>
      </c>
      <c r="F65" s="43">
        <v>-2.9191000000000001E-20</v>
      </c>
      <c r="G65" s="43">
        <v>-1.5891000000000001E-4</v>
      </c>
      <c r="H65" s="48">
        <v>0.65</v>
      </c>
      <c r="I65" s="28"/>
      <c r="J65" s="44">
        <v>16</v>
      </c>
      <c r="K65" s="43">
        <v>-1.4384000000000001E-4</v>
      </c>
      <c r="L65" s="43">
        <v>-1.1283E-4</v>
      </c>
      <c r="M65" s="43">
        <v>3.5239000000000001E-4</v>
      </c>
      <c r="N65" s="43">
        <v>3.7983999999999997E-21</v>
      </c>
      <c r="O65" s="43">
        <v>9.7302999999999993E-21</v>
      </c>
      <c r="P65" s="43">
        <v>1.5891000000000001E-4</v>
      </c>
      <c r="Q65" s="48">
        <v>0.65</v>
      </c>
    </row>
    <row r="66" spans="1:17" x14ac:dyDescent="0.3">
      <c r="A66" s="42">
        <v>46</v>
      </c>
      <c r="B66" s="43">
        <v>-1.281E-4</v>
      </c>
      <c r="C66" s="43">
        <v>-1.0294E-4</v>
      </c>
      <c r="D66" s="43">
        <v>3.1625000000000002E-4</v>
      </c>
      <c r="E66" s="43">
        <v>9.2460999999999995E-21</v>
      </c>
      <c r="F66" s="43">
        <v>-2.5226E-20</v>
      </c>
      <c r="G66" s="43">
        <v>-1.3731999999999999E-4</v>
      </c>
      <c r="H66" s="48">
        <v>0.7</v>
      </c>
      <c r="I66" s="28"/>
      <c r="J66" s="44">
        <v>17</v>
      </c>
      <c r="K66" s="43">
        <v>-1.281E-4</v>
      </c>
      <c r="L66" s="43">
        <v>-1.0294E-4</v>
      </c>
      <c r="M66" s="43">
        <v>3.1625000000000002E-4</v>
      </c>
      <c r="N66" s="43">
        <v>3.0819999999999998E-21</v>
      </c>
      <c r="O66" s="43">
        <v>8.4086000000000003E-21</v>
      </c>
      <c r="P66" s="43">
        <v>1.3731999999999999E-4</v>
      </c>
      <c r="Q66" s="48">
        <v>0.7</v>
      </c>
    </row>
    <row r="67" spans="1:17" x14ac:dyDescent="0.3">
      <c r="A67" s="42">
        <v>47</v>
      </c>
      <c r="B67" s="43">
        <v>-1.1476000000000001E-4</v>
      </c>
      <c r="C67" s="43">
        <v>-9.4168999999999999E-5</v>
      </c>
      <c r="D67" s="43">
        <v>2.8522999999999998E-4</v>
      </c>
      <c r="E67" s="43">
        <v>7.5632000000000002E-21</v>
      </c>
      <c r="F67" s="43">
        <v>-2.1893000000000001E-20</v>
      </c>
      <c r="G67" s="43">
        <v>-1.1917999999999999E-4</v>
      </c>
      <c r="H67" s="48">
        <v>0.75</v>
      </c>
      <c r="I67" s="28"/>
      <c r="J67" s="44">
        <v>18</v>
      </c>
      <c r="K67" s="43">
        <v>-1.1476000000000001E-4</v>
      </c>
      <c r="L67" s="43">
        <v>-9.4168999999999999E-5</v>
      </c>
      <c r="M67" s="43">
        <v>2.8522999999999998E-4</v>
      </c>
      <c r="N67" s="43">
        <v>2.5211000000000001E-21</v>
      </c>
      <c r="O67" s="43">
        <v>7.2978000000000007E-21</v>
      </c>
      <c r="P67" s="43">
        <v>1.1917999999999999E-4</v>
      </c>
      <c r="Q67" s="48">
        <v>0.75</v>
      </c>
    </row>
    <row r="68" spans="1:17" x14ac:dyDescent="0.3">
      <c r="A68" s="42">
        <v>48</v>
      </c>
      <c r="B68" s="43">
        <v>-1.0334E-4</v>
      </c>
      <c r="C68" s="43">
        <v>-8.6366000000000006E-5</v>
      </c>
      <c r="D68" s="43">
        <v>2.5839999999999999E-4</v>
      </c>
      <c r="E68" s="43">
        <v>6.2347999999999996E-21</v>
      </c>
      <c r="F68" s="43">
        <v>-1.9085E-20</v>
      </c>
      <c r="G68" s="43">
        <v>-1.0389E-4</v>
      </c>
      <c r="H68" s="48">
        <v>0.8</v>
      </c>
      <c r="I68" s="28"/>
      <c r="J68" s="44">
        <v>19</v>
      </c>
      <c r="K68" s="43">
        <v>-1.0334E-4</v>
      </c>
      <c r="L68" s="43">
        <v>-8.6366000000000006E-5</v>
      </c>
      <c r="M68" s="43">
        <v>2.5839999999999999E-4</v>
      </c>
      <c r="N68" s="43">
        <v>2.0782999999999999E-21</v>
      </c>
      <c r="O68" s="43">
        <v>6.3616999999999998E-21</v>
      </c>
      <c r="P68" s="43">
        <v>1.0389E-4</v>
      </c>
      <c r="Q68" s="48">
        <v>0.8</v>
      </c>
    </row>
    <row r="69" spans="1:17" x14ac:dyDescent="0.3">
      <c r="A69" s="42">
        <v>49</v>
      </c>
      <c r="B69" s="43">
        <v>-9.3491000000000003E-5</v>
      </c>
      <c r="C69" s="43">
        <v>-7.9398000000000001E-5</v>
      </c>
      <c r="D69" s="43">
        <v>2.3504999999999999E-4</v>
      </c>
      <c r="E69" s="43">
        <v>5.1777000000000001E-21</v>
      </c>
      <c r="F69" s="43">
        <v>-1.671E-20</v>
      </c>
      <c r="G69" s="43">
        <v>-9.0966999999999998E-5</v>
      </c>
      <c r="H69" s="48">
        <v>0.85</v>
      </c>
      <c r="I69" s="28"/>
      <c r="J69" s="44">
        <v>20</v>
      </c>
      <c r="K69" s="43">
        <v>-9.3491000000000003E-5</v>
      </c>
      <c r="L69" s="43">
        <v>-7.9398000000000001E-5</v>
      </c>
      <c r="M69" s="43">
        <v>2.3504999999999999E-4</v>
      </c>
      <c r="N69" s="43">
        <v>1.7259000000000001E-21</v>
      </c>
      <c r="O69" s="43">
        <v>5.5701000000000001E-21</v>
      </c>
      <c r="P69" s="43">
        <v>9.0966999999999998E-5</v>
      </c>
      <c r="Q69" s="48">
        <v>0.85</v>
      </c>
    </row>
    <row r="70" spans="1:17" x14ac:dyDescent="0.3">
      <c r="A70" s="42">
        <v>50</v>
      </c>
      <c r="B70" s="43">
        <v>-8.4943000000000003E-5</v>
      </c>
      <c r="C70" s="43">
        <v>-7.3157000000000004E-5</v>
      </c>
      <c r="D70" s="43">
        <v>2.1460000000000001E-4</v>
      </c>
      <c r="E70" s="43">
        <v>4.3300999999999998E-21</v>
      </c>
      <c r="F70" s="43">
        <v>-1.4693999999999999E-20</v>
      </c>
      <c r="G70" s="43">
        <v>-7.9992000000000003E-5</v>
      </c>
      <c r="H70" s="48">
        <v>0.9</v>
      </c>
      <c r="I70" s="28"/>
      <c r="J70" s="44">
        <v>21</v>
      </c>
      <c r="K70" s="43">
        <v>-8.4943000000000003E-5</v>
      </c>
      <c r="L70" s="43">
        <v>-7.3157000000000004E-5</v>
      </c>
      <c r="M70" s="43">
        <v>2.1460000000000001E-4</v>
      </c>
      <c r="N70" s="43">
        <v>1.4433999999999999E-21</v>
      </c>
      <c r="O70" s="43">
        <v>4.8980999999999997E-21</v>
      </c>
      <c r="P70" s="43">
        <v>7.9992000000000003E-5</v>
      </c>
      <c r="Q70" s="48">
        <v>0.9</v>
      </c>
    </row>
    <row r="71" spans="1:17" x14ac:dyDescent="0.3">
      <c r="A71" s="42">
        <v>51</v>
      </c>
      <c r="B71" s="43">
        <v>-7.0905E-5</v>
      </c>
      <c r="C71" s="43">
        <v>-6.2500000000000001E-5</v>
      </c>
      <c r="D71" s="43">
        <v>1.8065999999999999E-4</v>
      </c>
      <c r="E71" s="43">
        <v>3.0877999999999998E-21</v>
      </c>
      <c r="F71" s="43">
        <v>-1.1504E-20</v>
      </c>
      <c r="G71" s="43">
        <v>-6.2624000000000002E-5</v>
      </c>
      <c r="H71" s="48">
        <v>0.95</v>
      </c>
      <c r="I71" s="28"/>
      <c r="J71" s="44">
        <v>22</v>
      </c>
      <c r="K71" s="43">
        <v>-7.0905E-5</v>
      </c>
      <c r="L71" s="43">
        <v>-6.2500000000000001E-5</v>
      </c>
      <c r="M71" s="43">
        <v>1.8065999999999999E-4</v>
      </c>
      <c r="N71" s="43">
        <v>1.0293000000000001E-21</v>
      </c>
      <c r="O71" s="43">
        <v>3.8345999999999997E-21</v>
      </c>
      <c r="P71" s="43">
        <v>6.2624000000000002E-5</v>
      </c>
      <c r="Q71" s="48">
        <v>0.95</v>
      </c>
    </row>
    <row r="72" spans="1:17" x14ac:dyDescent="0.3">
      <c r="A72" s="42">
        <v>52</v>
      </c>
      <c r="B72" s="43">
        <v>-3.3628999999999999E-5</v>
      </c>
      <c r="C72" s="43">
        <v>-3.1529999999999998E-5</v>
      </c>
      <c r="D72" s="43">
        <v>8.8455000000000006E-5</v>
      </c>
      <c r="E72" s="43">
        <v>7.7125000000000001E-22</v>
      </c>
      <c r="F72" s="43">
        <v>-4.1518000000000002E-21</v>
      </c>
      <c r="G72" s="43">
        <v>-2.2600999999999999E-5</v>
      </c>
      <c r="H72" s="48">
        <v>1</v>
      </c>
      <c r="I72" s="28"/>
      <c r="J72" s="44">
        <v>23</v>
      </c>
      <c r="K72" s="43">
        <v>-3.3628999999999999E-5</v>
      </c>
      <c r="L72" s="43">
        <v>-3.1529999999999998E-5</v>
      </c>
      <c r="M72" s="43">
        <v>8.8455000000000006E-5</v>
      </c>
      <c r="N72" s="43">
        <v>2.5708000000000001E-22</v>
      </c>
      <c r="O72" s="43">
        <v>1.3838999999999999E-21</v>
      </c>
      <c r="P72" s="43">
        <v>2.2600999999999999E-5</v>
      </c>
      <c r="Q72" s="48">
        <v>1</v>
      </c>
    </row>
    <row r="73" spans="1:17" x14ac:dyDescent="0.3">
      <c r="A73" s="42">
        <v>53</v>
      </c>
      <c r="B73" s="43">
        <v>-1.9123999999999999E-5</v>
      </c>
      <c r="C73" s="43">
        <v>-1.8386999999999999E-5</v>
      </c>
      <c r="D73" s="43">
        <v>5.1674E-5</v>
      </c>
      <c r="E73" s="43">
        <v>2.7075000000000002E-22</v>
      </c>
      <c r="F73" s="43">
        <v>-1.9083E-21</v>
      </c>
      <c r="G73" s="43">
        <v>-1.0389E-5</v>
      </c>
      <c r="H73" s="48">
        <v>1.5</v>
      </c>
      <c r="I73" s="28"/>
      <c r="J73" s="44">
        <v>24</v>
      </c>
      <c r="K73" s="43">
        <v>-1.9123999999999999E-5</v>
      </c>
      <c r="L73" s="43">
        <v>-1.8386999999999999E-5</v>
      </c>
      <c r="M73" s="43">
        <v>5.1674E-5</v>
      </c>
      <c r="N73" s="43">
        <v>9.0249999999999999E-23</v>
      </c>
      <c r="O73" s="43">
        <v>6.3611000000000003E-22</v>
      </c>
      <c r="P73" s="43">
        <v>1.0389E-5</v>
      </c>
      <c r="Q73" s="48">
        <v>1.5</v>
      </c>
    </row>
    <row r="74" spans="1:17" x14ac:dyDescent="0.3">
      <c r="A74" s="42">
        <v>54</v>
      </c>
      <c r="B74" s="43">
        <v>-1.2618E-5</v>
      </c>
      <c r="C74" s="43">
        <v>-1.2299E-5</v>
      </c>
      <c r="D74" s="43">
        <v>3.4654999999999999E-5</v>
      </c>
      <c r="E74" s="43">
        <v>1.1718E-22</v>
      </c>
      <c r="F74" s="43">
        <v>-1.0242999999999999E-21</v>
      </c>
      <c r="G74" s="43">
        <v>-5.5759999999999996E-6</v>
      </c>
      <c r="H74" s="48">
        <v>2</v>
      </c>
      <c r="I74" s="28"/>
      <c r="J74" s="44">
        <v>25</v>
      </c>
      <c r="K74" s="43">
        <v>-1.2618E-5</v>
      </c>
      <c r="L74" s="43">
        <v>-1.2299E-5</v>
      </c>
      <c r="M74" s="43">
        <v>3.4654999999999999E-5</v>
      </c>
      <c r="N74" s="43">
        <v>3.9059000000000002E-23</v>
      </c>
      <c r="O74" s="43">
        <v>3.4142999999999999E-22</v>
      </c>
      <c r="P74" s="43">
        <v>5.5759999999999996E-6</v>
      </c>
      <c r="Q74" s="48">
        <v>2</v>
      </c>
    </row>
    <row r="75" spans="1:17" x14ac:dyDescent="0.3">
      <c r="A75" s="42">
        <v>55</v>
      </c>
      <c r="B75" s="43">
        <v>-9.3526999999999994E-6</v>
      </c>
      <c r="C75" s="43">
        <v>-9.1935999999999995E-6</v>
      </c>
      <c r="D75" s="43">
        <v>2.5720000000000001E-5</v>
      </c>
      <c r="E75" s="43">
        <v>5.8443000000000004E-23</v>
      </c>
      <c r="F75" s="43">
        <v>-6.1192000000000002E-22</v>
      </c>
      <c r="G75" s="43">
        <v>-3.3311000000000002E-6</v>
      </c>
      <c r="H75" s="48">
        <v>2.5</v>
      </c>
      <c r="I75" s="28"/>
      <c r="J75" s="44">
        <v>26</v>
      </c>
      <c r="K75" s="43">
        <v>-9.3526999999999994E-6</v>
      </c>
      <c r="L75" s="43">
        <v>-9.1935999999999995E-6</v>
      </c>
      <c r="M75" s="43">
        <v>2.5720000000000001E-5</v>
      </c>
      <c r="N75" s="43">
        <v>1.9480999999999999E-23</v>
      </c>
      <c r="O75" s="43">
        <v>2.0396999999999999E-22</v>
      </c>
      <c r="P75" s="43">
        <v>3.3311000000000002E-6</v>
      </c>
      <c r="Q75" s="48">
        <v>2.5</v>
      </c>
    </row>
    <row r="76" spans="1:17" x14ac:dyDescent="0.3">
      <c r="A76" s="42">
        <v>56</v>
      </c>
      <c r="B76" s="43">
        <v>-7.4537000000000003E-6</v>
      </c>
      <c r="C76" s="43">
        <v>-7.3655E-6</v>
      </c>
      <c r="D76" s="43">
        <v>2.0315000000000001E-5</v>
      </c>
      <c r="E76" s="43">
        <v>3.2410000000000001E-23</v>
      </c>
      <c r="F76" s="43">
        <v>-3.9477999999999998E-22</v>
      </c>
      <c r="G76" s="43">
        <v>-2.1490999999999999E-6</v>
      </c>
      <c r="H76" s="48">
        <v>3</v>
      </c>
      <c r="I76" s="28"/>
      <c r="J76" s="44">
        <v>27</v>
      </c>
      <c r="K76" s="43">
        <v>-7.4537000000000003E-6</v>
      </c>
      <c r="L76" s="43">
        <v>-7.3655E-6</v>
      </c>
      <c r="M76" s="43">
        <v>2.0315000000000001E-5</v>
      </c>
      <c r="N76" s="43">
        <v>1.0802999999999999E-23</v>
      </c>
      <c r="O76" s="43">
        <v>1.3159000000000001E-22</v>
      </c>
      <c r="P76" s="43">
        <v>2.1490999999999999E-6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3.5296E-21</v>
      </c>
      <c r="C81" s="43">
        <v>1.9213999999999999E-5</v>
      </c>
      <c r="D81" s="43">
        <v>8.5711000000000001E-4</v>
      </c>
      <c r="E81" s="23">
        <f>+D81*1000</f>
        <v>0.85711000000000004</v>
      </c>
      <c r="F81" s="44">
        <v>0</v>
      </c>
      <c r="G81" s="24"/>
      <c r="H81" s="25"/>
      <c r="I81" s="28"/>
      <c r="J81" s="44">
        <v>1</v>
      </c>
      <c r="K81" s="43">
        <v>-1.1765E-21</v>
      </c>
      <c r="L81" s="43">
        <v>-1.9213999999999999E-5</v>
      </c>
      <c r="M81" s="43">
        <v>8.5711000000000001E-4</v>
      </c>
      <c r="N81" s="23">
        <f>+M81*1000</f>
        <v>0.85711000000000004</v>
      </c>
      <c r="O81" s="44">
        <v>0</v>
      </c>
      <c r="P81" s="24"/>
      <c r="Q81" s="25"/>
    </row>
    <row r="82" spans="1:23" x14ac:dyDescent="0.3">
      <c r="A82" s="42">
        <v>31</v>
      </c>
      <c r="B82" s="43">
        <v>1.6719000000000001E-22</v>
      </c>
      <c r="C82" s="43">
        <v>9.1012999999999996E-7</v>
      </c>
      <c r="D82" s="43">
        <v>8.5603000000000003E-4</v>
      </c>
      <c r="E82" s="23">
        <f t="shared" ref="E82:E107" si="0">+D82*1000</f>
        <v>0.85603000000000007</v>
      </c>
      <c r="F82" s="170">
        <v>0.03</v>
      </c>
      <c r="G82" s="24"/>
      <c r="H82" s="25"/>
      <c r="I82" s="28"/>
      <c r="J82" s="44">
        <v>2</v>
      </c>
      <c r="K82" s="43">
        <v>-5.5729000000000001E-23</v>
      </c>
      <c r="L82" s="43">
        <v>-9.1012999999999996E-7</v>
      </c>
      <c r="M82" s="43">
        <v>8.5603000000000003E-4</v>
      </c>
      <c r="N82" s="23">
        <f t="shared" ref="N82:N107" si="1">+M82*1000</f>
        <v>0.85603000000000007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-1.3834999999999999E-21</v>
      </c>
      <c r="C83" s="43">
        <v>-7.5314999999999998E-6</v>
      </c>
      <c r="D83" s="43">
        <v>8.2636999999999999E-4</v>
      </c>
      <c r="E83" s="23">
        <f t="shared" si="0"/>
        <v>0.82636999999999994</v>
      </c>
      <c r="F83" s="171">
        <v>0.05</v>
      </c>
      <c r="G83" s="24"/>
      <c r="H83" s="25"/>
      <c r="I83" s="28"/>
      <c r="J83" s="44">
        <v>3</v>
      </c>
      <c r="K83" s="43">
        <v>4.6116999999999998E-22</v>
      </c>
      <c r="L83" s="43">
        <v>7.5314999999999998E-6</v>
      </c>
      <c r="M83" s="43">
        <v>8.2636999999999999E-4</v>
      </c>
      <c r="N83" s="23">
        <f t="shared" si="1"/>
        <v>0.82636999999999994</v>
      </c>
      <c r="O83" s="171">
        <v>0.05</v>
      </c>
      <c r="Q83" s="25"/>
    </row>
    <row r="84" spans="1:23" x14ac:dyDescent="0.3">
      <c r="A84" s="42">
        <v>33</v>
      </c>
      <c r="B84" s="43">
        <v>-5.1067000000000001E-21</v>
      </c>
      <c r="C84" s="43">
        <v>-2.7800000000000001E-5</v>
      </c>
      <c r="D84" s="43">
        <v>7.6013000000000003E-4</v>
      </c>
      <c r="E84" s="23">
        <f t="shared" si="0"/>
        <v>0.76013000000000008</v>
      </c>
      <c r="F84" s="44">
        <v>0.1</v>
      </c>
      <c r="G84" s="24"/>
      <c r="H84" s="25"/>
      <c r="I84" s="28"/>
      <c r="J84" s="44">
        <v>4</v>
      </c>
      <c r="K84" s="43">
        <v>1.7022000000000002E-21</v>
      </c>
      <c r="L84" s="43">
        <v>2.7800000000000001E-5</v>
      </c>
      <c r="M84" s="43">
        <v>7.6013000000000003E-4</v>
      </c>
      <c r="N84" s="23">
        <f t="shared" si="1"/>
        <v>0.76013000000000008</v>
      </c>
      <c r="O84" s="44">
        <v>0.1</v>
      </c>
      <c r="P84" s="24"/>
      <c r="Q84" s="25"/>
    </row>
    <row r="85" spans="1:23" x14ac:dyDescent="0.3">
      <c r="A85" s="42">
        <v>34</v>
      </c>
      <c r="B85" s="43">
        <v>-7.3032000000000003E-21</v>
      </c>
      <c r="C85" s="43">
        <v>-3.9756999999999999E-5</v>
      </c>
      <c r="D85" s="43">
        <v>7.2457999999999995E-4</v>
      </c>
      <c r="E85" s="23">
        <f t="shared" si="0"/>
        <v>0.72458</v>
      </c>
      <c r="F85" s="170">
        <v>0.13</v>
      </c>
      <c r="G85" s="24"/>
      <c r="H85" s="25"/>
      <c r="I85" s="28"/>
      <c r="J85" s="44">
        <v>5</v>
      </c>
      <c r="K85" s="43">
        <v>2.4343999999999998E-21</v>
      </c>
      <c r="L85" s="43">
        <v>3.9756999999999999E-5</v>
      </c>
      <c r="M85" s="43">
        <v>7.2457999999999995E-4</v>
      </c>
      <c r="N85" s="23">
        <f t="shared" si="1"/>
        <v>0.72458</v>
      </c>
      <c r="O85" s="170">
        <v>0.13</v>
      </c>
      <c r="P85" s="24"/>
      <c r="Q85" s="25"/>
    </row>
    <row r="86" spans="1:23" x14ac:dyDescent="0.3">
      <c r="A86" s="42">
        <v>35</v>
      </c>
      <c r="B86" s="43">
        <v>-7.6401999999999998E-21</v>
      </c>
      <c r="C86" s="43">
        <v>-4.1591000000000002E-5</v>
      </c>
      <c r="D86" s="43">
        <v>6.8864999999999996E-4</v>
      </c>
      <c r="E86" s="23">
        <f t="shared" si="0"/>
        <v>0.68864999999999998</v>
      </c>
      <c r="F86" s="44">
        <v>0.15</v>
      </c>
      <c r="G86" s="24"/>
      <c r="H86" s="25"/>
      <c r="I86" s="28"/>
      <c r="J86" s="44">
        <v>6</v>
      </c>
      <c r="K86" s="43">
        <v>2.5467000000000002E-21</v>
      </c>
      <c r="L86" s="43">
        <v>4.1591000000000002E-5</v>
      </c>
      <c r="M86" s="43">
        <v>6.8864999999999996E-4</v>
      </c>
      <c r="N86" s="23">
        <f t="shared" si="1"/>
        <v>0.68864999999999998</v>
      </c>
      <c r="O86" s="44">
        <v>0.15</v>
      </c>
      <c r="P86" s="24"/>
      <c r="Q86" s="25"/>
    </row>
    <row r="87" spans="1:23" x14ac:dyDescent="0.3">
      <c r="A87" s="42">
        <v>36</v>
      </c>
      <c r="B87" s="43">
        <v>-8.2296999999999999E-21</v>
      </c>
      <c r="C87" s="43">
        <v>-4.4801E-5</v>
      </c>
      <c r="D87" s="43">
        <v>6.1576999999999997E-4</v>
      </c>
      <c r="E87" s="23">
        <f t="shared" si="0"/>
        <v>0.61576999999999993</v>
      </c>
      <c r="F87" s="171">
        <v>0.2</v>
      </c>
      <c r="G87" s="24"/>
      <c r="H87" s="25"/>
      <c r="I87" s="28"/>
      <c r="J87" s="44">
        <v>7</v>
      </c>
      <c r="K87" s="43">
        <v>2.7431999999999998E-21</v>
      </c>
      <c r="L87" s="43">
        <v>4.4801E-5</v>
      </c>
      <c r="M87" s="43">
        <v>6.1576999999999997E-4</v>
      </c>
      <c r="N87" s="23">
        <f t="shared" si="1"/>
        <v>0.61576999999999993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-8.5128999999999997E-21</v>
      </c>
      <c r="C88" s="43">
        <v>-4.6341999999999998E-5</v>
      </c>
      <c r="D88" s="43">
        <v>5.7998000000000001E-4</v>
      </c>
      <c r="E88" s="23">
        <f t="shared" si="0"/>
        <v>0.57998000000000005</v>
      </c>
      <c r="F88" s="170">
        <v>0.23</v>
      </c>
      <c r="G88" s="24"/>
      <c r="H88" s="25"/>
      <c r="I88" s="28"/>
      <c r="J88" s="44">
        <v>8</v>
      </c>
      <c r="K88" s="43">
        <v>2.8376000000000002E-21</v>
      </c>
      <c r="L88" s="43">
        <v>4.6341999999999998E-5</v>
      </c>
      <c r="M88" s="43">
        <v>5.7998000000000001E-4</v>
      </c>
      <c r="N88" s="23">
        <f t="shared" si="1"/>
        <v>0.57998000000000005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-7.6405000000000002E-21</v>
      </c>
      <c r="C89" s="43">
        <v>-4.1593E-5</v>
      </c>
      <c r="D89" s="43">
        <v>5.0279999999999997E-4</v>
      </c>
      <c r="E89" s="23">
        <f t="shared" si="0"/>
        <v>0.50280000000000002</v>
      </c>
      <c r="F89" s="171">
        <v>0.3</v>
      </c>
      <c r="G89" s="24"/>
      <c r="H89" s="25"/>
      <c r="I89" s="28"/>
      <c r="J89" s="44">
        <v>9</v>
      </c>
      <c r="K89" s="43">
        <v>2.5467999999999998E-21</v>
      </c>
      <c r="L89" s="43">
        <v>4.1593E-5</v>
      </c>
      <c r="M89" s="43">
        <v>5.0279999999999997E-4</v>
      </c>
      <c r="N89" s="23">
        <f t="shared" si="1"/>
        <v>0.50280000000000002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-6.9436999999999997E-21</v>
      </c>
      <c r="C90" s="43">
        <v>-3.7799999999999997E-5</v>
      </c>
      <c r="D90" s="43">
        <v>4.5951E-4</v>
      </c>
      <c r="E90" s="23">
        <f t="shared" si="0"/>
        <v>0.45950999999999997</v>
      </c>
      <c r="F90" s="171">
        <v>0.35</v>
      </c>
      <c r="G90" s="24"/>
      <c r="H90" s="25"/>
      <c r="I90" s="28"/>
      <c r="J90" s="44">
        <v>10</v>
      </c>
      <c r="K90" s="43">
        <v>2.3146000000000002E-21</v>
      </c>
      <c r="L90" s="43">
        <v>3.7799999999999997E-5</v>
      </c>
      <c r="M90" s="43">
        <v>4.5951E-4</v>
      </c>
      <c r="N90" s="23">
        <f t="shared" si="1"/>
        <v>0.45950999999999997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-6.264E-21</v>
      </c>
      <c r="C91" s="43">
        <v>-3.4100000000000002E-5</v>
      </c>
      <c r="D91" s="43">
        <v>4.2306000000000001E-4</v>
      </c>
      <c r="E91" s="23">
        <f t="shared" si="0"/>
        <v>0.42305999999999999</v>
      </c>
      <c r="F91" s="171">
        <v>0.4</v>
      </c>
      <c r="G91" s="24"/>
      <c r="H91" s="25"/>
      <c r="I91" s="28"/>
      <c r="J91" s="44">
        <v>11</v>
      </c>
      <c r="K91" s="43">
        <v>2.0880000000000001E-21</v>
      </c>
      <c r="L91" s="43">
        <v>3.4100000000000002E-5</v>
      </c>
      <c r="M91" s="43">
        <v>4.2306000000000001E-4</v>
      </c>
      <c r="N91" s="23">
        <f t="shared" si="1"/>
        <v>0.42305999999999999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-5.6325999999999999E-21</v>
      </c>
      <c r="C92" s="43">
        <v>-3.0661999999999999E-5</v>
      </c>
      <c r="D92" s="43">
        <v>3.9185000000000001E-4</v>
      </c>
      <c r="E92" s="23">
        <f t="shared" si="0"/>
        <v>0.39185000000000003</v>
      </c>
      <c r="F92" s="171">
        <v>0.45</v>
      </c>
      <c r="G92" s="24"/>
      <c r="H92" s="25"/>
      <c r="I92" s="28"/>
      <c r="J92" s="44">
        <v>12</v>
      </c>
      <c r="K92" s="43">
        <v>1.8775E-21</v>
      </c>
      <c r="L92" s="43">
        <v>3.0661999999999999E-5</v>
      </c>
      <c r="M92" s="43">
        <v>3.9185000000000001E-4</v>
      </c>
      <c r="N92" s="23">
        <f t="shared" si="1"/>
        <v>0.39185000000000003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-5.0615000000000002E-21</v>
      </c>
      <c r="C93" s="43">
        <v>-2.7554000000000001E-5</v>
      </c>
      <c r="D93" s="43">
        <v>3.6476E-4</v>
      </c>
      <c r="E93" s="23">
        <f t="shared" si="0"/>
        <v>0.36475999999999997</v>
      </c>
      <c r="F93" s="44">
        <v>0.5</v>
      </c>
      <c r="G93" s="24"/>
      <c r="H93" s="25"/>
      <c r="I93" s="28"/>
      <c r="J93" s="44">
        <v>13</v>
      </c>
      <c r="K93" s="43">
        <v>1.6872E-21</v>
      </c>
      <c r="L93" s="43">
        <v>2.7554000000000001E-5</v>
      </c>
      <c r="M93" s="43">
        <v>3.6476E-4</v>
      </c>
      <c r="N93" s="23">
        <f t="shared" si="1"/>
        <v>0.36475999999999997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-4.5528E-21</v>
      </c>
      <c r="C94" s="43">
        <v>-2.4783999999999999E-5</v>
      </c>
      <c r="D94" s="43">
        <v>3.4102999999999998E-4</v>
      </c>
      <c r="E94" s="23">
        <f t="shared" si="0"/>
        <v>0.34103</v>
      </c>
      <c r="F94" s="44">
        <v>0.55000000000000004</v>
      </c>
      <c r="G94" s="24"/>
      <c r="H94" s="25"/>
      <c r="I94" s="28"/>
      <c r="J94" s="44">
        <v>14</v>
      </c>
      <c r="K94" s="43">
        <v>1.5175999999999999E-21</v>
      </c>
      <c r="L94" s="43">
        <v>2.4783999999999999E-5</v>
      </c>
      <c r="M94" s="43">
        <v>3.4102999999999998E-4</v>
      </c>
      <c r="N94" s="23">
        <f t="shared" si="1"/>
        <v>0.34103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-4.1030999999999998E-21</v>
      </c>
      <c r="C95" s="43">
        <v>-2.2336000000000001E-5</v>
      </c>
      <c r="D95" s="43">
        <v>3.2006E-4</v>
      </c>
      <c r="E95" s="23">
        <f t="shared" si="0"/>
        <v>0.32006000000000001</v>
      </c>
      <c r="F95" s="44">
        <v>0.6</v>
      </c>
      <c r="G95" s="24"/>
      <c r="H95" s="25"/>
      <c r="I95" s="28"/>
      <c r="J95" s="44">
        <v>15</v>
      </c>
      <c r="K95" s="43">
        <v>1.3677E-21</v>
      </c>
      <c r="L95" s="43">
        <v>2.2336000000000001E-5</v>
      </c>
      <c r="M95" s="43">
        <v>3.2006E-4</v>
      </c>
      <c r="N95" s="23">
        <f t="shared" si="1"/>
        <v>0.32006000000000001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-3.7071999999999999E-21</v>
      </c>
      <c r="C96" s="43">
        <v>-2.0180999999999999E-5</v>
      </c>
      <c r="D96" s="43">
        <v>3.0141E-4</v>
      </c>
      <c r="E96" s="23">
        <f t="shared" si="0"/>
        <v>0.30141000000000001</v>
      </c>
      <c r="F96" s="44">
        <v>0.65</v>
      </c>
      <c r="G96" s="24"/>
      <c r="H96" s="25"/>
      <c r="I96" s="28"/>
      <c r="J96" s="44">
        <v>16</v>
      </c>
      <c r="K96" s="43">
        <v>1.2357E-21</v>
      </c>
      <c r="L96" s="43">
        <v>2.0180999999999999E-5</v>
      </c>
      <c r="M96" s="43">
        <v>3.0141E-4</v>
      </c>
      <c r="N96" s="23">
        <f t="shared" si="1"/>
        <v>0.30141000000000001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-3.3590000000000001E-21</v>
      </c>
      <c r="C97" s="43">
        <v>-1.8284999999999999E-5</v>
      </c>
      <c r="D97" s="43">
        <v>2.8472000000000003E-4</v>
      </c>
      <c r="E97" s="23">
        <f t="shared" si="0"/>
        <v>0.28472000000000003</v>
      </c>
      <c r="F97" s="44">
        <v>0.7</v>
      </c>
      <c r="G97" s="24"/>
      <c r="H97" s="25"/>
      <c r="I97" s="28"/>
      <c r="J97" s="44">
        <v>17</v>
      </c>
      <c r="K97" s="43">
        <v>1.1197E-21</v>
      </c>
      <c r="L97" s="43">
        <v>1.8284999999999999E-5</v>
      </c>
      <c r="M97" s="43">
        <v>2.8472000000000003E-4</v>
      </c>
      <c r="N97" s="23">
        <f t="shared" si="1"/>
        <v>0.28472000000000003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-3.0525999999999999E-21</v>
      </c>
      <c r="C98" s="43">
        <v>-1.6617999999999999E-5</v>
      </c>
      <c r="D98" s="43">
        <v>2.697E-4</v>
      </c>
      <c r="E98" s="23">
        <f t="shared" si="0"/>
        <v>0.2697</v>
      </c>
      <c r="F98" s="44">
        <v>0.75</v>
      </c>
      <c r="G98" s="24"/>
      <c r="H98" s="25"/>
      <c r="I98" s="28"/>
      <c r="J98" s="44">
        <v>18</v>
      </c>
      <c r="K98" s="43">
        <v>1.0175000000000001E-21</v>
      </c>
      <c r="L98" s="43">
        <v>1.6617999999999999E-5</v>
      </c>
      <c r="M98" s="43">
        <v>2.697E-4</v>
      </c>
      <c r="N98" s="23">
        <f t="shared" si="1"/>
        <v>0.2697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-2.7826000000000001E-21</v>
      </c>
      <c r="C99" s="43">
        <v>-1.5148E-5</v>
      </c>
      <c r="D99" s="43">
        <v>2.5612999999999998E-4</v>
      </c>
      <c r="E99" s="23">
        <f t="shared" si="0"/>
        <v>0.25612999999999997</v>
      </c>
      <c r="F99" s="44">
        <v>0.8</v>
      </c>
      <c r="G99" s="24"/>
      <c r="H99" s="25"/>
      <c r="I99" s="28"/>
      <c r="J99" s="44">
        <v>19</v>
      </c>
      <c r="K99" s="43">
        <v>9.2752999999999999E-22</v>
      </c>
      <c r="L99" s="43">
        <v>1.5148E-5</v>
      </c>
      <c r="M99" s="43">
        <v>2.5612999999999998E-4</v>
      </c>
      <c r="N99" s="23">
        <f t="shared" si="1"/>
        <v>0.25612999999999997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-2.5441E-21</v>
      </c>
      <c r="C100" s="43">
        <v>-1.3849000000000001E-5</v>
      </c>
      <c r="D100" s="43">
        <v>2.4379999999999999E-4</v>
      </c>
      <c r="E100" s="23">
        <f t="shared" si="0"/>
        <v>0.24379999999999999</v>
      </c>
      <c r="F100" s="44">
        <v>0.85</v>
      </c>
      <c r="G100" s="24"/>
      <c r="H100" s="25"/>
      <c r="I100" s="28"/>
      <c r="J100" s="44">
        <v>20</v>
      </c>
      <c r="K100" s="43">
        <v>8.4803999999999996E-22</v>
      </c>
      <c r="L100" s="43">
        <v>1.3849000000000001E-5</v>
      </c>
      <c r="M100" s="43">
        <v>2.4379999999999999E-4</v>
      </c>
      <c r="N100" s="23">
        <f t="shared" si="1"/>
        <v>0.24379999999999999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-2.3328999999999998E-21</v>
      </c>
      <c r="C101" s="43">
        <v>-1.27E-5</v>
      </c>
      <c r="D101" s="43">
        <v>2.3257E-4</v>
      </c>
      <c r="E101" s="23">
        <f t="shared" si="0"/>
        <v>0.23257</v>
      </c>
      <c r="F101" s="44">
        <v>0.9</v>
      </c>
      <c r="G101" s="24"/>
      <c r="H101" s="25"/>
      <c r="I101" s="28"/>
      <c r="J101" s="44">
        <v>21</v>
      </c>
      <c r="K101" s="43">
        <v>7.7763E-22</v>
      </c>
      <c r="L101" s="43">
        <v>1.27E-5</v>
      </c>
      <c r="M101" s="43">
        <v>2.3257E-4</v>
      </c>
      <c r="N101" s="23">
        <f t="shared" si="1"/>
        <v>0.23257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-1.9781999999999999E-21</v>
      </c>
      <c r="C102" s="43">
        <v>-1.0769E-5</v>
      </c>
      <c r="D102" s="43">
        <v>2.1288000000000001E-4</v>
      </c>
      <c r="E102" s="23">
        <f t="shared" si="0"/>
        <v>0.21288000000000001</v>
      </c>
      <c r="F102" s="44">
        <v>1</v>
      </c>
      <c r="G102" s="24"/>
      <c r="H102" s="25"/>
      <c r="I102" s="28"/>
      <c r="J102" s="44">
        <v>22</v>
      </c>
      <c r="K102" s="43">
        <v>6.5938999999999996E-22</v>
      </c>
      <c r="L102" s="43">
        <v>1.0769E-5</v>
      </c>
      <c r="M102" s="43">
        <v>2.1288000000000001E-4</v>
      </c>
      <c r="N102" s="23">
        <f t="shared" si="1"/>
        <v>0.21288000000000001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-9.9617000000000008E-22</v>
      </c>
      <c r="C103" s="43">
        <v>-5.4229000000000002E-6</v>
      </c>
      <c r="D103" s="43">
        <v>1.4944000000000001E-4</v>
      </c>
      <c r="E103" s="23">
        <f t="shared" si="0"/>
        <v>0.14944000000000002</v>
      </c>
      <c r="F103" s="44">
        <v>1.5</v>
      </c>
      <c r="G103" s="24"/>
      <c r="H103" s="25"/>
      <c r="I103" s="28"/>
      <c r="J103" s="44">
        <v>23</v>
      </c>
      <c r="K103" s="43">
        <v>3.3206000000000002E-22</v>
      </c>
      <c r="L103" s="43">
        <v>5.4229000000000002E-6</v>
      </c>
      <c r="M103" s="43">
        <v>1.4944000000000001E-4</v>
      </c>
      <c r="N103" s="23">
        <f t="shared" si="1"/>
        <v>0.14944000000000002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-5.9051999999999998E-22</v>
      </c>
      <c r="C104" s="43">
        <v>-3.2146999999999999E-6</v>
      </c>
      <c r="D104" s="43">
        <v>1.1566E-4</v>
      </c>
      <c r="E104" s="23">
        <f t="shared" si="0"/>
        <v>0.11566</v>
      </c>
      <c r="F104" s="44">
        <v>2</v>
      </c>
      <c r="G104" s="24"/>
      <c r="H104" s="25"/>
      <c r="I104" s="28"/>
      <c r="J104" s="44">
        <v>24</v>
      </c>
      <c r="K104" s="43">
        <v>1.9684E-22</v>
      </c>
      <c r="L104" s="43">
        <v>3.2146999999999999E-6</v>
      </c>
      <c r="M104" s="43">
        <v>1.1566E-4</v>
      </c>
      <c r="N104" s="23">
        <f>+M104*1000</f>
        <v>0.11566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-3.8800000000000001E-22</v>
      </c>
      <c r="C105" s="43">
        <v>-2.1121999999999999E-6</v>
      </c>
      <c r="D105" s="43">
        <v>9.4574999999999995E-5</v>
      </c>
      <c r="E105" s="23">
        <f t="shared" si="0"/>
        <v>9.4574999999999992E-2</v>
      </c>
      <c r="F105" s="44">
        <v>2.5</v>
      </c>
      <c r="G105" s="24"/>
      <c r="H105" s="25"/>
      <c r="I105" s="28"/>
      <c r="J105" s="44">
        <v>25</v>
      </c>
      <c r="K105" s="43">
        <v>1.2932999999999999E-22</v>
      </c>
      <c r="L105" s="43">
        <v>2.1121999999999999E-6</v>
      </c>
      <c r="M105" s="43">
        <v>9.4574999999999995E-5</v>
      </c>
      <c r="N105" s="23">
        <f t="shared" si="1"/>
        <v>9.4574999999999992E-2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-2.7282E-22</v>
      </c>
      <c r="C106" s="43">
        <v>-1.4852E-6</v>
      </c>
      <c r="D106" s="43">
        <v>7.9691999999999995E-5</v>
      </c>
      <c r="E106" s="23">
        <f t="shared" si="0"/>
        <v>7.9691999999999999E-2</v>
      </c>
      <c r="F106" s="44">
        <v>3</v>
      </c>
      <c r="G106" s="24"/>
      <c r="H106" s="25"/>
      <c r="I106" s="28"/>
      <c r="J106" s="44">
        <v>26</v>
      </c>
      <c r="K106" s="43">
        <v>9.0939000000000003E-23</v>
      </c>
      <c r="L106" s="43">
        <v>1.4852E-6</v>
      </c>
      <c r="M106" s="43">
        <v>7.9691999999999995E-5</v>
      </c>
      <c r="N106" s="23">
        <f t="shared" si="1"/>
        <v>7.9691999999999999E-2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-2.0079999999999999E-22</v>
      </c>
      <c r="C107" s="43">
        <v>-1.0931E-6</v>
      </c>
      <c r="D107" s="43">
        <v>6.8280000000000004E-5</v>
      </c>
      <c r="E107" s="23">
        <f t="shared" si="0"/>
        <v>6.8280000000000007E-2</v>
      </c>
      <c r="F107" s="44">
        <v>3.5</v>
      </c>
      <c r="G107" s="24"/>
      <c r="H107" s="25"/>
      <c r="I107" s="28"/>
      <c r="J107" s="44">
        <v>27</v>
      </c>
      <c r="K107" s="43">
        <v>6.6934000000000003E-23</v>
      </c>
      <c r="L107" s="43">
        <v>1.0931E-6</v>
      </c>
      <c r="M107" s="43">
        <v>6.8280000000000004E-5</v>
      </c>
      <c r="N107" s="23">
        <f t="shared" si="1"/>
        <v>6.8280000000000007E-2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-1.5257000000000001E-22</v>
      </c>
      <c r="C108" s="43">
        <v>-8.3055999999999999E-7</v>
      </c>
      <c r="D108" s="43">
        <v>5.9101999999999998E-5</v>
      </c>
      <c r="E108" s="23"/>
      <c r="F108" s="44">
        <v>4</v>
      </c>
      <c r="G108" s="24"/>
      <c r="H108" s="25"/>
      <c r="I108" s="28"/>
      <c r="J108" s="44">
        <v>28</v>
      </c>
      <c r="K108" s="43">
        <v>5.0857000000000002E-23</v>
      </c>
      <c r="L108" s="43">
        <v>8.3055999999999999E-7</v>
      </c>
      <c r="M108" s="43">
        <v>5.9101999999999998E-5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4F9E-E472-4226-8415-5CC446E8D2B2}">
  <sheetPr codeName="Hoja153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2530400</v>
      </c>
      <c r="C19" s="43">
        <v>2306900</v>
      </c>
      <c r="D19" s="43">
        <v>562470</v>
      </c>
      <c r="E19" s="43">
        <v>-4.1062999999999998E-11</v>
      </c>
      <c r="F19" s="43">
        <v>-8.9474999999999993E-27</v>
      </c>
      <c r="G19" s="43">
        <v>-4.8708000000000001E-11</v>
      </c>
      <c r="H19" s="48">
        <v>0</v>
      </c>
      <c r="I19" s="28"/>
      <c r="J19" s="44">
        <v>1</v>
      </c>
      <c r="K19" s="43">
        <v>2530400</v>
      </c>
      <c r="L19" s="43">
        <v>2306900</v>
      </c>
      <c r="M19" s="43">
        <v>562470</v>
      </c>
      <c r="N19" s="43">
        <v>-1.3688000000000001E-11</v>
      </c>
      <c r="O19" s="43">
        <v>2.9825E-27</v>
      </c>
      <c r="P19" s="43">
        <v>4.8708000000000001E-11</v>
      </c>
      <c r="Q19" s="48">
        <v>0</v>
      </c>
    </row>
    <row r="20" spans="1:17" x14ac:dyDescent="0.3">
      <c r="A20" s="42">
        <v>31</v>
      </c>
      <c r="B20" s="43">
        <v>-1202100</v>
      </c>
      <c r="C20" s="43">
        <v>-1133000</v>
      </c>
      <c r="D20" s="43">
        <v>490840</v>
      </c>
      <c r="E20" s="43">
        <v>1.2697999999999999E-11</v>
      </c>
      <c r="F20" s="43">
        <v>-3.0172000000000001E-12</v>
      </c>
      <c r="G20" s="43">
        <v>-16425</v>
      </c>
      <c r="H20" s="54">
        <v>0.03</v>
      </c>
      <c r="I20" s="28"/>
      <c r="J20" s="44">
        <v>2</v>
      </c>
      <c r="K20" s="43">
        <v>-1202100</v>
      </c>
      <c r="L20" s="43">
        <v>-1133000</v>
      </c>
      <c r="M20" s="43">
        <v>490840</v>
      </c>
      <c r="N20" s="43">
        <v>4.2328000000000003E-12</v>
      </c>
      <c r="O20" s="43">
        <v>1.0057E-12</v>
      </c>
      <c r="P20" s="43">
        <v>16425</v>
      </c>
      <c r="Q20" s="54">
        <v>0.03</v>
      </c>
    </row>
    <row r="21" spans="1:17" x14ac:dyDescent="0.3">
      <c r="A21" s="42">
        <v>32</v>
      </c>
      <c r="B21" s="43">
        <v>100380</v>
      </c>
      <c r="C21" s="43">
        <v>109770</v>
      </c>
      <c r="D21" s="43">
        <v>434810</v>
      </c>
      <c r="E21" s="43">
        <v>1.7249000000000001E-12</v>
      </c>
      <c r="F21" s="43">
        <v>-3.2788000000000001E-12</v>
      </c>
      <c r="G21" s="43">
        <v>-17849</v>
      </c>
      <c r="H21" s="57">
        <v>0.05</v>
      </c>
      <c r="I21" s="28"/>
      <c r="J21" s="44">
        <v>3</v>
      </c>
      <c r="K21" s="43">
        <v>100380</v>
      </c>
      <c r="L21" s="43">
        <v>109770</v>
      </c>
      <c r="M21" s="43">
        <v>434810</v>
      </c>
      <c r="N21" s="43">
        <v>5.7497000000000002E-13</v>
      </c>
      <c r="O21" s="43">
        <v>1.0928999999999999E-12</v>
      </c>
      <c r="P21" s="43">
        <v>17849</v>
      </c>
      <c r="Q21" s="57">
        <v>0.05</v>
      </c>
    </row>
    <row r="22" spans="1:17" x14ac:dyDescent="0.3">
      <c r="A22" s="42">
        <v>33</v>
      </c>
      <c r="B22" s="43">
        <v>10231</v>
      </c>
      <c r="C22" s="43">
        <v>28820</v>
      </c>
      <c r="D22" s="43">
        <v>293920</v>
      </c>
      <c r="E22" s="43">
        <v>3.4147E-12</v>
      </c>
      <c r="F22" s="43">
        <v>-3.9315999999999999E-12</v>
      </c>
      <c r="G22" s="43">
        <v>-21402</v>
      </c>
      <c r="H22" s="48">
        <v>0.1</v>
      </c>
      <c r="I22" s="28"/>
      <c r="J22" s="44">
        <v>4</v>
      </c>
      <c r="K22" s="43">
        <v>10231</v>
      </c>
      <c r="L22" s="43">
        <v>28820</v>
      </c>
      <c r="M22" s="43">
        <v>293920</v>
      </c>
      <c r="N22" s="43">
        <v>1.1381999999999999E-12</v>
      </c>
      <c r="O22" s="43">
        <v>1.3104999999999999E-12</v>
      </c>
      <c r="P22" s="43">
        <v>21402</v>
      </c>
      <c r="Q22" s="48">
        <v>0.1</v>
      </c>
    </row>
    <row r="23" spans="1:17" x14ac:dyDescent="0.3">
      <c r="A23" s="42">
        <v>34</v>
      </c>
      <c r="B23" s="43">
        <v>-16959</v>
      </c>
      <c r="C23" s="43">
        <v>4863.8</v>
      </c>
      <c r="D23" s="43">
        <v>226450</v>
      </c>
      <c r="E23" s="43">
        <v>4.0087000000000001E-12</v>
      </c>
      <c r="F23" s="43">
        <v>-4.1042999999999998E-12</v>
      </c>
      <c r="G23" s="43">
        <v>-22343</v>
      </c>
      <c r="H23" s="54">
        <v>0.13</v>
      </c>
      <c r="I23" s="28"/>
      <c r="J23" s="44">
        <v>5</v>
      </c>
      <c r="K23" s="43">
        <v>-16959</v>
      </c>
      <c r="L23" s="43">
        <v>4863.8</v>
      </c>
      <c r="M23" s="43">
        <v>226450</v>
      </c>
      <c r="N23" s="43">
        <v>1.3361999999999999E-12</v>
      </c>
      <c r="O23" s="43">
        <v>1.3681E-12</v>
      </c>
      <c r="P23" s="43">
        <v>22343</v>
      </c>
      <c r="Q23" s="54">
        <v>0.13</v>
      </c>
    </row>
    <row r="24" spans="1:17" x14ac:dyDescent="0.3">
      <c r="A24" s="42">
        <v>35</v>
      </c>
      <c r="B24" s="43">
        <v>-31574</v>
      </c>
      <c r="C24" s="43">
        <v>-8048.8</v>
      </c>
      <c r="D24" s="43">
        <v>189850</v>
      </c>
      <c r="E24" s="43">
        <v>4.3215000000000001E-12</v>
      </c>
      <c r="F24" s="43">
        <v>-4.0752999999999998E-12</v>
      </c>
      <c r="G24" s="43">
        <v>-22185</v>
      </c>
      <c r="H24" s="48">
        <v>0.15</v>
      </c>
      <c r="I24" s="28"/>
      <c r="J24" s="44">
        <v>6</v>
      </c>
      <c r="K24" s="43">
        <v>-31574</v>
      </c>
      <c r="L24" s="43">
        <v>-8048.8</v>
      </c>
      <c r="M24" s="43">
        <v>189850</v>
      </c>
      <c r="N24" s="43">
        <v>1.4405E-12</v>
      </c>
      <c r="O24" s="43">
        <v>1.3583999999999999E-12</v>
      </c>
      <c r="P24" s="43">
        <v>22185</v>
      </c>
      <c r="Q24" s="48">
        <v>0.15</v>
      </c>
    </row>
    <row r="25" spans="1:17" x14ac:dyDescent="0.3">
      <c r="A25" s="42">
        <v>36</v>
      </c>
      <c r="B25" s="43">
        <v>-69793</v>
      </c>
      <c r="C25" s="43">
        <v>-41384</v>
      </c>
      <c r="D25" s="43">
        <v>124060</v>
      </c>
      <c r="E25" s="43">
        <v>5.2186000000000004E-12</v>
      </c>
      <c r="F25" s="43">
        <v>-3.4607E-12</v>
      </c>
      <c r="G25" s="43">
        <v>-18839</v>
      </c>
      <c r="H25" s="57">
        <v>0.2</v>
      </c>
      <c r="I25" s="28"/>
      <c r="J25" s="44">
        <v>7</v>
      </c>
      <c r="K25" s="43">
        <v>-69793</v>
      </c>
      <c r="L25" s="43">
        <v>-41384</v>
      </c>
      <c r="M25" s="43">
        <v>124060</v>
      </c>
      <c r="N25" s="43">
        <v>1.7395E-12</v>
      </c>
      <c r="O25" s="43">
        <v>1.1536000000000001E-12</v>
      </c>
      <c r="P25" s="43">
        <v>18839</v>
      </c>
      <c r="Q25" s="57">
        <v>0.2</v>
      </c>
    </row>
    <row r="26" spans="1:17" x14ac:dyDescent="0.3">
      <c r="A26" s="42">
        <v>37</v>
      </c>
      <c r="B26" s="43">
        <v>-101900</v>
      </c>
      <c r="C26" s="43">
        <v>-68583</v>
      </c>
      <c r="D26" s="43">
        <v>101430</v>
      </c>
      <c r="E26" s="43">
        <v>6.1210000000000003E-12</v>
      </c>
      <c r="F26" s="43">
        <v>-2.7614999999999999E-12</v>
      </c>
      <c r="G26" s="43">
        <v>-15033</v>
      </c>
      <c r="H26" s="54">
        <v>0.23</v>
      </c>
      <c r="I26" s="28"/>
      <c r="J26" s="44">
        <v>8</v>
      </c>
      <c r="K26" s="43">
        <v>-101900</v>
      </c>
      <c r="L26" s="43">
        <v>-68583</v>
      </c>
      <c r="M26" s="43">
        <v>101430</v>
      </c>
      <c r="N26" s="43">
        <v>2.0403000000000001E-12</v>
      </c>
      <c r="O26" s="43">
        <v>9.2051000000000008E-13</v>
      </c>
      <c r="P26" s="43">
        <v>15033</v>
      </c>
      <c r="Q26" s="54">
        <v>0.23</v>
      </c>
    </row>
    <row r="27" spans="1:17" x14ac:dyDescent="0.3">
      <c r="A27" s="42">
        <v>38</v>
      </c>
      <c r="B27" s="43">
        <v>-5840.4</v>
      </c>
      <c r="C27" s="43">
        <v>3739.5</v>
      </c>
      <c r="D27" s="43">
        <v>73775</v>
      </c>
      <c r="E27" s="43">
        <v>1.7598E-12</v>
      </c>
      <c r="F27" s="43">
        <v>-2.3834000000000001E-12</v>
      </c>
      <c r="G27" s="43">
        <v>-12975</v>
      </c>
      <c r="H27" s="57">
        <v>0.3</v>
      </c>
      <c r="I27" s="28"/>
      <c r="J27" s="44">
        <v>9</v>
      </c>
      <c r="K27" s="43">
        <v>-5840.4</v>
      </c>
      <c r="L27" s="43">
        <v>3739.5</v>
      </c>
      <c r="M27" s="43">
        <v>73775</v>
      </c>
      <c r="N27" s="43">
        <v>5.8660000000000005E-13</v>
      </c>
      <c r="O27" s="43">
        <v>7.9447000000000005E-13</v>
      </c>
      <c r="P27" s="43">
        <v>12975</v>
      </c>
      <c r="Q27" s="57">
        <v>0.3</v>
      </c>
    </row>
    <row r="28" spans="1:17" x14ac:dyDescent="0.3">
      <c r="A28" s="42">
        <v>39</v>
      </c>
      <c r="B28" s="43">
        <v>-4749.8</v>
      </c>
      <c r="C28" s="43">
        <v>2701.5</v>
      </c>
      <c r="D28" s="43">
        <v>60982</v>
      </c>
      <c r="E28" s="43">
        <v>1.3688E-12</v>
      </c>
      <c r="F28" s="43">
        <v>-2.0802E-12</v>
      </c>
      <c r="G28" s="43">
        <v>-11324</v>
      </c>
      <c r="H28" s="57">
        <v>0.35</v>
      </c>
      <c r="I28" s="28"/>
      <c r="J28" s="44">
        <v>10</v>
      </c>
      <c r="K28" s="43">
        <v>-4749.8</v>
      </c>
      <c r="L28" s="43">
        <v>2701.5</v>
      </c>
      <c r="M28" s="43">
        <v>60982</v>
      </c>
      <c r="N28" s="43">
        <v>4.5626000000000002E-13</v>
      </c>
      <c r="O28" s="43">
        <v>6.9339000000000004E-13</v>
      </c>
      <c r="P28" s="43">
        <v>11324</v>
      </c>
      <c r="Q28" s="57">
        <v>0.35</v>
      </c>
    </row>
    <row r="29" spans="1:17" x14ac:dyDescent="0.3">
      <c r="A29" s="42">
        <v>40</v>
      </c>
      <c r="B29" s="43">
        <v>-3928.8</v>
      </c>
      <c r="C29" s="43">
        <v>1852.7</v>
      </c>
      <c r="D29" s="43">
        <v>51494</v>
      </c>
      <c r="E29" s="43">
        <v>1.0619999999999999E-12</v>
      </c>
      <c r="F29" s="43">
        <v>-1.7919000000000001E-12</v>
      </c>
      <c r="G29" s="43">
        <v>-9754.4</v>
      </c>
      <c r="H29" s="57">
        <v>0.4</v>
      </c>
      <c r="I29" s="28"/>
      <c r="J29" s="44">
        <v>11</v>
      </c>
      <c r="K29" s="43">
        <v>-3928.8</v>
      </c>
      <c r="L29" s="43">
        <v>1852.7</v>
      </c>
      <c r="M29" s="43">
        <v>51494</v>
      </c>
      <c r="N29" s="43">
        <v>3.5401000000000002E-13</v>
      </c>
      <c r="O29" s="43">
        <v>5.9727999999999996E-13</v>
      </c>
      <c r="P29" s="43">
        <v>9754.4</v>
      </c>
      <c r="Q29" s="57">
        <v>0.4</v>
      </c>
    </row>
    <row r="30" spans="1:17" x14ac:dyDescent="0.3">
      <c r="A30" s="42">
        <v>41</v>
      </c>
      <c r="B30" s="43">
        <v>-3301.4</v>
      </c>
      <c r="C30" s="43">
        <v>1196.7</v>
      </c>
      <c r="D30" s="43">
        <v>44180</v>
      </c>
      <c r="E30" s="43">
        <v>8.2629000000000001E-13</v>
      </c>
      <c r="F30" s="43">
        <v>-1.5339E-12</v>
      </c>
      <c r="G30" s="43">
        <v>-8349.9</v>
      </c>
      <c r="H30" s="57">
        <v>0.45</v>
      </c>
      <c r="I30" s="28"/>
      <c r="J30" s="44">
        <v>12</v>
      </c>
      <c r="K30" s="43">
        <v>-3301.4</v>
      </c>
      <c r="L30" s="43">
        <v>1196.7</v>
      </c>
      <c r="M30" s="43">
        <v>44180</v>
      </c>
      <c r="N30" s="43">
        <v>2.7543000000000002E-13</v>
      </c>
      <c r="O30" s="43">
        <v>5.1128000000000002E-13</v>
      </c>
      <c r="P30" s="43">
        <v>8349.9</v>
      </c>
      <c r="Q30" s="57">
        <v>0.45</v>
      </c>
    </row>
    <row r="31" spans="1:17" x14ac:dyDescent="0.3">
      <c r="A31" s="42">
        <v>42</v>
      </c>
      <c r="B31" s="43">
        <v>-2813.4</v>
      </c>
      <c r="C31" s="43">
        <v>706.71</v>
      </c>
      <c r="D31" s="43">
        <v>38374</v>
      </c>
      <c r="E31" s="43">
        <v>6.4663000000000004E-13</v>
      </c>
      <c r="F31" s="43">
        <v>-1.3104999999999999E-12</v>
      </c>
      <c r="G31" s="43">
        <v>-7134</v>
      </c>
      <c r="H31" s="48">
        <v>0.5</v>
      </c>
      <c r="I31" s="28"/>
      <c r="J31" s="44">
        <v>13</v>
      </c>
      <c r="K31" s="43">
        <v>-2813.4</v>
      </c>
      <c r="L31" s="43">
        <v>706.71</v>
      </c>
      <c r="M31" s="43">
        <v>38374</v>
      </c>
      <c r="N31" s="43">
        <v>2.1554000000000001E-13</v>
      </c>
      <c r="O31" s="43">
        <v>4.3683000000000002E-13</v>
      </c>
      <c r="P31" s="43">
        <v>7134</v>
      </c>
      <c r="Q31" s="48">
        <v>0.5</v>
      </c>
    </row>
    <row r="32" spans="1:17" x14ac:dyDescent="0.3">
      <c r="A32" s="42">
        <v>43</v>
      </c>
      <c r="B32" s="43">
        <v>-2426.9</v>
      </c>
      <c r="C32" s="43">
        <v>348.6</v>
      </c>
      <c r="D32" s="43">
        <v>33662</v>
      </c>
      <c r="E32" s="43">
        <v>5.0983999999999998E-13</v>
      </c>
      <c r="F32" s="43">
        <v>-1.1206000000000001E-12</v>
      </c>
      <c r="G32" s="43">
        <v>-6100.3</v>
      </c>
      <c r="H32" s="48">
        <v>0.55000000000000004</v>
      </c>
      <c r="I32" s="28"/>
      <c r="J32" s="44">
        <v>14</v>
      </c>
      <c r="K32" s="43">
        <v>-2426.9</v>
      </c>
      <c r="L32" s="43">
        <v>348.6</v>
      </c>
      <c r="M32" s="43">
        <v>33662</v>
      </c>
      <c r="N32" s="43">
        <v>1.6995E-13</v>
      </c>
      <c r="O32" s="43">
        <v>3.7353000000000002E-13</v>
      </c>
      <c r="P32" s="43">
        <v>6100.3</v>
      </c>
      <c r="Q32" s="48">
        <v>0.55000000000000004</v>
      </c>
    </row>
    <row r="33" spans="1:17" x14ac:dyDescent="0.3">
      <c r="A33" s="42">
        <v>44</v>
      </c>
      <c r="B33" s="43">
        <v>-2115.6</v>
      </c>
      <c r="C33" s="43">
        <v>91.224999999999994</v>
      </c>
      <c r="D33" s="43">
        <v>29772</v>
      </c>
      <c r="E33" s="43">
        <v>4.0537999999999999E-13</v>
      </c>
      <c r="F33" s="43">
        <v>-9.6069000000000002E-13</v>
      </c>
      <c r="G33" s="43">
        <v>-5229.7</v>
      </c>
      <c r="H33" s="48">
        <v>0.6</v>
      </c>
      <c r="I33" s="28"/>
      <c r="J33" s="44">
        <v>15</v>
      </c>
      <c r="K33" s="43">
        <v>-2115.6</v>
      </c>
      <c r="L33" s="43">
        <v>91.224999999999994</v>
      </c>
      <c r="M33" s="43">
        <v>29772</v>
      </c>
      <c r="N33" s="43">
        <v>1.3513E-13</v>
      </c>
      <c r="O33" s="43">
        <v>3.2022999999999999E-13</v>
      </c>
      <c r="P33" s="43">
        <v>5229.7</v>
      </c>
      <c r="Q33" s="48">
        <v>0.6</v>
      </c>
    </row>
    <row r="34" spans="1:17" x14ac:dyDescent="0.3">
      <c r="A34" s="42">
        <v>45</v>
      </c>
      <c r="B34" s="43">
        <v>-1860.9</v>
      </c>
      <c r="C34" s="43">
        <v>-90.906999999999996</v>
      </c>
      <c r="D34" s="43">
        <v>26517</v>
      </c>
      <c r="E34" s="43">
        <v>3.2514000000000002E-13</v>
      </c>
      <c r="F34" s="43">
        <v>-8.2655999999999996E-13</v>
      </c>
      <c r="G34" s="43">
        <v>-4499.6000000000004</v>
      </c>
      <c r="H34" s="48">
        <v>0.65</v>
      </c>
      <c r="I34" s="28"/>
      <c r="J34" s="44">
        <v>16</v>
      </c>
      <c r="K34" s="43">
        <v>-1860.9</v>
      </c>
      <c r="L34" s="43">
        <v>-90.906999999999996</v>
      </c>
      <c r="M34" s="43">
        <v>26517</v>
      </c>
      <c r="N34" s="43">
        <v>1.0838E-13</v>
      </c>
      <c r="O34" s="43">
        <v>2.7552000000000002E-13</v>
      </c>
      <c r="P34" s="43">
        <v>4499.6000000000004</v>
      </c>
      <c r="Q34" s="48">
        <v>0.65</v>
      </c>
    </row>
    <row r="35" spans="1:17" x14ac:dyDescent="0.3">
      <c r="A35" s="42">
        <v>46</v>
      </c>
      <c r="B35" s="43">
        <v>-1649.5</v>
      </c>
      <c r="C35" s="43">
        <v>-217.47</v>
      </c>
      <c r="D35" s="43">
        <v>23763</v>
      </c>
      <c r="E35" s="43">
        <v>2.6307000000000001E-13</v>
      </c>
      <c r="F35" s="43">
        <v>-7.1413000000000001E-13</v>
      </c>
      <c r="G35" s="43">
        <v>-3887.6</v>
      </c>
      <c r="H35" s="48">
        <v>0.7</v>
      </c>
      <c r="I35" s="28"/>
      <c r="J35" s="44">
        <v>17</v>
      </c>
      <c r="K35" s="43">
        <v>-1649.5</v>
      </c>
      <c r="L35" s="43">
        <v>-217.47</v>
      </c>
      <c r="M35" s="43">
        <v>23763</v>
      </c>
      <c r="N35" s="43">
        <v>8.7690000000000003E-14</v>
      </c>
      <c r="O35" s="43">
        <v>2.3804000000000001E-13</v>
      </c>
      <c r="P35" s="43">
        <v>3887.6</v>
      </c>
      <c r="Q35" s="48">
        <v>0.7</v>
      </c>
    </row>
    <row r="36" spans="1:17" x14ac:dyDescent="0.3">
      <c r="A36" s="42">
        <v>47</v>
      </c>
      <c r="B36" s="43">
        <v>-1471.8</v>
      </c>
      <c r="C36" s="43">
        <v>-303.20999999999998</v>
      </c>
      <c r="D36" s="43">
        <v>21409</v>
      </c>
      <c r="E36" s="43">
        <v>2.1465999999999999E-13</v>
      </c>
      <c r="F36" s="43">
        <v>-6.1975999999999998E-13</v>
      </c>
      <c r="G36" s="43">
        <v>-3373.8</v>
      </c>
      <c r="H36" s="48">
        <v>0.75</v>
      </c>
      <c r="I36" s="28"/>
      <c r="J36" s="44">
        <v>18</v>
      </c>
      <c r="K36" s="43">
        <v>-1471.8</v>
      </c>
      <c r="L36" s="43">
        <v>-303.20999999999998</v>
      </c>
      <c r="M36" s="43">
        <v>21409</v>
      </c>
      <c r="N36" s="43">
        <v>7.1553999999999995E-14</v>
      </c>
      <c r="O36" s="43">
        <v>2.0659000000000001E-13</v>
      </c>
      <c r="P36" s="43">
        <v>3373.8</v>
      </c>
      <c r="Q36" s="48">
        <v>0.75</v>
      </c>
    </row>
    <row r="37" spans="1:17" x14ac:dyDescent="0.3">
      <c r="A37" s="42">
        <v>48</v>
      </c>
      <c r="B37" s="43">
        <v>-1320.4</v>
      </c>
      <c r="C37" s="43">
        <v>-359.04</v>
      </c>
      <c r="D37" s="43">
        <v>19382</v>
      </c>
      <c r="E37" s="43">
        <v>1.766E-13</v>
      </c>
      <c r="F37" s="43">
        <v>-5.4031999999999996E-13</v>
      </c>
      <c r="G37" s="43">
        <v>-2941.4</v>
      </c>
      <c r="H37" s="48">
        <v>0.8</v>
      </c>
      <c r="I37" s="28"/>
      <c r="J37" s="44">
        <v>19</v>
      </c>
      <c r="K37" s="43">
        <v>-1320.4</v>
      </c>
      <c r="L37" s="43">
        <v>-359.04</v>
      </c>
      <c r="M37" s="43">
        <v>19382</v>
      </c>
      <c r="N37" s="43">
        <v>5.8867000000000003E-14</v>
      </c>
      <c r="O37" s="43">
        <v>1.8011E-13</v>
      </c>
      <c r="P37" s="43">
        <v>2941.4</v>
      </c>
      <c r="Q37" s="48">
        <v>0.8</v>
      </c>
    </row>
    <row r="38" spans="1:17" x14ac:dyDescent="0.3">
      <c r="A38" s="42">
        <v>49</v>
      </c>
      <c r="B38" s="43">
        <v>-1190</v>
      </c>
      <c r="C38" s="43">
        <v>-392.97</v>
      </c>
      <c r="D38" s="43">
        <v>17623</v>
      </c>
      <c r="E38" s="43">
        <v>1.4642E-13</v>
      </c>
      <c r="F38" s="43">
        <v>-4.7320999999999996E-13</v>
      </c>
      <c r="G38" s="43">
        <v>-2576</v>
      </c>
      <c r="H38" s="48">
        <v>0.85</v>
      </c>
      <c r="I38" s="28"/>
      <c r="J38" s="44">
        <v>20</v>
      </c>
      <c r="K38" s="43">
        <v>-1190</v>
      </c>
      <c r="L38" s="43">
        <v>-392.97</v>
      </c>
      <c r="M38" s="43">
        <v>17623</v>
      </c>
      <c r="N38" s="43">
        <v>4.8807E-14</v>
      </c>
      <c r="O38" s="43">
        <v>1.5773999999999999E-13</v>
      </c>
      <c r="P38" s="43">
        <v>2576</v>
      </c>
      <c r="Q38" s="48">
        <v>0.85</v>
      </c>
    </row>
    <row r="39" spans="1:17" x14ac:dyDescent="0.3">
      <c r="A39" s="42">
        <v>50</v>
      </c>
      <c r="B39" s="43">
        <v>-1076.5999999999999</v>
      </c>
      <c r="C39" s="43">
        <v>-410.84</v>
      </c>
      <c r="D39" s="43">
        <v>16087</v>
      </c>
      <c r="E39" s="43">
        <v>1.2229999999999999E-13</v>
      </c>
      <c r="F39" s="43">
        <v>-4.1628000000000002E-13</v>
      </c>
      <c r="G39" s="43">
        <v>-2266.1</v>
      </c>
      <c r="H39" s="48">
        <v>0.9</v>
      </c>
      <c r="I39" s="28"/>
      <c r="J39" s="44">
        <v>21</v>
      </c>
      <c r="K39" s="43">
        <v>-1076.5999999999999</v>
      </c>
      <c r="L39" s="43">
        <v>-410.84</v>
      </c>
      <c r="M39" s="43">
        <v>16087</v>
      </c>
      <c r="N39" s="43">
        <v>4.0766E-14</v>
      </c>
      <c r="O39" s="43">
        <v>1.3876000000000001E-13</v>
      </c>
      <c r="P39" s="43">
        <v>2266.1</v>
      </c>
      <c r="Q39" s="48">
        <v>0.9</v>
      </c>
    </row>
    <row r="40" spans="1:17" x14ac:dyDescent="0.3">
      <c r="A40" s="42">
        <v>51</v>
      </c>
      <c r="B40" s="43">
        <v>-888.61</v>
      </c>
      <c r="C40" s="43">
        <v>-414.59</v>
      </c>
      <c r="D40" s="43">
        <v>13546</v>
      </c>
      <c r="E40" s="43">
        <v>8.7075999999999994E-14</v>
      </c>
      <c r="F40" s="43">
        <v>-3.2628E-13</v>
      </c>
      <c r="G40" s="43">
        <v>-1776.2</v>
      </c>
      <c r="H40" s="48">
        <v>0.95</v>
      </c>
      <c r="I40" s="28"/>
      <c r="J40" s="44">
        <v>22</v>
      </c>
      <c r="K40" s="43">
        <v>-888.61</v>
      </c>
      <c r="L40" s="43">
        <v>-414.59</v>
      </c>
      <c r="M40" s="43">
        <v>13546</v>
      </c>
      <c r="N40" s="43">
        <v>2.9025000000000001E-14</v>
      </c>
      <c r="O40" s="43">
        <v>1.0876E-13</v>
      </c>
      <c r="P40" s="43">
        <v>1776.2</v>
      </c>
      <c r="Q40" s="48">
        <v>0.95</v>
      </c>
    </row>
    <row r="41" spans="1:17" x14ac:dyDescent="0.3">
      <c r="A41" s="42">
        <v>52</v>
      </c>
      <c r="B41" s="43">
        <v>-358.67</v>
      </c>
      <c r="C41" s="43">
        <v>-239.84</v>
      </c>
      <c r="D41" s="43">
        <v>6699.7</v>
      </c>
      <c r="E41" s="43">
        <v>2.1828E-14</v>
      </c>
      <c r="F41" s="43">
        <v>-1.1884E-13</v>
      </c>
      <c r="G41" s="43">
        <v>-646.91999999999996</v>
      </c>
      <c r="H41" s="48">
        <v>1</v>
      </c>
      <c r="I41" s="28"/>
      <c r="J41" s="44">
        <v>23</v>
      </c>
      <c r="K41" s="43">
        <v>-358.67</v>
      </c>
      <c r="L41" s="43">
        <v>-239.84</v>
      </c>
      <c r="M41" s="43">
        <v>6699.7</v>
      </c>
      <c r="N41" s="43">
        <v>7.2761E-15</v>
      </c>
      <c r="O41" s="43">
        <v>3.9612000000000001E-14</v>
      </c>
      <c r="P41" s="43">
        <v>646.91999999999996</v>
      </c>
      <c r="Q41" s="48">
        <v>1</v>
      </c>
    </row>
    <row r="42" spans="1:17" x14ac:dyDescent="0.3">
      <c r="A42" s="42">
        <v>53</v>
      </c>
      <c r="B42" s="43">
        <v>-143.66</v>
      </c>
      <c r="C42" s="43">
        <v>-101.56</v>
      </c>
      <c r="D42" s="43">
        <v>3980.3</v>
      </c>
      <c r="E42" s="43">
        <v>7.7339999999999998E-15</v>
      </c>
      <c r="F42" s="43">
        <v>-5.5111000000000001E-14</v>
      </c>
      <c r="G42" s="43">
        <v>-300.01</v>
      </c>
      <c r="H42" s="48">
        <v>1.5</v>
      </c>
      <c r="I42" s="28"/>
      <c r="J42" s="44">
        <v>24</v>
      </c>
      <c r="K42" s="43">
        <v>-143.66</v>
      </c>
      <c r="L42" s="43">
        <v>-101.56</v>
      </c>
      <c r="M42" s="43">
        <v>3980.3</v>
      </c>
      <c r="N42" s="43">
        <v>2.5780000000000001E-15</v>
      </c>
      <c r="O42" s="43">
        <v>1.8370000000000001E-14</v>
      </c>
      <c r="P42" s="43">
        <v>300.01</v>
      </c>
      <c r="Q42" s="48">
        <v>1.5</v>
      </c>
    </row>
    <row r="43" spans="1:17" x14ac:dyDescent="0.3">
      <c r="A43" s="42">
        <v>54</v>
      </c>
      <c r="B43" s="43">
        <v>-70.486000000000004</v>
      </c>
      <c r="C43" s="43">
        <v>-52.115000000000002</v>
      </c>
      <c r="D43" s="43">
        <v>2700.4</v>
      </c>
      <c r="E43" s="43">
        <v>3.3746E-15</v>
      </c>
      <c r="F43" s="43">
        <v>-2.9778999999999997E-14</v>
      </c>
      <c r="G43" s="43">
        <v>-162.11000000000001</v>
      </c>
      <c r="H43" s="48">
        <v>2</v>
      </c>
      <c r="I43" s="28"/>
      <c r="J43" s="44">
        <v>25</v>
      </c>
      <c r="K43" s="43">
        <v>-70.486000000000004</v>
      </c>
      <c r="L43" s="43">
        <v>-52.115000000000002</v>
      </c>
      <c r="M43" s="43">
        <v>2700.4</v>
      </c>
      <c r="N43" s="43">
        <v>1.1249E-15</v>
      </c>
      <c r="O43" s="43">
        <v>9.9261999999999995E-15</v>
      </c>
      <c r="P43" s="43">
        <v>162.11000000000001</v>
      </c>
      <c r="Q43" s="48">
        <v>2</v>
      </c>
    </row>
    <row r="44" spans="1:17" x14ac:dyDescent="0.3">
      <c r="A44" s="42">
        <v>55</v>
      </c>
      <c r="B44" s="43">
        <v>-56.896999999999998</v>
      </c>
      <c r="C44" s="43">
        <v>-47.677</v>
      </c>
      <c r="D44" s="43">
        <v>2007.5</v>
      </c>
      <c r="E44" s="43">
        <v>1.6938E-15</v>
      </c>
      <c r="F44" s="43">
        <v>-1.7875999999999999E-14</v>
      </c>
      <c r="G44" s="43">
        <v>-97.31</v>
      </c>
      <c r="H44" s="48">
        <v>2.5</v>
      </c>
      <c r="I44" s="28"/>
      <c r="J44" s="44">
        <v>26</v>
      </c>
      <c r="K44" s="43">
        <v>-56.896999999999998</v>
      </c>
      <c r="L44" s="43">
        <v>-47.677</v>
      </c>
      <c r="M44" s="43">
        <v>2007.5</v>
      </c>
      <c r="N44" s="43">
        <v>5.6458999999999997E-16</v>
      </c>
      <c r="O44" s="43">
        <v>5.9585000000000001E-15</v>
      </c>
      <c r="P44" s="43">
        <v>97.31</v>
      </c>
      <c r="Q44" s="48">
        <v>2.5</v>
      </c>
    </row>
    <row r="45" spans="1:17" x14ac:dyDescent="0.3">
      <c r="A45" s="42">
        <v>56</v>
      </c>
      <c r="B45" s="43">
        <v>-61.417000000000002</v>
      </c>
      <c r="C45" s="43">
        <v>-56.277999999999999</v>
      </c>
      <c r="D45" s="43">
        <v>1576.9</v>
      </c>
      <c r="E45" s="43">
        <v>9.4395000000000008E-16</v>
      </c>
      <c r="F45" s="43">
        <v>-1.1571999999999999E-14</v>
      </c>
      <c r="G45" s="43">
        <v>-62.994999999999997</v>
      </c>
      <c r="H45" s="48">
        <v>3</v>
      </c>
      <c r="I45" s="28"/>
      <c r="J45" s="44">
        <v>27</v>
      </c>
      <c r="K45" s="43">
        <v>-61.417000000000002</v>
      </c>
      <c r="L45" s="43">
        <v>-56.277999999999999</v>
      </c>
      <c r="M45" s="43">
        <v>1576.9</v>
      </c>
      <c r="N45" s="43">
        <v>3.1465E-16</v>
      </c>
      <c r="O45" s="43">
        <v>3.8572999999999998E-15</v>
      </c>
      <c r="P45" s="43">
        <v>62.994999999999997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5.1371999999999995E-4</v>
      </c>
      <c r="C50" s="43">
        <v>4.2431000000000001E-4</v>
      </c>
      <c r="D50" s="43">
        <v>-2.7345000000000001E-4</v>
      </c>
      <c r="E50" s="43">
        <v>-3.2850000000000001E-20</v>
      </c>
      <c r="F50" s="43">
        <v>-7.1580000000000003E-36</v>
      </c>
      <c r="G50" s="43">
        <v>-3.8966E-20</v>
      </c>
      <c r="H50" s="48">
        <v>0</v>
      </c>
      <c r="I50" s="28"/>
      <c r="J50" s="44">
        <v>1</v>
      </c>
      <c r="K50" s="43">
        <v>5.1371999999999995E-4</v>
      </c>
      <c r="L50" s="43">
        <v>4.2431000000000001E-4</v>
      </c>
      <c r="M50" s="43">
        <v>-2.7345000000000001E-4</v>
      </c>
      <c r="N50" s="43">
        <v>-1.0949999999999999E-20</v>
      </c>
      <c r="O50" s="43">
        <v>2.3859999999999999E-36</v>
      </c>
      <c r="P50" s="43">
        <v>3.8966E-20</v>
      </c>
      <c r="Q50" s="48">
        <v>0</v>
      </c>
    </row>
    <row r="51" spans="1:17" x14ac:dyDescent="0.3">
      <c r="A51" s="42">
        <v>31</v>
      </c>
      <c r="B51" s="43">
        <v>-3.1061000000000001E-4</v>
      </c>
      <c r="C51" s="43">
        <v>-2.8296000000000001E-4</v>
      </c>
      <c r="D51" s="43">
        <v>3.6657999999999998E-4</v>
      </c>
      <c r="E51" s="43">
        <v>1.0159E-20</v>
      </c>
      <c r="F51" s="43">
        <v>-2.4137E-21</v>
      </c>
      <c r="G51" s="43">
        <v>-1.314E-5</v>
      </c>
      <c r="H51" s="54">
        <v>0.03</v>
      </c>
      <c r="I51" s="28"/>
      <c r="J51" s="44">
        <v>2</v>
      </c>
      <c r="K51" s="43">
        <v>-3.1061000000000001E-4</v>
      </c>
      <c r="L51" s="43">
        <v>-2.8296000000000001E-4</v>
      </c>
      <c r="M51" s="43">
        <v>3.6657999999999998E-4</v>
      </c>
      <c r="N51" s="43">
        <v>3.3861999999999999E-21</v>
      </c>
      <c r="O51" s="43">
        <v>8.0458000000000001E-22</v>
      </c>
      <c r="P51" s="43">
        <v>1.314E-5</v>
      </c>
      <c r="Q51" s="54">
        <v>0.03</v>
      </c>
    </row>
    <row r="52" spans="1:17" x14ac:dyDescent="0.3">
      <c r="A52" s="42">
        <v>32</v>
      </c>
      <c r="B52" s="43">
        <v>-4.5112E-4</v>
      </c>
      <c r="C52" s="43">
        <v>-3.8774000000000002E-4</v>
      </c>
      <c r="D52" s="43">
        <v>1.8063E-3</v>
      </c>
      <c r="E52" s="43">
        <v>2.3286000000000001E-20</v>
      </c>
      <c r="F52" s="43">
        <v>-4.4264000000000003E-20</v>
      </c>
      <c r="G52" s="43">
        <v>-2.4096E-4</v>
      </c>
      <c r="H52" s="57">
        <v>0.05</v>
      </c>
      <c r="I52" s="28"/>
      <c r="J52" s="44">
        <v>3</v>
      </c>
      <c r="K52" s="43">
        <v>-4.5112E-4</v>
      </c>
      <c r="L52" s="43">
        <v>-3.8774000000000002E-4</v>
      </c>
      <c r="M52" s="43">
        <v>1.8063E-3</v>
      </c>
      <c r="N52" s="43">
        <v>7.7621000000000004E-21</v>
      </c>
      <c r="O52" s="43">
        <v>1.4754999999999999E-20</v>
      </c>
      <c r="P52" s="43">
        <v>2.4096E-4</v>
      </c>
      <c r="Q52" s="57">
        <v>0.05</v>
      </c>
    </row>
    <row r="53" spans="1:17" x14ac:dyDescent="0.3">
      <c r="A53" s="42">
        <v>33</v>
      </c>
      <c r="B53" s="43">
        <v>-5.1365000000000004E-4</v>
      </c>
      <c r="C53" s="43">
        <v>-3.8817000000000002E-4</v>
      </c>
      <c r="D53" s="43">
        <v>1.4013000000000001E-3</v>
      </c>
      <c r="E53" s="43">
        <v>4.6099000000000002E-20</v>
      </c>
      <c r="F53" s="43">
        <v>-5.3075999999999998E-20</v>
      </c>
      <c r="G53" s="43">
        <v>-2.8893000000000001E-4</v>
      </c>
      <c r="H53" s="48">
        <v>0.1</v>
      </c>
      <c r="I53" s="28"/>
      <c r="J53" s="44">
        <v>4</v>
      </c>
      <c r="K53" s="43">
        <v>-5.1365000000000004E-4</v>
      </c>
      <c r="L53" s="43">
        <v>-3.8817000000000002E-4</v>
      </c>
      <c r="M53" s="43">
        <v>1.4013000000000001E-3</v>
      </c>
      <c r="N53" s="43">
        <v>1.5365999999999999E-20</v>
      </c>
      <c r="O53" s="43">
        <v>1.7692E-20</v>
      </c>
      <c r="P53" s="43">
        <v>2.8893000000000001E-4</v>
      </c>
      <c r="Q53" s="48">
        <v>0.1</v>
      </c>
    </row>
    <row r="54" spans="1:17" x14ac:dyDescent="0.3">
      <c r="A54" s="42">
        <v>34</v>
      </c>
      <c r="B54" s="43">
        <v>-4.8959999999999997E-4</v>
      </c>
      <c r="C54" s="43">
        <v>-3.4230000000000003E-4</v>
      </c>
      <c r="D54" s="43">
        <v>1.1534E-3</v>
      </c>
      <c r="E54" s="43">
        <v>5.4118000000000002E-20</v>
      </c>
      <c r="F54" s="43">
        <v>-5.5408000000000004E-20</v>
      </c>
      <c r="G54" s="43">
        <v>-3.0163E-4</v>
      </c>
      <c r="H54" s="54">
        <v>0.13</v>
      </c>
      <c r="I54" s="28"/>
      <c r="J54" s="44">
        <v>5</v>
      </c>
      <c r="K54" s="43">
        <v>-4.8959999999999997E-4</v>
      </c>
      <c r="L54" s="43">
        <v>-3.4230000000000003E-4</v>
      </c>
      <c r="M54" s="43">
        <v>1.1534E-3</v>
      </c>
      <c r="N54" s="43">
        <v>1.8038999999999999E-20</v>
      </c>
      <c r="O54" s="43">
        <v>1.8469000000000001E-20</v>
      </c>
      <c r="P54" s="43">
        <v>3.0163E-4</v>
      </c>
      <c r="Q54" s="54">
        <v>0.13</v>
      </c>
    </row>
    <row r="55" spans="1:17" x14ac:dyDescent="0.3">
      <c r="A55" s="42">
        <v>35</v>
      </c>
      <c r="B55" s="43">
        <v>-4.7603000000000001E-4</v>
      </c>
      <c r="C55" s="43">
        <v>-3.1723E-4</v>
      </c>
      <c r="D55" s="43">
        <v>1.0185999999999999E-3</v>
      </c>
      <c r="E55" s="43">
        <v>5.8340999999999999E-20</v>
      </c>
      <c r="F55" s="43">
        <v>-5.5015999999999997E-20</v>
      </c>
      <c r="G55" s="43">
        <v>-2.9949000000000002E-4</v>
      </c>
      <c r="H55" s="48">
        <v>0.15</v>
      </c>
      <c r="I55" s="28"/>
      <c r="J55" s="44">
        <v>6</v>
      </c>
      <c r="K55" s="43">
        <v>-4.7603000000000001E-4</v>
      </c>
      <c r="L55" s="43">
        <v>-3.1723E-4</v>
      </c>
      <c r="M55" s="43">
        <v>1.0185999999999999E-3</v>
      </c>
      <c r="N55" s="43">
        <v>1.9447000000000001E-20</v>
      </c>
      <c r="O55" s="43">
        <v>1.8339E-20</v>
      </c>
      <c r="P55" s="43">
        <v>2.9949000000000002E-4</v>
      </c>
      <c r="Q55" s="48">
        <v>0.15</v>
      </c>
    </row>
    <row r="56" spans="1:17" x14ac:dyDescent="0.3">
      <c r="A56" s="42">
        <v>36</v>
      </c>
      <c r="B56" s="43">
        <v>-4.9364999999999999E-4</v>
      </c>
      <c r="C56" s="43">
        <v>-3.0187999999999998E-4</v>
      </c>
      <c r="D56" s="43">
        <v>8.1484999999999999E-4</v>
      </c>
      <c r="E56" s="43">
        <v>7.0452000000000002E-20</v>
      </c>
      <c r="F56" s="43">
        <v>-4.6720000000000002E-20</v>
      </c>
      <c r="G56" s="43">
        <v>-2.5432999999999999E-4</v>
      </c>
      <c r="H56" s="57">
        <v>0.2</v>
      </c>
      <c r="I56" s="28"/>
      <c r="J56" s="44">
        <v>7</v>
      </c>
      <c r="K56" s="43">
        <v>-4.9364999999999999E-4</v>
      </c>
      <c r="L56" s="43">
        <v>-3.0187999999999998E-4</v>
      </c>
      <c r="M56" s="43">
        <v>8.1484999999999999E-4</v>
      </c>
      <c r="N56" s="43">
        <v>2.3484E-20</v>
      </c>
      <c r="O56" s="43">
        <v>1.5573000000000001E-20</v>
      </c>
      <c r="P56" s="43">
        <v>2.5432999999999999E-4</v>
      </c>
      <c r="Q56" s="57">
        <v>0.2</v>
      </c>
    </row>
    <row r="57" spans="1:17" x14ac:dyDescent="0.3">
      <c r="A57" s="42">
        <v>37</v>
      </c>
      <c r="B57" s="43">
        <v>-5.6700999999999995E-4</v>
      </c>
      <c r="C57" s="43">
        <v>-3.4209000000000003E-4</v>
      </c>
      <c r="D57" s="43">
        <v>8.0552E-4</v>
      </c>
      <c r="E57" s="43">
        <v>8.2633000000000005E-20</v>
      </c>
      <c r="F57" s="43">
        <v>-3.7281E-20</v>
      </c>
      <c r="G57" s="43">
        <v>-2.0295E-4</v>
      </c>
      <c r="H57" s="54">
        <v>0.23</v>
      </c>
      <c r="I57" s="28"/>
      <c r="J57" s="44">
        <v>8</v>
      </c>
      <c r="K57" s="43">
        <v>-5.6700999999999995E-4</v>
      </c>
      <c r="L57" s="43">
        <v>-3.4209000000000003E-4</v>
      </c>
      <c r="M57" s="43">
        <v>8.0552E-4</v>
      </c>
      <c r="N57" s="43">
        <v>2.7543999999999998E-20</v>
      </c>
      <c r="O57" s="43">
        <v>1.2427E-20</v>
      </c>
      <c r="P57" s="43">
        <v>2.0295E-4</v>
      </c>
      <c r="Q57" s="54">
        <v>0.23</v>
      </c>
    </row>
    <row r="58" spans="1:17" x14ac:dyDescent="0.3">
      <c r="A58" s="42">
        <v>38</v>
      </c>
      <c r="B58" s="43">
        <v>-4.1213000000000003E-4</v>
      </c>
      <c r="C58" s="43">
        <v>-2.5046999999999998E-4</v>
      </c>
      <c r="D58" s="43">
        <v>9.3137000000000005E-4</v>
      </c>
      <c r="E58" s="43">
        <v>5.9392999999999997E-20</v>
      </c>
      <c r="F58" s="43">
        <v>-8.0440000000000005E-20</v>
      </c>
      <c r="G58" s="43">
        <v>-4.3790000000000002E-4</v>
      </c>
      <c r="H58" s="57">
        <v>0.3</v>
      </c>
      <c r="I58" s="28"/>
      <c r="J58" s="44">
        <v>9</v>
      </c>
      <c r="K58" s="43">
        <v>-4.1213000000000003E-4</v>
      </c>
      <c r="L58" s="43">
        <v>-2.5046999999999998E-4</v>
      </c>
      <c r="M58" s="43">
        <v>9.3137000000000005E-4</v>
      </c>
      <c r="N58" s="43">
        <v>1.9798E-20</v>
      </c>
      <c r="O58" s="43">
        <v>2.6812999999999999E-20</v>
      </c>
      <c r="P58" s="43">
        <v>4.3790000000000002E-4</v>
      </c>
      <c r="Q58" s="57">
        <v>0.3</v>
      </c>
    </row>
    <row r="59" spans="1:17" x14ac:dyDescent="0.3">
      <c r="A59" s="42">
        <v>39</v>
      </c>
      <c r="B59" s="43">
        <v>-3.3798999999999998E-4</v>
      </c>
      <c r="C59" s="43">
        <v>-2.1225000000000001E-4</v>
      </c>
      <c r="D59" s="43">
        <v>7.7123000000000003E-4</v>
      </c>
      <c r="E59" s="43">
        <v>4.6196000000000002E-20</v>
      </c>
      <c r="F59" s="43">
        <v>-7.0204999999999998E-20</v>
      </c>
      <c r="G59" s="43">
        <v>-3.8217999999999998E-4</v>
      </c>
      <c r="H59" s="57">
        <v>0.35</v>
      </c>
      <c r="I59" s="28"/>
      <c r="J59" s="44">
        <v>10</v>
      </c>
      <c r="K59" s="43">
        <v>-3.3798999999999998E-4</v>
      </c>
      <c r="L59" s="43">
        <v>-2.1225000000000001E-4</v>
      </c>
      <c r="M59" s="43">
        <v>7.7123000000000003E-4</v>
      </c>
      <c r="N59" s="43">
        <v>1.5399E-20</v>
      </c>
      <c r="O59" s="43">
        <v>2.3401999999999999E-20</v>
      </c>
      <c r="P59" s="43">
        <v>3.8217999999999998E-4</v>
      </c>
      <c r="Q59" s="57">
        <v>0.35</v>
      </c>
    </row>
    <row r="60" spans="1:17" x14ac:dyDescent="0.3">
      <c r="A60" s="42">
        <v>40</v>
      </c>
      <c r="B60" s="43">
        <v>-2.8249999999999998E-4</v>
      </c>
      <c r="C60" s="43">
        <v>-1.8494E-4</v>
      </c>
      <c r="D60" s="43">
        <v>6.5275999999999995E-4</v>
      </c>
      <c r="E60" s="43">
        <v>3.5844000000000003E-20</v>
      </c>
      <c r="F60" s="43">
        <v>-6.0474999999999997E-20</v>
      </c>
      <c r="G60" s="43">
        <v>-3.2920999999999997E-4</v>
      </c>
      <c r="H60" s="57">
        <v>0.4</v>
      </c>
      <c r="I60" s="28"/>
      <c r="J60" s="44">
        <v>11</v>
      </c>
      <c r="K60" s="43">
        <v>-2.8249999999999998E-4</v>
      </c>
      <c r="L60" s="43">
        <v>-1.8494E-4</v>
      </c>
      <c r="M60" s="43">
        <v>6.5275999999999995E-4</v>
      </c>
      <c r="N60" s="43">
        <v>1.1947999999999999E-20</v>
      </c>
      <c r="O60" s="43">
        <v>2.0158000000000001E-20</v>
      </c>
      <c r="P60" s="43">
        <v>3.2920999999999997E-4</v>
      </c>
      <c r="Q60" s="57">
        <v>0.4</v>
      </c>
    </row>
    <row r="61" spans="1:17" x14ac:dyDescent="0.3">
      <c r="A61" s="42">
        <v>41</v>
      </c>
      <c r="B61" s="43">
        <v>-2.3979000000000001E-4</v>
      </c>
      <c r="C61" s="43">
        <v>-1.6388000000000001E-4</v>
      </c>
      <c r="D61" s="43">
        <v>5.6145000000000001E-4</v>
      </c>
      <c r="E61" s="43">
        <v>2.7887000000000002E-20</v>
      </c>
      <c r="F61" s="43">
        <v>-5.1768000000000002E-20</v>
      </c>
      <c r="G61" s="43">
        <v>-2.8181000000000001E-4</v>
      </c>
      <c r="H61" s="57">
        <v>0.45</v>
      </c>
      <c r="I61" s="28"/>
      <c r="J61" s="44">
        <v>12</v>
      </c>
      <c r="K61" s="43">
        <v>-2.3979000000000001E-4</v>
      </c>
      <c r="L61" s="43">
        <v>-1.6388000000000001E-4</v>
      </c>
      <c r="M61" s="43">
        <v>5.6145000000000001E-4</v>
      </c>
      <c r="N61" s="43">
        <v>9.2957999999999993E-21</v>
      </c>
      <c r="O61" s="43">
        <v>1.7256E-20</v>
      </c>
      <c r="P61" s="43">
        <v>2.8181000000000001E-4</v>
      </c>
      <c r="Q61" s="57">
        <v>0.45</v>
      </c>
    </row>
    <row r="62" spans="1:17" x14ac:dyDescent="0.3">
      <c r="A62" s="42">
        <v>42</v>
      </c>
      <c r="B62" s="43">
        <v>-2.0614E-4</v>
      </c>
      <c r="C62" s="43">
        <v>-1.4673999999999999E-4</v>
      </c>
      <c r="D62" s="43">
        <v>4.8888999999999996E-4</v>
      </c>
      <c r="E62" s="43">
        <v>2.1824E-20</v>
      </c>
      <c r="F62" s="43">
        <v>-4.4229000000000003E-20</v>
      </c>
      <c r="G62" s="43">
        <v>-2.4076999999999999E-4</v>
      </c>
      <c r="H62" s="48">
        <v>0.5</v>
      </c>
      <c r="I62" s="28"/>
      <c r="J62" s="44">
        <v>13</v>
      </c>
      <c r="K62" s="43">
        <v>-2.0614E-4</v>
      </c>
      <c r="L62" s="43">
        <v>-1.4673999999999999E-4</v>
      </c>
      <c r="M62" s="43">
        <v>4.8888999999999996E-4</v>
      </c>
      <c r="N62" s="43">
        <v>7.2744999999999996E-21</v>
      </c>
      <c r="O62" s="43">
        <v>1.4743000000000001E-20</v>
      </c>
      <c r="P62" s="43">
        <v>2.4076999999999999E-4</v>
      </c>
      <c r="Q62" s="48">
        <v>0.5</v>
      </c>
    </row>
    <row r="63" spans="1:17" x14ac:dyDescent="0.3">
      <c r="A63" s="42">
        <v>43</v>
      </c>
      <c r="B63" s="43">
        <v>-1.7913E-4</v>
      </c>
      <c r="C63" s="43">
        <v>-1.3229999999999999E-4</v>
      </c>
      <c r="D63" s="43">
        <v>4.2987E-4</v>
      </c>
      <c r="E63" s="43">
        <v>1.7207E-20</v>
      </c>
      <c r="F63" s="43">
        <v>-3.7820000000000001E-20</v>
      </c>
      <c r="G63" s="43">
        <v>-2.0588E-4</v>
      </c>
      <c r="H63" s="48">
        <v>0.55000000000000004</v>
      </c>
      <c r="I63" s="28"/>
      <c r="J63" s="44">
        <v>14</v>
      </c>
      <c r="K63" s="43">
        <v>-1.7913E-4</v>
      </c>
      <c r="L63" s="43">
        <v>-1.3229999999999999E-4</v>
      </c>
      <c r="M63" s="43">
        <v>4.2987E-4</v>
      </c>
      <c r="N63" s="43">
        <v>5.7357E-21</v>
      </c>
      <c r="O63" s="43">
        <v>1.2607E-20</v>
      </c>
      <c r="P63" s="43">
        <v>2.0588E-4</v>
      </c>
      <c r="Q63" s="48">
        <v>0.55000000000000004</v>
      </c>
    </row>
    <row r="64" spans="1:17" x14ac:dyDescent="0.3">
      <c r="A64" s="42">
        <v>44</v>
      </c>
      <c r="B64" s="43">
        <v>-1.571E-4</v>
      </c>
      <c r="C64" s="43">
        <v>-1.1985999999999999E-4</v>
      </c>
      <c r="D64" s="43">
        <v>3.8100999999999999E-4</v>
      </c>
      <c r="E64" s="43">
        <v>1.3682000000000001E-20</v>
      </c>
      <c r="F64" s="43">
        <v>-3.2423E-20</v>
      </c>
      <c r="G64" s="43">
        <v>-1.7650000000000001E-4</v>
      </c>
      <c r="H64" s="48">
        <v>0.6</v>
      </c>
      <c r="I64" s="28"/>
      <c r="J64" s="44">
        <v>15</v>
      </c>
      <c r="K64" s="43">
        <v>-1.571E-4</v>
      </c>
      <c r="L64" s="43">
        <v>-1.1985999999999999E-4</v>
      </c>
      <c r="M64" s="43">
        <v>3.8100999999999999E-4</v>
      </c>
      <c r="N64" s="43">
        <v>4.5605000000000001E-21</v>
      </c>
      <c r="O64" s="43">
        <v>1.0807999999999999E-20</v>
      </c>
      <c r="P64" s="43">
        <v>1.7650000000000001E-4</v>
      </c>
      <c r="Q64" s="48">
        <v>0.6</v>
      </c>
    </row>
    <row r="65" spans="1:17" x14ac:dyDescent="0.3">
      <c r="A65" s="42">
        <v>45</v>
      </c>
      <c r="B65" s="43">
        <v>-1.3888E-4</v>
      </c>
      <c r="C65" s="43">
        <v>-1.0901E-4</v>
      </c>
      <c r="D65" s="43">
        <v>3.4001000000000002E-4</v>
      </c>
      <c r="E65" s="43">
        <v>1.0973999999999999E-20</v>
      </c>
      <c r="F65" s="43">
        <v>-2.7896000000000002E-20</v>
      </c>
      <c r="G65" s="43">
        <v>-1.5186E-4</v>
      </c>
      <c r="H65" s="48">
        <v>0.65</v>
      </c>
      <c r="I65" s="28"/>
      <c r="J65" s="44">
        <v>16</v>
      </c>
      <c r="K65" s="43">
        <v>-1.3888E-4</v>
      </c>
      <c r="L65" s="43">
        <v>-1.0901E-4</v>
      </c>
      <c r="M65" s="43">
        <v>3.4001000000000002E-4</v>
      </c>
      <c r="N65" s="43">
        <v>3.6579000000000002E-21</v>
      </c>
      <c r="O65" s="43">
        <v>9.2988000000000002E-21</v>
      </c>
      <c r="P65" s="43">
        <v>1.5186E-4</v>
      </c>
      <c r="Q65" s="48">
        <v>0.65</v>
      </c>
    </row>
    <row r="66" spans="1:17" x14ac:dyDescent="0.3">
      <c r="A66" s="42">
        <v>46</v>
      </c>
      <c r="B66" s="43">
        <v>-1.2363000000000001E-4</v>
      </c>
      <c r="C66" s="43">
        <v>-9.9463000000000006E-5</v>
      </c>
      <c r="D66" s="43">
        <v>3.0519999999999999E-4</v>
      </c>
      <c r="E66" s="43">
        <v>8.8785999999999999E-21</v>
      </c>
      <c r="F66" s="43">
        <v>-2.4102000000000001E-20</v>
      </c>
      <c r="G66" s="43">
        <v>-1.3121000000000001E-4</v>
      </c>
      <c r="H66" s="48">
        <v>0.7</v>
      </c>
      <c r="I66" s="28"/>
      <c r="J66" s="44">
        <v>17</v>
      </c>
      <c r="K66" s="43">
        <v>-1.2363000000000001E-4</v>
      </c>
      <c r="L66" s="43">
        <v>-9.9463000000000006E-5</v>
      </c>
      <c r="M66" s="43">
        <v>3.0519999999999999E-4</v>
      </c>
      <c r="N66" s="43">
        <v>2.9595E-21</v>
      </c>
      <c r="O66" s="43">
        <v>8.0339999999999999E-21</v>
      </c>
      <c r="P66" s="43">
        <v>1.3121000000000001E-4</v>
      </c>
      <c r="Q66" s="48">
        <v>0.7</v>
      </c>
    </row>
    <row r="67" spans="1:17" x14ac:dyDescent="0.3">
      <c r="A67" s="42">
        <v>47</v>
      </c>
      <c r="B67" s="43">
        <v>-1.1074E-4</v>
      </c>
      <c r="C67" s="43">
        <v>-9.1015999999999997E-5</v>
      </c>
      <c r="D67" s="43">
        <v>2.7537999999999998E-4</v>
      </c>
      <c r="E67" s="43">
        <v>7.2447999999999996E-21</v>
      </c>
      <c r="F67" s="43">
        <v>-2.0916999999999999E-20</v>
      </c>
      <c r="G67" s="43">
        <v>-1.1387000000000001E-4</v>
      </c>
      <c r="H67" s="48">
        <v>0.75</v>
      </c>
      <c r="I67" s="28"/>
      <c r="J67" s="44">
        <v>18</v>
      </c>
      <c r="K67" s="43">
        <v>-1.1074E-4</v>
      </c>
      <c r="L67" s="43">
        <v>-9.1015999999999997E-5</v>
      </c>
      <c r="M67" s="43">
        <v>2.7537999999999998E-4</v>
      </c>
      <c r="N67" s="43">
        <v>2.4149000000000001E-21</v>
      </c>
      <c r="O67" s="43">
        <v>6.9722999999999993E-21</v>
      </c>
      <c r="P67" s="43">
        <v>1.1387000000000001E-4</v>
      </c>
      <c r="Q67" s="48">
        <v>0.75</v>
      </c>
    </row>
    <row r="68" spans="1:17" x14ac:dyDescent="0.3">
      <c r="A68" s="42">
        <v>48</v>
      </c>
      <c r="B68" s="43">
        <v>-9.9729999999999996E-5</v>
      </c>
      <c r="C68" s="43">
        <v>-8.3505999999999996E-5</v>
      </c>
      <c r="D68" s="43">
        <v>2.4961999999999999E-4</v>
      </c>
      <c r="E68" s="43">
        <v>5.9602000000000003E-21</v>
      </c>
      <c r="F68" s="43">
        <v>-1.8235999999999999E-20</v>
      </c>
      <c r="G68" s="43">
        <v>-9.9271000000000006E-5</v>
      </c>
      <c r="H68" s="48">
        <v>0.8</v>
      </c>
      <c r="I68" s="28"/>
      <c r="J68" s="44">
        <v>19</v>
      </c>
      <c r="K68" s="43">
        <v>-9.9729999999999996E-5</v>
      </c>
      <c r="L68" s="43">
        <v>-8.3505999999999996E-5</v>
      </c>
      <c r="M68" s="43">
        <v>2.4961999999999999E-4</v>
      </c>
      <c r="N68" s="43">
        <v>1.9867000000000001E-21</v>
      </c>
      <c r="O68" s="43">
        <v>6.0786000000000003E-21</v>
      </c>
      <c r="P68" s="43">
        <v>9.9271000000000006E-5</v>
      </c>
      <c r="Q68" s="48">
        <v>0.8</v>
      </c>
    </row>
    <row r="69" spans="1:17" x14ac:dyDescent="0.3">
      <c r="A69" s="42">
        <v>49</v>
      </c>
      <c r="B69" s="43">
        <v>-9.0255999999999998E-5</v>
      </c>
      <c r="C69" s="43">
        <v>-7.6804999999999994E-5</v>
      </c>
      <c r="D69" s="43">
        <v>2.2720999999999999E-4</v>
      </c>
      <c r="E69" s="43">
        <v>4.9417000000000002E-21</v>
      </c>
      <c r="F69" s="43">
        <v>-1.5971E-20</v>
      </c>
      <c r="G69" s="43">
        <v>-8.6941000000000007E-5</v>
      </c>
      <c r="H69" s="48">
        <v>0.85</v>
      </c>
      <c r="I69" s="28"/>
      <c r="J69" s="44">
        <v>20</v>
      </c>
      <c r="K69" s="43">
        <v>-9.0255999999999998E-5</v>
      </c>
      <c r="L69" s="43">
        <v>-7.6804999999999994E-5</v>
      </c>
      <c r="M69" s="43">
        <v>2.2720999999999999E-4</v>
      </c>
      <c r="N69" s="43">
        <v>1.6472000000000001E-21</v>
      </c>
      <c r="O69" s="43">
        <v>5.3235999999999999E-21</v>
      </c>
      <c r="P69" s="43">
        <v>8.6941000000000007E-5</v>
      </c>
      <c r="Q69" s="48">
        <v>0.85</v>
      </c>
    </row>
    <row r="70" spans="1:17" x14ac:dyDescent="0.3">
      <c r="A70" s="42">
        <v>50</v>
      </c>
      <c r="B70" s="43">
        <v>-8.2038000000000003E-5</v>
      </c>
      <c r="C70" s="43">
        <v>-7.0803999999999995E-5</v>
      </c>
      <c r="D70" s="43">
        <v>2.0759000000000001E-4</v>
      </c>
      <c r="E70" s="43">
        <v>4.1274999999999998E-21</v>
      </c>
      <c r="F70" s="43">
        <v>-1.405E-20</v>
      </c>
      <c r="G70" s="43">
        <v>-7.6482000000000004E-5</v>
      </c>
      <c r="H70" s="48">
        <v>0.9</v>
      </c>
      <c r="I70" s="28"/>
      <c r="J70" s="44">
        <v>21</v>
      </c>
      <c r="K70" s="43">
        <v>-8.2038000000000003E-5</v>
      </c>
      <c r="L70" s="43">
        <v>-7.0803999999999995E-5</v>
      </c>
      <c r="M70" s="43">
        <v>2.0759000000000001E-4</v>
      </c>
      <c r="N70" s="43">
        <v>1.3758E-21</v>
      </c>
      <c r="O70" s="43">
        <v>4.6832E-21</v>
      </c>
      <c r="P70" s="43">
        <v>7.6482000000000004E-5</v>
      </c>
      <c r="Q70" s="48">
        <v>0.9</v>
      </c>
    </row>
    <row r="71" spans="1:17" x14ac:dyDescent="0.3">
      <c r="A71" s="42">
        <v>51</v>
      </c>
      <c r="B71" s="43">
        <v>-6.8555999999999999E-5</v>
      </c>
      <c r="C71" s="43">
        <v>-6.0557000000000003E-5</v>
      </c>
      <c r="D71" s="43">
        <v>1.7501999999999999E-4</v>
      </c>
      <c r="E71" s="43">
        <v>2.9388000000000002E-21</v>
      </c>
      <c r="F71" s="43">
        <v>-1.1012E-20</v>
      </c>
      <c r="G71" s="43">
        <v>-5.9945000000000003E-5</v>
      </c>
      <c r="H71" s="48">
        <v>0.95</v>
      </c>
      <c r="I71" s="28"/>
      <c r="J71" s="44">
        <v>22</v>
      </c>
      <c r="K71" s="43">
        <v>-6.8555999999999999E-5</v>
      </c>
      <c r="L71" s="43">
        <v>-6.0557000000000003E-5</v>
      </c>
      <c r="M71" s="43">
        <v>1.7501999999999999E-4</v>
      </c>
      <c r="N71" s="43">
        <v>9.7961000000000005E-22</v>
      </c>
      <c r="O71" s="43">
        <v>3.6705999999999998E-21</v>
      </c>
      <c r="P71" s="43">
        <v>5.9945000000000003E-5</v>
      </c>
      <c r="Q71" s="48">
        <v>0.95</v>
      </c>
    </row>
    <row r="72" spans="1:17" x14ac:dyDescent="0.3">
      <c r="A72" s="42">
        <v>52</v>
      </c>
      <c r="B72" s="43">
        <v>-3.2744999999999999E-5</v>
      </c>
      <c r="C72" s="43">
        <v>-3.074E-5</v>
      </c>
      <c r="D72" s="43">
        <v>8.6365000000000004E-5</v>
      </c>
      <c r="E72" s="43">
        <v>7.3669999999999998E-22</v>
      </c>
      <c r="F72" s="43">
        <v>-4.0108000000000003E-21</v>
      </c>
      <c r="G72" s="43">
        <v>-2.1834000000000001E-5</v>
      </c>
      <c r="H72" s="48">
        <v>1</v>
      </c>
      <c r="I72" s="28"/>
      <c r="J72" s="44">
        <v>23</v>
      </c>
      <c r="K72" s="43">
        <v>-3.2744999999999999E-5</v>
      </c>
      <c r="L72" s="43">
        <v>-3.074E-5</v>
      </c>
      <c r="M72" s="43">
        <v>8.6365000000000004E-5</v>
      </c>
      <c r="N72" s="43">
        <v>2.4557000000000002E-22</v>
      </c>
      <c r="O72" s="43">
        <v>1.3369E-21</v>
      </c>
      <c r="P72" s="43">
        <v>2.1834000000000001E-5</v>
      </c>
      <c r="Q72" s="48">
        <v>1</v>
      </c>
    </row>
    <row r="73" spans="1:17" x14ac:dyDescent="0.3">
      <c r="A73" s="42">
        <v>53</v>
      </c>
      <c r="B73" s="43">
        <v>-1.8765000000000001E-5</v>
      </c>
      <c r="C73" s="43">
        <v>-1.8054999999999999E-5</v>
      </c>
      <c r="D73" s="43">
        <v>5.0827E-5</v>
      </c>
      <c r="E73" s="43">
        <v>2.6102000000000001E-22</v>
      </c>
      <c r="F73" s="43">
        <v>-1.86E-21</v>
      </c>
      <c r="G73" s="43">
        <v>-1.0125E-5</v>
      </c>
      <c r="H73" s="48">
        <v>1.5</v>
      </c>
      <c r="I73" s="28"/>
      <c r="J73" s="44">
        <v>24</v>
      </c>
      <c r="K73" s="43">
        <v>-1.8765000000000001E-5</v>
      </c>
      <c r="L73" s="43">
        <v>-1.8054999999999999E-5</v>
      </c>
      <c r="M73" s="43">
        <v>5.0827E-5</v>
      </c>
      <c r="N73" s="43">
        <v>8.7007999999999995E-23</v>
      </c>
      <c r="O73" s="43">
        <v>6.2000000000000003E-22</v>
      </c>
      <c r="P73" s="43">
        <v>1.0125E-5</v>
      </c>
      <c r="Q73" s="48">
        <v>1.5</v>
      </c>
    </row>
    <row r="74" spans="1:17" x14ac:dyDescent="0.3">
      <c r="A74" s="42">
        <v>54</v>
      </c>
      <c r="B74" s="43">
        <v>-1.2468E-5</v>
      </c>
      <c r="C74" s="43">
        <v>-1.2157999999999999E-5</v>
      </c>
      <c r="D74" s="43">
        <v>3.4292000000000003E-5</v>
      </c>
      <c r="E74" s="43">
        <v>1.1389E-22</v>
      </c>
      <c r="F74" s="43">
        <v>-1.005E-21</v>
      </c>
      <c r="G74" s="43">
        <v>-5.4711E-6</v>
      </c>
      <c r="H74" s="48">
        <v>2</v>
      </c>
      <c r="I74" s="28"/>
      <c r="J74" s="44">
        <v>25</v>
      </c>
      <c r="K74" s="43">
        <v>-1.2468E-5</v>
      </c>
      <c r="L74" s="43">
        <v>-1.2157999999999999E-5</v>
      </c>
      <c r="M74" s="43">
        <v>3.4292000000000003E-5</v>
      </c>
      <c r="N74" s="43">
        <v>3.7964999999999998E-23</v>
      </c>
      <c r="O74" s="43">
        <v>3.3501000000000002E-22</v>
      </c>
      <c r="P74" s="43">
        <v>5.4711E-6</v>
      </c>
      <c r="Q74" s="48">
        <v>2</v>
      </c>
    </row>
    <row r="75" spans="1:17" x14ac:dyDescent="0.3">
      <c r="A75" s="42">
        <v>55</v>
      </c>
      <c r="B75" s="43">
        <v>-9.2854999999999994E-6</v>
      </c>
      <c r="C75" s="43">
        <v>-9.1299000000000005E-6</v>
      </c>
      <c r="D75" s="43">
        <v>2.5551E-5</v>
      </c>
      <c r="E75" s="43">
        <v>5.7165000000000002E-23</v>
      </c>
      <c r="F75" s="43">
        <v>-6.033E-22</v>
      </c>
      <c r="G75" s="43">
        <v>-3.2841999999999998E-6</v>
      </c>
      <c r="H75" s="48">
        <v>2.5</v>
      </c>
      <c r="I75" s="28"/>
      <c r="J75" s="44">
        <v>26</v>
      </c>
      <c r="K75" s="43">
        <v>-9.2854999999999994E-6</v>
      </c>
      <c r="L75" s="43">
        <v>-9.1299000000000005E-6</v>
      </c>
      <c r="M75" s="43">
        <v>2.5551E-5</v>
      </c>
      <c r="N75" s="43">
        <v>1.9054999999999999E-23</v>
      </c>
      <c r="O75" s="43">
        <v>2.0110000000000001E-22</v>
      </c>
      <c r="P75" s="43">
        <v>3.2841999999999998E-6</v>
      </c>
      <c r="Q75" s="48">
        <v>2.5</v>
      </c>
    </row>
    <row r="76" spans="1:17" x14ac:dyDescent="0.3">
      <c r="A76" s="42">
        <v>56</v>
      </c>
      <c r="B76" s="43">
        <v>-7.4202999999999999E-6</v>
      </c>
      <c r="C76" s="43">
        <v>-7.3336000000000004E-6</v>
      </c>
      <c r="D76" s="43">
        <v>2.0225999999999999E-5</v>
      </c>
      <c r="E76" s="43">
        <v>3.1858000000000001E-23</v>
      </c>
      <c r="F76" s="43">
        <v>-3.9056000000000001E-22</v>
      </c>
      <c r="G76" s="43">
        <v>-2.1260999999999999E-6</v>
      </c>
      <c r="H76" s="48">
        <v>3</v>
      </c>
      <c r="I76" s="28"/>
      <c r="J76" s="44">
        <v>27</v>
      </c>
      <c r="K76" s="43">
        <v>-7.4202999999999999E-6</v>
      </c>
      <c r="L76" s="43">
        <v>-7.3336000000000004E-6</v>
      </c>
      <c r="M76" s="43">
        <v>2.0225999999999999E-5</v>
      </c>
      <c r="N76" s="43">
        <v>1.0619E-23</v>
      </c>
      <c r="O76" s="43">
        <v>1.3018999999999999E-22</v>
      </c>
      <c r="P76" s="43">
        <v>2.1260999999999999E-6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3.1301999999999999E-21</v>
      </c>
      <c r="C81" s="43">
        <v>1.7039999999999999E-5</v>
      </c>
      <c r="D81" s="43">
        <v>8.1514999999999995E-4</v>
      </c>
      <c r="E81" s="23">
        <f>+D81*1000</f>
        <v>0.81514999999999993</v>
      </c>
      <c r="F81" s="44">
        <v>0</v>
      </c>
      <c r="G81" s="24"/>
      <c r="H81" s="25"/>
      <c r="I81" s="28"/>
      <c r="J81" s="44">
        <v>1</v>
      </c>
      <c r="K81" s="43">
        <v>-1.0434E-21</v>
      </c>
      <c r="L81" s="43">
        <v>-1.7039999999999999E-5</v>
      </c>
      <c r="M81" s="43">
        <v>8.1514999999999995E-4</v>
      </c>
      <c r="N81" s="23">
        <f>+M81*1000</f>
        <v>0.81514999999999993</v>
      </c>
      <c r="O81" s="44">
        <v>0</v>
      </c>
      <c r="P81" s="24"/>
      <c r="Q81" s="25"/>
    </row>
    <row r="82" spans="1:23" x14ac:dyDescent="0.3">
      <c r="A82" s="42">
        <v>31</v>
      </c>
      <c r="B82" s="43">
        <v>3.5828999999999999E-22</v>
      </c>
      <c r="C82" s="43">
        <v>1.9504E-6</v>
      </c>
      <c r="D82" s="43">
        <v>8.1362999999999997E-4</v>
      </c>
      <c r="E82" s="23">
        <f t="shared" ref="E82:E107" si="0">+D82*1000</f>
        <v>0.81362999999999996</v>
      </c>
      <c r="F82" s="170">
        <v>0.03</v>
      </c>
      <c r="G82" s="24"/>
      <c r="H82" s="25"/>
      <c r="I82" s="28"/>
      <c r="J82" s="44">
        <v>2</v>
      </c>
      <c r="K82" s="43">
        <v>-1.1943E-22</v>
      </c>
      <c r="L82" s="43">
        <v>-1.9504E-6</v>
      </c>
      <c r="M82" s="43">
        <v>8.1362999999999997E-4</v>
      </c>
      <c r="N82" s="23">
        <f t="shared" ref="N82:N107" si="1">+M82*1000</f>
        <v>0.81362999999999996</v>
      </c>
      <c r="O82" s="170">
        <v>0.03</v>
      </c>
      <c r="P82" s="24"/>
      <c r="Q82" s="25"/>
    </row>
    <row r="83" spans="1:23" x14ac:dyDescent="0.3">
      <c r="A83" s="42">
        <v>32</v>
      </c>
      <c r="B83" s="43">
        <v>-6.7026000000000003E-22</v>
      </c>
      <c r="C83" s="43">
        <v>-3.6486999999999999E-6</v>
      </c>
      <c r="D83" s="43">
        <v>7.7685999999999999E-4</v>
      </c>
      <c r="E83" s="23">
        <f t="shared" si="0"/>
        <v>0.77685999999999999</v>
      </c>
      <c r="F83" s="171">
        <v>0.05</v>
      </c>
      <c r="G83" s="24"/>
      <c r="H83" s="25"/>
      <c r="I83" s="28"/>
      <c r="J83" s="44">
        <v>3</v>
      </c>
      <c r="K83" s="43">
        <v>2.2341999999999998E-22</v>
      </c>
      <c r="L83" s="43">
        <v>3.6486999999999999E-6</v>
      </c>
      <c r="M83" s="43">
        <v>7.7685999999999999E-4</v>
      </c>
      <c r="N83" s="23">
        <f t="shared" si="1"/>
        <v>0.77685999999999999</v>
      </c>
      <c r="O83" s="171">
        <v>0.05</v>
      </c>
      <c r="Q83" s="25"/>
    </row>
    <row r="84" spans="1:23" x14ac:dyDescent="0.3">
      <c r="A84" s="42">
        <v>33</v>
      </c>
      <c r="B84" s="43">
        <v>-2.9676000000000001E-21</v>
      </c>
      <c r="C84" s="43">
        <v>-1.6155E-5</v>
      </c>
      <c r="D84" s="43">
        <v>6.9594000000000004E-4</v>
      </c>
      <c r="E84" s="23">
        <f t="shared" si="0"/>
        <v>0.69594</v>
      </c>
      <c r="F84" s="44">
        <v>0.1</v>
      </c>
      <c r="G84" s="24"/>
      <c r="H84" s="25"/>
      <c r="I84" s="28"/>
      <c r="J84" s="44">
        <v>4</v>
      </c>
      <c r="K84" s="43">
        <v>9.8919999999999998E-22</v>
      </c>
      <c r="L84" s="43">
        <v>1.6155E-5</v>
      </c>
      <c r="M84" s="43">
        <v>6.9594000000000004E-4</v>
      </c>
      <c r="N84" s="23">
        <f t="shared" si="1"/>
        <v>0.69594</v>
      </c>
      <c r="O84" s="44">
        <v>0.1</v>
      </c>
      <c r="P84" s="24"/>
      <c r="Q84" s="25"/>
    </row>
    <row r="85" spans="1:23" x14ac:dyDescent="0.3">
      <c r="A85" s="42">
        <v>34</v>
      </c>
      <c r="B85" s="43">
        <v>-4.1764999999999999E-21</v>
      </c>
      <c r="C85" s="43">
        <v>-2.2736000000000001E-5</v>
      </c>
      <c r="D85" s="43">
        <v>6.5773000000000003E-4</v>
      </c>
      <c r="E85" s="23">
        <f t="shared" si="0"/>
        <v>0.65773000000000004</v>
      </c>
      <c r="F85" s="170">
        <v>0.13</v>
      </c>
      <c r="G85" s="24"/>
      <c r="H85" s="25"/>
      <c r="I85" s="28"/>
      <c r="J85" s="44">
        <v>5</v>
      </c>
      <c r="K85" s="43">
        <v>1.3922000000000001E-21</v>
      </c>
      <c r="L85" s="43">
        <v>2.2736000000000001E-5</v>
      </c>
      <c r="M85" s="43">
        <v>6.5773000000000003E-4</v>
      </c>
      <c r="N85" s="23">
        <f t="shared" si="1"/>
        <v>0.65773000000000004</v>
      </c>
      <c r="O85" s="170">
        <v>0.13</v>
      </c>
      <c r="P85" s="24"/>
      <c r="Q85" s="25"/>
    </row>
    <row r="86" spans="1:23" x14ac:dyDescent="0.3">
      <c r="A86" s="42">
        <v>35</v>
      </c>
      <c r="B86" s="43">
        <v>-4.9435999999999999E-21</v>
      </c>
      <c r="C86" s="43">
        <v>-2.6911999999999999E-5</v>
      </c>
      <c r="D86" s="43">
        <v>6.3606000000000003E-4</v>
      </c>
      <c r="E86" s="23">
        <f t="shared" si="0"/>
        <v>0.63606000000000007</v>
      </c>
      <c r="F86" s="44">
        <v>0.15</v>
      </c>
      <c r="G86" s="24"/>
      <c r="H86" s="25"/>
      <c r="I86" s="28"/>
      <c r="J86" s="44">
        <v>6</v>
      </c>
      <c r="K86" s="43">
        <v>1.6478999999999999E-21</v>
      </c>
      <c r="L86" s="43">
        <v>2.6911999999999999E-5</v>
      </c>
      <c r="M86" s="43">
        <v>6.3606000000000003E-4</v>
      </c>
      <c r="N86" s="23">
        <f t="shared" si="1"/>
        <v>0.63606000000000007</v>
      </c>
      <c r="O86" s="44">
        <v>0.15</v>
      </c>
      <c r="P86" s="24"/>
      <c r="Q86" s="25"/>
    </row>
    <row r="87" spans="1:23" x14ac:dyDescent="0.3">
      <c r="A87" s="42">
        <v>36</v>
      </c>
      <c r="B87" s="43">
        <v>-6.8903000000000001E-21</v>
      </c>
      <c r="C87" s="43">
        <v>-3.7509000000000003E-5</v>
      </c>
      <c r="D87" s="43">
        <v>5.9106999999999996E-4</v>
      </c>
      <c r="E87" s="23">
        <f t="shared" si="0"/>
        <v>0.59106999999999998</v>
      </c>
      <c r="F87" s="171">
        <v>0.2</v>
      </c>
      <c r="G87" s="24"/>
      <c r="H87" s="25"/>
      <c r="I87" s="28"/>
      <c r="J87" s="44">
        <v>7</v>
      </c>
      <c r="K87" s="43">
        <v>2.2968000000000002E-21</v>
      </c>
      <c r="L87" s="43">
        <v>3.7509000000000003E-5</v>
      </c>
      <c r="M87" s="43">
        <v>5.9106999999999996E-4</v>
      </c>
      <c r="N87" s="23">
        <f t="shared" si="1"/>
        <v>0.59106999999999998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-8.1962000000000004E-21</v>
      </c>
      <c r="C88" s="43">
        <v>-4.4617999999999999E-5</v>
      </c>
      <c r="D88" s="43">
        <v>5.6702E-4</v>
      </c>
      <c r="E88" s="23">
        <f t="shared" si="0"/>
        <v>0.56701999999999997</v>
      </c>
      <c r="F88" s="170">
        <v>0.23</v>
      </c>
      <c r="G88" s="24"/>
      <c r="H88" s="25"/>
      <c r="I88" s="28"/>
      <c r="J88" s="44">
        <v>8</v>
      </c>
      <c r="K88" s="43">
        <v>2.7320999999999999E-21</v>
      </c>
      <c r="L88" s="43">
        <v>4.4617999999999999E-5</v>
      </c>
      <c r="M88" s="43">
        <v>5.6702E-4</v>
      </c>
      <c r="N88" s="23">
        <f t="shared" si="1"/>
        <v>0.56701999999999997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-7.3687999999999999E-21</v>
      </c>
      <c r="C89" s="43">
        <v>-4.0114000000000003E-5</v>
      </c>
      <c r="D89" s="43">
        <v>4.9076000000000002E-4</v>
      </c>
      <c r="E89" s="23">
        <f t="shared" si="0"/>
        <v>0.49076000000000003</v>
      </c>
      <c r="F89" s="171">
        <v>0.3</v>
      </c>
      <c r="G89" s="24"/>
      <c r="H89" s="25"/>
      <c r="I89" s="28"/>
      <c r="J89" s="44">
        <v>9</v>
      </c>
      <c r="K89" s="43">
        <v>2.4563000000000001E-21</v>
      </c>
      <c r="L89" s="43">
        <v>4.0114000000000003E-5</v>
      </c>
      <c r="M89" s="43">
        <v>4.9076000000000002E-4</v>
      </c>
      <c r="N89" s="23">
        <f t="shared" si="1"/>
        <v>0.49076000000000003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-6.6977E-21</v>
      </c>
      <c r="C90" s="43">
        <v>-3.6461000000000002E-5</v>
      </c>
      <c r="D90" s="43">
        <v>4.4841E-4</v>
      </c>
      <c r="E90" s="23">
        <f t="shared" si="0"/>
        <v>0.44840999999999998</v>
      </c>
      <c r="F90" s="171">
        <v>0.35</v>
      </c>
      <c r="G90" s="24"/>
      <c r="H90" s="25"/>
      <c r="I90" s="28"/>
      <c r="J90" s="44">
        <v>10</v>
      </c>
      <c r="K90" s="43">
        <v>2.2325999999999999E-21</v>
      </c>
      <c r="L90" s="43">
        <v>3.6461000000000002E-5</v>
      </c>
      <c r="M90" s="43">
        <v>4.4841E-4</v>
      </c>
      <c r="N90" s="23">
        <f t="shared" si="1"/>
        <v>0.44840999999999998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-6.0406999999999998E-21</v>
      </c>
      <c r="C91" s="43">
        <v>-3.2883999999999999E-5</v>
      </c>
      <c r="D91" s="43">
        <v>4.1294999999999998E-4</v>
      </c>
      <c r="E91" s="23">
        <f t="shared" si="0"/>
        <v>0.41294999999999998</v>
      </c>
      <c r="F91" s="171">
        <v>0.4</v>
      </c>
      <c r="G91" s="24"/>
      <c r="H91" s="25"/>
      <c r="I91" s="28"/>
      <c r="J91" s="44">
        <v>11</v>
      </c>
      <c r="K91" s="43">
        <v>2.0135999999999999E-21</v>
      </c>
      <c r="L91" s="43">
        <v>3.2883999999999999E-5</v>
      </c>
      <c r="M91" s="43">
        <v>4.1294999999999998E-4</v>
      </c>
      <c r="N91" s="23">
        <f t="shared" si="1"/>
        <v>0.41294999999999998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-5.4299000000000002E-21</v>
      </c>
      <c r="C92" s="43">
        <v>-2.9558999999999999E-5</v>
      </c>
      <c r="D92" s="43">
        <v>3.8267999999999999E-4</v>
      </c>
      <c r="E92" s="23">
        <f t="shared" si="0"/>
        <v>0.38267999999999996</v>
      </c>
      <c r="F92" s="171">
        <v>0.45</v>
      </c>
      <c r="G92" s="24"/>
      <c r="H92" s="25"/>
      <c r="I92" s="28"/>
      <c r="J92" s="44">
        <v>12</v>
      </c>
      <c r="K92" s="43">
        <v>1.8099999999999998E-21</v>
      </c>
      <c r="L92" s="43">
        <v>2.9558999999999999E-5</v>
      </c>
      <c r="M92" s="43">
        <v>3.8267999999999999E-4</v>
      </c>
      <c r="N92" s="23">
        <f t="shared" si="1"/>
        <v>0.38267999999999996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-4.8778000000000003E-21</v>
      </c>
      <c r="C93" s="43">
        <v>-2.6554E-5</v>
      </c>
      <c r="D93" s="43">
        <v>3.5649E-4</v>
      </c>
      <c r="E93" s="23">
        <f t="shared" si="0"/>
        <v>0.35648999999999997</v>
      </c>
      <c r="F93" s="44">
        <v>0.5</v>
      </c>
      <c r="G93" s="24"/>
      <c r="H93" s="25"/>
      <c r="I93" s="28"/>
      <c r="J93" s="44">
        <v>13</v>
      </c>
      <c r="K93" s="43">
        <v>1.6259E-21</v>
      </c>
      <c r="L93" s="43">
        <v>2.6554E-5</v>
      </c>
      <c r="M93" s="43">
        <v>3.5649E-4</v>
      </c>
      <c r="N93" s="23">
        <f t="shared" si="1"/>
        <v>0.35648999999999997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-4.3866999999999997E-21</v>
      </c>
      <c r="C94" s="43">
        <v>-2.3879999999999998E-5</v>
      </c>
      <c r="D94" s="43">
        <v>3.3356999999999999E-4</v>
      </c>
      <c r="E94" s="23">
        <f t="shared" si="0"/>
        <v>0.33356999999999998</v>
      </c>
      <c r="F94" s="44">
        <v>0.55000000000000004</v>
      </c>
      <c r="G94" s="24"/>
      <c r="H94" s="25"/>
      <c r="I94" s="28"/>
      <c r="J94" s="44">
        <v>14</v>
      </c>
      <c r="K94" s="43">
        <v>1.4622E-21</v>
      </c>
      <c r="L94" s="43">
        <v>2.3879999999999998E-5</v>
      </c>
      <c r="M94" s="43">
        <v>3.3356999999999999E-4</v>
      </c>
      <c r="N94" s="23">
        <f t="shared" si="1"/>
        <v>0.33356999999999998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-3.9533999999999997E-21</v>
      </c>
      <c r="C95" s="43">
        <v>-2.1520999999999999E-5</v>
      </c>
      <c r="D95" s="43">
        <v>3.1334000000000001E-4</v>
      </c>
      <c r="E95" s="23">
        <f t="shared" si="0"/>
        <v>0.31334000000000001</v>
      </c>
      <c r="F95" s="44">
        <v>0.6</v>
      </c>
      <c r="G95" s="24"/>
      <c r="H95" s="25"/>
      <c r="I95" s="28"/>
      <c r="J95" s="44">
        <v>15</v>
      </c>
      <c r="K95" s="43">
        <v>1.3178000000000001E-21</v>
      </c>
      <c r="L95" s="43">
        <v>2.1520999999999999E-5</v>
      </c>
      <c r="M95" s="43">
        <v>3.1334000000000001E-4</v>
      </c>
      <c r="N95" s="23">
        <f t="shared" si="1"/>
        <v>0.31334000000000001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-3.5723999999999997E-21</v>
      </c>
      <c r="C96" s="43">
        <v>-1.9446999999999999E-5</v>
      </c>
      <c r="D96" s="43">
        <v>2.9534E-4</v>
      </c>
      <c r="E96" s="23">
        <f t="shared" si="0"/>
        <v>0.29533999999999999</v>
      </c>
      <c r="F96" s="44">
        <v>0.65</v>
      </c>
      <c r="G96" s="24"/>
      <c r="H96" s="25"/>
      <c r="I96" s="28"/>
      <c r="J96" s="44">
        <v>16</v>
      </c>
      <c r="K96" s="43">
        <v>1.1907999999999999E-21</v>
      </c>
      <c r="L96" s="43">
        <v>1.9446999999999999E-5</v>
      </c>
      <c r="M96" s="43">
        <v>2.9534E-4</v>
      </c>
      <c r="N96" s="23">
        <f t="shared" si="1"/>
        <v>0.29533999999999999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-3.2378999999999999E-21</v>
      </c>
      <c r="C97" s="43">
        <v>-1.7626E-5</v>
      </c>
      <c r="D97" s="43">
        <v>2.7922999999999999E-4</v>
      </c>
      <c r="E97" s="23">
        <f t="shared" si="0"/>
        <v>0.27922999999999998</v>
      </c>
      <c r="F97" s="44">
        <v>0.7</v>
      </c>
      <c r="G97" s="24"/>
      <c r="H97" s="25"/>
      <c r="I97" s="28"/>
      <c r="J97" s="44">
        <v>17</v>
      </c>
      <c r="K97" s="43">
        <v>1.0793E-21</v>
      </c>
      <c r="L97" s="43">
        <v>1.7626E-5</v>
      </c>
      <c r="M97" s="43">
        <v>2.7922999999999999E-4</v>
      </c>
      <c r="N97" s="23">
        <f t="shared" si="1"/>
        <v>0.27922999999999998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-2.9439000000000001E-21</v>
      </c>
      <c r="C98" s="43">
        <v>-1.6025999999999999E-5</v>
      </c>
      <c r="D98" s="43">
        <v>2.6474000000000002E-4</v>
      </c>
      <c r="E98" s="23">
        <f t="shared" si="0"/>
        <v>0.26474000000000003</v>
      </c>
      <c r="F98" s="44">
        <v>0.75</v>
      </c>
      <c r="G98" s="24"/>
      <c r="H98" s="25"/>
      <c r="I98" s="28"/>
      <c r="J98" s="44">
        <v>18</v>
      </c>
      <c r="K98" s="43">
        <v>9.8132000000000008E-22</v>
      </c>
      <c r="L98" s="43">
        <v>1.6025999999999999E-5</v>
      </c>
      <c r="M98" s="43">
        <v>2.6474000000000002E-4</v>
      </c>
      <c r="N98" s="23">
        <f t="shared" si="1"/>
        <v>0.26474000000000003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-2.6850999999999999E-21</v>
      </c>
      <c r="C99" s="43">
        <v>-1.4617000000000001E-5</v>
      </c>
      <c r="D99" s="43">
        <v>2.5162999999999997E-4</v>
      </c>
      <c r="E99" s="23">
        <f t="shared" si="0"/>
        <v>0.25162999999999996</v>
      </c>
      <c r="F99" s="44">
        <v>0.8</v>
      </c>
      <c r="G99" s="24"/>
      <c r="H99" s="25"/>
      <c r="I99" s="28"/>
      <c r="J99" s="44">
        <v>19</v>
      </c>
      <c r="K99" s="43">
        <v>8.9503999999999992E-22</v>
      </c>
      <c r="L99" s="43">
        <v>1.4617000000000001E-5</v>
      </c>
      <c r="M99" s="43">
        <v>2.5162999999999997E-4</v>
      </c>
      <c r="N99" s="23">
        <f t="shared" si="1"/>
        <v>0.25162999999999996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-2.4567000000000001E-21</v>
      </c>
      <c r="C100" s="43">
        <v>-1.3373999999999999E-5</v>
      </c>
      <c r="D100" s="43">
        <v>2.3971999999999999E-4</v>
      </c>
      <c r="E100" s="23">
        <f t="shared" si="0"/>
        <v>0.23971999999999999</v>
      </c>
      <c r="F100" s="44">
        <v>0.85</v>
      </c>
      <c r="G100" s="24"/>
      <c r="H100" s="25"/>
      <c r="I100" s="28"/>
      <c r="J100" s="44">
        <v>20</v>
      </c>
      <c r="K100" s="43">
        <v>8.1890000000000001E-22</v>
      </c>
      <c r="L100" s="43">
        <v>1.3373999999999999E-5</v>
      </c>
      <c r="M100" s="43">
        <v>2.3971999999999999E-4</v>
      </c>
      <c r="N100" s="23">
        <f t="shared" si="1"/>
        <v>0.23971999999999999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-2.2545000000000001E-21</v>
      </c>
      <c r="C101" s="43">
        <v>-1.2272999999999999E-5</v>
      </c>
      <c r="D101" s="43">
        <v>2.2886E-4</v>
      </c>
      <c r="E101" s="23">
        <f t="shared" si="0"/>
        <v>0.22886000000000001</v>
      </c>
      <c r="F101" s="44">
        <v>0.9</v>
      </c>
      <c r="G101" s="24"/>
      <c r="H101" s="25"/>
      <c r="I101" s="28"/>
      <c r="J101" s="44">
        <v>21</v>
      </c>
      <c r="K101" s="43">
        <v>7.5148999999999996E-22</v>
      </c>
      <c r="L101" s="43">
        <v>1.2272999999999999E-5</v>
      </c>
      <c r="M101" s="43">
        <v>2.2886E-4</v>
      </c>
      <c r="N101" s="23">
        <f t="shared" si="1"/>
        <v>0.22886000000000001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-1.9150000000000001E-21</v>
      </c>
      <c r="C102" s="43">
        <v>-1.0424999999999999E-5</v>
      </c>
      <c r="D102" s="43">
        <v>2.098E-4</v>
      </c>
      <c r="E102" s="23">
        <f t="shared" si="0"/>
        <v>0.20980000000000001</v>
      </c>
      <c r="F102" s="44">
        <v>1</v>
      </c>
      <c r="G102" s="24"/>
      <c r="H102" s="25"/>
      <c r="I102" s="28"/>
      <c r="J102" s="44">
        <v>22</v>
      </c>
      <c r="K102" s="43">
        <v>6.3833000000000002E-22</v>
      </c>
      <c r="L102" s="43">
        <v>1.0424999999999999E-5</v>
      </c>
      <c r="M102" s="43">
        <v>2.098E-4</v>
      </c>
      <c r="N102" s="23">
        <f t="shared" si="1"/>
        <v>0.20980000000000001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-9.7324999999999991E-22</v>
      </c>
      <c r="C103" s="43">
        <v>-5.2981000000000001E-6</v>
      </c>
      <c r="D103" s="43">
        <v>1.4812000000000001E-4</v>
      </c>
      <c r="E103" s="23">
        <f t="shared" si="0"/>
        <v>0.14812</v>
      </c>
      <c r="F103" s="44">
        <v>1.5</v>
      </c>
      <c r="G103" s="24"/>
      <c r="H103" s="25"/>
      <c r="I103" s="28"/>
      <c r="J103" s="44">
        <v>23</v>
      </c>
      <c r="K103" s="43">
        <v>3.2442000000000002E-22</v>
      </c>
      <c r="L103" s="43">
        <v>5.2981000000000001E-6</v>
      </c>
      <c r="M103" s="43">
        <v>1.4812000000000001E-4</v>
      </c>
      <c r="N103" s="23">
        <f t="shared" si="1"/>
        <v>0.14812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-5.8102999999999997E-22</v>
      </c>
      <c r="C104" s="43">
        <v>-3.163E-6</v>
      </c>
      <c r="D104" s="43">
        <v>1.1503E-4</v>
      </c>
      <c r="E104" s="23">
        <f t="shared" si="0"/>
        <v>0.11503000000000001</v>
      </c>
      <c r="F104" s="44">
        <v>2</v>
      </c>
      <c r="G104" s="24"/>
      <c r="H104" s="25"/>
      <c r="I104" s="28"/>
      <c r="J104" s="44">
        <v>24</v>
      </c>
      <c r="K104" s="43">
        <v>1.9368E-22</v>
      </c>
      <c r="L104" s="43">
        <v>3.163E-6</v>
      </c>
      <c r="M104" s="43">
        <v>1.1503E-4</v>
      </c>
      <c r="N104" s="23">
        <f t="shared" si="1"/>
        <v>0.11503000000000001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-3.8357999999999998E-22</v>
      </c>
      <c r="C105" s="43">
        <v>-2.0881E-6</v>
      </c>
      <c r="D105" s="43">
        <v>9.4228000000000007E-5</v>
      </c>
      <c r="E105" s="23">
        <f t="shared" si="0"/>
        <v>9.4228000000000006E-2</v>
      </c>
      <c r="F105" s="44">
        <v>2.5</v>
      </c>
      <c r="G105" s="24"/>
      <c r="H105" s="25"/>
      <c r="I105" s="28"/>
      <c r="J105" s="44">
        <v>25</v>
      </c>
      <c r="K105" s="43">
        <v>1.2786E-22</v>
      </c>
      <c r="L105" s="43">
        <v>2.0881E-6</v>
      </c>
      <c r="M105" s="43">
        <v>9.4228000000000007E-5</v>
      </c>
      <c r="N105" s="23">
        <f t="shared" si="1"/>
        <v>9.4228000000000006E-2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-2.7055999999999998E-22</v>
      </c>
      <c r="C106" s="43">
        <v>-1.4727999999999999E-6</v>
      </c>
      <c r="D106" s="43">
        <v>7.9470999999999999E-5</v>
      </c>
      <c r="E106" s="23">
        <f t="shared" si="0"/>
        <v>7.9471E-2</v>
      </c>
      <c r="F106" s="44">
        <v>3</v>
      </c>
      <c r="G106" s="24"/>
      <c r="H106" s="25"/>
      <c r="I106" s="28"/>
      <c r="J106" s="44">
        <v>26</v>
      </c>
      <c r="K106" s="43">
        <v>9.0185000000000002E-23</v>
      </c>
      <c r="L106" s="43">
        <v>1.4727999999999999E-6</v>
      </c>
      <c r="M106" s="43">
        <v>7.9470999999999999E-5</v>
      </c>
      <c r="N106" s="23">
        <f t="shared" si="1"/>
        <v>7.9471E-2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-1.9954000000000001E-22</v>
      </c>
      <c r="C107" s="43">
        <v>-1.0863000000000001E-6</v>
      </c>
      <c r="D107" s="43">
        <v>6.8120999999999994E-5</v>
      </c>
      <c r="E107" s="23">
        <f t="shared" si="0"/>
        <v>6.8120999999999987E-2</v>
      </c>
      <c r="F107" s="44">
        <v>3.5</v>
      </c>
      <c r="G107" s="24"/>
      <c r="H107" s="25"/>
      <c r="I107" s="28"/>
      <c r="J107" s="44">
        <v>27</v>
      </c>
      <c r="K107" s="43">
        <v>6.6513999999999997E-23</v>
      </c>
      <c r="L107" s="43">
        <v>1.0863000000000001E-6</v>
      </c>
      <c r="M107" s="43">
        <v>6.8120999999999994E-5</v>
      </c>
      <c r="N107" s="23">
        <f t="shared" si="1"/>
        <v>6.8120999999999987E-2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-1.5181000000000001E-22</v>
      </c>
      <c r="C108" s="43">
        <v>-8.2643000000000002E-7</v>
      </c>
      <c r="D108" s="43">
        <v>5.8977000000000001E-5</v>
      </c>
      <c r="E108" s="23"/>
      <c r="F108" s="44">
        <v>4</v>
      </c>
      <c r="G108" s="24"/>
      <c r="H108" s="25"/>
      <c r="I108" s="28"/>
      <c r="J108" s="44">
        <v>28</v>
      </c>
      <c r="K108" s="43">
        <v>5.0604E-23</v>
      </c>
      <c r="L108" s="43">
        <v>8.2643000000000002E-7</v>
      </c>
      <c r="M108" s="43">
        <v>5.8977000000000001E-5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5"/>
  <dimension ref="A1:Y108"/>
  <sheetViews>
    <sheetView workbookViewId="0"/>
  </sheetViews>
  <sheetFormatPr baseColWidth="10" defaultRowHeight="14.4" x14ac:dyDescent="0.3"/>
  <cols>
    <col min="1" max="1" width="14.6640625" customWidth="1"/>
  </cols>
  <sheetData>
    <row r="1" spans="1:19" ht="15" thickBot="1" x14ac:dyDescent="0.35">
      <c r="A1" s="14" t="s">
        <v>33</v>
      </c>
    </row>
    <row r="2" spans="1:19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19" x14ac:dyDescent="0.3">
      <c r="A4" s="17" t="s">
        <v>1</v>
      </c>
      <c r="B4" s="21">
        <v>3250000000</v>
      </c>
      <c r="C4" s="22">
        <v>0.3</v>
      </c>
      <c r="D4" s="22">
        <v>0.1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 t="s">
        <v>3</v>
      </c>
      <c r="B5" s="21">
        <v>200000000</v>
      </c>
      <c r="C5" s="22">
        <v>0.35</v>
      </c>
      <c r="D5" s="22">
        <v>0.25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9" t="s">
        <v>4</v>
      </c>
      <c r="B6" s="21">
        <v>150000000</v>
      </c>
      <c r="C6" s="22">
        <v>0.35</v>
      </c>
      <c r="D6" s="22">
        <v>0.25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3">
      <c r="A12" s="34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39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45" t="s">
        <v>35</v>
      </c>
      <c r="B14" s="32"/>
      <c r="C14" s="32"/>
      <c r="D14" s="32"/>
      <c r="E14" s="32"/>
      <c r="F14" s="32"/>
      <c r="G14" s="32"/>
      <c r="H14" s="32"/>
      <c r="I14" s="33"/>
      <c r="J14" s="31"/>
      <c r="K14" s="49" t="s">
        <v>36</v>
      </c>
      <c r="L14" s="32"/>
      <c r="M14" s="32"/>
      <c r="N14" s="32"/>
      <c r="O14" s="32"/>
      <c r="P14" s="32"/>
      <c r="Q14" s="32"/>
      <c r="R14" s="32"/>
      <c r="S14" s="33"/>
    </row>
    <row r="15" spans="1:19" x14ac:dyDescent="0.3">
      <c r="A15" s="28"/>
      <c r="B15" s="24"/>
      <c r="C15" s="24"/>
      <c r="D15" s="24"/>
      <c r="E15" s="24"/>
      <c r="F15" s="24"/>
      <c r="G15" s="24"/>
      <c r="H15" s="24"/>
      <c r="I15" s="25"/>
      <c r="J15" s="28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36" t="s">
        <v>13</v>
      </c>
      <c r="B16" s="37"/>
      <c r="C16" s="37"/>
      <c r="D16" s="37"/>
      <c r="E16" s="37"/>
      <c r="F16" s="37"/>
      <c r="G16" s="37"/>
      <c r="H16" s="37"/>
      <c r="I16" s="41"/>
      <c r="J16" s="36"/>
      <c r="K16" s="37" t="s">
        <v>13</v>
      </c>
      <c r="L16" s="37"/>
      <c r="M16" s="37"/>
      <c r="N16" s="37"/>
      <c r="O16" s="37"/>
      <c r="P16" s="37"/>
      <c r="Q16" s="37"/>
      <c r="R16" s="37"/>
      <c r="S16" s="40"/>
    </row>
    <row r="17" spans="1:19" x14ac:dyDescent="0.3">
      <c r="A17" s="28"/>
      <c r="B17" s="24"/>
      <c r="C17" s="24"/>
      <c r="D17" s="24"/>
      <c r="E17" s="24"/>
      <c r="F17" s="24"/>
      <c r="G17" s="24"/>
      <c r="H17" s="24"/>
      <c r="I17" s="25"/>
      <c r="J17" s="28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51" t="s">
        <v>65</v>
      </c>
      <c r="I18" s="46"/>
      <c r="J18" s="15"/>
      <c r="K18" s="35" t="s">
        <v>14</v>
      </c>
      <c r="L18" s="35" t="s">
        <v>15</v>
      </c>
      <c r="M18" s="35" t="s">
        <v>16</v>
      </c>
      <c r="N18" s="35" t="s">
        <v>17</v>
      </c>
      <c r="O18" s="35" t="s">
        <v>18</v>
      </c>
      <c r="P18" s="35" t="s">
        <v>19</v>
      </c>
      <c r="Q18" s="35" t="s">
        <v>20</v>
      </c>
      <c r="R18" s="51" t="s">
        <v>65</v>
      </c>
      <c r="S18" s="16"/>
    </row>
    <row r="19" spans="1:19" x14ac:dyDescent="0.3">
      <c r="A19" s="42">
        <v>28</v>
      </c>
      <c r="B19" s="43">
        <v>1434400</v>
      </c>
      <c r="C19" s="43">
        <v>1206200</v>
      </c>
      <c r="D19" s="43">
        <v>562470</v>
      </c>
      <c r="E19" s="43">
        <v>-4.1905000000000003E-11</v>
      </c>
      <c r="F19" s="43">
        <v>1.0747E-26</v>
      </c>
      <c r="G19" s="43">
        <v>5.8501999999999996E-11</v>
      </c>
      <c r="H19" s="23">
        <v>0</v>
      </c>
      <c r="I19" s="47"/>
      <c r="J19" s="28"/>
      <c r="K19" s="44">
        <v>1</v>
      </c>
      <c r="L19" s="43">
        <v>1434400</v>
      </c>
      <c r="M19" s="43">
        <v>1206200</v>
      </c>
      <c r="N19" s="43">
        <v>562470</v>
      </c>
      <c r="O19" s="43">
        <v>-1.3968E-11</v>
      </c>
      <c r="P19" s="43">
        <v>-3.5822000000000001E-27</v>
      </c>
      <c r="Q19" s="43">
        <v>-5.8501999999999996E-11</v>
      </c>
      <c r="R19" s="23">
        <v>0</v>
      </c>
      <c r="S19" s="25"/>
    </row>
    <row r="20" spans="1:19" x14ac:dyDescent="0.3">
      <c r="A20" s="42">
        <v>29</v>
      </c>
      <c r="B20" s="43">
        <v>-1035900</v>
      </c>
      <c r="C20" s="43">
        <v>-821430</v>
      </c>
      <c r="D20" s="43">
        <v>165920</v>
      </c>
      <c r="E20" s="43">
        <v>3.9400000000000001E-11</v>
      </c>
      <c r="F20" s="43">
        <v>-3.1974000000000001E-12</v>
      </c>
      <c r="G20" s="43">
        <v>-17406</v>
      </c>
      <c r="H20" s="23">
        <v>0.1</v>
      </c>
      <c r="I20" s="47"/>
      <c r="J20" s="28"/>
      <c r="K20" s="44">
        <v>2</v>
      </c>
      <c r="L20" s="43">
        <v>-1035900</v>
      </c>
      <c r="M20" s="43">
        <v>-821430</v>
      </c>
      <c r="N20" s="43">
        <v>165920</v>
      </c>
      <c r="O20" s="43">
        <v>1.3133000000000001E-11</v>
      </c>
      <c r="P20" s="43">
        <v>1.0658E-12</v>
      </c>
      <c r="Q20" s="43">
        <v>17406</v>
      </c>
      <c r="R20" s="23">
        <v>0.1</v>
      </c>
      <c r="S20" s="25"/>
    </row>
    <row r="21" spans="1:19" x14ac:dyDescent="0.3">
      <c r="A21" s="42">
        <v>30</v>
      </c>
      <c r="B21" s="43">
        <v>4629.7</v>
      </c>
      <c r="C21" s="43">
        <v>17396</v>
      </c>
      <c r="D21" s="43">
        <v>125740</v>
      </c>
      <c r="E21" s="43">
        <v>2.3451000000000002E-12</v>
      </c>
      <c r="F21" s="43">
        <v>-3.3595999999999999E-12</v>
      </c>
      <c r="G21" s="43">
        <v>-18289</v>
      </c>
      <c r="H21" s="23">
        <v>0.15</v>
      </c>
      <c r="I21" s="47"/>
      <c r="J21" s="28"/>
      <c r="K21" s="44">
        <v>3</v>
      </c>
      <c r="L21" s="43">
        <v>4629.7</v>
      </c>
      <c r="M21" s="43">
        <v>17396</v>
      </c>
      <c r="N21" s="43">
        <v>125740</v>
      </c>
      <c r="O21" s="43">
        <v>7.8168999999999997E-13</v>
      </c>
      <c r="P21" s="43">
        <v>1.1198999999999999E-12</v>
      </c>
      <c r="Q21" s="43">
        <v>18289</v>
      </c>
      <c r="R21" s="23">
        <v>0.15</v>
      </c>
      <c r="S21" s="25"/>
    </row>
    <row r="22" spans="1:19" x14ac:dyDescent="0.3">
      <c r="A22" s="42">
        <v>31</v>
      </c>
      <c r="B22" s="43">
        <v>-2271.1</v>
      </c>
      <c r="C22" s="43">
        <v>9206.5</v>
      </c>
      <c r="D22" s="43">
        <v>97699</v>
      </c>
      <c r="E22" s="43">
        <v>2.1084000000000002E-12</v>
      </c>
      <c r="F22" s="43">
        <v>-3.2619000000000001E-12</v>
      </c>
      <c r="G22" s="43">
        <v>-17757</v>
      </c>
      <c r="H22" s="23">
        <v>0.2</v>
      </c>
      <c r="I22" s="47"/>
      <c r="J22" s="28"/>
      <c r="K22" s="44">
        <v>4</v>
      </c>
      <c r="L22" s="43">
        <v>-2271.1</v>
      </c>
      <c r="M22" s="43">
        <v>9206.5</v>
      </c>
      <c r="N22" s="43">
        <v>97699</v>
      </c>
      <c r="O22" s="43">
        <v>7.0279999999999999E-13</v>
      </c>
      <c r="P22" s="43">
        <v>1.0873E-12</v>
      </c>
      <c r="Q22" s="43">
        <v>17757</v>
      </c>
      <c r="R22" s="23">
        <v>0.2</v>
      </c>
      <c r="S22" s="25"/>
    </row>
    <row r="23" spans="1:19" x14ac:dyDescent="0.3">
      <c r="A23" s="42">
        <v>32</v>
      </c>
      <c r="B23" s="43">
        <v>-7464.1</v>
      </c>
      <c r="C23" s="43">
        <v>2419.8000000000002</v>
      </c>
      <c r="D23" s="43">
        <v>77628</v>
      </c>
      <c r="E23" s="43">
        <v>1.8157E-12</v>
      </c>
      <c r="F23" s="43">
        <v>-2.9901999999999999E-12</v>
      </c>
      <c r="G23" s="43">
        <v>-16278</v>
      </c>
      <c r="H23" s="23">
        <v>0.25</v>
      </c>
      <c r="I23" s="47"/>
      <c r="J23" s="28"/>
      <c r="K23" s="44">
        <v>5</v>
      </c>
      <c r="L23" s="43">
        <v>-7464.1</v>
      </c>
      <c r="M23" s="43">
        <v>2419.8000000000002</v>
      </c>
      <c r="N23" s="43">
        <v>77628</v>
      </c>
      <c r="O23" s="43">
        <v>6.0522000000000002E-13</v>
      </c>
      <c r="P23" s="43">
        <v>9.9674999999999997E-13</v>
      </c>
      <c r="Q23" s="43">
        <v>16278</v>
      </c>
      <c r="R23" s="23">
        <v>0.25</v>
      </c>
      <c r="S23" s="25"/>
    </row>
    <row r="24" spans="1:19" x14ac:dyDescent="0.3">
      <c r="A24" s="42">
        <v>33</v>
      </c>
      <c r="B24" s="43">
        <v>-12463</v>
      </c>
      <c r="C24" s="43">
        <v>-3888.7</v>
      </c>
      <c r="D24" s="43">
        <v>62746</v>
      </c>
      <c r="E24" s="43">
        <v>1.5751E-12</v>
      </c>
      <c r="F24" s="43">
        <v>-2.6048E-12</v>
      </c>
      <c r="G24" s="43">
        <v>-14180</v>
      </c>
      <c r="H24" s="23">
        <v>0.3</v>
      </c>
      <c r="I24" s="47"/>
      <c r="J24" s="28"/>
      <c r="K24" s="44">
        <v>6</v>
      </c>
      <c r="L24" s="43">
        <v>-12463</v>
      </c>
      <c r="M24" s="43">
        <v>-3888.7</v>
      </c>
      <c r="N24" s="43">
        <v>62746</v>
      </c>
      <c r="O24" s="43">
        <v>5.2503000000000004E-13</v>
      </c>
      <c r="P24" s="43">
        <v>8.6828000000000001E-13</v>
      </c>
      <c r="Q24" s="43">
        <v>14180</v>
      </c>
      <c r="R24" s="23">
        <v>0.3</v>
      </c>
      <c r="S24" s="25"/>
    </row>
    <row r="25" spans="1:19" x14ac:dyDescent="0.3">
      <c r="A25" s="42">
        <v>34</v>
      </c>
      <c r="B25" s="43">
        <v>-18349</v>
      </c>
      <c r="C25" s="43">
        <v>-10418</v>
      </c>
      <c r="D25" s="43">
        <v>51702</v>
      </c>
      <c r="E25" s="43">
        <v>1.4569E-12</v>
      </c>
      <c r="F25" s="43">
        <v>-2.1301E-12</v>
      </c>
      <c r="G25" s="43">
        <v>-11596</v>
      </c>
      <c r="H25" s="23">
        <v>0.35</v>
      </c>
      <c r="I25" s="47"/>
      <c r="J25" s="28"/>
      <c r="K25" s="44">
        <v>7</v>
      </c>
      <c r="L25" s="43">
        <v>-18349</v>
      </c>
      <c r="M25" s="43">
        <v>-10418</v>
      </c>
      <c r="N25" s="43">
        <v>51702</v>
      </c>
      <c r="O25" s="43">
        <v>4.8562E-13</v>
      </c>
      <c r="P25" s="43">
        <v>7.1003999999999997E-13</v>
      </c>
      <c r="Q25" s="43">
        <v>11596</v>
      </c>
      <c r="R25" s="23">
        <v>0.35</v>
      </c>
      <c r="S25" s="25"/>
    </row>
    <row r="26" spans="1:19" x14ac:dyDescent="0.3">
      <c r="A26" s="42">
        <v>35</v>
      </c>
      <c r="B26" s="43">
        <v>-7735.8</v>
      </c>
      <c r="C26" s="43">
        <v>-2986.7</v>
      </c>
      <c r="D26" s="43">
        <v>43360</v>
      </c>
      <c r="E26" s="43">
        <v>8.7241000000000002E-13</v>
      </c>
      <c r="F26" s="43">
        <v>-1.8366000000000001E-12</v>
      </c>
      <c r="G26" s="43">
        <v>-9997.7999999999993</v>
      </c>
      <c r="H26" s="23">
        <v>0.4</v>
      </c>
      <c r="I26" s="47"/>
      <c r="J26" s="28"/>
      <c r="K26" s="44">
        <v>8</v>
      </c>
      <c r="L26" s="43">
        <v>-7735.8</v>
      </c>
      <c r="M26" s="43">
        <v>-2986.7</v>
      </c>
      <c r="N26" s="43">
        <v>43360</v>
      </c>
      <c r="O26" s="43">
        <v>2.9079999999999998E-13</v>
      </c>
      <c r="P26" s="43">
        <v>6.1219000000000004E-13</v>
      </c>
      <c r="Q26" s="43">
        <v>9997.7999999999993</v>
      </c>
      <c r="R26" s="23">
        <v>0.4</v>
      </c>
      <c r="S26" s="25"/>
    </row>
    <row r="27" spans="1:19" x14ac:dyDescent="0.3">
      <c r="A27" s="42">
        <v>36</v>
      </c>
      <c r="B27" s="43">
        <v>-8924</v>
      </c>
      <c r="C27" s="43">
        <v>-5065.3</v>
      </c>
      <c r="D27" s="43">
        <v>36616</v>
      </c>
      <c r="E27" s="43">
        <v>7.0883000000000002E-13</v>
      </c>
      <c r="F27" s="43">
        <v>-1.5611000000000001E-12</v>
      </c>
      <c r="G27" s="43">
        <v>-8498.4</v>
      </c>
      <c r="H27" s="23">
        <v>0.45</v>
      </c>
      <c r="I27" s="47"/>
      <c r="J27" s="28"/>
      <c r="K27" s="44">
        <v>9</v>
      </c>
      <c r="L27" s="43">
        <v>-8924</v>
      </c>
      <c r="M27" s="43">
        <v>-5065.3</v>
      </c>
      <c r="N27" s="43">
        <v>36616</v>
      </c>
      <c r="O27" s="43">
        <v>2.3627999999999998E-13</v>
      </c>
      <c r="P27" s="43">
        <v>5.2038000000000005E-13</v>
      </c>
      <c r="Q27" s="43">
        <v>8498.4</v>
      </c>
      <c r="R27" s="23">
        <v>0.45</v>
      </c>
      <c r="S27" s="25"/>
    </row>
    <row r="28" spans="1:19" x14ac:dyDescent="0.3">
      <c r="A28" s="42">
        <v>37</v>
      </c>
      <c r="B28" s="43">
        <v>-10498</v>
      </c>
      <c r="C28" s="43">
        <v>-7243.9</v>
      </c>
      <c r="D28" s="43">
        <v>31155</v>
      </c>
      <c r="E28" s="43">
        <v>5.9768000000000003E-13</v>
      </c>
      <c r="F28" s="43">
        <v>-1.2972E-12</v>
      </c>
      <c r="G28" s="43">
        <v>-7061.4</v>
      </c>
      <c r="H28" s="23">
        <v>0.5</v>
      </c>
      <c r="I28" s="47"/>
      <c r="J28" s="28"/>
      <c r="K28" s="44">
        <v>10</v>
      </c>
      <c r="L28" s="43">
        <v>-10498</v>
      </c>
      <c r="M28" s="43">
        <v>-7243.9</v>
      </c>
      <c r="N28" s="43">
        <v>31155</v>
      </c>
      <c r="O28" s="43">
        <v>1.9923E-13</v>
      </c>
      <c r="P28" s="43">
        <v>4.3238000000000002E-13</v>
      </c>
      <c r="Q28" s="43">
        <v>7061.4</v>
      </c>
      <c r="R28" s="23">
        <v>0.5</v>
      </c>
      <c r="S28" s="25"/>
    </row>
    <row r="29" spans="1:19" x14ac:dyDescent="0.3">
      <c r="A29" s="42">
        <v>38</v>
      </c>
      <c r="B29" s="43">
        <v>-12620</v>
      </c>
      <c r="C29" s="43">
        <v>-9687.4</v>
      </c>
      <c r="D29" s="43">
        <v>26817</v>
      </c>
      <c r="E29" s="43">
        <v>5.3876000000000002E-13</v>
      </c>
      <c r="F29" s="43">
        <v>-1.0316E-12</v>
      </c>
      <c r="G29" s="43">
        <v>-5615.6</v>
      </c>
      <c r="H29" s="23">
        <v>0.55000000000000004</v>
      </c>
      <c r="I29" s="47"/>
      <c r="J29" s="28"/>
      <c r="K29" s="44">
        <v>11</v>
      </c>
      <c r="L29" s="43">
        <v>-12620</v>
      </c>
      <c r="M29" s="43">
        <v>-9687.4</v>
      </c>
      <c r="N29" s="43">
        <v>26817</v>
      </c>
      <c r="O29" s="43">
        <v>1.7959E-13</v>
      </c>
      <c r="P29" s="43">
        <v>3.4386000000000001E-13</v>
      </c>
      <c r="Q29" s="43">
        <v>5615.6</v>
      </c>
      <c r="R29" s="23">
        <v>0.55000000000000004</v>
      </c>
      <c r="S29" s="25"/>
    </row>
    <row r="30" spans="1:19" x14ac:dyDescent="0.3">
      <c r="A30" s="42">
        <v>39</v>
      </c>
      <c r="B30" s="43">
        <v>-15520</v>
      </c>
      <c r="C30" s="43">
        <v>-12588</v>
      </c>
      <c r="D30" s="43">
        <v>23574</v>
      </c>
      <c r="E30" s="43">
        <v>5.3854999999999996E-13</v>
      </c>
      <c r="F30" s="43">
        <v>-7.4501999999999999E-13</v>
      </c>
      <c r="G30" s="43">
        <v>-4055.7</v>
      </c>
      <c r="H30" s="23">
        <v>0.6</v>
      </c>
      <c r="I30" s="47"/>
      <c r="J30" s="28"/>
      <c r="K30" s="44">
        <v>12</v>
      </c>
      <c r="L30" s="43">
        <v>-15520</v>
      </c>
      <c r="M30" s="43">
        <v>-12588</v>
      </c>
      <c r="N30" s="43">
        <v>23574</v>
      </c>
      <c r="O30" s="43">
        <v>1.7952E-13</v>
      </c>
      <c r="P30" s="43">
        <v>2.4833999999999998E-13</v>
      </c>
      <c r="Q30" s="43">
        <v>4055.7</v>
      </c>
      <c r="R30" s="23">
        <v>0.6</v>
      </c>
      <c r="S30" s="25"/>
    </row>
    <row r="31" spans="1:19" x14ac:dyDescent="0.3">
      <c r="A31" s="42">
        <v>40</v>
      </c>
      <c r="B31" s="43">
        <v>-2053</v>
      </c>
      <c r="C31" s="43">
        <v>-788.51</v>
      </c>
      <c r="D31" s="43">
        <v>21111</v>
      </c>
      <c r="E31" s="43">
        <v>2.3228E-13</v>
      </c>
      <c r="F31" s="43">
        <v>-6.4150999999999996E-13</v>
      </c>
      <c r="G31" s="43">
        <v>-3492.2</v>
      </c>
      <c r="H31" s="23">
        <v>0.65</v>
      </c>
      <c r="I31" s="47"/>
      <c r="J31" s="28"/>
      <c r="K31" s="44">
        <v>13</v>
      </c>
      <c r="L31" s="43">
        <v>-2053</v>
      </c>
      <c r="M31" s="43">
        <v>-788.51</v>
      </c>
      <c r="N31" s="43">
        <v>21111</v>
      </c>
      <c r="O31" s="43">
        <v>7.7426000000000005E-14</v>
      </c>
      <c r="P31" s="43">
        <v>2.1384E-13</v>
      </c>
      <c r="Q31" s="43">
        <v>3492.2</v>
      </c>
      <c r="R31" s="23">
        <v>0.65</v>
      </c>
      <c r="S31" s="25"/>
    </row>
    <row r="32" spans="1:19" x14ac:dyDescent="0.3">
      <c r="A32" s="42">
        <v>41</v>
      </c>
      <c r="B32" s="43">
        <v>-1801.9</v>
      </c>
      <c r="C32" s="43">
        <v>-770.89</v>
      </c>
      <c r="D32" s="43">
        <v>19009</v>
      </c>
      <c r="E32" s="43">
        <v>1.8940000000000001E-13</v>
      </c>
      <c r="F32" s="43">
        <v>-5.5507999999999999E-13</v>
      </c>
      <c r="G32" s="43">
        <v>-3021.7</v>
      </c>
      <c r="H32" s="23">
        <v>0.7</v>
      </c>
      <c r="I32" s="47"/>
      <c r="J32" s="28"/>
      <c r="K32" s="44">
        <v>14</v>
      </c>
      <c r="L32" s="43">
        <v>-1801.9</v>
      </c>
      <c r="M32" s="43">
        <v>-770.89</v>
      </c>
      <c r="N32" s="43">
        <v>19009</v>
      </c>
      <c r="O32" s="43">
        <v>6.3132999999999995E-14</v>
      </c>
      <c r="P32" s="43">
        <v>1.8503E-13</v>
      </c>
      <c r="Q32" s="43">
        <v>3021.7</v>
      </c>
      <c r="R32" s="23">
        <v>0.7</v>
      </c>
      <c r="S32" s="25"/>
    </row>
    <row r="33" spans="1:19" x14ac:dyDescent="0.3">
      <c r="A33" s="42">
        <v>42</v>
      </c>
      <c r="B33" s="43">
        <v>-1590.3</v>
      </c>
      <c r="C33" s="43">
        <v>-742.89</v>
      </c>
      <c r="D33" s="43">
        <v>17203</v>
      </c>
      <c r="E33" s="43">
        <v>1.5567000000000001E-13</v>
      </c>
      <c r="F33" s="43">
        <v>-4.8267E-13</v>
      </c>
      <c r="G33" s="43">
        <v>-2627.5</v>
      </c>
      <c r="H33" s="23">
        <v>0.75</v>
      </c>
      <c r="I33" s="47"/>
      <c r="J33" s="28"/>
      <c r="K33" s="44">
        <v>15</v>
      </c>
      <c r="L33" s="43">
        <v>-1590.3</v>
      </c>
      <c r="M33" s="43">
        <v>-742.89</v>
      </c>
      <c r="N33" s="43">
        <v>17203</v>
      </c>
      <c r="O33" s="43">
        <v>5.1888999999999997E-14</v>
      </c>
      <c r="P33" s="43">
        <v>1.6089000000000001E-13</v>
      </c>
      <c r="Q33" s="43">
        <v>2627.5</v>
      </c>
      <c r="R33" s="23">
        <v>0.75</v>
      </c>
      <c r="S33" s="25"/>
    </row>
    <row r="34" spans="1:19" x14ac:dyDescent="0.3">
      <c r="A34" s="42">
        <v>43</v>
      </c>
      <c r="B34" s="43">
        <v>-1410.4</v>
      </c>
      <c r="C34" s="43">
        <v>-708.61</v>
      </c>
      <c r="D34" s="43">
        <v>15639</v>
      </c>
      <c r="E34" s="43">
        <v>1.2891999999999999E-13</v>
      </c>
      <c r="F34" s="43">
        <v>-4.2173999999999998E-13</v>
      </c>
      <c r="G34" s="43">
        <v>-2295.8000000000002</v>
      </c>
      <c r="H34" s="23">
        <v>0.8</v>
      </c>
      <c r="I34" s="47"/>
      <c r="J34" s="28"/>
      <c r="K34" s="44">
        <v>16</v>
      </c>
      <c r="L34" s="43">
        <v>-1410.4</v>
      </c>
      <c r="M34" s="43">
        <v>-708.61</v>
      </c>
      <c r="N34" s="43">
        <v>15639</v>
      </c>
      <c r="O34" s="43">
        <v>4.2973000000000002E-14</v>
      </c>
      <c r="P34" s="43">
        <v>1.4057999999999999E-13</v>
      </c>
      <c r="Q34" s="43">
        <v>2295.8000000000002</v>
      </c>
      <c r="R34" s="23">
        <v>0.8</v>
      </c>
      <c r="S34" s="25"/>
    </row>
    <row r="35" spans="1:19" x14ac:dyDescent="0.3">
      <c r="A35" s="42">
        <v>44</v>
      </c>
      <c r="B35" s="43">
        <v>-1256.3</v>
      </c>
      <c r="C35" s="43">
        <v>-670.86</v>
      </c>
      <c r="D35" s="43">
        <v>14276</v>
      </c>
      <c r="E35" s="43">
        <v>1.0754E-13</v>
      </c>
      <c r="F35" s="43">
        <v>-3.7024E-13</v>
      </c>
      <c r="G35" s="43">
        <v>-2015.5</v>
      </c>
      <c r="H35" s="23">
        <v>0.85</v>
      </c>
      <c r="I35" s="47"/>
      <c r="J35" s="28"/>
      <c r="K35" s="44">
        <v>17</v>
      </c>
      <c r="L35" s="43">
        <v>-1256.3</v>
      </c>
      <c r="M35" s="43">
        <v>-670.86</v>
      </c>
      <c r="N35" s="43">
        <v>14276</v>
      </c>
      <c r="O35" s="43">
        <v>3.5846999999999997E-14</v>
      </c>
      <c r="P35" s="43">
        <v>1.2341E-13</v>
      </c>
      <c r="Q35" s="43">
        <v>2015.5</v>
      </c>
      <c r="R35" s="23">
        <v>0.85</v>
      </c>
      <c r="S35" s="25"/>
    </row>
    <row r="36" spans="1:19" x14ac:dyDescent="0.3">
      <c r="A36" s="42">
        <v>45</v>
      </c>
      <c r="B36" s="43">
        <v>-1123.2</v>
      </c>
      <c r="C36" s="43">
        <v>-631.54999999999995</v>
      </c>
      <c r="D36" s="43">
        <v>13081</v>
      </c>
      <c r="E36" s="43">
        <v>9.0322000000000006E-14</v>
      </c>
      <c r="F36" s="43">
        <v>-3.2650999999999999E-13</v>
      </c>
      <c r="G36" s="43">
        <v>-1777.5</v>
      </c>
      <c r="H36" s="23">
        <v>0.9</v>
      </c>
      <c r="I36" s="47"/>
      <c r="J36" s="28"/>
      <c r="K36" s="44">
        <v>18</v>
      </c>
      <c r="L36" s="43">
        <v>-1123.2</v>
      </c>
      <c r="M36" s="43">
        <v>-631.54999999999995</v>
      </c>
      <c r="N36" s="43">
        <v>13081</v>
      </c>
      <c r="O36" s="43">
        <v>3.0107000000000001E-14</v>
      </c>
      <c r="P36" s="43">
        <v>1.0884000000000001E-13</v>
      </c>
      <c r="Q36" s="43">
        <v>1777.5</v>
      </c>
      <c r="R36" s="23">
        <v>0.9</v>
      </c>
      <c r="S36" s="25"/>
    </row>
    <row r="37" spans="1:19" x14ac:dyDescent="0.3">
      <c r="A37" s="42">
        <v>46</v>
      </c>
      <c r="B37" s="43">
        <v>-1007.6</v>
      </c>
      <c r="C37" s="43">
        <v>-591.96</v>
      </c>
      <c r="D37" s="43">
        <v>12029</v>
      </c>
      <c r="E37" s="43">
        <v>7.6353E-14</v>
      </c>
      <c r="F37" s="43">
        <v>-2.8920999999999999E-13</v>
      </c>
      <c r="G37" s="43">
        <v>-1574.4</v>
      </c>
      <c r="H37" s="23">
        <v>0.95</v>
      </c>
      <c r="I37" s="47"/>
      <c r="J37" s="28"/>
      <c r="K37" s="44">
        <v>19</v>
      </c>
      <c r="L37" s="43">
        <v>-1007.6</v>
      </c>
      <c r="M37" s="43">
        <v>-591.96</v>
      </c>
      <c r="N37" s="43">
        <v>12029</v>
      </c>
      <c r="O37" s="43">
        <v>2.5451000000000001E-14</v>
      </c>
      <c r="P37" s="43">
        <v>9.6403999999999997E-14</v>
      </c>
      <c r="Q37" s="43">
        <v>1574.4</v>
      </c>
      <c r="R37" s="23">
        <v>0.95</v>
      </c>
      <c r="S37" s="25"/>
    </row>
    <row r="38" spans="1:19" x14ac:dyDescent="0.3">
      <c r="A38" s="42">
        <v>47</v>
      </c>
      <c r="B38" s="43">
        <v>-906.45</v>
      </c>
      <c r="C38" s="43">
        <v>-552.94000000000005</v>
      </c>
      <c r="D38" s="43">
        <v>11097</v>
      </c>
      <c r="E38" s="43">
        <v>6.4939000000000002E-14</v>
      </c>
      <c r="F38" s="43">
        <v>-2.5724000000000002E-13</v>
      </c>
      <c r="G38" s="43">
        <v>-1400.4</v>
      </c>
      <c r="H38" s="23">
        <v>1</v>
      </c>
      <c r="I38" s="47"/>
      <c r="J38" s="28"/>
      <c r="K38" s="44">
        <v>20</v>
      </c>
      <c r="L38" s="43">
        <v>-906.45</v>
      </c>
      <c r="M38" s="43">
        <v>-552.94000000000005</v>
      </c>
      <c r="N38" s="43">
        <v>11097</v>
      </c>
      <c r="O38" s="43">
        <v>2.1645999999999999E-14</v>
      </c>
      <c r="P38" s="43">
        <v>8.5747999999999995E-14</v>
      </c>
      <c r="Q38" s="43">
        <v>1400.4</v>
      </c>
      <c r="R38" s="23">
        <v>1</v>
      </c>
      <c r="S38" s="25"/>
    </row>
    <row r="39" spans="1:19" x14ac:dyDescent="0.3">
      <c r="A39" s="42">
        <v>48</v>
      </c>
      <c r="B39" s="43">
        <v>-343.95</v>
      </c>
      <c r="C39" s="43">
        <v>-252.3</v>
      </c>
      <c r="D39" s="43">
        <v>5690.1</v>
      </c>
      <c r="E39" s="43">
        <v>1.6834999999999998E-14</v>
      </c>
      <c r="F39" s="43">
        <v>-9.6229000000000001E-14</v>
      </c>
      <c r="G39" s="43">
        <v>-523.85</v>
      </c>
      <c r="H39" s="23">
        <v>1.5</v>
      </c>
      <c r="I39" s="47"/>
      <c r="J39" s="28"/>
      <c r="K39" s="44">
        <v>21</v>
      </c>
      <c r="L39" s="43">
        <v>-343.95</v>
      </c>
      <c r="M39" s="43">
        <v>-252.3</v>
      </c>
      <c r="N39" s="43">
        <v>5690.1</v>
      </c>
      <c r="O39" s="43">
        <v>5.6117000000000001E-15</v>
      </c>
      <c r="P39" s="43">
        <v>3.2076000000000001E-14</v>
      </c>
      <c r="Q39" s="43">
        <v>523.85</v>
      </c>
      <c r="R39" s="23">
        <v>1.5</v>
      </c>
      <c r="S39" s="25"/>
    </row>
    <row r="40" spans="1:19" x14ac:dyDescent="0.3">
      <c r="A40" s="42">
        <v>49</v>
      </c>
      <c r="B40" s="43">
        <v>-147.09</v>
      </c>
      <c r="C40" s="43">
        <v>-113.76</v>
      </c>
      <c r="D40" s="43">
        <v>3501.2</v>
      </c>
      <c r="E40" s="43">
        <v>6.1219000000000003E-15</v>
      </c>
      <c r="F40" s="43">
        <v>-4.5826E-14</v>
      </c>
      <c r="G40" s="43">
        <v>-249.47</v>
      </c>
      <c r="H40" s="23">
        <v>2</v>
      </c>
      <c r="I40" s="47"/>
      <c r="J40" s="28"/>
      <c r="K40" s="44">
        <v>22</v>
      </c>
      <c r="L40" s="43">
        <v>-147.09</v>
      </c>
      <c r="M40" s="43">
        <v>-113.76</v>
      </c>
      <c r="N40" s="43">
        <v>3501.2</v>
      </c>
      <c r="O40" s="43">
        <v>2.0406000000000001E-15</v>
      </c>
      <c r="P40" s="43">
        <v>1.5275E-14</v>
      </c>
      <c r="Q40" s="43">
        <v>249.47</v>
      </c>
      <c r="R40" s="23">
        <v>2</v>
      </c>
      <c r="S40" s="25"/>
    </row>
    <row r="41" spans="1:19" x14ac:dyDescent="0.3">
      <c r="A41" s="42">
        <v>50</v>
      </c>
      <c r="B41" s="43">
        <v>-85.257999999999996</v>
      </c>
      <c r="C41" s="43">
        <v>-70.353999999999999</v>
      </c>
      <c r="D41" s="43">
        <v>2442</v>
      </c>
      <c r="E41" s="43">
        <v>2.7379000000000002E-15</v>
      </c>
      <c r="F41" s="43">
        <v>-2.5380000000000001E-14</v>
      </c>
      <c r="G41" s="43">
        <v>-138.16</v>
      </c>
      <c r="H41" s="23">
        <v>2.5</v>
      </c>
      <c r="I41" s="47"/>
      <c r="J41" s="28"/>
      <c r="K41" s="44">
        <v>23</v>
      </c>
      <c r="L41" s="43">
        <v>-85.257999999999996</v>
      </c>
      <c r="M41" s="43">
        <v>-70.353999999999999</v>
      </c>
      <c r="N41" s="43">
        <v>2442</v>
      </c>
      <c r="O41" s="43">
        <v>9.1264999999999995E-16</v>
      </c>
      <c r="P41" s="43">
        <v>8.4601000000000003E-15</v>
      </c>
      <c r="Q41" s="43">
        <v>138.16</v>
      </c>
      <c r="R41" s="23">
        <v>2.5</v>
      </c>
      <c r="S41" s="25"/>
    </row>
    <row r="42" spans="1:19" x14ac:dyDescent="0.3">
      <c r="A42" s="42">
        <v>51</v>
      </c>
      <c r="B42" s="43">
        <v>-73.370999999999995</v>
      </c>
      <c r="C42" s="43">
        <v>-65.706999999999994</v>
      </c>
      <c r="D42" s="43">
        <v>1847.4</v>
      </c>
      <c r="E42" s="43">
        <v>1.4079000000000001E-15</v>
      </c>
      <c r="F42" s="43">
        <v>-1.5563000000000001E-14</v>
      </c>
      <c r="G42" s="43">
        <v>-84.721000000000004</v>
      </c>
      <c r="H42" s="23">
        <v>3</v>
      </c>
      <c r="I42" s="47"/>
      <c r="J42" s="28"/>
      <c r="K42" s="44">
        <v>24</v>
      </c>
      <c r="L42" s="43">
        <v>-73.370999999999995</v>
      </c>
      <c r="M42" s="43">
        <v>-65.706999999999994</v>
      </c>
      <c r="N42" s="43">
        <v>1847.4</v>
      </c>
      <c r="O42" s="43">
        <v>4.6928999999999998E-16</v>
      </c>
      <c r="P42" s="43">
        <v>5.1876000000000001E-15</v>
      </c>
      <c r="Q42" s="43">
        <v>84.721000000000004</v>
      </c>
      <c r="R42" s="23">
        <v>3</v>
      </c>
      <c r="S42" s="25"/>
    </row>
    <row r="43" spans="1:19" x14ac:dyDescent="0.3">
      <c r="A43" s="42">
        <v>52</v>
      </c>
      <c r="B43" s="43">
        <v>-75.198999999999998</v>
      </c>
      <c r="C43" s="43">
        <v>-70.828999999999994</v>
      </c>
      <c r="D43" s="43">
        <v>1465</v>
      </c>
      <c r="E43" s="43">
        <v>8.0284000000000005E-16</v>
      </c>
      <c r="F43" s="43">
        <v>-1.0244E-14</v>
      </c>
      <c r="G43" s="43">
        <v>-55.768000000000001</v>
      </c>
      <c r="H43" s="23">
        <v>3.5</v>
      </c>
      <c r="I43" s="47"/>
      <c r="J43" s="28"/>
      <c r="K43" s="44">
        <v>25</v>
      </c>
      <c r="L43" s="43">
        <v>-77.552999999999997</v>
      </c>
      <c r="M43" s="43">
        <v>-74.853999999999999</v>
      </c>
      <c r="N43" s="43">
        <v>1192.2</v>
      </c>
      <c r="O43" s="43">
        <v>1.6528999999999999E-16</v>
      </c>
      <c r="P43" s="43">
        <v>2.3600999999999998E-15</v>
      </c>
      <c r="Q43" s="43">
        <v>38.542999999999999</v>
      </c>
      <c r="R43" s="23">
        <v>3.5</v>
      </c>
      <c r="S43" s="25"/>
    </row>
    <row r="44" spans="1:19" x14ac:dyDescent="0.3">
      <c r="A44" s="42">
        <v>53</v>
      </c>
      <c r="B44" s="43">
        <v>-77.552999999999997</v>
      </c>
      <c r="C44" s="43">
        <v>-74.853999999999999</v>
      </c>
      <c r="D44" s="43">
        <v>1192.2</v>
      </c>
      <c r="E44" s="43">
        <v>4.9586000000000003E-16</v>
      </c>
      <c r="F44" s="43">
        <v>-7.0802000000000002E-15</v>
      </c>
      <c r="G44" s="43">
        <v>-38.542999999999999</v>
      </c>
      <c r="H44" s="23">
        <v>4</v>
      </c>
      <c r="I44" s="48"/>
      <c r="J44" s="28"/>
      <c r="K44" s="44">
        <v>26</v>
      </c>
      <c r="L44" s="44" t="s">
        <v>21</v>
      </c>
      <c r="M44" s="44" t="s">
        <v>21</v>
      </c>
      <c r="N44" s="44" t="s">
        <v>21</v>
      </c>
      <c r="O44" s="44" t="s">
        <v>21</v>
      </c>
      <c r="P44" s="44" t="s">
        <v>21</v>
      </c>
      <c r="Q44" s="44" t="s">
        <v>21</v>
      </c>
      <c r="R44" s="23">
        <v>4</v>
      </c>
      <c r="S44" s="25"/>
    </row>
    <row r="45" spans="1:19" x14ac:dyDescent="0.3">
      <c r="A45" s="42">
        <v>54</v>
      </c>
      <c r="B45" s="44" t="s">
        <v>21</v>
      </c>
      <c r="C45" s="44" t="s">
        <v>21</v>
      </c>
      <c r="D45" s="44" t="s">
        <v>21</v>
      </c>
      <c r="E45" s="44" t="s">
        <v>21</v>
      </c>
      <c r="F45" s="44" t="s">
        <v>21</v>
      </c>
      <c r="G45" s="44" t="s">
        <v>21</v>
      </c>
      <c r="H45" s="23"/>
      <c r="I45" s="48"/>
      <c r="J45" s="28"/>
      <c r="K45" s="44">
        <v>27</v>
      </c>
      <c r="L45" s="44" t="s">
        <v>21</v>
      </c>
      <c r="M45" s="44" t="s">
        <v>21</v>
      </c>
      <c r="N45" s="44" t="s">
        <v>21</v>
      </c>
      <c r="O45" s="44" t="s">
        <v>21</v>
      </c>
      <c r="P45" s="44" t="s">
        <v>21</v>
      </c>
      <c r="Q45" s="44" t="s">
        <v>21</v>
      </c>
      <c r="R45" s="23"/>
      <c r="S45" s="25"/>
    </row>
    <row r="46" spans="1:19" x14ac:dyDescent="0.3">
      <c r="A46" s="28">
        <v>55</v>
      </c>
      <c r="B46" s="24" t="s">
        <v>21</v>
      </c>
      <c r="C46" s="24" t="s">
        <v>21</v>
      </c>
      <c r="D46" s="24" t="s">
        <v>21</v>
      </c>
      <c r="E46" s="24" t="s">
        <v>21</v>
      </c>
      <c r="F46" s="24" t="s">
        <v>21</v>
      </c>
      <c r="G46" s="24" t="s">
        <v>21</v>
      </c>
      <c r="H46" s="24"/>
      <c r="I46" s="25"/>
      <c r="J46" s="28"/>
      <c r="K46" s="24"/>
      <c r="L46" s="24"/>
      <c r="M46" s="24"/>
      <c r="N46" s="24"/>
      <c r="O46" s="24"/>
      <c r="P46" s="24"/>
      <c r="Q46" s="24"/>
      <c r="R46" s="24"/>
      <c r="S46" s="25"/>
    </row>
    <row r="47" spans="1:19" x14ac:dyDescent="0.3">
      <c r="A47" s="36" t="s">
        <v>22</v>
      </c>
      <c r="B47" s="37"/>
      <c r="C47" s="37"/>
      <c r="D47" s="37"/>
      <c r="E47" s="37"/>
      <c r="F47" s="37"/>
      <c r="G47" s="37"/>
      <c r="H47" s="37"/>
      <c r="I47" s="41"/>
      <c r="J47" s="36"/>
      <c r="K47" s="37" t="s">
        <v>22</v>
      </c>
      <c r="L47" s="37"/>
      <c r="M47" s="37"/>
      <c r="N47" s="37"/>
      <c r="O47" s="37"/>
      <c r="P47" s="37"/>
      <c r="Q47" s="37"/>
      <c r="R47" s="37"/>
      <c r="S47" s="40"/>
    </row>
    <row r="48" spans="1:19" x14ac:dyDescent="0.3">
      <c r="A48" s="28"/>
      <c r="B48" s="24"/>
      <c r="C48" s="24"/>
      <c r="D48" s="24"/>
      <c r="E48" s="24"/>
      <c r="F48" s="24"/>
      <c r="G48" s="24"/>
      <c r="H48" s="24"/>
      <c r="I48" s="25"/>
      <c r="J48" s="28"/>
      <c r="K48" s="24"/>
      <c r="L48" s="24"/>
      <c r="M48" s="24"/>
      <c r="N48" s="24"/>
      <c r="O48" s="24"/>
      <c r="P48" s="24"/>
      <c r="Q48" s="24"/>
      <c r="R48" s="24"/>
      <c r="S48" s="25"/>
    </row>
    <row r="49" spans="1:19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51" t="s">
        <v>65</v>
      </c>
      <c r="I49" s="46"/>
      <c r="J49" s="15"/>
      <c r="K49" s="35" t="s">
        <v>14</v>
      </c>
      <c r="L49" s="35" t="s">
        <v>23</v>
      </c>
      <c r="M49" s="35" t="s">
        <v>24</v>
      </c>
      <c r="N49" s="35" t="s">
        <v>25</v>
      </c>
      <c r="O49" s="35" t="s">
        <v>26</v>
      </c>
      <c r="P49" s="35" t="s">
        <v>27</v>
      </c>
      <c r="Q49" s="35" t="s">
        <v>28</v>
      </c>
      <c r="R49" s="51" t="s">
        <v>65</v>
      </c>
      <c r="S49" s="16"/>
    </row>
    <row r="50" spans="1:19" x14ac:dyDescent="0.3">
      <c r="A50" s="42">
        <v>28</v>
      </c>
      <c r="B50" s="43">
        <v>2.7807999999999999E-4</v>
      </c>
      <c r="C50" s="43">
        <v>1.8683E-4</v>
      </c>
      <c r="D50" s="43">
        <v>-7.0681999999999999E-5</v>
      </c>
      <c r="E50" s="43">
        <v>-3.3524E-20</v>
      </c>
      <c r="F50" s="43">
        <v>8.5972999999999993E-36</v>
      </c>
      <c r="G50" s="43">
        <v>4.6801999999999999E-20</v>
      </c>
      <c r="H50" s="23">
        <v>0</v>
      </c>
      <c r="I50" s="47"/>
      <c r="J50" s="28"/>
      <c r="K50" s="44">
        <v>1</v>
      </c>
      <c r="L50" s="43">
        <v>2.7807999999999999E-4</v>
      </c>
      <c r="M50" s="43">
        <v>1.8683E-4</v>
      </c>
      <c r="N50" s="43">
        <v>-7.0681999999999999E-5</v>
      </c>
      <c r="O50" s="43">
        <v>-1.1174999999999999E-20</v>
      </c>
      <c r="P50" s="43">
        <v>-2.8657999999999999E-36</v>
      </c>
      <c r="Q50" s="43">
        <v>-4.6801999999999999E-20</v>
      </c>
      <c r="R50" s="23">
        <v>0</v>
      </c>
      <c r="S50" s="25"/>
    </row>
    <row r="51" spans="1:19" x14ac:dyDescent="0.3">
      <c r="A51" s="42">
        <v>29</v>
      </c>
      <c r="B51" s="43">
        <v>-2.5823000000000003E-4</v>
      </c>
      <c r="C51" s="43">
        <v>-1.7244E-4</v>
      </c>
      <c r="D51" s="43">
        <v>2.2249999999999999E-4</v>
      </c>
      <c r="E51" s="43">
        <v>3.1520000000000003E-20</v>
      </c>
      <c r="F51" s="43">
        <v>-2.5580000000000001E-21</v>
      </c>
      <c r="G51" s="43">
        <v>-1.3925E-5</v>
      </c>
      <c r="H51" s="23">
        <v>0.1</v>
      </c>
      <c r="I51" s="47"/>
      <c r="J51" s="28"/>
      <c r="K51" s="44">
        <v>2</v>
      </c>
      <c r="L51" s="43">
        <v>-2.5823000000000003E-4</v>
      </c>
      <c r="M51" s="43">
        <v>-1.7244E-4</v>
      </c>
      <c r="N51" s="43">
        <v>2.2249999999999999E-4</v>
      </c>
      <c r="O51" s="43">
        <v>1.0507000000000001E-20</v>
      </c>
      <c r="P51" s="43">
        <v>8.5264999999999999E-22</v>
      </c>
      <c r="Q51" s="43">
        <v>1.3925E-5</v>
      </c>
      <c r="R51" s="23">
        <v>0.1</v>
      </c>
      <c r="S51" s="25"/>
    </row>
    <row r="52" spans="1:19" x14ac:dyDescent="0.3">
      <c r="A52" s="42">
        <v>30</v>
      </c>
      <c r="B52" s="43">
        <v>-2.2734E-4</v>
      </c>
      <c r="C52" s="43">
        <v>-1.4117000000000001E-4</v>
      </c>
      <c r="D52" s="43">
        <v>5.9015999999999995E-4</v>
      </c>
      <c r="E52" s="43">
        <v>3.1657999999999998E-20</v>
      </c>
      <c r="F52" s="43">
        <v>-4.5353999999999998E-20</v>
      </c>
      <c r="G52" s="43">
        <v>-2.4689999999999998E-4</v>
      </c>
      <c r="H52" s="23">
        <v>0.15</v>
      </c>
      <c r="I52" s="47"/>
      <c r="J52" s="28"/>
      <c r="K52" s="44">
        <v>3</v>
      </c>
      <c r="L52" s="43">
        <v>-2.2734E-4</v>
      </c>
      <c r="M52" s="43">
        <v>-1.4117000000000001E-4</v>
      </c>
      <c r="N52" s="43">
        <v>5.9015999999999995E-4</v>
      </c>
      <c r="O52" s="43">
        <v>1.0553000000000001E-20</v>
      </c>
      <c r="P52" s="43">
        <v>1.5118000000000001E-20</v>
      </c>
      <c r="Q52" s="43">
        <v>2.4689999999999998E-4</v>
      </c>
      <c r="R52" s="23">
        <v>0.15</v>
      </c>
      <c r="S52" s="25"/>
    </row>
    <row r="53" spans="1:19" x14ac:dyDescent="0.3">
      <c r="A53" s="42">
        <v>31</v>
      </c>
      <c r="B53" s="43">
        <v>-1.9844E-4</v>
      </c>
      <c r="C53" s="43">
        <v>-1.2097E-4</v>
      </c>
      <c r="D53" s="43">
        <v>4.7636E-4</v>
      </c>
      <c r="E53" s="43">
        <v>2.8463000000000003E-20</v>
      </c>
      <c r="F53" s="43">
        <v>-4.4034999999999998E-20</v>
      </c>
      <c r="G53" s="43">
        <v>-2.3971999999999999E-4</v>
      </c>
      <c r="H53" s="23">
        <v>0.2</v>
      </c>
      <c r="I53" s="47"/>
      <c r="J53" s="28"/>
      <c r="K53" s="44">
        <v>4</v>
      </c>
      <c r="L53" s="43">
        <v>-1.9844E-4</v>
      </c>
      <c r="M53" s="43">
        <v>-1.2097E-4</v>
      </c>
      <c r="N53" s="43">
        <v>4.7636E-4</v>
      </c>
      <c r="O53" s="43">
        <v>9.4877999999999994E-21</v>
      </c>
      <c r="P53" s="43">
        <v>1.4678000000000001E-20</v>
      </c>
      <c r="Q53" s="43">
        <v>2.3971999999999999E-4</v>
      </c>
      <c r="R53" s="23">
        <v>0.2</v>
      </c>
      <c r="S53" s="25"/>
    </row>
    <row r="54" spans="1:19" x14ac:dyDescent="0.3">
      <c r="A54" s="42">
        <v>32</v>
      </c>
      <c r="B54" s="43">
        <v>-1.774E-4</v>
      </c>
      <c r="C54" s="43">
        <v>-1.1069E-4</v>
      </c>
      <c r="D54" s="43">
        <v>3.9697000000000002E-4</v>
      </c>
      <c r="E54" s="43">
        <v>2.4510999999999999E-20</v>
      </c>
      <c r="F54" s="43">
        <v>-4.0367999999999997E-20</v>
      </c>
      <c r="G54" s="43">
        <v>-2.1975E-4</v>
      </c>
      <c r="H54" s="23">
        <v>0.25</v>
      </c>
      <c r="I54" s="47"/>
      <c r="J54" s="28"/>
      <c r="K54" s="44">
        <v>5</v>
      </c>
      <c r="L54" s="43">
        <v>-1.774E-4</v>
      </c>
      <c r="M54" s="43">
        <v>-1.1069E-4</v>
      </c>
      <c r="N54" s="43">
        <v>3.9697000000000002E-4</v>
      </c>
      <c r="O54" s="43">
        <v>8.1705000000000006E-21</v>
      </c>
      <c r="P54" s="43">
        <v>1.3456E-20</v>
      </c>
      <c r="Q54" s="43">
        <v>2.1975E-4</v>
      </c>
      <c r="R54" s="23">
        <v>0.25</v>
      </c>
      <c r="S54" s="25"/>
    </row>
    <row r="55" spans="1:19" x14ac:dyDescent="0.3">
      <c r="A55" s="42">
        <v>33</v>
      </c>
      <c r="B55" s="43">
        <v>-1.6532E-4</v>
      </c>
      <c r="C55" s="43">
        <v>-1.0744E-4</v>
      </c>
      <c r="D55" s="43">
        <v>3.4234000000000001E-4</v>
      </c>
      <c r="E55" s="43">
        <v>2.1264000000000001E-20</v>
      </c>
      <c r="F55" s="43">
        <v>-3.5165000000000001E-20</v>
      </c>
      <c r="G55" s="43">
        <v>-1.9143E-4</v>
      </c>
      <c r="H55" s="23">
        <v>0.3</v>
      </c>
      <c r="I55" s="47"/>
      <c r="J55" s="28"/>
      <c r="K55" s="44">
        <v>6</v>
      </c>
      <c r="L55" s="43">
        <v>-1.6532E-4</v>
      </c>
      <c r="M55" s="43">
        <v>-1.0744E-4</v>
      </c>
      <c r="N55" s="43">
        <v>3.4234000000000001E-4</v>
      </c>
      <c r="O55" s="43">
        <v>7.0880000000000002E-21</v>
      </c>
      <c r="P55" s="43">
        <v>1.1722E-20</v>
      </c>
      <c r="Q55" s="43">
        <v>1.9143E-4</v>
      </c>
      <c r="R55" s="23">
        <v>0.3</v>
      </c>
      <c r="S55" s="25"/>
    </row>
    <row r="56" spans="1:19" x14ac:dyDescent="0.3">
      <c r="A56" s="42">
        <v>34</v>
      </c>
      <c r="B56" s="43">
        <v>-1.6399000000000001E-4</v>
      </c>
      <c r="C56" s="43">
        <v>-1.1046E-4</v>
      </c>
      <c r="D56" s="43">
        <v>3.0885E-4</v>
      </c>
      <c r="E56" s="43">
        <v>1.9667999999999999E-20</v>
      </c>
      <c r="F56" s="43">
        <v>-2.8756999999999999E-20</v>
      </c>
      <c r="G56" s="43">
        <v>-1.5653999999999999E-4</v>
      </c>
      <c r="H56" s="23">
        <v>0.35</v>
      </c>
      <c r="I56" s="47"/>
      <c r="J56" s="28"/>
      <c r="K56" s="44">
        <v>7</v>
      </c>
      <c r="L56" s="43">
        <v>-1.6399000000000001E-4</v>
      </c>
      <c r="M56" s="43">
        <v>-1.1046E-4</v>
      </c>
      <c r="N56" s="43">
        <v>3.0885E-4</v>
      </c>
      <c r="O56" s="43">
        <v>6.5559E-21</v>
      </c>
      <c r="P56" s="43">
        <v>9.5855000000000007E-21</v>
      </c>
      <c r="Q56" s="43">
        <v>1.5653999999999999E-4</v>
      </c>
      <c r="R56" s="23">
        <v>0.35</v>
      </c>
      <c r="S56" s="25"/>
    </row>
    <row r="57" spans="1:19" x14ac:dyDescent="0.3">
      <c r="A57" s="42">
        <v>35</v>
      </c>
      <c r="B57" s="43">
        <v>-1.4578E-4</v>
      </c>
      <c r="C57" s="43">
        <v>-1.0302999999999999E-4</v>
      </c>
      <c r="D57" s="43">
        <v>3.1409E-4</v>
      </c>
      <c r="E57" s="43">
        <v>1.5702999999999999E-20</v>
      </c>
      <c r="F57" s="43">
        <v>-3.3058000000000002E-20</v>
      </c>
      <c r="G57" s="43">
        <v>-1.7996E-4</v>
      </c>
      <c r="H57" s="23">
        <v>0.4</v>
      </c>
      <c r="I57" s="47"/>
      <c r="J57" s="28"/>
      <c r="K57" s="44">
        <v>8</v>
      </c>
      <c r="L57" s="43">
        <v>-1.4578E-4</v>
      </c>
      <c r="M57" s="43">
        <v>-1.0302999999999999E-4</v>
      </c>
      <c r="N57" s="43">
        <v>3.1409E-4</v>
      </c>
      <c r="O57" s="43">
        <v>5.2344000000000003E-21</v>
      </c>
      <c r="P57" s="43">
        <v>1.1019E-20</v>
      </c>
      <c r="Q57" s="43">
        <v>1.7996E-4</v>
      </c>
      <c r="R57" s="23">
        <v>0.4</v>
      </c>
      <c r="S57" s="25"/>
    </row>
    <row r="58" spans="1:19" x14ac:dyDescent="0.3">
      <c r="A58" s="42">
        <v>36</v>
      </c>
      <c r="B58" s="43">
        <v>-1.3311E-4</v>
      </c>
      <c r="C58" s="43">
        <v>-9.8383999999999999E-5</v>
      </c>
      <c r="D58" s="43">
        <v>2.7674999999999998E-4</v>
      </c>
      <c r="E58" s="43">
        <v>1.2759E-20</v>
      </c>
      <c r="F58" s="43">
        <v>-2.81E-20</v>
      </c>
      <c r="G58" s="43">
        <v>-1.5296999999999999E-4</v>
      </c>
      <c r="H58" s="23">
        <v>0.45</v>
      </c>
      <c r="I58" s="47"/>
      <c r="J58" s="28"/>
      <c r="K58" s="44">
        <v>9</v>
      </c>
      <c r="L58" s="43">
        <v>-1.3311E-4</v>
      </c>
      <c r="M58" s="43">
        <v>-9.8383999999999999E-5</v>
      </c>
      <c r="N58" s="43">
        <v>2.7674999999999998E-4</v>
      </c>
      <c r="O58" s="43">
        <v>4.2529999999999998E-21</v>
      </c>
      <c r="P58" s="43">
        <v>9.3668E-21</v>
      </c>
      <c r="Q58" s="43">
        <v>1.5296999999999999E-4</v>
      </c>
      <c r="R58" s="23">
        <v>0.45</v>
      </c>
      <c r="S58" s="25"/>
    </row>
    <row r="59" spans="1:19" x14ac:dyDescent="0.3">
      <c r="A59" s="42">
        <v>37</v>
      </c>
      <c r="B59" s="43">
        <v>-1.2578000000000001E-4</v>
      </c>
      <c r="C59" s="43">
        <v>-9.6492999999999999E-5</v>
      </c>
      <c r="D59" s="43">
        <v>2.4909999999999998E-4</v>
      </c>
      <c r="E59" s="43">
        <v>1.0757999999999999E-20</v>
      </c>
      <c r="F59" s="43">
        <v>-2.3348999999999999E-20</v>
      </c>
      <c r="G59" s="43">
        <v>-1.271E-4</v>
      </c>
      <c r="H59" s="23">
        <v>0.5</v>
      </c>
      <c r="I59" s="47"/>
      <c r="J59" s="28"/>
      <c r="K59" s="44">
        <v>10</v>
      </c>
      <c r="L59" s="43">
        <v>-1.2578000000000001E-4</v>
      </c>
      <c r="M59" s="43">
        <v>-9.6492999999999999E-5</v>
      </c>
      <c r="N59" s="43">
        <v>2.4909999999999998E-4</v>
      </c>
      <c r="O59" s="43">
        <v>3.5861000000000001E-21</v>
      </c>
      <c r="P59" s="43">
        <v>7.7829000000000002E-21</v>
      </c>
      <c r="Q59" s="43">
        <v>1.271E-4</v>
      </c>
      <c r="R59" s="23">
        <v>0.5</v>
      </c>
      <c r="S59" s="25"/>
    </row>
    <row r="60" spans="1:19" x14ac:dyDescent="0.3">
      <c r="A60" s="42">
        <v>38</v>
      </c>
      <c r="B60" s="43">
        <v>-1.2410000000000001E-4</v>
      </c>
      <c r="C60" s="43">
        <v>-9.7707999999999994E-5</v>
      </c>
      <c r="D60" s="43">
        <v>2.3083000000000001E-4</v>
      </c>
      <c r="E60" s="43">
        <v>9.6975999999999999E-21</v>
      </c>
      <c r="F60" s="43">
        <v>-1.8567999999999999E-20</v>
      </c>
      <c r="G60" s="43">
        <v>-1.0108E-4</v>
      </c>
      <c r="H60" s="23">
        <v>0.55000000000000004</v>
      </c>
      <c r="I60" s="47"/>
      <c r="J60" s="28"/>
      <c r="K60" s="44">
        <v>11</v>
      </c>
      <c r="L60" s="43">
        <v>-1.2410000000000001E-4</v>
      </c>
      <c r="M60" s="43">
        <v>-9.7707999999999994E-5</v>
      </c>
      <c r="N60" s="43">
        <v>2.3083000000000001E-4</v>
      </c>
      <c r="O60" s="43">
        <v>3.2325E-21</v>
      </c>
      <c r="P60" s="43">
        <v>6.1893999999999998E-21</v>
      </c>
      <c r="Q60" s="43">
        <v>1.0108E-4</v>
      </c>
      <c r="R60" s="23">
        <v>0.55000000000000004</v>
      </c>
      <c r="S60" s="25"/>
    </row>
    <row r="61" spans="1:19" x14ac:dyDescent="0.3">
      <c r="A61" s="42">
        <v>39</v>
      </c>
      <c r="B61" s="43">
        <v>-1.2909999999999999E-4</v>
      </c>
      <c r="C61" s="43">
        <v>-1.0271E-4</v>
      </c>
      <c r="D61" s="43">
        <v>2.2274E-4</v>
      </c>
      <c r="E61" s="43">
        <v>9.6939999999999996E-21</v>
      </c>
      <c r="F61" s="43">
        <v>-1.341E-20</v>
      </c>
      <c r="G61" s="43">
        <v>-7.3003000000000006E-5</v>
      </c>
      <c r="H61" s="23">
        <v>0.6</v>
      </c>
      <c r="I61" s="47"/>
      <c r="J61" s="28"/>
      <c r="K61" s="44">
        <v>12</v>
      </c>
      <c r="L61" s="43">
        <v>-1.2909999999999999E-4</v>
      </c>
      <c r="M61" s="43">
        <v>-1.0271E-4</v>
      </c>
      <c r="N61" s="43">
        <v>2.2274E-4</v>
      </c>
      <c r="O61" s="43">
        <v>3.2312999999999999E-21</v>
      </c>
      <c r="P61" s="43">
        <v>4.4700999999999997E-21</v>
      </c>
      <c r="Q61" s="43">
        <v>7.3003000000000006E-5</v>
      </c>
      <c r="R61" s="23">
        <v>0.6</v>
      </c>
      <c r="S61" s="25"/>
    </row>
    <row r="62" spans="1:19" x14ac:dyDescent="0.3">
      <c r="A62" s="42">
        <v>40</v>
      </c>
      <c r="B62" s="43">
        <v>-1.1457E-4</v>
      </c>
      <c r="C62" s="43">
        <v>-9.3233000000000007E-5</v>
      </c>
      <c r="D62" s="43">
        <v>2.7630999999999999E-4</v>
      </c>
      <c r="E62" s="43">
        <v>7.8393000000000008E-21</v>
      </c>
      <c r="F62" s="43">
        <v>-2.1650999999999999E-20</v>
      </c>
      <c r="G62" s="43">
        <v>-1.1786E-4</v>
      </c>
      <c r="H62" s="23">
        <v>0.65</v>
      </c>
      <c r="I62" s="47"/>
      <c r="J62" s="28"/>
      <c r="K62" s="44">
        <v>13</v>
      </c>
      <c r="L62" s="43">
        <v>-1.1457E-4</v>
      </c>
      <c r="M62" s="43">
        <v>-9.3233000000000007E-5</v>
      </c>
      <c r="N62" s="43">
        <v>2.7630999999999999E-4</v>
      </c>
      <c r="O62" s="43">
        <v>2.6130999999999999E-21</v>
      </c>
      <c r="P62" s="43">
        <v>7.2170000000000001E-21</v>
      </c>
      <c r="Q62" s="43">
        <v>1.1786E-4</v>
      </c>
      <c r="R62" s="23">
        <v>0.65</v>
      </c>
      <c r="S62" s="25"/>
    </row>
    <row r="63" spans="1:19" x14ac:dyDescent="0.3">
      <c r="A63" s="42">
        <v>41</v>
      </c>
      <c r="B63" s="43">
        <v>-1.0232E-4</v>
      </c>
      <c r="C63" s="43">
        <v>-8.4919000000000005E-5</v>
      </c>
      <c r="D63" s="43">
        <v>2.4886999999999999E-4</v>
      </c>
      <c r="E63" s="43">
        <v>6.3921999999999998E-21</v>
      </c>
      <c r="F63" s="43">
        <v>-1.8733999999999999E-20</v>
      </c>
      <c r="G63" s="43">
        <v>-1.0198E-4</v>
      </c>
      <c r="H63" s="23">
        <v>0.7</v>
      </c>
      <c r="I63" s="47"/>
      <c r="J63" s="28"/>
      <c r="K63" s="44">
        <v>14</v>
      </c>
      <c r="L63" s="43">
        <v>-1.0232E-4</v>
      </c>
      <c r="M63" s="43">
        <v>-8.4919000000000005E-5</v>
      </c>
      <c r="N63" s="43">
        <v>2.4886999999999999E-4</v>
      </c>
      <c r="O63" s="43">
        <v>2.1307000000000002E-21</v>
      </c>
      <c r="P63" s="43">
        <v>6.2446999999999999E-21</v>
      </c>
      <c r="Q63" s="43">
        <v>1.0198E-4</v>
      </c>
      <c r="R63" s="23">
        <v>0.7</v>
      </c>
      <c r="S63" s="25"/>
    </row>
    <row r="64" spans="1:19" x14ac:dyDescent="0.3">
      <c r="A64" s="42">
        <v>42</v>
      </c>
      <c r="B64" s="43">
        <v>-9.1891000000000005E-5</v>
      </c>
      <c r="C64" s="43">
        <v>-7.7590999999999996E-5</v>
      </c>
      <c r="D64" s="43">
        <v>2.2524000000000001E-4</v>
      </c>
      <c r="E64" s="43">
        <v>5.2538E-21</v>
      </c>
      <c r="F64" s="43">
        <v>-1.629E-20</v>
      </c>
      <c r="G64" s="43">
        <v>-8.8677999999999994E-5</v>
      </c>
      <c r="H64" s="23">
        <v>0.75</v>
      </c>
      <c r="I64" s="47"/>
      <c r="J64" s="28"/>
      <c r="K64" s="44">
        <v>15</v>
      </c>
      <c r="L64" s="43">
        <v>-9.1891000000000005E-5</v>
      </c>
      <c r="M64" s="43">
        <v>-7.7590999999999996E-5</v>
      </c>
      <c r="N64" s="43">
        <v>2.2524000000000001E-4</v>
      </c>
      <c r="O64" s="43">
        <v>1.7512999999999999E-21</v>
      </c>
      <c r="P64" s="43">
        <v>5.4299999999999999E-21</v>
      </c>
      <c r="Q64" s="43">
        <v>8.8677999999999994E-5</v>
      </c>
      <c r="R64" s="23">
        <v>0.75</v>
      </c>
      <c r="S64" s="25"/>
    </row>
    <row r="65" spans="1:19" x14ac:dyDescent="0.3">
      <c r="A65" s="42">
        <v>43</v>
      </c>
      <c r="B65" s="43">
        <v>-8.2948999999999995E-5</v>
      </c>
      <c r="C65" s="43">
        <v>-7.1106999999999995E-5</v>
      </c>
      <c r="D65" s="43">
        <v>2.0474999999999999E-4</v>
      </c>
      <c r="E65" s="43">
        <v>4.351E-21</v>
      </c>
      <c r="F65" s="43">
        <v>-1.4234E-20</v>
      </c>
      <c r="G65" s="43">
        <v>-7.7484000000000006E-5</v>
      </c>
      <c r="H65" s="23">
        <v>0.8</v>
      </c>
      <c r="I65" s="47"/>
      <c r="J65" s="28"/>
      <c r="K65" s="44">
        <v>16</v>
      </c>
      <c r="L65" s="43">
        <v>-8.2948999999999995E-5</v>
      </c>
      <c r="M65" s="43">
        <v>-7.1106999999999995E-5</v>
      </c>
      <c r="N65" s="43">
        <v>2.0474999999999999E-4</v>
      </c>
      <c r="O65" s="43">
        <v>1.4503E-21</v>
      </c>
      <c r="P65" s="43">
        <v>4.7444999999999997E-21</v>
      </c>
      <c r="Q65" s="43">
        <v>7.7484000000000006E-5</v>
      </c>
      <c r="R65" s="23">
        <v>0.8</v>
      </c>
      <c r="S65" s="25"/>
    </row>
    <row r="66" spans="1:19" x14ac:dyDescent="0.3">
      <c r="A66" s="42">
        <v>44</v>
      </c>
      <c r="B66" s="43">
        <v>-7.5224999999999999E-5</v>
      </c>
      <c r="C66" s="43">
        <v>-6.5345999999999994E-5</v>
      </c>
      <c r="D66" s="43">
        <v>1.8688E-4</v>
      </c>
      <c r="E66" s="43">
        <v>3.6294999999999999E-21</v>
      </c>
      <c r="F66" s="43">
        <v>-1.2495999999999999E-20</v>
      </c>
      <c r="G66" s="43">
        <v>-6.8022999999999996E-5</v>
      </c>
      <c r="H66" s="23">
        <v>0.85</v>
      </c>
      <c r="I66" s="47"/>
      <c r="J66" s="28"/>
      <c r="K66" s="44">
        <v>17</v>
      </c>
      <c r="L66" s="43">
        <v>-7.5224999999999999E-5</v>
      </c>
      <c r="M66" s="43">
        <v>-6.5345999999999994E-5</v>
      </c>
      <c r="N66" s="43">
        <v>1.8688E-4</v>
      </c>
      <c r="O66" s="43">
        <v>1.2098E-21</v>
      </c>
      <c r="P66" s="43">
        <v>4.1652000000000003E-21</v>
      </c>
      <c r="Q66" s="43">
        <v>6.8022999999999996E-5</v>
      </c>
      <c r="R66" s="23">
        <v>0.85</v>
      </c>
      <c r="S66" s="25"/>
    </row>
    <row r="67" spans="1:19" x14ac:dyDescent="0.3">
      <c r="A67" s="42">
        <v>45</v>
      </c>
      <c r="B67" s="43">
        <v>-6.8507E-5</v>
      </c>
      <c r="C67" s="43">
        <v>-6.0210000000000001E-5</v>
      </c>
      <c r="D67" s="43">
        <v>1.7118999999999999E-4</v>
      </c>
      <c r="E67" s="43">
        <v>3.0484E-21</v>
      </c>
      <c r="F67" s="43">
        <v>-1.1019999999999999E-20</v>
      </c>
      <c r="G67" s="43">
        <v>-5.9988999999999998E-5</v>
      </c>
      <c r="H67" s="23">
        <v>0.9</v>
      </c>
      <c r="I67" s="47"/>
      <c r="J67" s="28"/>
      <c r="K67" s="44">
        <v>18</v>
      </c>
      <c r="L67" s="43">
        <v>-6.8507E-5</v>
      </c>
      <c r="M67" s="43">
        <v>-6.0210000000000001E-5</v>
      </c>
      <c r="N67" s="43">
        <v>1.7118999999999999E-4</v>
      </c>
      <c r="O67" s="43">
        <v>1.0161E-21</v>
      </c>
      <c r="P67" s="43">
        <v>3.6732999999999996E-21</v>
      </c>
      <c r="Q67" s="43">
        <v>5.9988999999999998E-5</v>
      </c>
      <c r="R67" s="23">
        <v>0.9</v>
      </c>
      <c r="S67" s="25"/>
    </row>
    <row r="68" spans="1:19" x14ac:dyDescent="0.3">
      <c r="A68" s="42">
        <v>46</v>
      </c>
      <c r="B68" s="43">
        <v>-6.2630000000000002E-5</v>
      </c>
      <c r="C68" s="43">
        <v>-5.5615999999999997E-5</v>
      </c>
      <c r="D68" s="43">
        <v>1.5735E-4</v>
      </c>
      <c r="E68" s="43">
        <v>2.5768999999999998E-21</v>
      </c>
      <c r="F68" s="43">
        <v>-9.7609000000000005E-21</v>
      </c>
      <c r="G68" s="43">
        <v>-5.3136000000000001E-5</v>
      </c>
      <c r="H68" s="23">
        <v>0.95</v>
      </c>
      <c r="I68" s="47"/>
      <c r="J68" s="28"/>
      <c r="K68" s="44">
        <v>19</v>
      </c>
      <c r="L68" s="43">
        <v>-6.2630000000000002E-5</v>
      </c>
      <c r="M68" s="43">
        <v>-5.5615999999999997E-5</v>
      </c>
      <c r="N68" s="43">
        <v>1.5735E-4</v>
      </c>
      <c r="O68" s="43">
        <v>8.5897000000000005E-22</v>
      </c>
      <c r="P68" s="43">
        <v>3.2536000000000002E-21</v>
      </c>
      <c r="Q68" s="43">
        <v>5.3136000000000001E-5</v>
      </c>
      <c r="R68" s="23">
        <v>0.95</v>
      </c>
      <c r="S68" s="25"/>
    </row>
    <row r="69" spans="1:19" x14ac:dyDescent="0.3">
      <c r="A69" s="42">
        <v>47</v>
      </c>
      <c r="B69" s="43">
        <v>-5.7459E-5</v>
      </c>
      <c r="C69" s="43">
        <v>-5.1493000000000003E-5</v>
      </c>
      <c r="D69" s="43">
        <v>1.4509000000000001E-4</v>
      </c>
      <c r="E69" s="43">
        <v>2.1916999999999999E-21</v>
      </c>
      <c r="F69" s="43">
        <v>-8.6819000000000007E-21</v>
      </c>
      <c r="G69" s="43">
        <v>-4.7262000000000003E-5</v>
      </c>
      <c r="H69" s="23">
        <v>1</v>
      </c>
      <c r="I69" s="47"/>
      <c r="J69" s="28"/>
      <c r="K69" s="44">
        <v>20</v>
      </c>
      <c r="L69" s="43">
        <v>-5.7459E-5</v>
      </c>
      <c r="M69" s="43">
        <v>-5.1493000000000003E-5</v>
      </c>
      <c r="N69" s="43">
        <v>1.4509000000000001E-4</v>
      </c>
      <c r="O69" s="43">
        <v>7.3055999999999999E-22</v>
      </c>
      <c r="P69" s="43">
        <v>2.894E-21</v>
      </c>
      <c r="Q69" s="43">
        <v>4.7262000000000003E-5</v>
      </c>
      <c r="R69" s="23">
        <v>1</v>
      </c>
      <c r="S69" s="25"/>
    </row>
    <row r="70" spans="1:19" x14ac:dyDescent="0.3">
      <c r="A70" s="42">
        <v>48</v>
      </c>
      <c r="B70" s="43">
        <v>-2.809E-5</v>
      </c>
      <c r="C70" s="43">
        <v>-2.6543E-5</v>
      </c>
      <c r="D70" s="43">
        <v>7.3734999999999998E-5</v>
      </c>
      <c r="E70" s="43">
        <v>5.6819000000000002E-22</v>
      </c>
      <c r="F70" s="43">
        <v>-3.2477000000000002E-21</v>
      </c>
      <c r="G70" s="43">
        <v>-1.768E-5</v>
      </c>
      <c r="H70" s="23">
        <v>1.5</v>
      </c>
      <c r="I70" s="47"/>
      <c r="J70" s="28"/>
      <c r="K70" s="44">
        <v>21</v>
      </c>
      <c r="L70" s="43">
        <v>-2.809E-5</v>
      </c>
      <c r="M70" s="43">
        <v>-2.6543E-5</v>
      </c>
      <c r="N70" s="43">
        <v>7.3734999999999998E-5</v>
      </c>
      <c r="O70" s="43">
        <v>1.894E-22</v>
      </c>
      <c r="P70" s="43">
        <v>1.0826000000000001E-21</v>
      </c>
      <c r="Q70" s="43">
        <v>1.768E-5</v>
      </c>
      <c r="R70" s="23">
        <v>1.5</v>
      </c>
      <c r="S70" s="25"/>
    </row>
    <row r="71" spans="1:19" x14ac:dyDescent="0.3">
      <c r="A71" s="42">
        <v>49</v>
      </c>
      <c r="B71" s="43">
        <v>-1.6657999999999999E-5</v>
      </c>
      <c r="C71" s="43">
        <v>-1.6096E-5</v>
      </c>
      <c r="D71" s="43">
        <v>4.4906E-5</v>
      </c>
      <c r="E71" s="43">
        <v>2.0661E-22</v>
      </c>
      <c r="F71" s="43">
        <v>-1.5466000000000001E-21</v>
      </c>
      <c r="G71" s="43">
        <v>-8.4193999999999994E-6</v>
      </c>
      <c r="H71" s="23">
        <v>2</v>
      </c>
      <c r="I71" s="47"/>
      <c r="J71" s="28"/>
      <c r="K71" s="44">
        <v>22</v>
      </c>
      <c r="L71" s="43">
        <v>-1.6657999999999999E-5</v>
      </c>
      <c r="M71" s="43">
        <v>-1.6096E-5</v>
      </c>
      <c r="N71" s="43">
        <v>4.4906E-5</v>
      </c>
      <c r="O71" s="43">
        <v>6.8870999999999997E-23</v>
      </c>
      <c r="P71" s="43">
        <v>5.1553999999999998E-22</v>
      </c>
      <c r="Q71" s="43">
        <v>8.4193999999999994E-6</v>
      </c>
      <c r="R71" s="23">
        <v>2</v>
      </c>
      <c r="S71" s="25"/>
    </row>
    <row r="72" spans="1:19" x14ac:dyDescent="0.3">
      <c r="A72" s="42">
        <v>50</v>
      </c>
      <c r="B72" s="43">
        <v>-1.1442E-5</v>
      </c>
      <c r="C72" s="43">
        <v>-1.119E-5</v>
      </c>
      <c r="D72" s="43">
        <v>3.1205999999999999E-5</v>
      </c>
      <c r="E72" s="43">
        <v>9.2405000000000004E-23</v>
      </c>
      <c r="F72" s="43">
        <v>-8.5658999999999993E-22</v>
      </c>
      <c r="G72" s="43">
        <v>-4.6630000000000001E-6</v>
      </c>
      <c r="H72" s="23">
        <v>2.5</v>
      </c>
      <c r="I72" s="47"/>
      <c r="J72" s="28"/>
      <c r="K72" s="44">
        <v>23</v>
      </c>
      <c r="L72" s="43">
        <v>-1.1442E-5</v>
      </c>
      <c r="M72" s="43">
        <v>-1.119E-5</v>
      </c>
      <c r="N72" s="43">
        <v>3.1205999999999999E-5</v>
      </c>
      <c r="O72" s="43">
        <v>3.0801999999999998E-23</v>
      </c>
      <c r="P72" s="43">
        <v>2.8552999999999998E-22</v>
      </c>
      <c r="Q72" s="43">
        <v>4.6630000000000001E-6</v>
      </c>
      <c r="R72" s="23">
        <v>2.5</v>
      </c>
      <c r="S72" s="25"/>
    </row>
    <row r="73" spans="1:19" x14ac:dyDescent="0.3">
      <c r="A73" s="42">
        <v>51</v>
      </c>
      <c r="B73" s="43">
        <v>-8.7121999999999994E-6</v>
      </c>
      <c r="C73" s="43">
        <v>-8.5829000000000004E-6</v>
      </c>
      <c r="D73" s="43">
        <v>2.3702000000000001E-5</v>
      </c>
      <c r="E73" s="43">
        <v>4.7515000000000003E-23</v>
      </c>
      <c r="F73" s="43">
        <v>-5.2524999999999995E-22</v>
      </c>
      <c r="G73" s="43">
        <v>-2.8592999999999999E-6</v>
      </c>
      <c r="H73" s="23">
        <v>3</v>
      </c>
      <c r="I73" s="47"/>
      <c r="J73" s="28"/>
      <c r="K73" s="44">
        <v>24</v>
      </c>
      <c r="L73" s="43">
        <v>-8.7121999999999994E-6</v>
      </c>
      <c r="M73" s="43">
        <v>-8.5829000000000004E-6</v>
      </c>
      <c r="N73" s="43">
        <v>2.3702000000000001E-5</v>
      </c>
      <c r="O73" s="43">
        <v>1.5837999999999999E-23</v>
      </c>
      <c r="P73" s="43">
        <v>1.7507999999999999E-22</v>
      </c>
      <c r="Q73" s="43">
        <v>2.8592999999999999E-6</v>
      </c>
      <c r="R73" s="23">
        <v>3</v>
      </c>
      <c r="S73" s="25"/>
    </row>
    <row r="74" spans="1:19" x14ac:dyDescent="0.3">
      <c r="A74" s="42">
        <v>52</v>
      </c>
      <c r="B74" s="43">
        <v>-7.0395000000000001E-6</v>
      </c>
      <c r="C74" s="43">
        <v>-6.9658000000000003E-6</v>
      </c>
      <c r="D74" s="43">
        <v>1.8950999999999999E-5</v>
      </c>
      <c r="E74" s="43">
        <v>2.7095999999999998E-23</v>
      </c>
      <c r="F74" s="43">
        <v>-3.4575000000000002E-22</v>
      </c>
      <c r="G74" s="43">
        <v>-1.8822E-6</v>
      </c>
      <c r="H74" s="23">
        <v>3.5</v>
      </c>
      <c r="I74" s="47"/>
      <c r="J74" s="28"/>
      <c r="K74" s="44">
        <v>25</v>
      </c>
      <c r="L74" s="43">
        <v>-5.8579999999999996E-6</v>
      </c>
      <c r="M74" s="43">
        <v>-5.8123999999999996E-6</v>
      </c>
      <c r="N74" s="43">
        <v>1.5569999999999998E-5</v>
      </c>
      <c r="O74" s="43">
        <v>5.5783999999999996E-24</v>
      </c>
      <c r="P74" s="43">
        <v>7.9652000000000004E-23</v>
      </c>
      <c r="Q74" s="43">
        <v>1.3007999999999999E-6</v>
      </c>
      <c r="R74" s="23">
        <v>3.5</v>
      </c>
      <c r="S74" s="25"/>
    </row>
    <row r="75" spans="1:19" x14ac:dyDescent="0.3">
      <c r="A75" s="42">
        <v>53</v>
      </c>
      <c r="B75" s="43">
        <v>-5.8579999999999996E-6</v>
      </c>
      <c r="C75" s="43">
        <v>-5.8123999999999996E-6</v>
      </c>
      <c r="D75" s="43">
        <v>1.5569999999999998E-5</v>
      </c>
      <c r="E75" s="43">
        <v>1.6734999999999999E-23</v>
      </c>
      <c r="F75" s="43">
        <v>-2.3896E-22</v>
      </c>
      <c r="G75" s="43">
        <v>-1.3007999999999999E-6</v>
      </c>
      <c r="H75" s="23">
        <v>4</v>
      </c>
      <c r="I75" s="48"/>
      <c r="J75" s="28"/>
      <c r="K75" s="44">
        <v>26</v>
      </c>
      <c r="L75" s="44" t="s">
        <v>21</v>
      </c>
      <c r="M75" s="44" t="s">
        <v>21</v>
      </c>
      <c r="N75" s="44" t="s">
        <v>21</v>
      </c>
      <c r="O75" s="44" t="s">
        <v>21</v>
      </c>
      <c r="P75" s="44" t="s">
        <v>21</v>
      </c>
      <c r="Q75" s="44" t="s">
        <v>21</v>
      </c>
      <c r="R75" s="23">
        <v>4</v>
      </c>
      <c r="S75" s="25"/>
    </row>
    <row r="76" spans="1:19" x14ac:dyDescent="0.3">
      <c r="A76" s="42">
        <v>54</v>
      </c>
      <c r="B76" s="44" t="s">
        <v>21</v>
      </c>
      <c r="C76" s="44" t="s">
        <v>21</v>
      </c>
      <c r="D76" s="44" t="s">
        <v>21</v>
      </c>
      <c r="E76" s="44" t="s">
        <v>21</v>
      </c>
      <c r="F76" s="44" t="s">
        <v>21</v>
      </c>
      <c r="G76" s="44" t="s">
        <v>21</v>
      </c>
      <c r="H76" s="23"/>
      <c r="I76" s="48"/>
      <c r="J76" s="28"/>
      <c r="K76" s="44">
        <v>27</v>
      </c>
      <c r="L76" s="44" t="s">
        <v>21</v>
      </c>
      <c r="M76" s="44" t="s">
        <v>21</v>
      </c>
      <c r="N76" s="44" t="s">
        <v>21</v>
      </c>
      <c r="O76" s="44" t="s">
        <v>21</v>
      </c>
      <c r="P76" s="44" t="s">
        <v>21</v>
      </c>
      <c r="Q76" s="44" t="s">
        <v>21</v>
      </c>
      <c r="R76" s="23"/>
      <c r="S76" s="25"/>
    </row>
    <row r="77" spans="1:19" x14ac:dyDescent="0.3">
      <c r="A77" s="28">
        <v>55</v>
      </c>
      <c r="B77" s="24" t="s">
        <v>21</v>
      </c>
      <c r="C77" s="24" t="s">
        <v>21</v>
      </c>
      <c r="D77" s="24" t="s">
        <v>21</v>
      </c>
      <c r="E77" s="24" t="s">
        <v>21</v>
      </c>
      <c r="F77" s="24" t="s">
        <v>21</v>
      </c>
      <c r="G77" s="24" t="s">
        <v>21</v>
      </c>
      <c r="H77" s="24"/>
      <c r="I77" s="25"/>
      <c r="J77" s="28"/>
      <c r="K77" s="24"/>
      <c r="L77" s="24"/>
      <c r="M77" s="24"/>
      <c r="N77" s="24"/>
      <c r="O77" s="24"/>
      <c r="P77" s="24"/>
      <c r="Q77" s="24"/>
      <c r="R77" s="24"/>
      <c r="S77" s="25"/>
    </row>
    <row r="78" spans="1:19" x14ac:dyDescent="0.3">
      <c r="A78" s="36" t="s">
        <v>29</v>
      </c>
      <c r="B78" s="37"/>
      <c r="C78" s="37"/>
      <c r="D78" s="37"/>
      <c r="E78" s="37"/>
      <c r="F78" s="37"/>
      <c r="G78" s="37"/>
      <c r="H78" s="37"/>
      <c r="I78" s="41"/>
      <c r="J78" s="36"/>
      <c r="K78" s="37" t="s">
        <v>29</v>
      </c>
      <c r="L78" s="37"/>
      <c r="M78" s="37"/>
      <c r="N78" s="37"/>
      <c r="O78" s="37"/>
      <c r="P78" s="37"/>
      <c r="Q78" s="37"/>
      <c r="R78" s="37"/>
      <c r="S78" s="41"/>
    </row>
    <row r="79" spans="1:19" x14ac:dyDescent="0.3">
      <c r="A79" s="28"/>
      <c r="B79" s="24"/>
      <c r="C79" s="24"/>
      <c r="D79" s="24"/>
      <c r="E79" s="24"/>
      <c r="F79" s="24"/>
      <c r="G79" s="24"/>
      <c r="H79" s="24"/>
      <c r="I79" s="25"/>
      <c r="J79" s="28"/>
      <c r="K79" s="24"/>
      <c r="L79" s="24"/>
      <c r="M79" s="24"/>
      <c r="N79" s="24"/>
      <c r="O79" s="24"/>
      <c r="P79" s="24"/>
      <c r="Q79" s="24"/>
      <c r="R79" s="24"/>
      <c r="S79" s="25"/>
    </row>
    <row r="80" spans="1:19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4"/>
      <c r="I80" s="25"/>
      <c r="J80" s="28"/>
      <c r="K80" s="35" t="s">
        <v>14</v>
      </c>
      <c r="L80" s="35" t="s">
        <v>30</v>
      </c>
      <c r="M80" s="35" t="s">
        <v>31</v>
      </c>
      <c r="N80" s="35" t="s">
        <v>32</v>
      </c>
      <c r="O80" s="51" t="s">
        <v>66</v>
      </c>
      <c r="P80" s="51" t="s">
        <v>65</v>
      </c>
      <c r="Q80" s="24"/>
      <c r="R80" s="24"/>
      <c r="S80" s="25"/>
    </row>
    <row r="81" spans="1:25" x14ac:dyDescent="0.3">
      <c r="A81" s="42">
        <v>28</v>
      </c>
      <c r="B81" s="43">
        <v>3.2312999999999999E-21</v>
      </c>
      <c r="C81" s="43">
        <v>1.7589999999999999E-5</v>
      </c>
      <c r="D81" s="43">
        <v>4.6487999999999998E-4</v>
      </c>
      <c r="E81" s="23">
        <f>+D81*1000</f>
        <v>0.46487999999999996</v>
      </c>
      <c r="F81" s="23">
        <v>0</v>
      </c>
      <c r="G81" s="24"/>
      <c r="H81" s="24"/>
      <c r="I81" s="25"/>
      <c r="J81" s="28"/>
      <c r="K81" s="44">
        <v>1</v>
      </c>
      <c r="L81" s="43">
        <v>-1.0771000000000001E-21</v>
      </c>
      <c r="M81" s="43">
        <v>-1.7589999999999999E-5</v>
      </c>
      <c r="N81" s="43">
        <v>4.6487999999999998E-4</v>
      </c>
      <c r="O81" s="23">
        <f>+N81*1000</f>
        <v>0.46487999999999996</v>
      </c>
      <c r="P81" s="23">
        <v>0</v>
      </c>
      <c r="Q81" s="24" t="str">
        <f t="shared" ref="Q81:Q103" si="0">IF(C81=M81,"Ok","")</f>
        <v/>
      </c>
      <c r="R81" s="24"/>
      <c r="S81" s="25"/>
    </row>
    <row r="82" spans="1:25" x14ac:dyDescent="0.3">
      <c r="A82" s="42">
        <v>29</v>
      </c>
      <c r="B82" s="43">
        <v>-2.3354E-21</v>
      </c>
      <c r="C82" s="43">
        <v>-1.2714000000000001E-5</v>
      </c>
      <c r="D82" s="43">
        <v>4.5646E-4</v>
      </c>
      <c r="E82" s="23">
        <f t="shared" ref="E82:E106" si="1">+D82*1000</f>
        <v>0.45645999999999998</v>
      </c>
      <c r="F82" s="23">
        <v>0.1</v>
      </c>
      <c r="G82" s="24"/>
      <c r="H82" s="24"/>
      <c r="I82" s="25"/>
      <c r="J82" s="28"/>
      <c r="K82" s="44">
        <v>2</v>
      </c>
      <c r="L82" s="43">
        <v>7.7847999999999996E-22</v>
      </c>
      <c r="M82" s="43">
        <v>1.2714000000000001E-5</v>
      </c>
      <c r="N82" s="43">
        <v>4.5646E-4</v>
      </c>
      <c r="O82" s="23">
        <f t="shared" ref="O82:O105" si="2">+N82*1000</f>
        <v>0.45645999999999998</v>
      </c>
      <c r="P82" s="23">
        <v>0.1</v>
      </c>
      <c r="Q82" s="24" t="str">
        <f t="shared" si="0"/>
        <v/>
      </c>
      <c r="R82" s="24"/>
      <c r="S82" s="25"/>
    </row>
    <row r="83" spans="1:25" x14ac:dyDescent="0.3">
      <c r="A83" s="42">
        <v>30</v>
      </c>
      <c r="B83" s="43">
        <v>-2.9032000000000002E-21</v>
      </c>
      <c r="C83" s="43">
        <v>-1.5804E-5</v>
      </c>
      <c r="D83" s="43">
        <v>4.2317E-4</v>
      </c>
      <c r="E83" s="23">
        <f t="shared" si="1"/>
        <v>0.42316999999999999</v>
      </c>
      <c r="F83" s="23">
        <v>0.15</v>
      </c>
      <c r="G83" s="24"/>
      <c r="H83" s="24"/>
      <c r="I83" s="25"/>
      <c r="J83" s="28"/>
      <c r="K83" s="44">
        <v>3</v>
      </c>
      <c r="L83" s="43">
        <v>9.6773000000000008E-22</v>
      </c>
      <c r="M83" s="43">
        <v>1.5804E-5</v>
      </c>
      <c r="N83" s="43">
        <v>4.2317E-4</v>
      </c>
      <c r="O83" s="23">
        <f t="shared" si="2"/>
        <v>0.42316999999999999</v>
      </c>
      <c r="P83" s="23">
        <v>0.15</v>
      </c>
      <c r="Q83" s="24" t="str">
        <f t="shared" si="0"/>
        <v/>
      </c>
      <c r="R83" s="24"/>
      <c r="S83" s="25"/>
    </row>
    <row r="84" spans="1:25" x14ac:dyDescent="0.3">
      <c r="A84" s="42">
        <v>31</v>
      </c>
      <c r="B84" s="43">
        <v>-3.1855E-21</v>
      </c>
      <c r="C84" s="43">
        <v>-1.7340999999999999E-5</v>
      </c>
      <c r="D84" s="43">
        <v>3.9668E-4</v>
      </c>
      <c r="E84" s="23">
        <f t="shared" si="1"/>
        <v>0.39667999999999998</v>
      </c>
      <c r="F84" s="23">
        <v>0.2</v>
      </c>
      <c r="G84" s="24"/>
      <c r="H84" s="24"/>
      <c r="I84" s="25"/>
      <c r="J84" s="28"/>
      <c r="K84" s="44">
        <v>4</v>
      </c>
      <c r="L84" s="43">
        <v>1.0618000000000001E-21</v>
      </c>
      <c r="M84" s="43">
        <v>1.7340999999999999E-5</v>
      </c>
      <c r="N84" s="43">
        <v>3.9668E-4</v>
      </c>
      <c r="O84" s="23">
        <f t="shared" si="2"/>
        <v>0.39667999999999998</v>
      </c>
      <c r="P84" s="23">
        <v>0.2</v>
      </c>
      <c r="Q84" s="24" t="str">
        <f t="shared" si="0"/>
        <v/>
      </c>
      <c r="R84" s="24"/>
      <c r="S84" s="25"/>
    </row>
    <row r="85" spans="1:25" x14ac:dyDescent="0.3">
      <c r="A85" s="42">
        <v>32</v>
      </c>
      <c r="B85" s="43">
        <v>-3.328E-21</v>
      </c>
      <c r="C85" s="43">
        <v>-1.8117E-5</v>
      </c>
      <c r="D85" s="43">
        <v>3.7497000000000002E-4</v>
      </c>
      <c r="E85" s="23">
        <f t="shared" si="1"/>
        <v>0.37497000000000003</v>
      </c>
      <c r="F85" s="23">
        <v>0.25</v>
      </c>
      <c r="G85" s="24"/>
      <c r="H85" s="24"/>
      <c r="I85" s="25"/>
      <c r="J85" s="28"/>
      <c r="K85" s="44">
        <v>5</v>
      </c>
      <c r="L85" s="43">
        <v>1.1093000000000001E-21</v>
      </c>
      <c r="M85" s="43">
        <v>1.8117E-5</v>
      </c>
      <c r="N85" s="43">
        <v>3.7497000000000002E-4</v>
      </c>
      <c r="O85" s="23">
        <f t="shared" si="2"/>
        <v>0.37497000000000003</v>
      </c>
      <c r="P85" s="23">
        <v>0.25</v>
      </c>
      <c r="Q85" s="24" t="str">
        <f t="shared" si="0"/>
        <v/>
      </c>
      <c r="R85" s="24"/>
      <c r="S85" s="25"/>
    </row>
    <row r="86" spans="1:25" x14ac:dyDescent="0.3">
      <c r="A86" s="42">
        <v>33</v>
      </c>
      <c r="B86" s="43">
        <v>-3.4437999999999998E-21</v>
      </c>
      <c r="C86" s="43">
        <v>-1.8746999999999999E-5</v>
      </c>
      <c r="D86" s="43">
        <v>3.5658E-4</v>
      </c>
      <c r="E86" s="23">
        <f t="shared" si="1"/>
        <v>0.35658000000000001</v>
      </c>
      <c r="F86" s="23">
        <v>0.3</v>
      </c>
      <c r="G86" s="24"/>
      <c r="H86" s="24"/>
      <c r="I86" s="25"/>
      <c r="J86" s="28"/>
      <c r="K86" s="44">
        <v>6</v>
      </c>
      <c r="L86" s="43">
        <v>1.1479000000000001E-21</v>
      </c>
      <c r="M86" s="43">
        <v>1.8746999999999999E-5</v>
      </c>
      <c r="N86" s="43">
        <v>3.5658E-4</v>
      </c>
      <c r="O86" s="23">
        <f t="shared" si="2"/>
        <v>0.35658000000000001</v>
      </c>
      <c r="P86" s="23">
        <v>0.3</v>
      </c>
      <c r="Q86" s="24" t="str">
        <f t="shared" si="0"/>
        <v/>
      </c>
      <c r="R86" s="24"/>
      <c r="S86" s="25"/>
    </row>
    <row r="87" spans="1:25" x14ac:dyDescent="0.3">
      <c r="A87" s="42">
        <v>34</v>
      </c>
      <c r="B87" s="43">
        <v>-3.6243999999999999E-21</v>
      </c>
      <c r="C87" s="43">
        <v>-1.9729999999999999E-5</v>
      </c>
      <c r="D87" s="43">
        <v>3.4037999999999999E-4</v>
      </c>
      <c r="E87" s="23">
        <f t="shared" si="1"/>
        <v>0.34038000000000002</v>
      </c>
      <c r="F87" s="23">
        <v>0.35</v>
      </c>
      <c r="G87" s="24"/>
      <c r="H87" s="24"/>
      <c r="I87" s="25"/>
      <c r="J87" s="28"/>
      <c r="K87" s="44">
        <v>7</v>
      </c>
      <c r="L87" s="43">
        <v>1.2080999999999999E-21</v>
      </c>
      <c r="M87" s="43">
        <v>1.9729999999999999E-5</v>
      </c>
      <c r="N87" s="43">
        <v>3.4037999999999999E-4</v>
      </c>
      <c r="O87" s="23">
        <f t="shared" si="2"/>
        <v>0.34038000000000002</v>
      </c>
      <c r="P87" s="23">
        <v>0.35</v>
      </c>
      <c r="Q87" s="24" t="str">
        <f t="shared" si="0"/>
        <v/>
      </c>
      <c r="R87" s="24"/>
      <c r="S87" s="25"/>
    </row>
    <row r="88" spans="1:25" x14ac:dyDescent="0.3">
      <c r="A88" s="42">
        <v>35</v>
      </c>
      <c r="B88" s="43">
        <v>-3.4083999999999998E-21</v>
      </c>
      <c r="C88" s="43">
        <v>-1.8553999999999999E-5</v>
      </c>
      <c r="D88" s="43">
        <v>3.2351999999999999E-4</v>
      </c>
      <c r="E88" s="23">
        <f t="shared" si="1"/>
        <v>0.32351999999999997</v>
      </c>
      <c r="F88" s="23">
        <v>0.4</v>
      </c>
      <c r="G88" s="24"/>
      <c r="H88" s="24"/>
      <c r="I88" s="25"/>
      <c r="J88" s="28"/>
      <c r="K88" s="44">
        <v>8</v>
      </c>
      <c r="L88" s="43">
        <v>1.1361000000000001E-21</v>
      </c>
      <c r="M88" s="43">
        <v>1.8553999999999999E-5</v>
      </c>
      <c r="N88" s="43">
        <v>3.2351999999999999E-4</v>
      </c>
      <c r="O88" s="23">
        <f t="shared" si="2"/>
        <v>0.32351999999999997</v>
      </c>
      <c r="P88" s="23">
        <v>0.4</v>
      </c>
      <c r="Q88" s="24" t="str">
        <f t="shared" si="0"/>
        <v/>
      </c>
      <c r="R88" s="24"/>
      <c r="S88" s="25"/>
    </row>
    <row r="89" spans="1:25" x14ac:dyDescent="0.3">
      <c r="A89" s="42">
        <v>36</v>
      </c>
      <c r="B89" s="43">
        <v>-3.2523000000000001E-21</v>
      </c>
      <c r="C89" s="43">
        <v>-1.7705000000000001E-5</v>
      </c>
      <c r="D89" s="43">
        <v>3.0878999999999998E-4</v>
      </c>
      <c r="E89" s="23">
        <f t="shared" si="1"/>
        <v>0.30878999999999995</v>
      </c>
      <c r="F89" s="23">
        <v>0.45</v>
      </c>
      <c r="G89" s="24"/>
      <c r="H89" s="24"/>
      <c r="I89" s="25"/>
      <c r="J89" s="28"/>
      <c r="K89" s="44">
        <v>9</v>
      </c>
      <c r="L89" s="43">
        <v>1.0841E-21</v>
      </c>
      <c r="M89" s="43">
        <v>1.7705000000000001E-5</v>
      </c>
      <c r="N89" s="43">
        <v>3.0878999999999998E-4</v>
      </c>
      <c r="O89" s="23">
        <f t="shared" si="2"/>
        <v>0.30878999999999995</v>
      </c>
      <c r="P89" s="23">
        <v>0.45</v>
      </c>
      <c r="Q89" s="24" t="str">
        <f t="shared" si="0"/>
        <v/>
      </c>
      <c r="R89" s="24"/>
      <c r="S89" s="25"/>
    </row>
    <row r="90" spans="1:25" x14ac:dyDescent="0.3">
      <c r="A90" s="42">
        <v>37</v>
      </c>
      <c r="B90" s="43">
        <v>-3.1767000000000002E-21</v>
      </c>
      <c r="C90" s="43">
        <v>-1.7292999999999999E-5</v>
      </c>
      <c r="D90" s="43">
        <v>2.9567999999999999E-4</v>
      </c>
      <c r="E90" s="23">
        <f t="shared" si="1"/>
        <v>0.29568</v>
      </c>
      <c r="F90" s="23">
        <v>0.5</v>
      </c>
      <c r="G90" s="24"/>
      <c r="H90" s="24"/>
      <c r="I90" s="25"/>
      <c r="J90" s="28"/>
      <c r="K90" s="44">
        <v>10</v>
      </c>
      <c r="L90" s="43">
        <v>1.0589000000000001E-21</v>
      </c>
      <c r="M90" s="43">
        <v>1.7292999999999999E-5</v>
      </c>
      <c r="N90" s="43">
        <v>2.9567999999999999E-4</v>
      </c>
      <c r="O90" s="23">
        <f t="shared" si="2"/>
        <v>0.29568</v>
      </c>
      <c r="P90" s="23">
        <v>0.5</v>
      </c>
      <c r="Q90" s="24" t="str">
        <f t="shared" si="0"/>
        <v/>
      </c>
      <c r="R90" s="24"/>
      <c r="S90" s="25"/>
    </row>
    <row r="91" spans="1:25" x14ac:dyDescent="0.3">
      <c r="A91" s="42">
        <v>38</v>
      </c>
      <c r="B91" s="43">
        <v>-3.2037E-21</v>
      </c>
      <c r="C91" s="43">
        <v>-1.7439999999999999E-5</v>
      </c>
      <c r="D91" s="43">
        <v>2.8373E-4</v>
      </c>
      <c r="E91" s="23">
        <f t="shared" si="1"/>
        <v>0.28372999999999998</v>
      </c>
      <c r="F91" s="23">
        <v>0.55000000000000004</v>
      </c>
      <c r="G91" s="24"/>
      <c r="H91" s="24"/>
      <c r="I91" s="25"/>
      <c r="J91" s="28"/>
      <c r="K91" s="44">
        <v>11</v>
      </c>
      <c r="L91" s="43">
        <v>1.0679000000000001E-21</v>
      </c>
      <c r="M91" s="43">
        <v>1.7439999999999999E-5</v>
      </c>
      <c r="N91" s="43">
        <v>2.8373E-4</v>
      </c>
      <c r="O91" s="23">
        <f t="shared" si="2"/>
        <v>0.28372999999999998</v>
      </c>
      <c r="P91" s="23">
        <v>0.55000000000000004</v>
      </c>
      <c r="Q91" s="24" t="str">
        <f t="shared" si="0"/>
        <v/>
      </c>
      <c r="R91" s="24"/>
      <c r="S91" s="25"/>
      <c r="Y91" t="str">
        <f t="shared" ref="Y91:Y103" si="3">IF(G50=Q50,"Ok","")</f>
        <v/>
      </c>
    </row>
    <row r="92" spans="1:25" x14ac:dyDescent="0.3">
      <c r="A92" s="42">
        <v>39</v>
      </c>
      <c r="B92" s="43">
        <v>-3.3616999999999999E-21</v>
      </c>
      <c r="C92" s="43">
        <v>-1.8300000000000001E-5</v>
      </c>
      <c r="D92" s="43">
        <v>2.7242999999999999E-4</v>
      </c>
      <c r="E92" s="23">
        <f t="shared" si="1"/>
        <v>0.27243000000000001</v>
      </c>
      <c r="F92" s="23">
        <v>0.6</v>
      </c>
      <c r="G92" s="24"/>
      <c r="H92" s="24"/>
      <c r="I92" s="25"/>
      <c r="J92" s="28"/>
      <c r="K92" s="44">
        <v>12</v>
      </c>
      <c r="L92" s="43">
        <v>1.1206E-21</v>
      </c>
      <c r="M92" s="43">
        <v>1.8300000000000001E-5</v>
      </c>
      <c r="N92" s="43">
        <v>2.7242999999999999E-4</v>
      </c>
      <c r="O92" s="23">
        <f t="shared" si="2"/>
        <v>0.27243000000000001</v>
      </c>
      <c r="P92" s="23">
        <v>0.6</v>
      </c>
      <c r="Q92" s="24" t="str">
        <f t="shared" si="0"/>
        <v/>
      </c>
      <c r="R92" s="24"/>
      <c r="S92" s="25"/>
      <c r="Y92" t="str">
        <f t="shared" si="3"/>
        <v/>
      </c>
    </row>
    <row r="93" spans="1:25" x14ac:dyDescent="0.3">
      <c r="A93" s="42">
        <v>40</v>
      </c>
      <c r="B93" s="43">
        <v>-3.0338000000000002E-21</v>
      </c>
      <c r="C93" s="43">
        <v>-1.6515E-5</v>
      </c>
      <c r="D93" s="43">
        <v>2.5784000000000001E-4</v>
      </c>
      <c r="E93" s="23">
        <f t="shared" si="1"/>
        <v>0.25784000000000001</v>
      </c>
      <c r="F93" s="23">
        <v>0.65</v>
      </c>
      <c r="G93" s="24"/>
      <c r="H93" s="24"/>
      <c r="I93" s="25"/>
      <c r="J93" s="28"/>
      <c r="K93" s="44">
        <v>13</v>
      </c>
      <c r="L93" s="43">
        <v>1.0113000000000001E-21</v>
      </c>
      <c r="M93" s="43">
        <v>1.6515E-5</v>
      </c>
      <c r="N93" s="43">
        <v>2.5784000000000001E-4</v>
      </c>
      <c r="O93" s="23">
        <f t="shared" si="2"/>
        <v>0.25784000000000001</v>
      </c>
      <c r="P93" s="23">
        <v>0.65</v>
      </c>
      <c r="Q93" s="24" t="str">
        <f t="shared" si="0"/>
        <v/>
      </c>
      <c r="R93" s="24"/>
      <c r="S93" s="25"/>
      <c r="Y93" t="str">
        <f t="shared" si="3"/>
        <v/>
      </c>
    </row>
    <row r="94" spans="1:25" x14ac:dyDescent="0.3">
      <c r="A94" s="42">
        <v>41</v>
      </c>
      <c r="B94" s="43">
        <v>-2.7482000000000001E-21</v>
      </c>
      <c r="C94" s="43">
        <v>-1.4960000000000001E-5</v>
      </c>
      <c r="D94" s="43">
        <v>2.4471999999999997E-4</v>
      </c>
      <c r="E94" s="23">
        <f t="shared" si="1"/>
        <v>0.24471999999999997</v>
      </c>
      <c r="F94" s="23">
        <v>0.7</v>
      </c>
      <c r="G94" s="24"/>
      <c r="H94" s="24"/>
      <c r="I94" s="25"/>
      <c r="J94" s="28"/>
      <c r="K94" s="44">
        <v>14</v>
      </c>
      <c r="L94" s="43">
        <v>9.1607000000000009E-22</v>
      </c>
      <c r="M94" s="43">
        <v>1.4960000000000001E-5</v>
      </c>
      <c r="N94" s="43">
        <v>2.4471999999999997E-4</v>
      </c>
      <c r="O94" s="23">
        <f t="shared" si="2"/>
        <v>0.24471999999999997</v>
      </c>
      <c r="P94" s="23">
        <v>0.7</v>
      </c>
      <c r="Q94" s="24" t="str">
        <f t="shared" si="0"/>
        <v/>
      </c>
      <c r="R94" s="24"/>
      <c r="S94" s="25"/>
      <c r="Y94" t="str">
        <f t="shared" si="3"/>
        <v/>
      </c>
    </row>
    <row r="95" spans="1:25" x14ac:dyDescent="0.3">
      <c r="A95" s="42">
        <v>42</v>
      </c>
      <c r="B95" s="43">
        <v>-2.4988000000000002E-21</v>
      </c>
      <c r="C95" s="43">
        <v>-1.3603E-5</v>
      </c>
      <c r="D95" s="43">
        <v>2.3288000000000001E-4</v>
      </c>
      <c r="E95" s="23">
        <f t="shared" si="1"/>
        <v>0.23288</v>
      </c>
      <c r="F95" s="23">
        <v>0.75</v>
      </c>
      <c r="G95" s="24"/>
      <c r="H95" s="24"/>
      <c r="I95" s="25"/>
      <c r="J95" s="28"/>
      <c r="K95" s="44">
        <v>15</v>
      </c>
      <c r="L95" s="43">
        <v>8.3292E-22</v>
      </c>
      <c r="M95" s="43">
        <v>1.3603E-5</v>
      </c>
      <c r="N95" s="43">
        <v>2.3288000000000001E-4</v>
      </c>
      <c r="O95" s="23">
        <f t="shared" si="2"/>
        <v>0.23288</v>
      </c>
      <c r="P95" s="23">
        <v>0.75</v>
      </c>
      <c r="Q95" s="24" t="str">
        <f t="shared" si="0"/>
        <v/>
      </c>
      <c r="R95" s="24"/>
      <c r="S95" s="25"/>
      <c r="Y95" t="str">
        <f t="shared" si="3"/>
        <v/>
      </c>
    </row>
    <row r="96" spans="1:25" x14ac:dyDescent="0.3">
      <c r="A96" s="42">
        <v>43</v>
      </c>
      <c r="B96" s="43">
        <v>-2.2800999999999999E-21</v>
      </c>
      <c r="C96" s="43">
        <v>-1.2413E-5</v>
      </c>
      <c r="D96" s="43">
        <v>2.2215000000000001E-4</v>
      </c>
      <c r="E96" s="23">
        <f t="shared" si="1"/>
        <v>0.22215000000000001</v>
      </c>
      <c r="F96" s="23">
        <v>0.8</v>
      </c>
      <c r="G96" s="24"/>
      <c r="H96" s="24"/>
      <c r="I96" s="25"/>
      <c r="J96" s="28"/>
      <c r="K96" s="44">
        <v>16</v>
      </c>
      <c r="L96" s="43">
        <v>7.6004999999999996E-22</v>
      </c>
      <c r="M96" s="43">
        <v>1.2413E-5</v>
      </c>
      <c r="N96" s="43">
        <v>2.2215000000000001E-4</v>
      </c>
      <c r="O96" s="23">
        <f t="shared" si="2"/>
        <v>0.22215000000000001</v>
      </c>
      <c r="P96" s="23">
        <v>0.8</v>
      </c>
      <c r="Q96" s="24" t="str">
        <f t="shared" si="0"/>
        <v/>
      </c>
      <c r="R96" s="24"/>
      <c r="S96" s="25"/>
      <c r="Y96" t="str">
        <f t="shared" si="3"/>
        <v/>
      </c>
    </row>
    <row r="97" spans="1:25" x14ac:dyDescent="0.3">
      <c r="A97" s="42">
        <v>44</v>
      </c>
      <c r="B97" s="43">
        <v>-2.0878000000000001E-21</v>
      </c>
      <c r="C97" s="43">
        <v>-1.1365999999999999E-5</v>
      </c>
      <c r="D97" s="43">
        <v>2.1237E-4</v>
      </c>
      <c r="E97" s="23">
        <f t="shared" si="1"/>
        <v>0.21237</v>
      </c>
      <c r="F97" s="23">
        <v>0.85</v>
      </c>
      <c r="G97" s="24"/>
      <c r="H97" s="24"/>
      <c r="I97" s="25"/>
      <c r="J97" s="28"/>
      <c r="K97" s="44">
        <v>17</v>
      </c>
      <c r="L97" s="43">
        <v>6.9594000000000002E-22</v>
      </c>
      <c r="M97" s="43">
        <v>1.1365999999999999E-5</v>
      </c>
      <c r="N97" s="43">
        <v>2.1237E-4</v>
      </c>
      <c r="O97" s="23">
        <f t="shared" si="2"/>
        <v>0.21237</v>
      </c>
      <c r="P97" s="23">
        <v>0.85</v>
      </c>
      <c r="Q97" s="24" t="str">
        <f t="shared" si="0"/>
        <v/>
      </c>
      <c r="R97" s="24"/>
      <c r="S97" s="25"/>
      <c r="Y97" t="str">
        <f t="shared" si="3"/>
        <v/>
      </c>
    </row>
    <row r="98" spans="1:25" x14ac:dyDescent="0.3">
      <c r="A98" s="42">
        <v>45</v>
      </c>
      <c r="B98" s="43">
        <v>-1.9179999999999999E-21</v>
      </c>
      <c r="C98" s="43">
        <v>-1.0441E-5</v>
      </c>
      <c r="D98" s="43">
        <v>2.0342E-4</v>
      </c>
      <c r="E98" s="23">
        <f t="shared" si="1"/>
        <v>0.20341999999999999</v>
      </c>
      <c r="F98" s="23">
        <v>0.9</v>
      </c>
      <c r="G98" s="24"/>
      <c r="H98" s="24"/>
      <c r="I98" s="25"/>
      <c r="J98" s="28"/>
      <c r="K98" s="44">
        <v>18</v>
      </c>
      <c r="L98" s="43">
        <v>6.3934000000000001E-22</v>
      </c>
      <c r="M98" s="43">
        <v>1.0441E-5</v>
      </c>
      <c r="N98" s="43">
        <v>2.0342E-4</v>
      </c>
      <c r="O98" s="23">
        <f t="shared" si="2"/>
        <v>0.20341999999999999</v>
      </c>
      <c r="P98" s="23">
        <v>0.9</v>
      </c>
      <c r="Q98" s="24" t="str">
        <f t="shared" si="0"/>
        <v/>
      </c>
      <c r="R98" s="24"/>
      <c r="S98" s="25"/>
      <c r="Y98" t="str">
        <f t="shared" si="3"/>
        <v/>
      </c>
    </row>
    <row r="99" spans="1:25" x14ac:dyDescent="0.3">
      <c r="A99" s="42">
        <v>46</v>
      </c>
      <c r="B99" s="43">
        <v>-1.7675000000000001E-21</v>
      </c>
      <c r="C99" s="43">
        <v>-9.6221000000000006E-6</v>
      </c>
      <c r="D99" s="43">
        <v>1.9521999999999999E-4</v>
      </c>
      <c r="E99" s="23">
        <f t="shared" si="1"/>
        <v>0.19522</v>
      </c>
      <c r="F99" s="23">
        <v>0.95</v>
      </c>
      <c r="G99" s="24"/>
      <c r="H99" s="24"/>
      <c r="I99" s="25"/>
      <c r="J99" s="28"/>
      <c r="K99" s="44">
        <v>19</v>
      </c>
      <c r="L99" s="43">
        <v>5.8918000000000001E-22</v>
      </c>
      <c r="M99" s="43">
        <v>9.6221000000000006E-6</v>
      </c>
      <c r="N99" s="43">
        <v>1.9521999999999999E-4</v>
      </c>
      <c r="O99" s="23">
        <f t="shared" si="2"/>
        <v>0.19522</v>
      </c>
      <c r="P99" s="23">
        <v>0.95</v>
      </c>
      <c r="Q99" s="24" t="str">
        <f t="shared" si="0"/>
        <v/>
      </c>
      <c r="R99" s="24"/>
      <c r="S99" s="25"/>
      <c r="Y99" t="str">
        <f t="shared" si="3"/>
        <v/>
      </c>
    </row>
    <row r="100" spans="1:25" x14ac:dyDescent="0.3">
      <c r="A100" s="42">
        <v>47</v>
      </c>
      <c r="B100" s="43">
        <v>-1.6337E-21</v>
      </c>
      <c r="C100" s="43">
        <v>-8.8934000000000003E-6</v>
      </c>
      <c r="D100" s="43">
        <v>1.8766E-4</v>
      </c>
      <c r="E100" s="23">
        <f t="shared" si="1"/>
        <v>0.18765999999999999</v>
      </c>
      <c r="F100" s="23">
        <v>1</v>
      </c>
      <c r="G100" s="24"/>
      <c r="H100" s="24"/>
      <c r="I100" s="25"/>
      <c r="J100" s="28"/>
      <c r="K100" s="44">
        <v>20</v>
      </c>
      <c r="L100" s="43">
        <v>5.4455999999999997E-22</v>
      </c>
      <c r="M100" s="43">
        <v>8.8934000000000003E-6</v>
      </c>
      <c r="N100" s="43">
        <v>1.8766E-4</v>
      </c>
      <c r="O100" s="23">
        <f t="shared" si="2"/>
        <v>0.18765999999999999</v>
      </c>
      <c r="P100" s="23">
        <v>1</v>
      </c>
      <c r="Q100" s="24" t="str">
        <f t="shared" si="0"/>
        <v/>
      </c>
      <c r="R100" s="24"/>
      <c r="S100" s="25"/>
      <c r="Y100" t="str">
        <f t="shared" si="3"/>
        <v/>
      </c>
    </row>
    <row r="101" spans="1:25" x14ac:dyDescent="0.3">
      <c r="A101" s="42">
        <v>48</v>
      </c>
      <c r="B101" s="43">
        <v>-8.4669999999999999E-22</v>
      </c>
      <c r="C101" s="43">
        <v>-4.6091999999999998E-6</v>
      </c>
      <c r="D101" s="43">
        <v>1.359E-4</v>
      </c>
      <c r="E101" s="23">
        <f t="shared" si="1"/>
        <v>0.13589999999999999</v>
      </c>
      <c r="F101" s="23">
        <v>1.5</v>
      </c>
      <c r="G101" s="24"/>
      <c r="H101" s="24"/>
      <c r="I101" s="25"/>
      <c r="J101" s="28"/>
      <c r="K101" s="44">
        <v>21</v>
      </c>
      <c r="L101" s="43">
        <v>2.8223E-22</v>
      </c>
      <c r="M101" s="43">
        <v>4.6091999999999998E-6</v>
      </c>
      <c r="N101" s="43">
        <v>1.359E-4</v>
      </c>
      <c r="O101" s="23">
        <f t="shared" si="2"/>
        <v>0.13589999999999999</v>
      </c>
      <c r="P101" s="23">
        <v>1.5</v>
      </c>
      <c r="Q101" s="24" t="str">
        <f t="shared" si="0"/>
        <v/>
      </c>
      <c r="R101" s="24"/>
      <c r="S101" s="25"/>
      <c r="Y101" t="str">
        <f t="shared" si="3"/>
        <v/>
      </c>
    </row>
    <row r="102" spans="1:25" x14ac:dyDescent="0.3">
      <c r="A102" s="42">
        <v>49</v>
      </c>
      <c r="B102" s="43">
        <v>-5.1631999999999999E-22</v>
      </c>
      <c r="C102" s="43">
        <v>-2.8107E-6</v>
      </c>
      <c r="D102" s="43">
        <v>1.072E-4</v>
      </c>
      <c r="E102" s="23">
        <f t="shared" si="1"/>
        <v>0.1072</v>
      </c>
      <c r="F102" s="23">
        <v>2</v>
      </c>
      <c r="G102" s="24"/>
      <c r="H102" s="24"/>
      <c r="I102" s="25"/>
      <c r="J102" s="28"/>
      <c r="K102" s="44">
        <v>22</v>
      </c>
      <c r="L102" s="43">
        <v>1.7211E-22</v>
      </c>
      <c r="M102" s="43">
        <v>2.8107E-6</v>
      </c>
      <c r="N102" s="43">
        <v>1.072E-4</v>
      </c>
      <c r="O102" s="23">
        <f t="shared" si="2"/>
        <v>0.1072</v>
      </c>
      <c r="P102" s="23">
        <v>2</v>
      </c>
      <c r="Q102" s="24" t="str">
        <f t="shared" si="0"/>
        <v/>
      </c>
      <c r="R102" s="24"/>
      <c r="S102" s="25"/>
      <c r="Y102" t="str">
        <f t="shared" si="3"/>
        <v/>
      </c>
    </row>
    <row r="103" spans="1:25" x14ac:dyDescent="0.3">
      <c r="A103" s="42">
        <v>50</v>
      </c>
      <c r="B103" s="43">
        <v>-3.4713000000000002E-22</v>
      </c>
      <c r="C103" s="43">
        <v>-1.8897000000000001E-6</v>
      </c>
      <c r="D103" s="43">
        <v>8.8548000000000007E-5</v>
      </c>
      <c r="E103" s="23">
        <f t="shared" si="1"/>
        <v>8.8548000000000002E-2</v>
      </c>
      <c r="F103" s="23">
        <v>2.5</v>
      </c>
      <c r="G103" s="24"/>
      <c r="H103" s="24"/>
      <c r="I103" s="25"/>
      <c r="J103" s="28"/>
      <c r="K103" s="44">
        <v>23</v>
      </c>
      <c r="L103" s="43">
        <v>1.1571000000000001E-22</v>
      </c>
      <c r="M103" s="43">
        <v>1.8897000000000001E-6</v>
      </c>
      <c r="N103" s="43">
        <v>8.8548000000000007E-5</v>
      </c>
      <c r="O103" s="23">
        <f t="shared" si="2"/>
        <v>8.8548000000000002E-2</v>
      </c>
      <c r="P103" s="23">
        <v>2.5</v>
      </c>
      <c r="Q103" s="24" t="str">
        <f t="shared" si="0"/>
        <v/>
      </c>
      <c r="R103" s="24"/>
      <c r="S103" s="25"/>
      <c r="Y103" t="str">
        <f t="shared" si="3"/>
        <v/>
      </c>
    </row>
    <row r="104" spans="1:25" x14ac:dyDescent="0.3">
      <c r="A104" s="42">
        <v>51</v>
      </c>
      <c r="B104" s="43">
        <v>-2.4828999999999999E-22</v>
      </c>
      <c r="C104" s="43">
        <v>-1.3515999999999999E-6</v>
      </c>
      <c r="D104" s="43">
        <v>7.4983999999999999E-5</v>
      </c>
      <c r="E104" s="23">
        <f t="shared" si="1"/>
        <v>7.4983999999999995E-2</v>
      </c>
      <c r="F104" s="23">
        <v>3</v>
      </c>
      <c r="G104" s="24"/>
      <c r="H104" s="24"/>
      <c r="I104" s="25"/>
      <c r="J104" s="28"/>
      <c r="K104" s="44">
        <v>24</v>
      </c>
      <c r="L104" s="43">
        <v>8.2763000000000006E-23</v>
      </c>
      <c r="M104" s="43">
        <v>1.3515999999999999E-6</v>
      </c>
      <c r="N104" s="43">
        <v>7.4983999999999999E-5</v>
      </c>
      <c r="O104" s="23">
        <f t="shared" si="2"/>
        <v>7.4983999999999995E-2</v>
      </c>
      <c r="P104" s="23">
        <v>3</v>
      </c>
      <c r="Q104" s="24"/>
      <c r="R104" s="24"/>
      <c r="S104" s="25"/>
    </row>
    <row r="105" spans="1:25" x14ac:dyDescent="0.3">
      <c r="A105" s="42">
        <v>52</v>
      </c>
      <c r="B105" s="43">
        <v>-1.85E-22</v>
      </c>
      <c r="C105" s="43">
        <v>-1.0071000000000001E-6</v>
      </c>
      <c r="D105" s="43">
        <v>6.4398000000000002E-5</v>
      </c>
      <c r="E105" s="23">
        <f t="shared" si="1"/>
        <v>6.4397999999999997E-2</v>
      </c>
      <c r="F105" s="23">
        <v>3.5</v>
      </c>
      <c r="G105" s="24"/>
      <c r="H105" s="24"/>
      <c r="I105" s="25"/>
      <c r="J105" s="28"/>
      <c r="K105" s="44">
        <v>25</v>
      </c>
      <c r="L105" s="43">
        <v>4.7281000000000001E-23</v>
      </c>
      <c r="M105" s="43">
        <v>7.7214999999999999E-7</v>
      </c>
      <c r="N105" s="43">
        <v>5.5809E-5</v>
      </c>
      <c r="O105" s="23">
        <f t="shared" si="2"/>
        <v>5.5808999999999997E-2</v>
      </c>
      <c r="P105" s="23">
        <v>4</v>
      </c>
      <c r="Q105" s="24"/>
      <c r="R105" s="24"/>
      <c r="S105" s="25"/>
    </row>
    <row r="106" spans="1:25" x14ac:dyDescent="0.3">
      <c r="A106" s="42">
        <v>53</v>
      </c>
      <c r="B106" s="43">
        <v>-1.4184E-22</v>
      </c>
      <c r="C106" s="43">
        <v>-7.7214999999999999E-7</v>
      </c>
      <c r="D106" s="43">
        <v>5.5809E-5</v>
      </c>
      <c r="E106" s="23">
        <f t="shared" si="1"/>
        <v>5.5808999999999997E-2</v>
      </c>
      <c r="F106" s="23">
        <v>4</v>
      </c>
      <c r="G106" s="24"/>
      <c r="H106" s="24"/>
      <c r="I106" s="25"/>
      <c r="J106" s="28"/>
      <c r="K106" s="44">
        <v>26</v>
      </c>
      <c r="L106" s="44" t="s">
        <v>21</v>
      </c>
      <c r="M106" s="44" t="s">
        <v>21</v>
      </c>
      <c r="N106" s="44" t="s">
        <v>21</v>
      </c>
      <c r="O106" s="23"/>
      <c r="P106" s="23"/>
      <c r="Q106" s="24"/>
      <c r="R106" s="24"/>
      <c r="S106" s="25"/>
    </row>
    <row r="107" spans="1:25" x14ac:dyDescent="0.3">
      <c r="A107" s="42">
        <v>54</v>
      </c>
      <c r="B107" s="44" t="s">
        <v>21</v>
      </c>
      <c r="C107" s="44" t="s">
        <v>21</v>
      </c>
      <c r="D107" s="44" t="s">
        <v>21</v>
      </c>
      <c r="E107" s="23"/>
      <c r="F107" s="23"/>
      <c r="G107" s="24"/>
      <c r="H107" s="24"/>
      <c r="I107" s="25"/>
      <c r="J107" s="28"/>
      <c r="K107" s="44">
        <v>27</v>
      </c>
      <c r="L107" s="44" t="s">
        <v>21</v>
      </c>
      <c r="M107" s="44" t="s">
        <v>21</v>
      </c>
      <c r="N107" s="44" t="s">
        <v>21</v>
      </c>
      <c r="O107" s="23"/>
      <c r="P107" s="23"/>
      <c r="Q107" s="24"/>
      <c r="R107" s="24"/>
      <c r="S107" s="25"/>
    </row>
    <row r="108" spans="1:25" ht="15" thickBot="1" x14ac:dyDescent="0.35">
      <c r="A108" s="30"/>
      <c r="B108" s="26"/>
      <c r="C108" s="26"/>
      <c r="D108" s="26"/>
      <c r="E108" s="26"/>
      <c r="F108" s="26"/>
      <c r="G108" s="26"/>
      <c r="H108" s="26"/>
      <c r="I108" s="27"/>
      <c r="J108" s="30"/>
      <c r="K108" s="26"/>
      <c r="L108" s="26"/>
      <c r="M108" s="26"/>
      <c r="N108" s="26"/>
      <c r="O108" s="26"/>
      <c r="P108" s="26"/>
      <c r="Q108" s="26"/>
      <c r="R108" s="26"/>
      <c r="S108" s="27"/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FAF0-C83A-462B-854B-301F5A5C3291}">
  <sheetPr codeName="Hoja144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2624800</v>
      </c>
      <c r="C19" s="43">
        <v>2377100</v>
      </c>
      <c r="D19" s="43">
        <v>562470</v>
      </c>
      <c r="E19" s="43">
        <v>-4.5490000000000003E-11</v>
      </c>
      <c r="F19" s="43">
        <v>2.9237999999999999E-26</v>
      </c>
      <c r="G19" s="43">
        <v>1.5917E-10</v>
      </c>
      <c r="H19" s="48">
        <v>0</v>
      </c>
      <c r="I19" s="28"/>
      <c r="J19" s="44">
        <v>1</v>
      </c>
      <c r="K19" s="43">
        <v>2624800</v>
      </c>
      <c r="L19" s="43">
        <v>2377100</v>
      </c>
      <c r="M19" s="43">
        <v>562470</v>
      </c>
      <c r="N19" s="43">
        <v>-1.5162999999999999E-11</v>
      </c>
      <c r="O19" s="43">
        <v>-9.7460999999999995E-27</v>
      </c>
      <c r="P19" s="43">
        <v>-1.5917E-10</v>
      </c>
      <c r="Q19" s="48">
        <v>0</v>
      </c>
    </row>
    <row r="20" spans="1:17" x14ac:dyDescent="0.3">
      <c r="A20" s="42">
        <v>31</v>
      </c>
      <c r="B20" s="43">
        <v>-1272800</v>
      </c>
      <c r="C20" s="43">
        <v>-1189600</v>
      </c>
      <c r="D20" s="43">
        <v>485220</v>
      </c>
      <c r="E20" s="43">
        <v>1.5298E-11</v>
      </c>
      <c r="F20" s="43">
        <v>-2.9047999999999999E-12</v>
      </c>
      <c r="G20" s="43">
        <v>-15813</v>
      </c>
      <c r="H20" s="54">
        <v>0.03</v>
      </c>
      <c r="I20" s="28"/>
      <c r="J20" s="44">
        <v>2</v>
      </c>
      <c r="K20" s="43">
        <v>-1272800</v>
      </c>
      <c r="L20" s="43">
        <v>-1189600</v>
      </c>
      <c r="M20" s="43">
        <v>485220</v>
      </c>
      <c r="N20" s="43">
        <v>5.0993999999999999E-12</v>
      </c>
      <c r="O20" s="43">
        <v>9.6827000000000007E-13</v>
      </c>
      <c r="P20" s="43">
        <v>15813</v>
      </c>
      <c r="Q20" s="54">
        <v>0.03</v>
      </c>
    </row>
    <row r="21" spans="1:17" x14ac:dyDescent="0.3">
      <c r="A21" s="42">
        <v>32</v>
      </c>
      <c r="B21" s="43">
        <v>90036</v>
      </c>
      <c r="C21" s="43">
        <v>101250</v>
      </c>
      <c r="D21" s="43">
        <v>426190</v>
      </c>
      <c r="E21" s="43">
        <v>2.0597000000000002E-12</v>
      </c>
      <c r="F21" s="43">
        <v>-3.1619000000000001E-12</v>
      </c>
      <c r="G21" s="43">
        <v>-17212</v>
      </c>
      <c r="H21" s="57">
        <v>0.05</v>
      </c>
      <c r="I21" s="28"/>
      <c r="J21" s="44">
        <v>3</v>
      </c>
      <c r="K21" s="43">
        <v>90036</v>
      </c>
      <c r="L21" s="43">
        <v>101250</v>
      </c>
      <c r="M21" s="43">
        <v>426190</v>
      </c>
      <c r="N21" s="43">
        <v>6.8655999999999995E-13</v>
      </c>
      <c r="O21" s="43">
        <v>1.054E-12</v>
      </c>
      <c r="P21" s="43">
        <v>17212</v>
      </c>
      <c r="Q21" s="57">
        <v>0.05</v>
      </c>
    </row>
    <row r="22" spans="1:17" x14ac:dyDescent="0.3">
      <c r="A22" s="42">
        <v>33</v>
      </c>
      <c r="B22" s="43">
        <v>-15051</v>
      </c>
      <c r="C22" s="43">
        <v>8442.4</v>
      </c>
      <c r="D22" s="43">
        <v>281080</v>
      </c>
      <c r="E22" s="43">
        <v>4.3157000000000003E-12</v>
      </c>
      <c r="F22" s="43">
        <v>-3.7018999999999998E-12</v>
      </c>
      <c r="G22" s="43">
        <v>-20152</v>
      </c>
      <c r="H22" s="48">
        <v>0.1</v>
      </c>
      <c r="I22" s="28"/>
      <c r="J22" s="44">
        <v>4</v>
      </c>
      <c r="K22" s="43">
        <v>-15051</v>
      </c>
      <c r="L22" s="43">
        <v>8442.4</v>
      </c>
      <c r="M22" s="43">
        <v>281080</v>
      </c>
      <c r="N22" s="43">
        <v>1.4385999999999999E-12</v>
      </c>
      <c r="O22" s="43">
        <v>1.234E-12</v>
      </c>
      <c r="P22" s="43">
        <v>20152</v>
      </c>
      <c r="Q22" s="48">
        <v>0.1</v>
      </c>
    </row>
    <row r="23" spans="1:17" x14ac:dyDescent="0.3">
      <c r="A23" s="42">
        <v>34</v>
      </c>
      <c r="B23" s="43">
        <v>-60719</v>
      </c>
      <c r="C23" s="43">
        <v>-31411</v>
      </c>
      <c r="D23" s="43">
        <v>216140</v>
      </c>
      <c r="E23" s="43">
        <v>5.3837999999999997E-12</v>
      </c>
      <c r="F23" s="43">
        <v>-3.8059999999999997E-12</v>
      </c>
      <c r="G23" s="43">
        <v>-20719</v>
      </c>
      <c r="H23" s="54">
        <v>0.13</v>
      </c>
      <c r="I23" s="28"/>
      <c r="J23" s="44">
        <v>5</v>
      </c>
      <c r="K23" s="43">
        <v>-60719</v>
      </c>
      <c r="L23" s="43">
        <v>-31411</v>
      </c>
      <c r="M23" s="43">
        <v>216140</v>
      </c>
      <c r="N23" s="43">
        <v>1.7946E-12</v>
      </c>
      <c r="O23" s="43">
        <v>1.2687E-12</v>
      </c>
      <c r="P23" s="43">
        <v>20719</v>
      </c>
      <c r="Q23" s="54">
        <v>0.13</v>
      </c>
    </row>
    <row r="24" spans="1:17" x14ac:dyDescent="0.3">
      <c r="A24" s="42">
        <v>35</v>
      </c>
      <c r="B24" s="43">
        <v>-24785</v>
      </c>
      <c r="C24" s="43">
        <v>-2294.9</v>
      </c>
      <c r="D24" s="43">
        <v>183600</v>
      </c>
      <c r="E24" s="43">
        <v>4.1313000000000004E-12</v>
      </c>
      <c r="F24" s="43">
        <v>-3.8024E-12</v>
      </c>
      <c r="G24" s="43">
        <v>-20699</v>
      </c>
      <c r="H24" s="48">
        <v>0.15</v>
      </c>
      <c r="I24" s="28"/>
      <c r="J24" s="44">
        <v>6</v>
      </c>
      <c r="K24" s="43">
        <v>-24785</v>
      </c>
      <c r="L24" s="43">
        <v>-2294.9</v>
      </c>
      <c r="M24" s="43">
        <v>183600</v>
      </c>
      <c r="N24" s="43">
        <v>1.3771000000000001E-12</v>
      </c>
      <c r="O24" s="43">
        <v>1.2675E-12</v>
      </c>
      <c r="P24" s="43">
        <v>20699</v>
      </c>
      <c r="Q24" s="48">
        <v>0.15</v>
      </c>
    </row>
    <row r="25" spans="1:17" x14ac:dyDescent="0.3">
      <c r="A25" s="42">
        <v>36</v>
      </c>
      <c r="B25" s="43">
        <v>-46544</v>
      </c>
      <c r="C25" s="43">
        <v>-22540</v>
      </c>
      <c r="D25" s="43">
        <v>125480</v>
      </c>
      <c r="E25" s="43">
        <v>4.4094999999999997E-12</v>
      </c>
      <c r="F25" s="43">
        <v>-3.3846999999999999E-12</v>
      </c>
      <c r="G25" s="43">
        <v>-18425</v>
      </c>
      <c r="H25" s="57">
        <v>0.2</v>
      </c>
      <c r="I25" s="28"/>
      <c r="J25" s="44">
        <v>7</v>
      </c>
      <c r="K25" s="43">
        <v>-46544</v>
      </c>
      <c r="L25" s="43">
        <v>-22540</v>
      </c>
      <c r="M25" s="43">
        <v>125480</v>
      </c>
      <c r="N25" s="43">
        <v>1.4698000000000001E-12</v>
      </c>
      <c r="O25" s="43">
        <v>1.1282E-12</v>
      </c>
      <c r="P25" s="43">
        <v>18425</v>
      </c>
      <c r="Q25" s="57">
        <v>0.2</v>
      </c>
    </row>
    <row r="26" spans="1:17" x14ac:dyDescent="0.3">
      <c r="A26" s="42">
        <v>37</v>
      </c>
      <c r="B26" s="43">
        <v>-65196</v>
      </c>
      <c r="C26" s="43">
        <v>-39060</v>
      </c>
      <c r="D26" s="43">
        <v>104310</v>
      </c>
      <c r="E26" s="43">
        <v>4.8012000000000002E-12</v>
      </c>
      <c r="F26" s="43">
        <v>-2.8930999999999999E-12</v>
      </c>
      <c r="G26" s="43">
        <v>-15749</v>
      </c>
      <c r="H26" s="54">
        <v>0.23</v>
      </c>
      <c r="I26" s="28"/>
      <c r="J26" s="44">
        <v>8</v>
      </c>
      <c r="K26" s="43">
        <v>-65196</v>
      </c>
      <c r="L26" s="43">
        <v>-39060</v>
      </c>
      <c r="M26" s="43">
        <v>104310</v>
      </c>
      <c r="N26" s="43">
        <v>1.6003999999999999E-12</v>
      </c>
      <c r="O26" s="43">
        <v>9.6437999999999998E-13</v>
      </c>
      <c r="P26" s="43">
        <v>15749</v>
      </c>
      <c r="Q26" s="54">
        <v>0.23</v>
      </c>
    </row>
    <row r="27" spans="1:17" x14ac:dyDescent="0.3">
      <c r="A27" s="42">
        <v>38</v>
      </c>
      <c r="B27" s="43">
        <v>-6220.1</v>
      </c>
      <c r="C27" s="43">
        <v>3755.3</v>
      </c>
      <c r="D27" s="43">
        <v>75848</v>
      </c>
      <c r="E27" s="43">
        <v>1.8325000000000001E-12</v>
      </c>
      <c r="F27" s="43">
        <v>-2.4834000000000001E-12</v>
      </c>
      <c r="G27" s="43">
        <v>-13519</v>
      </c>
      <c r="H27" s="57">
        <v>0.3</v>
      </c>
      <c r="I27" s="28"/>
      <c r="J27" s="44">
        <v>9</v>
      </c>
      <c r="K27" s="43">
        <v>-6220.1</v>
      </c>
      <c r="L27" s="43">
        <v>3755.3</v>
      </c>
      <c r="M27" s="43">
        <v>75848</v>
      </c>
      <c r="N27" s="43">
        <v>6.1082000000000002E-13</v>
      </c>
      <c r="O27" s="43">
        <v>8.2780999999999998E-13</v>
      </c>
      <c r="P27" s="43">
        <v>13519</v>
      </c>
      <c r="Q27" s="57">
        <v>0.3</v>
      </c>
    </row>
    <row r="28" spans="1:17" x14ac:dyDescent="0.3">
      <c r="A28" s="42">
        <v>39</v>
      </c>
      <c r="B28" s="43">
        <v>-5046.6000000000004</v>
      </c>
      <c r="C28" s="43">
        <v>2699.3</v>
      </c>
      <c r="D28" s="43">
        <v>62657</v>
      </c>
      <c r="E28" s="43">
        <v>1.4228999999999999E-12</v>
      </c>
      <c r="F28" s="43">
        <v>-2.1618999999999999E-12</v>
      </c>
      <c r="G28" s="43">
        <v>-11769</v>
      </c>
      <c r="H28" s="57">
        <v>0.35</v>
      </c>
      <c r="I28" s="28"/>
      <c r="J28" s="44">
        <v>10</v>
      </c>
      <c r="K28" s="43">
        <v>-5046.6000000000004</v>
      </c>
      <c r="L28" s="43">
        <v>2699.3</v>
      </c>
      <c r="M28" s="43">
        <v>62657</v>
      </c>
      <c r="N28" s="43">
        <v>4.7430000000000001E-13</v>
      </c>
      <c r="O28" s="43">
        <v>7.2064000000000005E-13</v>
      </c>
      <c r="P28" s="43">
        <v>11769</v>
      </c>
      <c r="Q28" s="57">
        <v>0.35</v>
      </c>
    </row>
    <row r="29" spans="1:17" x14ac:dyDescent="0.3">
      <c r="A29" s="42">
        <v>40</v>
      </c>
      <c r="B29" s="43">
        <v>-4166.5</v>
      </c>
      <c r="C29" s="43">
        <v>1837.3</v>
      </c>
      <c r="D29" s="43">
        <v>52865</v>
      </c>
      <c r="E29" s="43">
        <v>1.1029000000000001E-12</v>
      </c>
      <c r="F29" s="43">
        <v>-1.8587000000000001E-12</v>
      </c>
      <c r="G29" s="43">
        <v>-10118</v>
      </c>
      <c r="H29" s="57">
        <v>0.4</v>
      </c>
      <c r="I29" s="28"/>
      <c r="J29" s="44">
        <v>11</v>
      </c>
      <c r="K29" s="43">
        <v>-4166.5</v>
      </c>
      <c r="L29" s="43">
        <v>1837.3</v>
      </c>
      <c r="M29" s="43">
        <v>52865</v>
      </c>
      <c r="N29" s="43">
        <v>3.6763000000000002E-13</v>
      </c>
      <c r="O29" s="43">
        <v>6.1957999999999997E-13</v>
      </c>
      <c r="P29" s="43">
        <v>10118</v>
      </c>
      <c r="Q29" s="57">
        <v>0.4</v>
      </c>
    </row>
    <row r="30" spans="1:17" x14ac:dyDescent="0.3">
      <c r="A30" s="42">
        <v>41</v>
      </c>
      <c r="B30" s="43">
        <v>-3495.1</v>
      </c>
      <c r="C30" s="43">
        <v>1172.7</v>
      </c>
      <c r="D30" s="43">
        <v>45312</v>
      </c>
      <c r="E30" s="43">
        <v>8.5746999999999998E-13</v>
      </c>
      <c r="F30" s="43">
        <v>-1.5887000000000001E-12</v>
      </c>
      <c r="G30" s="43">
        <v>-8648.2999999999993</v>
      </c>
      <c r="H30" s="57">
        <v>0.45</v>
      </c>
      <c r="I30" s="28"/>
      <c r="J30" s="44">
        <v>12</v>
      </c>
      <c r="K30" s="43">
        <v>-3495.1</v>
      </c>
      <c r="L30" s="43">
        <v>1172.7</v>
      </c>
      <c r="M30" s="43">
        <v>45312</v>
      </c>
      <c r="N30" s="43">
        <v>2.8581999999999999E-13</v>
      </c>
      <c r="O30" s="43">
        <v>5.2956000000000002E-13</v>
      </c>
      <c r="P30" s="43">
        <v>8648.2999999999993</v>
      </c>
      <c r="Q30" s="57">
        <v>0.45</v>
      </c>
    </row>
    <row r="31" spans="1:17" x14ac:dyDescent="0.3">
      <c r="A31" s="42">
        <v>42</v>
      </c>
      <c r="B31" s="43">
        <v>-2973.2</v>
      </c>
      <c r="C31" s="43">
        <v>677.75</v>
      </c>
      <c r="D31" s="43">
        <v>39317</v>
      </c>
      <c r="E31" s="43">
        <v>6.7067000000000001E-13</v>
      </c>
      <c r="F31" s="43">
        <v>-1.3556E-12</v>
      </c>
      <c r="G31" s="43">
        <v>-7379.4</v>
      </c>
      <c r="H31" s="48">
        <v>0.5</v>
      </c>
      <c r="I31" s="28"/>
      <c r="J31" s="44">
        <v>13</v>
      </c>
      <c r="K31" s="43">
        <v>-2973.2</v>
      </c>
      <c r="L31" s="43">
        <v>677.75</v>
      </c>
      <c r="M31" s="43">
        <v>39317</v>
      </c>
      <c r="N31" s="43">
        <v>2.2356000000000001E-13</v>
      </c>
      <c r="O31" s="43">
        <v>4.5186000000000001E-13</v>
      </c>
      <c r="P31" s="43">
        <v>7379.4</v>
      </c>
      <c r="Q31" s="48">
        <v>0.5</v>
      </c>
    </row>
    <row r="32" spans="1:17" x14ac:dyDescent="0.3">
      <c r="A32" s="42">
        <v>43</v>
      </c>
      <c r="B32" s="43">
        <v>-2560</v>
      </c>
      <c r="C32" s="43">
        <v>317.32</v>
      </c>
      <c r="D32" s="43">
        <v>34453</v>
      </c>
      <c r="E32" s="43">
        <v>5.2856000000000002E-13</v>
      </c>
      <c r="F32" s="43">
        <v>-1.1578E-12</v>
      </c>
      <c r="G32" s="43">
        <v>-6302.8</v>
      </c>
      <c r="H32" s="48">
        <v>0.55000000000000004</v>
      </c>
      <c r="I32" s="28"/>
      <c r="J32" s="44">
        <v>14</v>
      </c>
      <c r="K32" s="43">
        <v>-2560</v>
      </c>
      <c r="L32" s="43">
        <v>317.32</v>
      </c>
      <c r="M32" s="43">
        <v>34453</v>
      </c>
      <c r="N32" s="43">
        <v>1.7619E-13</v>
      </c>
      <c r="O32" s="43">
        <v>3.8594000000000002E-13</v>
      </c>
      <c r="P32" s="43">
        <v>6302.8</v>
      </c>
      <c r="Q32" s="48">
        <v>0.55000000000000004</v>
      </c>
    </row>
    <row r="33" spans="1:17" x14ac:dyDescent="0.3">
      <c r="A33" s="42">
        <v>44</v>
      </c>
      <c r="B33" s="43">
        <v>-2227.4</v>
      </c>
      <c r="C33" s="43">
        <v>59.405000000000001</v>
      </c>
      <c r="D33" s="43">
        <v>30441</v>
      </c>
      <c r="E33" s="43">
        <v>4.2008000000000001E-13</v>
      </c>
      <c r="F33" s="43">
        <v>-9.9152999999999992E-13</v>
      </c>
      <c r="G33" s="43">
        <v>-5397.6</v>
      </c>
      <c r="H33" s="48">
        <v>0.6</v>
      </c>
      <c r="I33" s="28"/>
      <c r="J33" s="44">
        <v>15</v>
      </c>
      <c r="K33" s="43">
        <v>-2227.4</v>
      </c>
      <c r="L33" s="43">
        <v>59.405000000000001</v>
      </c>
      <c r="M33" s="43">
        <v>30441</v>
      </c>
      <c r="N33" s="43">
        <v>1.4003000000000001E-13</v>
      </c>
      <c r="O33" s="43">
        <v>3.3051000000000002E-13</v>
      </c>
      <c r="P33" s="43">
        <v>5397.6</v>
      </c>
      <c r="Q33" s="48">
        <v>0.6</v>
      </c>
    </row>
    <row r="34" spans="1:17" x14ac:dyDescent="0.3">
      <c r="A34" s="42">
        <v>45</v>
      </c>
      <c r="B34" s="43">
        <v>-1955.5</v>
      </c>
      <c r="C34" s="43">
        <v>-122.12</v>
      </c>
      <c r="D34" s="43">
        <v>27085</v>
      </c>
      <c r="E34" s="43">
        <v>3.3679000000000002E-13</v>
      </c>
      <c r="F34" s="43">
        <v>-8.5221999999999998E-13</v>
      </c>
      <c r="G34" s="43">
        <v>-4639.3</v>
      </c>
      <c r="H34" s="48">
        <v>0.65</v>
      </c>
      <c r="I34" s="28"/>
      <c r="J34" s="44">
        <v>16</v>
      </c>
      <c r="K34" s="43">
        <v>-1955.5</v>
      </c>
      <c r="L34" s="43">
        <v>-122.12</v>
      </c>
      <c r="M34" s="43">
        <v>27085</v>
      </c>
      <c r="N34" s="43">
        <v>1.1226000000000001E-13</v>
      </c>
      <c r="O34" s="43">
        <v>2.8407000000000002E-13</v>
      </c>
      <c r="P34" s="43">
        <v>4639.3</v>
      </c>
      <c r="Q34" s="48">
        <v>0.65</v>
      </c>
    </row>
    <row r="35" spans="1:17" x14ac:dyDescent="0.3">
      <c r="A35" s="42">
        <v>46</v>
      </c>
      <c r="B35" s="43">
        <v>-1730</v>
      </c>
      <c r="C35" s="43">
        <v>-247.39</v>
      </c>
      <c r="D35" s="43">
        <v>24248</v>
      </c>
      <c r="E35" s="43">
        <v>2.7236000000000001E-13</v>
      </c>
      <c r="F35" s="43">
        <v>-7.3557999999999998E-13</v>
      </c>
      <c r="G35" s="43">
        <v>-4004.3</v>
      </c>
      <c r="H35" s="48">
        <v>0.7</v>
      </c>
      <c r="I35" s="28"/>
      <c r="J35" s="44">
        <v>17</v>
      </c>
      <c r="K35" s="43">
        <v>-1730</v>
      </c>
      <c r="L35" s="43">
        <v>-247.39</v>
      </c>
      <c r="M35" s="43">
        <v>24248</v>
      </c>
      <c r="N35" s="43">
        <v>9.0785999999999998E-14</v>
      </c>
      <c r="O35" s="43">
        <v>2.4518999999999999E-13</v>
      </c>
      <c r="P35" s="43">
        <v>4004.3</v>
      </c>
      <c r="Q35" s="48">
        <v>0.7</v>
      </c>
    </row>
    <row r="36" spans="1:17" x14ac:dyDescent="0.3">
      <c r="A36" s="42">
        <v>47</v>
      </c>
      <c r="B36" s="43">
        <v>-1540.7</v>
      </c>
      <c r="C36" s="43">
        <v>-331.47</v>
      </c>
      <c r="D36" s="43">
        <v>21826</v>
      </c>
      <c r="E36" s="43">
        <v>2.2211999999999999E-13</v>
      </c>
      <c r="F36" s="43">
        <v>-6.3776E-13</v>
      </c>
      <c r="G36" s="43">
        <v>-3471.8</v>
      </c>
      <c r="H36" s="48">
        <v>0.75</v>
      </c>
      <c r="I36" s="28"/>
      <c r="J36" s="44">
        <v>18</v>
      </c>
      <c r="K36" s="43">
        <v>-1540.7</v>
      </c>
      <c r="L36" s="43">
        <v>-331.47</v>
      </c>
      <c r="M36" s="43">
        <v>21826</v>
      </c>
      <c r="N36" s="43">
        <v>7.4041000000000002E-14</v>
      </c>
      <c r="O36" s="43">
        <v>2.1259000000000001E-13</v>
      </c>
      <c r="P36" s="43">
        <v>3471.8</v>
      </c>
      <c r="Q36" s="48">
        <v>0.75</v>
      </c>
    </row>
    <row r="37" spans="1:17" x14ac:dyDescent="0.3">
      <c r="A37" s="42">
        <v>48</v>
      </c>
      <c r="B37" s="43">
        <v>-1379.7</v>
      </c>
      <c r="C37" s="43">
        <v>-385.48</v>
      </c>
      <c r="D37" s="43">
        <v>19742</v>
      </c>
      <c r="E37" s="43">
        <v>1.8263E-13</v>
      </c>
      <c r="F37" s="43">
        <v>-5.5548999999999999E-13</v>
      </c>
      <c r="G37" s="43">
        <v>-3023.9</v>
      </c>
      <c r="H37" s="48">
        <v>0.8</v>
      </c>
      <c r="I37" s="28"/>
      <c r="J37" s="44">
        <v>19</v>
      </c>
      <c r="K37" s="43">
        <v>-1379.7</v>
      </c>
      <c r="L37" s="43">
        <v>-385.48</v>
      </c>
      <c r="M37" s="43">
        <v>19742</v>
      </c>
      <c r="N37" s="43">
        <v>6.0877999999999996E-14</v>
      </c>
      <c r="O37" s="43">
        <v>1.8515999999999999E-13</v>
      </c>
      <c r="P37" s="43">
        <v>3023.9</v>
      </c>
      <c r="Q37" s="48">
        <v>0.8</v>
      </c>
    </row>
    <row r="38" spans="1:17" x14ac:dyDescent="0.3">
      <c r="A38" s="42">
        <v>49</v>
      </c>
      <c r="B38" s="43">
        <v>-1241.3</v>
      </c>
      <c r="C38" s="43">
        <v>-417.54</v>
      </c>
      <c r="D38" s="43">
        <v>17935</v>
      </c>
      <c r="E38" s="43">
        <v>1.5133E-13</v>
      </c>
      <c r="F38" s="43">
        <v>-4.8604000000000002E-13</v>
      </c>
      <c r="G38" s="43">
        <v>-2645.9</v>
      </c>
      <c r="H38" s="48">
        <v>0.85</v>
      </c>
      <c r="I38" s="28"/>
      <c r="J38" s="44">
        <v>20</v>
      </c>
      <c r="K38" s="43">
        <v>-1241.3</v>
      </c>
      <c r="L38" s="43">
        <v>-417.54</v>
      </c>
      <c r="M38" s="43">
        <v>17935</v>
      </c>
      <c r="N38" s="43">
        <v>5.0443E-14</v>
      </c>
      <c r="O38" s="43">
        <v>1.6201000000000001E-13</v>
      </c>
      <c r="P38" s="43">
        <v>2645.9</v>
      </c>
      <c r="Q38" s="48">
        <v>0.85</v>
      </c>
    </row>
    <row r="39" spans="1:17" x14ac:dyDescent="0.3">
      <c r="A39" s="42">
        <v>50</v>
      </c>
      <c r="B39" s="43">
        <v>-1121.2</v>
      </c>
      <c r="C39" s="43">
        <v>-433.6</v>
      </c>
      <c r="D39" s="43">
        <v>16359</v>
      </c>
      <c r="E39" s="43">
        <v>1.2630999999999999E-13</v>
      </c>
      <c r="F39" s="43">
        <v>-4.2718E-13</v>
      </c>
      <c r="G39" s="43">
        <v>-2325.4</v>
      </c>
      <c r="H39" s="48">
        <v>0.9</v>
      </c>
      <c r="I39" s="28"/>
      <c r="J39" s="44">
        <v>21</v>
      </c>
      <c r="K39" s="43">
        <v>-1121.2</v>
      </c>
      <c r="L39" s="43">
        <v>-433.6</v>
      </c>
      <c r="M39" s="43">
        <v>16359</v>
      </c>
      <c r="N39" s="43">
        <v>4.2103999999999998E-14</v>
      </c>
      <c r="O39" s="43">
        <v>1.4239000000000001E-13</v>
      </c>
      <c r="P39" s="43">
        <v>2325.4</v>
      </c>
      <c r="Q39" s="48">
        <v>0.9</v>
      </c>
    </row>
    <row r="40" spans="1:17" x14ac:dyDescent="0.3">
      <c r="A40" s="42">
        <v>51</v>
      </c>
      <c r="B40" s="43">
        <v>-922.87</v>
      </c>
      <c r="C40" s="43">
        <v>-433.98</v>
      </c>
      <c r="D40" s="43">
        <v>13755</v>
      </c>
      <c r="E40" s="43">
        <v>8.9805999999999999E-14</v>
      </c>
      <c r="F40" s="43">
        <v>-3.3422000000000001E-13</v>
      </c>
      <c r="G40" s="43">
        <v>-1819.4</v>
      </c>
      <c r="H40" s="48">
        <v>0.95</v>
      </c>
      <c r="I40" s="28"/>
      <c r="J40" s="44">
        <v>22</v>
      </c>
      <c r="K40" s="43">
        <v>-922.87</v>
      </c>
      <c r="L40" s="43">
        <v>-433.98</v>
      </c>
      <c r="M40" s="43">
        <v>13755</v>
      </c>
      <c r="N40" s="43">
        <v>2.9935000000000001E-14</v>
      </c>
      <c r="O40" s="43">
        <v>1.1141E-13</v>
      </c>
      <c r="P40" s="43">
        <v>1819.4</v>
      </c>
      <c r="Q40" s="48">
        <v>0.95</v>
      </c>
    </row>
    <row r="41" spans="1:17" x14ac:dyDescent="0.3">
      <c r="A41" s="42">
        <v>52</v>
      </c>
      <c r="B41" s="43">
        <v>-369.92</v>
      </c>
      <c r="C41" s="43">
        <v>-248.3</v>
      </c>
      <c r="D41" s="43">
        <v>6768.1</v>
      </c>
      <c r="E41" s="43">
        <v>2.2340999999999999E-14</v>
      </c>
      <c r="F41" s="43">
        <v>-1.2080999999999999E-13</v>
      </c>
      <c r="G41" s="43">
        <v>-657.68</v>
      </c>
      <c r="H41" s="48">
        <v>1</v>
      </c>
      <c r="I41" s="28"/>
      <c r="J41" s="44">
        <v>23</v>
      </c>
      <c r="K41" s="43">
        <v>-369.92</v>
      </c>
      <c r="L41" s="43">
        <v>-248.3</v>
      </c>
      <c r="M41" s="43">
        <v>6768.1</v>
      </c>
      <c r="N41" s="43">
        <v>7.4469000000000004E-15</v>
      </c>
      <c r="O41" s="43">
        <v>4.0270999999999998E-14</v>
      </c>
      <c r="P41" s="43">
        <v>657.68</v>
      </c>
      <c r="Q41" s="48">
        <v>1</v>
      </c>
    </row>
    <row r="42" spans="1:17" x14ac:dyDescent="0.3">
      <c r="A42" s="42">
        <v>53</v>
      </c>
      <c r="B42" s="43">
        <v>-147.63</v>
      </c>
      <c r="C42" s="43">
        <v>-104.81</v>
      </c>
      <c r="D42" s="43">
        <v>4007.1</v>
      </c>
      <c r="E42" s="43">
        <v>7.8656000000000006E-15</v>
      </c>
      <c r="F42" s="43">
        <v>-5.5743999999999997E-14</v>
      </c>
      <c r="G42" s="43">
        <v>-303.45999999999998</v>
      </c>
      <c r="H42" s="48">
        <v>1.5</v>
      </c>
      <c r="I42" s="28"/>
      <c r="J42" s="44">
        <v>24</v>
      </c>
      <c r="K42" s="43">
        <v>-147.63</v>
      </c>
      <c r="L42" s="43">
        <v>-104.81</v>
      </c>
      <c r="M42" s="43">
        <v>4007.1</v>
      </c>
      <c r="N42" s="43">
        <v>2.6218999999999999E-15</v>
      </c>
      <c r="O42" s="43">
        <v>1.8581000000000001E-14</v>
      </c>
      <c r="P42" s="43">
        <v>303.45999999999998</v>
      </c>
      <c r="Q42" s="48">
        <v>1.5</v>
      </c>
    </row>
    <row r="43" spans="1:17" x14ac:dyDescent="0.3">
      <c r="A43" s="42">
        <v>54</v>
      </c>
      <c r="B43" s="43">
        <v>-71.631</v>
      </c>
      <c r="C43" s="43">
        <v>-53.030999999999999</v>
      </c>
      <c r="D43" s="43">
        <v>2712.3</v>
      </c>
      <c r="E43" s="43">
        <v>3.4167999999999998E-15</v>
      </c>
      <c r="F43" s="43">
        <v>-3.0022000000000001E-14</v>
      </c>
      <c r="G43" s="43">
        <v>-163.43</v>
      </c>
      <c r="H43" s="48">
        <v>2</v>
      </c>
      <c r="I43" s="28"/>
      <c r="J43" s="44">
        <v>25</v>
      </c>
      <c r="K43" s="43">
        <v>-71.631</v>
      </c>
      <c r="L43" s="43">
        <v>-53.030999999999999</v>
      </c>
      <c r="M43" s="43">
        <v>2712.3</v>
      </c>
      <c r="N43" s="43">
        <v>1.1389E-15</v>
      </c>
      <c r="O43" s="43">
        <v>1.0007E-14</v>
      </c>
      <c r="P43" s="43">
        <v>163.43</v>
      </c>
      <c r="Q43" s="48">
        <v>2</v>
      </c>
    </row>
    <row r="44" spans="1:17" x14ac:dyDescent="0.3">
      <c r="A44" s="42">
        <v>55</v>
      </c>
      <c r="B44" s="43">
        <v>-57.009</v>
      </c>
      <c r="C44" s="43">
        <v>-47.701999999999998</v>
      </c>
      <c r="D44" s="43">
        <v>2013.5</v>
      </c>
      <c r="E44" s="43">
        <v>1.7097E-15</v>
      </c>
      <c r="F44" s="43">
        <v>-1.7982999999999999E-14</v>
      </c>
      <c r="G44" s="43">
        <v>-97.894999999999996</v>
      </c>
      <c r="H44" s="48">
        <v>2.5</v>
      </c>
      <c r="I44" s="28"/>
      <c r="J44" s="44">
        <v>26</v>
      </c>
      <c r="K44" s="43">
        <v>-57.009</v>
      </c>
      <c r="L44" s="43">
        <v>-47.701999999999998</v>
      </c>
      <c r="M44" s="43">
        <v>2013.5</v>
      </c>
      <c r="N44" s="43">
        <v>5.6991000000000003E-16</v>
      </c>
      <c r="O44" s="43">
        <v>5.9943999999999997E-15</v>
      </c>
      <c r="P44" s="43">
        <v>97.894999999999996</v>
      </c>
      <c r="Q44" s="48">
        <v>2.5</v>
      </c>
    </row>
    <row r="45" spans="1:17" x14ac:dyDescent="0.3">
      <c r="A45" s="42">
        <v>56</v>
      </c>
      <c r="B45" s="43">
        <v>-61.219000000000001</v>
      </c>
      <c r="C45" s="43">
        <v>-56.042999999999999</v>
      </c>
      <c r="D45" s="43">
        <v>1580.5</v>
      </c>
      <c r="E45" s="43">
        <v>9.5076000000000009E-16</v>
      </c>
      <c r="F45" s="43">
        <v>-1.1624999999999999E-14</v>
      </c>
      <c r="G45" s="43">
        <v>-63.283000000000001</v>
      </c>
      <c r="H45" s="48">
        <v>3</v>
      </c>
      <c r="I45" s="28"/>
      <c r="J45" s="44">
        <v>27</v>
      </c>
      <c r="K45" s="43">
        <v>-61.219000000000001</v>
      </c>
      <c r="L45" s="43">
        <v>-56.042999999999999</v>
      </c>
      <c r="M45" s="43">
        <v>1580.5</v>
      </c>
      <c r="N45" s="43">
        <v>3.1691999999999998E-16</v>
      </c>
      <c r="O45" s="43">
        <v>3.8750000000000001E-15</v>
      </c>
      <c r="P45" s="43">
        <v>63.283000000000001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5.3627999999999998E-4</v>
      </c>
      <c r="C50" s="43">
        <v>4.3721999999999999E-4</v>
      </c>
      <c r="D50" s="43">
        <v>-2.8865E-4</v>
      </c>
      <c r="E50" s="43">
        <v>-3.6391999999999998E-20</v>
      </c>
      <c r="F50" s="43">
        <v>2.3390999999999999E-35</v>
      </c>
      <c r="G50" s="43">
        <v>1.2733E-19</v>
      </c>
      <c r="H50" s="48">
        <v>0</v>
      </c>
      <c r="I50" s="28"/>
      <c r="J50" s="44">
        <v>1</v>
      </c>
      <c r="K50" s="43">
        <v>5.3627999999999998E-4</v>
      </c>
      <c r="L50" s="43">
        <v>4.3721999999999999E-4</v>
      </c>
      <c r="M50" s="43">
        <v>-2.8865E-4</v>
      </c>
      <c r="N50" s="43">
        <v>-1.2131E-20</v>
      </c>
      <c r="O50" s="43">
        <v>-7.7968000000000001E-36</v>
      </c>
      <c r="P50" s="43">
        <v>-1.2733E-19</v>
      </c>
      <c r="Q50" s="48">
        <v>0</v>
      </c>
    </row>
    <row r="51" spans="1:17" x14ac:dyDescent="0.3">
      <c r="A51" s="42">
        <v>31</v>
      </c>
      <c r="B51" s="43">
        <v>-3.2663000000000001E-4</v>
      </c>
      <c r="C51" s="43">
        <v>-2.9332000000000002E-4</v>
      </c>
      <c r="D51" s="43">
        <v>3.7659999999999999E-4</v>
      </c>
      <c r="E51" s="43">
        <v>1.2239E-20</v>
      </c>
      <c r="F51" s="43">
        <v>-2.3239E-21</v>
      </c>
      <c r="G51" s="43">
        <v>-1.2649999999999999E-5</v>
      </c>
      <c r="H51" s="54">
        <v>0.03</v>
      </c>
      <c r="I51" s="28"/>
      <c r="J51" s="44">
        <v>2</v>
      </c>
      <c r="K51" s="43">
        <v>-3.2663000000000001E-4</v>
      </c>
      <c r="L51" s="43">
        <v>-2.9332000000000002E-4</v>
      </c>
      <c r="M51" s="43">
        <v>3.7659999999999999E-4</v>
      </c>
      <c r="N51" s="43">
        <v>4.0794999999999998E-21</v>
      </c>
      <c r="O51" s="43">
        <v>7.7461999999999997E-22</v>
      </c>
      <c r="P51" s="43">
        <v>1.2649999999999999E-5</v>
      </c>
      <c r="Q51" s="54">
        <v>0.03</v>
      </c>
    </row>
    <row r="52" spans="1:17" x14ac:dyDescent="0.3">
      <c r="A52" s="42">
        <v>32</v>
      </c>
      <c r="B52" s="43">
        <v>-4.7282999999999998E-4</v>
      </c>
      <c r="C52" s="43">
        <v>-3.9714999999999998E-4</v>
      </c>
      <c r="D52" s="43">
        <v>1.7962E-3</v>
      </c>
      <c r="E52" s="43">
        <v>2.7805999999999998E-20</v>
      </c>
      <c r="F52" s="43">
        <v>-4.2685000000000001E-20</v>
      </c>
      <c r="G52" s="43">
        <v>-2.3237E-4</v>
      </c>
      <c r="H52" s="57">
        <v>0.05</v>
      </c>
      <c r="I52" s="28"/>
      <c r="J52" s="44">
        <v>3</v>
      </c>
      <c r="K52" s="43">
        <v>-4.7282999999999998E-4</v>
      </c>
      <c r="L52" s="43">
        <v>-3.9714999999999998E-4</v>
      </c>
      <c r="M52" s="43">
        <v>1.7962E-3</v>
      </c>
      <c r="N52" s="43">
        <v>9.2684999999999994E-21</v>
      </c>
      <c r="O52" s="43">
        <v>1.4228000000000001E-20</v>
      </c>
      <c r="P52" s="43">
        <v>2.3237E-4</v>
      </c>
      <c r="Q52" s="57">
        <v>0.05</v>
      </c>
    </row>
    <row r="53" spans="1:17" x14ac:dyDescent="0.3">
      <c r="A53" s="42">
        <v>33</v>
      </c>
      <c r="B53" s="43">
        <v>-5.8191999999999999E-4</v>
      </c>
      <c r="C53" s="43">
        <v>-4.2334000000000002E-4</v>
      </c>
      <c r="D53" s="43">
        <v>1.4170000000000001E-3</v>
      </c>
      <c r="E53" s="43">
        <v>5.8262E-20</v>
      </c>
      <c r="F53" s="43">
        <v>-4.9974999999999998E-20</v>
      </c>
      <c r="G53" s="43">
        <v>-2.7205000000000003E-4</v>
      </c>
      <c r="H53" s="48">
        <v>0.1</v>
      </c>
      <c r="I53" s="28"/>
      <c r="J53" s="44">
        <v>4</v>
      </c>
      <c r="K53" s="43">
        <v>-5.8191999999999999E-4</v>
      </c>
      <c r="L53" s="43">
        <v>-4.2334000000000002E-4</v>
      </c>
      <c r="M53" s="43">
        <v>1.4170000000000001E-3</v>
      </c>
      <c r="N53" s="43">
        <v>1.9421000000000001E-20</v>
      </c>
      <c r="O53" s="43">
        <v>1.6658E-20</v>
      </c>
      <c r="P53" s="43">
        <v>2.7205000000000003E-4</v>
      </c>
      <c r="Q53" s="48">
        <v>0.1</v>
      </c>
    </row>
    <row r="54" spans="1:17" x14ac:dyDescent="0.3">
      <c r="A54" s="42">
        <v>34</v>
      </c>
      <c r="B54" s="43">
        <v>-6.2686999999999997E-4</v>
      </c>
      <c r="C54" s="43">
        <v>-4.2904E-4</v>
      </c>
      <c r="D54" s="43">
        <v>1.2419E-3</v>
      </c>
      <c r="E54" s="43">
        <v>7.2681999999999994E-20</v>
      </c>
      <c r="F54" s="43">
        <v>-5.1381999999999997E-20</v>
      </c>
      <c r="G54" s="43">
        <v>-2.7971000000000002E-4</v>
      </c>
      <c r="H54" s="54">
        <v>0.13</v>
      </c>
      <c r="I54" s="28"/>
      <c r="J54" s="44">
        <v>5</v>
      </c>
      <c r="K54" s="43">
        <v>-6.2686999999999997E-4</v>
      </c>
      <c r="L54" s="43">
        <v>-4.2904E-4</v>
      </c>
      <c r="M54" s="43">
        <v>1.2419E-3</v>
      </c>
      <c r="N54" s="43">
        <v>2.4226999999999999E-20</v>
      </c>
      <c r="O54" s="43">
        <v>1.7127000000000001E-20</v>
      </c>
      <c r="P54" s="43">
        <v>2.7971000000000002E-4</v>
      </c>
      <c r="Q54" s="54">
        <v>0.13</v>
      </c>
    </row>
    <row r="55" spans="1:17" x14ac:dyDescent="0.3">
      <c r="A55" s="42">
        <v>35</v>
      </c>
      <c r="B55" s="43">
        <v>-5.8827E-4</v>
      </c>
      <c r="C55" s="43">
        <v>-3.8587000000000002E-4</v>
      </c>
      <c r="D55" s="43">
        <v>1.2872000000000001E-3</v>
      </c>
      <c r="E55" s="43">
        <v>7.4362999999999998E-20</v>
      </c>
      <c r="F55" s="43">
        <v>-6.8442000000000003E-20</v>
      </c>
      <c r="G55" s="43">
        <v>-3.7258000000000001E-4</v>
      </c>
      <c r="H55" s="48">
        <v>0.15</v>
      </c>
      <c r="I55" s="28"/>
      <c r="J55" s="44">
        <v>6</v>
      </c>
      <c r="K55" s="43">
        <v>-5.8827E-4</v>
      </c>
      <c r="L55" s="43">
        <v>-3.8587000000000002E-4</v>
      </c>
      <c r="M55" s="43">
        <v>1.2872000000000001E-3</v>
      </c>
      <c r="N55" s="43">
        <v>2.4788000000000001E-20</v>
      </c>
      <c r="O55" s="43">
        <v>2.2814000000000001E-20</v>
      </c>
      <c r="P55" s="43">
        <v>3.7258000000000001E-4</v>
      </c>
      <c r="Q55" s="48">
        <v>0.15</v>
      </c>
    </row>
    <row r="56" spans="1:17" x14ac:dyDescent="0.3">
      <c r="A56" s="42">
        <v>36</v>
      </c>
      <c r="B56" s="43">
        <v>-5.5048E-4</v>
      </c>
      <c r="C56" s="43">
        <v>-3.3445000000000003E-4</v>
      </c>
      <c r="D56" s="43">
        <v>9.977199999999999E-4</v>
      </c>
      <c r="E56" s="43">
        <v>7.9369999999999996E-20</v>
      </c>
      <c r="F56" s="43">
        <v>-6.0923999999999995E-20</v>
      </c>
      <c r="G56" s="43">
        <v>-3.3166000000000001E-4</v>
      </c>
      <c r="H56" s="57">
        <v>0.2</v>
      </c>
      <c r="I56" s="28"/>
      <c r="J56" s="44">
        <v>7</v>
      </c>
      <c r="K56" s="43">
        <v>-5.5048E-4</v>
      </c>
      <c r="L56" s="43">
        <v>-3.3445000000000003E-4</v>
      </c>
      <c r="M56" s="43">
        <v>9.977199999999999E-4</v>
      </c>
      <c r="N56" s="43">
        <v>2.6457000000000001E-20</v>
      </c>
      <c r="O56" s="43">
        <v>2.0308E-20</v>
      </c>
      <c r="P56" s="43">
        <v>3.3166000000000001E-4</v>
      </c>
      <c r="Q56" s="57">
        <v>0.2</v>
      </c>
    </row>
    <row r="57" spans="1:17" x14ac:dyDescent="0.3">
      <c r="A57" s="42">
        <v>37</v>
      </c>
      <c r="B57" s="43">
        <v>-5.8690000000000001E-4</v>
      </c>
      <c r="C57" s="43">
        <v>-3.5167E-4</v>
      </c>
      <c r="D57" s="43">
        <v>9.3868E-4</v>
      </c>
      <c r="E57" s="43">
        <v>8.6420999999999995E-20</v>
      </c>
      <c r="F57" s="43">
        <v>-5.2076000000000001E-20</v>
      </c>
      <c r="G57" s="43">
        <v>-2.8349000000000001E-4</v>
      </c>
      <c r="H57" s="54">
        <v>0.23</v>
      </c>
      <c r="I57" s="28"/>
      <c r="J57" s="44">
        <v>8</v>
      </c>
      <c r="K57" s="43">
        <v>-5.8690000000000001E-4</v>
      </c>
      <c r="L57" s="43">
        <v>-3.5167E-4</v>
      </c>
      <c r="M57" s="43">
        <v>9.3868E-4</v>
      </c>
      <c r="N57" s="43">
        <v>2.8807E-20</v>
      </c>
      <c r="O57" s="43">
        <v>1.7359000000000001E-20</v>
      </c>
      <c r="P57" s="43">
        <v>2.8349000000000001E-4</v>
      </c>
      <c r="Q57" s="54">
        <v>0.23</v>
      </c>
    </row>
    <row r="58" spans="1:17" x14ac:dyDescent="0.3">
      <c r="A58" s="42">
        <v>38</v>
      </c>
      <c r="B58" s="43">
        <v>-4.2601999999999999E-4</v>
      </c>
      <c r="C58" s="43">
        <v>-2.5767999999999999E-4</v>
      </c>
      <c r="D58" s="43">
        <v>9.5889E-4</v>
      </c>
      <c r="E58" s="43">
        <v>6.1845000000000004E-20</v>
      </c>
      <c r="F58" s="43">
        <v>-8.3814999999999997E-20</v>
      </c>
      <c r="G58" s="43">
        <v>-4.5626999999999999E-4</v>
      </c>
      <c r="H58" s="57">
        <v>0.3</v>
      </c>
      <c r="I58" s="28"/>
      <c r="J58" s="44">
        <v>9</v>
      </c>
      <c r="K58" s="43">
        <v>-4.2601999999999999E-4</v>
      </c>
      <c r="L58" s="43">
        <v>-2.5767999999999999E-4</v>
      </c>
      <c r="M58" s="43">
        <v>9.5889E-4</v>
      </c>
      <c r="N58" s="43">
        <v>2.0614999999999999E-20</v>
      </c>
      <c r="O58" s="43">
        <v>2.7937999999999997E-20</v>
      </c>
      <c r="P58" s="43">
        <v>4.5626999999999999E-4</v>
      </c>
      <c r="Q58" s="57">
        <v>0.3</v>
      </c>
    </row>
    <row r="59" spans="1:17" x14ac:dyDescent="0.3">
      <c r="A59" s="42">
        <v>39</v>
      </c>
      <c r="B59" s="43">
        <v>-3.4902000000000002E-4</v>
      </c>
      <c r="C59" s="43">
        <v>-2.1829999999999999E-4</v>
      </c>
      <c r="D59" s="43">
        <v>7.9348000000000005E-4</v>
      </c>
      <c r="E59" s="43">
        <v>4.8023000000000001E-20</v>
      </c>
      <c r="F59" s="43">
        <v>-7.2964999999999998E-20</v>
      </c>
      <c r="G59" s="43">
        <v>-3.9720000000000001E-4</v>
      </c>
      <c r="H59" s="57">
        <v>0.35</v>
      </c>
      <c r="I59" s="28"/>
      <c r="J59" s="44">
        <v>10</v>
      </c>
      <c r="K59" s="43">
        <v>-3.4902000000000002E-4</v>
      </c>
      <c r="L59" s="43">
        <v>-2.1829999999999999E-4</v>
      </c>
      <c r="M59" s="43">
        <v>7.9348000000000005E-4</v>
      </c>
      <c r="N59" s="43">
        <v>1.6007999999999999E-20</v>
      </c>
      <c r="O59" s="43">
        <v>2.4322E-20</v>
      </c>
      <c r="P59" s="43">
        <v>3.9720000000000001E-4</v>
      </c>
      <c r="Q59" s="57">
        <v>0.35</v>
      </c>
    </row>
    <row r="60" spans="1:17" x14ac:dyDescent="0.3">
      <c r="A60" s="42">
        <v>40</v>
      </c>
      <c r="B60" s="43">
        <v>-2.9139999999999998E-4</v>
      </c>
      <c r="C60" s="43">
        <v>-1.9008999999999999E-4</v>
      </c>
      <c r="D60" s="43">
        <v>6.7100000000000005E-4</v>
      </c>
      <c r="E60" s="43">
        <v>3.7221999999999998E-20</v>
      </c>
      <c r="F60" s="43">
        <v>-6.2732000000000001E-20</v>
      </c>
      <c r="G60" s="43">
        <v>-3.4150000000000001E-4</v>
      </c>
      <c r="H60" s="57">
        <v>0.4</v>
      </c>
      <c r="I60" s="28"/>
      <c r="J60" s="44">
        <v>11</v>
      </c>
      <c r="K60" s="43">
        <v>-2.9139999999999998E-4</v>
      </c>
      <c r="L60" s="43">
        <v>-1.9008999999999999E-4</v>
      </c>
      <c r="M60" s="43">
        <v>6.7100000000000005E-4</v>
      </c>
      <c r="N60" s="43">
        <v>1.2407000000000001E-20</v>
      </c>
      <c r="O60" s="43">
        <v>2.0911E-20</v>
      </c>
      <c r="P60" s="43">
        <v>3.4150000000000001E-4</v>
      </c>
      <c r="Q60" s="57">
        <v>0.4</v>
      </c>
    </row>
    <row r="61" spans="1:17" x14ac:dyDescent="0.3">
      <c r="A61" s="42">
        <v>41</v>
      </c>
      <c r="B61" s="43">
        <v>-2.4706000000000001E-4</v>
      </c>
      <c r="C61" s="43">
        <v>-1.6829E-4</v>
      </c>
      <c r="D61" s="43">
        <v>5.7656000000000005E-4</v>
      </c>
      <c r="E61" s="43">
        <v>2.8939E-20</v>
      </c>
      <c r="F61" s="43">
        <v>-5.3617999999999998E-20</v>
      </c>
      <c r="G61" s="43">
        <v>-2.9188E-4</v>
      </c>
      <c r="H61" s="57">
        <v>0.45</v>
      </c>
      <c r="I61" s="28"/>
      <c r="J61" s="44">
        <v>12</v>
      </c>
      <c r="K61" s="43">
        <v>-2.4706000000000001E-4</v>
      </c>
      <c r="L61" s="43">
        <v>-1.6829E-4</v>
      </c>
      <c r="M61" s="43">
        <v>5.7656000000000005E-4</v>
      </c>
      <c r="N61" s="43">
        <v>9.6464999999999993E-21</v>
      </c>
      <c r="O61" s="43">
        <v>1.7872999999999999E-20</v>
      </c>
      <c r="P61" s="43">
        <v>2.9188E-4</v>
      </c>
      <c r="Q61" s="57">
        <v>0.45</v>
      </c>
    </row>
    <row r="62" spans="1:17" x14ac:dyDescent="0.3">
      <c r="A62" s="42">
        <v>42</v>
      </c>
      <c r="B62" s="43">
        <v>-2.1214000000000001E-4</v>
      </c>
      <c r="C62" s="43">
        <v>-1.5053000000000001E-4</v>
      </c>
      <c r="D62" s="43">
        <v>5.0149999999999999E-4</v>
      </c>
      <c r="E62" s="43">
        <v>2.2635000000000001E-20</v>
      </c>
      <c r="F62" s="43">
        <v>-4.5750000000000002E-20</v>
      </c>
      <c r="G62" s="43">
        <v>-2.4905000000000001E-4</v>
      </c>
      <c r="H62" s="48">
        <v>0.5</v>
      </c>
      <c r="I62" s="28"/>
      <c r="J62" s="44">
        <v>13</v>
      </c>
      <c r="K62" s="43">
        <v>-2.1214000000000001E-4</v>
      </c>
      <c r="L62" s="43">
        <v>-1.5053000000000001E-4</v>
      </c>
      <c r="M62" s="43">
        <v>5.0149999999999999E-4</v>
      </c>
      <c r="N62" s="43">
        <v>7.5449999999999998E-21</v>
      </c>
      <c r="O62" s="43">
        <v>1.5250000000000001E-20</v>
      </c>
      <c r="P62" s="43">
        <v>2.4905000000000001E-4</v>
      </c>
      <c r="Q62" s="48">
        <v>0.5</v>
      </c>
    </row>
    <row r="63" spans="1:17" x14ac:dyDescent="0.3">
      <c r="A63" s="42">
        <v>43</v>
      </c>
      <c r="B63" s="43">
        <v>-1.8411999999999999E-4</v>
      </c>
      <c r="C63" s="43">
        <v>-1.3557E-4</v>
      </c>
      <c r="D63" s="43">
        <v>4.4047999999999998E-4</v>
      </c>
      <c r="E63" s="43">
        <v>1.7839000000000001E-20</v>
      </c>
      <c r="F63" s="43">
        <v>-3.9076000000000003E-20</v>
      </c>
      <c r="G63" s="43">
        <v>-2.1272000000000001E-4</v>
      </c>
      <c r="H63" s="48">
        <v>0.55000000000000004</v>
      </c>
      <c r="I63" s="28"/>
      <c r="J63" s="44">
        <v>14</v>
      </c>
      <c r="K63" s="43">
        <v>-1.8411999999999999E-4</v>
      </c>
      <c r="L63" s="43">
        <v>-1.3557E-4</v>
      </c>
      <c r="M63" s="43">
        <v>4.4047999999999998E-4</v>
      </c>
      <c r="N63" s="43">
        <v>5.9462999999999998E-21</v>
      </c>
      <c r="O63" s="43">
        <v>1.3025000000000001E-20</v>
      </c>
      <c r="P63" s="43">
        <v>2.1272000000000001E-4</v>
      </c>
      <c r="Q63" s="48">
        <v>0.55000000000000004</v>
      </c>
    </row>
    <row r="64" spans="1:17" x14ac:dyDescent="0.3">
      <c r="A64" s="42">
        <v>44</v>
      </c>
      <c r="B64" s="43">
        <v>-1.6128E-4</v>
      </c>
      <c r="C64" s="43">
        <v>-1.2269000000000001E-4</v>
      </c>
      <c r="D64" s="43">
        <v>3.8999E-4</v>
      </c>
      <c r="E64" s="43">
        <v>1.4177999999999999E-20</v>
      </c>
      <c r="F64" s="43">
        <v>-3.3463999999999999E-20</v>
      </c>
      <c r="G64" s="43">
        <v>-1.8217E-4</v>
      </c>
      <c r="H64" s="48">
        <v>0.6</v>
      </c>
      <c r="I64" s="28"/>
      <c r="J64" s="44">
        <v>15</v>
      </c>
      <c r="K64" s="43">
        <v>-1.6128E-4</v>
      </c>
      <c r="L64" s="43">
        <v>-1.2269000000000001E-4</v>
      </c>
      <c r="M64" s="43">
        <v>3.8999E-4</v>
      </c>
      <c r="N64" s="43">
        <v>4.7259999999999997E-21</v>
      </c>
      <c r="O64" s="43">
        <v>1.1155E-20</v>
      </c>
      <c r="P64" s="43">
        <v>1.8217E-4</v>
      </c>
      <c r="Q64" s="48">
        <v>0.6</v>
      </c>
    </row>
    <row r="65" spans="1:17" x14ac:dyDescent="0.3">
      <c r="A65" s="42">
        <v>45</v>
      </c>
      <c r="B65" s="43">
        <v>-1.4240999999999999E-4</v>
      </c>
      <c r="C65" s="43">
        <v>-1.1147E-4</v>
      </c>
      <c r="D65" s="43">
        <v>3.4765000000000002E-4</v>
      </c>
      <c r="E65" s="43">
        <v>1.1366999999999999E-20</v>
      </c>
      <c r="F65" s="43">
        <v>-2.8763000000000001E-20</v>
      </c>
      <c r="G65" s="43">
        <v>-1.5658E-4</v>
      </c>
      <c r="H65" s="48">
        <v>0.65</v>
      </c>
      <c r="I65" s="28"/>
      <c r="J65" s="44">
        <v>16</v>
      </c>
      <c r="K65" s="43">
        <v>-1.4240999999999999E-4</v>
      </c>
      <c r="L65" s="43">
        <v>-1.1147E-4</v>
      </c>
      <c r="M65" s="43">
        <v>3.4765000000000002E-4</v>
      </c>
      <c r="N65" s="43">
        <v>3.7889000000000002E-21</v>
      </c>
      <c r="O65" s="43">
        <v>9.5874999999999993E-21</v>
      </c>
      <c r="P65" s="43">
        <v>1.5658E-4</v>
      </c>
      <c r="Q65" s="48">
        <v>0.65</v>
      </c>
    </row>
    <row r="66" spans="1:17" x14ac:dyDescent="0.3">
      <c r="A66" s="42">
        <v>46</v>
      </c>
      <c r="B66" s="43">
        <v>-1.2663E-4</v>
      </c>
      <c r="C66" s="43">
        <v>-1.0161E-4</v>
      </c>
      <c r="D66" s="43">
        <v>3.1175000000000002E-4</v>
      </c>
      <c r="E66" s="43">
        <v>9.1921000000000006E-21</v>
      </c>
      <c r="F66" s="43">
        <v>-2.4825999999999999E-20</v>
      </c>
      <c r="G66" s="43">
        <v>-1.3515000000000001E-4</v>
      </c>
      <c r="H66" s="48">
        <v>0.7</v>
      </c>
      <c r="I66" s="28"/>
      <c r="J66" s="44">
        <v>17</v>
      </c>
      <c r="K66" s="43">
        <v>-1.2663E-4</v>
      </c>
      <c r="L66" s="43">
        <v>-1.0161E-4</v>
      </c>
      <c r="M66" s="43">
        <v>3.1175000000000002E-4</v>
      </c>
      <c r="N66" s="43">
        <v>3.0639999999999998E-21</v>
      </c>
      <c r="O66" s="43">
        <v>8.2752999999999998E-21</v>
      </c>
      <c r="P66" s="43">
        <v>1.3515000000000001E-4</v>
      </c>
      <c r="Q66" s="48">
        <v>0.7</v>
      </c>
    </row>
    <row r="67" spans="1:17" x14ac:dyDescent="0.3">
      <c r="A67" s="42">
        <v>47</v>
      </c>
      <c r="B67" s="43">
        <v>-1.133E-4</v>
      </c>
      <c r="C67" s="43">
        <v>-9.2891000000000002E-5</v>
      </c>
      <c r="D67" s="43">
        <v>2.8100999999999999E-4</v>
      </c>
      <c r="E67" s="43">
        <v>7.4966999999999994E-21</v>
      </c>
      <c r="F67" s="43">
        <v>-2.1523999999999999E-20</v>
      </c>
      <c r="G67" s="43">
        <v>-1.1717E-4</v>
      </c>
      <c r="H67" s="48">
        <v>0.75</v>
      </c>
      <c r="I67" s="28"/>
      <c r="J67" s="44">
        <v>18</v>
      </c>
      <c r="K67" s="43">
        <v>-1.133E-4</v>
      </c>
      <c r="L67" s="43">
        <v>-9.2891000000000002E-5</v>
      </c>
      <c r="M67" s="43">
        <v>2.8100999999999999E-4</v>
      </c>
      <c r="N67" s="43">
        <v>2.4989000000000002E-21</v>
      </c>
      <c r="O67" s="43">
        <v>7.1747999999999997E-21</v>
      </c>
      <c r="P67" s="43">
        <v>1.1717E-4</v>
      </c>
      <c r="Q67" s="48">
        <v>0.75</v>
      </c>
    </row>
    <row r="68" spans="1:17" x14ac:dyDescent="0.3">
      <c r="A68" s="42">
        <v>48</v>
      </c>
      <c r="B68" s="43">
        <v>-1.0192999999999999E-4</v>
      </c>
      <c r="C68" s="43">
        <v>-8.5150999999999998E-5</v>
      </c>
      <c r="D68" s="43">
        <v>2.5449000000000001E-4</v>
      </c>
      <c r="E68" s="43">
        <v>6.1639E-21</v>
      </c>
      <c r="F68" s="43">
        <v>-1.8748000000000001E-20</v>
      </c>
      <c r="G68" s="43">
        <v>-1.0206E-4</v>
      </c>
      <c r="H68" s="48">
        <v>0.8</v>
      </c>
      <c r="I68" s="28"/>
      <c r="J68" s="44">
        <v>19</v>
      </c>
      <c r="K68" s="43">
        <v>-1.0192999999999999E-4</v>
      </c>
      <c r="L68" s="43">
        <v>-8.5150999999999998E-5</v>
      </c>
      <c r="M68" s="43">
        <v>2.5449000000000001E-4</v>
      </c>
      <c r="N68" s="43">
        <v>2.0545999999999999E-21</v>
      </c>
      <c r="O68" s="43">
        <v>6.2491999999999998E-21</v>
      </c>
      <c r="P68" s="43">
        <v>1.0206E-4</v>
      </c>
      <c r="Q68" s="48">
        <v>0.8</v>
      </c>
    </row>
    <row r="69" spans="1:17" x14ac:dyDescent="0.3">
      <c r="A69" s="42">
        <v>49</v>
      </c>
      <c r="B69" s="43">
        <v>-9.2155000000000001E-5</v>
      </c>
      <c r="C69" s="43">
        <v>-7.8252999999999998E-5</v>
      </c>
      <c r="D69" s="43">
        <v>2.3143999999999999E-4</v>
      </c>
      <c r="E69" s="43">
        <v>5.1073999999999998E-21</v>
      </c>
      <c r="F69" s="43">
        <v>-1.6404E-20</v>
      </c>
      <c r="G69" s="43">
        <v>-8.9297999999999998E-5</v>
      </c>
      <c r="H69" s="48">
        <v>0.85</v>
      </c>
      <c r="I69" s="28"/>
      <c r="J69" s="44">
        <v>20</v>
      </c>
      <c r="K69" s="43">
        <v>-9.2155000000000001E-5</v>
      </c>
      <c r="L69" s="43">
        <v>-7.8252999999999998E-5</v>
      </c>
      <c r="M69" s="43">
        <v>2.3143999999999999E-4</v>
      </c>
      <c r="N69" s="43">
        <v>1.7025000000000002E-21</v>
      </c>
      <c r="O69" s="43">
        <v>5.4679000000000004E-21</v>
      </c>
      <c r="P69" s="43">
        <v>8.9297999999999998E-5</v>
      </c>
      <c r="Q69" s="48">
        <v>0.85</v>
      </c>
    </row>
    <row r="70" spans="1:17" x14ac:dyDescent="0.3">
      <c r="A70" s="42">
        <v>50</v>
      </c>
      <c r="B70" s="43">
        <v>-8.3687E-5</v>
      </c>
      <c r="C70" s="43">
        <v>-7.2082999999999994E-5</v>
      </c>
      <c r="D70" s="43">
        <v>2.1128E-4</v>
      </c>
      <c r="E70" s="43">
        <v>4.2629999999999997E-21</v>
      </c>
      <c r="F70" s="43">
        <v>-1.4417E-20</v>
      </c>
      <c r="G70" s="43">
        <v>-7.8483000000000001E-5</v>
      </c>
      <c r="H70" s="48">
        <v>0.9</v>
      </c>
      <c r="I70" s="28"/>
      <c r="J70" s="44">
        <v>21</v>
      </c>
      <c r="K70" s="43">
        <v>-8.3687E-5</v>
      </c>
      <c r="L70" s="43">
        <v>-7.2082999999999994E-5</v>
      </c>
      <c r="M70" s="43">
        <v>2.1128E-4</v>
      </c>
      <c r="N70" s="43">
        <v>1.421E-21</v>
      </c>
      <c r="O70" s="43">
        <v>4.8056999999999998E-21</v>
      </c>
      <c r="P70" s="43">
        <v>7.8483000000000001E-5</v>
      </c>
      <c r="Q70" s="48">
        <v>0.9</v>
      </c>
    </row>
    <row r="71" spans="1:17" x14ac:dyDescent="0.3">
      <c r="A71" s="42">
        <v>51</v>
      </c>
      <c r="B71" s="43">
        <v>-6.9814999999999995E-5</v>
      </c>
      <c r="C71" s="43">
        <v>-6.1564999999999998E-5</v>
      </c>
      <c r="D71" s="43">
        <v>1.7787E-4</v>
      </c>
      <c r="E71" s="43">
        <v>3.031E-21</v>
      </c>
      <c r="F71" s="43">
        <v>-1.1280000000000001E-20</v>
      </c>
      <c r="G71" s="43">
        <v>-6.1403999999999997E-5</v>
      </c>
      <c r="H71" s="48">
        <v>0.95</v>
      </c>
      <c r="I71" s="28"/>
      <c r="J71" s="44">
        <v>22</v>
      </c>
      <c r="K71" s="43">
        <v>-6.9814999999999995E-5</v>
      </c>
      <c r="L71" s="43">
        <v>-6.1564999999999998E-5</v>
      </c>
      <c r="M71" s="43">
        <v>1.7787E-4</v>
      </c>
      <c r="N71" s="43">
        <v>1.0103E-21</v>
      </c>
      <c r="O71" s="43">
        <v>3.7598999999999999E-21</v>
      </c>
      <c r="P71" s="43">
        <v>6.1403999999999997E-5</v>
      </c>
      <c r="Q71" s="48">
        <v>0.95</v>
      </c>
    </row>
    <row r="72" spans="1:17" x14ac:dyDescent="0.3">
      <c r="A72" s="42">
        <v>52</v>
      </c>
      <c r="B72" s="43">
        <v>-3.3148000000000002E-5</v>
      </c>
      <c r="C72" s="43">
        <v>-3.1096000000000002E-5</v>
      </c>
      <c r="D72" s="43">
        <v>8.7305999999999994E-5</v>
      </c>
      <c r="E72" s="43">
        <v>7.5400000000000004E-22</v>
      </c>
      <c r="F72" s="43">
        <v>-4.0774999999999996E-21</v>
      </c>
      <c r="G72" s="43">
        <v>-2.2197000000000001E-5</v>
      </c>
      <c r="H72" s="48">
        <v>1</v>
      </c>
      <c r="I72" s="28"/>
      <c r="J72" s="44">
        <v>23</v>
      </c>
      <c r="K72" s="43">
        <v>-3.3148000000000002E-5</v>
      </c>
      <c r="L72" s="43">
        <v>-3.1096000000000002E-5</v>
      </c>
      <c r="M72" s="43">
        <v>8.7305999999999994E-5</v>
      </c>
      <c r="N72" s="43">
        <v>2.5133000000000002E-22</v>
      </c>
      <c r="O72" s="43">
        <v>1.3592000000000001E-21</v>
      </c>
      <c r="P72" s="43">
        <v>2.2197000000000001E-5</v>
      </c>
      <c r="Q72" s="48">
        <v>1</v>
      </c>
    </row>
    <row r="73" spans="1:17" x14ac:dyDescent="0.3">
      <c r="A73" s="42">
        <v>53</v>
      </c>
      <c r="B73" s="43">
        <v>-1.8918000000000001E-5</v>
      </c>
      <c r="C73" s="43">
        <v>-1.8195000000000001E-5</v>
      </c>
      <c r="D73" s="43">
        <v>5.1193999999999998E-5</v>
      </c>
      <c r="E73" s="43">
        <v>2.6545999999999999E-22</v>
      </c>
      <c r="F73" s="43">
        <v>-1.8813999999999998E-21</v>
      </c>
      <c r="G73" s="43">
        <v>-1.0242E-5</v>
      </c>
      <c r="H73" s="48">
        <v>1.5</v>
      </c>
      <c r="I73" s="28"/>
      <c r="J73" s="44">
        <v>24</v>
      </c>
      <c r="K73" s="43">
        <v>-1.8918000000000001E-5</v>
      </c>
      <c r="L73" s="43">
        <v>-1.8195000000000001E-5</v>
      </c>
      <c r="M73" s="43">
        <v>5.1193999999999998E-5</v>
      </c>
      <c r="N73" s="43">
        <v>8.8488000000000004E-23</v>
      </c>
      <c r="O73" s="43">
        <v>6.2712000000000004E-22</v>
      </c>
      <c r="P73" s="43">
        <v>1.0242E-5</v>
      </c>
      <c r="Q73" s="48">
        <v>1.5</v>
      </c>
    </row>
    <row r="74" spans="1:17" x14ac:dyDescent="0.3">
      <c r="A74" s="42">
        <v>54</v>
      </c>
      <c r="B74" s="43">
        <v>-1.253E-5</v>
      </c>
      <c r="C74" s="43">
        <v>-1.2216E-5</v>
      </c>
      <c r="D74" s="43">
        <v>3.4449000000000002E-5</v>
      </c>
      <c r="E74" s="43">
        <v>1.1532E-22</v>
      </c>
      <c r="F74" s="43">
        <v>-1.0132E-21</v>
      </c>
      <c r="G74" s="43">
        <v>-5.5157999999999998E-6</v>
      </c>
      <c r="H74" s="48">
        <v>2</v>
      </c>
      <c r="I74" s="28"/>
      <c r="J74" s="44">
        <v>25</v>
      </c>
      <c r="K74" s="43">
        <v>-1.253E-5</v>
      </c>
      <c r="L74" s="43">
        <v>-1.2216E-5</v>
      </c>
      <c r="M74" s="43">
        <v>3.4449000000000002E-5</v>
      </c>
      <c r="N74" s="43">
        <v>3.8439000000000001E-23</v>
      </c>
      <c r="O74" s="43">
        <v>3.3774999999999998E-22</v>
      </c>
      <c r="P74" s="43">
        <v>5.5157999999999998E-6</v>
      </c>
      <c r="Q74" s="48">
        <v>2</v>
      </c>
    </row>
    <row r="75" spans="1:17" x14ac:dyDescent="0.3">
      <c r="A75" s="42">
        <v>55</v>
      </c>
      <c r="B75" s="43">
        <v>-9.3131000000000007E-6</v>
      </c>
      <c r="C75" s="43">
        <v>-9.1561000000000003E-6</v>
      </c>
      <c r="D75" s="43">
        <v>2.5627E-5</v>
      </c>
      <c r="E75" s="43">
        <v>5.7703999999999997E-23</v>
      </c>
      <c r="F75" s="43">
        <v>-6.0693000000000001E-22</v>
      </c>
      <c r="G75" s="43">
        <v>-3.304E-6</v>
      </c>
      <c r="H75" s="48">
        <v>2.5</v>
      </c>
      <c r="I75" s="28"/>
      <c r="J75" s="44">
        <v>26</v>
      </c>
      <c r="K75" s="43">
        <v>-9.3131000000000007E-6</v>
      </c>
      <c r="L75" s="43">
        <v>-9.1561000000000003E-6</v>
      </c>
      <c r="M75" s="43">
        <v>2.5627E-5</v>
      </c>
      <c r="N75" s="43">
        <v>1.9234999999999999E-23</v>
      </c>
      <c r="O75" s="43">
        <v>2.0231000000000001E-22</v>
      </c>
      <c r="P75" s="43">
        <v>3.304E-6</v>
      </c>
      <c r="Q75" s="48">
        <v>2.5</v>
      </c>
    </row>
    <row r="76" spans="1:17" x14ac:dyDescent="0.3">
      <c r="A76" s="42">
        <v>56</v>
      </c>
      <c r="B76" s="43">
        <v>-7.4344999999999997E-6</v>
      </c>
      <c r="C76" s="43">
        <v>-7.3471999999999997E-6</v>
      </c>
      <c r="D76" s="43">
        <v>2.0268999999999999E-5</v>
      </c>
      <c r="E76" s="43">
        <v>3.2088000000000002E-23</v>
      </c>
      <c r="F76" s="43">
        <v>-3.9233999999999999E-22</v>
      </c>
      <c r="G76" s="43">
        <v>-2.1357999999999999E-6</v>
      </c>
      <c r="H76" s="48">
        <v>3</v>
      </c>
      <c r="I76" s="28"/>
      <c r="J76" s="44">
        <v>27</v>
      </c>
      <c r="K76" s="43">
        <v>-7.4344999999999997E-6</v>
      </c>
      <c r="L76" s="43">
        <v>-7.3471999999999997E-6</v>
      </c>
      <c r="M76" s="43">
        <v>2.0268999999999999E-5</v>
      </c>
      <c r="N76" s="43">
        <v>1.0696000000000001E-23</v>
      </c>
      <c r="O76" s="43">
        <v>1.3078000000000001E-22</v>
      </c>
      <c r="P76" s="43">
        <v>2.1357999999999999E-6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3.2233000000000001E-21</v>
      </c>
      <c r="C81" s="43">
        <v>1.7547E-5</v>
      </c>
      <c r="D81" s="43">
        <v>8.4855E-4</v>
      </c>
      <c r="E81" s="23">
        <f>+D81*1000</f>
        <v>0.84855000000000003</v>
      </c>
      <c r="F81" s="44">
        <v>0</v>
      </c>
      <c r="G81" s="24"/>
      <c r="H81" s="25"/>
      <c r="I81" s="28"/>
      <c r="J81" s="44">
        <v>1</v>
      </c>
      <c r="K81" s="43">
        <v>-1.0743999999999999E-21</v>
      </c>
      <c r="L81" s="43">
        <v>-1.7547E-5</v>
      </c>
      <c r="M81" s="43">
        <v>8.4855E-4</v>
      </c>
      <c r="N81" s="23">
        <f>+M81*1000</f>
        <v>0.84855000000000003</v>
      </c>
      <c r="O81" s="44">
        <v>0</v>
      </c>
      <c r="P81" s="24"/>
      <c r="Q81" s="25"/>
    </row>
    <row r="82" spans="1:23" x14ac:dyDescent="0.3">
      <c r="A82" s="42">
        <v>31</v>
      </c>
      <c r="B82" s="43">
        <v>1.9267000000000001E-22</v>
      </c>
      <c r="C82" s="43">
        <v>1.0489E-6</v>
      </c>
      <c r="D82" s="43">
        <v>8.4710000000000004E-4</v>
      </c>
      <c r="E82" s="23">
        <f t="shared" ref="E82:E107" si="0">+D82*1000</f>
        <v>0.84710000000000008</v>
      </c>
      <c r="F82" s="170">
        <v>0.03</v>
      </c>
      <c r="G82" s="24"/>
      <c r="H82" s="25"/>
      <c r="I82" s="28"/>
      <c r="J82" s="44">
        <v>2</v>
      </c>
      <c r="K82" s="43">
        <v>-6.4224999999999998E-23</v>
      </c>
      <c r="L82" s="43">
        <v>-1.0489E-6</v>
      </c>
      <c r="M82" s="43">
        <v>8.4710000000000004E-4</v>
      </c>
      <c r="N82" s="23">
        <f t="shared" ref="N82:N107" si="1">+M82*1000</f>
        <v>0.84710000000000008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-1.0357999999999999E-21</v>
      </c>
      <c r="C83" s="43">
        <v>-5.6386999999999999E-6</v>
      </c>
      <c r="D83" s="43">
        <v>8.1048000000000003E-4</v>
      </c>
      <c r="E83" s="23">
        <f t="shared" si="0"/>
        <v>0.81047999999999998</v>
      </c>
      <c r="F83" s="171">
        <v>0.05</v>
      </c>
      <c r="G83" s="24"/>
      <c r="H83" s="25"/>
      <c r="I83" s="28"/>
      <c r="J83" s="44">
        <v>3</v>
      </c>
      <c r="K83" s="43">
        <v>3.4526999999999998E-22</v>
      </c>
      <c r="L83" s="43">
        <v>5.6386999999999999E-6</v>
      </c>
      <c r="M83" s="43">
        <v>8.1048000000000003E-4</v>
      </c>
      <c r="N83" s="23">
        <f t="shared" si="1"/>
        <v>0.81047999999999998</v>
      </c>
      <c r="O83" s="171">
        <v>0.05</v>
      </c>
      <c r="Q83" s="25"/>
    </row>
    <row r="84" spans="1:23" x14ac:dyDescent="0.3">
      <c r="A84" s="42">
        <v>33</v>
      </c>
      <c r="B84" s="43">
        <v>-3.8436000000000003E-21</v>
      </c>
      <c r="C84" s="43">
        <v>-2.0922999999999999E-5</v>
      </c>
      <c r="D84" s="43">
        <v>7.2973000000000005E-4</v>
      </c>
      <c r="E84" s="23">
        <f t="shared" si="0"/>
        <v>0.7297300000000001</v>
      </c>
      <c r="F84" s="44">
        <v>0.1</v>
      </c>
      <c r="G84" s="24"/>
      <c r="H84" s="25"/>
      <c r="I84" s="28"/>
      <c r="J84" s="44">
        <v>4</v>
      </c>
      <c r="K84" s="43">
        <v>1.2812E-21</v>
      </c>
      <c r="L84" s="43">
        <v>2.0922999999999999E-5</v>
      </c>
      <c r="M84" s="43">
        <v>7.2973000000000005E-4</v>
      </c>
      <c r="N84" s="23">
        <f t="shared" si="1"/>
        <v>0.7297300000000001</v>
      </c>
      <c r="O84" s="44">
        <v>0.1</v>
      </c>
      <c r="P84" s="24"/>
      <c r="Q84" s="25"/>
    </row>
    <row r="85" spans="1:23" x14ac:dyDescent="0.3">
      <c r="A85" s="42">
        <v>34</v>
      </c>
      <c r="B85" s="43">
        <v>-5.3754000000000002E-21</v>
      </c>
      <c r="C85" s="43">
        <v>-2.9263000000000001E-5</v>
      </c>
      <c r="D85" s="43">
        <v>6.9012999999999995E-4</v>
      </c>
      <c r="E85" s="23">
        <f t="shared" si="0"/>
        <v>0.69012999999999991</v>
      </c>
      <c r="F85" s="170">
        <v>0.13</v>
      </c>
      <c r="G85" s="24"/>
      <c r="H85" s="25"/>
      <c r="I85" s="28"/>
      <c r="J85" s="44">
        <v>5</v>
      </c>
      <c r="K85" s="43">
        <v>1.7918000000000002E-21</v>
      </c>
      <c r="L85" s="43">
        <v>2.9263000000000001E-5</v>
      </c>
      <c r="M85" s="43">
        <v>6.9012999999999995E-4</v>
      </c>
      <c r="N85" s="23">
        <f t="shared" si="1"/>
        <v>0.69012999999999991</v>
      </c>
      <c r="O85" s="170">
        <v>0.13</v>
      </c>
      <c r="P85" s="24"/>
      <c r="Q85" s="25"/>
    </row>
    <row r="86" spans="1:23" x14ac:dyDescent="0.3">
      <c r="A86" s="42">
        <v>35</v>
      </c>
      <c r="B86" s="43">
        <v>-6.0074999999999999E-21</v>
      </c>
      <c r="C86" s="43">
        <v>-3.2703000000000002E-5</v>
      </c>
      <c r="D86" s="43">
        <v>6.6266000000000003E-4</v>
      </c>
      <c r="E86" s="23">
        <f t="shared" si="0"/>
        <v>0.66266000000000003</v>
      </c>
      <c r="F86" s="44">
        <v>0.15</v>
      </c>
      <c r="G86" s="24"/>
      <c r="H86" s="25"/>
      <c r="I86" s="28"/>
      <c r="J86" s="44">
        <v>6</v>
      </c>
      <c r="K86" s="43">
        <v>2.0025E-21</v>
      </c>
      <c r="L86" s="43">
        <v>3.2703000000000002E-5</v>
      </c>
      <c r="M86" s="43">
        <v>6.6266000000000003E-4</v>
      </c>
      <c r="N86" s="23">
        <f t="shared" si="1"/>
        <v>0.66266000000000003</v>
      </c>
      <c r="O86" s="44">
        <v>0.15</v>
      </c>
      <c r="P86" s="24"/>
      <c r="Q86" s="25"/>
    </row>
    <row r="87" spans="1:23" x14ac:dyDescent="0.3">
      <c r="A87" s="42">
        <v>36</v>
      </c>
      <c r="B87" s="43">
        <v>-7.5289000000000007E-21</v>
      </c>
      <c r="C87" s="43">
        <v>-4.0985000000000001E-5</v>
      </c>
      <c r="D87" s="43">
        <v>6.0647999999999995E-4</v>
      </c>
      <c r="E87" s="23">
        <f t="shared" si="0"/>
        <v>0.60647999999999991</v>
      </c>
      <c r="F87" s="171">
        <v>0.2</v>
      </c>
      <c r="G87" s="24"/>
      <c r="H87" s="25"/>
      <c r="I87" s="28"/>
      <c r="J87" s="44">
        <v>7</v>
      </c>
      <c r="K87" s="43">
        <v>2.5096000000000001E-21</v>
      </c>
      <c r="L87" s="43">
        <v>4.0985000000000001E-5</v>
      </c>
      <c r="M87" s="43">
        <v>6.0647999999999995E-4</v>
      </c>
      <c r="N87" s="23">
        <f t="shared" si="1"/>
        <v>0.60647999999999991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-8.5184000000000005E-21</v>
      </c>
      <c r="C88" s="43">
        <v>-4.6372000000000003E-5</v>
      </c>
      <c r="D88" s="43">
        <v>5.7766999999999996E-4</v>
      </c>
      <c r="E88" s="23">
        <f t="shared" si="0"/>
        <v>0.57767000000000002</v>
      </c>
      <c r="F88" s="170">
        <v>0.23</v>
      </c>
      <c r="G88" s="24"/>
      <c r="H88" s="25"/>
      <c r="I88" s="28"/>
      <c r="J88" s="44">
        <v>8</v>
      </c>
      <c r="K88" s="43">
        <v>2.8394999999999999E-21</v>
      </c>
      <c r="L88" s="43">
        <v>4.6372000000000003E-5</v>
      </c>
      <c r="M88" s="43">
        <v>5.7766999999999996E-4</v>
      </c>
      <c r="N88" s="23">
        <f t="shared" si="1"/>
        <v>0.57767000000000002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-7.6276999999999994E-21</v>
      </c>
      <c r="C89" s="43">
        <v>-4.1523000000000002E-5</v>
      </c>
      <c r="D89" s="43">
        <v>4.9912999999999997E-4</v>
      </c>
      <c r="E89" s="23">
        <f t="shared" si="0"/>
        <v>0.49912999999999996</v>
      </c>
      <c r="F89" s="171">
        <v>0.3</v>
      </c>
      <c r="G89" s="24"/>
      <c r="H89" s="25"/>
      <c r="I89" s="28"/>
      <c r="J89" s="44">
        <v>9</v>
      </c>
      <c r="K89" s="43">
        <v>2.5425999999999999E-21</v>
      </c>
      <c r="L89" s="43">
        <v>4.1523000000000002E-5</v>
      </c>
      <c r="M89" s="43">
        <v>4.9912999999999997E-4</v>
      </c>
      <c r="N89" s="23">
        <f t="shared" si="1"/>
        <v>0.49912999999999996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-6.9183000000000004E-21</v>
      </c>
      <c r="C90" s="43">
        <v>-3.7662E-5</v>
      </c>
      <c r="D90" s="43">
        <v>4.5554999999999999E-4</v>
      </c>
      <c r="E90" s="23">
        <f t="shared" si="0"/>
        <v>0.45555000000000001</v>
      </c>
      <c r="F90" s="171">
        <v>0.35</v>
      </c>
      <c r="G90" s="24"/>
      <c r="H90" s="25"/>
      <c r="I90" s="28"/>
      <c r="J90" s="44">
        <v>10</v>
      </c>
      <c r="K90" s="43">
        <v>2.3061E-21</v>
      </c>
      <c r="L90" s="43">
        <v>3.7662E-5</v>
      </c>
      <c r="M90" s="43">
        <v>4.5554999999999999E-4</v>
      </c>
      <c r="N90" s="23">
        <f t="shared" si="1"/>
        <v>0.45555000000000001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-6.2286999999999996E-21</v>
      </c>
      <c r="C91" s="43">
        <v>-3.3906999999999999E-5</v>
      </c>
      <c r="D91" s="43">
        <v>4.1908000000000001E-4</v>
      </c>
      <c r="E91" s="23">
        <f t="shared" si="0"/>
        <v>0.41908000000000001</v>
      </c>
      <c r="F91" s="171">
        <v>0.4</v>
      </c>
      <c r="G91" s="24"/>
      <c r="H91" s="25"/>
      <c r="I91" s="28"/>
      <c r="J91" s="44">
        <v>11</v>
      </c>
      <c r="K91" s="43">
        <v>2.0762000000000001E-21</v>
      </c>
      <c r="L91" s="43">
        <v>3.3906999999999999E-5</v>
      </c>
      <c r="M91" s="43">
        <v>4.1908000000000001E-4</v>
      </c>
      <c r="N91" s="23">
        <f t="shared" si="1"/>
        <v>0.41908000000000001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-5.5902000000000002E-21</v>
      </c>
      <c r="C92" s="43">
        <v>-3.0431999999999999E-5</v>
      </c>
      <c r="D92" s="43">
        <v>3.8798000000000001E-4</v>
      </c>
      <c r="E92" s="23">
        <f t="shared" si="0"/>
        <v>0.38797999999999999</v>
      </c>
      <c r="F92" s="171">
        <v>0.45</v>
      </c>
      <c r="G92" s="24"/>
      <c r="H92" s="25"/>
      <c r="I92" s="28"/>
      <c r="J92" s="44">
        <v>12</v>
      </c>
      <c r="K92" s="43">
        <v>1.8633999999999998E-21</v>
      </c>
      <c r="L92" s="43">
        <v>3.0431999999999999E-5</v>
      </c>
      <c r="M92" s="43">
        <v>3.8798000000000001E-4</v>
      </c>
      <c r="N92" s="23">
        <f t="shared" si="1"/>
        <v>0.38797999999999999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-5.0149999999999999E-21</v>
      </c>
      <c r="C93" s="43">
        <v>-2.73E-5</v>
      </c>
      <c r="D93" s="43">
        <v>3.611E-4</v>
      </c>
      <c r="E93" s="23">
        <f t="shared" si="0"/>
        <v>0.36109999999999998</v>
      </c>
      <c r="F93" s="44">
        <v>0.5</v>
      </c>
      <c r="G93" s="24"/>
      <c r="H93" s="25"/>
      <c r="I93" s="28"/>
      <c r="J93" s="44">
        <v>13</v>
      </c>
      <c r="K93" s="43">
        <v>1.6716999999999999E-21</v>
      </c>
      <c r="L93" s="43">
        <v>2.73E-5</v>
      </c>
      <c r="M93" s="43">
        <v>3.611E-4</v>
      </c>
      <c r="N93" s="23">
        <f t="shared" si="1"/>
        <v>0.36109999999999998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-4.5043000000000003E-21</v>
      </c>
      <c r="C94" s="43">
        <v>-2.4519999999999999E-5</v>
      </c>
      <c r="D94" s="43">
        <v>3.3760000000000002E-4</v>
      </c>
      <c r="E94" s="23">
        <f t="shared" si="0"/>
        <v>0.33760000000000001</v>
      </c>
      <c r="F94" s="44">
        <v>0.55000000000000004</v>
      </c>
      <c r="G94" s="24"/>
      <c r="H94" s="25"/>
      <c r="I94" s="28"/>
      <c r="J94" s="44">
        <v>14</v>
      </c>
      <c r="K94" s="43">
        <v>1.5014E-21</v>
      </c>
      <c r="L94" s="43">
        <v>2.4519999999999999E-5</v>
      </c>
      <c r="M94" s="43">
        <v>3.3760000000000002E-4</v>
      </c>
      <c r="N94" s="23">
        <f t="shared" si="1"/>
        <v>0.33760000000000001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-4.0544000000000001E-21</v>
      </c>
      <c r="C95" s="43">
        <v>-2.2070999999999999E-5</v>
      </c>
      <c r="D95" s="43">
        <v>3.1688000000000002E-4</v>
      </c>
      <c r="E95" s="23">
        <f t="shared" si="0"/>
        <v>0.31688</v>
      </c>
      <c r="F95" s="44">
        <v>0.6</v>
      </c>
      <c r="G95" s="24"/>
      <c r="H95" s="25"/>
      <c r="I95" s="28"/>
      <c r="J95" s="44">
        <v>15</v>
      </c>
      <c r="K95" s="43">
        <v>1.3515E-21</v>
      </c>
      <c r="L95" s="43">
        <v>2.2070999999999999E-5</v>
      </c>
      <c r="M95" s="43">
        <v>3.1688000000000002E-4</v>
      </c>
      <c r="N95" s="23">
        <f t="shared" si="1"/>
        <v>0.31688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-3.6595000000000003E-21</v>
      </c>
      <c r="C96" s="43">
        <v>-1.9921000000000001E-5</v>
      </c>
      <c r="D96" s="43">
        <v>2.9847000000000001E-4</v>
      </c>
      <c r="E96" s="23">
        <f t="shared" si="0"/>
        <v>0.29847000000000001</v>
      </c>
      <c r="F96" s="44">
        <v>0.65</v>
      </c>
      <c r="G96" s="24"/>
      <c r="H96" s="25"/>
      <c r="I96" s="28"/>
      <c r="J96" s="44">
        <v>16</v>
      </c>
      <c r="K96" s="43">
        <v>1.2198000000000001E-21</v>
      </c>
      <c r="L96" s="43">
        <v>1.9921000000000001E-5</v>
      </c>
      <c r="M96" s="43">
        <v>2.9847000000000001E-4</v>
      </c>
      <c r="N96" s="23">
        <f t="shared" si="1"/>
        <v>0.29847000000000001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-3.3132000000000002E-21</v>
      </c>
      <c r="C97" s="43">
        <v>-1.8036000000000001E-5</v>
      </c>
      <c r="D97" s="43">
        <v>2.8200000000000002E-4</v>
      </c>
      <c r="E97" s="23">
        <f t="shared" si="0"/>
        <v>0.28200000000000003</v>
      </c>
      <c r="F97" s="44">
        <v>0.7</v>
      </c>
      <c r="G97" s="24"/>
      <c r="H97" s="25"/>
      <c r="I97" s="28"/>
      <c r="J97" s="44">
        <v>17</v>
      </c>
      <c r="K97" s="43">
        <v>1.1043999999999999E-21</v>
      </c>
      <c r="L97" s="43">
        <v>1.8036000000000001E-5</v>
      </c>
      <c r="M97" s="43">
        <v>2.8200000000000002E-4</v>
      </c>
      <c r="N97" s="23">
        <f t="shared" si="1"/>
        <v>0.28200000000000003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-3.0092000000000001E-21</v>
      </c>
      <c r="C98" s="43">
        <v>-1.6381000000000001E-5</v>
      </c>
      <c r="D98" s="43">
        <v>2.6719999999999999E-4</v>
      </c>
      <c r="E98" s="23">
        <f t="shared" si="0"/>
        <v>0.26719999999999999</v>
      </c>
      <c r="F98" s="44">
        <v>0.75</v>
      </c>
      <c r="G98" s="24"/>
      <c r="H98" s="25"/>
      <c r="I98" s="28"/>
      <c r="J98" s="44">
        <v>18</v>
      </c>
      <c r="K98" s="43">
        <v>1.0030999999999999E-21</v>
      </c>
      <c r="L98" s="43">
        <v>1.6381000000000001E-5</v>
      </c>
      <c r="M98" s="43">
        <v>2.6719999999999999E-4</v>
      </c>
      <c r="N98" s="23">
        <f t="shared" si="1"/>
        <v>0.26719999999999999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-2.7419000000000001E-21</v>
      </c>
      <c r="C99" s="43">
        <v>-1.4926000000000001E-5</v>
      </c>
      <c r="D99" s="43">
        <v>2.5382999999999997E-4</v>
      </c>
      <c r="E99" s="23">
        <f t="shared" si="0"/>
        <v>0.25383</v>
      </c>
      <c r="F99" s="44">
        <v>0.8</v>
      </c>
      <c r="G99" s="24"/>
      <c r="H99" s="25"/>
      <c r="I99" s="28"/>
      <c r="J99" s="44">
        <v>19</v>
      </c>
      <c r="K99" s="43">
        <v>9.1396000000000003E-22</v>
      </c>
      <c r="L99" s="43">
        <v>1.4926000000000001E-5</v>
      </c>
      <c r="M99" s="43">
        <v>2.5382999999999997E-4</v>
      </c>
      <c r="N99" s="23">
        <f t="shared" si="1"/>
        <v>0.25383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-2.5061999999999999E-21</v>
      </c>
      <c r="C100" s="43">
        <v>-1.3643E-5</v>
      </c>
      <c r="D100" s="43">
        <v>2.4169999999999999E-4</v>
      </c>
      <c r="E100" s="23">
        <f t="shared" si="0"/>
        <v>0.2417</v>
      </c>
      <c r="F100" s="44">
        <v>0.85</v>
      </c>
      <c r="G100" s="24"/>
      <c r="H100" s="25"/>
      <c r="I100" s="28"/>
      <c r="J100" s="44">
        <v>20</v>
      </c>
      <c r="K100" s="43">
        <v>8.3539E-22</v>
      </c>
      <c r="L100" s="43">
        <v>1.3643E-5</v>
      </c>
      <c r="M100" s="43">
        <v>2.4169999999999999E-4</v>
      </c>
      <c r="N100" s="23">
        <f t="shared" si="1"/>
        <v>0.2417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-2.2977999999999999E-21</v>
      </c>
      <c r="C101" s="43">
        <v>-1.2508E-5</v>
      </c>
      <c r="D101" s="43">
        <v>2.3064E-4</v>
      </c>
      <c r="E101" s="23">
        <f t="shared" si="0"/>
        <v>0.23064000000000001</v>
      </c>
      <c r="F101" s="44">
        <v>0.9</v>
      </c>
      <c r="G101" s="24"/>
      <c r="H101" s="25"/>
      <c r="I101" s="28"/>
      <c r="J101" s="44">
        <v>21</v>
      </c>
      <c r="K101" s="43">
        <v>7.6591999999999999E-22</v>
      </c>
      <c r="L101" s="43">
        <v>1.2508E-5</v>
      </c>
      <c r="M101" s="43">
        <v>2.3064E-4</v>
      </c>
      <c r="N101" s="23">
        <f t="shared" si="1"/>
        <v>0.23064000000000001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-1.9483999999999999E-21</v>
      </c>
      <c r="C102" s="43">
        <v>-1.0606E-5</v>
      </c>
      <c r="D102" s="43">
        <v>2.1125000000000001E-4</v>
      </c>
      <c r="E102" s="23">
        <f t="shared" si="0"/>
        <v>0.21125000000000002</v>
      </c>
      <c r="F102" s="44">
        <v>1</v>
      </c>
      <c r="G102" s="24"/>
      <c r="H102" s="25"/>
      <c r="I102" s="28"/>
      <c r="J102" s="44">
        <v>22</v>
      </c>
      <c r="K102" s="43">
        <v>6.4946000000000003E-22</v>
      </c>
      <c r="L102" s="43">
        <v>1.0606E-5</v>
      </c>
      <c r="M102" s="43">
        <v>2.1125000000000001E-4</v>
      </c>
      <c r="N102" s="23">
        <f t="shared" si="1"/>
        <v>0.21125000000000002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-9.8380999999999994E-22</v>
      </c>
      <c r="C103" s="43">
        <v>-5.3556E-6</v>
      </c>
      <c r="D103" s="43">
        <v>1.4873999999999999E-4</v>
      </c>
      <c r="E103" s="23">
        <f t="shared" si="0"/>
        <v>0.14873999999999998</v>
      </c>
      <c r="F103" s="44">
        <v>1.5</v>
      </c>
      <c r="G103" s="24"/>
      <c r="H103" s="25"/>
      <c r="I103" s="28"/>
      <c r="J103" s="44">
        <v>23</v>
      </c>
      <c r="K103" s="43">
        <v>3.2794E-22</v>
      </c>
      <c r="L103" s="43">
        <v>5.3556E-6</v>
      </c>
      <c r="M103" s="43">
        <v>1.4873999999999999E-4</v>
      </c>
      <c r="N103" s="23">
        <f t="shared" si="1"/>
        <v>0.14873999999999998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-5.8509999999999998E-22</v>
      </c>
      <c r="C104" s="43">
        <v>-3.1850999999999998E-6</v>
      </c>
      <c r="D104" s="43">
        <v>1.1534E-4</v>
      </c>
      <c r="E104" s="23">
        <f t="shared" si="0"/>
        <v>0.11534</v>
      </c>
      <c r="F104" s="44">
        <v>2</v>
      </c>
      <c r="G104" s="24"/>
      <c r="H104" s="25"/>
      <c r="I104" s="28"/>
      <c r="J104" s="44">
        <v>24</v>
      </c>
      <c r="K104" s="43">
        <v>1.9503000000000001E-22</v>
      </c>
      <c r="L104" s="43">
        <v>3.1850999999999998E-6</v>
      </c>
      <c r="M104" s="43">
        <v>1.1534E-4</v>
      </c>
      <c r="N104" s="23">
        <f t="shared" si="1"/>
        <v>0.11534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-3.8539999999999999E-22</v>
      </c>
      <c r="C105" s="43">
        <v>-2.0980000000000001E-6</v>
      </c>
      <c r="D105" s="43">
        <v>9.4415999999999999E-5</v>
      </c>
      <c r="E105" s="23">
        <f t="shared" si="0"/>
        <v>9.4416E-2</v>
      </c>
      <c r="F105" s="44">
        <v>2.5</v>
      </c>
      <c r="G105" s="24"/>
      <c r="H105" s="25"/>
      <c r="I105" s="28"/>
      <c r="J105" s="44">
        <v>25</v>
      </c>
      <c r="K105" s="43">
        <v>1.2847000000000001E-22</v>
      </c>
      <c r="L105" s="43">
        <v>2.0980000000000001E-6</v>
      </c>
      <c r="M105" s="43">
        <v>9.4415999999999999E-5</v>
      </c>
      <c r="N105" s="23">
        <f t="shared" si="1"/>
        <v>9.4416E-2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-2.7147000000000001E-22</v>
      </c>
      <c r="C106" s="43">
        <v>-1.4778000000000001E-6</v>
      </c>
      <c r="D106" s="43">
        <v>7.9604000000000006E-5</v>
      </c>
      <c r="E106" s="23">
        <f t="shared" si="0"/>
        <v>7.9604000000000008E-2</v>
      </c>
      <c r="F106" s="44">
        <v>3</v>
      </c>
      <c r="G106" s="24"/>
      <c r="H106" s="25"/>
      <c r="I106" s="28"/>
      <c r="J106" s="44">
        <v>26</v>
      </c>
      <c r="K106" s="43">
        <v>9.0488999999999998E-23</v>
      </c>
      <c r="L106" s="43">
        <v>1.4778000000000001E-6</v>
      </c>
      <c r="M106" s="43">
        <v>7.9604000000000006E-5</v>
      </c>
      <c r="N106" s="23">
        <f t="shared" si="1"/>
        <v>7.9604000000000008E-2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-2.0003999999999999E-22</v>
      </c>
      <c r="C107" s="43">
        <v>-1.0890000000000001E-6</v>
      </c>
      <c r="D107" s="43">
        <v>6.8225000000000005E-5</v>
      </c>
      <c r="E107" s="23">
        <f t="shared" si="0"/>
        <v>6.8225000000000008E-2</v>
      </c>
      <c r="F107" s="44">
        <v>3.5</v>
      </c>
      <c r="G107" s="24"/>
      <c r="H107" s="25"/>
      <c r="I107" s="28"/>
      <c r="J107" s="44">
        <v>27</v>
      </c>
      <c r="K107" s="43">
        <v>6.6679999999999998E-23</v>
      </c>
      <c r="L107" s="43">
        <v>1.0890000000000001E-6</v>
      </c>
      <c r="M107" s="43">
        <v>6.8225000000000005E-5</v>
      </c>
      <c r="N107" s="23">
        <f t="shared" si="1"/>
        <v>6.8225000000000008E-2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-1.5211000000000001E-22</v>
      </c>
      <c r="C108" s="43">
        <v>-8.2804999999999995E-7</v>
      </c>
      <c r="D108" s="43">
        <v>5.9064000000000002E-5</v>
      </c>
      <c r="E108" s="23"/>
      <c r="F108" s="44">
        <v>4</v>
      </c>
      <c r="G108" s="24"/>
      <c r="H108" s="25"/>
      <c r="I108" s="28"/>
      <c r="J108" s="44">
        <v>28</v>
      </c>
      <c r="K108" s="43">
        <v>5.0702999999999997E-23</v>
      </c>
      <c r="L108" s="43">
        <v>8.2804999999999995E-7</v>
      </c>
      <c r="M108" s="43">
        <v>5.9064000000000002E-5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9EED-7F8D-4D23-A0EB-1C9FA93A9B0A}">
  <sheetPr codeName="Hoja135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2774400</v>
      </c>
      <c r="C19" s="43">
        <v>2487500</v>
      </c>
      <c r="D19" s="43">
        <v>562470</v>
      </c>
      <c r="E19" s="43">
        <v>-5.2718000000000002E-11</v>
      </c>
      <c r="F19" s="43">
        <v>-2.3379999999999999E-26</v>
      </c>
      <c r="G19" s="43">
        <v>-1.2726999999999999E-10</v>
      </c>
      <c r="H19" s="48">
        <v>0</v>
      </c>
      <c r="I19" s="28"/>
      <c r="J19" s="44">
        <v>1</v>
      </c>
      <c r="K19" s="43">
        <v>2774400</v>
      </c>
      <c r="L19" s="43">
        <v>2487500</v>
      </c>
      <c r="M19" s="43">
        <v>562470</v>
      </c>
      <c r="N19" s="43">
        <v>-1.7573E-11</v>
      </c>
      <c r="O19" s="43">
        <v>7.7932999999999999E-27</v>
      </c>
      <c r="P19" s="43">
        <v>1.2726999999999999E-10</v>
      </c>
      <c r="Q19" s="48">
        <v>0</v>
      </c>
    </row>
    <row r="20" spans="1:17" x14ac:dyDescent="0.3">
      <c r="A20" s="42">
        <v>31</v>
      </c>
      <c r="B20" s="43">
        <v>-1378100</v>
      </c>
      <c r="C20" s="43">
        <v>-1272700</v>
      </c>
      <c r="D20" s="43">
        <v>476930</v>
      </c>
      <c r="E20" s="43">
        <v>1.9367E-11</v>
      </c>
      <c r="F20" s="43">
        <v>-2.8175000000000001E-12</v>
      </c>
      <c r="G20" s="43">
        <v>-15338</v>
      </c>
      <c r="H20" s="54">
        <v>0.03</v>
      </c>
      <c r="I20" s="28"/>
      <c r="J20" s="44">
        <v>2</v>
      </c>
      <c r="K20" s="43">
        <v>-1378100</v>
      </c>
      <c r="L20" s="43">
        <v>-1272700</v>
      </c>
      <c r="M20" s="43">
        <v>476930</v>
      </c>
      <c r="N20" s="43">
        <v>6.4556000000000001E-12</v>
      </c>
      <c r="O20" s="43">
        <v>9.3918000000000004E-13</v>
      </c>
      <c r="P20" s="43">
        <v>15338</v>
      </c>
      <c r="Q20" s="54">
        <v>0.03</v>
      </c>
    </row>
    <row r="21" spans="1:17" x14ac:dyDescent="0.3">
      <c r="A21" s="42">
        <v>32</v>
      </c>
      <c r="B21" s="43">
        <v>74359</v>
      </c>
      <c r="C21" s="43">
        <v>88394</v>
      </c>
      <c r="D21" s="43">
        <v>413420</v>
      </c>
      <c r="E21" s="43">
        <v>2.5780000000000001E-12</v>
      </c>
      <c r="F21" s="43">
        <v>-3.0623E-12</v>
      </c>
      <c r="G21" s="43">
        <v>-16670</v>
      </c>
      <c r="H21" s="57">
        <v>0.05</v>
      </c>
      <c r="I21" s="28"/>
      <c r="J21" s="44">
        <v>3</v>
      </c>
      <c r="K21" s="43">
        <v>74359</v>
      </c>
      <c r="L21" s="43">
        <v>88394</v>
      </c>
      <c r="M21" s="43">
        <v>413420</v>
      </c>
      <c r="N21" s="43">
        <v>8.5934999999999997E-13</v>
      </c>
      <c r="O21" s="43">
        <v>1.0208000000000001E-12</v>
      </c>
      <c r="P21" s="43">
        <v>16670</v>
      </c>
      <c r="Q21" s="57">
        <v>0.05</v>
      </c>
    </row>
    <row r="22" spans="1:17" x14ac:dyDescent="0.3">
      <c r="A22" s="42">
        <v>33</v>
      </c>
      <c r="B22" s="43">
        <v>-53668</v>
      </c>
      <c r="C22" s="43">
        <v>-22519</v>
      </c>
      <c r="D22" s="43">
        <v>262050</v>
      </c>
      <c r="E22" s="43">
        <v>5.7220999999999996E-12</v>
      </c>
      <c r="F22" s="43">
        <v>-3.4032999999999998E-12</v>
      </c>
      <c r="G22" s="43">
        <v>-18527</v>
      </c>
      <c r="H22" s="48">
        <v>0.1</v>
      </c>
      <c r="I22" s="28"/>
      <c r="J22" s="44">
        <v>4</v>
      </c>
      <c r="K22" s="43">
        <v>-53668</v>
      </c>
      <c r="L22" s="43">
        <v>-22519</v>
      </c>
      <c r="M22" s="43">
        <v>262050</v>
      </c>
      <c r="N22" s="43">
        <v>1.9074000000000001E-12</v>
      </c>
      <c r="O22" s="43">
        <v>1.1344000000000001E-12</v>
      </c>
      <c r="P22" s="43">
        <v>18527</v>
      </c>
      <c r="Q22" s="48">
        <v>0.1</v>
      </c>
    </row>
    <row r="23" spans="1:17" x14ac:dyDescent="0.3">
      <c r="A23" s="42">
        <v>34</v>
      </c>
      <c r="B23" s="43">
        <v>-127150</v>
      </c>
      <c r="C23" s="43">
        <v>-86040</v>
      </c>
      <c r="D23" s="43">
        <v>200880</v>
      </c>
      <c r="E23" s="43">
        <v>7.5524E-12</v>
      </c>
      <c r="F23" s="43">
        <v>-3.3699E-12</v>
      </c>
      <c r="G23" s="43">
        <v>-18345</v>
      </c>
      <c r="H23" s="54">
        <v>0.13</v>
      </c>
      <c r="I23" s="28"/>
      <c r="J23" s="44">
        <v>5</v>
      </c>
      <c r="K23" s="43">
        <v>-127150</v>
      </c>
      <c r="L23" s="43">
        <v>-86040</v>
      </c>
      <c r="M23" s="43">
        <v>200880</v>
      </c>
      <c r="N23" s="43">
        <v>2.5175000000000001E-12</v>
      </c>
      <c r="O23" s="43">
        <v>1.1233000000000001E-12</v>
      </c>
      <c r="P23" s="43">
        <v>18345</v>
      </c>
      <c r="Q23" s="54">
        <v>0.13</v>
      </c>
    </row>
    <row r="24" spans="1:17" x14ac:dyDescent="0.3">
      <c r="A24" s="42">
        <v>35</v>
      </c>
      <c r="B24" s="43">
        <v>-12424</v>
      </c>
      <c r="C24" s="43">
        <v>7671.5</v>
      </c>
      <c r="D24" s="43">
        <v>174130</v>
      </c>
      <c r="E24" s="43">
        <v>3.6914999999999998E-12</v>
      </c>
      <c r="F24" s="43">
        <v>-3.4098999999999998E-12</v>
      </c>
      <c r="G24" s="43">
        <v>-18563</v>
      </c>
      <c r="H24" s="48">
        <v>0.15</v>
      </c>
      <c r="I24" s="28"/>
      <c r="J24" s="44">
        <v>6</v>
      </c>
      <c r="K24" s="43">
        <v>-12424</v>
      </c>
      <c r="L24" s="43">
        <v>7671.5</v>
      </c>
      <c r="M24" s="43">
        <v>174130</v>
      </c>
      <c r="N24" s="43">
        <v>1.2305000000000001E-12</v>
      </c>
      <c r="O24" s="43">
        <v>1.1366E-12</v>
      </c>
      <c r="P24" s="43">
        <v>18563</v>
      </c>
      <c r="Q24" s="48">
        <v>0.15</v>
      </c>
    </row>
    <row r="25" spans="1:17" x14ac:dyDescent="0.3">
      <c r="A25" s="42">
        <v>36</v>
      </c>
      <c r="B25" s="43">
        <v>-18656</v>
      </c>
      <c r="C25" s="43">
        <v>-143</v>
      </c>
      <c r="D25" s="43">
        <v>126220</v>
      </c>
      <c r="E25" s="43">
        <v>3.4009000000000002E-12</v>
      </c>
      <c r="F25" s="43">
        <v>-3.2505999999999999E-12</v>
      </c>
      <c r="G25" s="43">
        <v>-17695</v>
      </c>
      <c r="H25" s="57">
        <v>0.2</v>
      </c>
      <c r="I25" s="28"/>
      <c r="J25" s="44">
        <v>7</v>
      </c>
      <c r="K25" s="43">
        <v>-18656</v>
      </c>
      <c r="L25" s="43">
        <v>-143</v>
      </c>
      <c r="M25" s="43">
        <v>126220</v>
      </c>
      <c r="N25" s="43">
        <v>1.1335999999999999E-12</v>
      </c>
      <c r="O25" s="43">
        <v>1.0835E-12</v>
      </c>
      <c r="P25" s="43">
        <v>17695</v>
      </c>
      <c r="Q25" s="57">
        <v>0.2</v>
      </c>
    </row>
    <row r="26" spans="1:17" x14ac:dyDescent="0.3">
      <c r="A26" s="42">
        <v>37</v>
      </c>
      <c r="B26" s="43">
        <v>-23686</v>
      </c>
      <c r="C26" s="43">
        <v>-5858.2</v>
      </c>
      <c r="D26" s="43">
        <v>107190</v>
      </c>
      <c r="E26" s="43">
        <v>3.2750000000000001E-12</v>
      </c>
      <c r="F26" s="43">
        <v>-3.0134000000000001E-12</v>
      </c>
      <c r="G26" s="43">
        <v>-16404</v>
      </c>
      <c r="H26" s="54">
        <v>0.23</v>
      </c>
      <c r="I26" s="28"/>
      <c r="J26" s="44">
        <v>8</v>
      </c>
      <c r="K26" s="43">
        <v>-23686</v>
      </c>
      <c r="L26" s="43">
        <v>-5858.2</v>
      </c>
      <c r="M26" s="43">
        <v>107190</v>
      </c>
      <c r="N26" s="43">
        <v>1.0917000000000001E-12</v>
      </c>
      <c r="O26" s="43">
        <v>1.0045E-12</v>
      </c>
      <c r="P26" s="43">
        <v>16404</v>
      </c>
      <c r="Q26" s="54">
        <v>0.23</v>
      </c>
    </row>
    <row r="27" spans="1:17" x14ac:dyDescent="0.3">
      <c r="A27" s="42">
        <v>38</v>
      </c>
      <c r="B27" s="43">
        <v>-5704.8</v>
      </c>
      <c r="C27" s="43">
        <v>4577.3</v>
      </c>
      <c r="D27" s="43">
        <v>78466</v>
      </c>
      <c r="E27" s="43">
        <v>1.8888000000000002E-12</v>
      </c>
      <c r="F27" s="43">
        <v>-2.5891999999999999E-12</v>
      </c>
      <c r="G27" s="43">
        <v>-14095</v>
      </c>
      <c r="H27" s="57">
        <v>0.3</v>
      </c>
      <c r="I27" s="28"/>
      <c r="J27" s="44">
        <v>9</v>
      </c>
      <c r="K27" s="43">
        <v>-5704.8</v>
      </c>
      <c r="L27" s="43">
        <v>4577.3</v>
      </c>
      <c r="M27" s="43">
        <v>78466</v>
      </c>
      <c r="N27" s="43">
        <v>6.2959999999999996E-13</v>
      </c>
      <c r="O27" s="43">
        <v>8.6307999999999999E-13</v>
      </c>
      <c r="P27" s="43">
        <v>14095</v>
      </c>
      <c r="Q27" s="57">
        <v>0.3</v>
      </c>
    </row>
    <row r="28" spans="1:17" x14ac:dyDescent="0.3">
      <c r="A28" s="42">
        <v>39</v>
      </c>
      <c r="B28" s="43">
        <v>-4766.6000000000004</v>
      </c>
      <c r="C28" s="43">
        <v>3254</v>
      </c>
      <c r="D28" s="43">
        <v>64977</v>
      </c>
      <c r="E28" s="43">
        <v>1.4734E-12</v>
      </c>
      <c r="F28" s="43">
        <v>-2.2563E-12</v>
      </c>
      <c r="G28" s="43">
        <v>-12283</v>
      </c>
      <c r="H28" s="57">
        <v>0.35</v>
      </c>
      <c r="I28" s="28"/>
      <c r="J28" s="44">
        <v>10</v>
      </c>
      <c r="K28" s="43">
        <v>-4766.6000000000004</v>
      </c>
      <c r="L28" s="43">
        <v>3254</v>
      </c>
      <c r="M28" s="43">
        <v>64977</v>
      </c>
      <c r="N28" s="43">
        <v>4.9112000000000003E-13</v>
      </c>
      <c r="O28" s="43">
        <v>7.521E-13</v>
      </c>
      <c r="P28" s="43">
        <v>12283</v>
      </c>
      <c r="Q28" s="57">
        <v>0.35</v>
      </c>
    </row>
    <row r="29" spans="1:17" x14ac:dyDescent="0.3">
      <c r="A29" s="42">
        <v>40</v>
      </c>
      <c r="B29" s="43">
        <v>-4025.9</v>
      </c>
      <c r="C29" s="43">
        <v>2215.6</v>
      </c>
      <c r="D29" s="43">
        <v>54884</v>
      </c>
      <c r="E29" s="43">
        <v>1.1465E-12</v>
      </c>
      <c r="F29" s="43">
        <v>-1.9417000000000001E-12</v>
      </c>
      <c r="G29" s="43">
        <v>-10570</v>
      </c>
      <c r="H29" s="57">
        <v>0.4</v>
      </c>
      <c r="I29" s="28"/>
      <c r="J29" s="44">
        <v>11</v>
      </c>
      <c r="K29" s="43">
        <v>-4025.9</v>
      </c>
      <c r="L29" s="43">
        <v>2215.6</v>
      </c>
      <c r="M29" s="43">
        <v>54884</v>
      </c>
      <c r="N29" s="43">
        <v>3.8217999999999999E-13</v>
      </c>
      <c r="O29" s="43">
        <v>6.4723999999999998E-13</v>
      </c>
      <c r="P29" s="43">
        <v>10570</v>
      </c>
      <c r="Q29" s="57">
        <v>0.4</v>
      </c>
    </row>
    <row r="30" spans="1:17" x14ac:dyDescent="0.3">
      <c r="A30" s="42">
        <v>41</v>
      </c>
      <c r="B30" s="43">
        <v>-3437.5</v>
      </c>
      <c r="C30" s="43">
        <v>1431.7</v>
      </c>
      <c r="D30" s="43">
        <v>47056</v>
      </c>
      <c r="E30" s="43">
        <v>8.9446000000000001E-13</v>
      </c>
      <c r="F30" s="43">
        <v>-1.6608999999999999E-12</v>
      </c>
      <c r="G30" s="43">
        <v>-9041.6</v>
      </c>
      <c r="H30" s="57">
        <v>0.45</v>
      </c>
      <c r="I30" s="28"/>
      <c r="J30" s="44">
        <v>12</v>
      </c>
      <c r="K30" s="43">
        <v>-3437.5</v>
      </c>
      <c r="L30" s="43">
        <v>1431.7</v>
      </c>
      <c r="M30" s="43">
        <v>47056</v>
      </c>
      <c r="N30" s="43">
        <v>2.9815E-13</v>
      </c>
      <c r="O30" s="43">
        <v>5.5363999999999995E-13</v>
      </c>
      <c r="P30" s="43">
        <v>9041.6</v>
      </c>
      <c r="Q30" s="57">
        <v>0.45</v>
      </c>
    </row>
    <row r="31" spans="1:17" x14ac:dyDescent="0.3">
      <c r="A31" s="42">
        <v>42</v>
      </c>
      <c r="B31" s="43">
        <v>-2964.8</v>
      </c>
      <c r="C31" s="43">
        <v>854.57</v>
      </c>
      <c r="D31" s="43">
        <v>40819</v>
      </c>
      <c r="E31" s="43">
        <v>7.0159999999999996E-13</v>
      </c>
      <c r="F31" s="43">
        <v>-1.418E-12</v>
      </c>
      <c r="G31" s="43">
        <v>-7719.3</v>
      </c>
      <c r="H31" s="48">
        <v>0.5</v>
      </c>
      <c r="I31" s="28"/>
      <c r="J31" s="44">
        <v>13</v>
      </c>
      <c r="K31" s="43">
        <v>-2964.8</v>
      </c>
      <c r="L31" s="43">
        <v>854.57</v>
      </c>
      <c r="M31" s="43">
        <v>40819</v>
      </c>
      <c r="N31" s="43">
        <v>2.3386999999999999E-13</v>
      </c>
      <c r="O31" s="43">
        <v>4.7267000000000004E-13</v>
      </c>
      <c r="P31" s="43">
        <v>7719.3</v>
      </c>
      <c r="Q31" s="48">
        <v>0.5</v>
      </c>
    </row>
    <row r="32" spans="1:17" x14ac:dyDescent="0.3">
      <c r="A32" s="42">
        <v>43</v>
      </c>
      <c r="B32" s="43">
        <v>-2580.1</v>
      </c>
      <c r="C32" s="43">
        <v>437.01</v>
      </c>
      <c r="D32" s="43">
        <v>35747</v>
      </c>
      <c r="E32" s="43">
        <v>5.5422999999999995E-13</v>
      </c>
      <c r="F32" s="43">
        <v>-1.2115E-12</v>
      </c>
      <c r="G32" s="43">
        <v>-6595.3</v>
      </c>
      <c r="H32" s="48">
        <v>0.55000000000000004</v>
      </c>
      <c r="I32" s="28"/>
      <c r="J32" s="44">
        <v>14</v>
      </c>
      <c r="K32" s="43">
        <v>-2580.1</v>
      </c>
      <c r="L32" s="43">
        <v>437.01</v>
      </c>
      <c r="M32" s="43">
        <v>35747</v>
      </c>
      <c r="N32" s="43">
        <v>1.8474E-13</v>
      </c>
      <c r="O32" s="43">
        <v>4.0384999999999999E-13</v>
      </c>
      <c r="P32" s="43">
        <v>6595.3</v>
      </c>
      <c r="Q32" s="48">
        <v>0.55000000000000004</v>
      </c>
    </row>
    <row r="33" spans="1:17" x14ac:dyDescent="0.3">
      <c r="A33" s="42">
        <v>44</v>
      </c>
      <c r="B33" s="43">
        <v>-2263.1999999999998</v>
      </c>
      <c r="C33" s="43">
        <v>139.03</v>
      </c>
      <c r="D33" s="43">
        <v>31556</v>
      </c>
      <c r="E33" s="43">
        <v>4.4128999999999998E-13</v>
      </c>
      <c r="F33" s="43">
        <v>-1.0375999999999999E-12</v>
      </c>
      <c r="G33" s="43">
        <v>-5648.5</v>
      </c>
      <c r="H33" s="48">
        <v>0.6</v>
      </c>
      <c r="I33" s="28"/>
      <c r="J33" s="44">
        <v>15</v>
      </c>
      <c r="K33" s="43">
        <v>-2263.1999999999998</v>
      </c>
      <c r="L33" s="43">
        <v>139.03</v>
      </c>
      <c r="M33" s="43">
        <v>31556</v>
      </c>
      <c r="N33" s="43">
        <v>1.471E-13</v>
      </c>
      <c r="O33" s="43">
        <v>3.4587000000000002E-13</v>
      </c>
      <c r="P33" s="43">
        <v>5648.5</v>
      </c>
      <c r="Q33" s="48">
        <v>0.6</v>
      </c>
    </row>
    <row r="34" spans="1:17" x14ac:dyDescent="0.3">
      <c r="A34" s="42">
        <v>45</v>
      </c>
      <c r="B34" s="43">
        <v>-1999.3</v>
      </c>
      <c r="C34" s="43">
        <v>-70.741</v>
      </c>
      <c r="D34" s="43">
        <v>28048</v>
      </c>
      <c r="E34" s="43">
        <v>3.5427000000000001E-13</v>
      </c>
      <c r="F34" s="43">
        <v>-8.9170000000000003E-13</v>
      </c>
      <c r="G34" s="43">
        <v>-4854.2</v>
      </c>
      <c r="H34" s="48">
        <v>0.65</v>
      </c>
      <c r="I34" s="28"/>
      <c r="J34" s="44">
        <v>16</v>
      </c>
      <c r="K34" s="43">
        <v>-1999.3</v>
      </c>
      <c r="L34" s="43">
        <v>-70.741</v>
      </c>
      <c r="M34" s="43">
        <v>28048</v>
      </c>
      <c r="N34" s="43">
        <v>1.1809E-13</v>
      </c>
      <c r="O34" s="43">
        <v>2.9722999999999999E-13</v>
      </c>
      <c r="P34" s="43">
        <v>4854.2</v>
      </c>
      <c r="Q34" s="48">
        <v>0.65</v>
      </c>
    </row>
    <row r="35" spans="1:17" x14ac:dyDescent="0.3">
      <c r="A35" s="42">
        <v>46</v>
      </c>
      <c r="B35" s="43">
        <v>-1777.1</v>
      </c>
      <c r="C35" s="43">
        <v>-215.99</v>
      </c>
      <c r="D35" s="43">
        <v>25082</v>
      </c>
      <c r="E35" s="43">
        <v>2.8677E-13</v>
      </c>
      <c r="F35" s="43">
        <v>-7.6939000000000002E-13</v>
      </c>
      <c r="G35" s="43">
        <v>-4188.3999999999996</v>
      </c>
      <c r="H35" s="48">
        <v>0.7</v>
      </c>
      <c r="I35" s="28"/>
      <c r="J35" s="44">
        <v>17</v>
      </c>
      <c r="K35" s="43">
        <v>-1777.1</v>
      </c>
      <c r="L35" s="43">
        <v>-215.99</v>
      </c>
      <c r="M35" s="43">
        <v>25082</v>
      </c>
      <c r="N35" s="43">
        <v>9.559E-14</v>
      </c>
      <c r="O35" s="43">
        <v>2.5646E-13</v>
      </c>
      <c r="P35" s="43">
        <v>4188.3999999999996</v>
      </c>
      <c r="Q35" s="48">
        <v>0.7</v>
      </c>
    </row>
    <row r="36" spans="1:17" x14ac:dyDescent="0.3">
      <c r="A36" s="42">
        <v>47</v>
      </c>
      <c r="B36" s="43">
        <v>-1588.2</v>
      </c>
      <c r="C36" s="43">
        <v>-314.22000000000003</v>
      </c>
      <c r="D36" s="43">
        <v>22551</v>
      </c>
      <c r="E36" s="43">
        <v>2.3402E-13</v>
      </c>
      <c r="F36" s="43">
        <v>-6.6672000000000001E-13</v>
      </c>
      <c r="G36" s="43">
        <v>-3629.5</v>
      </c>
      <c r="H36" s="48">
        <v>0.75</v>
      </c>
      <c r="I36" s="28"/>
      <c r="J36" s="44">
        <v>18</v>
      </c>
      <c r="K36" s="43">
        <v>-1588.2</v>
      </c>
      <c r="L36" s="43">
        <v>-314.22000000000003</v>
      </c>
      <c r="M36" s="43">
        <v>22551</v>
      </c>
      <c r="N36" s="43">
        <v>7.8006000000000001E-14</v>
      </c>
      <c r="O36" s="43">
        <v>2.2224E-13</v>
      </c>
      <c r="P36" s="43">
        <v>3629.5</v>
      </c>
      <c r="Q36" s="48">
        <v>0.75</v>
      </c>
    </row>
    <row r="37" spans="1:17" x14ac:dyDescent="0.3">
      <c r="A37" s="42">
        <v>48</v>
      </c>
      <c r="B37" s="43">
        <v>-1426</v>
      </c>
      <c r="C37" s="43">
        <v>-378.25</v>
      </c>
      <c r="D37" s="43">
        <v>20374</v>
      </c>
      <c r="E37" s="43">
        <v>1.9247000000000001E-13</v>
      </c>
      <c r="F37" s="43">
        <v>-5.8033000000000001E-13</v>
      </c>
      <c r="G37" s="43">
        <v>-3159.1</v>
      </c>
      <c r="H37" s="48">
        <v>0.8</v>
      </c>
      <c r="I37" s="28"/>
      <c r="J37" s="44">
        <v>19</v>
      </c>
      <c r="K37" s="43">
        <v>-1426</v>
      </c>
      <c r="L37" s="43">
        <v>-378.25</v>
      </c>
      <c r="M37" s="43">
        <v>20374</v>
      </c>
      <c r="N37" s="43">
        <v>6.4155000000000005E-14</v>
      </c>
      <c r="O37" s="43">
        <v>1.9344000000000001E-13</v>
      </c>
      <c r="P37" s="43">
        <v>3159.1</v>
      </c>
      <c r="Q37" s="48">
        <v>0.8</v>
      </c>
    </row>
    <row r="38" spans="1:17" x14ac:dyDescent="0.3">
      <c r="A38" s="42">
        <v>49</v>
      </c>
      <c r="B38" s="43">
        <v>-1285.5</v>
      </c>
      <c r="C38" s="43">
        <v>-417.39</v>
      </c>
      <c r="D38" s="43">
        <v>18489</v>
      </c>
      <c r="E38" s="43">
        <v>1.5947999999999999E-13</v>
      </c>
      <c r="F38" s="43">
        <v>-5.0736999999999999E-13</v>
      </c>
      <c r="G38" s="43">
        <v>-2762</v>
      </c>
      <c r="H38" s="48">
        <v>0.85</v>
      </c>
      <c r="I38" s="28"/>
      <c r="J38" s="44">
        <v>20</v>
      </c>
      <c r="K38" s="43">
        <v>-1285.5</v>
      </c>
      <c r="L38" s="43">
        <v>-417.39</v>
      </c>
      <c r="M38" s="43">
        <v>18489</v>
      </c>
      <c r="N38" s="43">
        <v>5.3159000000000001E-14</v>
      </c>
      <c r="O38" s="43">
        <v>1.6911999999999999E-13</v>
      </c>
      <c r="P38" s="43">
        <v>2762</v>
      </c>
      <c r="Q38" s="48">
        <v>0.85</v>
      </c>
    </row>
    <row r="39" spans="1:17" x14ac:dyDescent="0.3">
      <c r="A39" s="42">
        <v>50</v>
      </c>
      <c r="B39" s="43">
        <v>-1162.9000000000001</v>
      </c>
      <c r="C39" s="43">
        <v>-438.43</v>
      </c>
      <c r="D39" s="43">
        <v>16845</v>
      </c>
      <c r="E39" s="43">
        <v>1.3308E-13</v>
      </c>
      <c r="F39" s="43">
        <v>-4.4553000000000002E-13</v>
      </c>
      <c r="G39" s="43">
        <v>-2425.4</v>
      </c>
      <c r="H39" s="48">
        <v>0.9</v>
      </c>
      <c r="I39" s="28"/>
      <c r="J39" s="44">
        <v>21</v>
      </c>
      <c r="K39" s="43">
        <v>-1162.9000000000001</v>
      </c>
      <c r="L39" s="43">
        <v>-438.43</v>
      </c>
      <c r="M39" s="43">
        <v>16845</v>
      </c>
      <c r="N39" s="43">
        <v>4.4361000000000003E-14</v>
      </c>
      <c r="O39" s="43">
        <v>1.4850999999999999E-13</v>
      </c>
      <c r="P39" s="43">
        <v>2425.4</v>
      </c>
      <c r="Q39" s="48">
        <v>0.9</v>
      </c>
    </row>
    <row r="40" spans="1:17" x14ac:dyDescent="0.3">
      <c r="A40" s="42">
        <v>51</v>
      </c>
      <c r="B40" s="43">
        <v>-959.2</v>
      </c>
      <c r="C40" s="43">
        <v>-444.63</v>
      </c>
      <c r="D40" s="43">
        <v>14134</v>
      </c>
      <c r="E40" s="43">
        <v>9.4526000000000003E-14</v>
      </c>
      <c r="F40" s="43">
        <v>-3.4790000000000001E-13</v>
      </c>
      <c r="G40" s="43">
        <v>-1893.9</v>
      </c>
      <c r="H40" s="48">
        <v>0.95</v>
      </c>
      <c r="I40" s="28"/>
      <c r="J40" s="44">
        <v>22</v>
      </c>
      <c r="K40" s="43">
        <v>-959.2</v>
      </c>
      <c r="L40" s="43">
        <v>-444.63</v>
      </c>
      <c r="M40" s="43">
        <v>14134</v>
      </c>
      <c r="N40" s="43">
        <v>3.1509E-14</v>
      </c>
      <c r="O40" s="43">
        <v>1.1597000000000001E-13</v>
      </c>
      <c r="P40" s="43">
        <v>1893.9</v>
      </c>
      <c r="Q40" s="48">
        <v>0.95</v>
      </c>
    </row>
    <row r="41" spans="1:17" x14ac:dyDescent="0.3">
      <c r="A41" s="42">
        <v>52</v>
      </c>
      <c r="B41" s="43">
        <v>-386.78</v>
      </c>
      <c r="C41" s="43">
        <v>-260.02999999999997</v>
      </c>
      <c r="D41" s="43">
        <v>6897</v>
      </c>
      <c r="E41" s="43">
        <v>2.3282999999999999E-14</v>
      </c>
      <c r="F41" s="43">
        <v>-1.2444999999999999E-13</v>
      </c>
      <c r="G41" s="43">
        <v>-677.47</v>
      </c>
      <c r="H41" s="48">
        <v>1</v>
      </c>
      <c r="I41" s="28"/>
      <c r="J41" s="44">
        <v>23</v>
      </c>
      <c r="K41" s="43">
        <v>-386.78</v>
      </c>
      <c r="L41" s="43">
        <v>-260.02999999999997</v>
      </c>
      <c r="M41" s="43">
        <v>6897</v>
      </c>
      <c r="N41" s="43">
        <v>7.7611000000000006E-15</v>
      </c>
      <c r="O41" s="43">
        <v>4.1483E-14</v>
      </c>
      <c r="P41" s="43">
        <v>677.47</v>
      </c>
      <c r="Q41" s="48">
        <v>1</v>
      </c>
    </row>
    <row r="42" spans="1:17" x14ac:dyDescent="0.3">
      <c r="A42" s="42">
        <v>53</v>
      </c>
      <c r="B42" s="43">
        <v>-154.84</v>
      </c>
      <c r="C42" s="43">
        <v>-110.66</v>
      </c>
      <c r="D42" s="43">
        <v>4058.8</v>
      </c>
      <c r="E42" s="43">
        <v>8.1155999999999996E-15</v>
      </c>
      <c r="F42" s="43">
        <v>-5.6953000000000002E-14</v>
      </c>
      <c r="G42" s="43">
        <v>-310.04000000000002</v>
      </c>
      <c r="H42" s="48">
        <v>1.5</v>
      </c>
      <c r="I42" s="28"/>
      <c r="J42" s="44">
        <v>24</v>
      </c>
      <c r="K42" s="43">
        <v>-154.84</v>
      </c>
      <c r="L42" s="43">
        <v>-110.66</v>
      </c>
      <c r="M42" s="43">
        <v>4058.8</v>
      </c>
      <c r="N42" s="43">
        <v>2.7051999999999999E-15</v>
      </c>
      <c r="O42" s="43">
        <v>1.8984000000000001E-14</v>
      </c>
      <c r="P42" s="43">
        <v>310.04000000000002</v>
      </c>
      <c r="Q42" s="48">
        <v>1.5</v>
      </c>
    </row>
    <row r="43" spans="1:17" x14ac:dyDescent="0.3">
      <c r="A43" s="42">
        <v>54</v>
      </c>
      <c r="B43" s="43">
        <v>-74.239000000000004</v>
      </c>
      <c r="C43" s="43">
        <v>-55.191000000000003</v>
      </c>
      <c r="D43" s="43">
        <v>2735.3</v>
      </c>
      <c r="E43" s="43">
        <v>3.4991E-15</v>
      </c>
      <c r="F43" s="43">
        <v>-3.0500999999999999E-14</v>
      </c>
      <c r="G43" s="43">
        <v>-166.04</v>
      </c>
      <c r="H43" s="48">
        <v>2</v>
      </c>
      <c r="I43" s="28"/>
      <c r="J43" s="44">
        <v>25</v>
      </c>
      <c r="K43" s="43">
        <v>-74.239000000000004</v>
      </c>
      <c r="L43" s="43">
        <v>-55.191000000000003</v>
      </c>
      <c r="M43" s="43">
        <v>2735.3</v>
      </c>
      <c r="N43" s="43">
        <v>1.1664E-15</v>
      </c>
      <c r="O43" s="43">
        <v>1.0167E-14</v>
      </c>
      <c r="P43" s="43">
        <v>166.04</v>
      </c>
      <c r="Q43" s="48">
        <v>2</v>
      </c>
    </row>
    <row r="44" spans="1:17" x14ac:dyDescent="0.3">
      <c r="A44" s="42">
        <v>55</v>
      </c>
      <c r="B44" s="43">
        <v>-57.706000000000003</v>
      </c>
      <c r="C44" s="43">
        <v>-48.225000000000001</v>
      </c>
      <c r="D44" s="43">
        <v>2025</v>
      </c>
      <c r="E44" s="43">
        <v>1.7415E-15</v>
      </c>
      <c r="F44" s="43">
        <v>-1.8199000000000001E-14</v>
      </c>
      <c r="G44" s="43">
        <v>-99.072999999999993</v>
      </c>
      <c r="H44" s="48">
        <v>2.5</v>
      </c>
      <c r="I44" s="28"/>
      <c r="J44" s="44">
        <v>26</v>
      </c>
      <c r="K44" s="43">
        <v>-57.706000000000003</v>
      </c>
      <c r="L44" s="43">
        <v>-48.225000000000001</v>
      </c>
      <c r="M44" s="43">
        <v>2025</v>
      </c>
      <c r="N44" s="43">
        <v>5.8051000000000004E-16</v>
      </c>
      <c r="O44" s="43">
        <v>6.0665000000000003E-15</v>
      </c>
      <c r="P44" s="43">
        <v>99.072999999999993</v>
      </c>
      <c r="Q44" s="48">
        <v>2.5</v>
      </c>
    </row>
    <row r="45" spans="1:17" x14ac:dyDescent="0.3">
      <c r="A45" s="42">
        <v>56</v>
      </c>
      <c r="B45" s="43">
        <v>-61.247</v>
      </c>
      <c r="C45" s="43">
        <v>-55.996000000000002</v>
      </c>
      <c r="D45" s="43">
        <v>1587.1</v>
      </c>
      <c r="E45" s="43">
        <v>9.6456000000000004E-16</v>
      </c>
      <c r="F45" s="43">
        <v>-1.1733E-14</v>
      </c>
      <c r="G45" s="43">
        <v>-63.872</v>
      </c>
      <c r="H45" s="48">
        <v>3</v>
      </c>
      <c r="I45" s="28"/>
      <c r="J45" s="44">
        <v>27</v>
      </c>
      <c r="K45" s="43">
        <v>-61.247</v>
      </c>
      <c r="L45" s="43">
        <v>-55.996000000000002</v>
      </c>
      <c r="M45" s="43">
        <v>1587.1</v>
      </c>
      <c r="N45" s="43">
        <v>3.2152E-16</v>
      </c>
      <c r="O45" s="43">
        <v>3.9109999999999999E-15</v>
      </c>
      <c r="P45" s="43">
        <v>63.872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5.7213999999999995E-4</v>
      </c>
      <c r="C50" s="43">
        <v>4.5734999999999998E-4</v>
      </c>
      <c r="D50" s="43">
        <v>-3.1264999999999998E-4</v>
      </c>
      <c r="E50" s="43">
        <v>-4.2173999999999998E-20</v>
      </c>
      <c r="F50" s="43">
        <v>-1.8703999999999999E-35</v>
      </c>
      <c r="G50" s="43">
        <v>-1.0182E-19</v>
      </c>
      <c r="H50" s="48">
        <v>0</v>
      </c>
      <c r="I50" s="28"/>
      <c r="J50" s="44">
        <v>1</v>
      </c>
      <c r="K50" s="43">
        <v>5.7213999999999995E-4</v>
      </c>
      <c r="L50" s="43">
        <v>4.5734999999999998E-4</v>
      </c>
      <c r="M50" s="43">
        <v>-3.1264999999999998E-4</v>
      </c>
      <c r="N50" s="43">
        <v>-1.4058E-20</v>
      </c>
      <c r="O50" s="43">
        <v>6.2346000000000005E-36</v>
      </c>
      <c r="P50" s="43">
        <v>1.0182E-19</v>
      </c>
      <c r="Q50" s="48">
        <v>0</v>
      </c>
    </row>
    <row r="51" spans="1:17" x14ac:dyDescent="0.3">
      <c r="A51" s="42">
        <v>31</v>
      </c>
      <c r="B51" s="43">
        <v>-3.5059000000000002E-4</v>
      </c>
      <c r="C51" s="43">
        <v>-3.0842E-4</v>
      </c>
      <c r="D51" s="43">
        <v>3.9144000000000001E-4</v>
      </c>
      <c r="E51" s="43">
        <v>1.5494000000000001E-20</v>
      </c>
      <c r="F51" s="43">
        <v>-2.2540000000000001E-21</v>
      </c>
      <c r="G51" s="43">
        <v>-1.2269999999999999E-5</v>
      </c>
      <c r="H51" s="54">
        <v>0.03</v>
      </c>
      <c r="I51" s="28"/>
      <c r="J51" s="44">
        <v>2</v>
      </c>
      <c r="K51" s="43">
        <v>-3.5059000000000002E-4</v>
      </c>
      <c r="L51" s="43">
        <v>-3.0842E-4</v>
      </c>
      <c r="M51" s="43">
        <v>3.9144000000000001E-4</v>
      </c>
      <c r="N51" s="43">
        <v>5.1645E-21</v>
      </c>
      <c r="O51" s="43">
        <v>7.5134000000000004E-22</v>
      </c>
      <c r="P51" s="43">
        <v>1.2269999999999999E-5</v>
      </c>
      <c r="Q51" s="54">
        <v>0.03</v>
      </c>
    </row>
    <row r="52" spans="1:17" x14ac:dyDescent="0.3">
      <c r="A52" s="42">
        <v>32</v>
      </c>
      <c r="B52" s="43">
        <v>-5.0637000000000002E-4</v>
      </c>
      <c r="C52" s="43">
        <v>-4.1164000000000001E-4</v>
      </c>
      <c r="D52" s="43">
        <v>1.7822999999999999E-3</v>
      </c>
      <c r="E52" s="43">
        <v>3.4804000000000003E-20</v>
      </c>
      <c r="F52" s="43">
        <v>-4.1341000000000001E-20</v>
      </c>
      <c r="G52" s="43">
        <v>-2.2505E-4</v>
      </c>
      <c r="H52" s="57">
        <v>0.05</v>
      </c>
      <c r="I52" s="28"/>
      <c r="J52" s="44">
        <v>3</v>
      </c>
      <c r="K52" s="43">
        <v>-5.0637000000000002E-4</v>
      </c>
      <c r="L52" s="43">
        <v>-4.1164000000000001E-4</v>
      </c>
      <c r="M52" s="43">
        <v>1.7822999999999999E-3</v>
      </c>
      <c r="N52" s="43">
        <v>1.1601000000000001E-20</v>
      </c>
      <c r="O52" s="43">
        <v>1.3779999999999999E-20</v>
      </c>
      <c r="P52" s="43">
        <v>2.2505E-4</v>
      </c>
      <c r="Q52" s="57">
        <v>0.05</v>
      </c>
    </row>
    <row r="53" spans="1:17" x14ac:dyDescent="0.3">
      <c r="A53" s="42">
        <v>33</v>
      </c>
      <c r="B53" s="43">
        <v>-6.8751999999999995E-4</v>
      </c>
      <c r="C53" s="43">
        <v>-4.7726000000000002E-4</v>
      </c>
      <c r="D53" s="43">
        <v>1.4436E-3</v>
      </c>
      <c r="E53" s="43">
        <v>7.7248000000000002E-20</v>
      </c>
      <c r="F53" s="43">
        <v>-4.5945E-20</v>
      </c>
      <c r="G53" s="43">
        <v>-2.5011E-4</v>
      </c>
      <c r="H53" s="48">
        <v>0.1</v>
      </c>
      <c r="I53" s="28"/>
      <c r="J53" s="44">
        <v>4</v>
      </c>
      <c r="K53" s="43">
        <v>-6.8751999999999995E-4</v>
      </c>
      <c r="L53" s="43">
        <v>-4.7726000000000002E-4</v>
      </c>
      <c r="M53" s="43">
        <v>1.4436E-3</v>
      </c>
      <c r="N53" s="43">
        <v>2.5749000000000001E-20</v>
      </c>
      <c r="O53" s="43">
        <v>1.5315000000000001E-20</v>
      </c>
      <c r="P53" s="43">
        <v>2.5011E-4</v>
      </c>
      <c r="Q53" s="48">
        <v>0.1</v>
      </c>
    </row>
    <row r="54" spans="1:17" x14ac:dyDescent="0.3">
      <c r="A54" s="42">
        <v>34</v>
      </c>
      <c r="B54" s="43">
        <v>-8.3673999999999999E-4</v>
      </c>
      <c r="C54" s="43">
        <v>-5.5922000000000003E-4</v>
      </c>
      <c r="D54" s="43">
        <v>1.3775E-3</v>
      </c>
      <c r="E54" s="43">
        <v>1.0196E-19</v>
      </c>
      <c r="F54" s="43">
        <v>-4.5492999999999999E-20</v>
      </c>
      <c r="G54" s="43">
        <v>-2.4764999999999998E-4</v>
      </c>
      <c r="H54" s="54">
        <v>0.13</v>
      </c>
      <c r="I54" s="28"/>
      <c r="J54" s="44">
        <v>5</v>
      </c>
      <c r="K54" s="43">
        <v>-8.3673999999999999E-4</v>
      </c>
      <c r="L54" s="43">
        <v>-5.5922000000000003E-4</v>
      </c>
      <c r="M54" s="43">
        <v>1.3775E-3</v>
      </c>
      <c r="N54" s="43">
        <v>3.3986000000000001E-20</v>
      </c>
      <c r="O54" s="43">
        <v>1.5164E-20</v>
      </c>
      <c r="P54" s="43">
        <v>2.4764999999999998E-4</v>
      </c>
      <c r="Q54" s="54">
        <v>0.13</v>
      </c>
    </row>
    <row r="55" spans="1:17" x14ac:dyDescent="0.3">
      <c r="A55" s="42">
        <v>35</v>
      </c>
      <c r="B55" s="43">
        <v>-7.6055000000000003E-4</v>
      </c>
      <c r="C55" s="43">
        <v>-4.8926000000000004E-4</v>
      </c>
      <c r="D55" s="43">
        <v>1.7579E-3</v>
      </c>
      <c r="E55" s="43">
        <v>9.9669999999999996E-20</v>
      </c>
      <c r="F55" s="43">
        <v>-9.2069000000000003E-20</v>
      </c>
      <c r="G55" s="43">
        <v>-5.0120000000000004E-4</v>
      </c>
      <c r="H55" s="48">
        <v>0.15</v>
      </c>
      <c r="I55" s="28"/>
      <c r="J55" s="44">
        <v>6</v>
      </c>
      <c r="K55" s="43">
        <v>-7.6055000000000003E-4</v>
      </c>
      <c r="L55" s="43">
        <v>-4.8926000000000004E-4</v>
      </c>
      <c r="M55" s="43">
        <v>1.7579E-3</v>
      </c>
      <c r="N55" s="43">
        <v>3.3223000000000003E-20</v>
      </c>
      <c r="O55" s="43">
        <v>3.0690000000000003E-20</v>
      </c>
      <c r="P55" s="43">
        <v>5.0120000000000004E-4</v>
      </c>
      <c r="Q55" s="48">
        <v>0.15</v>
      </c>
    </row>
    <row r="56" spans="1:17" x14ac:dyDescent="0.3">
      <c r="A56" s="42">
        <v>36</v>
      </c>
      <c r="B56" s="43">
        <v>-6.2781999999999996E-4</v>
      </c>
      <c r="C56" s="43">
        <v>-3.7788999999999998E-4</v>
      </c>
      <c r="D56" s="43">
        <v>1.328E-3</v>
      </c>
      <c r="E56" s="43">
        <v>9.1823999999999998E-20</v>
      </c>
      <c r="F56" s="43">
        <v>-8.7764999999999996E-20</v>
      </c>
      <c r="G56" s="43">
        <v>-4.7776999999999997E-4</v>
      </c>
      <c r="H56" s="57">
        <v>0.2</v>
      </c>
      <c r="I56" s="28"/>
      <c r="J56" s="44">
        <v>7</v>
      </c>
      <c r="K56" s="43">
        <v>-6.2781999999999996E-4</v>
      </c>
      <c r="L56" s="43">
        <v>-3.7788999999999998E-4</v>
      </c>
      <c r="M56" s="43">
        <v>1.328E-3</v>
      </c>
      <c r="N56" s="43">
        <v>3.0607999999999999E-20</v>
      </c>
      <c r="O56" s="43">
        <v>2.9254999999999999E-20</v>
      </c>
      <c r="P56" s="43">
        <v>4.7776999999999997E-4</v>
      </c>
      <c r="Q56" s="57">
        <v>0.2</v>
      </c>
    </row>
    <row r="57" spans="1:17" x14ac:dyDescent="0.3">
      <c r="A57" s="42">
        <v>37</v>
      </c>
      <c r="B57" s="43">
        <v>-5.9150999999999995E-4</v>
      </c>
      <c r="C57" s="43">
        <v>-3.5083E-4</v>
      </c>
      <c r="D57" s="43">
        <v>1.1753E-3</v>
      </c>
      <c r="E57" s="43">
        <v>8.8424000000000005E-20</v>
      </c>
      <c r="F57" s="43">
        <v>-8.1361000000000003E-20</v>
      </c>
      <c r="G57" s="43">
        <v>-4.4291000000000003E-4</v>
      </c>
      <c r="H57" s="54">
        <v>0.23</v>
      </c>
      <c r="I57" s="28"/>
      <c r="J57" s="44">
        <v>8</v>
      </c>
      <c r="K57" s="43">
        <v>-5.9150999999999995E-4</v>
      </c>
      <c r="L57" s="43">
        <v>-3.5083E-4</v>
      </c>
      <c r="M57" s="43">
        <v>1.1753E-3</v>
      </c>
      <c r="N57" s="43">
        <v>2.9474999999999997E-20</v>
      </c>
      <c r="O57" s="43">
        <v>2.7120000000000001E-20</v>
      </c>
      <c r="P57" s="43">
        <v>4.4291000000000003E-4</v>
      </c>
      <c r="Q57" s="54">
        <v>0.23</v>
      </c>
    </row>
    <row r="58" spans="1:17" x14ac:dyDescent="0.3">
      <c r="A58" s="42">
        <v>38</v>
      </c>
      <c r="B58" s="43">
        <v>-4.3461999999999998E-4</v>
      </c>
      <c r="C58" s="43">
        <v>-2.6111E-4</v>
      </c>
      <c r="D58" s="43">
        <v>9.8576000000000002E-4</v>
      </c>
      <c r="E58" s="43">
        <v>6.3747000000000006E-20</v>
      </c>
      <c r="F58" s="43">
        <v>-8.7387000000000003E-20</v>
      </c>
      <c r="G58" s="43">
        <v>-4.7571000000000001E-4</v>
      </c>
      <c r="H58" s="57">
        <v>0.3</v>
      </c>
      <c r="I58" s="28"/>
      <c r="J58" s="44">
        <v>9</v>
      </c>
      <c r="K58" s="43">
        <v>-4.3461999999999998E-4</v>
      </c>
      <c r="L58" s="43">
        <v>-2.6111E-4</v>
      </c>
      <c r="M58" s="43">
        <v>9.8576000000000002E-4</v>
      </c>
      <c r="N58" s="43">
        <v>2.1248999999999999E-20</v>
      </c>
      <c r="O58" s="43">
        <v>2.9129000000000001E-20</v>
      </c>
      <c r="P58" s="43">
        <v>4.7571000000000001E-4</v>
      </c>
      <c r="Q58" s="57">
        <v>0.3</v>
      </c>
    </row>
    <row r="59" spans="1:17" x14ac:dyDescent="0.3">
      <c r="A59" s="42">
        <v>39</v>
      </c>
      <c r="B59" s="43">
        <v>-3.5808999999999998E-4</v>
      </c>
      <c r="C59" s="43">
        <v>-2.2274E-4</v>
      </c>
      <c r="D59" s="43">
        <v>8.1882999999999999E-4</v>
      </c>
      <c r="E59" s="43">
        <v>4.9726000000000001E-20</v>
      </c>
      <c r="F59" s="43">
        <v>-7.615E-20</v>
      </c>
      <c r="G59" s="43">
        <v>-4.1454000000000003E-4</v>
      </c>
      <c r="H59" s="57">
        <v>0.35</v>
      </c>
      <c r="I59" s="28"/>
      <c r="J59" s="44">
        <v>10</v>
      </c>
      <c r="K59" s="43">
        <v>-3.5808999999999998E-4</v>
      </c>
      <c r="L59" s="43">
        <v>-2.2274E-4</v>
      </c>
      <c r="M59" s="43">
        <v>8.1882999999999999E-4</v>
      </c>
      <c r="N59" s="43">
        <v>1.6575E-20</v>
      </c>
      <c r="O59" s="43">
        <v>2.5383E-20</v>
      </c>
      <c r="P59" s="43">
        <v>4.1454000000000003E-4</v>
      </c>
      <c r="Q59" s="57">
        <v>0.35</v>
      </c>
    </row>
    <row r="60" spans="1:17" x14ac:dyDescent="0.3">
      <c r="A60" s="42">
        <v>40</v>
      </c>
      <c r="B60" s="43">
        <v>-3.0013000000000001E-4</v>
      </c>
      <c r="C60" s="43">
        <v>-1.9481000000000001E-4</v>
      </c>
      <c r="D60" s="43">
        <v>6.9397000000000003E-4</v>
      </c>
      <c r="E60" s="43">
        <v>3.8696E-20</v>
      </c>
      <c r="F60" s="43">
        <v>-6.5533000000000003E-20</v>
      </c>
      <c r="G60" s="43">
        <v>-3.5675000000000002E-4</v>
      </c>
      <c r="H60" s="57">
        <v>0.4</v>
      </c>
      <c r="I60" s="28"/>
      <c r="J60" s="44">
        <v>11</v>
      </c>
      <c r="K60" s="43">
        <v>-3.0013000000000001E-4</v>
      </c>
      <c r="L60" s="43">
        <v>-1.9481000000000001E-4</v>
      </c>
      <c r="M60" s="43">
        <v>6.9397000000000003E-4</v>
      </c>
      <c r="N60" s="43">
        <v>1.2899E-20</v>
      </c>
      <c r="O60" s="43">
        <v>2.1844000000000001E-20</v>
      </c>
      <c r="P60" s="43">
        <v>3.5675000000000002E-4</v>
      </c>
      <c r="Q60" s="57">
        <v>0.4</v>
      </c>
    </row>
    <row r="61" spans="1:17" x14ac:dyDescent="0.3">
      <c r="A61" s="42">
        <v>41</v>
      </c>
      <c r="B61" s="43">
        <v>-2.5510000000000002E-4</v>
      </c>
      <c r="C61" s="43">
        <v>-1.7294000000000001E-4</v>
      </c>
      <c r="D61" s="43">
        <v>5.9697999999999999E-4</v>
      </c>
      <c r="E61" s="43">
        <v>3.0188E-20</v>
      </c>
      <c r="F61" s="43">
        <v>-5.6056000000000003E-20</v>
      </c>
      <c r="G61" s="43">
        <v>-3.0516000000000001E-4</v>
      </c>
      <c r="H61" s="57">
        <v>0.45</v>
      </c>
      <c r="I61" s="28"/>
      <c r="J61" s="44">
        <v>12</v>
      </c>
      <c r="K61" s="43">
        <v>-2.5510000000000002E-4</v>
      </c>
      <c r="L61" s="43">
        <v>-1.7294000000000001E-4</v>
      </c>
      <c r="M61" s="43">
        <v>5.9697999999999999E-4</v>
      </c>
      <c r="N61" s="43">
        <v>1.0063E-20</v>
      </c>
      <c r="O61" s="43">
        <v>1.8684999999999999E-20</v>
      </c>
      <c r="P61" s="43">
        <v>3.0516000000000001E-4</v>
      </c>
      <c r="Q61" s="57">
        <v>0.45</v>
      </c>
    </row>
    <row r="62" spans="1:17" x14ac:dyDescent="0.3">
      <c r="A62" s="42">
        <v>42</v>
      </c>
      <c r="B62" s="43">
        <v>-2.1938E-4</v>
      </c>
      <c r="C62" s="43">
        <v>-1.5493000000000001E-4</v>
      </c>
      <c r="D62" s="43">
        <v>5.1946999999999996E-4</v>
      </c>
      <c r="E62" s="43">
        <v>2.3679000000000001E-20</v>
      </c>
      <c r="F62" s="43">
        <v>-4.7858E-20</v>
      </c>
      <c r="G62" s="43">
        <v>-2.6052999999999997E-4</v>
      </c>
      <c r="H62" s="48">
        <v>0.5</v>
      </c>
      <c r="I62" s="28"/>
      <c r="J62" s="44">
        <v>13</v>
      </c>
      <c r="K62" s="43">
        <v>-2.1938E-4</v>
      </c>
      <c r="L62" s="43">
        <v>-1.5493000000000001E-4</v>
      </c>
      <c r="M62" s="43">
        <v>5.1946999999999996E-4</v>
      </c>
      <c r="N62" s="43">
        <v>7.8929999999999993E-21</v>
      </c>
      <c r="O62" s="43">
        <v>1.5953000000000001E-20</v>
      </c>
      <c r="P62" s="43">
        <v>2.6052999999999997E-4</v>
      </c>
      <c r="Q62" s="48">
        <v>0.5</v>
      </c>
    </row>
    <row r="63" spans="1:17" x14ac:dyDescent="0.3">
      <c r="A63" s="42">
        <v>43</v>
      </c>
      <c r="B63" s="43">
        <v>-1.9055E-4</v>
      </c>
      <c r="C63" s="43">
        <v>-1.3964000000000001E-4</v>
      </c>
      <c r="D63" s="43">
        <v>4.5621000000000002E-4</v>
      </c>
      <c r="E63" s="43">
        <v>1.8705E-20</v>
      </c>
      <c r="F63" s="43">
        <v>-4.0888999999999999E-20</v>
      </c>
      <c r="G63" s="43">
        <v>-2.2258999999999999E-4</v>
      </c>
      <c r="H63" s="48">
        <v>0.55000000000000004</v>
      </c>
      <c r="I63" s="28"/>
      <c r="J63" s="44">
        <v>14</v>
      </c>
      <c r="K63" s="43">
        <v>-1.9055E-4</v>
      </c>
      <c r="L63" s="43">
        <v>-1.3964000000000001E-4</v>
      </c>
      <c r="M63" s="43">
        <v>4.5621000000000002E-4</v>
      </c>
      <c r="N63" s="43">
        <v>6.2351E-21</v>
      </c>
      <c r="O63" s="43">
        <v>1.363E-20</v>
      </c>
      <c r="P63" s="43">
        <v>2.2258999999999999E-4</v>
      </c>
      <c r="Q63" s="48">
        <v>0.55000000000000004</v>
      </c>
    </row>
    <row r="64" spans="1:17" x14ac:dyDescent="0.3">
      <c r="A64" s="42">
        <v>44</v>
      </c>
      <c r="B64" s="43">
        <v>-1.6694999999999999E-4</v>
      </c>
      <c r="C64" s="43">
        <v>-1.2642E-4</v>
      </c>
      <c r="D64" s="43">
        <v>4.0373999999999998E-4</v>
      </c>
      <c r="E64" s="43">
        <v>1.4893E-20</v>
      </c>
      <c r="F64" s="43">
        <v>-3.5019999999999999E-20</v>
      </c>
      <c r="G64" s="43">
        <v>-1.9064E-4</v>
      </c>
      <c r="H64" s="48">
        <v>0.6</v>
      </c>
      <c r="I64" s="28"/>
      <c r="J64" s="44">
        <v>15</v>
      </c>
      <c r="K64" s="43">
        <v>-1.6694999999999999E-4</v>
      </c>
      <c r="L64" s="43">
        <v>-1.2642E-4</v>
      </c>
      <c r="M64" s="43">
        <v>4.0373999999999998E-4</v>
      </c>
      <c r="N64" s="43">
        <v>4.9645000000000001E-21</v>
      </c>
      <c r="O64" s="43">
        <v>1.1672999999999999E-20</v>
      </c>
      <c r="P64" s="43">
        <v>1.9064E-4</v>
      </c>
      <c r="Q64" s="48">
        <v>0.6</v>
      </c>
    </row>
    <row r="65" spans="1:17" x14ac:dyDescent="0.3">
      <c r="A65" s="42">
        <v>45</v>
      </c>
      <c r="B65" s="43">
        <v>-1.4739000000000001E-4</v>
      </c>
      <c r="C65" s="43">
        <v>-1.1485E-4</v>
      </c>
      <c r="D65" s="43">
        <v>3.5965999999999998E-4</v>
      </c>
      <c r="E65" s="43">
        <v>1.1957000000000001E-20</v>
      </c>
      <c r="F65" s="43">
        <v>-3.0094999999999998E-20</v>
      </c>
      <c r="G65" s="43">
        <v>-1.6383000000000001E-4</v>
      </c>
      <c r="H65" s="48">
        <v>0.65</v>
      </c>
      <c r="I65" s="28"/>
      <c r="J65" s="44">
        <v>16</v>
      </c>
      <c r="K65" s="43">
        <v>-1.4739000000000001E-4</v>
      </c>
      <c r="L65" s="43">
        <v>-1.1485E-4</v>
      </c>
      <c r="M65" s="43">
        <v>3.5965999999999998E-4</v>
      </c>
      <c r="N65" s="43">
        <v>3.9854999999999998E-21</v>
      </c>
      <c r="O65" s="43">
        <v>1.0032E-20</v>
      </c>
      <c r="P65" s="43">
        <v>1.6383000000000001E-4</v>
      </c>
      <c r="Q65" s="48">
        <v>0.65</v>
      </c>
    </row>
    <row r="66" spans="1:17" x14ac:dyDescent="0.3">
      <c r="A66" s="42">
        <v>46</v>
      </c>
      <c r="B66" s="43">
        <v>-1.3100000000000001E-4</v>
      </c>
      <c r="C66" s="43">
        <v>-1.0466E-4</v>
      </c>
      <c r="D66" s="43">
        <v>3.2225E-4</v>
      </c>
      <c r="E66" s="43">
        <v>9.6784999999999998E-21</v>
      </c>
      <c r="F66" s="43">
        <v>-2.5967000000000001E-20</v>
      </c>
      <c r="G66" s="43">
        <v>-1.4135999999999999E-4</v>
      </c>
      <c r="H66" s="48">
        <v>0.7</v>
      </c>
      <c r="I66" s="28"/>
      <c r="J66" s="44">
        <v>17</v>
      </c>
      <c r="K66" s="43">
        <v>-1.3100000000000001E-4</v>
      </c>
      <c r="L66" s="43">
        <v>-1.0466E-4</v>
      </c>
      <c r="M66" s="43">
        <v>3.2225E-4</v>
      </c>
      <c r="N66" s="43">
        <v>3.2261999999999999E-21</v>
      </c>
      <c r="O66" s="43">
        <v>8.6556000000000001E-21</v>
      </c>
      <c r="P66" s="43">
        <v>1.4135999999999999E-4</v>
      </c>
      <c r="Q66" s="48">
        <v>0.7</v>
      </c>
    </row>
    <row r="67" spans="1:17" x14ac:dyDescent="0.3">
      <c r="A67" s="42">
        <v>47</v>
      </c>
      <c r="B67" s="43">
        <v>-1.1714000000000001E-4</v>
      </c>
      <c r="C67" s="43">
        <v>-9.5641000000000001E-5</v>
      </c>
      <c r="D67" s="43">
        <v>2.9021E-4</v>
      </c>
      <c r="E67" s="43">
        <v>7.8981E-21</v>
      </c>
      <c r="F67" s="43">
        <v>-2.2501999999999999E-20</v>
      </c>
      <c r="G67" s="43">
        <v>-1.2249E-4</v>
      </c>
      <c r="H67" s="48">
        <v>0.75</v>
      </c>
      <c r="I67" s="28"/>
      <c r="J67" s="44">
        <v>18</v>
      </c>
      <c r="K67" s="43">
        <v>-1.1714000000000001E-4</v>
      </c>
      <c r="L67" s="43">
        <v>-9.5641000000000001E-5</v>
      </c>
      <c r="M67" s="43">
        <v>2.9021E-4</v>
      </c>
      <c r="N67" s="43">
        <v>2.6327E-21</v>
      </c>
      <c r="O67" s="43">
        <v>7.5006E-21</v>
      </c>
      <c r="P67" s="43">
        <v>1.2249E-4</v>
      </c>
      <c r="Q67" s="48">
        <v>0.75</v>
      </c>
    </row>
    <row r="68" spans="1:17" x14ac:dyDescent="0.3">
      <c r="A68" s="42">
        <v>48</v>
      </c>
      <c r="B68" s="43">
        <v>-1.0531000000000001E-4</v>
      </c>
      <c r="C68" s="43">
        <v>-8.7627000000000007E-5</v>
      </c>
      <c r="D68" s="43">
        <v>2.6257E-4</v>
      </c>
      <c r="E68" s="43">
        <v>6.4957E-21</v>
      </c>
      <c r="F68" s="43">
        <v>-1.9586000000000001E-20</v>
      </c>
      <c r="G68" s="43">
        <v>-1.0662000000000001E-4</v>
      </c>
      <c r="H68" s="48">
        <v>0.8</v>
      </c>
      <c r="I68" s="28"/>
      <c r="J68" s="44">
        <v>19</v>
      </c>
      <c r="K68" s="43">
        <v>-1.0531000000000001E-4</v>
      </c>
      <c r="L68" s="43">
        <v>-8.7627000000000007E-5</v>
      </c>
      <c r="M68" s="43">
        <v>2.6257E-4</v>
      </c>
      <c r="N68" s="43">
        <v>2.1652000000000001E-21</v>
      </c>
      <c r="O68" s="43">
        <v>6.5286999999999998E-21</v>
      </c>
      <c r="P68" s="43">
        <v>1.0662000000000001E-4</v>
      </c>
      <c r="Q68" s="48">
        <v>0.8</v>
      </c>
    </row>
    <row r="69" spans="1:17" x14ac:dyDescent="0.3">
      <c r="A69" s="42">
        <v>49</v>
      </c>
      <c r="B69" s="43">
        <v>-9.5130999999999994E-5</v>
      </c>
      <c r="C69" s="43">
        <v>-8.0481000000000004E-5</v>
      </c>
      <c r="D69" s="43">
        <v>2.3855999999999999E-4</v>
      </c>
      <c r="E69" s="43">
        <v>5.3823999999999999E-21</v>
      </c>
      <c r="F69" s="43">
        <v>-1.7124E-20</v>
      </c>
      <c r="G69" s="43">
        <v>-9.3218000000000001E-5</v>
      </c>
      <c r="H69" s="48">
        <v>0.85</v>
      </c>
      <c r="I69" s="28"/>
      <c r="J69" s="44">
        <v>20</v>
      </c>
      <c r="K69" s="43">
        <v>-9.5130999999999994E-5</v>
      </c>
      <c r="L69" s="43">
        <v>-8.0481000000000004E-5</v>
      </c>
      <c r="M69" s="43">
        <v>2.3855999999999999E-4</v>
      </c>
      <c r="N69" s="43">
        <v>1.7940999999999999E-21</v>
      </c>
      <c r="O69" s="43">
        <v>5.7080000000000001E-21</v>
      </c>
      <c r="P69" s="43">
        <v>9.3218000000000001E-5</v>
      </c>
      <c r="Q69" s="48">
        <v>0.85</v>
      </c>
    </row>
    <row r="70" spans="1:17" x14ac:dyDescent="0.3">
      <c r="A70" s="42">
        <v>50</v>
      </c>
      <c r="B70" s="43">
        <v>-8.6315000000000003E-5</v>
      </c>
      <c r="C70" s="43">
        <v>-7.4089000000000002E-5</v>
      </c>
      <c r="D70" s="43">
        <v>2.1756999999999999E-4</v>
      </c>
      <c r="E70" s="43">
        <v>4.4915999999999999E-21</v>
      </c>
      <c r="F70" s="43">
        <v>-1.5037E-20</v>
      </c>
      <c r="G70" s="43">
        <v>-8.1855999999999997E-5</v>
      </c>
      <c r="H70" s="48">
        <v>0.9</v>
      </c>
      <c r="I70" s="28"/>
      <c r="J70" s="44">
        <v>21</v>
      </c>
      <c r="K70" s="43">
        <v>-8.6315000000000003E-5</v>
      </c>
      <c r="L70" s="43">
        <v>-7.4089000000000002E-5</v>
      </c>
      <c r="M70" s="43">
        <v>2.1756999999999999E-4</v>
      </c>
      <c r="N70" s="43">
        <v>1.4972E-21</v>
      </c>
      <c r="O70" s="43">
        <v>5.0123000000000001E-21</v>
      </c>
      <c r="P70" s="43">
        <v>8.1855999999999997E-5</v>
      </c>
      <c r="Q70" s="48">
        <v>0.9</v>
      </c>
    </row>
    <row r="71" spans="1:17" x14ac:dyDescent="0.3">
      <c r="A71" s="42">
        <v>51</v>
      </c>
      <c r="B71" s="43">
        <v>-7.1882000000000001E-5</v>
      </c>
      <c r="C71" s="43">
        <v>-6.3198E-5</v>
      </c>
      <c r="D71" s="43">
        <v>1.8281999999999999E-4</v>
      </c>
      <c r="E71" s="43">
        <v>3.1901999999999999E-21</v>
      </c>
      <c r="F71" s="43">
        <v>-1.1741000000000001E-20</v>
      </c>
      <c r="G71" s="43">
        <v>-6.3917999999999993E-5</v>
      </c>
      <c r="H71" s="48">
        <v>0.95</v>
      </c>
      <c r="I71" s="28"/>
      <c r="J71" s="44">
        <v>22</v>
      </c>
      <c r="K71" s="43">
        <v>-7.1882000000000001E-5</v>
      </c>
      <c r="L71" s="43">
        <v>-6.3198E-5</v>
      </c>
      <c r="M71" s="43">
        <v>1.8281999999999999E-4</v>
      </c>
      <c r="N71" s="43">
        <v>1.0634E-21</v>
      </c>
      <c r="O71" s="43">
        <v>3.9138000000000002E-21</v>
      </c>
      <c r="P71" s="43">
        <v>6.3917999999999993E-5</v>
      </c>
      <c r="Q71" s="48">
        <v>0.95</v>
      </c>
    </row>
    <row r="72" spans="1:17" x14ac:dyDescent="0.3">
      <c r="A72" s="42">
        <v>52</v>
      </c>
      <c r="B72" s="43">
        <v>-3.3871999999999997E-5</v>
      </c>
      <c r="C72" s="43">
        <v>-3.1733000000000003E-5</v>
      </c>
      <c r="D72" s="43">
        <v>8.9042999999999994E-5</v>
      </c>
      <c r="E72" s="43">
        <v>7.8581000000000001E-22</v>
      </c>
      <c r="F72" s="43">
        <v>-4.2002000000000003E-21</v>
      </c>
      <c r="G72" s="43">
        <v>-2.2864999999999999E-5</v>
      </c>
      <c r="H72" s="48">
        <v>1</v>
      </c>
      <c r="I72" s="28"/>
      <c r="J72" s="44">
        <v>23</v>
      </c>
      <c r="K72" s="43">
        <v>-3.3871999999999997E-5</v>
      </c>
      <c r="L72" s="43">
        <v>-3.1733000000000003E-5</v>
      </c>
      <c r="M72" s="43">
        <v>8.9042999999999994E-5</v>
      </c>
      <c r="N72" s="43">
        <v>2.6194000000000001E-22</v>
      </c>
      <c r="O72" s="43">
        <v>1.4001E-21</v>
      </c>
      <c r="P72" s="43">
        <v>2.2864999999999999E-5</v>
      </c>
      <c r="Q72" s="48">
        <v>1</v>
      </c>
    </row>
    <row r="73" spans="1:17" x14ac:dyDescent="0.3">
      <c r="A73" s="42">
        <v>53</v>
      </c>
      <c r="B73" s="43">
        <v>-1.9208999999999999E-5</v>
      </c>
      <c r="C73" s="43">
        <v>-1.8462999999999999E-5</v>
      </c>
      <c r="D73" s="43">
        <v>5.1897000000000001E-5</v>
      </c>
      <c r="E73" s="43">
        <v>2.7389999999999998E-22</v>
      </c>
      <c r="F73" s="43">
        <v>-1.9222000000000002E-21</v>
      </c>
      <c r="G73" s="43">
        <v>-1.0464E-5</v>
      </c>
      <c r="H73" s="48">
        <v>1.5</v>
      </c>
      <c r="I73" s="28"/>
      <c r="J73" s="44">
        <v>24</v>
      </c>
      <c r="K73" s="43">
        <v>-1.9208999999999999E-5</v>
      </c>
      <c r="L73" s="43">
        <v>-1.8462999999999999E-5</v>
      </c>
      <c r="M73" s="43">
        <v>5.1897000000000001E-5</v>
      </c>
      <c r="N73" s="43">
        <v>9.1299999999999995E-23</v>
      </c>
      <c r="O73" s="43">
        <v>6.4071999999999996E-22</v>
      </c>
      <c r="P73" s="43">
        <v>1.0464E-5</v>
      </c>
      <c r="Q73" s="48">
        <v>1.5</v>
      </c>
    </row>
    <row r="74" spans="1:17" x14ac:dyDescent="0.3">
      <c r="A74" s="42">
        <v>54</v>
      </c>
      <c r="B74" s="43">
        <v>-1.2653000000000001E-5</v>
      </c>
      <c r="C74" s="43">
        <v>-1.2332E-5</v>
      </c>
      <c r="D74" s="43">
        <v>3.4756999999999999E-5</v>
      </c>
      <c r="E74" s="43">
        <v>1.1809E-22</v>
      </c>
      <c r="F74" s="43">
        <v>-1.0294000000000001E-21</v>
      </c>
      <c r="G74" s="43">
        <v>-5.6038999999999998E-6</v>
      </c>
      <c r="H74" s="48">
        <v>2</v>
      </c>
      <c r="I74" s="28"/>
      <c r="J74" s="44">
        <v>25</v>
      </c>
      <c r="K74" s="43">
        <v>-1.2653000000000001E-5</v>
      </c>
      <c r="L74" s="43">
        <v>-1.2332E-5</v>
      </c>
      <c r="M74" s="43">
        <v>3.4756999999999999E-5</v>
      </c>
      <c r="N74" s="43">
        <v>3.9364999999999998E-23</v>
      </c>
      <c r="O74" s="43">
        <v>3.4314000000000002E-22</v>
      </c>
      <c r="P74" s="43">
        <v>5.6038999999999998E-6</v>
      </c>
      <c r="Q74" s="48">
        <v>2</v>
      </c>
    </row>
    <row r="75" spans="1:17" x14ac:dyDescent="0.3">
      <c r="A75" s="42">
        <v>55</v>
      </c>
      <c r="B75" s="43">
        <v>-9.3698999999999999E-6</v>
      </c>
      <c r="C75" s="43">
        <v>-9.2098999999999997E-6</v>
      </c>
      <c r="D75" s="43">
        <v>2.5775999999999999E-5</v>
      </c>
      <c r="E75" s="43">
        <v>5.8777E-23</v>
      </c>
      <c r="F75" s="43">
        <v>-6.1423E-22</v>
      </c>
      <c r="G75" s="43">
        <v>-3.3436999999999999E-6</v>
      </c>
      <c r="H75" s="48">
        <v>2.5</v>
      </c>
      <c r="I75" s="28"/>
      <c r="J75" s="44">
        <v>26</v>
      </c>
      <c r="K75" s="43">
        <v>-9.3698999999999999E-6</v>
      </c>
      <c r="L75" s="43">
        <v>-9.2098999999999997E-6</v>
      </c>
      <c r="M75" s="43">
        <v>2.5775999999999999E-5</v>
      </c>
      <c r="N75" s="43">
        <v>1.9591999999999999E-23</v>
      </c>
      <c r="O75" s="43">
        <v>2.0474000000000001E-22</v>
      </c>
      <c r="P75" s="43">
        <v>3.3436999999999999E-6</v>
      </c>
      <c r="Q75" s="48">
        <v>2.5</v>
      </c>
    </row>
    <row r="76" spans="1:17" x14ac:dyDescent="0.3">
      <c r="A76" s="42">
        <v>56</v>
      </c>
      <c r="B76" s="43">
        <v>-7.4641000000000002E-6</v>
      </c>
      <c r="C76" s="43">
        <v>-7.3754999999999999E-6</v>
      </c>
      <c r="D76" s="43">
        <v>2.0352000000000001E-5</v>
      </c>
      <c r="E76" s="43">
        <v>3.2553999999999998E-23</v>
      </c>
      <c r="F76" s="43">
        <v>-3.9598999999999998E-22</v>
      </c>
      <c r="G76" s="43">
        <v>-2.1557E-6</v>
      </c>
      <c r="H76" s="48">
        <v>3</v>
      </c>
      <c r="I76" s="28"/>
      <c r="J76" s="44">
        <v>27</v>
      </c>
      <c r="K76" s="43">
        <v>-7.4641000000000002E-6</v>
      </c>
      <c r="L76" s="43">
        <v>-7.3754999999999999E-6</v>
      </c>
      <c r="M76" s="43">
        <v>2.0352000000000001E-5</v>
      </c>
      <c r="N76" s="43">
        <v>1.0851000000000001E-23</v>
      </c>
      <c r="O76" s="43">
        <v>1.3200000000000001E-22</v>
      </c>
      <c r="P76" s="43">
        <v>2.1557E-6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3.4118999999999996E-21</v>
      </c>
      <c r="C81" s="43">
        <v>1.8573E-5</v>
      </c>
      <c r="D81" s="43">
        <v>9.0286000000000001E-4</v>
      </c>
      <c r="E81" s="23">
        <f>+D81*1000</f>
        <v>0.90286</v>
      </c>
      <c r="F81" s="44">
        <v>0</v>
      </c>
      <c r="G81" s="24"/>
      <c r="H81" s="25"/>
      <c r="I81" s="28"/>
      <c r="J81" s="44">
        <v>1</v>
      </c>
      <c r="K81" s="43">
        <v>-1.1372999999999999E-21</v>
      </c>
      <c r="L81" s="43">
        <v>-1.8573E-5</v>
      </c>
      <c r="M81" s="43">
        <v>9.0286000000000001E-4</v>
      </c>
      <c r="N81" s="23">
        <f>+M81*1000</f>
        <v>0.90286</v>
      </c>
      <c r="O81" s="44">
        <v>0</v>
      </c>
      <c r="P81" s="24"/>
      <c r="Q81" s="25"/>
    </row>
    <row r="82" spans="1:23" x14ac:dyDescent="0.3">
      <c r="A82" s="42">
        <v>31</v>
      </c>
      <c r="B82" s="43">
        <v>-5.3243000000000004E-23</v>
      </c>
      <c r="C82" s="43">
        <v>-2.8984000000000001E-7</v>
      </c>
      <c r="D82" s="43">
        <v>9.0154999999999999E-4</v>
      </c>
      <c r="E82" s="23">
        <f t="shared" ref="E82:E107" si="0">+D82*1000</f>
        <v>0.90154999999999996</v>
      </c>
      <c r="F82" s="170">
        <v>0.03</v>
      </c>
      <c r="G82" s="24"/>
      <c r="H82" s="25"/>
      <c r="I82" s="28"/>
      <c r="J82" s="44">
        <v>2</v>
      </c>
      <c r="K82" s="43">
        <v>1.7748E-23</v>
      </c>
      <c r="L82" s="43">
        <v>2.8984000000000001E-7</v>
      </c>
      <c r="M82" s="43">
        <v>9.0154999999999999E-4</v>
      </c>
      <c r="N82" s="23">
        <f t="shared" ref="N82:N107" si="1">+M82*1000</f>
        <v>0.90154999999999996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-1.5924E-21</v>
      </c>
      <c r="C83" s="43">
        <v>-8.6687000000000005E-6</v>
      </c>
      <c r="D83" s="43">
        <v>8.6512999999999998E-4</v>
      </c>
      <c r="E83" s="23">
        <f t="shared" si="0"/>
        <v>0.86512999999999995</v>
      </c>
      <c r="F83" s="171">
        <v>0.05</v>
      </c>
      <c r="G83" s="24"/>
      <c r="H83" s="25"/>
      <c r="I83" s="28"/>
      <c r="J83" s="44">
        <v>3</v>
      </c>
      <c r="K83" s="43">
        <v>5.3081000000000004E-22</v>
      </c>
      <c r="L83" s="43">
        <v>8.6687000000000005E-6</v>
      </c>
      <c r="M83" s="43">
        <v>8.6512999999999998E-4</v>
      </c>
      <c r="N83" s="23">
        <f t="shared" si="1"/>
        <v>0.86512999999999995</v>
      </c>
      <c r="O83" s="171">
        <v>0.05</v>
      </c>
      <c r="Q83" s="25"/>
    </row>
    <row r="84" spans="1:23" x14ac:dyDescent="0.3">
      <c r="A84" s="42">
        <v>33</v>
      </c>
      <c r="B84" s="43">
        <v>-5.2037999999999998E-21</v>
      </c>
      <c r="C84" s="43">
        <v>-2.8328000000000001E-5</v>
      </c>
      <c r="D84" s="43">
        <v>7.8452999999999997E-4</v>
      </c>
      <c r="E84" s="23">
        <f t="shared" si="0"/>
        <v>0.78452999999999995</v>
      </c>
      <c r="F84" s="44">
        <v>0.1</v>
      </c>
      <c r="G84" s="24"/>
      <c r="H84" s="25"/>
      <c r="I84" s="28"/>
      <c r="J84" s="44">
        <v>4</v>
      </c>
      <c r="K84" s="43">
        <v>1.7345999999999999E-21</v>
      </c>
      <c r="L84" s="43">
        <v>2.8328000000000001E-5</v>
      </c>
      <c r="M84" s="43">
        <v>7.8452999999999997E-4</v>
      </c>
      <c r="N84" s="23">
        <f t="shared" si="1"/>
        <v>0.78452999999999995</v>
      </c>
      <c r="O84" s="44">
        <v>0.1</v>
      </c>
      <c r="P84" s="24"/>
      <c r="Q84" s="25"/>
    </row>
    <row r="85" spans="1:23" x14ac:dyDescent="0.3">
      <c r="A85" s="42">
        <v>34</v>
      </c>
      <c r="B85" s="43">
        <v>-7.2561999999999996E-21</v>
      </c>
      <c r="C85" s="43">
        <v>-3.9501E-5</v>
      </c>
      <c r="D85" s="43">
        <v>7.4275000000000003E-4</v>
      </c>
      <c r="E85" s="23">
        <f t="shared" si="0"/>
        <v>0.74275000000000002</v>
      </c>
      <c r="F85" s="170">
        <v>0.13</v>
      </c>
      <c r="G85" s="24"/>
      <c r="H85" s="25"/>
      <c r="I85" s="28"/>
      <c r="J85" s="44">
        <v>5</v>
      </c>
      <c r="K85" s="43">
        <v>2.4187E-21</v>
      </c>
      <c r="L85" s="43">
        <v>3.9501E-5</v>
      </c>
      <c r="M85" s="43">
        <v>7.4275000000000003E-4</v>
      </c>
      <c r="N85" s="23">
        <f t="shared" si="1"/>
        <v>0.74275000000000002</v>
      </c>
      <c r="O85" s="170">
        <v>0.13</v>
      </c>
      <c r="P85" s="24"/>
      <c r="Q85" s="25"/>
    </row>
    <row r="86" spans="1:23" x14ac:dyDescent="0.3">
      <c r="A86" s="42">
        <v>35</v>
      </c>
      <c r="B86" s="43">
        <v>-7.6500999999999993E-21</v>
      </c>
      <c r="C86" s="43">
        <v>-4.1644999999999999E-5</v>
      </c>
      <c r="D86" s="43">
        <v>7.0522E-4</v>
      </c>
      <c r="E86" s="23">
        <f t="shared" si="0"/>
        <v>0.70521999999999996</v>
      </c>
      <c r="F86" s="44">
        <v>0.15</v>
      </c>
      <c r="G86" s="24"/>
      <c r="H86" s="25"/>
      <c r="I86" s="28"/>
      <c r="J86" s="44">
        <v>6</v>
      </c>
      <c r="K86" s="43">
        <v>2.55E-21</v>
      </c>
      <c r="L86" s="43">
        <v>4.1644999999999999E-5</v>
      </c>
      <c r="M86" s="43">
        <v>7.0522E-4</v>
      </c>
      <c r="N86" s="23">
        <f t="shared" si="1"/>
        <v>0.70521999999999996</v>
      </c>
      <c r="O86" s="44">
        <v>0.15</v>
      </c>
      <c r="P86" s="24"/>
      <c r="Q86" s="25"/>
    </row>
    <row r="87" spans="1:23" x14ac:dyDescent="0.3">
      <c r="A87" s="42">
        <v>36</v>
      </c>
      <c r="B87" s="43">
        <v>-8.344E-21</v>
      </c>
      <c r="C87" s="43">
        <v>-4.5423000000000002E-5</v>
      </c>
      <c r="D87" s="43">
        <v>6.2905999999999997E-4</v>
      </c>
      <c r="E87" s="23">
        <f t="shared" si="0"/>
        <v>0.62905999999999995</v>
      </c>
      <c r="F87" s="171">
        <v>0.2</v>
      </c>
      <c r="G87" s="24"/>
      <c r="H87" s="25"/>
      <c r="I87" s="28"/>
      <c r="J87" s="44">
        <v>7</v>
      </c>
      <c r="K87" s="43">
        <v>2.7813E-21</v>
      </c>
      <c r="L87" s="43">
        <v>4.5423000000000002E-5</v>
      </c>
      <c r="M87" s="43">
        <v>6.2905999999999997E-4</v>
      </c>
      <c r="N87" s="23">
        <f t="shared" si="1"/>
        <v>0.62905999999999995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-8.6699999999999995E-21</v>
      </c>
      <c r="C88" s="43">
        <v>-4.7197000000000002E-5</v>
      </c>
      <c r="D88" s="43">
        <v>5.9170000000000002E-4</v>
      </c>
      <c r="E88" s="23">
        <f t="shared" si="0"/>
        <v>0.5917</v>
      </c>
      <c r="F88" s="170">
        <v>0.23</v>
      </c>
      <c r="G88" s="24"/>
      <c r="H88" s="25"/>
      <c r="I88" s="28"/>
      <c r="J88" s="44">
        <v>8</v>
      </c>
      <c r="K88" s="43">
        <v>2.8900000000000001E-21</v>
      </c>
      <c r="L88" s="43">
        <v>4.7197000000000002E-5</v>
      </c>
      <c r="M88" s="43">
        <v>5.9170000000000002E-4</v>
      </c>
      <c r="N88" s="23">
        <f t="shared" si="1"/>
        <v>0.5917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-7.8179000000000001E-21</v>
      </c>
      <c r="C89" s="43">
        <v>-4.2558999999999997E-5</v>
      </c>
      <c r="D89" s="43">
        <v>5.1132E-4</v>
      </c>
      <c r="E89" s="23">
        <f t="shared" si="0"/>
        <v>0.51132</v>
      </c>
      <c r="F89" s="171">
        <v>0.3</v>
      </c>
      <c r="G89" s="24"/>
      <c r="H89" s="25"/>
      <c r="I89" s="28"/>
      <c r="J89" s="44">
        <v>9</v>
      </c>
      <c r="K89" s="43">
        <v>2.6060000000000002E-21</v>
      </c>
      <c r="L89" s="43">
        <v>4.2558999999999997E-5</v>
      </c>
      <c r="M89" s="43">
        <v>5.1132E-4</v>
      </c>
      <c r="N89" s="23">
        <f t="shared" si="1"/>
        <v>0.51132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-7.1135000000000007E-21</v>
      </c>
      <c r="C90" s="43">
        <v>-3.8723999999999997E-5</v>
      </c>
      <c r="D90" s="43">
        <v>4.6642E-4</v>
      </c>
      <c r="E90" s="23">
        <f t="shared" si="0"/>
        <v>0.46642</v>
      </c>
      <c r="F90" s="171">
        <v>0.35</v>
      </c>
      <c r="G90" s="24"/>
      <c r="H90" s="25"/>
      <c r="I90" s="28"/>
      <c r="J90" s="44">
        <v>10</v>
      </c>
      <c r="K90" s="43">
        <v>2.3712E-21</v>
      </c>
      <c r="L90" s="43">
        <v>3.8723999999999997E-5</v>
      </c>
      <c r="M90" s="43">
        <v>4.6642E-4</v>
      </c>
      <c r="N90" s="23">
        <f t="shared" si="1"/>
        <v>0.46642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-6.4184E-21</v>
      </c>
      <c r="C91" s="43">
        <v>-3.4940000000000001E-5</v>
      </c>
      <c r="D91" s="43">
        <v>4.2873999999999999E-4</v>
      </c>
      <c r="E91" s="23">
        <f t="shared" si="0"/>
        <v>0.42874000000000001</v>
      </c>
      <c r="F91" s="171">
        <v>0.4</v>
      </c>
      <c r="G91" s="24"/>
      <c r="H91" s="25"/>
      <c r="I91" s="28"/>
      <c r="J91" s="44">
        <v>11</v>
      </c>
      <c r="K91" s="43">
        <v>2.1395E-21</v>
      </c>
      <c r="L91" s="43">
        <v>3.4940000000000001E-5</v>
      </c>
      <c r="M91" s="43">
        <v>4.2873999999999999E-4</v>
      </c>
      <c r="N91" s="23">
        <f t="shared" si="1"/>
        <v>0.42874000000000001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-5.7688999999999999E-21</v>
      </c>
      <c r="C92" s="43">
        <v>-3.1405000000000002E-5</v>
      </c>
      <c r="D92" s="43">
        <v>3.9656000000000001E-4</v>
      </c>
      <c r="E92" s="23">
        <f t="shared" si="0"/>
        <v>0.39656000000000002</v>
      </c>
      <c r="F92" s="171">
        <v>0.45</v>
      </c>
      <c r="G92" s="24"/>
      <c r="H92" s="25"/>
      <c r="I92" s="28"/>
      <c r="J92" s="44">
        <v>12</v>
      </c>
      <c r="K92" s="43">
        <v>1.9229999999999998E-21</v>
      </c>
      <c r="L92" s="43">
        <v>3.1405000000000002E-5</v>
      </c>
      <c r="M92" s="43">
        <v>3.9656000000000001E-4</v>
      </c>
      <c r="N92" s="23">
        <f t="shared" si="1"/>
        <v>0.39656000000000002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-5.1797999999999998E-21</v>
      </c>
      <c r="C93" s="43">
        <v>-2.8198E-5</v>
      </c>
      <c r="D93" s="43">
        <v>3.6872000000000001E-4</v>
      </c>
      <c r="E93" s="23">
        <f t="shared" si="0"/>
        <v>0.36871999999999999</v>
      </c>
      <c r="F93" s="44">
        <v>0.5</v>
      </c>
      <c r="G93" s="24"/>
      <c r="H93" s="25"/>
      <c r="I93" s="28"/>
      <c r="J93" s="44">
        <v>13</v>
      </c>
      <c r="K93" s="43">
        <v>1.7265999999999998E-21</v>
      </c>
      <c r="L93" s="43">
        <v>2.8198E-5</v>
      </c>
      <c r="M93" s="43">
        <v>3.6872000000000001E-4</v>
      </c>
      <c r="N93" s="23">
        <f t="shared" si="1"/>
        <v>0.36871999999999999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-4.6543E-21</v>
      </c>
      <c r="C94" s="43">
        <v>-2.5337000000000002E-5</v>
      </c>
      <c r="D94" s="43">
        <v>3.4437999999999998E-4</v>
      </c>
      <c r="E94" s="23">
        <f t="shared" si="0"/>
        <v>0.34437999999999996</v>
      </c>
      <c r="F94" s="44">
        <v>0.55000000000000004</v>
      </c>
      <c r="G94" s="24"/>
      <c r="H94" s="25"/>
      <c r="I94" s="28"/>
      <c r="J94" s="44">
        <v>14</v>
      </c>
      <c r="K94" s="43">
        <v>1.5514E-21</v>
      </c>
      <c r="L94" s="43">
        <v>2.5337000000000002E-5</v>
      </c>
      <c r="M94" s="43">
        <v>3.4437999999999998E-4</v>
      </c>
      <c r="N94" s="23">
        <f t="shared" si="1"/>
        <v>0.34437999999999996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-4.1898000000000004E-21</v>
      </c>
      <c r="C95" s="43">
        <v>-2.2807999999999999E-5</v>
      </c>
      <c r="D95" s="43">
        <v>3.2291999999999998E-4</v>
      </c>
      <c r="E95" s="23">
        <f t="shared" si="0"/>
        <v>0.32291999999999998</v>
      </c>
      <c r="F95" s="44">
        <v>0.6</v>
      </c>
      <c r="G95" s="24"/>
      <c r="H95" s="25"/>
      <c r="I95" s="28"/>
      <c r="J95" s="44">
        <v>15</v>
      </c>
      <c r="K95" s="43">
        <v>1.3966E-21</v>
      </c>
      <c r="L95" s="43">
        <v>2.2807999999999999E-5</v>
      </c>
      <c r="M95" s="43">
        <v>3.2291999999999998E-4</v>
      </c>
      <c r="N95" s="23">
        <f t="shared" si="1"/>
        <v>0.32291999999999998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-3.7808999999999997E-21</v>
      </c>
      <c r="C96" s="43">
        <v>-2.0582999999999999E-5</v>
      </c>
      <c r="D96" s="43">
        <v>3.0386999999999998E-4</v>
      </c>
      <c r="E96" s="23">
        <f t="shared" si="0"/>
        <v>0.30386999999999997</v>
      </c>
      <c r="F96" s="44">
        <v>0.65</v>
      </c>
      <c r="G96" s="24"/>
      <c r="H96" s="25"/>
      <c r="I96" s="28"/>
      <c r="J96" s="44">
        <v>16</v>
      </c>
      <c r="K96" s="43">
        <v>1.2603E-21</v>
      </c>
      <c r="L96" s="43">
        <v>2.0582999999999999E-5</v>
      </c>
      <c r="M96" s="43">
        <v>3.0386999999999998E-4</v>
      </c>
      <c r="N96" s="23">
        <f t="shared" si="1"/>
        <v>0.30386999999999997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-3.4217000000000003E-21</v>
      </c>
      <c r="C97" s="43">
        <v>-1.8627E-5</v>
      </c>
      <c r="D97" s="43">
        <v>2.8684000000000001E-4</v>
      </c>
      <c r="E97" s="23">
        <f t="shared" si="0"/>
        <v>0.28683999999999998</v>
      </c>
      <c r="F97" s="44">
        <v>0.7</v>
      </c>
      <c r="G97" s="24"/>
      <c r="H97" s="25"/>
      <c r="I97" s="28"/>
      <c r="J97" s="44">
        <v>17</v>
      </c>
      <c r="K97" s="43">
        <v>1.1406E-21</v>
      </c>
      <c r="L97" s="43">
        <v>1.8627E-5</v>
      </c>
      <c r="M97" s="43">
        <v>2.8684000000000001E-4</v>
      </c>
      <c r="N97" s="23">
        <f t="shared" si="1"/>
        <v>0.28683999999999998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-3.1059999999999998E-21</v>
      </c>
      <c r="C98" s="43">
        <v>-1.6908000000000001E-5</v>
      </c>
      <c r="D98" s="43">
        <v>2.7155000000000001E-4</v>
      </c>
      <c r="E98" s="23">
        <f t="shared" si="0"/>
        <v>0.27155000000000001</v>
      </c>
      <c r="F98" s="44">
        <v>0.75</v>
      </c>
      <c r="G98" s="24"/>
      <c r="H98" s="25"/>
      <c r="I98" s="28"/>
      <c r="J98" s="44">
        <v>18</v>
      </c>
      <c r="K98" s="43">
        <v>1.0353000000000001E-21</v>
      </c>
      <c r="L98" s="43">
        <v>1.6908000000000001E-5</v>
      </c>
      <c r="M98" s="43">
        <v>2.7155000000000001E-4</v>
      </c>
      <c r="N98" s="23">
        <f t="shared" si="1"/>
        <v>0.27155000000000001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-2.8280999999999999E-21</v>
      </c>
      <c r="C99" s="43">
        <v>-1.5395000000000001E-5</v>
      </c>
      <c r="D99" s="43">
        <v>2.5775E-4</v>
      </c>
      <c r="E99" s="23">
        <f t="shared" si="0"/>
        <v>0.25774999999999998</v>
      </c>
      <c r="F99" s="44">
        <v>0.8</v>
      </c>
      <c r="G99" s="24"/>
      <c r="H99" s="25"/>
      <c r="I99" s="28"/>
      <c r="J99" s="44">
        <v>19</v>
      </c>
      <c r="K99" s="43">
        <v>9.4270000000000004E-22</v>
      </c>
      <c r="L99" s="43">
        <v>1.5395000000000001E-5</v>
      </c>
      <c r="M99" s="43">
        <v>2.5775E-4</v>
      </c>
      <c r="N99" s="23">
        <f t="shared" si="1"/>
        <v>0.25774999999999998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-2.5829999999999998E-21</v>
      </c>
      <c r="C100" s="43">
        <v>-1.4061E-5</v>
      </c>
      <c r="D100" s="43">
        <v>2.4522999999999998E-4</v>
      </c>
      <c r="E100" s="23">
        <f t="shared" si="0"/>
        <v>0.24522999999999998</v>
      </c>
      <c r="F100" s="44">
        <v>0.85</v>
      </c>
      <c r="G100" s="24"/>
      <c r="H100" s="25"/>
      <c r="I100" s="28"/>
      <c r="J100" s="44">
        <v>20</v>
      </c>
      <c r="K100" s="43">
        <v>8.6097999999999991E-22</v>
      </c>
      <c r="L100" s="43">
        <v>1.4061E-5</v>
      </c>
      <c r="M100" s="43">
        <v>2.4522999999999998E-4</v>
      </c>
      <c r="N100" s="23">
        <f t="shared" si="1"/>
        <v>0.24522999999999998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-2.3662E-21</v>
      </c>
      <c r="C101" s="43">
        <v>-1.2880999999999999E-5</v>
      </c>
      <c r="D101" s="43">
        <v>2.3384E-4</v>
      </c>
      <c r="E101" s="23">
        <f t="shared" si="0"/>
        <v>0.23383999999999999</v>
      </c>
      <c r="F101" s="44">
        <v>0.9</v>
      </c>
      <c r="G101" s="24"/>
      <c r="H101" s="25"/>
      <c r="I101" s="28"/>
      <c r="J101" s="44">
        <v>21</v>
      </c>
      <c r="K101" s="43">
        <v>7.8872000000000002E-22</v>
      </c>
      <c r="L101" s="43">
        <v>1.2880999999999999E-5</v>
      </c>
      <c r="M101" s="43">
        <v>2.3384E-4</v>
      </c>
      <c r="N101" s="23">
        <f t="shared" si="1"/>
        <v>0.23383999999999999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-2.0028E-21</v>
      </c>
      <c r="C102" s="43">
        <v>-1.0903E-5</v>
      </c>
      <c r="D102" s="43">
        <v>2.139E-4</v>
      </c>
      <c r="E102" s="23">
        <f t="shared" si="0"/>
        <v>0.21390000000000001</v>
      </c>
      <c r="F102" s="44">
        <v>1</v>
      </c>
      <c r="G102" s="24"/>
      <c r="H102" s="25"/>
      <c r="I102" s="28"/>
      <c r="J102" s="44">
        <v>22</v>
      </c>
      <c r="K102" s="43">
        <v>6.6759000000000001E-22</v>
      </c>
      <c r="L102" s="43">
        <v>1.0903E-5</v>
      </c>
      <c r="M102" s="43">
        <v>2.139E-4</v>
      </c>
      <c r="N102" s="23">
        <f t="shared" si="1"/>
        <v>0.21390000000000001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-1.0028000000000001E-21</v>
      </c>
      <c r="C103" s="43">
        <v>-5.4588000000000001E-6</v>
      </c>
      <c r="D103" s="43">
        <v>1.4987E-4</v>
      </c>
      <c r="E103" s="23">
        <f t="shared" si="0"/>
        <v>0.14987</v>
      </c>
      <c r="F103" s="44">
        <v>1.5</v>
      </c>
      <c r="G103" s="24"/>
      <c r="H103" s="25"/>
      <c r="I103" s="28"/>
      <c r="J103" s="44">
        <v>23</v>
      </c>
      <c r="K103" s="43">
        <v>3.3426000000000002E-22</v>
      </c>
      <c r="L103" s="43">
        <v>5.4588000000000001E-6</v>
      </c>
      <c r="M103" s="43">
        <v>1.4987E-4</v>
      </c>
      <c r="N103" s="23">
        <f t="shared" si="1"/>
        <v>0.14987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-5.9288999999999998E-22</v>
      </c>
      <c r="C104" s="43">
        <v>-3.2275E-6</v>
      </c>
      <c r="D104" s="43">
        <v>1.1591000000000001E-4</v>
      </c>
      <c r="E104" s="23">
        <f t="shared" si="0"/>
        <v>0.11591000000000001</v>
      </c>
      <c r="F104" s="44">
        <v>2</v>
      </c>
      <c r="G104" s="24"/>
      <c r="H104" s="25"/>
      <c r="I104" s="28"/>
      <c r="J104" s="44">
        <v>24</v>
      </c>
      <c r="K104" s="43">
        <v>1.9763000000000001E-22</v>
      </c>
      <c r="L104" s="43">
        <v>3.2275E-6</v>
      </c>
      <c r="M104" s="43">
        <v>1.1591000000000001E-4</v>
      </c>
      <c r="N104" s="23">
        <f t="shared" si="1"/>
        <v>0.11591000000000001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-3.8906E-22</v>
      </c>
      <c r="C105" s="43">
        <v>-2.1179000000000001E-6</v>
      </c>
      <c r="D105" s="43">
        <v>9.4747999999999995E-5</v>
      </c>
      <c r="E105" s="23">
        <f t="shared" si="0"/>
        <v>9.4747999999999999E-2</v>
      </c>
      <c r="F105" s="44">
        <v>2.5</v>
      </c>
      <c r="G105" s="24"/>
      <c r="H105" s="25"/>
      <c r="I105" s="28"/>
      <c r="J105" s="44">
        <v>25</v>
      </c>
      <c r="K105" s="43">
        <v>1.2969000000000001E-22</v>
      </c>
      <c r="L105" s="43">
        <v>2.1179000000000001E-6</v>
      </c>
      <c r="M105" s="43">
        <v>9.4747999999999995E-5</v>
      </c>
      <c r="N105" s="23">
        <f t="shared" si="1"/>
        <v>9.4747999999999999E-2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-2.7338000000000001E-22</v>
      </c>
      <c r="C106" s="43">
        <v>-1.4882E-6</v>
      </c>
      <c r="D106" s="43">
        <v>7.9827999999999995E-5</v>
      </c>
      <c r="E106" s="23">
        <f t="shared" si="0"/>
        <v>7.9827999999999996E-2</v>
      </c>
      <c r="F106" s="44">
        <v>3</v>
      </c>
      <c r="G106" s="24"/>
      <c r="H106" s="25"/>
      <c r="I106" s="28"/>
      <c r="J106" s="44">
        <v>26</v>
      </c>
      <c r="K106" s="43">
        <v>9.1127999999999999E-23</v>
      </c>
      <c r="L106" s="43">
        <v>1.4882E-6</v>
      </c>
      <c r="M106" s="43">
        <v>7.9827999999999995E-5</v>
      </c>
      <c r="N106" s="23">
        <f t="shared" si="1"/>
        <v>7.9827999999999996E-2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-2.0113999999999999E-22</v>
      </c>
      <c r="C107" s="43">
        <v>-1.0950000000000001E-6</v>
      </c>
      <c r="D107" s="43">
        <v>6.8392999999999994E-5</v>
      </c>
      <c r="E107" s="23">
        <f t="shared" si="0"/>
        <v>6.8392999999999995E-2</v>
      </c>
      <c r="F107" s="44">
        <v>3.5</v>
      </c>
      <c r="G107" s="24"/>
      <c r="H107" s="25"/>
      <c r="I107" s="28"/>
      <c r="J107" s="44">
        <v>27</v>
      </c>
      <c r="K107" s="43">
        <v>6.7046999999999997E-23</v>
      </c>
      <c r="L107" s="43">
        <v>1.0950000000000001E-6</v>
      </c>
      <c r="M107" s="43">
        <v>6.8392999999999994E-5</v>
      </c>
      <c r="N107" s="23">
        <f t="shared" si="1"/>
        <v>6.8392999999999995E-2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-1.5278999999999999E-22</v>
      </c>
      <c r="C108" s="43">
        <v>-8.3175999999999998E-7</v>
      </c>
      <c r="D108" s="43">
        <v>5.9199E-5</v>
      </c>
      <c r="E108" s="23"/>
      <c r="F108" s="44">
        <v>4</v>
      </c>
      <c r="G108" s="24"/>
      <c r="H108" s="25"/>
      <c r="I108" s="28"/>
      <c r="J108" s="44">
        <v>28</v>
      </c>
      <c r="K108" s="43">
        <v>5.0930999999999997E-23</v>
      </c>
      <c r="L108" s="43">
        <v>8.3175999999999998E-7</v>
      </c>
      <c r="M108" s="43">
        <v>5.9199E-5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EB1F-B4B9-490F-813B-DFB1425A3360}">
  <sheetPr codeName="Hoja152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2824600</v>
      </c>
      <c r="C19" s="43">
        <v>2596400</v>
      </c>
      <c r="D19" s="43">
        <v>562470</v>
      </c>
      <c r="E19" s="43">
        <v>-4.1919E-11</v>
      </c>
      <c r="F19" s="43">
        <v>-3.8383999999999996E-27</v>
      </c>
      <c r="G19" s="43">
        <v>-2.0894999999999999E-11</v>
      </c>
      <c r="H19" s="48">
        <v>0</v>
      </c>
      <c r="I19" s="28"/>
      <c r="J19" s="44">
        <v>1</v>
      </c>
      <c r="K19" s="43">
        <v>2824600</v>
      </c>
      <c r="L19" s="43">
        <v>2596400</v>
      </c>
      <c r="M19" s="43">
        <v>562470</v>
      </c>
      <c r="N19" s="43">
        <v>-1.3973E-11</v>
      </c>
      <c r="O19" s="43">
        <v>1.2795E-27</v>
      </c>
      <c r="P19" s="43">
        <v>2.0894999999999999E-11</v>
      </c>
      <c r="Q19" s="48">
        <v>0</v>
      </c>
    </row>
    <row r="20" spans="1:17" x14ac:dyDescent="0.3">
      <c r="A20" s="42">
        <v>31</v>
      </c>
      <c r="B20" s="43">
        <v>-1628800</v>
      </c>
      <c r="C20" s="43">
        <v>-1529000</v>
      </c>
      <c r="D20" s="43">
        <v>475140</v>
      </c>
      <c r="E20" s="43">
        <v>1.8329000000000001E-11</v>
      </c>
      <c r="F20" s="43">
        <v>-2.6360000000000001E-12</v>
      </c>
      <c r="G20" s="43">
        <v>-14350</v>
      </c>
      <c r="H20" s="54">
        <v>0.03</v>
      </c>
      <c r="I20" s="28"/>
      <c r="J20" s="44">
        <v>2</v>
      </c>
      <c r="K20" s="43">
        <v>-1628800</v>
      </c>
      <c r="L20" s="43">
        <v>-1529000</v>
      </c>
      <c r="M20" s="43">
        <v>475140</v>
      </c>
      <c r="N20" s="43">
        <v>6.1095999999999997E-12</v>
      </c>
      <c r="O20" s="43">
        <v>8.7868000000000005E-13</v>
      </c>
      <c r="P20" s="43">
        <v>14350</v>
      </c>
      <c r="Q20" s="54">
        <v>0.03</v>
      </c>
    </row>
    <row r="21" spans="1:17" x14ac:dyDescent="0.3">
      <c r="A21" s="42">
        <v>32</v>
      </c>
      <c r="B21" s="43">
        <v>103180</v>
      </c>
      <c r="C21" s="43">
        <v>111950</v>
      </c>
      <c r="D21" s="43">
        <v>424970</v>
      </c>
      <c r="E21" s="43">
        <v>1.6111000000000001E-12</v>
      </c>
      <c r="F21" s="43">
        <v>-2.9002000000000001E-12</v>
      </c>
      <c r="G21" s="43">
        <v>-15788</v>
      </c>
      <c r="H21" s="57">
        <v>0.05</v>
      </c>
      <c r="I21" s="28"/>
      <c r="J21" s="44">
        <v>3</v>
      </c>
      <c r="K21" s="43">
        <v>103180</v>
      </c>
      <c r="L21" s="43">
        <v>111950</v>
      </c>
      <c r="M21" s="43">
        <v>424970</v>
      </c>
      <c r="N21" s="43">
        <v>5.3705000000000002E-13</v>
      </c>
      <c r="O21" s="43">
        <v>9.6671999999999994E-13</v>
      </c>
      <c r="P21" s="43">
        <v>15788</v>
      </c>
      <c r="Q21" s="57">
        <v>0.05</v>
      </c>
    </row>
    <row r="22" spans="1:17" x14ac:dyDescent="0.3">
      <c r="A22" s="42">
        <v>33</v>
      </c>
      <c r="B22" s="43">
        <v>35671</v>
      </c>
      <c r="C22" s="43">
        <v>50330</v>
      </c>
      <c r="D22" s="43">
        <v>298830</v>
      </c>
      <c r="E22" s="43">
        <v>2.6928E-12</v>
      </c>
      <c r="F22" s="43">
        <v>-3.6909E-12</v>
      </c>
      <c r="G22" s="43">
        <v>-20092</v>
      </c>
      <c r="H22" s="48">
        <v>0.1</v>
      </c>
      <c r="I22" s="28"/>
      <c r="J22" s="44">
        <v>4</v>
      </c>
      <c r="K22" s="43">
        <v>35671</v>
      </c>
      <c r="L22" s="43">
        <v>50330</v>
      </c>
      <c r="M22" s="43">
        <v>298830</v>
      </c>
      <c r="N22" s="43">
        <v>8.9760000000000003E-13</v>
      </c>
      <c r="O22" s="43">
        <v>1.2302999999999999E-12</v>
      </c>
      <c r="P22" s="43">
        <v>20092</v>
      </c>
      <c r="Q22" s="48">
        <v>0.1</v>
      </c>
    </row>
    <row r="23" spans="1:17" x14ac:dyDescent="0.3">
      <c r="A23" s="42">
        <v>34</v>
      </c>
      <c r="B23" s="43">
        <v>28759</v>
      </c>
      <c r="C23" s="43">
        <v>43816</v>
      </c>
      <c r="D23" s="43">
        <v>235250</v>
      </c>
      <c r="E23" s="43">
        <v>2.7660000000000001E-12</v>
      </c>
      <c r="F23" s="43">
        <v>-3.9791000000000003E-12</v>
      </c>
      <c r="G23" s="43">
        <v>-21661</v>
      </c>
      <c r="H23" s="54">
        <v>0.13</v>
      </c>
      <c r="I23" s="28"/>
      <c r="J23" s="44">
        <v>5</v>
      </c>
      <c r="K23" s="43">
        <v>28759</v>
      </c>
      <c r="L23" s="43">
        <v>43816</v>
      </c>
      <c r="M23" s="43">
        <v>235250</v>
      </c>
      <c r="N23" s="43">
        <v>9.2198000000000008E-13</v>
      </c>
      <c r="O23" s="43">
        <v>1.3264000000000001E-12</v>
      </c>
      <c r="P23" s="43">
        <v>21661</v>
      </c>
      <c r="Q23" s="54">
        <v>0.13</v>
      </c>
    </row>
    <row r="24" spans="1:17" x14ac:dyDescent="0.3">
      <c r="A24" s="42">
        <v>35</v>
      </c>
      <c r="B24" s="43">
        <v>-22580</v>
      </c>
      <c r="C24" s="43">
        <v>84.494</v>
      </c>
      <c r="D24" s="43">
        <v>198400</v>
      </c>
      <c r="E24" s="43">
        <v>4.1633999999999998E-12</v>
      </c>
      <c r="F24" s="43">
        <v>-4.0103000000000004E-12</v>
      </c>
      <c r="G24" s="43">
        <v>-21831</v>
      </c>
      <c r="H24" s="48">
        <v>0.15</v>
      </c>
      <c r="I24" s="28"/>
      <c r="J24" s="44">
        <v>6</v>
      </c>
      <c r="K24" s="43">
        <v>-22580</v>
      </c>
      <c r="L24" s="43">
        <v>84.494</v>
      </c>
      <c r="M24" s="43">
        <v>198400</v>
      </c>
      <c r="N24" s="43">
        <v>1.3878E-12</v>
      </c>
      <c r="O24" s="43">
        <v>1.3367999999999999E-12</v>
      </c>
      <c r="P24" s="43">
        <v>21831</v>
      </c>
      <c r="Q24" s="48">
        <v>0.15</v>
      </c>
    </row>
    <row r="25" spans="1:17" x14ac:dyDescent="0.3">
      <c r="A25" s="42">
        <v>36</v>
      </c>
      <c r="B25" s="43">
        <v>-67895</v>
      </c>
      <c r="C25" s="43">
        <v>-38725</v>
      </c>
      <c r="D25" s="43">
        <v>130720</v>
      </c>
      <c r="E25" s="43">
        <v>5.3584000000000003E-12</v>
      </c>
      <c r="F25" s="43">
        <v>-3.5021000000000002E-12</v>
      </c>
      <c r="G25" s="43">
        <v>-19064</v>
      </c>
      <c r="H25" s="57">
        <v>0.2</v>
      </c>
      <c r="I25" s="28"/>
      <c r="J25" s="44">
        <v>7</v>
      </c>
      <c r="K25" s="43">
        <v>-67895</v>
      </c>
      <c r="L25" s="43">
        <v>-38725</v>
      </c>
      <c r="M25" s="43">
        <v>130720</v>
      </c>
      <c r="N25" s="43">
        <v>1.7861E-12</v>
      </c>
      <c r="O25" s="43">
        <v>1.1674000000000001E-12</v>
      </c>
      <c r="P25" s="43">
        <v>19064</v>
      </c>
      <c r="Q25" s="57">
        <v>0.2</v>
      </c>
    </row>
    <row r="26" spans="1:17" x14ac:dyDescent="0.3">
      <c r="A26" s="42">
        <v>37</v>
      </c>
      <c r="B26" s="43">
        <v>-103590</v>
      </c>
      <c r="C26" s="43">
        <v>-68666</v>
      </c>
      <c r="D26" s="43">
        <v>107030</v>
      </c>
      <c r="E26" s="43">
        <v>6.4162000000000001E-12</v>
      </c>
      <c r="F26" s="43">
        <v>-2.8349999999999999E-12</v>
      </c>
      <c r="G26" s="43">
        <v>-15433</v>
      </c>
      <c r="H26" s="54">
        <v>0.23</v>
      </c>
      <c r="I26" s="28"/>
      <c r="J26" s="44">
        <v>8</v>
      </c>
      <c r="K26" s="43">
        <v>-103590</v>
      </c>
      <c r="L26" s="43">
        <v>-68666</v>
      </c>
      <c r="M26" s="43">
        <v>107030</v>
      </c>
      <c r="N26" s="43">
        <v>2.1387000000000002E-12</v>
      </c>
      <c r="O26" s="43">
        <v>9.4498000000000008E-13</v>
      </c>
      <c r="P26" s="43">
        <v>15433</v>
      </c>
      <c r="Q26" s="54">
        <v>0.23</v>
      </c>
    </row>
    <row r="27" spans="1:17" x14ac:dyDescent="0.3">
      <c r="A27" s="42">
        <v>38</v>
      </c>
      <c r="B27" s="43">
        <v>-5533.7</v>
      </c>
      <c r="C27" s="43">
        <v>4671.1000000000004</v>
      </c>
      <c r="D27" s="43">
        <v>77744</v>
      </c>
      <c r="E27" s="43">
        <v>1.8746000000000001E-12</v>
      </c>
      <c r="F27" s="43">
        <v>-2.4820000000000001E-12</v>
      </c>
      <c r="G27" s="43">
        <v>-13511</v>
      </c>
      <c r="H27" s="57">
        <v>0.3</v>
      </c>
      <c r="I27" s="28"/>
      <c r="J27" s="44">
        <v>9</v>
      </c>
      <c r="K27" s="43">
        <v>-5533.7</v>
      </c>
      <c r="L27" s="43">
        <v>4671.1000000000004</v>
      </c>
      <c r="M27" s="43">
        <v>77744</v>
      </c>
      <c r="N27" s="43">
        <v>6.2486000000000003E-13</v>
      </c>
      <c r="O27" s="43">
        <v>8.2733999999999999E-13</v>
      </c>
      <c r="P27" s="43">
        <v>13511</v>
      </c>
      <c r="Q27" s="57">
        <v>0.3</v>
      </c>
    </row>
    <row r="28" spans="1:17" x14ac:dyDescent="0.3">
      <c r="A28" s="42">
        <v>39</v>
      </c>
      <c r="B28" s="43">
        <v>-4677.5</v>
      </c>
      <c r="C28" s="43">
        <v>3310.9</v>
      </c>
      <c r="D28" s="43">
        <v>64111</v>
      </c>
      <c r="E28" s="43">
        <v>1.4675E-12</v>
      </c>
      <c r="F28" s="43">
        <v>-2.1785000000000001E-12</v>
      </c>
      <c r="G28" s="43">
        <v>-11859</v>
      </c>
      <c r="H28" s="57">
        <v>0.35</v>
      </c>
      <c r="I28" s="28"/>
      <c r="J28" s="44">
        <v>10</v>
      </c>
      <c r="K28" s="43">
        <v>-4677.5</v>
      </c>
      <c r="L28" s="43">
        <v>3310.9</v>
      </c>
      <c r="M28" s="43">
        <v>64111</v>
      </c>
      <c r="N28" s="43">
        <v>4.8914999999999999E-13</v>
      </c>
      <c r="O28" s="43">
        <v>7.2614999999999999E-13</v>
      </c>
      <c r="P28" s="43">
        <v>11859</v>
      </c>
      <c r="Q28" s="57">
        <v>0.35</v>
      </c>
    </row>
    <row r="29" spans="1:17" x14ac:dyDescent="0.3">
      <c r="A29" s="42">
        <v>40</v>
      </c>
      <c r="B29" s="43">
        <v>-3966.2</v>
      </c>
      <c r="C29" s="43">
        <v>2255.6</v>
      </c>
      <c r="D29" s="43">
        <v>53987</v>
      </c>
      <c r="E29" s="43">
        <v>1.1428999999999999E-12</v>
      </c>
      <c r="F29" s="43">
        <v>-1.8827E-12</v>
      </c>
      <c r="G29" s="43">
        <v>-10249</v>
      </c>
      <c r="H29" s="57">
        <v>0.4</v>
      </c>
      <c r="I29" s="28"/>
      <c r="J29" s="44">
        <v>11</v>
      </c>
      <c r="K29" s="43">
        <v>-3966.2</v>
      </c>
      <c r="L29" s="43">
        <v>2255.6</v>
      </c>
      <c r="M29" s="43">
        <v>53987</v>
      </c>
      <c r="N29" s="43">
        <v>3.8096999999999999E-13</v>
      </c>
      <c r="O29" s="43">
        <v>6.2756E-13</v>
      </c>
      <c r="P29" s="43">
        <v>10249</v>
      </c>
      <c r="Q29" s="57">
        <v>0.4</v>
      </c>
    </row>
    <row r="30" spans="1:17" x14ac:dyDescent="0.3">
      <c r="A30" s="42">
        <v>41</v>
      </c>
      <c r="B30" s="43">
        <v>-3386.9</v>
      </c>
      <c r="C30" s="43">
        <v>1463.2</v>
      </c>
      <c r="D30" s="43">
        <v>46185</v>
      </c>
      <c r="E30" s="43">
        <v>8.9094000000000004E-13</v>
      </c>
      <c r="F30" s="43">
        <v>-1.6141999999999999E-12</v>
      </c>
      <c r="G30" s="43">
        <v>-8787.5</v>
      </c>
      <c r="H30" s="57">
        <v>0.45</v>
      </c>
      <c r="I30" s="28"/>
      <c r="J30" s="44">
        <v>12</v>
      </c>
      <c r="K30" s="43">
        <v>-3386.9</v>
      </c>
      <c r="L30" s="43">
        <v>1463.2</v>
      </c>
      <c r="M30" s="43">
        <v>46185</v>
      </c>
      <c r="N30" s="43">
        <v>2.9698000000000001E-13</v>
      </c>
      <c r="O30" s="43">
        <v>5.3807999999999997E-13</v>
      </c>
      <c r="P30" s="43">
        <v>8787.5</v>
      </c>
      <c r="Q30" s="57">
        <v>0.45</v>
      </c>
    </row>
    <row r="31" spans="1:17" x14ac:dyDescent="0.3">
      <c r="A31" s="42">
        <v>42</v>
      </c>
      <c r="B31" s="43">
        <v>-2916.1</v>
      </c>
      <c r="C31" s="43">
        <v>881.57</v>
      </c>
      <c r="D31" s="43">
        <v>40002</v>
      </c>
      <c r="E31" s="43">
        <v>6.9762000000000001E-13</v>
      </c>
      <c r="F31" s="43">
        <v>-1.3798E-12</v>
      </c>
      <c r="G31" s="43">
        <v>-7511.5</v>
      </c>
      <c r="H31" s="48">
        <v>0.5</v>
      </c>
      <c r="I31" s="28"/>
      <c r="J31" s="44">
        <v>13</v>
      </c>
      <c r="K31" s="43">
        <v>-2916.1</v>
      </c>
      <c r="L31" s="43">
        <v>881.57</v>
      </c>
      <c r="M31" s="43">
        <v>40002</v>
      </c>
      <c r="N31" s="43">
        <v>2.3253999999999999E-13</v>
      </c>
      <c r="O31" s="43">
        <v>4.5994999999999997E-13</v>
      </c>
      <c r="P31" s="43">
        <v>7511.5</v>
      </c>
      <c r="Q31" s="48">
        <v>0.5</v>
      </c>
    </row>
    <row r="32" spans="1:17" x14ac:dyDescent="0.3">
      <c r="A32" s="42">
        <v>43</v>
      </c>
      <c r="B32" s="43">
        <v>-2531.5</v>
      </c>
      <c r="C32" s="43">
        <v>461.64</v>
      </c>
      <c r="D32" s="43">
        <v>34996</v>
      </c>
      <c r="E32" s="43">
        <v>5.4982999999999999E-13</v>
      </c>
      <c r="F32" s="43">
        <v>-1.1795E-12</v>
      </c>
      <c r="G32" s="43">
        <v>-6421</v>
      </c>
      <c r="H32" s="48">
        <v>0.55000000000000004</v>
      </c>
      <c r="I32" s="28"/>
      <c r="J32" s="44">
        <v>14</v>
      </c>
      <c r="K32" s="43">
        <v>-2531.5</v>
      </c>
      <c r="L32" s="43">
        <v>461.64</v>
      </c>
      <c r="M32" s="43">
        <v>34996</v>
      </c>
      <c r="N32" s="43">
        <v>1.8328E-13</v>
      </c>
      <c r="O32" s="43">
        <v>3.9316999999999998E-13</v>
      </c>
      <c r="P32" s="43">
        <v>6421</v>
      </c>
      <c r="Q32" s="48">
        <v>0.55000000000000004</v>
      </c>
    </row>
    <row r="33" spans="1:17" x14ac:dyDescent="0.3">
      <c r="A33" s="42">
        <v>44</v>
      </c>
      <c r="B33" s="43">
        <v>-2214.6999999999998</v>
      </c>
      <c r="C33" s="43">
        <v>162.47</v>
      </c>
      <c r="D33" s="43">
        <v>30873</v>
      </c>
      <c r="E33" s="43">
        <v>4.3668999999999998E-13</v>
      </c>
      <c r="F33" s="43">
        <v>-1.0103E-12</v>
      </c>
      <c r="G33" s="43">
        <v>-5499.8</v>
      </c>
      <c r="H33" s="48">
        <v>0.6</v>
      </c>
      <c r="I33" s="28"/>
      <c r="J33" s="44">
        <v>15</v>
      </c>
      <c r="K33" s="43">
        <v>-2214.6999999999998</v>
      </c>
      <c r="L33" s="43">
        <v>162.47</v>
      </c>
      <c r="M33" s="43">
        <v>30873</v>
      </c>
      <c r="N33" s="43">
        <v>1.4555999999999999E-13</v>
      </c>
      <c r="O33" s="43">
        <v>3.3676999999999999E-13</v>
      </c>
      <c r="P33" s="43">
        <v>5499.8</v>
      </c>
      <c r="Q33" s="48">
        <v>0.6</v>
      </c>
    </row>
    <row r="34" spans="1:17" x14ac:dyDescent="0.3">
      <c r="A34" s="42">
        <v>45</v>
      </c>
      <c r="B34" s="43">
        <v>-1951.4</v>
      </c>
      <c r="C34" s="43">
        <v>-47.86</v>
      </c>
      <c r="D34" s="43">
        <v>27433</v>
      </c>
      <c r="E34" s="43">
        <v>3.4967999999999998E-13</v>
      </c>
      <c r="F34" s="43">
        <v>-8.6812999999999996E-13</v>
      </c>
      <c r="G34" s="43">
        <v>-4725.8999999999996</v>
      </c>
      <c r="H34" s="48">
        <v>0.65</v>
      </c>
      <c r="I34" s="28"/>
      <c r="J34" s="44">
        <v>16</v>
      </c>
      <c r="K34" s="43">
        <v>-1951.4</v>
      </c>
      <c r="L34" s="43">
        <v>-47.86</v>
      </c>
      <c r="M34" s="43">
        <v>27433</v>
      </c>
      <c r="N34" s="43">
        <v>1.1656000000000001E-13</v>
      </c>
      <c r="O34" s="43">
        <v>2.8938000000000003E-13</v>
      </c>
      <c r="P34" s="43">
        <v>4725.8999999999996</v>
      </c>
      <c r="Q34" s="48">
        <v>0.65</v>
      </c>
    </row>
    <row r="35" spans="1:17" x14ac:dyDescent="0.3">
      <c r="A35" s="42">
        <v>46</v>
      </c>
      <c r="B35" s="43">
        <v>-1730.4</v>
      </c>
      <c r="C35" s="43">
        <v>-193.34</v>
      </c>
      <c r="D35" s="43">
        <v>24528</v>
      </c>
      <c r="E35" s="43">
        <v>2.8235E-13</v>
      </c>
      <c r="F35" s="43">
        <v>-7.4888999999999995E-13</v>
      </c>
      <c r="G35" s="43">
        <v>-4076.8</v>
      </c>
      <c r="H35" s="48">
        <v>0.7</v>
      </c>
      <c r="I35" s="28"/>
      <c r="J35" s="44">
        <v>17</v>
      </c>
      <c r="K35" s="43">
        <v>-1730.4</v>
      </c>
      <c r="L35" s="43">
        <v>-193.34</v>
      </c>
      <c r="M35" s="43">
        <v>24528</v>
      </c>
      <c r="N35" s="43">
        <v>9.4118000000000001E-14</v>
      </c>
      <c r="O35" s="43">
        <v>2.4963000000000002E-13</v>
      </c>
      <c r="P35" s="43">
        <v>4076.8</v>
      </c>
      <c r="Q35" s="48">
        <v>0.7</v>
      </c>
    </row>
    <row r="36" spans="1:17" x14ac:dyDescent="0.3">
      <c r="A36" s="42">
        <v>47</v>
      </c>
      <c r="B36" s="43">
        <v>-1543.1</v>
      </c>
      <c r="C36" s="43">
        <v>-291.67</v>
      </c>
      <c r="D36" s="43">
        <v>22053</v>
      </c>
      <c r="E36" s="43">
        <v>2.2987999999999998E-13</v>
      </c>
      <c r="F36" s="43">
        <v>-6.4881000000000004E-13</v>
      </c>
      <c r="G36" s="43">
        <v>-3532</v>
      </c>
      <c r="H36" s="48">
        <v>0.75</v>
      </c>
      <c r="I36" s="28"/>
      <c r="J36" s="44">
        <v>18</v>
      </c>
      <c r="K36" s="43">
        <v>-1543.1</v>
      </c>
      <c r="L36" s="43">
        <v>-291.67</v>
      </c>
      <c r="M36" s="43">
        <v>22053</v>
      </c>
      <c r="N36" s="43">
        <v>7.6626999999999995E-14</v>
      </c>
      <c r="O36" s="43">
        <v>2.1627E-13</v>
      </c>
      <c r="P36" s="43">
        <v>3532</v>
      </c>
      <c r="Q36" s="48">
        <v>0.75</v>
      </c>
    </row>
    <row r="37" spans="1:17" x14ac:dyDescent="0.3">
      <c r="A37" s="42">
        <v>48</v>
      </c>
      <c r="B37" s="43">
        <v>-1382.8</v>
      </c>
      <c r="C37" s="43">
        <v>-355.78</v>
      </c>
      <c r="D37" s="43">
        <v>19927</v>
      </c>
      <c r="E37" s="43">
        <v>1.8866E-13</v>
      </c>
      <c r="F37" s="43">
        <v>-5.6462999999999999E-13</v>
      </c>
      <c r="G37" s="43">
        <v>-3073.7</v>
      </c>
      <c r="H37" s="48">
        <v>0.8</v>
      </c>
      <c r="I37" s="28"/>
      <c r="J37" s="44">
        <v>19</v>
      </c>
      <c r="K37" s="43">
        <v>-1382.8</v>
      </c>
      <c r="L37" s="43">
        <v>-355.78</v>
      </c>
      <c r="M37" s="43">
        <v>19927</v>
      </c>
      <c r="N37" s="43">
        <v>6.2888000000000004E-14</v>
      </c>
      <c r="O37" s="43">
        <v>1.8820999999999999E-13</v>
      </c>
      <c r="P37" s="43">
        <v>3073.7</v>
      </c>
      <c r="Q37" s="48">
        <v>0.8</v>
      </c>
    </row>
    <row r="38" spans="1:17" x14ac:dyDescent="0.3">
      <c r="A38" s="42">
        <v>49</v>
      </c>
      <c r="B38" s="43">
        <v>-1244.5</v>
      </c>
      <c r="C38" s="43">
        <v>-395.04</v>
      </c>
      <c r="D38" s="43">
        <v>18087</v>
      </c>
      <c r="E38" s="43">
        <v>1.5604000000000001E-13</v>
      </c>
      <c r="F38" s="43">
        <v>-4.9359000000000002E-13</v>
      </c>
      <c r="G38" s="43">
        <v>-2687</v>
      </c>
      <c r="H38" s="48">
        <v>0.85</v>
      </c>
      <c r="I38" s="28"/>
      <c r="J38" s="44">
        <v>20</v>
      </c>
      <c r="K38" s="43">
        <v>-1244.5</v>
      </c>
      <c r="L38" s="43">
        <v>-395.04</v>
      </c>
      <c r="M38" s="43">
        <v>18087</v>
      </c>
      <c r="N38" s="43">
        <v>5.2011999999999997E-14</v>
      </c>
      <c r="O38" s="43">
        <v>1.6453000000000001E-13</v>
      </c>
      <c r="P38" s="43">
        <v>2687</v>
      </c>
      <c r="Q38" s="48">
        <v>0.85</v>
      </c>
    </row>
    <row r="39" spans="1:17" x14ac:dyDescent="0.3">
      <c r="A39" s="42">
        <v>50</v>
      </c>
      <c r="B39" s="43">
        <v>-1123.9000000000001</v>
      </c>
      <c r="C39" s="43">
        <v>-416.27</v>
      </c>
      <c r="D39" s="43">
        <v>16484</v>
      </c>
      <c r="E39" s="43">
        <v>1.3E-13</v>
      </c>
      <c r="F39" s="43">
        <v>-4.334E-13</v>
      </c>
      <c r="G39" s="43">
        <v>-2359.3000000000002</v>
      </c>
      <c r="H39" s="48">
        <v>0.9</v>
      </c>
      <c r="I39" s="28"/>
      <c r="J39" s="44">
        <v>21</v>
      </c>
      <c r="K39" s="43">
        <v>-1123.9000000000001</v>
      </c>
      <c r="L39" s="43">
        <v>-416.27</v>
      </c>
      <c r="M39" s="43">
        <v>16484</v>
      </c>
      <c r="N39" s="43">
        <v>4.3332999999999999E-14</v>
      </c>
      <c r="O39" s="43">
        <v>1.4446999999999999E-13</v>
      </c>
      <c r="P39" s="43">
        <v>2359.3000000000002</v>
      </c>
      <c r="Q39" s="48">
        <v>0.9</v>
      </c>
    </row>
    <row r="40" spans="1:17" x14ac:dyDescent="0.3">
      <c r="A40" s="42">
        <v>51</v>
      </c>
      <c r="B40" s="43">
        <v>-924.52</v>
      </c>
      <c r="C40" s="43">
        <v>-423.17</v>
      </c>
      <c r="D40" s="43">
        <v>13841</v>
      </c>
      <c r="E40" s="43">
        <v>9.2097000000000004E-14</v>
      </c>
      <c r="F40" s="43">
        <v>-3.3847000000000002E-13</v>
      </c>
      <c r="G40" s="43">
        <v>-1842.5</v>
      </c>
      <c r="H40" s="48">
        <v>0.95</v>
      </c>
      <c r="I40" s="28"/>
      <c r="J40" s="44">
        <v>22</v>
      </c>
      <c r="K40" s="43">
        <v>-924.52</v>
      </c>
      <c r="L40" s="43">
        <v>-423.17</v>
      </c>
      <c r="M40" s="43">
        <v>13841</v>
      </c>
      <c r="N40" s="43">
        <v>3.0699000000000001E-14</v>
      </c>
      <c r="O40" s="43">
        <v>1.1282000000000001E-13</v>
      </c>
      <c r="P40" s="43">
        <v>1842.5</v>
      </c>
      <c r="Q40" s="48">
        <v>0.95</v>
      </c>
    </row>
    <row r="41" spans="1:17" x14ac:dyDescent="0.3">
      <c r="A41" s="42">
        <v>52</v>
      </c>
      <c r="B41" s="43">
        <v>-369.34</v>
      </c>
      <c r="C41" s="43">
        <v>-246.2</v>
      </c>
      <c r="D41" s="43">
        <v>6786.6</v>
      </c>
      <c r="E41" s="43">
        <v>2.2619999999999999E-14</v>
      </c>
      <c r="F41" s="43">
        <v>-1.2155999999999999E-13</v>
      </c>
      <c r="G41" s="43">
        <v>-661.73</v>
      </c>
      <c r="H41" s="48">
        <v>1</v>
      </c>
      <c r="I41" s="28"/>
      <c r="J41" s="44">
        <v>23</v>
      </c>
      <c r="K41" s="43">
        <v>-369.34</v>
      </c>
      <c r="L41" s="43">
        <v>-246.2</v>
      </c>
      <c r="M41" s="43">
        <v>6786.6</v>
      </c>
      <c r="N41" s="43">
        <v>7.5398999999999993E-15</v>
      </c>
      <c r="O41" s="43">
        <v>4.0518999999999998E-14</v>
      </c>
      <c r="P41" s="43">
        <v>661.73</v>
      </c>
      <c r="Q41" s="48">
        <v>1</v>
      </c>
    </row>
    <row r="42" spans="1:17" x14ac:dyDescent="0.3">
      <c r="A42" s="42">
        <v>53</v>
      </c>
      <c r="B42" s="43">
        <v>-147.35</v>
      </c>
      <c r="C42" s="43">
        <v>-104.26</v>
      </c>
      <c r="D42" s="43">
        <v>4013.8</v>
      </c>
      <c r="E42" s="43">
        <v>7.9160999999999994E-15</v>
      </c>
      <c r="F42" s="43">
        <v>-5.5924000000000002E-14</v>
      </c>
      <c r="G42" s="43">
        <v>-304.44</v>
      </c>
      <c r="H42" s="48">
        <v>1.5</v>
      </c>
      <c r="I42" s="28"/>
      <c r="J42" s="44">
        <v>24</v>
      </c>
      <c r="K42" s="43">
        <v>-147.35</v>
      </c>
      <c r="L42" s="43">
        <v>-104.26</v>
      </c>
      <c r="M42" s="43">
        <v>4013.8</v>
      </c>
      <c r="N42" s="43">
        <v>2.6387000000000001E-15</v>
      </c>
      <c r="O42" s="43">
        <v>1.8641E-14</v>
      </c>
      <c r="P42" s="43">
        <v>304.44</v>
      </c>
      <c r="Q42" s="48">
        <v>1.5</v>
      </c>
    </row>
    <row r="43" spans="1:17" x14ac:dyDescent="0.3">
      <c r="A43" s="42">
        <v>54</v>
      </c>
      <c r="B43" s="43">
        <v>-71.489000000000004</v>
      </c>
      <c r="C43" s="43">
        <v>-52.820999999999998</v>
      </c>
      <c r="D43" s="43">
        <v>2715.5</v>
      </c>
      <c r="E43" s="43">
        <v>3.4292999999999999E-15</v>
      </c>
      <c r="F43" s="43">
        <v>-3.0082000000000002E-14</v>
      </c>
      <c r="G43" s="43">
        <v>-163.76</v>
      </c>
      <c r="H43" s="48">
        <v>2</v>
      </c>
      <c r="I43" s="28"/>
      <c r="J43" s="44">
        <v>25</v>
      </c>
      <c r="K43" s="43">
        <v>-71.489000000000004</v>
      </c>
      <c r="L43" s="43">
        <v>-52.820999999999998</v>
      </c>
      <c r="M43" s="43">
        <v>2715.5</v>
      </c>
      <c r="N43" s="43">
        <v>1.1431E-15</v>
      </c>
      <c r="O43" s="43">
        <v>1.0027E-14</v>
      </c>
      <c r="P43" s="43">
        <v>163.76</v>
      </c>
      <c r="Q43" s="48">
        <v>2</v>
      </c>
    </row>
    <row r="44" spans="1:17" x14ac:dyDescent="0.3">
      <c r="A44" s="42">
        <v>55</v>
      </c>
      <c r="B44" s="43">
        <v>-56.904000000000003</v>
      </c>
      <c r="C44" s="43">
        <v>-47.575000000000003</v>
      </c>
      <c r="D44" s="43">
        <v>2015.4</v>
      </c>
      <c r="E44" s="43">
        <v>1.7138E-15</v>
      </c>
      <c r="F44" s="43">
        <v>-1.8009000000000001E-14</v>
      </c>
      <c r="G44" s="43">
        <v>-98.037000000000006</v>
      </c>
      <c r="H44" s="48">
        <v>2.5</v>
      </c>
      <c r="I44" s="28"/>
      <c r="J44" s="44">
        <v>26</v>
      </c>
      <c r="K44" s="43">
        <v>-56.904000000000003</v>
      </c>
      <c r="L44" s="43">
        <v>-47.575000000000003</v>
      </c>
      <c r="M44" s="43">
        <v>2015.4</v>
      </c>
      <c r="N44" s="43">
        <v>5.7127000000000001E-16</v>
      </c>
      <c r="O44" s="43">
        <v>6.0029999999999999E-15</v>
      </c>
      <c r="P44" s="43">
        <v>98.037000000000006</v>
      </c>
      <c r="Q44" s="48">
        <v>2.5</v>
      </c>
    </row>
    <row r="45" spans="1:17" x14ac:dyDescent="0.3">
      <c r="A45" s="42">
        <v>56</v>
      </c>
      <c r="B45" s="43">
        <v>-61.143000000000001</v>
      </c>
      <c r="C45" s="43">
        <v>-55.957999999999998</v>
      </c>
      <c r="D45" s="43">
        <v>1581.7</v>
      </c>
      <c r="E45" s="43">
        <v>9.5242999999999998E-16</v>
      </c>
      <c r="F45" s="43">
        <v>-1.1639E-14</v>
      </c>
      <c r="G45" s="43">
        <v>-63.359000000000002</v>
      </c>
      <c r="H45" s="48">
        <v>3</v>
      </c>
      <c r="I45" s="28"/>
      <c r="J45" s="44">
        <v>27</v>
      </c>
      <c r="K45" s="43">
        <v>-61.143000000000001</v>
      </c>
      <c r="L45" s="43">
        <v>-55.957999999999998</v>
      </c>
      <c r="M45" s="43">
        <v>1581.7</v>
      </c>
      <c r="N45" s="43">
        <v>3.1747999999999998E-16</v>
      </c>
      <c r="O45" s="43">
        <v>3.8796000000000002E-15</v>
      </c>
      <c r="P45" s="43">
        <v>63.359000000000002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5.7751000000000005E-4</v>
      </c>
      <c r="C50" s="43">
        <v>4.8622999999999998E-4</v>
      </c>
      <c r="D50" s="43">
        <v>-3.2733000000000003E-4</v>
      </c>
      <c r="E50" s="43">
        <v>-3.3535999999999998E-20</v>
      </c>
      <c r="F50" s="43">
        <v>-3.0707000000000002E-36</v>
      </c>
      <c r="G50" s="43">
        <v>-1.6715999999999999E-20</v>
      </c>
      <c r="H50" s="48">
        <v>0</v>
      </c>
      <c r="I50" s="28"/>
      <c r="J50" s="44">
        <v>1</v>
      </c>
      <c r="K50" s="43">
        <v>5.7751000000000005E-4</v>
      </c>
      <c r="L50" s="43">
        <v>4.8622999999999998E-4</v>
      </c>
      <c r="M50" s="43">
        <v>-3.2733000000000003E-4</v>
      </c>
      <c r="N50" s="43">
        <v>-1.1179E-20</v>
      </c>
      <c r="O50" s="43">
        <v>1.0235999999999999E-36</v>
      </c>
      <c r="P50" s="43">
        <v>1.6715999999999999E-20</v>
      </c>
      <c r="Q50" s="48">
        <v>0</v>
      </c>
    </row>
    <row r="51" spans="1:17" x14ac:dyDescent="0.3">
      <c r="A51" s="42">
        <v>31</v>
      </c>
      <c r="B51" s="43">
        <v>-4.0389000000000001E-4</v>
      </c>
      <c r="C51" s="43">
        <v>-3.6398000000000002E-4</v>
      </c>
      <c r="D51" s="43">
        <v>4.3769000000000002E-4</v>
      </c>
      <c r="E51" s="43">
        <v>1.4662999999999999E-20</v>
      </c>
      <c r="F51" s="43">
        <v>-2.1087999999999999E-21</v>
      </c>
      <c r="G51" s="43">
        <v>-1.148E-5</v>
      </c>
      <c r="H51" s="54">
        <v>0.03</v>
      </c>
      <c r="I51" s="28"/>
      <c r="J51" s="44">
        <v>2</v>
      </c>
      <c r="K51" s="43">
        <v>-4.0389000000000001E-4</v>
      </c>
      <c r="L51" s="43">
        <v>-3.6398000000000002E-4</v>
      </c>
      <c r="M51" s="43">
        <v>4.3769000000000002E-4</v>
      </c>
      <c r="N51" s="43">
        <v>4.8876999999999998E-21</v>
      </c>
      <c r="O51" s="43">
        <v>7.0295000000000001E-22</v>
      </c>
      <c r="P51" s="43">
        <v>1.148E-5</v>
      </c>
      <c r="Q51" s="54">
        <v>0.03</v>
      </c>
    </row>
    <row r="52" spans="1:17" x14ac:dyDescent="0.3">
      <c r="A52" s="42">
        <v>32</v>
      </c>
      <c r="B52" s="43">
        <v>-5.6494E-4</v>
      </c>
      <c r="C52" s="43">
        <v>-4.8600999999999999E-4</v>
      </c>
      <c r="D52" s="43">
        <v>2.3311E-3</v>
      </c>
      <c r="E52" s="43">
        <v>2.9000999999999999E-20</v>
      </c>
      <c r="F52" s="43">
        <v>-5.2202999999999998E-20</v>
      </c>
      <c r="G52" s="43">
        <v>-2.8417999999999998E-4</v>
      </c>
      <c r="H52" s="57">
        <v>0.05</v>
      </c>
      <c r="I52" s="28"/>
      <c r="J52" s="44">
        <v>3</v>
      </c>
      <c r="K52" s="43">
        <v>-5.6494E-4</v>
      </c>
      <c r="L52" s="43">
        <v>-4.8600999999999999E-4</v>
      </c>
      <c r="M52" s="43">
        <v>2.3311E-3</v>
      </c>
      <c r="N52" s="43">
        <v>9.6669000000000006E-21</v>
      </c>
      <c r="O52" s="43">
        <v>1.7400999999999999E-20</v>
      </c>
      <c r="P52" s="43">
        <v>2.8417999999999998E-4</v>
      </c>
      <c r="Q52" s="57">
        <v>0.05</v>
      </c>
    </row>
    <row r="53" spans="1:17" x14ac:dyDescent="0.3">
      <c r="A53" s="42">
        <v>33</v>
      </c>
      <c r="B53" s="43">
        <v>-5.7691000000000003E-4</v>
      </c>
      <c r="C53" s="43">
        <v>-4.4497999999999998E-4</v>
      </c>
      <c r="D53" s="43">
        <v>1.7916E-3</v>
      </c>
      <c r="E53" s="43">
        <v>4.847E-20</v>
      </c>
      <c r="F53" s="43">
        <v>-6.6436000000000001E-20</v>
      </c>
      <c r="G53" s="43">
        <v>-3.6165999999999998E-4</v>
      </c>
      <c r="H53" s="48">
        <v>0.1</v>
      </c>
      <c r="I53" s="28"/>
      <c r="J53" s="44">
        <v>4</v>
      </c>
      <c r="K53" s="43">
        <v>-5.7691000000000003E-4</v>
      </c>
      <c r="L53" s="43">
        <v>-4.4497999999999998E-4</v>
      </c>
      <c r="M53" s="43">
        <v>1.7916E-3</v>
      </c>
      <c r="N53" s="43">
        <v>1.6156999999999999E-20</v>
      </c>
      <c r="O53" s="43">
        <v>2.2145000000000002E-20</v>
      </c>
      <c r="P53" s="43">
        <v>3.6165999999999998E-4</v>
      </c>
      <c r="Q53" s="48">
        <v>0.1</v>
      </c>
    </row>
    <row r="54" spans="1:17" x14ac:dyDescent="0.3">
      <c r="A54" s="42">
        <v>34</v>
      </c>
      <c r="B54" s="43">
        <v>-4.5943999999999998E-4</v>
      </c>
      <c r="C54" s="43">
        <v>-3.2393E-4</v>
      </c>
      <c r="D54" s="43">
        <v>1.3990000000000001E-3</v>
      </c>
      <c r="E54" s="43">
        <v>4.9787000000000001E-20</v>
      </c>
      <c r="F54" s="43">
        <v>-7.1624000000000001E-20</v>
      </c>
      <c r="G54" s="43">
        <v>-3.8989999999999999E-4</v>
      </c>
      <c r="H54" s="54">
        <v>0.13</v>
      </c>
      <c r="I54" s="28"/>
      <c r="J54" s="44">
        <v>5</v>
      </c>
      <c r="K54" s="43">
        <v>-4.5943999999999998E-4</v>
      </c>
      <c r="L54" s="43">
        <v>-3.2393E-4</v>
      </c>
      <c r="M54" s="43">
        <v>1.3990000000000001E-3</v>
      </c>
      <c r="N54" s="43">
        <v>1.6596E-20</v>
      </c>
      <c r="O54" s="43">
        <v>2.3875000000000001E-20</v>
      </c>
      <c r="P54" s="43">
        <v>3.8989999999999999E-4</v>
      </c>
      <c r="Q54" s="54">
        <v>0.13</v>
      </c>
    </row>
    <row r="55" spans="1:17" x14ac:dyDescent="0.3">
      <c r="A55" s="42">
        <v>35</v>
      </c>
      <c r="B55" s="43">
        <v>-4.6024999999999999E-4</v>
      </c>
      <c r="C55" s="43">
        <v>-3.0727E-4</v>
      </c>
      <c r="D55" s="43">
        <v>1.0314E-3</v>
      </c>
      <c r="E55" s="43">
        <v>5.6205999999999996E-20</v>
      </c>
      <c r="F55" s="43">
        <v>-5.4139999999999999E-20</v>
      </c>
      <c r="G55" s="43">
        <v>-2.9472E-4</v>
      </c>
      <c r="H55" s="48">
        <v>0.15</v>
      </c>
      <c r="I55" s="28"/>
      <c r="J55" s="44">
        <v>6</v>
      </c>
      <c r="K55" s="43">
        <v>-4.6024999999999999E-4</v>
      </c>
      <c r="L55" s="43">
        <v>-3.0727E-4</v>
      </c>
      <c r="M55" s="43">
        <v>1.0314E-3</v>
      </c>
      <c r="N55" s="43">
        <v>1.8735000000000001E-20</v>
      </c>
      <c r="O55" s="43">
        <v>1.8046999999999999E-20</v>
      </c>
      <c r="P55" s="43">
        <v>2.9472E-4</v>
      </c>
      <c r="Q55" s="48">
        <v>0.15</v>
      </c>
    </row>
    <row r="56" spans="1:17" x14ac:dyDescent="0.3">
      <c r="A56" s="42">
        <v>36</v>
      </c>
      <c r="B56" s="43">
        <v>-5.0045999999999999E-4</v>
      </c>
      <c r="C56" s="43">
        <v>-3.0355999999999997E-4</v>
      </c>
      <c r="D56" s="43">
        <v>8.4017E-4</v>
      </c>
      <c r="E56" s="43">
        <v>7.2338999999999996E-20</v>
      </c>
      <c r="F56" s="43">
        <v>-4.7278000000000003E-20</v>
      </c>
      <c r="G56" s="43">
        <v>-2.5736999999999998E-4</v>
      </c>
      <c r="H56" s="57">
        <v>0.2</v>
      </c>
      <c r="I56" s="28"/>
      <c r="J56" s="44">
        <v>7</v>
      </c>
      <c r="K56" s="43">
        <v>-5.0045999999999999E-4</v>
      </c>
      <c r="L56" s="43">
        <v>-3.0355999999999997E-4</v>
      </c>
      <c r="M56" s="43">
        <v>8.4017E-4</v>
      </c>
      <c r="N56" s="43">
        <v>2.4113E-20</v>
      </c>
      <c r="O56" s="43">
        <v>1.5758999999999999E-20</v>
      </c>
      <c r="P56" s="43">
        <v>2.5736999999999998E-4</v>
      </c>
      <c r="Q56" s="57">
        <v>0.2</v>
      </c>
    </row>
    <row r="57" spans="1:17" x14ac:dyDescent="0.3">
      <c r="A57" s="42">
        <v>37</v>
      </c>
      <c r="B57" s="43">
        <v>-5.8509999999999996E-4</v>
      </c>
      <c r="C57" s="43">
        <v>-3.4934000000000001E-4</v>
      </c>
      <c r="D57" s="43">
        <v>8.3659000000000001E-4</v>
      </c>
      <c r="E57" s="43">
        <v>8.6617999999999998E-20</v>
      </c>
      <c r="F57" s="43">
        <v>-3.8272000000000003E-20</v>
      </c>
      <c r="G57" s="43">
        <v>-2.0834E-4</v>
      </c>
      <c r="H57" s="54">
        <v>0.23</v>
      </c>
      <c r="I57" s="28"/>
      <c r="J57" s="44">
        <v>8</v>
      </c>
      <c r="K57" s="43">
        <v>-5.8509999999999996E-4</v>
      </c>
      <c r="L57" s="43">
        <v>-3.4934000000000001E-4</v>
      </c>
      <c r="M57" s="43">
        <v>8.3659000000000001E-4</v>
      </c>
      <c r="N57" s="43">
        <v>2.8872999999999997E-20</v>
      </c>
      <c r="O57" s="43">
        <v>1.2757E-20</v>
      </c>
      <c r="P57" s="43">
        <v>2.0834E-4</v>
      </c>
      <c r="Q57" s="54">
        <v>0.23</v>
      </c>
    </row>
    <row r="58" spans="1:17" x14ac:dyDescent="0.3">
      <c r="A58" s="42">
        <v>38</v>
      </c>
      <c r="B58" s="43">
        <v>-4.2974000000000002E-4</v>
      </c>
      <c r="C58" s="43">
        <v>-2.5753000000000001E-4</v>
      </c>
      <c r="D58" s="43">
        <v>9.7557999999999998E-4</v>
      </c>
      <c r="E58" s="43">
        <v>6.3268000000000005E-20</v>
      </c>
      <c r="F58" s="43">
        <v>-8.3767999999999999E-20</v>
      </c>
      <c r="G58" s="43">
        <v>-4.5601000000000002E-4</v>
      </c>
      <c r="H58" s="57">
        <v>0.3</v>
      </c>
      <c r="I58" s="28"/>
      <c r="J58" s="44">
        <v>9</v>
      </c>
      <c r="K58" s="43">
        <v>-4.2974000000000002E-4</v>
      </c>
      <c r="L58" s="43">
        <v>-2.5753000000000001E-4</v>
      </c>
      <c r="M58" s="43">
        <v>9.7557999999999998E-4</v>
      </c>
      <c r="N58" s="43">
        <v>2.1089000000000001E-20</v>
      </c>
      <c r="O58" s="43">
        <v>2.7923000000000002E-20</v>
      </c>
      <c r="P58" s="43">
        <v>4.5601000000000002E-4</v>
      </c>
      <c r="Q58" s="57">
        <v>0.3</v>
      </c>
    </row>
    <row r="59" spans="1:17" x14ac:dyDescent="0.3">
      <c r="A59" s="42">
        <v>39</v>
      </c>
      <c r="B59" s="43">
        <v>-3.5344E-4</v>
      </c>
      <c r="C59" s="43">
        <v>-2.1864000000000001E-4</v>
      </c>
      <c r="D59" s="43">
        <v>8.0736999999999996E-4</v>
      </c>
      <c r="E59" s="43">
        <v>4.9527E-20</v>
      </c>
      <c r="F59" s="43">
        <v>-7.3522999999999999E-20</v>
      </c>
      <c r="G59" s="43">
        <v>-4.0024E-4</v>
      </c>
      <c r="H59" s="57">
        <v>0.35</v>
      </c>
      <c r="I59" s="28"/>
      <c r="J59" s="44">
        <v>10</v>
      </c>
      <c r="K59" s="43">
        <v>-3.5344E-4</v>
      </c>
      <c r="L59" s="43">
        <v>-2.1864000000000001E-4</v>
      </c>
      <c r="M59" s="43">
        <v>8.0736999999999996E-4</v>
      </c>
      <c r="N59" s="43">
        <v>1.6509E-20</v>
      </c>
      <c r="O59" s="43">
        <v>2.4508000000000001E-20</v>
      </c>
      <c r="P59" s="43">
        <v>4.0024E-4</v>
      </c>
      <c r="Q59" s="57">
        <v>0.35</v>
      </c>
    </row>
    <row r="60" spans="1:17" x14ac:dyDescent="0.3">
      <c r="A60" s="42">
        <v>40</v>
      </c>
      <c r="B60" s="43">
        <v>-2.9564000000000001E-4</v>
      </c>
      <c r="C60" s="43">
        <v>-1.9064E-4</v>
      </c>
      <c r="D60" s="43">
        <v>6.8232000000000004E-4</v>
      </c>
      <c r="E60" s="43">
        <v>3.8573E-20</v>
      </c>
      <c r="F60" s="43">
        <v>-6.3539999999999998E-20</v>
      </c>
      <c r="G60" s="43">
        <v>-3.4590000000000001E-4</v>
      </c>
      <c r="H60" s="57">
        <v>0.4</v>
      </c>
      <c r="I60" s="28"/>
      <c r="J60" s="44">
        <v>11</v>
      </c>
      <c r="K60" s="43">
        <v>-2.9564000000000001E-4</v>
      </c>
      <c r="L60" s="43">
        <v>-1.9064E-4</v>
      </c>
      <c r="M60" s="43">
        <v>6.8232000000000004E-4</v>
      </c>
      <c r="N60" s="43">
        <v>1.2858E-20</v>
      </c>
      <c r="O60" s="43">
        <v>2.1180000000000001E-20</v>
      </c>
      <c r="P60" s="43">
        <v>3.4590000000000001E-4</v>
      </c>
      <c r="Q60" s="57">
        <v>0.4</v>
      </c>
    </row>
    <row r="61" spans="1:17" x14ac:dyDescent="0.3">
      <c r="A61" s="42">
        <v>41</v>
      </c>
      <c r="B61" s="43">
        <v>-2.5080000000000002E-4</v>
      </c>
      <c r="C61" s="43">
        <v>-1.6894999999999999E-4</v>
      </c>
      <c r="D61" s="43">
        <v>5.8573000000000002E-4</v>
      </c>
      <c r="E61" s="43">
        <v>3.0068999999999997E-20</v>
      </c>
      <c r="F61" s="43">
        <v>-5.4480000000000005E-20</v>
      </c>
      <c r="G61" s="43">
        <v>-2.9658000000000001E-4</v>
      </c>
      <c r="H61" s="57">
        <v>0.45</v>
      </c>
      <c r="I61" s="28"/>
      <c r="J61" s="44">
        <v>12</v>
      </c>
      <c r="K61" s="43">
        <v>-2.5080000000000002E-4</v>
      </c>
      <c r="L61" s="43">
        <v>-1.6894999999999999E-4</v>
      </c>
      <c r="M61" s="43">
        <v>5.8573000000000002E-4</v>
      </c>
      <c r="N61" s="43">
        <v>1.0023E-20</v>
      </c>
      <c r="O61" s="43">
        <v>1.816E-20</v>
      </c>
      <c r="P61" s="43">
        <v>2.9658000000000001E-4</v>
      </c>
      <c r="Q61" s="57">
        <v>0.45</v>
      </c>
    </row>
    <row r="62" spans="1:17" x14ac:dyDescent="0.3">
      <c r="A62" s="42">
        <v>42</v>
      </c>
      <c r="B62" s="43">
        <v>-2.1531999999999999E-4</v>
      </c>
      <c r="C62" s="43">
        <v>-1.5123E-4</v>
      </c>
      <c r="D62" s="43">
        <v>5.0892999999999999E-4</v>
      </c>
      <c r="E62" s="43">
        <v>2.3545E-20</v>
      </c>
      <c r="F62" s="43">
        <v>-4.6570000000000003E-20</v>
      </c>
      <c r="G62" s="43">
        <v>-2.5350999999999998E-4</v>
      </c>
      <c r="H62" s="48">
        <v>0.5</v>
      </c>
      <c r="I62" s="28"/>
      <c r="J62" s="44">
        <v>13</v>
      </c>
      <c r="K62" s="43">
        <v>-2.1531999999999999E-4</v>
      </c>
      <c r="L62" s="43">
        <v>-1.5123E-4</v>
      </c>
      <c r="M62" s="43">
        <v>5.0892999999999999E-4</v>
      </c>
      <c r="N62" s="43">
        <v>7.8481999999999994E-21</v>
      </c>
      <c r="O62" s="43">
        <v>1.5522999999999999E-20</v>
      </c>
      <c r="P62" s="43">
        <v>2.5350999999999998E-4</v>
      </c>
      <c r="Q62" s="48">
        <v>0.5</v>
      </c>
    </row>
    <row r="63" spans="1:17" x14ac:dyDescent="0.3">
      <c r="A63" s="42">
        <v>43</v>
      </c>
      <c r="B63" s="43">
        <v>-1.8677E-4</v>
      </c>
      <c r="C63" s="43">
        <v>-1.3626E-4</v>
      </c>
      <c r="D63" s="43">
        <v>4.4651000000000001E-4</v>
      </c>
      <c r="E63" s="43">
        <v>1.8557E-20</v>
      </c>
      <c r="F63" s="43">
        <v>-3.9808999999999997E-20</v>
      </c>
      <c r="G63" s="43">
        <v>-2.1671E-4</v>
      </c>
      <c r="H63" s="48">
        <v>0.55000000000000004</v>
      </c>
      <c r="I63" s="28"/>
      <c r="J63" s="44">
        <v>14</v>
      </c>
      <c r="K63" s="43">
        <v>-1.8677E-4</v>
      </c>
      <c r="L63" s="43">
        <v>-1.3626E-4</v>
      </c>
      <c r="M63" s="43">
        <v>4.4651000000000001E-4</v>
      </c>
      <c r="N63" s="43">
        <v>6.1856000000000003E-21</v>
      </c>
      <c r="O63" s="43">
        <v>1.327E-20</v>
      </c>
      <c r="P63" s="43">
        <v>2.1671E-4</v>
      </c>
      <c r="Q63" s="48">
        <v>0.55000000000000004</v>
      </c>
    </row>
    <row r="64" spans="1:17" x14ac:dyDescent="0.3">
      <c r="A64" s="42">
        <v>44</v>
      </c>
      <c r="B64" s="43">
        <v>-1.6347000000000001E-4</v>
      </c>
      <c r="C64" s="43">
        <v>-1.2334999999999999E-4</v>
      </c>
      <c r="D64" s="43">
        <v>3.949E-4</v>
      </c>
      <c r="E64" s="43">
        <v>1.4738000000000001E-20</v>
      </c>
      <c r="F64" s="43">
        <v>-3.4098000000000002E-20</v>
      </c>
      <c r="G64" s="43">
        <v>-1.8562E-4</v>
      </c>
      <c r="H64" s="48">
        <v>0.6</v>
      </c>
      <c r="I64" s="28"/>
      <c r="J64" s="44">
        <v>15</v>
      </c>
      <c r="K64" s="43">
        <v>-1.6347000000000001E-4</v>
      </c>
      <c r="L64" s="43">
        <v>-1.2334999999999999E-4</v>
      </c>
      <c r="M64" s="43">
        <v>3.949E-4</v>
      </c>
      <c r="N64" s="43">
        <v>4.9126999999999998E-21</v>
      </c>
      <c r="O64" s="43">
        <v>1.1366E-20</v>
      </c>
      <c r="P64" s="43">
        <v>1.8562E-4</v>
      </c>
      <c r="Q64" s="48">
        <v>0.6</v>
      </c>
    </row>
    <row r="65" spans="1:17" x14ac:dyDescent="0.3">
      <c r="A65" s="42">
        <v>45</v>
      </c>
      <c r="B65" s="43">
        <v>-1.4420000000000001E-4</v>
      </c>
      <c r="C65" s="43">
        <v>-1.1208E-4</v>
      </c>
      <c r="D65" s="43">
        <v>3.5165000000000001E-4</v>
      </c>
      <c r="E65" s="43">
        <v>1.1802000000000001E-20</v>
      </c>
      <c r="F65" s="43">
        <v>-2.9298999999999998E-20</v>
      </c>
      <c r="G65" s="43">
        <v>-1.595E-4</v>
      </c>
      <c r="H65" s="48">
        <v>0.65</v>
      </c>
      <c r="I65" s="28"/>
      <c r="J65" s="44">
        <v>16</v>
      </c>
      <c r="K65" s="43">
        <v>-1.4420000000000001E-4</v>
      </c>
      <c r="L65" s="43">
        <v>-1.1208E-4</v>
      </c>
      <c r="M65" s="43">
        <v>3.5165000000000001E-4</v>
      </c>
      <c r="N65" s="43">
        <v>3.9339000000000003E-21</v>
      </c>
      <c r="O65" s="43">
        <v>9.7663999999999997E-21</v>
      </c>
      <c r="P65" s="43">
        <v>1.595E-4</v>
      </c>
      <c r="Q65" s="48">
        <v>0.65</v>
      </c>
    </row>
    <row r="66" spans="1:17" x14ac:dyDescent="0.3">
      <c r="A66" s="42">
        <v>46</v>
      </c>
      <c r="B66" s="43">
        <v>-1.2809E-4</v>
      </c>
      <c r="C66" s="43">
        <v>-1.0216E-4</v>
      </c>
      <c r="D66" s="43">
        <v>3.1502E-4</v>
      </c>
      <c r="E66" s="43">
        <v>9.5294000000000005E-21</v>
      </c>
      <c r="F66" s="43">
        <v>-2.5274999999999999E-20</v>
      </c>
      <c r="G66" s="43">
        <v>-1.3758999999999999E-4</v>
      </c>
      <c r="H66" s="48">
        <v>0.7</v>
      </c>
      <c r="I66" s="28"/>
      <c r="J66" s="44">
        <v>17</v>
      </c>
      <c r="K66" s="43">
        <v>-1.2809E-4</v>
      </c>
      <c r="L66" s="43">
        <v>-1.0216E-4</v>
      </c>
      <c r="M66" s="43">
        <v>3.1502E-4</v>
      </c>
      <c r="N66" s="43">
        <v>3.1765000000000002E-21</v>
      </c>
      <c r="O66" s="43">
        <v>8.4249999999999998E-21</v>
      </c>
      <c r="P66" s="43">
        <v>1.3758999999999999E-4</v>
      </c>
      <c r="Q66" s="48">
        <v>0.7</v>
      </c>
    </row>
    <row r="67" spans="1:17" x14ac:dyDescent="0.3">
      <c r="A67" s="42">
        <v>47</v>
      </c>
      <c r="B67" s="43">
        <v>-1.145E-4</v>
      </c>
      <c r="C67" s="43">
        <v>-9.3377999999999999E-5</v>
      </c>
      <c r="D67" s="43">
        <v>2.8369000000000002E-4</v>
      </c>
      <c r="E67" s="43">
        <v>7.7585000000000002E-21</v>
      </c>
      <c r="F67" s="43">
        <v>-2.1897000000000001E-20</v>
      </c>
      <c r="G67" s="43">
        <v>-1.192E-4</v>
      </c>
      <c r="H67" s="48">
        <v>0.75</v>
      </c>
      <c r="I67" s="28"/>
      <c r="J67" s="44">
        <v>18</v>
      </c>
      <c r="K67" s="43">
        <v>-1.145E-4</v>
      </c>
      <c r="L67" s="43">
        <v>-9.3377999999999999E-5</v>
      </c>
      <c r="M67" s="43">
        <v>2.8369000000000002E-4</v>
      </c>
      <c r="N67" s="43">
        <v>2.5862000000000001E-21</v>
      </c>
      <c r="O67" s="43">
        <v>7.2991000000000004E-21</v>
      </c>
      <c r="P67" s="43">
        <v>1.192E-4</v>
      </c>
      <c r="Q67" s="48">
        <v>0.75</v>
      </c>
    </row>
    <row r="68" spans="1:17" x14ac:dyDescent="0.3">
      <c r="A68" s="42">
        <v>48</v>
      </c>
      <c r="B68" s="43">
        <v>-1.0291E-4</v>
      </c>
      <c r="C68" s="43">
        <v>-8.5578E-5</v>
      </c>
      <c r="D68" s="43">
        <v>2.5669000000000001E-4</v>
      </c>
      <c r="E68" s="43">
        <v>6.3673999999999998E-21</v>
      </c>
      <c r="F68" s="43">
        <v>-1.9055999999999999E-20</v>
      </c>
      <c r="G68" s="43">
        <v>-1.0374000000000001E-4</v>
      </c>
      <c r="H68" s="48">
        <v>0.8</v>
      </c>
      <c r="I68" s="28"/>
      <c r="J68" s="44">
        <v>19</v>
      </c>
      <c r="K68" s="43">
        <v>-1.0291E-4</v>
      </c>
      <c r="L68" s="43">
        <v>-8.5578E-5</v>
      </c>
      <c r="M68" s="43">
        <v>2.5669000000000001E-4</v>
      </c>
      <c r="N68" s="43">
        <v>2.1225E-21</v>
      </c>
      <c r="O68" s="43">
        <v>6.3520999999999999E-21</v>
      </c>
      <c r="P68" s="43">
        <v>1.0374000000000001E-4</v>
      </c>
      <c r="Q68" s="48">
        <v>0.8</v>
      </c>
    </row>
    <row r="69" spans="1:17" x14ac:dyDescent="0.3">
      <c r="A69" s="42">
        <v>49</v>
      </c>
      <c r="B69" s="43">
        <v>-9.2956999999999998E-5</v>
      </c>
      <c r="C69" s="43">
        <v>-7.8622999999999996E-5</v>
      </c>
      <c r="D69" s="43">
        <v>2.3326E-4</v>
      </c>
      <c r="E69" s="43">
        <v>5.2662E-21</v>
      </c>
      <c r="F69" s="43">
        <v>-1.6658999999999999E-20</v>
      </c>
      <c r="G69" s="43">
        <v>-9.0685000000000003E-5</v>
      </c>
      <c r="H69" s="48">
        <v>0.85</v>
      </c>
      <c r="I69" s="28"/>
      <c r="J69" s="44">
        <v>20</v>
      </c>
      <c r="K69" s="43">
        <v>-9.2956999999999998E-5</v>
      </c>
      <c r="L69" s="43">
        <v>-7.8622999999999996E-5</v>
      </c>
      <c r="M69" s="43">
        <v>2.3326E-4</v>
      </c>
      <c r="N69" s="43">
        <v>1.7554000000000001E-21</v>
      </c>
      <c r="O69" s="43">
        <v>5.5528000000000001E-21</v>
      </c>
      <c r="P69" s="43">
        <v>9.0685000000000003E-5</v>
      </c>
      <c r="Q69" s="48">
        <v>0.85</v>
      </c>
    </row>
    <row r="70" spans="1:17" x14ac:dyDescent="0.3">
      <c r="A70" s="42">
        <v>50</v>
      </c>
      <c r="B70" s="43">
        <v>-8.4345000000000006E-5</v>
      </c>
      <c r="C70" s="43">
        <v>-7.2402000000000002E-5</v>
      </c>
      <c r="D70" s="43">
        <v>2.1279E-4</v>
      </c>
      <c r="E70" s="43">
        <v>4.3874000000000001E-21</v>
      </c>
      <c r="F70" s="43">
        <v>-1.4627E-20</v>
      </c>
      <c r="G70" s="43">
        <v>-7.9628000000000004E-5</v>
      </c>
      <c r="H70" s="48">
        <v>0.9</v>
      </c>
      <c r="I70" s="28"/>
      <c r="J70" s="44">
        <v>21</v>
      </c>
      <c r="K70" s="43">
        <v>-8.4345000000000006E-5</v>
      </c>
      <c r="L70" s="43">
        <v>-7.2402000000000002E-5</v>
      </c>
      <c r="M70" s="43">
        <v>2.1279E-4</v>
      </c>
      <c r="N70" s="43">
        <v>1.4625E-21</v>
      </c>
      <c r="O70" s="43">
        <v>4.8758000000000001E-21</v>
      </c>
      <c r="P70" s="43">
        <v>7.9628000000000004E-5</v>
      </c>
      <c r="Q70" s="48">
        <v>0.9</v>
      </c>
    </row>
    <row r="71" spans="1:17" x14ac:dyDescent="0.3">
      <c r="A71" s="42">
        <v>51</v>
      </c>
      <c r="B71" s="43">
        <v>-7.0259999999999995E-5</v>
      </c>
      <c r="C71" s="43">
        <v>-6.1799999999999998E-5</v>
      </c>
      <c r="D71" s="43">
        <v>1.7891000000000001E-4</v>
      </c>
      <c r="E71" s="43">
        <v>3.1083E-21</v>
      </c>
      <c r="F71" s="43">
        <v>-1.1423E-20</v>
      </c>
      <c r="G71" s="43">
        <v>-6.2186000000000004E-5</v>
      </c>
      <c r="H71" s="48">
        <v>0.95</v>
      </c>
      <c r="I71" s="28"/>
      <c r="J71" s="44">
        <v>22</v>
      </c>
      <c r="K71" s="43">
        <v>-7.0259999999999995E-5</v>
      </c>
      <c r="L71" s="43">
        <v>-6.1799999999999998E-5</v>
      </c>
      <c r="M71" s="43">
        <v>1.7891000000000001E-4</v>
      </c>
      <c r="N71" s="43">
        <v>1.0360999999999999E-21</v>
      </c>
      <c r="O71" s="43">
        <v>3.8078000000000003E-21</v>
      </c>
      <c r="P71" s="43">
        <v>6.2186000000000004E-5</v>
      </c>
      <c r="Q71" s="48">
        <v>0.95</v>
      </c>
    </row>
    <row r="72" spans="1:17" x14ac:dyDescent="0.3">
      <c r="A72" s="42">
        <v>52</v>
      </c>
      <c r="B72" s="43">
        <v>-3.3231000000000001E-5</v>
      </c>
      <c r="C72" s="43">
        <v>-3.1152999999999998E-5</v>
      </c>
      <c r="D72" s="43">
        <v>8.7526000000000002E-5</v>
      </c>
      <c r="E72" s="43">
        <v>7.6341E-22</v>
      </c>
      <c r="F72" s="43">
        <v>-4.1026000000000001E-21</v>
      </c>
      <c r="G72" s="43">
        <v>-2.2333000000000001E-5</v>
      </c>
      <c r="H72" s="48">
        <v>1</v>
      </c>
      <c r="I72" s="28"/>
      <c r="J72" s="44">
        <v>23</v>
      </c>
      <c r="K72" s="43">
        <v>-3.3231000000000001E-5</v>
      </c>
      <c r="L72" s="43">
        <v>-3.1152999999999998E-5</v>
      </c>
      <c r="M72" s="43">
        <v>8.7526000000000002E-5</v>
      </c>
      <c r="N72" s="43">
        <v>2.5447000000000002E-22</v>
      </c>
      <c r="O72" s="43">
        <v>1.3675E-21</v>
      </c>
      <c r="P72" s="43">
        <v>2.2333000000000001E-5</v>
      </c>
      <c r="Q72" s="48">
        <v>1</v>
      </c>
    </row>
    <row r="73" spans="1:17" x14ac:dyDescent="0.3">
      <c r="A73" s="42">
        <v>53</v>
      </c>
      <c r="B73" s="43">
        <v>-1.8946000000000001E-5</v>
      </c>
      <c r="C73" s="43">
        <v>-1.8219E-5</v>
      </c>
      <c r="D73" s="43">
        <v>5.1273999999999997E-5</v>
      </c>
      <c r="E73" s="43">
        <v>2.6717000000000002E-22</v>
      </c>
      <c r="F73" s="43">
        <v>-1.8873999999999998E-21</v>
      </c>
      <c r="G73" s="43">
        <v>-1.0275000000000001E-5</v>
      </c>
      <c r="H73" s="48">
        <v>1.5</v>
      </c>
      <c r="I73" s="28"/>
      <c r="J73" s="44">
        <v>24</v>
      </c>
      <c r="K73" s="43">
        <v>-1.8946000000000001E-5</v>
      </c>
      <c r="L73" s="43">
        <v>-1.8219E-5</v>
      </c>
      <c r="M73" s="43">
        <v>5.1273999999999997E-5</v>
      </c>
      <c r="N73" s="43">
        <v>8.9056000000000001E-23</v>
      </c>
      <c r="O73" s="43">
        <v>6.2914000000000002E-22</v>
      </c>
      <c r="P73" s="43">
        <v>1.0275000000000001E-5</v>
      </c>
      <c r="Q73" s="48">
        <v>1.5</v>
      </c>
    </row>
    <row r="74" spans="1:17" x14ac:dyDescent="0.3">
      <c r="A74" s="42">
        <v>54</v>
      </c>
      <c r="B74" s="43">
        <v>-1.2543E-5</v>
      </c>
      <c r="C74" s="43">
        <v>-1.2228E-5</v>
      </c>
      <c r="D74" s="43">
        <v>3.4487999999999999E-5</v>
      </c>
      <c r="E74" s="43">
        <v>1.1573999999999999E-22</v>
      </c>
      <c r="F74" s="43">
        <v>-1.0152999999999999E-21</v>
      </c>
      <c r="G74" s="43">
        <v>-5.5268000000000002E-6</v>
      </c>
      <c r="H74" s="48">
        <v>2</v>
      </c>
      <c r="I74" s="28"/>
      <c r="J74" s="44">
        <v>25</v>
      </c>
      <c r="K74" s="43">
        <v>-1.2543E-5</v>
      </c>
      <c r="L74" s="43">
        <v>-1.2228E-5</v>
      </c>
      <c r="M74" s="43">
        <v>3.4487999999999999E-5</v>
      </c>
      <c r="N74" s="43">
        <v>3.858E-23</v>
      </c>
      <c r="O74" s="43">
        <v>3.3842000000000002E-22</v>
      </c>
      <c r="P74" s="43">
        <v>5.5268000000000002E-6</v>
      </c>
      <c r="Q74" s="48">
        <v>2</v>
      </c>
    </row>
    <row r="75" spans="1:17" x14ac:dyDescent="0.3">
      <c r="A75" s="42">
        <v>55</v>
      </c>
      <c r="B75" s="43">
        <v>-9.3205E-6</v>
      </c>
      <c r="C75" s="43">
        <v>-9.1630000000000002E-6</v>
      </c>
      <c r="D75" s="43">
        <v>2.5649000000000001E-5</v>
      </c>
      <c r="E75" s="43">
        <v>5.7840999999999995E-23</v>
      </c>
      <c r="F75" s="43">
        <v>-6.0781000000000003E-22</v>
      </c>
      <c r="G75" s="43">
        <v>-3.3087000000000002E-6</v>
      </c>
      <c r="H75" s="48">
        <v>2.5</v>
      </c>
      <c r="I75" s="28"/>
      <c r="J75" s="44">
        <v>26</v>
      </c>
      <c r="K75" s="43">
        <v>-9.3205E-6</v>
      </c>
      <c r="L75" s="43">
        <v>-9.1630000000000002E-6</v>
      </c>
      <c r="M75" s="43">
        <v>2.5649000000000001E-5</v>
      </c>
      <c r="N75" s="43">
        <v>1.9280000000000001E-23</v>
      </c>
      <c r="O75" s="43">
        <v>2.0260000000000001E-22</v>
      </c>
      <c r="P75" s="43">
        <v>3.3087000000000002E-6</v>
      </c>
      <c r="Q75" s="48">
        <v>2.5</v>
      </c>
    </row>
    <row r="76" spans="1:17" x14ac:dyDescent="0.3">
      <c r="A76" s="42">
        <v>56</v>
      </c>
      <c r="B76" s="43">
        <v>-7.4391999999999999E-6</v>
      </c>
      <c r="C76" s="43">
        <v>-7.3517000000000003E-6</v>
      </c>
      <c r="D76" s="43">
        <v>2.0282999999999999E-5</v>
      </c>
      <c r="E76" s="43">
        <v>3.2144E-23</v>
      </c>
      <c r="F76" s="43">
        <v>-3.9281000000000001E-22</v>
      </c>
      <c r="G76" s="43">
        <v>-2.1384000000000001E-6</v>
      </c>
      <c r="H76" s="48">
        <v>3</v>
      </c>
      <c r="I76" s="28"/>
      <c r="J76" s="44">
        <v>27</v>
      </c>
      <c r="K76" s="43">
        <v>-7.4391999999999999E-6</v>
      </c>
      <c r="L76" s="43">
        <v>-7.3517000000000003E-6</v>
      </c>
      <c r="M76" s="43">
        <v>2.0282999999999999E-5</v>
      </c>
      <c r="N76" s="43">
        <v>1.0715E-23</v>
      </c>
      <c r="O76" s="43">
        <v>1.3093999999999999E-22</v>
      </c>
      <c r="P76" s="43">
        <v>2.1384000000000001E-6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3.0037000000000001E-21</v>
      </c>
      <c r="C81" s="43">
        <v>1.6351E-5</v>
      </c>
      <c r="D81" s="43">
        <v>8.7735999999999999E-4</v>
      </c>
      <c r="E81" s="23">
        <f>+D81*1000</f>
        <v>0.87736000000000003</v>
      </c>
      <c r="F81" s="44">
        <v>0</v>
      </c>
      <c r="G81" s="24"/>
      <c r="H81" s="25"/>
      <c r="I81" s="28"/>
      <c r="J81" s="44">
        <v>1</v>
      </c>
      <c r="K81" s="43">
        <v>-1.0012E-21</v>
      </c>
      <c r="L81" s="43">
        <v>-1.6351E-5</v>
      </c>
      <c r="M81" s="43">
        <v>8.7735999999999999E-4</v>
      </c>
      <c r="N81" s="23">
        <f>+M81*1000</f>
        <v>0.87736000000000003</v>
      </c>
      <c r="O81" s="44">
        <v>0</v>
      </c>
      <c r="P81" s="24"/>
      <c r="Q81" s="25"/>
    </row>
    <row r="82" spans="1:23" x14ac:dyDescent="0.3">
      <c r="A82" s="42">
        <v>31</v>
      </c>
      <c r="B82" s="43">
        <v>1.1927999999999999E-22</v>
      </c>
      <c r="C82" s="43">
        <v>6.4931000000000004E-7</v>
      </c>
      <c r="D82" s="43">
        <v>8.7560000000000003E-4</v>
      </c>
      <c r="E82" s="23">
        <f t="shared" ref="E82:E107" si="0">+D82*1000</f>
        <v>0.87560000000000004</v>
      </c>
      <c r="F82" s="170">
        <v>0.03</v>
      </c>
      <c r="G82" s="24"/>
      <c r="H82" s="25"/>
      <c r="I82" s="28"/>
      <c r="J82" s="44">
        <v>2</v>
      </c>
      <c r="K82" s="43">
        <v>-3.9758999999999999E-23</v>
      </c>
      <c r="L82" s="43">
        <v>-6.4931000000000004E-7</v>
      </c>
      <c r="M82" s="43">
        <v>8.7560000000000003E-4</v>
      </c>
      <c r="N82" s="23">
        <f t="shared" ref="N82:N107" si="1">+M82*1000</f>
        <v>0.87560000000000004</v>
      </c>
      <c r="O82" s="170">
        <v>0.03</v>
      </c>
      <c r="P82" s="24"/>
      <c r="Q82" s="25"/>
    </row>
    <row r="83" spans="1:23" x14ac:dyDescent="0.3">
      <c r="A83" s="42">
        <v>32</v>
      </c>
      <c r="B83" s="43">
        <v>-8.3452E-22</v>
      </c>
      <c r="C83" s="43">
        <v>-4.5429000000000002E-6</v>
      </c>
      <c r="D83" s="43">
        <v>8.2814E-4</v>
      </c>
      <c r="E83" s="23">
        <f t="shared" si="0"/>
        <v>0.82813999999999999</v>
      </c>
      <c r="F83" s="171">
        <v>0.05</v>
      </c>
      <c r="G83" s="24"/>
      <c r="H83" s="25"/>
      <c r="I83" s="28"/>
      <c r="J83" s="44">
        <v>3</v>
      </c>
      <c r="K83" s="43">
        <v>2.7817000000000001E-22</v>
      </c>
      <c r="L83" s="43">
        <v>4.5429000000000002E-6</v>
      </c>
      <c r="M83" s="43">
        <v>8.2814E-4</v>
      </c>
      <c r="N83" s="23">
        <f t="shared" si="1"/>
        <v>0.82813999999999999</v>
      </c>
      <c r="O83" s="171">
        <v>0.05</v>
      </c>
      <c r="Q83" s="25"/>
    </row>
    <row r="84" spans="1:23" x14ac:dyDescent="0.3">
      <c r="A84" s="42">
        <v>33</v>
      </c>
      <c r="B84" s="43">
        <v>-2.8126000000000001E-21</v>
      </c>
      <c r="C84" s="43">
        <v>-1.5311E-5</v>
      </c>
      <c r="D84" s="43">
        <v>7.2387999999999999E-4</v>
      </c>
      <c r="E84" s="23">
        <f t="shared" si="0"/>
        <v>0.72387999999999997</v>
      </c>
      <c r="F84" s="44">
        <v>0.1</v>
      </c>
      <c r="G84" s="24"/>
      <c r="H84" s="25"/>
      <c r="I84" s="28"/>
      <c r="J84" s="44">
        <v>4</v>
      </c>
      <c r="K84" s="43">
        <v>9.3751999999999994E-22</v>
      </c>
      <c r="L84" s="43">
        <v>1.5311E-5</v>
      </c>
      <c r="M84" s="43">
        <v>7.2387999999999999E-4</v>
      </c>
      <c r="N84" s="23">
        <f t="shared" si="1"/>
        <v>0.72387999999999997</v>
      </c>
      <c r="O84" s="44">
        <v>0.1</v>
      </c>
      <c r="P84" s="24"/>
      <c r="Q84" s="25"/>
    </row>
    <row r="85" spans="1:23" x14ac:dyDescent="0.3">
      <c r="A85" s="42">
        <v>34</v>
      </c>
      <c r="B85" s="43">
        <v>-3.7157000000000001E-21</v>
      </c>
      <c r="C85" s="43">
        <v>-2.0228E-5</v>
      </c>
      <c r="D85" s="43">
        <v>6.7595999999999997E-4</v>
      </c>
      <c r="E85" s="23">
        <f t="shared" si="0"/>
        <v>0.67596000000000001</v>
      </c>
      <c r="F85" s="170">
        <v>0.13</v>
      </c>
      <c r="G85" s="24"/>
      <c r="H85" s="25"/>
      <c r="I85" s="28"/>
      <c r="J85" s="44">
        <v>5</v>
      </c>
      <c r="K85" s="43">
        <v>1.2386E-21</v>
      </c>
      <c r="L85" s="43">
        <v>2.0228E-5</v>
      </c>
      <c r="M85" s="43">
        <v>6.7595999999999997E-4</v>
      </c>
      <c r="N85" s="23">
        <f t="shared" si="1"/>
        <v>0.67596000000000001</v>
      </c>
      <c r="O85" s="170">
        <v>0.13</v>
      </c>
      <c r="P85" s="24"/>
      <c r="Q85" s="25"/>
    </row>
    <row r="86" spans="1:23" x14ac:dyDescent="0.3">
      <c r="A86" s="42">
        <v>35</v>
      </c>
      <c r="B86" s="43">
        <v>-4.6048000000000003E-21</v>
      </c>
      <c r="C86" s="43">
        <v>-2.5066999999999999E-5</v>
      </c>
      <c r="D86" s="43">
        <v>6.5412999999999995E-4</v>
      </c>
      <c r="E86" s="23">
        <f t="shared" si="0"/>
        <v>0.65412999999999999</v>
      </c>
      <c r="F86" s="44">
        <v>0.15</v>
      </c>
      <c r="G86" s="24"/>
      <c r="H86" s="25"/>
      <c r="I86" s="28"/>
      <c r="J86" s="44">
        <v>6</v>
      </c>
      <c r="K86" s="43">
        <v>1.5348999999999999E-21</v>
      </c>
      <c r="L86" s="43">
        <v>2.5066999999999999E-5</v>
      </c>
      <c r="M86" s="43">
        <v>6.5412999999999995E-4</v>
      </c>
      <c r="N86" s="23">
        <f t="shared" si="1"/>
        <v>0.65412999999999999</v>
      </c>
      <c r="O86" s="44">
        <v>0.15</v>
      </c>
      <c r="P86" s="24"/>
      <c r="Q86" s="25"/>
    </row>
    <row r="87" spans="1:23" x14ac:dyDescent="0.3">
      <c r="A87" s="42">
        <v>36</v>
      </c>
      <c r="B87" s="43">
        <v>-6.8052000000000004E-21</v>
      </c>
      <c r="C87" s="43">
        <v>-3.7045999999999997E-5</v>
      </c>
      <c r="D87" s="43">
        <v>6.0813999999999996E-4</v>
      </c>
      <c r="E87" s="23">
        <f t="shared" si="0"/>
        <v>0.60814000000000001</v>
      </c>
      <c r="F87" s="171">
        <v>0.2</v>
      </c>
      <c r="G87" s="24"/>
      <c r="H87" s="25"/>
      <c r="I87" s="28"/>
      <c r="J87" s="44">
        <v>7</v>
      </c>
      <c r="K87" s="43">
        <v>2.2683999999999999E-21</v>
      </c>
      <c r="L87" s="43">
        <v>3.7045999999999997E-5</v>
      </c>
      <c r="M87" s="43">
        <v>6.0813999999999996E-4</v>
      </c>
      <c r="N87" s="23">
        <f t="shared" si="1"/>
        <v>0.60814000000000001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-8.2374999999999996E-21</v>
      </c>
      <c r="C88" s="43">
        <v>-4.4842999999999997E-5</v>
      </c>
      <c r="D88" s="43">
        <v>5.8325E-4</v>
      </c>
      <c r="E88" s="23">
        <f t="shared" si="0"/>
        <v>0.58325000000000005</v>
      </c>
      <c r="F88" s="170">
        <v>0.23</v>
      </c>
      <c r="G88" s="24"/>
      <c r="H88" s="25"/>
      <c r="I88" s="28"/>
      <c r="J88" s="44">
        <v>8</v>
      </c>
      <c r="K88" s="43">
        <v>2.7458E-21</v>
      </c>
      <c r="L88" s="43">
        <v>4.4842999999999997E-5</v>
      </c>
      <c r="M88" s="43">
        <v>5.8325E-4</v>
      </c>
      <c r="N88" s="23">
        <f t="shared" si="1"/>
        <v>0.58325000000000005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-7.5218999999999995E-21</v>
      </c>
      <c r="C89" s="43">
        <v>-4.0946999999999999E-5</v>
      </c>
      <c r="D89" s="43">
        <v>5.0343999999999996E-4</v>
      </c>
      <c r="E89" s="23">
        <f t="shared" si="0"/>
        <v>0.50344</v>
      </c>
      <c r="F89" s="171">
        <v>0.3</v>
      </c>
      <c r="G89" s="24"/>
      <c r="H89" s="25"/>
      <c r="I89" s="28"/>
      <c r="J89" s="44">
        <v>9</v>
      </c>
      <c r="K89" s="43">
        <v>2.5072999999999999E-21</v>
      </c>
      <c r="L89" s="43">
        <v>4.0946999999999999E-5</v>
      </c>
      <c r="M89" s="43">
        <v>5.0343999999999996E-4</v>
      </c>
      <c r="N89" s="23">
        <f t="shared" si="1"/>
        <v>0.50344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-6.8780000000000005E-21</v>
      </c>
      <c r="C90" s="43">
        <v>-3.7441999999999998E-5</v>
      </c>
      <c r="D90" s="43">
        <v>4.5909E-4</v>
      </c>
      <c r="E90" s="23">
        <f t="shared" si="0"/>
        <v>0.45909</v>
      </c>
      <c r="F90" s="171">
        <v>0.35</v>
      </c>
      <c r="G90" s="24"/>
      <c r="H90" s="25"/>
      <c r="I90" s="28"/>
      <c r="J90" s="44">
        <v>10</v>
      </c>
      <c r="K90" s="43">
        <v>2.2926999999999999E-21</v>
      </c>
      <c r="L90" s="43">
        <v>3.7441999999999998E-5</v>
      </c>
      <c r="M90" s="43">
        <v>4.5909E-4</v>
      </c>
      <c r="N90" s="23">
        <f t="shared" si="1"/>
        <v>0.45909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-6.2247999999999998E-21</v>
      </c>
      <c r="C91" s="43">
        <v>-3.3886E-5</v>
      </c>
      <c r="D91" s="43">
        <v>4.2199000000000002E-4</v>
      </c>
      <c r="E91" s="23">
        <f t="shared" si="0"/>
        <v>0.42199000000000003</v>
      </c>
      <c r="F91" s="171">
        <v>0.4</v>
      </c>
      <c r="G91" s="24"/>
      <c r="H91" s="25"/>
      <c r="I91" s="28"/>
      <c r="J91" s="44">
        <v>11</v>
      </c>
      <c r="K91" s="43">
        <v>2.0749E-21</v>
      </c>
      <c r="L91" s="43">
        <v>3.3886E-5</v>
      </c>
      <c r="M91" s="43">
        <v>4.2199000000000002E-4</v>
      </c>
      <c r="N91" s="23">
        <f t="shared" si="1"/>
        <v>0.42199000000000003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-5.6055000000000001E-21</v>
      </c>
      <c r="C92" s="43">
        <v>-3.0514999999999998E-5</v>
      </c>
      <c r="D92" s="43">
        <v>3.9039000000000001E-4</v>
      </c>
      <c r="E92" s="23">
        <f t="shared" si="0"/>
        <v>0.39039000000000001</v>
      </c>
      <c r="F92" s="171">
        <v>0.45</v>
      </c>
      <c r="G92" s="24"/>
      <c r="H92" s="25"/>
      <c r="I92" s="28"/>
      <c r="J92" s="44">
        <v>12</v>
      </c>
      <c r="K92" s="43">
        <v>1.8685000000000001E-21</v>
      </c>
      <c r="L92" s="43">
        <v>3.0514999999999998E-5</v>
      </c>
      <c r="M92" s="43">
        <v>3.9039000000000001E-4</v>
      </c>
      <c r="N92" s="23">
        <f t="shared" si="1"/>
        <v>0.39039000000000001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-5.0391000000000003E-21</v>
      </c>
      <c r="C93" s="43">
        <v>-2.7432000000000001E-5</v>
      </c>
      <c r="D93" s="43">
        <v>3.6308999999999999E-4</v>
      </c>
      <c r="E93" s="23">
        <f t="shared" si="0"/>
        <v>0.36308999999999997</v>
      </c>
      <c r="F93" s="44">
        <v>0.5</v>
      </c>
      <c r="G93" s="24"/>
      <c r="H93" s="25"/>
      <c r="I93" s="28"/>
      <c r="J93" s="44">
        <v>13</v>
      </c>
      <c r="K93" s="43">
        <v>1.6797E-21</v>
      </c>
      <c r="L93" s="43">
        <v>2.7432000000000001E-5</v>
      </c>
      <c r="M93" s="43">
        <v>3.6308999999999999E-4</v>
      </c>
      <c r="N93" s="23">
        <f t="shared" si="1"/>
        <v>0.36308999999999997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-4.5314999999999998E-21</v>
      </c>
      <c r="C94" s="43">
        <v>-2.4668000000000002E-5</v>
      </c>
      <c r="D94" s="43">
        <v>3.3925999999999997E-4</v>
      </c>
      <c r="E94" s="23">
        <f t="shared" si="0"/>
        <v>0.33925999999999995</v>
      </c>
      <c r="F94" s="44">
        <v>0.55000000000000004</v>
      </c>
      <c r="G94" s="24"/>
      <c r="H94" s="25"/>
      <c r="I94" s="28"/>
      <c r="J94" s="44">
        <v>14</v>
      </c>
      <c r="K94" s="43">
        <v>1.5105000000000001E-21</v>
      </c>
      <c r="L94" s="43">
        <v>2.4668000000000002E-5</v>
      </c>
      <c r="M94" s="43">
        <v>3.3925999999999997E-4</v>
      </c>
      <c r="N94" s="23">
        <f t="shared" si="1"/>
        <v>0.33925999999999995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-4.0816000000000003E-21</v>
      </c>
      <c r="C95" s="43">
        <v>-2.2218999999999999E-5</v>
      </c>
      <c r="D95" s="43">
        <v>3.1826000000000001E-4</v>
      </c>
      <c r="E95" s="23">
        <f t="shared" si="0"/>
        <v>0.31825999999999999</v>
      </c>
      <c r="F95" s="44">
        <v>0.6</v>
      </c>
      <c r="G95" s="24"/>
      <c r="H95" s="25"/>
      <c r="I95" s="28"/>
      <c r="J95" s="44">
        <v>15</v>
      </c>
      <c r="K95" s="43">
        <v>1.3605E-21</v>
      </c>
      <c r="L95" s="43">
        <v>2.2218999999999999E-5</v>
      </c>
      <c r="M95" s="43">
        <v>3.1826000000000001E-4</v>
      </c>
      <c r="N95" s="23">
        <f t="shared" si="1"/>
        <v>0.31825999999999999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-3.685E-21</v>
      </c>
      <c r="C96" s="43">
        <v>-2.0060000000000001E-5</v>
      </c>
      <c r="D96" s="43">
        <v>2.9963E-4</v>
      </c>
      <c r="E96" s="23">
        <f t="shared" si="0"/>
        <v>0.29963000000000001</v>
      </c>
      <c r="F96" s="44">
        <v>0.65</v>
      </c>
      <c r="G96" s="24"/>
      <c r="H96" s="25"/>
      <c r="I96" s="28"/>
      <c r="J96" s="44">
        <v>16</v>
      </c>
      <c r="K96" s="43">
        <v>1.2283000000000001E-21</v>
      </c>
      <c r="L96" s="43">
        <v>2.0060000000000001E-5</v>
      </c>
      <c r="M96" s="43">
        <v>2.9963E-4</v>
      </c>
      <c r="N96" s="23">
        <f t="shared" si="1"/>
        <v>0.29963000000000001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-3.3363000000000001E-21</v>
      </c>
      <c r="C97" s="43">
        <v>-1.8162E-5</v>
      </c>
      <c r="D97" s="43">
        <v>2.8299E-4</v>
      </c>
      <c r="E97" s="23">
        <f t="shared" si="0"/>
        <v>0.28299000000000002</v>
      </c>
      <c r="F97" s="44">
        <v>0.7</v>
      </c>
      <c r="G97" s="24"/>
      <c r="H97" s="25"/>
      <c r="I97" s="28"/>
      <c r="J97" s="44">
        <v>17</v>
      </c>
      <c r="K97" s="43">
        <v>1.1121E-21</v>
      </c>
      <c r="L97" s="43">
        <v>1.8162E-5</v>
      </c>
      <c r="M97" s="43">
        <v>2.8299E-4</v>
      </c>
      <c r="N97" s="23">
        <f t="shared" si="1"/>
        <v>0.28299000000000002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-3.0296999999999999E-21</v>
      </c>
      <c r="C98" s="43">
        <v>-1.6492999999999999E-5</v>
      </c>
      <c r="D98" s="43">
        <v>2.6803999999999999E-4</v>
      </c>
      <c r="E98" s="23">
        <f t="shared" si="0"/>
        <v>0.26804</v>
      </c>
      <c r="F98" s="44">
        <v>0.75</v>
      </c>
      <c r="G98" s="24"/>
      <c r="H98" s="25"/>
      <c r="I98" s="28"/>
      <c r="J98" s="44">
        <v>18</v>
      </c>
      <c r="K98" s="43">
        <v>1.0099E-21</v>
      </c>
      <c r="L98" s="43">
        <v>1.6492999999999999E-5</v>
      </c>
      <c r="M98" s="43">
        <v>2.6803999999999999E-4</v>
      </c>
      <c r="N98" s="23">
        <f t="shared" si="1"/>
        <v>0.26804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-2.7598000000000001E-21</v>
      </c>
      <c r="C99" s="43">
        <v>-1.5024E-5</v>
      </c>
      <c r="D99" s="43">
        <v>2.5454999999999998E-4</v>
      </c>
      <c r="E99" s="23">
        <f t="shared" si="0"/>
        <v>0.25455</v>
      </c>
      <c r="F99" s="44">
        <v>0.8</v>
      </c>
      <c r="G99" s="24"/>
      <c r="H99" s="25"/>
      <c r="I99" s="28"/>
      <c r="J99" s="44">
        <v>19</v>
      </c>
      <c r="K99" s="43">
        <v>9.1993000000000007E-22</v>
      </c>
      <c r="L99" s="43">
        <v>1.5024E-5</v>
      </c>
      <c r="M99" s="43">
        <v>2.5454999999999998E-4</v>
      </c>
      <c r="N99" s="23">
        <f t="shared" si="1"/>
        <v>0.25455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-2.5217000000000001E-21</v>
      </c>
      <c r="C100" s="43">
        <v>-1.3728E-5</v>
      </c>
      <c r="D100" s="43">
        <v>2.4231E-4</v>
      </c>
      <c r="E100" s="23">
        <f t="shared" si="0"/>
        <v>0.24231</v>
      </c>
      <c r="F100" s="44">
        <v>0.85</v>
      </c>
      <c r="G100" s="24"/>
      <c r="H100" s="25"/>
      <c r="I100" s="28"/>
      <c r="J100" s="44">
        <v>20</v>
      </c>
      <c r="K100" s="43">
        <v>8.4058000000000003E-22</v>
      </c>
      <c r="L100" s="43">
        <v>1.3728E-5</v>
      </c>
      <c r="M100" s="43">
        <v>2.4231E-4</v>
      </c>
      <c r="N100" s="23">
        <f t="shared" si="1"/>
        <v>0.24231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-2.3112E-21</v>
      </c>
      <c r="C101" s="43">
        <v>-1.2582000000000001E-5</v>
      </c>
      <c r="D101" s="43">
        <v>2.3117E-4</v>
      </c>
      <c r="E101" s="23">
        <f t="shared" si="0"/>
        <v>0.23116999999999999</v>
      </c>
      <c r="F101" s="44">
        <v>0.9</v>
      </c>
      <c r="G101" s="24"/>
      <c r="H101" s="25"/>
      <c r="I101" s="28"/>
      <c r="J101" s="44">
        <v>21</v>
      </c>
      <c r="K101" s="43">
        <v>7.7040000000000005E-22</v>
      </c>
      <c r="L101" s="43">
        <v>1.2582000000000001E-5</v>
      </c>
      <c r="M101" s="43">
        <v>2.3117E-4</v>
      </c>
      <c r="N101" s="23">
        <f t="shared" si="1"/>
        <v>0.23116999999999999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-1.9583000000000002E-21</v>
      </c>
      <c r="C102" s="43">
        <v>-1.0661E-5</v>
      </c>
      <c r="D102" s="43">
        <v>2.1165999999999999E-4</v>
      </c>
      <c r="E102" s="23">
        <f t="shared" si="0"/>
        <v>0.21165999999999999</v>
      </c>
      <c r="F102" s="44">
        <v>1</v>
      </c>
      <c r="G102" s="24"/>
      <c r="H102" s="25"/>
      <c r="I102" s="28"/>
      <c r="J102" s="44">
        <v>22</v>
      </c>
      <c r="K102" s="43">
        <v>6.5276999999999997E-22</v>
      </c>
      <c r="L102" s="43">
        <v>1.0661E-5</v>
      </c>
      <c r="M102" s="43">
        <v>2.1165999999999999E-4</v>
      </c>
      <c r="N102" s="23">
        <f t="shared" si="1"/>
        <v>0.21165999999999999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-9.8621000000000009E-22</v>
      </c>
      <c r="C103" s="43">
        <v>-5.3686999999999999E-6</v>
      </c>
      <c r="D103" s="43">
        <v>1.4888999999999999E-4</v>
      </c>
      <c r="E103" s="23">
        <f t="shared" si="0"/>
        <v>0.14888999999999999</v>
      </c>
      <c r="F103" s="44">
        <v>1.5</v>
      </c>
      <c r="G103" s="24"/>
      <c r="H103" s="25"/>
      <c r="I103" s="28"/>
      <c r="J103" s="44">
        <v>23</v>
      </c>
      <c r="K103" s="43">
        <v>3.2874E-22</v>
      </c>
      <c r="L103" s="43">
        <v>5.3686999999999999E-6</v>
      </c>
      <c r="M103" s="43">
        <v>1.4888999999999999E-4</v>
      </c>
      <c r="N103" s="23">
        <f t="shared" si="1"/>
        <v>0.14888999999999999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-5.8590000000000003E-22</v>
      </c>
      <c r="C104" s="43">
        <v>-3.1895000000000001E-6</v>
      </c>
      <c r="D104" s="43">
        <v>1.1543E-4</v>
      </c>
      <c r="E104" s="23">
        <f t="shared" si="0"/>
        <v>0.11542999999999999</v>
      </c>
      <c r="F104" s="44">
        <v>2</v>
      </c>
      <c r="G104" s="24"/>
      <c r="H104" s="25"/>
      <c r="I104" s="28"/>
      <c r="J104" s="44">
        <v>24</v>
      </c>
      <c r="K104" s="43">
        <v>1.9529999999999999E-22</v>
      </c>
      <c r="L104" s="43">
        <v>3.1895000000000001E-6</v>
      </c>
      <c r="M104" s="43">
        <v>1.1543E-4</v>
      </c>
      <c r="N104" s="23">
        <f t="shared" si="1"/>
        <v>0.11542999999999999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-3.8577E-22</v>
      </c>
      <c r="C105" s="43">
        <v>-2.1001E-6</v>
      </c>
      <c r="D105" s="43">
        <v>9.4474000000000004E-5</v>
      </c>
      <c r="E105" s="23">
        <f t="shared" si="0"/>
        <v>9.4474000000000002E-2</v>
      </c>
      <c r="F105" s="44">
        <v>2.5</v>
      </c>
      <c r="G105" s="24"/>
      <c r="H105" s="25"/>
      <c r="I105" s="28"/>
      <c r="J105" s="44">
        <v>25</v>
      </c>
      <c r="K105" s="43">
        <v>1.2859000000000001E-22</v>
      </c>
      <c r="L105" s="43">
        <v>2.1001E-6</v>
      </c>
      <c r="M105" s="43">
        <v>9.4474000000000004E-5</v>
      </c>
      <c r="N105" s="23">
        <f t="shared" si="1"/>
        <v>9.4474000000000002E-2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-2.7169000000000001E-22</v>
      </c>
      <c r="C106" s="43">
        <v>-1.4789999999999999E-6</v>
      </c>
      <c r="D106" s="43">
        <v>7.9647000000000005E-5</v>
      </c>
      <c r="E106" s="23">
        <f t="shared" si="0"/>
        <v>7.9647000000000009E-2</v>
      </c>
      <c r="F106" s="44">
        <v>3</v>
      </c>
      <c r="G106" s="24"/>
      <c r="H106" s="25"/>
      <c r="I106" s="28"/>
      <c r="J106" s="44">
        <v>26</v>
      </c>
      <c r="K106" s="43">
        <v>9.0564000000000003E-23</v>
      </c>
      <c r="L106" s="43">
        <v>1.4789999999999999E-6</v>
      </c>
      <c r="M106" s="43">
        <v>7.9647000000000005E-5</v>
      </c>
      <c r="N106" s="23">
        <f t="shared" si="1"/>
        <v>7.9647000000000009E-2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-2.002E-22</v>
      </c>
      <c r="C107" s="43">
        <v>-1.0897999999999999E-6</v>
      </c>
      <c r="D107" s="43">
        <v>6.8258999999999998E-5</v>
      </c>
      <c r="E107" s="23">
        <f t="shared" si="0"/>
        <v>6.8259E-2</v>
      </c>
      <c r="F107" s="44">
        <v>3.5</v>
      </c>
      <c r="G107" s="24"/>
      <c r="H107" s="25"/>
      <c r="I107" s="28"/>
      <c r="J107" s="44">
        <v>27</v>
      </c>
      <c r="K107" s="43">
        <v>6.6731999999999995E-23</v>
      </c>
      <c r="L107" s="43">
        <v>1.0897999999999999E-6</v>
      </c>
      <c r="M107" s="43">
        <v>6.8258999999999998E-5</v>
      </c>
      <c r="N107" s="23">
        <f t="shared" si="1"/>
        <v>6.8259E-2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-1.5222000000000001E-22</v>
      </c>
      <c r="C108" s="43">
        <v>-8.2865999999999996E-7</v>
      </c>
      <c r="D108" s="43">
        <v>5.9092000000000003E-5</v>
      </c>
      <c r="E108" s="23"/>
      <c r="F108" s="44">
        <v>4</v>
      </c>
      <c r="G108" s="24"/>
      <c r="H108" s="25"/>
      <c r="I108" s="28"/>
      <c r="J108" s="44">
        <v>28</v>
      </c>
      <c r="K108" s="43">
        <v>5.0740999999999998E-23</v>
      </c>
      <c r="L108" s="43">
        <v>8.2865999999999996E-7</v>
      </c>
      <c r="M108" s="43">
        <v>5.9092000000000003E-5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72AB-97D7-4E0E-9729-6BB8AFB1F327}">
  <sheetPr codeName="Hoja143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2920900</v>
      </c>
      <c r="C19" s="43">
        <v>2667900</v>
      </c>
      <c r="D19" s="43">
        <v>562470</v>
      </c>
      <c r="E19" s="43">
        <v>-4.6479000000000002E-11</v>
      </c>
      <c r="F19" s="43">
        <v>1.5244000000000001E-26</v>
      </c>
      <c r="G19" s="43">
        <v>8.2984999999999998E-11</v>
      </c>
      <c r="H19" s="48">
        <v>0</v>
      </c>
      <c r="I19" s="28"/>
      <c r="J19" s="44">
        <v>1</v>
      </c>
      <c r="K19" s="43">
        <v>2920900</v>
      </c>
      <c r="L19" s="43">
        <v>2667900</v>
      </c>
      <c r="M19" s="43">
        <v>562470</v>
      </c>
      <c r="N19" s="43">
        <v>-1.5493E-11</v>
      </c>
      <c r="O19" s="43">
        <v>-5.0813999999999998E-27</v>
      </c>
      <c r="P19" s="43">
        <v>-8.2984999999999998E-11</v>
      </c>
      <c r="Q19" s="48">
        <v>0</v>
      </c>
    </row>
    <row r="20" spans="1:17" x14ac:dyDescent="0.3">
      <c r="A20" s="42">
        <v>31</v>
      </c>
      <c r="B20" s="43">
        <v>-1709100</v>
      </c>
      <c r="C20" s="43">
        <v>-1592400</v>
      </c>
      <c r="D20" s="43">
        <v>469710</v>
      </c>
      <c r="E20" s="43">
        <v>2.1436E-11</v>
      </c>
      <c r="F20" s="43">
        <v>-2.5053999999999998E-12</v>
      </c>
      <c r="G20" s="43">
        <v>-13639</v>
      </c>
      <c r="H20" s="54">
        <v>0.03</v>
      </c>
      <c r="I20" s="28"/>
      <c r="J20" s="44">
        <v>2</v>
      </c>
      <c r="K20" s="43">
        <v>-1709100</v>
      </c>
      <c r="L20" s="43">
        <v>-1592400</v>
      </c>
      <c r="M20" s="43">
        <v>469710</v>
      </c>
      <c r="N20" s="43">
        <v>7.1455000000000002E-12</v>
      </c>
      <c r="O20" s="43">
        <v>8.3513E-13</v>
      </c>
      <c r="P20" s="43">
        <v>13639</v>
      </c>
      <c r="Q20" s="54">
        <v>0.03</v>
      </c>
    </row>
    <row r="21" spans="1:17" x14ac:dyDescent="0.3">
      <c r="A21" s="42">
        <v>32</v>
      </c>
      <c r="B21" s="43">
        <v>94324</v>
      </c>
      <c r="C21" s="43">
        <v>104640</v>
      </c>
      <c r="D21" s="43">
        <v>417010</v>
      </c>
      <c r="E21" s="43">
        <v>1.8948999999999999E-12</v>
      </c>
      <c r="F21" s="43">
        <v>-2.7698000000000002E-12</v>
      </c>
      <c r="G21" s="43">
        <v>-15078</v>
      </c>
      <c r="H21" s="57">
        <v>0.05</v>
      </c>
      <c r="I21" s="28"/>
      <c r="J21" s="44">
        <v>3</v>
      </c>
      <c r="K21" s="43">
        <v>94324</v>
      </c>
      <c r="L21" s="43">
        <v>104640</v>
      </c>
      <c r="M21" s="43">
        <v>417010</v>
      </c>
      <c r="N21" s="43">
        <v>6.3161999999999999E-13</v>
      </c>
      <c r="O21" s="43">
        <v>9.2326999999999996E-13</v>
      </c>
      <c r="P21" s="43">
        <v>15078</v>
      </c>
      <c r="Q21" s="57">
        <v>0.05</v>
      </c>
    </row>
    <row r="22" spans="1:17" x14ac:dyDescent="0.3">
      <c r="A22" s="42">
        <v>33</v>
      </c>
      <c r="B22" s="43">
        <v>14657</v>
      </c>
      <c r="C22" s="43">
        <v>33376</v>
      </c>
      <c r="D22" s="43">
        <v>287410</v>
      </c>
      <c r="E22" s="43">
        <v>3.4386999999999999E-12</v>
      </c>
      <c r="F22" s="43">
        <v>-3.4776E-12</v>
      </c>
      <c r="G22" s="43">
        <v>-18931</v>
      </c>
      <c r="H22" s="48">
        <v>0.1</v>
      </c>
      <c r="I22" s="28"/>
      <c r="J22" s="44">
        <v>4</v>
      </c>
      <c r="K22" s="43">
        <v>14657</v>
      </c>
      <c r="L22" s="43">
        <v>33376</v>
      </c>
      <c r="M22" s="43">
        <v>287410</v>
      </c>
      <c r="N22" s="43">
        <v>1.1461999999999999E-12</v>
      </c>
      <c r="O22" s="43">
        <v>1.1591999999999999E-12</v>
      </c>
      <c r="P22" s="43">
        <v>18931</v>
      </c>
      <c r="Q22" s="48">
        <v>0.1</v>
      </c>
    </row>
    <row r="23" spans="1:17" x14ac:dyDescent="0.3">
      <c r="A23" s="42">
        <v>34</v>
      </c>
      <c r="B23" s="43">
        <v>-7715</v>
      </c>
      <c r="C23" s="43">
        <v>13525</v>
      </c>
      <c r="D23" s="43">
        <v>226000</v>
      </c>
      <c r="E23" s="43">
        <v>3.9016999999999998E-12</v>
      </c>
      <c r="F23" s="43">
        <v>-3.7241000000000003E-12</v>
      </c>
      <c r="G23" s="43">
        <v>-20273</v>
      </c>
      <c r="H23" s="54">
        <v>0.13</v>
      </c>
      <c r="I23" s="28"/>
      <c r="J23" s="44">
        <v>5</v>
      </c>
      <c r="K23" s="43">
        <v>-7715</v>
      </c>
      <c r="L23" s="43">
        <v>13525</v>
      </c>
      <c r="M23" s="43">
        <v>226000</v>
      </c>
      <c r="N23" s="43">
        <v>1.3005999999999999E-12</v>
      </c>
      <c r="O23" s="43">
        <v>1.2413999999999999E-12</v>
      </c>
      <c r="P23" s="43">
        <v>20273</v>
      </c>
      <c r="Q23" s="54">
        <v>0.13</v>
      </c>
    </row>
    <row r="24" spans="1:17" x14ac:dyDescent="0.3">
      <c r="A24" s="42">
        <v>35</v>
      </c>
      <c r="B24" s="43">
        <v>-18882</v>
      </c>
      <c r="C24" s="43">
        <v>3445.1</v>
      </c>
      <c r="D24" s="43">
        <v>192720</v>
      </c>
      <c r="E24" s="43">
        <v>4.1014000000000003E-12</v>
      </c>
      <c r="F24" s="43">
        <v>-3.7678000000000002E-12</v>
      </c>
      <c r="G24" s="43">
        <v>-20511</v>
      </c>
      <c r="H24" s="48">
        <v>0.15</v>
      </c>
      <c r="I24" s="28"/>
      <c r="J24" s="44">
        <v>6</v>
      </c>
      <c r="K24" s="43">
        <v>-18882</v>
      </c>
      <c r="L24" s="43">
        <v>3445.1</v>
      </c>
      <c r="M24" s="43">
        <v>192720</v>
      </c>
      <c r="N24" s="43">
        <v>1.3670999999999999E-12</v>
      </c>
      <c r="O24" s="43">
        <v>1.2558999999999999E-12</v>
      </c>
      <c r="P24" s="43">
        <v>20511</v>
      </c>
      <c r="Q24" s="48">
        <v>0.15</v>
      </c>
    </row>
    <row r="25" spans="1:17" x14ac:dyDescent="0.3">
      <c r="A25" s="42">
        <v>36</v>
      </c>
      <c r="B25" s="43">
        <v>-45382</v>
      </c>
      <c r="C25" s="43">
        <v>-20532</v>
      </c>
      <c r="D25" s="43">
        <v>132290</v>
      </c>
      <c r="E25" s="43">
        <v>4.5646999999999997E-12</v>
      </c>
      <c r="F25" s="43">
        <v>-3.4341000000000001E-12</v>
      </c>
      <c r="G25" s="43">
        <v>-18694</v>
      </c>
      <c r="H25" s="57">
        <v>0.2</v>
      </c>
      <c r="I25" s="28"/>
      <c r="J25" s="44">
        <v>7</v>
      </c>
      <c r="K25" s="43">
        <v>-45382</v>
      </c>
      <c r="L25" s="43">
        <v>-20532</v>
      </c>
      <c r="M25" s="43">
        <v>132290</v>
      </c>
      <c r="N25" s="43">
        <v>1.5216000000000001E-12</v>
      </c>
      <c r="O25" s="43">
        <v>1.1447E-12</v>
      </c>
      <c r="P25" s="43">
        <v>18694</v>
      </c>
      <c r="Q25" s="57">
        <v>0.2</v>
      </c>
    </row>
    <row r="26" spans="1:17" x14ac:dyDescent="0.3">
      <c r="A26" s="42">
        <v>37</v>
      </c>
      <c r="B26" s="43">
        <v>-66342</v>
      </c>
      <c r="C26" s="43">
        <v>-38868</v>
      </c>
      <c r="D26" s="43">
        <v>109980</v>
      </c>
      <c r="E26" s="43">
        <v>5.0469000000000002E-12</v>
      </c>
      <c r="F26" s="43">
        <v>-2.9691999999999999E-12</v>
      </c>
      <c r="G26" s="43">
        <v>-16164</v>
      </c>
      <c r="H26" s="54">
        <v>0.23</v>
      </c>
      <c r="I26" s="28"/>
      <c r="J26" s="44">
        <v>8</v>
      </c>
      <c r="K26" s="43">
        <v>-66342</v>
      </c>
      <c r="L26" s="43">
        <v>-38868</v>
      </c>
      <c r="M26" s="43">
        <v>109980</v>
      </c>
      <c r="N26" s="43">
        <v>1.6823E-12</v>
      </c>
      <c r="O26" s="43">
        <v>9.8973000000000007E-13</v>
      </c>
      <c r="P26" s="43">
        <v>16164</v>
      </c>
      <c r="Q26" s="54">
        <v>0.23</v>
      </c>
    </row>
    <row r="27" spans="1:17" x14ac:dyDescent="0.3">
      <c r="A27" s="42">
        <v>38</v>
      </c>
      <c r="B27" s="43">
        <v>-6068.9</v>
      </c>
      <c r="C27" s="43">
        <v>4557.3999999999996</v>
      </c>
      <c r="D27" s="43">
        <v>79756</v>
      </c>
      <c r="E27" s="43">
        <v>1.9520000000000002E-12</v>
      </c>
      <c r="F27" s="43">
        <v>-2.5814999999999999E-12</v>
      </c>
      <c r="G27" s="43">
        <v>-14053</v>
      </c>
      <c r="H27" s="57">
        <v>0.3</v>
      </c>
      <c r="I27" s="28"/>
      <c r="J27" s="44">
        <v>9</v>
      </c>
      <c r="K27" s="43">
        <v>-6068.9</v>
      </c>
      <c r="L27" s="43">
        <v>4557.3999999999996</v>
      </c>
      <c r="M27" s="43">
        <v>79756</v>
      </c>
      <c r="N27" s="43">
        <v>6.5066999999999999E-13</v>
      </c>
      <c r="O27" s="43">
        <v>8.6049E-13</v>
      </c>
      <c r="P27" s="43">
        <v>14053</v>
      </c>
      <c r="Q27" s="57">
        <v>0.3</v>
      </c>
    </row>
    <row r="28" spans="1:17" x14ac:dyDescent="0.3">
      <c r="A28" s="42">
        <v>39</v>
      </c>
      <c r="B28" s="43">
        <v>-5069.3999999999996</v>
      </c>
      <c r="C28" s="43">
        <v>3223.8</v>
      </c>
      <c r="D28" s="43">
        <v>65694</v>
      </c>
      <c r="E28" s="43">
        <v>1.5234E-12</v>
      </c>
      <c r="F28" s="43">
        <v>-2.2584000000000002E-12</v>
      </c>
      <c r="G28" s="43">
        <v>-12294</v>
      </c>
      <c r="H28" s="57">
        <v>0.35</v>
      </c>
      <c r="I28" s="28"/>
      <c r="J28" s="44">
        <v>10</v>
      </c>
      <c r="K28" s="43">
        <v>-5069.3999999999996</v>
      </c>
      <c r="L28" s="43">
        <v>3223.8</v>
      </c>
      <c r="M28" s="43">
        <v>65694</v>
      </c>
      <c r="N28" s="43">
        <v>5.0781000000000003E-13</v>
      </c>
      <c r="O28" s="43">
        <v>7.5278999999999997E-13</v>
      </c>
      <c r="P28" s="43">
        <v>12294</v>
      </c>
      <c r="Q28" s="57">
        <v>0.35</v>
      </c>
    </row>
    <row r="29" spans="1:17" x14ac:dyDescent="0.3">
      <c r="A29" s="42">
        <v>40</v>
      </c>
      <c r="B29" s="43">
        <v>-4262.3</v>
      </c>
      <c r="C29" s="43">
        <v>2183.1999999999998</v>
      </c>
      <c r="D29" s="43">
        <v>55257</v>
      </c>
      <c r="E29" s="43">
        <v>1.184E-12</v>
      </c>
      <c r="F29" s="43">
        <v>-1.9470000000000001E-12</v>
      </c>
      <c r="G29" s="43">
        <v>-10599</v>
      </c>
      <c r="H29" s="57">
        <v>0.4</v>
      </c>
      <c r="I29" s="28"/>
      <c r="J29" s="44">
        <v>11</v>
      </c>
      <c r="K29" s="43">
        <v>-4262.3</v>
      </c>
      <c r="L29" s="43">
        <v>2183.1999999999998</v>
      </c>
      <c r="M29" s="43">
        <v>55257</v>
      </c>
      <c r="N29" s="43">
        <v>3.9467000000000002E-13</v>
      </c>
      <c r="O29" s="43">
        <v>6.4899000000000004E-13</v>
      </c>
      <c r="P29" s="43">
        <v>10599</v>
      </c>
      <c r="Q29" s="57">
        <v>0.4</v>
      </c>
    </row>
    <row r="30" spans="1:17" x14ac:dyDescent="0.3">
      <c r="A30" s="42">
        <v>41</v>
      </c>
      <c r="B30" s="43">
        <v>-3616.4</v>
      </c>
      <c r="C30" s="43">
        <v>1400.4</v>
      </c>
      <c r="D30" s="43">
        <v>47220</v>
      </c>
      <c r="E30" s="43">
        <v>9.2157000000000008E-13</v>
      </c>
      <c r="F30" s="43">
        <v>-1.6661999999999999E-12</v>
      </c>
      <c r="G30" s="43">
        <v>-9070.2000000000007</v>
      </c>
      <c r="H30" s="57">
        <v>0.45</v>
      </c>
      <c r="I30" s="28"/>
      <c r="J30" s="44">
        <v>12</v>
      </c>
      <c r="K30" s="43">
        <v>-3616.4</v>
      </c>
      <c r="L30" s="43">
        <v>1400.4</v>
      </c>
      <c r="M30" s="43">
        <v>47220</v>
      </c>
      <c r="N30" s="43">
        <v>3.0718999999999998E-13</v>
      </c>
      <c r="O30" s="43">
        <v>5.5539000000000002E-13</v>
      </c>
      <c r="P30" s="43">
        <v>9070.2000000000007</v>
      </c>
      <c r="Q30" s="57">
        <v>0.45</v>
      </c>
    </row>
    <row r="31" spans="1:17" x14ac:dyDescent="0.3">
      <c r="A31" s="42">
        <v>42</v>
      </c>
      <c r="B31" s="43">
        <v>-3097.5</v>
      </c>
      <c r="C31" s="43">
        <v>826.11</v>
      </c>
      <c r="D31" s="43">
        <v>40856</v>
      </c>
      <c r="E31" s="43">
        <v>7.2075999999999995E-13</v>
      </c>
      <c r="F31" s="43">
        <v>-1.422E-12</v>
      </c>
      <c r="G31" s="43">
        <v>-7740.9</v>
      </c>
      <c r="H31" s="48">
        <v>0.5</v>
      </c>
      <c r="I31" s="28"/>
      <c r="J31" s="44">
        <v>13</v>
      </c>
      <c r="K31" s="43">
        <v>-3097.5</v>
      </c>
      <c r="L31" s="43">
        <v>826.11</v>
      </c>
      <c r="M31" s="43">
        <v>40856</v>
      </c>
      <c r="N31" s="43">
        <v>2.4025000000000001E-13</v>
      </c>
      <c r="O31" s="43">
        <v>4.7398999999999998E-13</v>
      </c>
      <c r="P31" s="43">
        <v>7740.9</v>
      </c>
      <c r="Q31" s="48">
        <v>0.5</v>
      </c>
    </row>
    <row r="32" spans="1:17" x14ac:dyDescent="0.3">
      <c r="A32" s="42">
        <v>43</v>
      </c>
      <c r="B32" s="43">
        <v>-2677.3</v>
      </c>
      <c r="C32" s="43">
        <v>412.22</v>
      </c>
      <c r="D32" s="43">
        <v>35707</v>
      </c>
      <c r="E32" s="43">
        <v>5.6753000000000001E-13</v>
      </c>
      <c r="F32" s="43">
        <v>-1.2138999999999999E-12</v>
      </c>
      <c r="G32" s="43">
        <v>-6608.2</v>
      </c>
      <c r="H32" s="48">
        <v>0.55000000000000004</v>
      </c>
      <c r="I32" s="28"/>
      <c r="J32" s="44">
        <v>14</v>
      </c>
      <c r="K32" s="43">
        <v>-2677.3</v>
      </c>
      <c r="L32" s="43">
        <v>412.22</v>
      </c>
      <c r="M32" s="43">
        <v>35707</v>
      </c>
      <c r="N32" s="43">
        <v>1.8918000000000001E-13</v>
      </c>
      <c r="O32" s="43">
        <v>4.0463999999999998E-13</v>
      </c>
      <c r="P32" s="43">
        <v>6608.2</v>
      </c>
      <c r="Q32" s="48">
        <v>0.55000000000000004</v>
      </c>
    </row>
    <row r="33" spans="1:17" x14ac:dyDescent="0.3">
      <c r="A33" s="42">
        <v>44</v>
      </c>
      <c r="B33" s="43">
        <v>-2333.5</v>
      </c>
      <c r="C33" s="43">
        <v>118.3</v>
      </c>
      <c r="D33" s="43">
        <v>31470</v>
      </c>
      <c r="E33" s="43">
        <v>4.5039000000000001E-13</v>
      </c>
      <c r="F33" s="43">
        <v>-1.0385000000000001E-12</v>
      </c>
      <c r="G33" s="43">
        <v>-5653.4</v>
      </c>
      <c r="H33" s="48">
        <v>0.6</v>
      </c>
      <c r="I33" s="28"/>
      <c r="J33" s="44">
        <v>15</v>
      </c>
      <c r="K33" s="43">
        <v>-2333.5</v>
      </c>
      <c r="L33" s="43">
        <v>118.3</v>
      </c>
      <c r="M33" s="43">
        <v>31470</v>
      </c>
      <c r="N33" s="43">
        <v>1.5013000000000001E-13</v>
      </c>
      <c r="O33" s="43">
        <v>3.4616999999999998E-13</v>
      </c>
      <c r="P33" s="43">
        <v>5653.4</v>
      </c>
      <c r="Q33" s="48">
        <v>0.6</v>
      </c>
    </row>
    <row r="34" spans="1:17" x14ac:dyDescent="0.3">
      <c r="A34" s="42">
        <v>45</v>
      </c>
      <c r="B34" s="43">
        <v>-2049.1999999999998</v>
      </c>
      <c r="C34" s="43">
        <v>-87.369</v>
      </c>
      <c r="D34" s="43">
        <v>27937</v>
      </c>
      <c r="E34" s="43">
        <v>3.6038999999999999E-13</v>
      </c>
      <c r="F34" s="43">
        <v>-8.9141000000000004E-13</v>
      </c>
      <c r="G34" s="43">
        <v>-4852.6000000000004</v>
      </c>
      <c r="H34" s="48">
        <v>0.65</v>
      </c>
      <c r="I34" s="28"/>
      <c r="J34" s="44">
        <v>16</v>
      </c>
      <c r="K34" s="43">
        <v>-2049.1999999999998</v>
      </c>
      <c r="L34" s="43">
        <v>-87.369</v>
      </c>
      <c r="M34" s="43">
        <v>27937</v>
      </c>
      <c r="N34" s="43">
        <v>1.2012999999999999E-13</v>
      </c>
      <c r="O34" s="43">
        <v>2.9713999999999998E-13</v>
      </c>
      <c r="P34" s="43">
        <v>4852.6000000000004</v>
      </c>
      <c r="Q34" s="48">
        <v>0.65</v>
      </c>
    </row>
    <row r="35" spans="1:17" x14ac:dyDescent="0.3">
      <c r="A35" s="42">
        <v>46</v>
      </c>
      <c r="B35" s="43">
        <v>-1811.8</v>
      </c>
      <c r="C35" s="43">
        <v>-228.7</v>
      </c>
      <c r="D35" s="43">
        <v>24958</v>
      </c>
      <c r="E35" s="43">
        <v>2.9081E-13</v>
      </c>
      <c r="F35" s="43">
        <v>-7.6821000000000002E-13</v>
      </c>
      <c r="G35" s="43">
        <v>-4181.8999999999996</v>
      </c>
      <c r="H35" s="48">
        <v>0.7</v>
      </c>
      <c r="I35" s="28"/>
      <c r="J35" s="44">
        <v>17</v>
      </c>
      <c r="K35" s="43">
        <v>-1811.8</v>
      </c>
      <c r="L35" s="43">
        <v>-228.7</v>
      </c>
      <c r="M35" s="43">
        <v>24958</v>
      </c>
      <c r="N35" s="43">
        <v>9.6936000000000002E-14</v>
      </c>
      <c r="O35" s="43">
        <v>2.5606999999999999E-13</v>
      </c>
      <c r="P35" s="43">
        <v>4181.8999999999996</v>
      </c>
      <c r="Q35" s="48">
        <v>0.7</v>
      </c>
    </row>
    <row r="36" spans="1:17" x14ac:dyDescent="0.3">
      <c r="A36" s="42">
        <v>47</v>
      </c>
      <c r="B36" s="43">
        <v>-1611.4</v>
      </c>
      <c r="C36" s="43">
        <v>-323.33999999999997</v>
      </c>
      <c r="D36" s="43">
        <v>22421</v>
      </c>
      <c r="E36" s="43">
        <v>2.3660999999999999E-13</v>
      </c>
      <c r="F36" s="43">
        <v>-6.6491999999999996E-13</v>
      </c>
      <c r="G36" s="43">
        <v>-3619.7</v>
      </c>
      <c r="H36" s="48">
        <v>0.75</v>
      </c>
      <c r="I36" s="28"/>
      <c r="J36" s="44">
        <v>18</v>
      </c>
      <c r="K36" s="43">
        <v>-1611.4</v>
      </c>
      <c r="L36" s="43">
        <v>-323.33999999999997</v>
      </c>
      <c r="M36" s="43">
        <v>22421</v>
      </c>
      <c r="N36" s="43">
        <v>7.8869999999999996E-14</v>
      </c>
      <c r="O36" s="43">
        <v>2.2164E-13</v>
      </c>
      <c r="P36" s="43">
        <v>3619.7</v>
      </c>
      <c r="Q36" s="48">
        <v>0.75</v>
      </c>
    </row>
    <row r="37" spans="1:17" x14ac:dyDescent="0.3">
      <c r="A37" s="42">
        <v>48</v>
      </c>
      <c r="B37" s="43">
        <v>-1440.6</v>
      </c>
      <c r="C37" s="43">
        <v>-384.18</v>
      </c>
      <c r="D37" s="43">
        <v>20244</v>
      </c>
      <c r="E37" s="43">
        <v>1.9406000000000001E-13</v>
      </c>
      <c r="F37" s="43">
        <v>-5.7812999999999998E-13</v>
      </c>
      <c r="G37" s="43">
        <v>-3147.2</v>
      </c>
      <c r="H37" s="48">
        <v>0.8</v>
      </c>
      <c r="I37" s="28"/>
      <c r="J37" s="44">
        <v>19</v>
      </c>
      <c r="K37" s="43">
        <v>-1440.6</v>
      </c>
      <c r="L37" s="43">
        <v>-384.18</v>
      </c>
      <c r="M37" s="43">
        <v>20244</v>
      </c>
      <c r="N37" s="43">
        <v>6.4687999999999994E-14</v>
      </c>
      <c r="O37" s="43">
        <v>1.9270999999999999E-13</v>
      </c>
      <c r="P37" s="43">
        <v>3147.2</v>
      </c>
      <c r="Q37" s="48">
        <v>0.8</v>
      </c>
    </row>
    <row r="38" spans="1:17" x14ac:dyDescent="0.3">
      <c r="A38" s="42">
        <v>49</v>
      </c>
      <c r="B38" s="43">
        <v>-1293.7</v>
      </c>
      <c r="C38" s="43">
        <v>-420.56</v>
      </c>
      <c r="D38" s="43">
        <v>18362</v>
      </c>
      <c r="E38" s="43">
        <v>1.604E-13</v>
      </c>
      <c r="F38" s="43">
        <v>-5.0496E-13</v>
      </c>
      <c r="G38" s="43">
        <v>-2748.9</v>
      </c>
      <c r="H38" s="48">
        <v>0.85</v>
      </c>
      <c r="I38" s="28"/>
      <c r="J38" s="44">
        <v>20</v>
      </c>
      <c r="K38" s="43">
        <v>-1293.7</v>
      </c>
      <c r="L38" s="43">
        <v>-420.56</v>
      </c>
      <c r="M38" s="43">
        <v>18362</v>
      </c>
      <c r="N38" s="43">
        <v>5.3467000000000002E-14</v>
      </c>
      <c r="O38" s="43">
        <v>1.6832000000000001E-13</v>
      </c>
      <c r="P38" s="43">
        <v>2748.9</v>
      </c>
      <c r="Q38" s="48">
        <v>0.85</v>
      </c>
    </row>
    <row r="39" spans="1:17" x14ac:dyDescent="0.3">
      <c r="A39" s="42">
        <v>50</v>
      </c>
      <c r="B39" s="43">
        <v>-1166.3</v>
      </c>
      <c r="C39" s="43">
        <v>-439.25</v>
      </c>
      <c r="D39" s="43">
        <v>16723</v>
      </c>
      <c r="E39" s="43">
        <v>1.3355E-13</v>
      </c>
      <c r="F39" s="43">
        <v>-4.4302999999999998E-13</v>
      </c>
      <c r="G39" s="43">
        <v>-2411.6999999999998</v>
      </c>
      <c r="H39" s="48">
        <v>0.9</v>
      </c>
      <c r="I39" s="28"/>
      <c r="J39" s="44">
        <v>21</v>
      </c>
      <c r="K39" s="43">
        <v>-1166.3</v>
      </c>
      <c r="L39" s="43">
        <v>-439.25</v>
      </c>
      <c r="M39" s="43">
        <v>16723</v>
      </c>
      <c r="N39" s="43">
        <v>4.4516000000000003E-14</v>
      </c>
      <c r="O39" s="43">
        <v>1.4768000000000001E-13</v>
      </c>
      <c r="P39" s="43">
        <v>2411.6999999999998</v>
      </c>
      <c r="Q39" s="48">
        <v>0.9</v>
      </c>
    </row>
    <row r="40" spans="1:17" x14ac:dyDescent="0.3">
      <c r="A40" s="42">
        <v>51</v>
      </c>
      <c r="B40" s="43">
        <v>-956.3</v>
      </c>
      <c r="C40" s="43">
        <v>-441.91</v>
      </c>
      <c r="D40" s="43">
        <v>14025</v>
      </c>
      <c r="E40" s="43">
        <v>9.4491000000000006E-14</v>
      </c>
      <c r="F40" s="43">
        <v>-3.4543999999999999E-13</v>
      </c>
      <c r="G40" s="43">
        <v>-1880.5</v>
      </c>
      <c r="H40" s="48">
        <v>0.95</v>
      </c>
      <c r="I40" s="28"/>
      <c r="J40" s="44">
        <v>22</v>
      </c>
      <c r="K40" s="43">
        <v>-956.3</v>
      </c>
      <c r="L40" s="43">
        <v>-441.91</v>
      </c>
      <c r="M40" s="43">
        <v>14025</v>
      </c>
      <c r="N40" s="43">
        <v>3.1497000000000002E-14</v>
      </c>
      <c r="O40" s="43">
        <v>1.1514999999999999E-13</v>
      </c>
      <c r="P40" s="43">
        <v>1880.5</v>
      </c>
      <c r="Q40" s="48">
        <v>0.95</v>
      </c>
    </row>
    <row r="41" spans="1:17" x14ac:dyDescent="0.3">
      <c r="A41" s="42">
        <v>52</v>
      </c>
      <c r="B41" s="43">
        <v>-379.08</v>
      </c>
      <c r="C41" s="43">
        <v>-253.53</v>
      </c>
      <c r="D41" s="43">
        <v>6846.8</v>
      </c>
      <c r="E41" s="43">
        <v>2.3062000000000001E-14</v>
      </c>
      <c r="F41" s="43">
        <v>-1.2328000000000001E-13</v>
      </c>
      <c r="G41" s="43">
        <v>-671.11</v>
      </c>
      <c r="H41" s="48">
        <v>1</v>
      </c>
      <c r="I41" s="28"/>
      <c r="J41" s="44">
        <v>23</v>
      </c>
      <c r="K41" s="43">
        <v>-379.08</v>
      </c>
      <c r="L41" s="43">
        <v>-253.53</v>
      </c>
      <c r="M41" s="43">
        <v>6846.8</v>
      </c>
      <c r="N41" s="43">
        <v>7.6873999999999994E-15</v>
      </c>
      <c r="O41" s="43">
        <v>4.1093000000000001E-14</v>
      </c>
      <c r="P41" s="43">
        <v>671.11</v>
      </c>
      <c r="Q41" s="48">
        <v>1</v>
      </c>
    </row>
    <row r="42" spans="1:17" x14ac:dyDescent="0.3">
      <c r="A42" s="42">
        <v>53</v>
      </c>
      <c r="B42" s="43">
        <v>-150.58000000000001</v>
      </c>
      <c r="C42" s="43">
        <v>-106.86</v>
      </c>
      <c r="D42" s="43">
        <v>4037.7</v>
      </c>
      <c r="E42" s="43">
        <v>8.0300999999999993E-15</v>
      </c>
      <c r="F42" s="43">
        <v>-5.6478000000000003E-14</v>
      </c>
      <c r="G42" s="43">
        <v>-307.45</v>
      </c>
      <c r="H42" s="48">
        <v>1.5</v>
      </c>
      <c r="I42" s="28"/>
      <c r="J42" s="44">
        <v>24</v>
      </c>
      <c r="K42" s="43">
        <v>-150.58000000000001</v>
      </c>
      <c r="L42" s="43">
        <v>-106.86</v>
      </c>
      <c r="M42" s="43">
        <v>4037.7</v>
      </c>
      <c r="N42" s="43">
        <v>2.6766999999999999E-15</v>
      </c>
      <c r="O42" s="43">
        <v>1.8826000000000001E-14</v>
      </c>
      <c r="P42" s="43">
        <v>307.45</v>
      </c>
      <c r="Q42" s="48">
        <v>1.5</v>
      </c>
    </row>
    <row r="43" spans="1:17" x14ac:dyDescent="0.3">
      <c r="A43" s="42">
        <v>54</v>
      </c>
      <c r="B43" s="43">
        <v>-72.287999999999997</v>
      </c>
      <c r="C43" s="43">
        <v>-53.418999999999997</v>
      </c>
      <c r="D43" s="43">
        <v>2726.3</v>
      </c>
      <c r="E43" s="43">
        <v>3.4662000000000002E-15</v>
      </c>
      <c r="F43" s="43">
        <v>-3.0296999999999998E-14</v>
      </c>
      <c r="G43" s="43">
        <v>-164.93</v>
      </c>
      <c r="H43" s="48">
        <v>2</v>
      </c>
      <c r="I43" s="28"/>
      <c r="J43" s="44">
        <v>25</v>
      </c>
      <c r="K43" s="43">
        <v>-72.287999999999997</v>
      </c>
      <c r="L43" s="43">
        <v>-53.418999999999997</v>
      </c>
      <c r="M43" s="43">
        <v>2726.3</v>
      </c>
      <c r="N43" s="43">
        <v>1.1554E-15</v>
      </c>
      <c r="O43" s="43">
        <v>1.0098999999999999E-14</v>
      </c>
      <c r="P43" s="43">
        <v>164.93</v>
      </c>
      <c r="Q43" s="48">
        <v>2</v>
      </c>
    </row>
    <row r="44" spans="1:17" x14ac:dyDescent="0.3">
      <c r="A44" s="42">
        <v>55</v>
      </c>
      <c r="B44" s="43">
        <v>-56.856000000000002</v>
      </c>
      <c r="C44" s="43">
        <v>-47.45</v>
      </c>
      <c r="D44" s="43">
        <v>2021</v>
      </c>
      <c r="E44" s="43">
        <v>1.7278999999999999E-15</v>
      </c>
      <c r="F44" s="43">
        <v>-1.8104999999999999E-14</v>
      </c>
      <c r="G44" s="43">
        <v>-98.561000000000007</v>
      </c>
      <c r="H44" s="48">
        <v>2.5</v>
      </c>
      <c r="I44" s="28"/>
      <c r="J44" s="44">
        <v>26</v>
      </c>
      <c r="K44" s="43">
        <v>-56.856000000000002</v>
      </c>
      <c r="L44" s="43">
        <v>-47.45</v>
      </c>
      <c r="M44" s="43">
        <v>2021</v>
      </c>
      <c r="N44" s="43">
        <v>5.7596E-16</v>
      </c>
      <c r="O44" s="43">
        <v>6.0350999999999998E-15</v>
      </c>
      <c r="P44" s="43">
        <v>98.561000000000007</v>
      </c>
      <c r="Q44" s="48">
        <v>2.5</v>
      </c>
    </row>
    <row r="45" spans="1:17" x14ac:dyDescent="0.3">
      <c r="A45" s="42">
        <v>56</v>
      </c>
      <c r="B45" s="43">
        <v>-60.868000000000002</v>
      </c>
      <c r="C45" s="43">
        <v>-55.65</v>
      </c>
      <c r="D45" s="43">
        <v>1585.1</v>
      </c>
      <c r="E45" s="43">
        <v>9.5851000000000007E-16</v>
      </c>
      <c r="F45" s="43">
        <v>-1.1687000000000001E-14</v>
      </c>
      <c r="G45" s="43">
        <v>-63.62</v>
      </c>
      <c r="H45" s="48">
        <v>3</v>
      </c>
      <c r="I45" s="28"/>
      <c r="J45" s="44">
        <v>27</v>
      </c>
      <c r="K45" s="43">
        <v>-60.868000000000002</v>
      </c>
      <c r="L45" s="43">
        <v>-55.65</v>
      </c>
      <c r="M45" s="43">
        <v>1585.1</v>
      </c>
      <c r="N45" s="43">
        <v>3.1950000000000001E-16</v>
      </c>
      <c r="O45" s="43">
        <v>3.8955999999999996E-15</v>
      </c>
      <c r="P45" s="43">
        <v>63.62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6.0055999999999998E-4</v>
      </c>
      <c r="C50" s="43">
        <v>4.9934999999999997E-4</v>
      </c>
      <c r="D50" s="43">
        <v>-3.4283000000000002E-4</v>
      </c>
      <c r="E50" s="43">
        <v>-3.7184E-20</v>
      </c>
      <c r="F50" s="43">
        <v>1.2194999999999999E-35</v>
      </c>
      <c r="G50" s="43">
        <v>6.6387999999999998E-20</v>
      </c>
      <c r="H50" s="48">
        <v>0</v>
      </c>
      <c r="I50" s="28"/>
      <c r="J50" s="44">
        <v>1</v>
      </c>
      <c r="K50" s="43">
        <v>6.0055999999999998E-4</v>
      </c>
      <c r="L50" s="43">
        <v>4.9934999999999997E-4</v>
      </c>
      <c r="M50" s="43">
        <v>-3.4283000000000002E-4</v>
      </c>
      <c r="N50" s="43">
        <v>-1.2395E-20</v>
      </c>
      <c r="O50" s="43">
        <v>-4.0651E-36</v>
      </c>
      <c r="P50" s="43">
        <v>-6.6387999999999998E-20</v>
      </c>
      <c r="Q50" s="48">
        <v>0</v>
      </c>
    </row>
    <row r="51" spans="1:17" x14ac:dyDescent="0.3">
      <c r="A51" s="42">
        <v>31</v>
      </c>
      <c r="B51" s="43">
        <v>-4.2224999999999999E-4</v>
      </c>
      <c r="C51" s="43">
        <v>-3.7556999999999998E-4</v>
      </c>
      <c r="D51" s="43">
        <v>4.4928999999999998E-4</v>
      </c>
      <c r="E51" s="43">
        <v>1.7149000000000001E-20</v>
      </c>
      <c r="F51" s="43">
        <v>-2.0043000000000001E-21</v>
      </c>
      <c r="G51" s="43">
        <v>-1.0910999999999999E-5</v>
      </c>
      <c r="H51" s="54">
        <v>0.03</v>
      </c>
      <c r="I51" s="28"/>
      <c r="J51" s="44">
        <v>2</v>
      </c>
      <c r="K51" s="43">
        <v>-4.2224999999999999E-4</v>
      </c>
      <c r="L51" s="43">
        <v>-3.7556999999999998E-4</v>
      </c>
      <c r="M51" s="43">
        <v>4.4928999999999998E-4</v>
      </c>
      <c r="N51" s="43">
        <v>5.7163999999999999E-21</v>
      </c>
      <c r="O51" s="43">
        <v>6.6810999999999999E-22</v>
      </c>
      <c r="P51" s="43">
        <v>1.0910999999999999E-5</v>
      </c>
      <c r="Q51" s="54">
        <v>0.03</v>
      </c>
    </row>
    <row r="52" spans="1:17" x14ac:dyDescent="0.3">
      <c r="A52" s="42">
        <v>32</v>
      </c>
      <c r="B52" s="43">
        <v>-5.8836000000000001E-4</v>
      </c>
      <c r="C52" s="43">
        <v>-4.9552000000000005E-4</v>
      </c>
      <c r="D52" s="43">
        <v>2.3157999999999998E-3</v>
      </c>
      <c r="E52" s="43">
        <v>3.4107000000000002E-20</v>
      </c>
      <c r="F52" s="43">
        <v>-4.9857000000000001E-20</v>
      </c>
      <c r="G52" s="43">
        <v>-2.7140999999999998E-4</v>
      </c>
      <c r="H52" s="57">
        <v>0.05</v>
      </c>
      <c r="I52" s="28"/>
      <c r="J52" s="44">
        <v>3</v>
      </c>
      <c r="K52" s="43">
        <v>-5.8836000000000001E-4</v>
      </c>
      <c r="L52" s="43">
        <v>-4.9552000000000005E-4</v>
      </c>
      <c r="M52" s="43">
        <v>2.3157999999999998E-3</v>
      </c>
      <c r="N52" s="43">
        <v>1.1369E-20</v>
      </c>
      <c r="O52" s="43">
        <v>1.6618999999999999E-20</v>
      </c>
      <c r="P52" s="43">
        <v>2.7140999999999998E-4</v>
      </c>
      <c r="Q52" s="57">
        <v>0.05</v>
      </c>
    </row>
    <row r="53" spans="1:17" x14ac:dyDescent="0.3">
      <c r="A53" s="42">
        <v>33</v>
      </c>
      <c r="B53" s="43">
        <v>-6.5079000000000005E-4</v>
      </c>
      <c r="C53" s="43">
        <v>-4.8232E-4</v>
      </c>
      <c r="D53" s="43">
        <v>1.804E-3</v>
      </c>
      <c r="E53" s="43">
        <v>6.1895999999999999E-20</v>
      </c>
      <c r="F53" s="43">
        <v>-6.2597000000000004E-20</v>
      </c>
      <c r="G53" s="43">
        <v>-3.4076000000000001E-4</v>
      </c>
      <c r="H53" s="48">
        <v>0.1</v>
      </c>
      <c r="I53" s="28"/>
      <c r="J53" s="44">
        <v>4</v>
      </c>
      <c r="K53" s="43">
        <v>-6.5079000000000005E-4</v>
      </c>
      <c r="L53" s="43">
        <v>-4.8232E-4</v>
      </c>
      <c r="M53" s="43">
        <v>1.804E-3</v>
      </c>
      <c r="N53" s="43">
        <v>2.0632E-20</v>
      </c>
      <c r="O53" s="43">
        <v>2.0866000000000001E-20</v>
      </c>
      <c r="P53" s="43">
        <v>3.4076000000000001E-4</v>
      </c>
      <c r="Q53" s="48">
        <v>0.1</v>
      </c>
    </row>
    <row r="54" spans="1:17" x14ac:dyDescent="0.3">
      <c r="A54" s="42">
        <v>34</v>
      </c>
      <c r="B54" s="43">
        <v>-6.1032999999999997E-4</v>
      </c>
      <c r="C54" s="43">
        <v>-4.1917000000000001E-4</v>
      </c>
      <c r="D54" s="43">
        <v>1.4931E-3</v>
      </c>
      <c r="E54" s="43">
        <v>7.0229999999999999E-20</v>
      </c>
      <c r="F54" s="43">
        <v>-6.7033000000000005E-20</v>
      </c>
      <c r="G54" s="43">
        <v>-3.6490999999999997E-4</v>
      </c>
      <c r="H54" s="54">
        <v>0.13</v>
      </c>
      <c r="I54" s="28"/>
      <c r="J54" s="44">
        <v>5</v>
      </c>
      <c r="K54" s="43">
        <v>-6.1032999999999997E-4</v>
      </c>
      <c r="L54" s="43">
        <v>-4.1917000000000001E-4</v>
      </c>
      <c r="M54" s="43">
        <v>1.4931E-3</v>
      </c>
      <c r="N54" s="43">
        <v>2.341E-20</v>
      </c>
      <c r="O54" s="43">
        <v>2.2344E-20</v>
      </c>
      <c r="P54" s="43">
        <v>3.6490999999999997E-4</v>
      </c>
      <c r="Q54" s="54">
        <v>0.13</v>
      </c>
    </row>
    <row r="55" spans="1:17" x14ac:dyDescent="0.3">
      <c r="A55" s="42">
        <v>35</v>
      </c>
      <c r="B55" s="43">
        <v>-5.8361000000000003E-4</v>
      </c>
      <c r="C55" s="43">
        <v>-3.8266E-4</v>
      </c>
      <c r="D55" s="43">
        <v>1.3208E-3</v>
      </c>
      <c r="E55" s="43">
        <v>7.3826000000000001E-20</v>
      </c>
      <c r="F55" s="43">
        <v>-6.7821000000000003E-20</v>
      </c>
      <c r="G55" s="43">
        <v>-3.6919999999999998E-4</v>
      </c>
      <c r="H55" s="48">
        <v>0.15</v>
      </c>
      <c r="I55" s="28"/>
      <c r="J55" s="44">
        <v>6</v>
      </c>
      <c r="K55" s="43">
        <v>-5.8361000000000003E-4</v>
      </c>
      <c r="L55" s="43">
        <v>-3.8266E-4</v>
      </c>
      <c r="M55" s="43">
        <v>1.3208E-3</v>
      </c>
      <c r="N55" s="43">
        <v>2.4609000000000001E-20</v>
      </c>
      <c r="O55" s="43">
        <v>2.2606999999999999E-20</v>
      </c>
      <c r="P55" s="43">
        <v>3.6919999999999998E-4</v>
      </c>
      <c r="Q55" s="48">
        <v>0.15</v>
      </c>
    </row>
    <row r="56" spans="1:17" x14ac:dyDescent="0.3">
      <c r="A56" s="42">
        <v>36</v>
      </c>
      <c r="B56" s="43">
        <v>-5.6331999999999997E-4</v>
      </c>
      <c r="C56" s="43">
        <v>-3.3967999999999997E-4</v>
      </c>
      <c r="D56" s="43">
        <v>1.0357999999999999E-3</v>
      </c>
      <c r="E56" s="43">
        <v>8.2165000000000002E-20</v>
      </c>
      <c r="F56" s="43">
        <v>-6.1813999999999996E-20</v>
      </c>
      <c r="G56" s="43">
        <v>-3.3649999999999999E-4</v>
      </c>
      <c r="H56" s="57">
        <v>0.2</v>
      </c>
      <c r="I56" s="28"/>
      <c r="J56" s="44">
        <v>7</v>
      </c>
      <c r="K56" s="43">
        <v>-5.6331999999999997E-4</v>
      </c>
      <c r="L56" s="43">
        <v>-3.3967999999999997E-4</v>
      </c>
      <c r="M56" s="43">
        <v>1.0357999999999999E-3</v>
      </c>
      <c r="N56" s="43">
        <v>2.7387999999999997E-20</v>
      </c>
      <c r="O56" s="43">
        <v>2.0605E-20</v>
      </c>
      <c r="P56" s="43">
        <v>3.3649999999999999E-4</v>
      </c>
      <c r="Q56" s="57">
        <v>0.2</v>
      </c>
    </row>
    <row r="57" spans="1:17" x14ac:dyDescent="0.3">
      <c r="A57" s="42">
        <v>37</v>
      </c>
      <c r="B57" s="43">
        <v>-6.0822000000000003E-4</v>
      </c>
      <c r="C57" s="43">
        <v>-3.6095000000000002E-4</v>
      </c>
      <c r="D57" s="43">
        <v>9.7871999999999998E-4</v>
      </c>
      <c r="E57" s="43">
        <v>9.0845000000000004E-20</v>
      </c>
      <c r="F57" s="43">
        <v>-5.3445000000000002E-20</v>
      </c>
      <c r="G57" s="43">
        <v>-2.9094E-4</v>
      </c>
      <c r="H57" s="54">
        <v>0.23</v>
      </c>
      <c r="I57" s="28"/>
      <c r="J57" s="44">
        <v>8</v>
      </c>
      <c r="K57" s="43">
        <v>-6.0822000000000003E-4</v>
      </c>
      <c r="L57" s="43">
        <v>-3.6095000000000002E-4</v>
      </c>
      <c r="M57" s="43">
        <v>9.7871999999999998E-4</v>
      </c>
      <c r="N57" s="43">
        <v>3.0282000000000001E-20</v>
      </c>
      <c r="O57" s="43">
        <v>1.7815E-20</v>
      </c>
      <c r="P57" s="43">
        <v>2.9094E-4</v>
      </c>
      <c r="Q57" s="54">
        <v>0.23</v>
      </c>
    </row>
    <row r="58" spans="1:17" x14ac:dyDescent="0.3">
      <c r="A58" s="42">
        <v>38</v>
      </c>
      <c r="B58" s="43">
        <v>-4.4473000000000001E-4</v>
      </c>
      <c r="C58" s="43">
        <v>-2.6540999999999999E-4</v>
      </c>
      <c r="D58" s="43">
        <v>1.0036000000000001E-3</v>
      </c>
      <c r="E58" s="43">
        <v>6.5881000000000004E-20</v>
      </c>
      <c r="F58" s="43">
        <v>-8.7125000000000003E-20</v>
      </c>
      <c r="G58" s="43">
        <v>-4.7427999999999999E-4</v>
      </c>
      <c r="H58" s="57">
        <v>0.3</v>
      </c>
      <c r="I58" s="28"/>
      <c r="J58" s="44">
        <v>9</v>
      </c>
      <c r="K58" s="43">
        <v>-4.4473000000000001E-4</v>
      </c>
      <c r="L58" s="43">
        <v>-2.6540999999999999E-4</v>
      </c>
      <c r="M58" s="43">
        <v>1.0036000000000001E-3</v>
      </c>
      <c r="N58" s="43">
        <v>2.196E-20</v>
      </c>
      <c r="O58" s="43">
        <v>2.9042000000000001E-20</v>
      </c>
      <c r="P58" s="43">
        <v>4.7427999999999999E-4</v>
      </c>
      <c r="Q58" s="57">
        <v>0.3</v>
      </c>
    </row>
    <row r="59" spans="1:17" x14ac:dyDescent="0.3">
      <c r="A59" s="42">
        <v>39</v>
      </c>
      <c r="B59" s="43">
        <v>-3.6487999999999999E-4</v>
      </c>
      <c r="C59" s="43">
        <v>-2.2494E-4</v>
      </c>
      <c r="D59" s="43">
        <v>8.2925999999999996E-4</v>
      </c>
      <c r="E59" s="43">
        <v>5.1415999999999998E-20</v>
      </c>
      <c r="F59" s="43">
        <v>-7.622E-20</v>
      </c>
      <c r="G59" s="43">
        <v>-4.1491999999999999E-4</v>
      </c>
      <c r="H59" s="57">
        <v>0.35</v>
      </c>
      <c r="I59" s="28"/>
      <c r="J59" s="44">
        <v>10</v>
      </c>
      <c r="K59" s="43">
        <v>-3.6487999999999999E-4</v>
      </c>
      <c r="L59" s="43">
        <v>-2.2494E-4</v>
      </c>
      <c r="M59" s="43">
        <v>8.2925999999999996E-4</v>
      </c>
      <c r="N59" s="43">
        <v>1.7138999999999999E-20</v>
      </c>
      <c r="O59" s="43">
        <v>2.5406999999999999E-20</v>
      </c>
      <c r="P59" s="43">
        <v>4.1491999999999999E-4</v>
      </c>
      <c r="Q59" s="57">
        <v>0.35</v>
      </c>
    </row>
    <row r="60" spans="1:17" x14ac:dyDescent="0.3">
      <c r="A60" s="42">
        <v>40</v>
      </c>
      <c r="B60" s="43">
        <v>-3.0457999999999999E-4</v>
      </c>
      <c r="C60" s="43">
        <v>-1.9581000000000001E-4</v>
      </c>
      <c r="D60" s="43">
        <v>6.9981000000000004E-4</v>
      </c>
      <c r="E60" s="43">
        <v>3.9961000000000001E-20</v>
      </c>
      <c r="F60" s="43">
        <v>-6.5709999999999995E-20</v>
      </c>
      <c r="G60" s="43">
        <v>-3.5771000000000002E-4</v>
      </c>
      <c r="H60" s="57">
        <v>0.4</v>
      </c>
      <c r="I60" s="28"/>
      <c r="J60" s="44">
        <v>11</v>
      </c>
      <c r="K60" s="43">
        <v>-3.0457999999999999E-4</v>
      </c>
      <c r="L60" s="43">
        <v>-1.9581000000000001E-4</v>
      </c>
      <c r="M60" s="43">
        <v>6.9981000000000004E-4</v>
      </c>
      <c r="N60" s="43">
        <v>1.332E-20</v>
      </c>
      <c r="O60" s="43">
        <v>2.1903E-20</v>
      </c>
      <c r="P60" s="43">
        <v>3.5771000000000002E-4</v>
      </c>
      <c r="Q60" s="57">
        <v>0.4</v>
      </c>
    </row>
    <row r="61" spans="1:17" x14ac:dyDescent="0.3">
      <c r="A61" s="42">
        <v>41</v>
      </c>
      <c r="B61" s="43">
        <v>-2.5792000000000002E-4</v>
      </c>
      <c r="C61" s="43">
        <v>-1.7326E-4</v>
      </c>
      <c r="D61" s="43">
        <v>5.9995000000000003E-4</v>
      </c>
      <c r="E61" s="43">
        <v>3.1103000000000001E-20</v>
      </c>
      <c r="F61" s="43">
        <v>-5.6232999999999995E-20</v>
      </c>
      <c r="G61" s="43">
        <v>-3.0612E-4</v>
      </c>
      <c r="H61" s="57">
        <v>0.45</v>
      </c>
      <c r="I61" s="28"/>
      <c r="J61" s="44">
        <v>12</v>
      </c>
      <c r="K61" s="43">
        <v>-2.5792000000000002E-4</v>
      </c>
      <c r="L61" s="43">
        <v>-1.7326E-4</v>
      </c>
      <c r="M61" s="43">
        <v>5.9995000000000003E-4</v>
      </c>
      <c r="N61" s="43">
        <v>1.0368E-20</v>
      </c>
      <c r="O61" s="43">
        <v>1.8744000000000001E-20</v>
      </c>
      <c r="P61" s="43">
        <v>3.0612E-4</v>
      </c>
      <c r="Q61" s="57">
        <v>0.45</v>
      </c>
    </row>
    <row r="62" spans="1:17" x14ac:dyDescent="0.3">
      <c r="A62" s="42">
        <v>42</v>
      </c>
      <c r="B62" s="43">
        <v>-2.2107999999999999E-4</v>
      </c>
      <c r="C62" s="43">
        <v>-1.5487000000000001E-4</v>
      </c>
      <c r="D62" s="43">
        <v>5.2063999999999995E-4</v>
      </c>
      <c r="E62" s="43">
        <v>2.4326E-20</v>
      </c>
      <c r="F62" s="43">
        <v>-4.7991999999999998E-20</v>
      </c>
      <c r="G62" s="43">
        <v>-2.6125999999999998E-4</v>
      </c>
      <c r="H62" s="48">
        <v>0.5</v>
      </c>
      <c r="I62" s="28"/>
      <c r="J62" s="44">
        <v>13</v>
      </c>
      <c r="K62" s="43">
        <v>-2.2107999999999999E-4</v>
      </c>
      <c r="L62" s="43">
        <v>-1.5487000000000001E-4</v>
      </c>
      <c r="M62" s="43">
        <v>5.2063999999999995E-4</v>
      </c>
      <c r="N62" s="43">
        <v>8.1085999999999994E-21</v>
      </c>
      <c r="O62" s="43">
        <v>1.5997000000000001E-20</v>
      </c>
      <c r="P62" s="43">
        <v>2.6125999999999998E-4</v>
      </c>
      <c r="Q62" s="48">
        <v>0.5</v>
      </c>
    </row>
    <row r="63" spans="1:17" x14ac:dyDescent="0.3">
      <c r="A63" s="42">
        <v>43</v>
      </c>
      <c r="B63" s="43">
        <v>-1.9149E-4</v>
      </c>
      <c r="C63" s="43">
        <v>-1.3935E-4</v>
      </c>
      <c r="D63" s="43">
        <v>4.5624000000000001E-4</v>
      </c>
      <c r="E63" s="43">
        <v>1.9154000000000001E-20</v>
      </c>
      <c r="F63" s="43">
        <v>-4.0969999999999998E-20</v>
      </c>
      <c r="G63" s="43">
        <v>-2.2303000000000001E-4</v>
      </c>
      <c r="H63" s="48">
        <v>0.55000000000000004</v>
      </c>
      <c r="I63" s="28"/>
      <c r="J63" s="44">
        <v>14</v>
      </c>
      <c r="K63" s="43">
        <v>-1.9149E-4</v>
      </c>
      <c r="L63" s="43">
        <v>-1.3935E-4</v>
      </c>
      <c r="M63" s="43">
        <v>4.5624000000000001E-4</v>
      </c>
      <c r="N63" s="43">
        <v>6.3848000000000001E-21</v>
      </c>
      <c r="O63" s="43">
        <v>1.3657E-20</v>
      </c>
      <c r="P63" s="43">
        <v>2.2303000000000001E-4</v>
      </c>
      <c r="Q63" s="48">
        <v>0.55000000000000004</v>
      </c>
    </row>
    <row r="64" spans="1:17" x14ac:dyDescent="0.3">
      <c r="A64" s="42">
        <v>44</v>
      </c>
      <c r="B64" s="43">
        <v>-1.6736999999999999E-4</v>
      </c>
      <c r="C64" s="43">
        <v>-1.2599E-4</v>
      </c>
      <c r="D64" s="43">
        <v>4.0307E-4</v>
      </c>
      <c r="E64" s="43">
        <v>1.5199999999999999E-20</v>
      </c>
      <c r="F64" s="43">
        <v>-3.5050000000000002E-20</v>
      </c>
      <c r="G64" s="43">
        <v>-1.908E-4</v>
      </c>
      <c r="H64" s="48">
        <v>0.6</v>
      </c>
      <c r="I64" s="28"/>
      <c r="J64" s="44">
        <v>15</v>
      </c>
      <c r="K64" s="43">
        <v>-1.6736999999999999E-4</v>
      </c>
      <c r="L64" s="43">
        <v>-1.2599E-4</v>
      </c>
      <c r="M64" s="43">
        <v>4.0307E-4</v>
      </c>
      <c r="N64" s="43">
        <v>5.0668000000000002E-21</v>
      </c>
      <c r="O64" s="43">
        <v>1.1683E-20</v>
      </c>
      <c r="P64" s="43">
        <v>1.908E-4</v>
      </c>
      <c r="Q64" s="48">
        <v>0.6</v>
      </c>
    </row>
    <row r="65" spans="1:17" x14ac:dyDescent="0.3">
      <c r="A65" s="42">
        <v>45</v>
      </c>
      <c r="B65" s="43">
        <v>-1.4746E-4</v>
      </c>
      <c r="C65" s="43">
        <v>-1.1435E-4</v>
      </c>
      <c r="D65" s="43">
        <v>3.5856000000000001E-4</v>
      </c>
      <c r="E65" s="43">
        <v>1.2163E-20</v>
      </c>
      <c r="F65" s="43">
        <v>-3.0084999999999998E-20</v>
      </c>
      <c r="G65" s="43">
        <v>-1.6378000000000001E-4</v>
      </c>
      <c r="H65" s="48">
        <v>0.65</v>
      </c>
      <c r="I65" s="28"/>
      <c r="J65" s="44">
        <v>16</v>
      </c>
      <c r="K65" s="43">
        <v>-1.4746E-4</v>
      </c>
      <c r="L65" s="43">
        <v>-1.1435E-4</v>
      </c>
      <c r="M65" s="43">
        <v>3.5856000000000001E-4</v>
      </c>
      <c r="N65" s="43">
        <v>4.0544000000000001E-21</v>
      </c>
      <c r="O65" s="43">
        <v>1.0028E-20</v>
      </c>
      <c r="P65" s="43">
        <v>1.6378000000000001E-4</v>
      </c>
      <c r="Q65" s="48">
        <v>0.65</v>
      </c>
    </row>
    <row r="66" spans="1:17" x14ac:dyDescent="0.3">
      <c r="A66" s="42">
        <v>46</v>
      </c>
      <c r="B66" s="43">
        <v>-1.3083999999999999E-4</v>
      </c>
      <c r="C66" s="43">
        <v>-1.0412E-4</v>
      </c>
      <c r="D66" s="43">
        <v>3.2089999999999999E-4</v>
      </c>
      <c r="E66" s="43">
        <v>9.8147000000000001E-21</v>
      </c>
      <c r="F66" s="43">
        <v>-2.5926999999999999E-20</v>
      </c>
      <c r="G66" s="43">
        <v>-1.4113999999999999E-4</v>
      </c>
      <c r="H66" s="48">
        <v>0.7</v>
      </c>
      <c r="I66" s="28"/>
      <c r="J66" s="44">
        <v>17</v>
      </c>
      <c r="K66" s="43">
        <v>-1.3083999999999999E-4</v>
      </c>
      <c r="L66" s="43">
        <v>-1.0412E-4</v>
      </c>
      <c r="M66" s="43">
        <v>3.2089999999999999E-4</v>
      </c>
      <c r="N66" s="43">
        <v>3.2716000000000002E-21</v>
      </c>
      <c r="O66" s="43">
        <v>8.6422999999999997E-21</v>
      </c>
      <c r="P66" s="43">
        <v>1.4113999999999999E-4</v>
      </c>
      <c r="Q66" s="48">
        <v>0.7</v>
      </c>
    </row>
    <row r="67" spans="1:17" x14ac:dyDescent="0.3">
      <c r="A67" s="42">
        <v>47</v>
      </c>
      <c r="B67" s="43">
        <v>-1.1682E-4</v>
      </c>
      <c r="C67" s="43">
        <v>-9.5085000000000002E-5</v>
      </c>
      <c r="D67" s="43">
        <v>2.8873000000000001E-4</v>
      </c>
      <c r="E67" s="43">
        <v>7.9855999999999999E-21</v>
      </c>
      <c r="F67" s="43">
        <v>-2.2440999999999999E-20</v>
      </c>
      <c r="G67" s="43">
        <v>-1.2216000000000001E-4</v>
      </c>
      <c r="H67" s="48">
        <v>0.75</v>
      </c>
      <c r="I67" s="28"/>
      <c r="J67" s="44">
        <v>18</v>
      </c>
      <c r="K67" s="43">
        <v>-1.1682E-4</v>
      </c>
      <c r="L67" s="43">
        <v>-9.5085000000000002E-5</v>
      </c>
      <c r="M67" s="43">
        <v>2.8873000000000001E-4</v>
      </c>
      <c r="N67" s="43">
        <v>2.6619E-21</v>
      </c>
      <c r="O67" s="43">
        <v>7.4803999999999995E-21</v>
      </c>
      <c r="P67" s="43">
        <v>1.2216000000000001E-4</v>
      </c>
      <c r="Q67" s="48">
        <v>0.75</v>
      </c>
    </row>
    <row r="68" spans="1:17" x14ac:dyDescent="0.3">
      <c r="A68" s="42">
        <v>48</v>
      </c>
      <c r="B68" s="43">
        <v>-1.0488999999999999E-4</v>
      </c>
      <c r="C68" s="43">
        <v>-8.7068000000000001E-5</v>
      </c>
      <c r="D68" s="43">
        <v>2.6103999999999998E-4</v>
      </c>
      <c r="E68" s="43">
        <v>6.5496999999999996E-21</v>
      </c>
      <c r="F68" s="43">
        <v>-1.9512000000000001E-20</v>
      </c>
      <c r="G68" s="43">
        <v>-1.0622E-4</v>
      </c>
      <c r="H68" s="48">
        <v>0.8</v>
      </c>
      <c r="I68" s="28"/>
      <c r="J68" s="44">
        <v>19</v>
      </c>
      <c r="K68" s="43">
        <v>-1.0488999999999999E-4</v>
      </c>
      <c r="L68" s="43">
        <v>-8.7068000000000001E-5</v>
      </c>
      <c r="M68" s="43">
        <v>2.6103999999999998E-4</v>
      </c>
      <c r="N68" s="43">
        <v>2.1832000000000001E-21</v>
      </c>
      <c r="O68" s="43">
        <v>6.5040000000000001E-21</v>
      </c>
      <c r="P68" s="43">
        <v>1.0622E-4</v>
      </c>
      <c r="Q68" s="48">
        <v>0.8</v>
      </c>
    </row>
    <row r="69" spans="1:17" x14ac:dyDescent="0.3">
      <c r="A69" s="42">
        <v>49</v>
      </c>
      <c r="B69" s="43">
        <v>-9.4662999999999998E-5</v>
      </c>
      <c r="C69" s="43">
        <v>-7.9927999999999998E-5</v>
      </c>
      <c r="D69" s="43">
        <v>2.3702E-4</v>
      </c>
      <c r="E69" s="43">
        <v>5.4134999999999999E-21</v>
      </c>
      <c r="F69" s="43">
        <v>-1.7042E-20</v>
      </c>
      <c r="G69" s="43">
        <v>-9.2774000000000003E-5</v>
      </c>
      <c r="H69" s="48">
        <v>0.85</v>
      </c>
      <c r="I69" s="28"/>
      <c r="J69" s="44">
        <v>20</v>
      </c>
      <c r="K69" s="43">
        <v>-9.4662999999999998E-5</v>
      </c>
      <c r="L69" s="43">
        <v>-7.9927999999999998E-5</v>
      </c>
      <c r="M69" s="43">
        <v>2.3702E-4</v>
      </c>
      <c r="N69" s="43">
        <v>1.8044999999999999E-21</v>
      </c>
      <c r="O69" s="43">
        <v>5.6807999999999999E-21</v>
      </c>
      <c r="P69" s="43">
        <v>9.2774000000000003E-5</v>
      </c>
      <c r="Q69" s="48">
        <v>0.85</v>
      </c>
    </row>
    <row r="70" spans="1:17" x14ac:dyDescent="0.3">
      <c r="A70" s="42">
        <v>50</v>
      </c>
      <c r="B70" s="43">
        <v>-8.5818999999999999E-5</v>
      </c>
      <c r="C70" s="43">
        <v>-7.3551000000000001E-5</v>
      </c>
      <c r="D70" s="43">
        <v>2.1605999999999999E-4</v>
      </c>
      <c r="E70" s="43">
        <v>4.5072999999999998E-21</v>
      </c>
      <c r="F70" s="43">
        <v>-1.4952000000000001E-20</v>
      </c>
      <c r="G70" s="43">
        <v>-8.1395000000000003E-5</v>
      </c>
      <c r="H70" s="48">
        <v>0.9</v>
      </c>
      <c r="I70" s="28"/>
      <c r="J70" s="44">
        <v>21</v>
      </c>
      <c r="K70" s="43">
        <v>-8.5818999999999999E-5</v>
      </c>
      <c r="L70" s="43">
        <v>-7.3551000000000001E-5</v>
      </c>
      <c r="M70" s="43">
        <v>2.1605999999999999E-4</v>
      </c>
      <c r="N70" s="43">
        <v>1.5023999999999999E-21</v>
      </c>
      <c r="O70" s="43">
        <v>4.9840000000000002E-21</v>
      </c>
      <c r="P70" s="43">
        <v>8.1395000000000003E-5</v>
      </c>
      <c r="Q70" s="48">
        <v>0.9</v>
      </c>
    </row>
    <row r="71" spans="1:17" x14ac:dyDescent="0.3">
      <c r="A71" s="42">
        <v>51</v>
      </c>
      <c r="B71" s="43">
        <v>-7.1378999999999995E-5</v>
      </c>
      <c r="C71" s="43">
        <v>-6.2699000000000004E-5</v>
      </c>
      <c r="D71" s="43">
        <v>1.8143E-4</v>
      </c>
      <c r="E71" s="43">
        <v>3.1890999999999998E-21</v>
      </c>
      <c r="F71" s="43">
        <v>-1.1659E-20</v>
      </c>
      <c r="G71" s="43">
        <v>-6.3466999999999994E-5</v>
      </c>
      <c r="H71" s="48">
        <v>0.95</v>
      </c>
      <c r="I71" s="28"/>
      <c r="J71" s="44">
        <v>22</v>
      </c>
      <c r="K71" s="43">
        <v>-7.1378999999999995E-5</v>
      </c>
      <c r="L71" s="43">
        <v>-6.2699000000000004E-5</v>
      </c>
      <c r="M71" s="43">
        <v>1.8143E-4</v>
      </c>
      <c r="N71" s="43">
        <v>1.0629999999999999E-21</v>
      </c>
      <c r="O71" s="43">
        <v>3.8862E-21</v>
      </c>
      <c r="P71" s="43">
        <v>6.3466999999999994E-5</v>
      </c>
      <c r="Q71" s="48">
        <v>0.95</v>
      </c>
    </row>
    <row r="72" spans="1:17" x14ac:dyDescent="0.3">
      <c r="A72" s="42">
        <v>52</v>
      </c>
      <c r="B72" s="43">
        <v>-3.3584000000000002E-5</v>
      </c>
      <c r="C72" s="43">
        <v>-3.1464999999999998E-5</v>
      </c>
      <c r="D72" s="43">
        <v>8.8352999999999999E-5</v>
      </c>
      <c r="E72" s="43">
        <v>7.7834999999999999E-22</v>
      </c>
      <c r="F72" s="43">
        <v>-4.1606999999999996E-21</v>
      </c>
      <c r="G72" s="43">
        <v>-2.2650000000000002E-5</v>
      </c>
      <c r="H72" s="48">
        <v>1</v>
      </c>
      <c r="I72" s="28"/>
      <c r="J72" s="44">
        <v>23</v>
      </c>
      <c r="K72" s="43">
        <v>-3.3584000000000002E-5</v>
      </c>
      <c r="L72" s="43">
        <v>-3.1464999999999998E-5</v>
      </c>
      <c r="M72" s="43">
        <v>8.8352999999999999E-5</v>
      </c>
      <c r="N72" s="43">
        <v>2.5945000000000001E-22</v>
      </c>
      <c r="O72" s="43">
        <v>1.3868999999999999E-21</v>
      </c>
      <c r="P72" s="43">
        <v>2.2650000000000002E-5</v>
      </c>
      <c r="Q72" s="48">
        <v>1</v>
      </c>
    </row>
    <row r="73" spans="1:17" x14ac:dyDescent="0.3">
      <c r="A73" s="42">
        <v>53</v>
      </c>
      <c r="B73" s="43">
        <v>-1.908E-5</v>
      </c>
      <c r="C73" s="43">
        <v>-1.8342000000000002E-5</v>
      </c>
      <c r="D73" s="43">
        <v>5.1597000000000001E-5</v>
      </c>
      <c r="E73" s="43">
        <v>2.7101999999999998E-22</v>
      </c>
      <c r="F73" s="43">
        <v>-1.9060999999999999E-21</v>
      </c>
      <c r="G73" s="43">
        <v>-1.0377000000000001E-5</v>
      </c>
      <c r="H73" s="48">
        <v>1.5</v>
      </c>
      <c r="I73" s="28"/>
      <c r="J73" s="44">
        <v>24</v>
      </c>
      <c r="K73" s="43">
        <v>-1.908E-5</v>
      </c>
      <c r="L73" s="43">
        <v>-1.8342000000000002E-5</v>
      </c>
      <c r="M73" s="43">
        <v>5.1597000000000001E-5</v>
      </c>
      <c r="N73" s="43">
        <v>9.0339E-23</v>
      </c>
      <c r="O73" s="43">
        <v>6.3538000000000002E-22</v>
      </c>
      <c r="P73" s="43">
        <v>1.0377000000000001E-5</v>
      </c>
      <c r="Q73" s="48">
        <v>1.5</v>
      </c>
    </row>
    <row r="74" spans="1:17" x14ac:dyDescent="0.3">
      <c r="A74" s="42">
        <v>54</v>
      </c>
      <c r="B74" s="43">
        <v>-1.2597E-5</v>
      </c>
      <c r="C74" s="43">
        <v>-1.2279000000000001E-5</v>
      </c>
      <c r="D74" s="43">
        <v>3.4629000000000003E-5</v>
      </c>
      <c r="E74" s="43">
        <v>1.1698000000000001E-22</v>
      </c>
      <c r="F74" s="43">
        <v>-1.0225E-21</v>
      </c>
      <c r="G74" s="43">
        <v>-5.5663999999999998E-6</v>
      </c>
      <c r="H74" s="48">
        <v>2</v>
      </c>
      <c r="I74" s="28"/>
      <c r="J74" s="44">
        <v>25</v>
      </c>
      <c r="K74" s="43">
        <v>-1.2597E-5</v>
      </c>
      <c r="L74" s="43">
        <v>-1.2279000000000001E-5</v>
      </c>
      <c r="M74" s="43">
        <v>3.4629000000000003E-5</v>
      </c>
      <c r="N74" s="43">
        <v>3.8995000000000002E-23</v>
      </c>
      <c r="O74" s="43">
        <v>3.4084000000000002E-22</v>
      </c>
      <c r="P74" s="43">
        <v>5.5663999999999998E-6</v>
      </c>
      <c r="Q74" s="48">
        <v>2</v>
      </c>
    </row>
    <row r="75" spans="1:17" x14ac:dyDescent="0.3">
      <c r="A75" s="42">
        <v>55</v>
      </c>
      <c r="B75" s="43">
        <v>-9.3448999999999992E-6</v>
      </c>
      <c r="C75" s="43">
        <v>-9.1862000000000002E-6</v>
      </c>
      <c r="D75" s="43">
        <v>2.5718999999999999E-5</v>
      </c>
      <c r="E75" s="43">
        <v>5.8316000000000002E-23</v>
      </c>
      <c r="F75" s="43">
        <v>-6.1106000000000004E-22</v>
      </c>
      <c r="G75" s="43">
        <v>-3.3264E-6</v>
      </c>
      <c r="H75" s="48">
        <v>2.5</v>
      </c>
      <c r="I75" s="28"/>
      <c r="J75" s="44">
        <v>26</v>
      </c>
      <c r="K75" s="43">
        <v>-9.3448999999999992E-6</v>
      </c>
      <c r="L75" s="43">
        <v>-9.1862000000000002E-6</v>
      </c>
      <c r="M75" s="43">
        <v>2.5718999999999999E-5</v>
      </c>
      <c r="N75" s="43">
        <v>1.9439000000000001E-23</v>
      </c>
      <c r="O75" s="43">
        <v>2.0368999999999999E-22</v>
      </c>
      <c r="P75" s="43">
        <v>3.3264E-6</v>
      </c>
      <c r="Q75" s="48">
        <v>2.5</v>
      </c>
    </row>
    <row r="76" spans="1:17" x14ac:dyDescent="0.3">
      <c r="A76" s="42">
        <v>56</v>
      </c>
      <c r="B76" s="43">
        <v>-7.4522000000000004E-6</v>
      </c>
      <c r="C76" s="43">
        <v>-7.3641000000000004E-6</v>
      </c>
      <c r="D76" s="43">
        <v>2.0322999999999998E-5</v>
      </c>
      <c r="E76" s="43">
        <v>3.2350000000000002E-23</v>
      </c>
      <c r="F76" s="43">
        <v>-3.9443000000000001E-22</v>
      </c>
      <c r="G76" s="43">
        <v>-2.1472E-6</v>
      </c>
      <c r="H76" s="48">
        <v>3</v>
      </c>
      <c r="I76" s="28"/>
      <c r="J76" s="44">
        <v>27</v>
      </c>
      <c r="K76" s="43">
        <v>-7.4522000000000004E-6</v>
      </c>
      <c r="L76" s="43">
        <v>-7.3641000000000004E-6</v>
      </c>
      <c r="M76" s="43">
        <v>2.0322999999999998E-5</v>
      </c>
      <c r="N76" s="43">
        <v>1.0783E-23</v>
      </c>
      <c r="O76" s="43">
        <v>1.3148000000000001E-22</v>
      </c>
      <c r="P76" s="43">
        <v>2.1472E-6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3.0914000000000001E-21</v>
      </c>
      <c r="C81" s="43">
        <v>1.6829000000000001E-5</v>
      </c>
      <c r="D81" s="43">
        <v>9.1160000000000004E-4</v>
      </c>
      <c r="E81" s="23">
        <f>+D81*1000</f>
        <v>0.91160000000000008</v>
      </c>
      <c r="F81" s="44">
        <v>0</v>
      </c>
      <c r="G81" s="24"/>
      <c r="H81" s="25"/>
      <c r="I81" s="28"/>
      <c r="J81" s="44">
        <v>1</v>
      </c>
      <c r="K81" s="43">
        <v>-1.0305E-21</v>
      </c>
      <c r="L81" s="43">
        <v>-1.6829000000000001E-5</v>
      </c>
      <c r="M81" s="43">
        <v>9.1160000000000004E-4</v>
      </c>
      <c r="N81" s="23">
        <f>+M81*1000</f>
        <v>0.91160000000000008</v>
      </c>
      <c r="O81" s="44">
        <v>0</v>
      </c>
      <c r="P81" s="24"/>
      <c r="Q81" s="25"/>
    </row>
    <row r="82" spans="1:23" x14ac:dyDescent="0.3">
      <c r="A82" s="42">
        <v>31</v>
      </c>
      <c r="B82" s="43">
        <v>-5.5814000000000002E-23</v>
      </c>
      <c r="C82" s="43">
        <v>-3.0384E-7</v>
      </c>
      <c r="D82" s="43">
        <v>9.0989E-4</v>
      </c>
      <c r="E82" s="23">
        <f t="shared" ref="E82:E107" si="0">+D82*1000</f>
        <v>0.90988999999999998</v>
      </c>
      <c r="F82" s="170">
        <v>0.03</v>
      </c>
      <c r="G82" s="24"/>
      <c r="H82" s="25"/>
      <c r="I82" s="28"/>
      <c r="J82" s="44">
        <v>2</v>
      </c>
      <c r="K82" s="43">
        <v>1.8605E-23</v>
      </c>
      <c r="L82" s="43">
        <v>3.0384E-7</v>
      </c>
      <c r="M82" s="43">
        <v>9.0989E-4</v>
      </c>
      <c r="N82" s="23">
        <f t="shared" ref="N82:N107" si="1">+M82*1000</f>
        <v>0.90988999999999998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-1.2274E-21</v>
      </c>
      <c r="C83" s="43">
        <v>-6.6818000000000001E-6</v>
      </c>
      <c r="D83" s="43">
        <v>8.6266000000000001E-4</v>
      </c>
      <c r="E83" s="23">
        <f t="shared" si="0"/>
        <v>0.86265999999999998</v>
      </c>
      <c r="F83" s="171">
        <v>0.05</v>
      </c>
      <c r="G83" s="24"/>
      <c r="H83" s="25"/>
      <c r="I83" s="28"/>
      <c r="J83" s="44">
        <v>3</v>
      </c>
      <c r="K83" s="43">
        <v>4.0914000000000001E-22</v>
      </c>
      <c r="L83" s="43">
        <v>6.6818000000000001E-6</v>
      </c>
      <c r="M83" s="43">
        <v>8.6266000000000001E-4</v>
      </c>
      <c r="N83" s="23">
        <f t="shared" si="1"/>
        <v>0.86265999999999998</v>
      </c>
      <c r="O83" s="171">
        <v>0.05</v>
      </c>
      <c r="Q83" s="25"/>
    </row>
    <row r="84" spans="1:23" x14ac:dyDescent="0.3">
      <c r="A84" s="42">
        <v>33</v>
      </c>
      <c r="B84" s="43">
        <v>-3.7525000000000001E-21</v>
      </c>
      <c r="C84" s="43">
        <v>-2.0428000000000002E-5</v>
      </c>
      <c r="D84" s="43">
        <v>7.5883999999999999E-4</v>
      </c>
      <c r="E84" s="23">
        <f t="shared" si="0"/>
        <v>0.75883999999999996</v>
      </c>
      <c r="F84" s="44">
        <v>0.1</v>
      </c>
      <c r="G84" s="24"/>
      <c r="H84" s="25"/>
      <c r="I84" s="28"/>
      <c r="J84" s="44">
        <v>4</v>
      </c>
      <c r="K84" s="43">
        <v>1.2508E-21</v>
      </c>
      <c r="L84" s="43">
        <v>2.0428000000000002E-5</v>
      </c>
      <c r="M84" s="43">
        <v>7.5883999999999999E-4</v>
      </c>
      <c r="N84" s="23">
        <f t="shared" si="1"/>
        <v>0.75883999999999996</v>
      </c>
      <c r="O84" s="44">
        <v>0.1</v>
      </c>
      <c r="P84" s="24"/>
      <c r="Q84" s="25"/>
    </row>
    <row r="85" spans="1:23" x14ac:dyDescent="0.3">
      <c r="A85" s="42">
        <v>34</v>
      </c>
      <c r="B85" s="43">
        <v>-4.9934000000000001E-21</v>
      </c>
      <c r="C85" s="43">
        <v>-2.7183E-5</v>
      </c>
      <c r="D85" s="43">
        <v>7.0951E-4</v>
      </c>
      <c r="E85" s="23">
        <f t="shared" si="0"/>
        <v>0.70950999999999997</v>
      </c>
      <c r="F85" s="170">
        <v>0.13</v>
      </c>
      <c r="G85" s="24"/>
      <c r="H85" s="25"/>
      <c r="I85" s="28"/>
      <c r="J85" s="44">
        <v>5</v>
      </c>
      <c r="K85" s="43">
        <v>1.6645E-21</v>
      </c>
      <c r="L85" s="43">
        <v>2.7183E-5</v>
      </c>
      <c r="M85" s="43">
        <v>7.0951E-4</v>
      </c>
      <c r="N85" s="23">
        <f t="shared" si="1"/>
        <v>0.70950999999999997</v>
      </c>
      <c r="O85" s="170">
        <v>0.13</v>
      </c>
      <c r="P85" s="24"/>
      <c r="Q85" s="25"/>
    </row>
    <row r="86" spans="1:23" x14ac:dyDescent="0.3">
      <c r="A86" s="42">
        <v>35</v>
      </c>
      <c r="B86" s="43">
        <v>-5.7383000000000002E-21</v>
      </c>
      <c r="C86" s="43">
        <v>-3.1238000000000001E-5</v>
      </c>
      <c r="D86" s="43">
        <v>6.8143000000000001E-4</v>
      </c>
      <c r="E86" s="23">
        <f t="shared" si="0"/>
        <v>0.68142999999999998</v>
      </c>
      <c r="F86" s="44">
        <v>0.15</v>
      </c>
      <c r="G86" s="24"/>
      <c r="H86" s="25"/>
      <c r="I86" s="28"/>
      <c r="J86" s="44">
        <v>6</v>
      </c>
      <c r="K86" s="43">
        <v>1.9127999999999999E-21</v>
      </c>
      <c r="L86" s="43">
        <v>3.1238000000000001E-5</v>
      </c>
      <c r="M86" s="43">
        <v>6.8143000000000001E-4</v>
      </c>
      <c r="N86" s="23">
        <f t="shared" si="1"/>
        <v>0.68142999999999998</v>
      </c>
      <c r="O86" s="44">
        <v>0.15</v>
      </c>
      <c r="P86" s="24"/>
      <c r="Q86" s="25"/>
    </row>
    <row r="87" spans="1:23" x14ac:dyDescent="0.3">
      <c r="A87" s="42">
        <v>36</v>
      </c>
      <c r="B87" s="43">
        <v>-7.4880999999999996E-21</v>
      </c>
      <c r="C87" s="43">
        <v>-4.0763000000000003E-5</v>
      </c>
      <c r="D87" s="43">
        <v>6.2341000000000002E-4</v>
      </c>
      <c r="E87" s="23">
        <f t="shared" si="0"/>
        <v>0.62341000000000002</v>
      </c>
      <c r="F87" s="171">
        <v>0.2</v>
      </c>
      <c r="G87" s="24"/>
      <c r="H87" s="25"/>
      <c r="I87" s="28"/>
      <c r="J87" s="44">
        <v>7</v>
      </c>
      <c r="K87" s="43">
        <v>2.496E-21</v>
      </c>
      <c r="L87" s="43">
        <v>4.0763000000000003E-5</v>
      </c>
      <c r="M87" s="43">
        <v>6.2341000000000002E-4</v>
      </c>
      <c r="N87" s="23">
        <f t="shared" si="1"/>
        <v>0.62341000000000002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-8.5864999999999999E-21</v>
      </c>
      <c r="C88" s="43">
        <v>-4.6743000000000003E-5</v>
      </c>
      <c r="D88" s="43">
        <v>5.9343999999999998E-4</v>
      </c>
      <c r="E88" s="23">
        <f t="shared" si="0"/>
        <v>0.59343999999999997</v>
      </c>
      <c r="F88" s="170">
        <v>0.23</v>
      </c>
      <c r="G88" s="24"/>
      <c r="H88" s="25"/>
      <c r="I88" s="28"/>
      <c r="J88" s="44">
        <v>8</v>
      </c>
      <c r="K88" s="43">
        <v>2.8621999999999998E-21</v>
      </c>
      <c r="L88" s="43">
        <v>4.6743000000000003E-5</v>
      </c>
      <c r="M88" s="43">
        <v>5.9343999999999998E-4</v>
      </c>
      <c r="N88" s="23">
        <f t="shared" si="1"/>
        <v>0.59343999999999997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-7.7901000000000006E-21</v>
      </c>
      <c r="C89" s="43">
        <v>-4.2407000000000002E-5</v>
      </c>
      <c r="D89" s="43">
        <v>5.1124000000000005E-4</v>
      </c>
      <c r="E89" s="23">
        <f t="shared" si="0"/>
        <v>0.51124000000000003</v>
      </c>
      <c r="F89" s="171">
        <v>0.3</v>
      </c>
      <c r="G89" s="24"/>
      <c r="H89" s="25"/>
      <c r="I89" s="28"/>
      <c r="J89" s="44">
        <v>9</v>
      </c>
      <c r="K89" s="43">
        <v>2.5967E-21</v>
      </c>
      <c r="L89" s="43">
        <v>4.2407000000000002E-5</v>
      </c>
      <c r="M89" s="43">
        <v>5.1124000000000005E-4</v>
      </c>
      <c r="N89" s="23">
        <f t="shared" si="1"/>
        <v>0.51124000000000003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-7.1006000000000003E-21</v>
      </c>
      <c r="C90" s="43">
        <v>-3.8654E-5</v>
      </c>
      <c r="D90" s="43">
        <v>4.6565000000000002E-4</v>
      </c>
      <c r="E90" s="23">
        <f t="shared" si="0"/>
        <v>0.46565000000000001</v>
      </c>
      <c r="F90" s="171">
        <v>0.35</v>
      </c>
      <c r="G90" s="24"/>
      <c r="H90" s="25"/>
      <c r="I90" s="28"/>
      <c r="J90" s="44">
        <v>10</v>
      </c>
      <c r="K90" s="43">
        <v>2.3669000000000001E-21</v>
      </c>
      <c r="L90" s="43">
        <v>3.8654E-5</v>
      </c>
      <c r="M90" s="43">
        <v>4.6565000000000002E-4</v>
      </c>
      <c r="N90" s="23">
        <f t="shared" si="1"/>
        <v>0.46565000000000001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-6.4102999999999998E-21</v>
      </c>
      <c r="C91" s="43">
        <v>-3.4895999999999999E-5</v>
      </c>
      <c r="D91" s="43">
        <v>4.2757E-4</v>
      </c>
      <c r="E91" s="23">
        <f t="shared" si="0"/>
        <v>0.42757000000000001</v>
      </c>
      <c r="F91" s="171">
        <v>0.4</v>
      </c>
      <c r="G91" s="24"/>
      <c r="H91" s="25"/>
      <c r="I91" s="28"/>
      <c r="J91" s="44">
        <v>11</v>
      </c>
      <c r="K91" s="43">
        <v>2.1367999999999998E-21</v>
      </c>
      <c r="L91" s="43">
        <v>3.4895999999999999E-5</v>
      </c>
      <c r="M91" s="43">
        <v>4.2757E-4</v>
      </c>
      <c r="N91" s="23">
        <f t="shared" si="1"/>
        <v>0.42757000000000001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-5.7607999999999997E-21</v>
      </c>
      <c r="C92" s="43">
        <v>-3.1359999999999998E-5</v>
      </c>
      <c r="D92" s="43">
        <v>3.9518000000000002E-4</v>
      </c>
      <c r="E92" s="23">
        <f t="shared" si="0"/>
        <v>0.39518000000000003</v>
      </c>
      <c r="F92" s="171">
        <v>0.45</v>
      </c>
      <c r="G92" s="24"/>
      <c r="H92" s="25"/>
      <c r="I92" s="28"/>
      <c r="J92" s="44">
        <v>12</v>
      </c>
      <c r="K92" s="43">
        <v>1.9203E-21</v>
      </c>
      <c r="L92" s="43">
        <v>3.1359999999999998E-5</v>
      </c>
      <c r="M92" s="43">
        <v>3.9518000000000002E-4</v>
      </c>
      <c r="N92" s="23">
        <f t="shared" si="1"/>
        <v>0.39518000000000003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-5.1697999999999999E-21</v>
      </c>
      <c r="C93" s="43">
        <v>-2.8143000000000001E-5</v>
      </c>
      <c r="D93" s="43">
        <v>3.6724000000000001E-4</v>
      </c>
      <c r="E93" s="23">
        <f t="shared" si="0"/>
        <v>0.36724000000000001</v>
      </c>
      <c r="F93" s="44">
        <v>0.5</v>
      </c>
      <c r="G93" s="24"/>
      <c r="H93" s="25"/>
      <c r="I93" s="28"/>
      <c r="J93" s="44">
        <v>13</v>
      </c>
      <c r="K93" s="43">
        <v>1.7233E-21</v>
      </c>
      <c r="L93" s="43">
        <v>2.8143000000000001E-5</v>
      </c>
      <c r="M93" s="43">
        <v>3.6724000000000001E-4</v>
      </c>
      <c r="N93" s="23">
        <f t="shared" si="1"/>
        <v>0.36724000000000001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-4.6419999999999996E-21</v>
      </c>
      <c r="C94" s="43">
        <v>-2.527E-5</v>
      </c>
      <c r="D94" s="43">
        <v>3.4287E-4</v>
      </c>
      <c r="E94" s="23">
        <f t="shared" si="0"/>
        <v>0.34287000000000001</v>
      </c>
      <c r="F94" s="44">
        <v>0.55000000000000004</v>
      </c>
      <c r="G94" s="24"/>
      <c r="H94" s="25"/>
      <c r="I94" s="28"/>
      <c r="J94" s="44">
        <v>14</v>
      </c>
      <c r="K94" s="43">
        <v>1.5472999999999999E-21</v>
      </c>
      <c r="L94" s="43">
        <v>2.527E-5</v>
      </c>
      <c r="M94" s="43">
        <v>3.4287E-4</v>
      </c>
      <c r="N94" s="23">
        <f t="shared" si="1"/>
        <v>0.34287000000000001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-4.1754000000000002E-21</v>
      </c>
      <c r="C95" s="43">
        <v>-2.2730000000000001E-5</v>
      </c>
      <c r="D95" s="43">
        <v>3.2142999999999999E-4</v>
      </c>
      <c r="E95" s="23">
        <f t="shared" si="0"/>
        <v>0.32142999999999999</v>
      </c>
      <c r="F95" s="44">
        <v>0.6</v>
      </c>
      <c r="G95" s="24"/>
      <c r="H95" s="25"/>
      <c r="I95" s="28"/>
      <c r="J95" s="44">
        <v>15</v>
      </c>
      <c r="K95" s="43">
        <v>1.3918000000000001E-21</v>
      </c>
      <c r="L95" s="43">
        <v>2.2730000000000001E-5</v>
      </c>
      <c r="M95" s="43">
        <v>3.2142999999999999E-4</v>
      </c>
      <c r="N95" s="23">
        <f t="shared" si="1"/>
        <v>0.32142999999999999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-3.7651000000000002E-21</v>
      </c>
      <c r="C96" s="43">
        <v>-2.0496000000000002E-5</v>
      </c>
      <c r="D96" s="43">
        <v>3.0242000000000002E-4</v>
      </c>
      <c r="E96" s="23">
        <f t="shared" si="0"/>
        <v>0.30242000000000002</v>
      </c>
      <c r="F96" s="44">
        <v>0.65</v>
      </c>
      <c r="G96" s="24"/>
      <c r="H96" s="25"/>
      <c r="I96" s="28"/>
      <c r="J96" s="44">
        <v>16</v>
      </c>
      <c r="K96" s="43">
        <v>1.2550000000000001E-21</v>
      </c>
      <c r="L96" s="43">
        <v>2.0496000000000002E-5</v>
      </c>
      <c r="M96" s="43">
        <v>3.0242000000000002E-4</v>
      </c>
      <c r="N96" s="23">
        <f t="shared" si="1"/>
        <v>0.30242000000000002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-3.4050000000000003E-21</v>
      </c>
      <c r="C97" s="43">
        <v>-1.8536E-5</v>
      </c>
      <c r="D97" s="43">
        <v>2.8546000000000002E-4</v>
      </c>
      <c r="E97" s="23">
        <f t="shared" si="0"/>
        <v>0.28546000000000005</v>
      </c>
      <c r="F97" s="44">
        <v>0.7</v>
      </c>
      <c r="G97" s="24"/>
      <c r="H97" s="25"/>
      <c r="I97" s="28"/>
      <c r="J97" s="44">
        <v>17</v>
      </c>
      <c r="K97" s="43">
        <v>1.135E-21</v>
      </c>
      <c r="L97" s="43">
        <v>1.8536E-5</v>
      </c>
      <c r="M97" s="43">
        <v>2.8546000000000002E-4</v>
      </c>
      <c r="N97" s="23">
        <f t="shared" si="1"/>
        <v>0.28546000000000005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-3.0887999999999999E-21</v>
      </c>
      <c r="C98" s="43">
        <v>-1.6815000000000001E-5</v>
      </c>
      <c r="D98" s="43">
        <v>2.7023999999999999E-4</v>
      </c>
      <c r="E98" s="23">
        <f t="shared" si="0"/>
        <v>0.27023999999999998</v>
      </c>
      <c r="F98" s="44">
        <v>0.75</v>
      </c>
      <c r="G98" s="24"/>
      <c r="H98" s="25"/>
      <c r="I98" s="28"/>
      <c r="J98" s="44">
        <v>18</v>
      </c>
      <c r="K98" s="43">
        <v>1.0296000000000001E-21</v>
      </c>
      <c r="L98" s="43">
        <v>1.6815000000000001E-5</v>
      </c>
      <c r="M98" s="43">
        <v>2.7023999999999999E-4</v>
      </c>
      <c r="N98" s="23">
        <f t="shared" si="1"/>
        <v>0.27023999999999998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-2.8109E-21</v>
      </c>
      <c r="C99" s="43">
        <v>-1.5302E-5</v>
      </c>
      <c r="D99" s="43">
        <v>2.5651E-4</v>
      </c>
      <c r="E99" s="23">
        <f t="shared" si="0"/>
        <v>0.25651000000000002</v>
      </c>
      <c r="F99" s="44">
        <v>0.8</v>
      </c>
      <c r="G99" s="24"/>
      <c r="H99" s="25"/>
      <c r="I99" s="28"/>
      <c r="J99" s="44">
        <v>19</v>
      </c>
      <c r="K99" s="43">
        <v>9.3698000000000002E-22</v>
      </c>
      <c r="L99" s="43">
        <v>1.5302E-5</v>
      </c>
      <c r="M99" s="43">
        <v>2.5651E-4</v>
      </c>
      <c r="N99" s="23">
        <f t="shared" si="1"/>
        <v>0.25651000000000002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-2.5660999999999999E-21</v>
      </c>
      <c r="C100" s="43">
        <v>-1.3969E-5</v>
      </c>
      <c r="D100" s="43">
        <v>2.4407000000000001E-4</v>
      </c>
      <c r="E100" s="23">
        <f t="shared" si="0"/>
        <v>0.24407000000000001</v>
      </c>
      <c r="F100" s="44">
        <v>0.85</v>
      </c>
      <c r="G100" s="24"/>
      <c r="H100" s="25"/>
      <c r="I100" s="28"/>
      <c r="J100" s="44">
        <v>20</v>
      </c>
      <c r="K100" s="43">
        <v>8.5537000000000001E-22</v>
      </c>
      <c r="L100" s="43">
        <v>1.3969E-5</v>
      </c>
      <c r="M100" s="43">
        <v>2.4407000000000001E-4</v>
      </c>
      <c r="N100" s="23">
        <f t="shared" si="1"/>
        <v>0.24407000000000001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-2.3499000000000001E-21</v>
      </c>
      <c r="C101" s="43">
        <v>-1.2792000000000001E-5</v>
      </c>
      <c r="D101" s="43">
        <v>2.3275999999999999E-4</v>
      </c>
      <c r="E101" s="23">
        <f t="shared" si="0"/>
        <v>0.23275999999999999</v>
      </c>
      <c r="F101" s="44">
        <v>0.9</v>
      </c>
      <c r="G101" s="24"/>
      <c r="H101" s="25"/>
      <c r="I101" s="28"/>
      <c r="J101" s="44">
        <v>21</v>
      </c>
      <c r="K101" s="43">
        <v>7.8327999999999998E-22</v>
      </c>
      <c r="L101" s="43">
        <v>1.2792000000000001E-5</v>
      </c>
      <c r="M101" s="43">
        <v>2.3275999999999999E-4</v>
      </c>
      <c r="N101" s="23">
        <f t="shared" si="1"/>
        <v>0.23275999999999999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-1.9879000000000002E-21</v>
      </c>
      <c r="C102" s="43">
        <v>-1.0822000000000001E-5</v>
      </c>
      <c r="D102" s="43">
        <v>2.1295E-4</v>
      </c>
      <c r="E102" s="23">
        <f t="shared" si="0"/>
        <v>0.21295</v>
      </c>
      <c r="F102" s="44">
        <v>1</v>
      </c>
      <c r="G102" s="24"/>
      <c r="H102" s="25"/>
      <c r="I102" s="28"/>
      <c r="J102" s="44">
        <v>22</v>
      </c>
      <c r="K102" s="43">
        <v>6.6265E-22</v>
      </c>
      <c r="L102" s="43">
        <v>1.0822000000000001E-5</v>
      </c>
      <c r="M102" s="43">
        <v>2.1295E-4</v>
      </c>
      <c r="N102" s="23">
        <f t="shared" si="1"/>
        <v>0.21295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-9.9547000000000003E-22</v>
      </c>
      <c r="C103" s="43">
        <v>-5.4191000000000003E-6</v>
      </c>
      <c r="D103" s="43">
        <v>1.4944000000000001E-4</v>
      </c>
      <c r="E103" s="23">
        <f t="shared" si="0"/>
        <v>0.14944000000000002</v>
      </c>
      <c r="F103" s="44">
        <v>1.5</v>
      </c>
      <c r="G103" s="24"/>
      <c r="H103" s="25"/>
      <c r="I103" s="28"/>
      <c r="J103" s="44">
        <v>23</v>
      </c>
      <c r="K103" s="43">
        <v>3.3182000000000002E-22</v>
      </c>
      <c r="L103" s="43">
        <v>5.4191000000000003E-6</v>
      </c>
      <c r="M103" s="43">
        <v>1.4944000000000001E-4</v>
      </c>
      <c r="N103" s="23">
        <f t="shared" si="1"/>
        <v>0.14944000000000002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-5.8948999999999996E-22</v>
      </c>
      <c r="C104" s="43">
        <v>-3.2090000000000001E-6</v>
      </c>
      <c r="D104" s="43">
        <v>1.1571E-4</v>
      </c>
      <c r="E104" s="23">
        <f t="shared" si="0"/>
        <v>0.11571000000000001</v>
      </c>
      <c r="F104" s="44">
        <v>2</v>
      </c>
      <c r="G104" s="24"/>
      <c r="H104" s="25"/>
      <c r="I104" s="28"/>
      <c r="J104" s="44">
        <v>24</v>
      </c>
      <c r="K104" s="43">
        <v>1.965E-22</v>
      </c>
      <c r="L104" s="43">
        <v>3.2090000000000001E-6</v>
      </c>
      <c r="M104" s="43">
        <v>1.1571E-4</v>
      </c>
      <c r="N104" s="23">
        <f t="shared" si="1"/>
        <v>0.11571000000000001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-3.8739E-22</v>
      </c>
      <c r="C105" s="43">
        <v>-2.1088999999999998E-6</v>
      </c>
      <c r="D105" s="43">
        <v>9.4654000000000005E-5</v>
      </c>
      <c r="E105" s="23">
        <f t="shared" si="0"/>
        <v>9.4654000000000002E-2</v>
      </c>
      <c r="F105" s="44">
        <v>2.5</v>
      </c>
      <c r="G105" s="24"/>
      <c r="H105" s="25"/>
      <c r="I105" s="28"/>
      <c r="J105" s="44">
        <v>25</v>
      </c>
      <c r="K105" s="43">
        <v>1.2913E-22</v>
      </c>
      <c r="L105" s="43">
        <v>2.1088999999999998E-6</v>
      </c>
      <c r="M105" s="43">
        <v>9.4654000000000005E-5</v>
      </c>
      <c r="N105" s="23">
        <f t="shared" si="1"/>
        <v>9.4654000000000002E-2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-2.7251000000000001E-22</v>
      </c>
      <c r="C106" s="43">
        <v>-1.4835000000000001E-6</v>
      </c>
      <c r="D106" s="43">
        <v>7.9777999999999994E-5</v>
      </c>
      <c r="E106" s="23">
        <f t="shared" si="0"/>
        <v>7.9777999999999988E-2</v>
      </c>
      <c r="F106" s="44">
        <v>3</v>
      </c>
      <c r="G106" s="24"/>
      <c r="H106" s="25"/>
      <c r="I106" s="28"/>
      <c r="J106" s="44">
        <v>26</v>
      </c>
      <c r="K106" s="43">
        <v>9.0837000000000002E-23</v>
      </c>
      <c r="L106" s="43">
        <v>1.4835000000000001E-6</v>
      </c>
      <c r="M106" s="43">
        <v>7.9777999999999994E-5</v>
      </c>
      <c r="N106" s="23">
        <f t="shared" si="1"/>
        <v>7.9777999999999988E-2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-2.0065E-22</v>
      </c>
      <c r="C107" s="43">
        <v>-1.0922999999999999E-6</v>
      </c>
      <c r="D107" s="43">
        <v>6.8362999999999996E-5</v>
      </c>
      <c r="E107" s="23">
        <f t="shared" si="0"/>
        <v>6.8362999999999993E-2</v>
      </c>
      <c r="F107" s="44">
        <v>3.5</v>
      </c>
      <c r="G107" s="24"/>
      <c r="H107" s="25"/>
      <c r="I107" s="28"/>
      <c r="J107" s="44">
        <v>27</v>
      </c>
      <c r="K107" s="43">
        <v>6.6883999999999999E-23</v>
      </c>
      <c r="L107" s="43">
        <v>1.0922999999999999E-6</v>
      </c>
      <c r="M107" s="43">
        <v>6.8362999999999996E-5</v>
      </c>
      <c r="N107" s="23">
        <f t="shared" si="1"/>
        <v>6.8362999999999993E-2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-1.5249999999999999E-22</v>
      </c>
      <c r="C108" s="43">
        <v>-8.3015000000000001E-7</v>
      </c>
      <c r="D108" s="43">
        <v>5.9179999999999999E-5</v>
      </c>
      <c r="E108" s="23"/>
      <c r="F108" s="44">
        <v>4</v>
      </c>
      <c r="G108" s="24"/>
      <c r="H108" s="25"/>
      <c r="I108" s="28"/>
      <c r="J108" s="44">
        <v>28</v>
      </c>
      <c r="K108" s="43">
        <v>5.0832E-23</v>
      </c>
      <c r="L108" s="43">
        <v>8.3015000000000001E-7</v>
      </c>
      <c r="M108" s="43">
        <v>5.9179999999999999E-5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C67FB-5BA6-4FDD-8197-7BD56F507AB4}">
  <sheetPr codeName="Hoja134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3250000000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150000000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3077900</v>
      </c>
      <c r="C19" s="43">
        <v>2783400</v>
      </c>
      <c r="D19" s="43">
        <v>562470</v>
      </c>
      <c r="E19" s="43">
        <v>-5.4092999999999997E-11</v>
      </c>
      <c r="F19" s="43">
        <v>-4.8436000000000001E-27</v>
      </c>
      <c r="G19" s="43">
        <v>-2.6366999999999999E-11</v>
      </c>
      <c r="H19" s="48">
        <v>0</v>
      </c>
      <c r="I19" s="28"/>
      <c r="J19" s="44">
        <v>1</v>
      </c>
      <c r="K19" s="43">
        <v>3077900</v>
      </c>
      <c r="L19" s="43">
        <v>2783400</v>
      </c>
      <c r="M19" s="43">
        <v>562470</v>
      </c>
      <c r="N19" s="43">
        <v>-1.8031E-11</v>
      </c>
      <c r="O19" s="43">
        <v>1.6145E-27</v>
      </c>
      <c r="P19" s="43">
        <v>2.6366999999999999E-11</v>
      </c>
      <c r="Q19" s="48">
        <v>0</v>
      </c>
    </row>
    <row r="20" spans="1:17" x14ac:dyDescent="0.3">
      <c r="A20" s="42">
        <v>31</v>
      </c>
      <c r="B20" s="43">
        <v>-1833500</v>
      </c>
      <c r="C20" s="43">
        <v>-1689400</v>
      </c>
      <c r="D20" s="43">
        <v>461390</v>
      </c>
      <c r="E20" s="43">
        <v>2.6472000000000001E-11</v>
      </c>
      <c r="F20" s="43">
        <v>-2.3693E-12</v>
      </c>
      <c r="G20" s="43">
        <v>-12898</v>
      </c>
      <c r="H20" s="54">
        <v>0.03</v>
      </c>
      <c r="I20" s="28"/>
      <c r="J20" s="44">
        <v>2</v>
      </c>
      <c r="K20" s="43">
        <v>-1833500</v>
      </c>
      <c r="L20" s="43">
        <v>-1689400</v>
      </c>
      <c r="M20" s="43">
        <v>461390</v>
      </c>
      <c r="N20" s="43">
        <v>8.8240000000000004E-12</v>
      </c>
      <c r="O20" s="43">
        <v>7.8975999999999996E-13</v>
      </c>
      <c r="P20" s="43">
        <v>12898</v>
      </c>
      <c r="Q20" s="54">
        <v>0.03</v>
      </c>
    </row>
    <row r="21" spans="1:17" x14ac:dyDescent="0.3">
      <c r="A21" s="42">
        <v>32</v>
      </c>
      <c r="B21" s="43">
        <v>80443</v>
      </c>
      <c r="C21" s="43">
        <v>93233</v>
      </c>
      <c r="D21" s="43">
        <v>404820</v>
      </c>
      <c r="E21" s="43">
        <v>2.3494000000000001E-12</v>
      </c>
      <c r="F21" s="43">
        <v>-2.6296E-12</v>
      </c>
      <c r="G21" s="43">
        <v>-14315</v>
      </c>
      <c r="H21" s="57">
        <v>0.05</v>
      </c>
      <c r="I21" s="28"/>
      <c r="J21" s="44">
        <v>3</v>
      </c>
      <c r="K21" s="43">
        <v>80443</v>
      </c>
      <c r="L21" s="43">
        <v>93233</v>
      </c>
      <c r="M21" s="43">
        <v>404820</v>
      </c>
      <c r="N21" s="43">
        <v>7.8313000000000002E-13</v>
      </c>
      <c r="O21" s="43">
        <v>8.7654000000000002E-13</v>
      </c>
      <c r="P21" s="43">
        <v>14315</v>
      </c>
      <c r="Q21" s="57">
        <v>0.05</v>
      </c>
    </row>
    <row r="22" spans="1:17" x14ac:dyDescent="0.3">
      <c r="A22" s="42">
        <v>33</v>
      </c>
      <c r="B22" s="43">
        <v>-18517</v>
      </c>
      <c r="C22" s="43">
        <v>6750.4</v>
      </c>
      <c r="D22" s="43">
        <v>269930</v>
      </c>
      <c r="E22" s="43">
        <v>4.6415000000000004E-12</v>
      </c>
      <c r="F22" s="43">
        <v>-3.1874999999999999E-12</v>
      </c>
      <c r="G22" s="43">
        <v>-17352</v>
      </c>
      <c r="H22" s="48">
        <v>0.1</v>
      </c>
      <c r="I22" s="28"/>
      <c r="J22" s="44">
        <v>4</v>
      </c>
      <c r="K22" s="43">
        <v>-18517</v>
      </c>
      <c r="L22" s="43">
        <v>6750.4</v>
      </c>
      <c r="M22" s="43">
        <v>269930</v>
      </c>
      <c r="N22" s="43">
        <v>1.5471999999999999E-12</v>
      </c>
      <c r="O22" s="43">
        <v>1.0625E-12</v>
      </c>
      <c r="P22" s="43">
        <v>17352</v>
      </c>
      <c r="Q22" s="48">
        <v>0.1</v>
      </c>
    </row>
    <row r="23" spans="1:17" x14ac:dyDescent="0.3">
      <c r="A23" s="42">
        <v>34</v>
      </c>
      <c r="B23" s="43">
        <v>-65012</v>
      </c>
      <c r="C23" s="43">
        <v>-33707</v>
      </c>
      <c r="D23" s="43">
        <v>211940</v>
      </c>
      <c r="E23" s="43">
        <v>5.7504999999999998E-12</v>
      </c>
      <c r="F23" s="43">
        <v>-3.3451E-12</v>
      </c>
      <c r="G23" s="43">
        <v>-18210</v>
      </c>
      <c r="H23" s="54">
        <v>0.13</v>
      </c>
      <c r="I23" s="28"/>
      <c r="J23" s="44">
        <v>5</v>
      </c>
      <c r="K23" s="43">
        <v>-65012</v>
      </c>
      <c r="L23" s="43">
        <v>-33707</v>
      </c>
      <c r="M23" s="43">
        <v>211940</v>
      </c>
      <c r="N23" s="43">
        <v>1.9168000000000001E-12</v>
      </c>
      <c r="O23" s="43">
        <v>1.115E-12</v>
      </c>
      <c r="P23" s="43">
        <v>18210</v>
      </c>
      <c r="Q23" s="54">
        <v>0.13</v>
      </c>
    </row>
    <row r="24" spans="1:17" x14ac:dyDescent="0.3">
      <c r="A24" s="42">
        <v>35</v>
      </c>
      <c r="B24" s="43">
        <v>-9711.5</v>
      </c>
      <c r="C24" s="43">
        <v>10961</v>
      </c>
      <c r="D24" s="43">
        <v>183950</v>
      </c>
      <c r="E24" s="43">
        <v>3.7974E-12</v>
      </c>
      <c r="F24" s="43">
        <v>-3.42E-12</v>
      </c>
      <c r="G24" s="43">
        <v>-18618</v>
      </c>
      <c r="H24" s="48">
        <v>0.15</v>
      </c>
      <c r="I24" s="28"/>
      <c r="J24" s="44">
        <v>6</v>
      </c>
      <c r="K24" s="43">
        <v>-9711.5</v>
      </c>
      <c r="L24" s="43">
        <v>10961</v>
      </c>
      <c r="M24" s="43">
        <v>183950</v>
      </c>
      <c r="N24" s="43">
        <v>1.2657999999999999E-12</v>
      </c>
      <c r="O24" s="43">
        <v>1.14E-12</v>
      </c>
      <c r="P24" s="43">
        <v>18618</v>
      </c>
      <c r="Q24" s="48">
        <v>0.15</v>
      </c>
    </row>
    <row r="25" spans="1:17" x14ac:dyDescent="0.3">
      <c r="A25" s="42">
        <v>36</v>
      </c>
      <c r="B25" s="43">
        <v>-18174</v>
      </c>
      <c r="C25" s="43">
        <v>1283</v>
      </c>
      <c r="D25" s="43">
        <v>133290</v>
      </c>
      <c r="E25" s="43">
        <v>3.5741999999999999E-12</v>
      </c>
      <c r="F25" s="43">
        <v>-3.3208000000000001E-12</v>
      </c>
      <c r="G25" s="43">
        <v>-18078</v>
      </c>
      <c r="H25" s="57">
        <v>0.2</v>
      </c>
      <c r="I25" s="28"/>
      <c r="J25" s="44">
        <v>7</v>
      </c>
      <c r="K25" s="43">
        <v>-18174</v>
      </c>
      <c r="L25" s="43">
        <v>1283</v>
      </c>
      <c r="M25" s="43">
        <v>133290</v>
      </c>
      <c r="N25" s="43">
        <v>1.1914E-12</v>
      </c>
      <c r="O25" s="43">
        <v>1.1069000000000001E-12</v>
      </c>
      <c r="P25" s="43">
        <v>18078</v>
      </c>
      <c r="Q25" s="57">
        <v>0.2</v>
      </c>
    </row>
    <row r="26" spans="1:17" x14ac:dyDescent="0.3">
      <c r="A26" s="42">
        <v>37</v>
      </c>
      <c r="B26" s="43">
        <v>-24113</v>
      </c>
      <c r="C26" s="43">
        <v>-5221</v>
      </c>
      <c r="D26" s="43">
        <v>113020</v>
      </c>
      <c r="E26" s="43">
        <v>3.4703999999999998E-12</v>
      </c>
      <c r="F26" s="43">
        <v>-3.1025000000000002E-12</v>
      </c>
      <c r="G26" s="43">
        <v>-16889</v>
      </c>
      <c r="H26" s="54">
        <v>0.23</v>
      </c>
      <c r="I26" s="28"/>
      <c r="J26" s="44">
        <v>8</v>
      </c>
      <c r="K26" s="43">
        <v>-24113</v>
      </c>
      <c r="L26" s="43">
        <v>-5221</v>
      </c>
      <c r="M26" s="43">
        <v>113020</v>
      </c>
      <c r="N26" s="43">
        <v>1.1568000000000001E-12</v>
      </c>
      <c r="O26" s="43">
        <v>1.0342E-12</v>
      </c>
      <c r="P26" s="43">
        <v>16889</v>
      </c>
      <c r="Q26" s="54">
        <v>0.23</v>
      </c>
    </row>
    <row r="27" spans="1:17" x14ac:dyDescent="0.3">
      <c r="A27" s="42">
        <v>38</v>
      </c>
      <c r="B27" s="43">
        <v>-5815.9</v>
      </c>
      <c r="C27" s="43">
        <v>5173</v>
      </c>
      <c r="D27" s="43">
        <v>82329</v>
      </c>
      <c r="E27" s="43">
        <v>2.0185999999999999E-12</v>
      </c>
      <c r="F27" s="43">
        <v>-2.6923000000000002E-12</v>
      </c>
      <c r="G27" s="43">
        <v>-14656</v>
      </c>
      <c r="H27" s="57">
        <v>0.3</v>
      </c>
      <c r="I27" s="28"/>
      <c r="J27" s="44">
        <v>9</v>
      </c>
      <c r="K27" s="43">
        <v>-5815.9</v>
      </c>
      <c r="L27" s="43">
        <v>5173</v>
      </c>
      <c r="M27" s="43">
        <v>82329</v>
      </c>
      <c r="N27" s="43">
        <v>6.7287000000000004E-13</v>
      </c>
      <c r="O27" s="43">
        <v>8.9743999999999996E-13</v>
      </c>
      <c r="P27" s="43">
        <v>14656</v>
      </c>
      <c r="Q27" s="57">
        <v>0.3</v>
      </c>
    </row>
    <row r="28" spans="1:17" x14ac:dyDescent="0.3">
      <c r="A28" s="42">
        <v>39</v>
      </c>
      <c r="B28" s="43">
        <v>-4953.3</v>
      </c>
      <c r="C28" s="43">
        <v>3641</v>
      </c>
      <c r="D28" s="43">
        <v>67920</v>
      </c>
      <c r="E28" s="43">
        <v>1.5788000000000001E-12</v>
      </c>
      <c r="F28" s="43">
        <v>-2.3541999999999998E-12</v>
      </c>
      <c r="G28" s="43">
        <v>-12816</v>
      </c>
      <c r="H28" s="57">
        <v>0.35</v>
      </c>
      <c r="I28" s="28"/>
      <c r="J28" s="44">
        <v>10</v>
      </c>
      <c r="K28" s="43">
        <v>-4953.3</v>
      </c>
      <c r="L28" s="43">
        <v>3641</v>
      </c>
      <c r="M28" s="43">
        <v>67920</v>
      </c>
      <c r="N28" s="43">
        <v>5.2625E-13</v>
      </c>
      <c r="O28" s="43">
        <v>7.8474999999999996E-13</v>
      </c>
      <c r="P28" s="43">
        <v>12816</v>
      </c>
      <c r="Q28" s="57">
        <v>0.35</v>
      </c>
    </row>
    <row r="29" spans="1:17" x14ac:dyDescent="0.3">
      <c r="A29" s="42">
        <v>40</v>
      </c>
      <c r="B29" s="43">
        <v>-4225.8999999999996</v>
      </c>
      <c r="C29" s="43">
        <v>2467.5</v>
      </c>
      <c r="D29" s="43">
        <v>57167</v>
      </c>
      <c r="E29" s="43">
        <v>1.2295999999999999E-12</v>
      </c>
      <c r="F29" s="43">
        <v>-2.0292999999999998E-12</v>
      </c>
      <c r="G29" s="43">
        <v>-11047</v>
      </c>
      <c r="H29" s="57">
        <v>0.4</v>
      </c>
      <c r="I29" s="28"/>
      <c r="J29" s="44">
        <v>11</v>
      </c>
      <c r="K29" s="43">
        <v>-4225.8999999999996</v>
      </c>
      <c r="L29" s="43">
        <v>2467.5</v>
      </c>
      <c r="M29" s="43">
        <v>57167</v>
      </c>
      <c r="N29" s="43">
        <v>4.0985999999999998E-13</v>
      </c>
      <c r="O29" s="43">
        <v>6.7642999999999998E-13</v>
      </c>
      <c r="P29" s="43">
        <v>11047</v>
      </c>
      <c r="Q29" s="57">
        <v>0.4</v>
      </c>
    </row>
    <row r="30" spans="1:17" x14ac:dyDescent="0.3">
      <c r="A30" s="42">
        <v>41</v>
      </c>
      <c r="B30" s="43">
        <v>-3625.7</v>
      </c>
      <c r="C30" s="43">
        <v>1594</v>
      </c>
      <c r="D30" s="43">
        <v>48853</v>
      </c>
      <c r="E30" s="43">
        <v>9.588500000000001E-13</v>
      </c>
      <c r="F30" s="43">
        <v>-1.7364999999999999E-12</v>
      </c>
      <c r="G30" s="43">
        <v>-9453.2000000000007</v>
      </c>
      <c r="H30" s="57">
        <v>0.45</v>
      </c>
      <c r="I30" s="28"/>
      <c r="J30" s="44">
        <v>12</v>
      </c>
      <c r="K30" s="43">
        <v>-3625.7</v>
      </c>
      <c r="L30" s="43">
        <v>1594</v>
      </c>
      <c r="M30" s="43">
        <v>48853</v>
      </c>
      <c r="N30" s="43">
        <v>3.1962000000000001E-13</v>
      </c>
      <c r="O30" s="43">
        <v>5.7883999999999999E-13</v>
      </c>
      <c r="P30" s="43">
        <v>9453.2000000000007</v>
      </c>
      <c r="Q30" s="57">
        <v>0.45</v>
      </c>
    </row>
    <row r="31" spans="1:17" x14ac:dyDescent="0.3">
      <c r="A31" s="42">
        <v>42</v>
      </c>
      <c r="B31" s="43">
        <v>-3132.2</v>
      </c>
      <c r="C31" s="43">
        <v>956.99</v>
      </c>
      <c r="D31" s="43">
        <v>42253</v>
      </c>
      <c r="E31" s="43">
        <v>7.5118000000000004E-13</v>
      </c>
      <c r="F31" s="43">
        <v>-1.4819E-12</v>
      </c>
      <c r="G31" s="43">
        <v>-8067.2</v>
      </c>
      <c r="H31" s="48">
        <v>0.5</v>
      </c>
      <c r="I31" s="28"/>
      <c r="J31" s="44">
        <v>13</v>
      </c>
      <c r="K31" s="43">
        <v>-3132.2</v>
      </c>
      <c r="L31" s="43">
        <v>956.99</v>
      </c>
      <c r="M31" s="43">
        <v>42253</v>
      </c>
      <c r="N31" s="43">
        <v>2.5039000000000001E-13</v>
      </c>
      <c r="O31" s="43">
        <v>4.9396999999999996E-13</v>
      </c>
      <c r="P31" s="43">
        <v>8067.2</v>
      </c>
      <c r="Q31" s="48">
        <v>0.5</v>
      </c>
    </row>
    <row r="32" spans="1:17" x14ac:dyDescent="0.3">
      <c r="A32" s="42">
        <v>43</v>
      </c>
      <c r="B32" s="43">
        <v>-2725</v>
      </c>
      <c r="C32" s="43">
        <v>499.42</v>
      </c>
      <c r="D32" s="43">
        <v>36903</v>
      </c>
      <c r="E32" s="43">
        <v>5.9231000000000003E-13</v>
      </c>
      <c r="F32" s="43">
        <v>-1.2649E-12</v>
      </c>
      <c r="G32" s="43">
        <v>-6885.8</v>
      </c>
      <c r="H32" s="48">
        <v>0.55000000000000004</v>
      </c>
      <c r="I32" s="28"/>
      <c r="J32" s="44">
        <v>14</v>
      </c>
      <c r="K32" s="43">
        <v>-2725</v>
      </c>
      <c r="L32" s="43">
        <v>499.42</v>
      </c>
      <c r="M32" s="43">
        <v>36903</v>
      </c>
      <c r="N32" s="43">
        <v>1.9743999999999999E-13</v>
      </c>
      <c r="O32" s="43">
        <v>4.2162999999999999E-13</v>
      </c>
      <c r="P32" s="43">
        <v>6885.8</v>
      </c>
      <c r="Q32" s="48">
        <v>0.55000000000000004</v>
      </c>
    </row>
    <row r="33" spans="1:17" x14ac:dyDescent="0.3">
      <c r="A33" s="42">
        <v>44</v>
      </c>
      <c r="B33" s="43">
        <v>-2386.8000000000002</v>
      </c>
      <c r="C33" s="43">
        <v>174.91</v>
      </c>
      <c r="D33" s="43">
        <v>32498</v>
      </c>
      <c r="E33" s="43">
        <v>4.7058E-13</v>
      </c>
      <c r="F33" s="43">
        <v>-1.0819000000000001E-12</v>
      </c>
      <c r="G33" s="43">
        <v>-5889.4</v>
      </c>
      <c r="H33" s="48">
        <v>0.6</v>
      </c>
      <c r="I33" s="28"/>
      <c r="J33" s="44">
        <v>15</v>
      </c>
      <c r="K33" s="43">
        <v>-2386.8000000000002</v>
      </c>
      <c r="L33" s="43">
        <v>174.91</v>
      </c>
      <c r="M33" s="43">
        <v>32498</v>
      </c>
      <c r="N33" s="43">
        <v>1.5686E-13</v>
      </c>
      <c r="O33" s="43">
        <v>3.6061999999999998E-13</v>
      </c>
      <c r="P33" s="43">
        <v>5889.4</v>
      </c>
      <c r="Q33" s="48">
        <v>0.6</v>
      </c>
    </row>
    <row r="34" spans="1:17" x14ac:dyDescent="0.3">
      <c r="A34" s="42">
        <v>45</v>
      </c>
      <c r="B34" s="43">
        <v>-2103.8000000000002</v>
      </c>
      <c r="C34" s="43">
        <v>-52.246000000000002</v>
      </c>
      <c r="D34" s="43">
        <v>28823</v>
      </c>
      <c r="E34" s="43">
        <v>3.7686000000000002E-13</v>
      </c>
      <c r="F34" s="43">
        <v>-9.2827999999999996E-13</v>
      </c>
      <c r="G34" s="43">
        <v>-5053.3</v>
      </c>
      <c r="H34" s="48">
        <v>0.65</v>
      </c>
      <c r="I34" s="28"/>
      <c r="J34" s="44">
        <v>16</v>
      </c>
      <c r="K34" s="43">
        <v>-2103.8000000000002</v>
      </c>
      <c r="L34" s="43">
        <v>-52.246000000000002</v>
      </c>
      <c r="M34" s="43">
        <v>28823</v>
      </c>
      <c r="N34" s="43">
        <v>1.2562E-13</v>
      </c>
      <c r="O34" s="43">
        <v>3.0942999999999997E-13</v>
      </c>
      <c r="P34" s="43">
        <v>5053.3</v>
      </c>
      <c r="Q34" s="48">
        <v>0.65</v>
      </c>
    </row>
    <row r="35" spans="1:17" x14ac:dyDescent="0.3">
      <c r="A35" s="42">
        <v>46</v>
      </c>
      <c r="B35" s="43">
        <v>-1865.1</v>
      </c>
      <c r="C35" s="43">
        <v>-208.7</v>
      </c>
      <c r="D35" s="43">
        <v>25723</v>
      </c>
      <c r="E35" s="43">
        <v>3.0427999999999999E-13</v>
      </c>
      <c r="F35" s="43">
        <v>-7.9960000000000005E-13</v>
      </c>
      <c r="G35" s="43">
        <v>-4352.8</v>
      </c>
      <c r="H35" s="48">
        <v>0.7</v>
      </c>
      <c r="I35" s="28"/>
      <c r="J35" s="44">
        <v>17</v>
      </c>
      <c r="K35" s="43">
        <v>-1865.1</v>
      </c>
      <c r="L35" s="43">
        <v>-208.7</v>
      </c>
      <c r="M35" s="43">
        <v>25723</v>
      </c>
      <c r="N35" s="43">
        <v>1.0143E-13</v>
      </c>
      <c r="O35" s="43">
        <v>2.6652999999999998E-13</v>
      </c>
      <c r="P35" s="43">
        <v>4352.8</v>
      </c>
      <c r="Q35" s="48">
        <v>0.7</v>
      </c>
    </row>
    <row r="36" spans="1:17" x14ac:dyDescent="0.3">
      <c r="A36" s="42">
        <v>47</v>
      </c>
      <c r="B36" s="43">
        <v>-1662.2</v>
      </c>
      <c r="C36" s="43">
        <v>-314</v>
      </c>
      <c r="D36" s="43">
        <v>23086</v>
      </c>
      <c r="E36" s="43">
        <v>2.4765000000000001E-13</v>
      </c>
      <c r="F36" s="43">
        <v>-6.9168999999999995E-13</v>
      </c>
      <c r="G36" s="43">
        <v>-3765.4</v>
      </c>
      <c r="H36" s="48">
        <v>0.75</v>
      </c>
      <c r="I36" s="28"/>
      <c r="J36" s="44">
        <v>18</v>
      </c>
      <c r="K36" s="43">
        <v>-1662.2</v>
      </c>
      <c r="L36" s="43">
        <v>-314</v>
      </c>
      <c r="M36" s="43">
        <v>23086</v>
      </c>
      <c r="N36" s="43">
        <v>8.2550999999999996E-14</v>
      </c>
      <c r="O36" s="43">
        <v>2.3055999999999998E-13</v>
      </c>
      <c r="P36" s="43">
        <v>3765.4</v>
      </c>
      <c r="Q36" s="48">
        <v>0.75</v>
      </c>
    </row>
    <row r="37" spans="1:17" x14ac:dyDescent="0.3">
      <c r="A37" s="42">
        <v>48</v>
      </c>
      <c r="B37" s="43">
        <v>-1488.2</v>
      </c>
      <c r="C37" s="43">
        <v>-382.32</v>
      </c>
      <c r="D37" s="43">
        <v>20823</v>
      </c>
      <c r="E37" s="43">
        <v>2.0315E-13</v>
      </c>
      <c r="F37" s="43">
        <v>-6.0099999999999996E-13</v>
      </c>
      <c r="G37" s="43">
        <v>-3271.7</v>
      </c>
      <c r="H37" s="48">
        <v>0.8</v>
      </c>
      <c r="I37" s="28"/>
      <c r="J37" s="44">
        <v>19</v>
      </c>
      <c r="K37" s="43">
        <v>-1488.2</v>
      </c>
      <c r="L37" s="43">
        <v>-382.32</v>
      </c>
      <c r="M37" s="43">
        <v>20823</v>
      </c>
      <c r="N37" s="43">
        <v>6.7716000000000001E-14</v>
      </c>
      <c r="O37" s="43">
        <v>2.0032999999999999E-13</v>
      </c>
      <c r="P37" s="43">
        <v>3271.7</v>
      </c>
      <c r="Q37" s="48">
        <v>0.8</v>
      </c>
    </row>
    <row r="38" spans="1:17" x14ac:dyDescent="0.3">
      <c r="A38" s="42">
        <v>49</v>
      </c>
      <c r="B38" s="43">
        <v>-1337.9</v>
      </c>
      <c r="C38" s="43">
        <v>-423.93</v>
      </c>
      <c r="D38" s="43">
        <v>18868</v>
      </c>
      <c r="E38" s="43">
        <v>1.6789E-13</v>
      </c>
      <c r="F38" s="43">
        <v>-5.2454E-13</v>
      </c>
      <c r="G38" s="43">
        <v>-2855.5</v>
      </c>
      <c r="H38" s="48">
        <v>0.85</v>
      </c>
      <c r="I38" s="28"/>
      <c r="J38" s="44">
        <v>20</v>
      </c>
      <c r="K38" s="43">
        <v>-1337.9</v>
      </c>
      <c r="L38" s="43">
        <v>-423.93</v>
      </c>
      <c r="M38" s="43">
        <v>18868</v>
      </c>
      <c r="N38" s="43">
        <v>5.5964999999999998E-14</v>
      </c>
      <c r="O38" s="43">
        <v>1.7485000000000001E-13</v>
      </c>
      <c r="P38" s="43">
        <v>2855.5</v>
      </c>
      <c r="Q38" s="48">
        <v>0.85</v>
      </c>
    </row>
    <row r="39" spans="1:17" x14ac:dyDescent="0.3">
      <c r="A39" s="42">
        <v>50</v>
      </c>
      <c r="B39" s="43">
        <v>-1207</v>
      </c>
      <c r="C39" s="43">
        <v>-446.24</v>
      </c>
      <c r="D39" s="43">
        <v>17167</v>
      </c>
      <c r="E39" s="43">
        <v>1.3976E-13</v>
      </c>
      <c r="F39" s="43">
        <v>-4.5983999999999999E-13</v>
      </c>
      <c r="G39" s="43">
        <v>-2503.1999999999998</v>
      </c>
      <c r="H39" s="48">
        <v>0.9</v>
      </c>
      <c r="I39" s="28"/>
      <c r="J39" s="44">
        <v>21</v>
      </c>
      <c r="K39" s="43">
        <v>-1207</v>
      </c>
      <c r="L39" s="43">
        <v>-446.24</v>
      </c>
      <c r="M39" s="43">
        <v>17167</v>
      </c>
      <c r="N39" s="43">
        <v>4.6584999999999998E-14</v>
      </c>
      <c r="O39" s="43">
        <v>1.5328E-13</v>
      </c>
      <c r="P39" s="43">
        <v>2503.1999999999998</v>
      </c>
      <c r="Q39" s="48">
        <v>0.9</v>
      </c>
    </row>
    <row r="40" spans="1:17" x14ac:dyDescent="0.3">
      <c r="A40" s="42">
        <v>51</v>
      </c>
      <c r="B40" s="43">
        <v>-990.82</v>
      </c>
      <c r="C40" s="43">
        <v>-453.01</v>
      </c>
      <c r="D40" s="43">
        <v>14371</v>
      </c>
      <c r="E40" s="43">
        <v>9.8794999999999997E-14</v>
      </c>
      <c r="F40" s="43">
        <v>-3.5793000000000002E-13</v>
      </c>
      <c r="G40" s="43">
        <v>-1948.5</v>
      </c>
      <c r="H40" s="48">
        <v>0.95</v>
      </c>
      <c r="I40" s="28"/>
      <c r="J40" s="44">
        <v>22</v>
      </c>
      <c r="K40" s="43">
        <v>-990.82</v>
      </c>
      <c r="L40" s="43">
        <v>-453.01</v>
      </c>
      <c r="M40" s="43">
        <v>14371</v>
      </c>
      <c r="N40" s="43">
        <v>3.2931999999999998E-14</v>
      </c>
      <c r="O40" s="43">
        <v>1.1931E-13</v>
      </c>
      <c r="P40" s="43">
        <v>1948.5</v>
      </c>
      <c r="Q40" s="48">
        <v>0.95</v>
      </c>
    </row>
    <row r="41" spans="1:17" x14ac:dyDescent="0.3">
      <c r="A41" s="42">
        <v>52</v>
      </c>
      <c r="B41" s="43">
        <v>-394.25</v>
      </c>
      <c r="C41" s="43">
        <v>-264.06</v>
      </c>
      <c r="D41" s="43">
        <v>6964.9</v>
      </c>
      <c r="E41" s="43">
        <v>2.3915000000000001E-14</v>
      </c>
      <c r="F41" s="43">
        <v>-1.2658E-13</v>
      </c>
      <c r="G41" s="43">
        <v>-689.1</v>
      </c>
      <c r="H41" s="48">
        <v>1</v>
      </c>
      <c r="I41" s="28"/>
      <c r="J41" s="44">
        <v>23</v>
      </c>
      <c r="K41" s="43">
        <v>-394.25</v>
      </c>
      <c r="L41" s="43">
        <v>-264.06</v>
      </c>
      <c r="M41" s="43">
        <v>6964.9</v>
      </c>
      <c r="N41" s="43">
        <v>7.9716000000000004E-15</v>
      </c>
      <c r="O41" s="43">
        <v>4.2194999999999997E-14</v>
      </c>
      <c r="P41" s="43">
        <v>689.1</v>
      </c>
      <c r="Q41" s="48">
        <v>1</v>
      </c>
    </row>
    <row r="42" spans="1:17" x14ac:dyDescent="0.3">
      <c r="A42" s="42">
        <v>53</v>
      </c>
      <c r="B42" s="43">
        <v>-156.9</v>
      </c>
      <c r="C42" s="43">
        <v>-111.95</v>
      </c>
      <c r="D42" s="43">
        <v>4085.3</v>
      </c>
      <c r="E42" s="43">
        <v>8.2569000000000005E-15</v>
      </c>
      <c r="F42" s="43">
        <v>-5.7582999999999996E-14</v>
      </c>
      <c r="G42" s="43">
        <v>-313.47000000000003</v>
      </c>
      <c r="H42" s="48">
        <v>1.5</v>
      </c>
      <c r="I42" s="28"/>
      <c r="J42" s="44">
        <v>24</v>
      </c>
      <c r="K42" s="43">
        <v>-156.9</v>
      </c>
      <c r="L42" s="43">
        <v>-111.95</v>
      </c>
      <c r="M42" s="43">
        <v>4085.3</v>
      </c>
      <c r="N42" s="43">
        <v>2.7523000000000002E-15</v>
      </c>
      <c r="O42" s="43">
        <v>1.9194000000000001E-14</v>
      </c>
      <c r="P42" s="43">
        <v>313.47000000000003</v>
      </c>
      <c r="Q42" s="48">
        <v>1.5</v>
      </c>
    </row>
    <row r="43" spans="1:17" x14ac:dyDescent="0.3">
      <c r="A43" s="42">
        <v>54</v>
      </c>
      <c r="B43" s="43">
        <v>-74.477000000000004</v>
      </c>
      <c r="C43" s="43">
        <v>-55.198999999999998</v>
      </c>
      <c r="D43" s="43">
        <v>2747.7</v>
      </c>
      <c r="E43" s="43">
        <v>3.5413000000000002E-15</v>
      </c>
      <c r="F43" s="43">
        <v>-3.0737999999999997E-14</v>
      </c>
      <c r="G43" s="43">
        <v>-167.33</v>
      </c>
      <c r="H43" s="48">
        <v>2</v>
      </c>
      <c r="I43" s="28"/>
      <c r="J43" s="44">
        <v>25</v>
      </c>
      <c r="K43" s="43">
        <v>-74.477000000000004</v>
      </c>
      <c r="L43" s="43">
        <v>-55.198999999999998</v>
      </c>
      <c r="M43" s="43">
        <v>2747.7</v>
      </c>
      <c r="N43" s="43">
        <v>1.1804E-15</v>
      </c>
      <c r="O43" s="43">
        <v>1.0246E-14</v>
      </c>
      <c r="P43" s="43">
        <v>167.33</v>
      </c>
      <c r="Q43" s="48">
        <v>2</v>
      </c>
    </row>
    <row r="44" spans="1:17" x14ac:dyDescent="0.3">
      <c r="A44" s="42">
        <v>55</v>
      </c>
      <c r="B44" s="43">
        <v>-57.362000000000002</v>
      </c>
      <c r="C44" s="43">
        <v>-47.795999999999999</v>
      </c>
      <c r="D44" s="43">
        <v>2031.8</v>
      </c>
      <c r="E44" s="43">
        <v>1.7571000000000001E-15</v>
      </c>
      <c r="F44" s="43">
        <v>-1.8306E-14</v>
      </c>
      <c r="G44" s="43">
        <v>-99.653999999999996</v>
      </c>
      <c r="H44" s="48">
        <v>2.5</v>
      </c>
      <c r="I44" s="28"/>
      <c r="J44" s="44">
        <v>26</v>
      </c>
      <c r="K44" s="43">
        <v>-57.362000000000002</v>
      </c>
      <c r="L44" s="43">
        <v>-47.795999999999999</v>
      </c>
      <c r="M44" s="43">
        <v>2031.8</v>
      </c>
      <c r="N44" s="43">
        <v>5.8570000000000003E-16</v>
      </c>
      <c r="O44" s="43">
        <v>6.1020000000000002E-15</v>
      </c>
      <c r="P44" s="43">
        <v>99.653999999999996</v>
      </c>
      <c r="Q44" s="48">
        <v>2.5</v>
      </c>
    </row>
    <row r="45" spans="1:17" x14ac:dyDescent="0.3">
      <c r="A45" s="42">
        <v>56</v>
      </c>
      <c r="B45" s="43">
        <v>-60.808</v>
      </c>
      <c r="C45" s="43">
        <v>-55.52</v>
      </c>
      <c r="D45" s="43">
        <v>1591.5</v>
      </c>
      <c r="E45" s="43">
        <v>9.7128000000000008E-16</v>
      </c>
      <c r="F45" s="43">
        <v>-1.1788E-14</v>
      </c>
      <c r="G45" s="43">
        <v>-64.171000000000006</v>
      </c>
      <c r="H45" s="48">
        <v>3</v>
      </c>
      <c r="I45" s="28"/>
      <c r="J45" s="44">
        <v>27</v>
      </c>
      <c r="K45" s="43">
        <v>-60.808</v>
      </c>
      <c r="L45" s="43">
        <v>-55.52</v>
      </c>
      <c r="M45" s="43">
        <v>1591.5</v>
      </c>
      <c r="N45" s="43">
        <v>3.2376000000000001E-16</v>
      </c>
      <c r="O45" s="43">
        <v>3.9293000000000002E-15</v>
      </c>
      <c r="P45" s="43">
        <v>64.171000000000006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6.3820000000000001E-4</v>
      </c>
      <c r="C50" s="43">
        <v>5.2041000000000001E-4</v>
      </c>
      <c r="D50" s="43">
        <v>-3.6798000000000001E-4</v>
      </c>
      <c r="E50" s="43">
        <v>-4.3273999999999999E-20</v>
      </c>
      <c r="F50" s="43">
        <v>-3.8748999999999999E-36</v>
      </c>
      <c r="G50" s="43">
        <v>-2.1094E-20</v>
      </c>
      <c r="H50" s="48">
        <v>0</v>
      </c>
      <c r="I50" s="28"/>
      <c r="J50" s="44">
        <v>1</v>
      </c>
      <c r="K50" s="43">
        <v>6.3820000000000001E-4</v>
      </c>
      <c r="L50" s="43">
        <v>5.2041000000000001E-4</v>
      </c>
      <c r="M50" s="43">
        <v>-3.6798000000000001E-4</v>
      </c>
      <c r="N50" s="43">
        <v>-1.4425E-20</v>
      </c>
      <c r="O50" s="43">
        <v>1.2916E-36</v>
      </c>
      <c r="P50" s="43">
        <v>2.1094E-20</v>
      </c>
      <c r="Q50" s="48">
        <v>0</v>
      </c>
    </row>
    <row r="51" spans="1:17" x14ac:dyDescent="0.3">
      <c r="A51" s="42">
        <v>31</v>
      </c>
      <c r="B51" s="43">
        <v>-4.5079000000000001E-4</v>
      </c>
      <c r="C51" s="43">
        <v>-3.9314999999999999E-4</v>
      </c>
      <c r="D51" s="43">
        <v>4.6715E-4</v>
      </c>
      <c r="E51" s="43">
        <v>2.1178E-20</v>
      </c>
      <c r="F51" s="43">
        <v>-1.8954E-21</v>
      </c>
      <c r="G51" s="43">
        <v>-1.0318E-5</v>
      </c>
      <c r="H51" s="54">
        <v>0.03</v>
      </c>
      <c r="I51" s="28"/>
      <c r="J51" s="44">
        <v>2</v>
      </c>
      <c r="K51" s="43">
        <v>-4.5079000000000001E-4</v>
      </c>
      <c r="L51" s="43">
        <v>-3.9314999999999999E-4</v>
      </c>
      <c r="M51" s="43">
        <v>4.6715E-4</v>
      </c>
      <c r="N51" s="43">
        <v>7.0591999999999999E-21</v>
      </c>
      <c r="O51" s="43">
        <v>6.3180000000000002E-22</v>
      </c>
      <c r="P51" s="43">
        <v>1.0318E-5</v>
      </c>
      <c r="Q51" s="54">
        <v>0.03</v>
      </c>
    </row>
    <row r="52" spans="1:17" x14ac:dyDescent="0.3">
      <c r="A52" s="42">
        <v>32</v>
      </c>
      <c r="B52" s="43">
        <v>-6.2582999999999996E-4</v>
      </c>
      <c r="C52" s="43">
        <v>-5.1071999999999999E-4</v>
      </c>
      <c r="D52" s="43">
        <v>2.2935E-3</v>
      </c>
      <c r="E52" s="43">
        <v>4.2288999999999997E-20</v>
      </c>
      <c r="F52" s="43">
        <v>-4.7333000000000001E-20</v>
      </c>
      <c r="G52" s="43">
        <v>-2.5766999999999999E-4</v>
      </c>
      <c r="H52" s="57">
        <v>0.05</v>
      </c>
      <c r="I52" s="28"/>
      <c r="J52" s="44">
        <v>3</v>
      </c>
      <c r="K52" s="43">
        <v>-6.2582999999999996E-4</v>
      </c>
      <c r="L52" s="43">
        <v>-5.1071999999999999E-4</v>
      </c>
      <c r="M52" s="43">
        <v>2.2935E-3</v>
      </c>
      <c r="N52" s="43">
        <v>1.4096000000000001E-20</v>
      </c>
      <c r="O52" s="43">
        <v>1.5778000000000001E-20</v>
      </c>
      <c r="P52" s="43">
        <v>2.5766999999999999E-4</v>
      </c>
      <c r="Q52" s="57">
        <v>0.05</v>
      </c>
    </row>
    <row r="53" spans="1:17" x14ac:dyDescent="0.3">
      <c r="A53" s="42">
        <v>33</v>
      </c>
      <c r="B53" s="43">
        <v>-7.6902000000000003E-4</v>
      </c>
      <c r="C53" s="43">
        <v>-5.4162000000000004E-4</v>
      </c>
      <c r="D53" s="43">
        <v>1.8270000000000001E-3</v>
      </c>
      <c r="E53" s="43">
        <v>8.3547000000000001E-20</v>
      </c>
      <c r="F53" s="43">
        <v>-5.7375000000000003E-20</v>
      </c>
      <c r="G53" s="43">
        <v>-3.1233999999999998E-4</v>
      </c>
      <c r="H53" s="48">
        <v>0.1</v>
      </c>
      <c r="I53" s="28"/>
      <c r="J53" s="44">
        <v>4</v>
      </c>
      <c r="K53" s="43">
        <v>-7.6902000000000003E-4</v>
      </c>
      <c r="L53" s="43">
        <v>-5.4162000000000004E-4</v>
      </c>
      <c r="M53" s="43">
        <v>1.8270000000000001E-3</v>
      </c>
      <c r="N53" s="43">
        <v>2.7848999999999998E-20</v>
      </c>
      <c r="O53" s="43">
        <v>1.9125E-20</v>
      </c>
      <c r="P53" s="43">
        <v>3.1233999999999998E-4</v>
      </c>
      <c r="Q53" s="48">
        <v>0.1</v>
      </c>
    </row>
    <row r="54" spans="1:17" x14ac:dyDescent="0.3">
      <c r="A54" s="42">
        <v>34</v>
      </c>
      <c r="B54" s="43">
        <v>-8.4928E-4</v>
      </c>
      <c r="C54" s="43">
        <v>-5.6753999999999995E-4</v>
      </c>
      <c r="D54" s="43">
        <v>1.6433000000000001E-3</v>
      </c>
      <c r="E54" s="43">
        <v>1.0351E-19</v>
      </c>
      <c r="F54" s="43">
        <v>-6.0212000000000004E-20</v>
      </c>
      <c r="G54" s="43">
        <v>-3.2778000000000001E-4</v>
      </c>
      <c r="H54" s="54">
        <v>0.13</v>
      </c>
      <c r="I54" s="28"/>
      <c r="J54" s="44">
        <v>5</v>
      </c>
      <c r="K54" s="43">
        <v>-8.4928E-4</v>
      </c>
      <c r="L54" s="43">
        <v>-5.6753999999999995E-4</v>
      </c>
      <c r="M54" s="43">
        <v>1.6433000000000001E-3</v>
      </c>
      <c r="N54" s="43">
        <v>3.4503E-20</v>
      </c>
      <c r="O54" s="43">
        <v>2.0071000000000001E-20</v>
      </c>
      <c r="P54" s="43">
        <v>3.2778000000000001E-4</v>
      </c>
      <c r="Q54" s="54">
        <v>0.13</v>
      </c>
    </row>
    <row r="55" spans="1:17" x14ac:dyDescent="0.3">
      <c r="A55" s="42">
        <v>35</v>
      </c>
      <c r="B55" s="43">
        <v>-7.7928999999999997E-4</v>
      </c>
      <c r="C55" s="43">
        <v>-5.0020999999999996E-4</v>
      </c>
      <c r="D55" s="43">
        <v>1.8351000000000001E-3</v>
      </c>
      <c r="E55" s="43">
        <v>1.0253E-19</v>
      </c>
      <c r="F55" s="43">
        <v>-9.2340999999999997E-20</v>
      </c>
      <c r="G55" s="43">
        <v>-5.0268000000000003E-4</v>
      </c>
      <c r="H55" s="48">
        <v>0.15</v>
      </c>
      <c r="I55" s="28"/>
      <c r="J55" s="44">
        <v>6</v>
      </c>
      <c r="K55" s="43">
        <v>-7.7928999999999997E-4</v>
      </c>
      <c r="L55" s="43">
        <v>-5.0020999999999996E-4</v>
      </c>
      <c r="M55" s="43">
        <v>1.8351000000000001E-3</v>
      </c>
      <c r="N55" s="43">
        <v>3.4177000000000002E-20</v>
      </c>
      <c r="O55" s="43">
        <v>3.0780000000000001E-20</v>
      </c>
      <c r="P55" s="43">
        <v>5.0268000000000003E-4</v>
      </c>
      <c r="Q55" s="48">
        <v>0.15</v>
      </c>
    </row>
    <row r="56" spans="1:17" x14ac:dyDescent="0.3">
      <c r="A56" s="42">
        <v>36</v>
      </c>
      <c r="B56" s="43">
        <v>-6.5275999999999995E-4</v>
      </c>
      <c r="C56" s="43">
        <v>-3.9009E-4</v>
      </c>
      <c r="D56" s="43">
        <v>1.3921000000000001E-3</v>
      </c>
      <c r="E56" s="43">
        <v>9.6503000000000006E-20</v>
      </c>
      <c r="F56" s="43">
        <v>-8.9663E-20</v>
      </c>
      <c r="G56" s="43">
        <v>-4.8809999999999999E-4</v>
      </c>
      <c r="H56" s="57">
        <v>0.2</v>
      </c>
      <c r="I56" s="28"/>
      <c r="J56" s="44">
        <v>7</v>
      </c>
      <c r="K56" s="43">
        <v>-6.5275999999999995E-4</v>
      </c>
      <c r="L56" s="43">
        <v>-3.9009E-4</v>
      </c>
      <c r="M56" s="43">
        <v>1.3921000000000001E-3</v>
      </c>
      <c r="N56" s="43">
        <v>3.2168000000000002E-20</v>
      </c>
      <c r="O56" s="43">
        <v>2.9888000000000002E-20</v>
      </c>
      <c r="P56" s="43">
        <v>4.8809999999999999E-4</v>
      </c>
      <c r="Q56" s="57">
        <v>0.2</v>
      </c>
    </row>
    <row r="57" spans="1:17" x14ac:dyDescent="0.3">
      <c r="A57" s="42">
        <v>37</v>
      </c>
      <c r="B57" s="43">
        <v>-6.1841999999999995E-4</v>
      </c>
      <c r="C57" s="43">
        <v>-3.6338000000000001E-4</v>
      </c>
      <c r="D57" s="43">
        <v>1.2329000000000001E-3</v>
      </c>
      <c r="E57" s="43">
        <v>9.3700999999999998E-20</v>
      </c>
      <c r="F57" s="43">
        <v>-8.3769000000000005E-20</v>
      </c>
      <c r="G57" s="43">
        <v>-4.5602000000000001E-4</v>
      </c>
      <c r="H57" s="54">
        <v>0.23</v>
      </c>
      <c r="I57" s="28"/>
      <c r="J57" s="44">
        <v>8</v>
      </c>
      <c r="K57" s="43">
        <v>-6.1841999999999995E-4</v>
      </c>
      <c r="L57" s="43">
        <v>-3.6338000000000001E-4</v>
      </c>
      <c r="M57" s="43">
        <v>1.2329000000000001E-3</v>
      </c>
      <c r="N57" s="43">
        <v>3.1234000000000001E-20</v>
      </c>
      <c r="O57" s="43">
        <v>2.7923000000000002E-20</v>
      </c>
      <c r="P57" s="43">
        <v>4.5602000000000001E-4</v>
      </c>
      <c r="Q57" s="54">
        <v>0.23</v>
      </c>
    </row>
    <row r="58" spans="1:17" x14ac:dyDescent="0.3">
      <c r="A58" s="42">
        <v>38</v>
      </c>
      <c r="B58" s="43">
        <v>-4.5552E-4</v>
      </c>
      <c r="C58" s="43">
        <v>-2.7008000000000002E-4</v>
      </c>
      <c r="D58" s="43">
        <v>1.0319000000000001E-3</v>
      </c>
      <c r="E58" s="43">
        <v>6.8128999999999996E-20</v>
      </c>
      <c r="F58" s="43">
        <v>-9.0865999999999996E-20</v>
      </c>
      <c r="G58" s="43">
        <v>-4.9465000000000002E-4</v>
      </c>
      <c r="H58" s="57">
        <v>0.3</v>
      </c>
      <c r="I58" s="28"/>
      <c r="J58" s="44">
        <v>9</v>
      </c>
      <c r="K58" s="43">
        <v>-4.5552E-4</v>
      </c>
      <c r="L58" s="43">
        <v>-2.7008000000000002E-4</v>
      </c>
      <c r="M58" s="43">
        <v>1.0319000000000001E-3</v>
      </c>
      <c r="N58" s="43">
        <v>2.271E-20</v>
      </c>
      <c r="O58" s="43">
        <v>3.0289000000000002E-20</v>
      </c>
      <c r="P58" s="43">
        <v>4.9465000000000002E-4</v>
      </c>
      <c r="Q58" s="57">
        <v>0.3</v>
      </c>
    </row>
    <row r="59" spans="1:17" x14ac:dyDescent="0.3">
      <c r="A59" s="42">
        <v>39</v>
      </c>
      <c r="B59" s="43">
        <v>-3.7500000000000001E-4</v>
      </c>
      <c r="C59" s="43">
        <v>-2.2997E-4</v>
      </c>
      <c r="D59" s="43">
        <v>8.5475000000000004E-4</v>
      </c>
      <c r="E59" s="43">
        <v>5.3283E-20</v>
      </c>
      <c r="F59" s="43">
        <v>-7.9455999999999997E-20</v>
      </c>
      <c r="G59" s="43">
        <v>-4.3253999999999998E-4</v>
      </c>
      <c r="H59" s="57">
        <v>0.35</v>
      </c>
      <c r="I59" s="28"/>
      <c r="J59" s="44">
        <v>10</v>
      </c>
      <c r="K59" s="43">
        <v>-3.7500000000000001E-4</v>
      </c>
      <c r="L59" s="43">
        <v>-2.2997E-4</v>
      </c>
      <c r="M59" s="43">
        <v>8.5475000000000004E-4</v>
      </c>
      <c r="N59" s="43">
        <v>1.7761000000000001E-20</v>
      </c>
      <c r="O59" s="43">
        <v>2.6484999999999999E-20</v>
      </c>
      <c r="P59" s="43">
        <v>4.3253999999999998E-4</v>
      </c>
      <c r="Q59" s="57">
        <v>0.35</v>
      </c>
    </row>
    <row r="60" spans="1:17" x14ac:dyDescent="0.3">
      <c r="A60" s="42">
        <v>40</v>
      </c>
      <c r="B60" s="43">
        <v>-3.1372000000000003E-4</v>
      </c>
      <c r="C60" s="43">
        <v>-2.0076999999999999E-4</v>
      </c>
      <c r="D60" s="43">
        <v>7.2227000000000001E-4</v>
      </c>
      <c r="E60" s="43">
        <v>4.1498000000000001E-20</v>
      </c>
      <c r="F60" s="43">
        <v>-6.8489000000000001E-20</v>
      </c>
      <c r="G60" s="43">
        <v>-3.7283999999999999E-4</v>
      </c>
      <c r="H60" s="57">
        <v>0.4</v>
      </c>
      <c r="I60" s="28"/>
      <c r="J60" s="44">
        <v>11</v>
      </c>
      <c r="K60" s="43">
        <v>-3.1372000000000003E-4</v>
      </c>
      <c r="L60" s="43">
        <v>-2.0076999999999999E-4</v>
      </c>
      <c r="M60" s="43">
        <v>7.2227000000000001E-4</v>
      </c>
      <c r="N60" s="43">
        <v>1.3832999999999999E-20</v>
      </c>
      <c r="O60" s="43">
        <v>2.2829999999999999E-20</v>
      </c>
      <c r="P60" s="43">
        <v>3.7283999999999999E-4</v>
      </c>
      <c r="Q60" s="57">
        <v>0.4</v>
      </c>
    </row>
    <row r="61" spans="1:17" x14ac:dyDescent="0.3">
      <c r="A61" s="42">
        <v>41</v>
      </c>
      <c r="B61" s="43">
        <v>-2.6603E-4</v>
      </c>
      <c r="C61" s="43">
        <v>-1.7794999999999999E-4</v>
      </c>
      <c r="D61" s="43">
        <v>6.1956000000000001E-4</v>
      </c>
      <c r="E61" s="43">
        <v>3.2361000000000001E-20</v>
      </c>
      <c r="F61" s="43">
        <v>-5.8606999999999997E-20</v>
      </c>
      <c r="G61" s="43">
        <v>-3.1903999999999998E-4</v>
      </c>
      <c r="H61" s="57">
        <v>0.45</v>
      </c>
      <c r="I61" s="28"/>
      <c r="J61" s="44">
        <v>12</v>
      </c>
      <c r="K61" s="43">
        <v>-2.6603E-4</v>
      </c>
      <c r="L61" s="43">
        <v>-1.7794999999999999E-4</v>
      </c>
      <c r="M61" s="43">
        <v>6.1956000000000001E-4</v>
      </c>
      <c r="N61" s="43">
        <v>1.0787E-20</v>
      </c>
      <c r="O61" s="43">
        <v>1.9536E-20</v>
      </c>
      <c r="P61" s="43">
        <v>3.1903999999999998E-4</v>
      </c>
      <c r="Q61" s="57">
        <v>0.45</v>
      </c>
    </row>
    <row r="62" spans="1:17" x14ac:dyDescent="0.3">
      <c r="A62" s="42">
        <v>42</v>
      </c>
      <c r="B62" s="43">
        <v>-2.2819999999999999E-4</v>
      </c>
      <c r="C62" s="43">
        <v>-1.5919E-4</v>
      </c>
      <c r="D62" s="43">
        <v>5.3768000000000002E-4</v>
      </c>
      <c r="E62" s="43">
        <v>2.5352000000000001E-20</v>
      </c>
      <c r="F62" s="43">
        <v>-5.0015E-20</v>
      </c>
      <c r="G62" s="43">
        <v>-2.7227000000000002E-4</v>
      </c>
      <c r="H62" s="48">
        <v>0.5</v>
      </c>
      <c r="I62" s="28"/>
      <c r="J62" s="44">
        <v>13</v>
      </c>
      <c r="K62" s="43">
        <v>-2.2819999999999999E-4</v>
      </c>
      <c r="L62" s="43">
        <v>-1.5919E-4</v>
      </c>
      <c r="M62" s="43">
        <v>5.3768000000000002E-4</v>
      </c>
      <c r="N62" s="43">
        <v>8.4506999999999996E-21</v>
      </c>
      <c r="O62" s="43">
        <v>1.6671999999999999E-20</v>
      </c>
      <c r="P62" s="43">
        <v>2.7227000000000002E-4</v>
      </c>
      <c r="Q62" s="48">
        <v>0.5</v>
      </c>
    </row>
    <row r="63" spans="1:17" x14ac:dyDescent="0.3">
      <c r="A63" s="42">
        <v>43</v>
      </c>
      <c r="B63" s="43">
        <v>-1.9770000000000001E-4</v>
      </c>
      <c r="C63" s="43">
        <v>-1.4328999999999999E-4</v>
      </c>
      <c r="D63" s="43">
        <v>4.7102999999999999E-4</v>
      </c>
      <c r="E63" s="43">
        <v>1.9990999999999999E-20</v>
      </c>
      <c r="F63" s="43">
        <v>-4.2689999999999998E-20</v>
      </c>
      <c r="G63" s="43">
        <v>-2.3240000000000001E-4</v>
      </c>
      <c r="H63" s="48">
        <v>0.55000000000000004</v>
      </c>
      <c r="I63" s="28"/>
      <c r="J63" s="44">
        <v>14</v>
      </c>
      <c r="K63" s="43">
        <v>-1.9770000000000001E-4</v>
      </c>
      <c r="L63" s="43">
        <v>-1.4328999999999999E-4</v>
      </c>
      <c r="M63" s="43">
        <v>4.7102999999999999E-4</v>
      </c>
      <c r="N63" s="43">
        <v>6.6635000000000001E-21</v>
      </c>
      <c r="O63" s="43">
        <v>1.4229999999999999E-20</v>
      </c>
      <c r="P63" s="43">
        <v>2.3240000000000001E-4</v>
      </c>
      <c r="Q63" s="48">
        <v>0.55000000000000004</v>
      </c>
    </row>
    <row r="64" spans="1:17" x14ac:dyDescent="0.3">
      <c r="A64" s="42">
        <v>44</v>
      </c>
      <c r="B64" s="43">
        <v>-1.7278000000000001E-4</v>
      </c>
      <c r="C64" s="43">
        <v>-1.2955E-4</v>
      </c>
      <c r="D64" s="43">
        <v>4.1590000000000003E-4</v>
      </c>
      <c r="E64" s="43">
        <v>1.5881999999999999E-20</v>
      </c>
      <c r="F64" s="43">
        <v>-3.6512999999999999E-20</v>
      </c>
      <c r="G64" s="43">
        <v>-1.9877E-4</v>
      </c>
      <c r="H64" s="48">
        <v>0.6</v>
      </c>
      <c r="I64" s="28"/>
      <c r="J64" s="44">
        <v>15</v>
      </c>
      <c r="K64" s="43">
        <v>-1.7278000000000001E-4</v>
      </c>
      <c r="L64" s="43">
        <v>-1.2955E-4</v>
      </c>
      <c r="M64" s="43">
        <v>4.1590000000000003E-4</v>
      </c>
      <c r="N64" s="43">
        <v>5.2940000000000003E-21</v>
      </c>
      <c r="O64" s="43">
        <v>1.2171000000000001E-20</v>
      </c>
      <c r="P64" s="43">
        <v>1.9877E-4</v>
      </c>
      <c r="Q64" s="48">
        <v>0.6</v>
      </c>
    </row>
    <row r="65" spans="1:17" x14ac:dyDescent="0.3">
      <c r="A65" s="42">
        <v>45</v>
      </c>
      <c r="B65" s="43">
        <v>-1.5217E-4</v>
      </c>
      <c r="C65" s="43">
        <v>-1.1755E-4</v>
      </c>
      <c r="D65" s="43">
        <v>3.6970999999999998E-4</v>
      </c>
      <c r="E65" s="43">
        <v>1.2718999999999999E-20</v>
      </c>
      <c r="F65" s="43">
        <v>-3.1329000000000002E-20</v>
      </c>
      <c r="G65" s="43">
        <v>-1.7055E-4</v>
      </c>
      <c r="H65" s="48">
        <v>0.65</v>
      </c>
      <c r="I65" s="28"/>
      <c r="J65" s="44">
        <v>16</v>
      </c>
      <c r="K65" s="43">
        <v>-1.5217E-4</v>
      </c>
      <c r="L65" s="43">
        <v>-1.1755E-4</v>
      </c>
      <c r="M65" s="43">
        <v>3.6970999999999998E-4</v>
      </c>
      <c r="N65" s="43">
        <v>4.2397000000000001E-21</v>
      </c>
      <c r="O65" s="43">
        <v>1.0443E-20</v>
      </c>
      <c r="P65" s="43">
        <v>1.7055E-4</v>
      </c>
      <c r="Q65" s="48">
        <v>0.65</v>
      </c>
    </row>
    <row r="66" spans="1:17" x14ac:dyDescent="0.3">
      <c r="A66" s="42">
        <v>46</v>
      </c>
      <c r="B66" s="43">
        <v>-1.3494000000000001E-4</v>
      </c>
      <c r="C66" s="43">
        <v>-1.0699E-4</v>
      </c>
      <c r="D66" s="43">
        <v>3.3061000000000001E-4</v>
      </c>
      <c r="E66" s="43">
        <v>1.0269000000000001E-20</v>
      </c>
      <c r="F66" s="43">
        <v>-2.6986E-20</v>
      </c>
      <c r="G66" s="43">
        <v>-1.4690999999999999E-4</v>
      </c>
      <c r="H66" s="48">
        <v>0.7</v>
      </c>
      <c r="I66" s="28"/>
      <c r="J66" s="44">
        <v>17</v>
      </c>
      <c r="K66" s="43">
        <v>-1.3494000000000001E-4</v>
      </c>
      <c r="L66" s="43">
        <v>-1.0699E-4</v>
      </c>
      <c r="M66" s="43">
        <v>3.3061000000000001E-4</v>
      </c>
      <c r="N66" s="43">
        <v>3.4231000000000004E-21</v>
      </c>
      <c r="O66" s="43">
        <v>8.9954999999999994E-21</v>
      </c>
      <c r="P66" s="43">
        <v>1.4690999999999999E-4</v>
      </c>
      <c r="Q66" s="48">
        <v>0.7</v>
      </c>
    </row>
    <row r="67" spans="1:17" x14ac:dyDescent="0.3">
      <c r="A67" s="42">
        <v>47</v>
      </c>
      <c r="B67" s="43">
        <v>-1.204E-4</v>
      </c>
      <c r="C67" s="43">
        <v>-9.7653999999999997E-5</v>
      </c>
      <c r="D67" s="43">
        <v>2.9722E-4</v>
      </c>
      <c r="E67" s="43">
        <v>8.3582999999999997E-21</v>
      </c>
      <c r="F67" s="43">
        <v>-2.3344999999999999E-20</v>
      </c>
      <c r="G67" s="43">
        <v>-1.2708000000000001E-4</v>
      </c>
      <c r="H67" s="48">
        <v>0.75</v>
      </c>
      <c r="I67" s="28"/>
      <c r="J67" s="44">
        <v>18</v>
      </c>
      <c r="K67" s="43">
        <v>-1.204E-4</v>
      </c>
      <c r="L67" s="43">
        <v>-9.7653999999999997E-5</v>
      </c>
      <c r="M67" s="43">
        <v>2.9722E-4</v>
      </c>
      <c r="N67" s="43">
        <v>2.7860999999999999E-21</v>
      </c>
      <c r="O67" s="43">
        <v>7.7814999999999993E-21</v>
      </c>
      <c r="P67" s="43">
        <v>1.2708000000000001E-4</v>
      </c>
      <c r="Q67" s="48">
        <v>0.75</v>
      </c>
    </row>
    <row r="68" spans="1:17" x14ac:dyDescent="0.3">
      <c r="A68" s="42">
        <v>48</v>
      </c>
      <c r="B68" s="43">
        <v>-1.0802999999999999E-4</v>
      </c>
      <c r="C68" s="43">
        <v>-8.9369000000000004E-5</v>
      </c>
      <c r="D68" s="43">
        <v>2.6846999999999998E-4</v>
      </c>
      <c r="E68" s="43">
        <v>6.8561999999999998E-21</v>
      </c>
      <c r="F68" s="43">
        <v>-2.0283999999999999E-20</v>
      </c>
      <c r="G68" s="43">
        <v>-1.1042E-4</v>
      </c>
      <c r="H68" s="48">
        <v>0.8</v>
      </c>
      <c r="I68" s="28"/>
      <c r="J68" s="44">
        <v>19</v>
      </c>
      <c r="K68" s="43">
        <v>-1.0802999999999999E-4</v>
      </c>
      <c r="L68" s="43">
        <v>-8.9369000000000004E-5</v>
      </c>
      <c r="M68" s="43">
        <v>2.6846999999999998E-4</v>
      </c>
      <c r="N68" s="43">
        <v>2.2853999999999998E-21</v>
      </c>
      <c r="O68" s="43">
        <v>6.7613000000000002E-21</v>
      </c>
      <c r="P68" s="43">
        <v>1.1042E-4</v>
      </c>
      <c r="Q68" s="48">
        <v>0.8</v>
      </c>
    </row>
    <row r="69" spans="1:17" x14ac:dyDescent="0.3">
      <c r="A69" s="42">
        <v>49</v>
      </c>
      <c r="B69" s="43">
        <v>-9.7416000000000004E-5</v>
      </c>
      <c r="C69" s="43">
        <v>-8.1991999999999997E-5</v>
      </c>
      <c r="D69" s="43">
        <v>2.4356000000000001E-4</v>
      </c>
      <c r="E69" s="43">
        <v>5.6663999999999998E-21</v>
      </c>
      <c r="F69" s="43">
        <v>-1.7702999999999999E-20</v>
      </c>
      <c r="G69" s="43">
        <v>-9.6372999999999994E-5</v>
      </c>
      <c r="H69" s="48">
        <v>0.85</v>
      </c>
      <c r="I69" s="28"/>
      <c r="J69" s="44">
        <v>20</v>
      </c>
      <c r="K69" s="43">
        <v>-9.7416000000000004E-5</v>
      </c>
      <c r="L69" s="43">
        <v>-8.1991999999999997E-5</v>
      </c>
      <c r="M69" s="43">
        <v>2.4356000000000001E-4</v>
      </c>
      <c r="N69" s="43">
        <v>1.8887999999999999E-21</v>
      </c>
      <c r="O69" s="43">
        <v>5.9011E-21</v>
      </c>
      <c r="P69" s="43">
        <v>9.6372999999999994E-5</v>
      </c>
      <c r="Q69" s="48">
        <v>0.85</v>
      </c>
    </row>
    <row r="70" spans="1:17" x14ac:dyDescent="0.3">
      <c r="A70" s="42">
        <v>50</v>
      </c>
      <c r="B70" s="43">
        <v>-8.8243000000000002E-5</v>
      </c>
      <c r="C70" s="43">
        <v>-7.5403999999999998E-5</v>
      </c>
      <c r="D70" s="43">
        <v>2.2181999999999999E-4</v>
      </c>
      <c r="E70" s="43">
        <v>4.7167999999999999E-21</v>
      </c>
      <c r="F70" s="43">
        <v>-1.5518999999999999E-20</v>
      </c>
      <c r="G70" s="43">
        <v>-8.4484E-5</v>
      </c>
      <c r="H70" s="48">
        <v>0.9</v>
      </c>
      <c r="I70" s="28"/>
      <c r="J70" s="44">
        <v>21</v>
      </c>
      <c r="K70" s="43">
        <v>-8.8243000000000002E-5</v>
      </c>
      <c r="L70" s="43">
        <v>-7.5403999999999998E-5</v>
      </c>
      <c r="M70" s="43">
        <v>2.2181999999999999E-4</v>
      </c>
      <c r="N70" s="43">
        <v>1.5723E-21</v>
      </c>
      <c r="O70" s="43">
        <v>5.1732000000000002E-21</v>
      </c>
      <c r="P70" s="43">
        <v>8.4484E-5</v>
      </c>
      <c r="Q70" s="48">
        <v>0.9</v>
      </c>
    </row>
    <row r="71" spans="1:17" x14ac:dyDescent="0.3">
      <c r="A71" s="42">
        <v>51</v>
      </c>
      <c r="B71" s="43">
        <v>-7.3276999999999997E-5</v>
      </c>
      <c r="C71" s="43">
        <v>-6.4202000000000006E-5</v>
      </c>
      <c r="D71" s="43">
        <v>1.8595999999999999E-4</v>
      </c>
      <c r="E71" s="43">
        <v>3.3343E-21</v>
      </c>
      <c r="F71" s="43">
        <v>-1.208E-20</v>
      </c>
      <c r="G71" s="43">
        <v>-6.5760999999999996E-5</v>
      </c>
      <c r="H71" s="48">
        <v>0.95</v>
      </c>
      <c r="I71" s="28"/>
      <c r="J71" s="44">
        <v>22</v>
      </c>
      <c r="K71" s="43">
        <v>-7.3276999999999997E-5</v>
      </c>
      <c r="L71" s="43">
        <v>-6.4202000000000006E-5</v>
      </c>
      <c r="M71" s="43">
        <v>1.8595999999999999E-4</v>
      </c>
      <c r="N71" s="43">
        <v>1.1114E-21</v>
      </c>
      <c r="O71" s="43">
        <v>4.0267000000000002E-21</v>
      </c>
      <c r="P71" s="43">
        <v>6.5760999999999996E-5</v>
      </c>
      <c r="Q71" s="48">
        <v>0.95</v>
      </c>
    </row>
    <row r="72" spans="1:17" x14ac:dyDescent="0.3">
      <c r="A72" s="42">
        <v>52</v>
      </c>
      <c r="B72" s="43">
        <v>-3.4243999999999999E-5</v>
      </c>
      <c r="C72" s="43">
        <v>-3.2047E-5</v>
      </c>
      <c r="D72" s="43">
        <v>8.9940999999999998E-5</v>
      </c>
      <c r="E72" s="43">
        <v>8.0712999999999998E-22</v>
      </c>
      <c r="F72" s="43">
        <v>-4.2722000000000003E-21</v>
      </c>
      <c r="G72" s="43">
        <v>-2.3257000000000001E-5</v>
      </c>
      <c r="H72" s="48">
        <v>1</v>
      </c>
      <c r="I72" s="28"/>
      <c r="J72" s="44">
        <v>23</v>
      </c>
      <c r="K72" s="43">
        <v>-3.4243999999999999E-5</v>
      </c>
      <c r="L72" s="43">
        <v>-3.2047E-5</v>
      </c>
      <c r="M72" s="43">
        <v>8.9940999999999998E-5</v>
      </c>
      <c r="N72" s="43">
        <v>2.6903999999999999E-22</v>
      </c>
      <c r="O72" s="43">
        <v>1.4241E-21</v>
      </c>
      <c r="P72" s="43">
        <v>2.3257000000000001E-5</v>
      </c>
      <c r="Q72" s="48">
        <v>1</v>
      </c>
    </row>
    <row r="73" spans="1:17" x14ac:dyDescent="0.3">
      <c r="A73" s="42">
        <v>53</v>
      </c>
      <c r="B73" s="43">
        <v>-1.9344999999999999E-5</v>
      </c>
      <c r="C73" s="43">
        <v>-1.8586000000000001E-5</v>
      </c>
      <c r="D73" s="43">
        <v>5.2241999999999999E-5</v>
      </c>
      <c r="E73" s="43">
        <v>2.7867E-22</v>
      </c>
      <c r="F73" s="43">
        <v>-1.9434E-21</v>
      </c>
      <c r="G73" s="43">
        <v>-1.058E-5</v>
      </c>
      <c r="H73" s="48">
        <v>1.5</v>
      </c>
      <c r="I73" s="28"/>
      <c r="J73" s="44">
        <v>24</v>
      </c>
      <c r="K73" s="43">
        <v>-1.9344999999999999E-5</v>
      </c>
      <c r="L73" s="43">
        <v>-1.8586000000000001E-5</v>
      </c>
      <c r="M73" s="43">
        <v>5.2241999999999999E-5</v>
      </c>
      <c r="N73" s="43">
        <v>9.2889999999999995E-23</v>
      </c>
      <c r="O73" s="43">
        <v>6.4781000000000002E-22</v>
      </c>
      <c r="P73" s="43">
        <v>1.058E-5</v>
      </c>
      <c r="Q73" s="48">
        <v>1.5</v>
      </c>
    </row>
    <row r="74" spans="1:17" x14ac:dyDescent="0.3">
      <c r="A74" s="42">
        <v>54</v>
      </c>
      <c r="B74" s="43">
        <v>-1.271E-5</v>
      </c>
      <c r="C74" s="43">
        <v>-1.2384999999999999E-5</v>
      </c>
      <c r="D74" s="43">
        <v>3.4913000000000003E-5</v>
      </c>
      <c r="E74" s="43">
        <v>1.1952000000000001E-22</v>
      </c>
      <c r="F74" s="43">
        <v>-1.0374E-21</v>
      </c>
      <c r="G74" s="43">
        <v>-5.6474000000000003E-6</v>
      </c>
      <c r="H74" s="48">
        <v>2</v>
      </c>
      <c r="I74" s="28"/>
      <c r="J74" s="44">
        <v>25</v>
      </c>
      <c r="K74" s="43">
        <v>-1.271E-5</v>
      </c>
      <c r="L74" s="43">
        <v>-1.2384999999999999E-5</v>
      </c>
      <c r="M74" s="43">
        <v>3.4913000000000003E-5</v>
      </c>
      <c r="N74" s="43">
        <v>3.9839999999999999E-23</v>
      </c>
      <c r="O74" s="43">
        <v>3.4580000000000002E-22</v>
      </c>
      <c r="P74" s="43">
        <v>5.6474000000000003E-6</v>
      </c>
      <c r="Q74" s="48">
        <v>2</v>
      </c>
    </row>
    <row r="75" spans="1:17" x14ac:dyDescent="0.3">
      <c r="A75" s="42">
        <v>55</v>
      </c>
      <c r="B75" s="43">
        <v>-9.3972000000000004E-6</v>
      </c>
      <c r="C75" s="43">
        <v>-9.2358000000000006E-6</v>
      </c>
      <c r="D75" s="43">
        <v>2.5857999999999999E-5</v>
      </c>
      <c r="E75" s="43">
        <v>5.9301999999999998E-23</v>
      </c>
      <c r="F75" s="43">
        <v>-6.1783000000000004E-22</v>
      </c>
      <c r="G75" s="43">
        <v>-3.3633000000000001E-6</v>
      </c>
      <c r="H75" s="48">
        <v>2.5</v>
      </c>
      <c r="I75" s="28"/>
      <c r="J75" s="44">
        <v>26</v>
      </c>
      <c r="K75" s="43">
        <v>-9.3972000000000004E-6</v>
      </c>
      <c r="L75" s="43">
        <v>-9.2358000000000006E-6</v>
      </c>
      <c r="M75" s="43">
        <v>2.5857999999999999E-5</v>
      </c>
      <c r="N75" s="43">
        <v>1.9767000000000001E-23</v>
      </c>
      <c r="O75" s="43">
        <v>2.0593999999999999E-22</v>
      </c>
      <c r="P75" s="43">
        <v>3.3633000000000001E-6</v>
      </c>
      <c r="Q75" s="48">
        <v>2.5</v>
      </c>
    </row>
    <row r="76" spans="1:17" x14ac:dyDescent="0.3">
      <c r="A76" s="42">
        <v>56</v>
      </c>
      <c r="B76" s="43">
        <v>-7.4797999999999999E-6</v>
      </c>
      <c r="C76" s="43">
        <v>-7.3906E-6</v>
      </c>
      <c r="D76" s="43">
        <v>2.0401999999999999E-5</v>
      </c>
      <c r="E76" s="43">
        <v>3.2781000000000001E-23</v>
      </c>
      <c r="F76" s="43">
        <v>-3.9784999999999998E-22</v>
      </c>
      <c r="G76" s="43">
        <v>-2.1658000000000001E-6</v>
      </c>
      <c r="H76" s="48">
        <v>3</v>
      </c>
      <c r="I76" s="28"/>
      <c r="J76" s="44">
        <v>27</v>
      </c>
      <c r="K76" s="43">
        <v>-7.4797999999999999E-6</v>
      </c>
      <c r="L76" s="43">
        <v>-7.3906E-6</v>
      </c>
      <c r="M76" s="43">
        <v>2.0401999999999999E-5</v>
      </c>
      <c r="N76" s="43">
        <v>1.0927E-23</v>
      </c>
      <c r="O76" s="43">
        <v>1.3261999999999999E-22</v>
      </c>
      <c r="P76" s="43">
        <v>2.1658000000000001E-6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3.2724999999999999E-21</v>
      </c>
      <c r="C81" s="43">
        <v>1.7815000000000001E-5</v>
      </c>
      <c r="D81" s="43">
        <v>9.6847999999999997E-4</v>
      </c>
      <c r="E81" s="23">
        <f>+D81*1000</f>
        <v>0.96848000000000001</v>
      </c>
      <c r="F81" s="44">
        <v>0</v>
      </c>
      <c r="G81" s="24"/>
      <c r="H81" s="25"/>
      <c r="I81" s="28"/>
      <c r="J81" s="44">
        <v>1</v>
      </c>
      <c r="K81" s="43">
        <v>-1.0908E-21</v>
      </c>
      <c r="L81" s="43">
        <v>-1.7815000000000001E-5</v>
      </c>
      <c r="M81" s="43">
        <v>9.6847999999999997E-4</v>
      </c>
      <c r="N81" s="23">
        <f>+M81*1000</f>
        <v>0.96848000000000001</v>
      </c>
      <c r="O81" s="44">
        <v>0</v>
      </c>
      <c r="P81" s="24"/>
      <c r="Q81" s="25"/>
    </row>
    <row r="82" spans="1:23" x14ac:dyDescent="0.3">
      <c r="A82" s="42">
        <v>31</v>
      </c>
      <c r="B82" s="43">
        <v>-3.2616000000000002E-22</v>
      </c>
      <c r="C82" s="43">
        <v>-1.7755E-6</v>
      </c>
      <c r="D82" s="43">
        <v>9.6686999999999999E-4</v>
      </c>
      <c r="E82" s="23">
        <f t="shared" ref="E82:E107" si="0">+D82*1000</f>
        <v>0.96687000000000001</v>
      </c>
      <c r="F82" s="170">
        <v>0.03</v>
      </c>
      <c r="G82" s="24"/>
      <c r="H82" s="25"/>
      <c r="I82" s="28"/>
      <c r="J82" s="44">
        <v>2</v>
      </c>
      <c r="K82" s="43">
        <v>1.0872000000000001E-22</v>
      </c>
      <c r="L82" s="43">
        <v>1.7755E-6</v>
      </c>
      <c r="M82" s="43">
        <v>9.6686999999999999E-4</v>
      </c>
      <c r="N82" s="23">
        <f t="shared" ref="N82:N107" si="1">+M82*1000</f>
        <v>0.96687000000000001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-1.8427E-21</v>
      </c>
      <c r="C83" s="43">
        <v>-1.0030999999999999E-5</v>
      </c>
      <c r="D83" s="43">
        <v>9.1998999999999998E-4</v>
      </c>
      <c r="E83" s="23">
        <f t="shared" si="0"/>
        <v>0.91998999999999997</v>
      </c>
      <c r="F83" s="171">
        <v>0.05</v>
      </c>
      <c r="G83" s="24"/>
      <c r="H83" s="25"/>
      <c r="I83" s="28"/>
      <c r="J83" s="44">
        <v>3</v>
      </c>
      <c r="K83" s="43">
        <v>6.1423E-22</v>
      </c>
      <c r="L83" s="43">
        <v>1.0030999999999999E-5</v>
      </c>
      <c r="M83" s="43">
        <v>9.1998999999999998E-4</v>
      </c>
      <c r="N83" s="23">
        <f t="shared" si="1"/>
        <v>0.91998999999999997</v>
      </c>
      <c r="O83" s="171">
        <v>0.05</v>
      </c>
      <c r="Q83" s="25"/>
    </row>
    <row r="84" spans="1:23" x14ac:dyDescent="0.3">
      <c r="A84" s="42">
        <v>33</v>
      </c>
      <c r="B84" s="43">
        <v>-5.2452999999999998E-21</v>
      </c>
      <c r="C84" s="43">
        <v>-2.8554000000000001E-5</v>
      </c>
      <c r="D84" s="43">
        <v>8.1669999999999996E-4</v>
      </c>
      <c r="E84" s="23">
        <f t="shared" si="0"/>
        <v>0.81669999999999998</v>
      </c>
      <c r="F84" s="44">
        <v>0.1</v>
      </c>
      <c r="G84" s="24"/>
      <c r="H84" s="25"/>
      <c r="I84" s="28"/>
      <c r="J84" s="44">
        <v>4</v>
      </c>
      <c r="K84" s="43">
        <v>1.7484000000000001E-21</v>
      </c>
      <c r="L84" s="43">
        <v>2.8554000000000001E-5</v>
      </c>
      <c r="M84" s="43">
        <v>8.1669999999999996E-4</v>
      </c>
      <c r="N84" s="23">
        <f t="shared" si="1"/>
        <v>0.81669999999999998</v>
      </c>
      <c r="O84" s="44">
        <v>0.1</v>
      </c>
      <c r="P84" s="24"/>
      <c r="Q84" s="25"/>
    </row>
    <row r="85" spans="1:23" x14ac:dyDescent="0.3">
      <c r="A85" s="42">
        <v>34</v>
      </c>
      <c r="B85" s="43">
        <v>-7.0404999999999998E-21</v>
      </c>
      <c r="C85" s="43">
        <v>-3.8327000000000001E-5</v>
      </c>
      <c r="D85" s="43">
        <v>7.6508000000000001E-4</v>
      </c>
      <c r="E85" s="23">
        <f t="shared" si="0"/>
        <v>0.76507999999999998</v>
      </c>
      <c r="F85" s="170">
        <v>0.13</v>
      </c>
      <c r="G85" s="24"/>
      <c r="H85" s="25"/>
      <c r="I85" s="28"/>
      <c r="J85" s="44">
        <v>5</v>
      </c>
      <c r="K85" s="43">
        <v>2.3467999999999999E-21</v>
      </c>
      <c r="L85" s="43">
        <v>3.8327000000000001E-5</v>
      </c>
      <c r="M85" s="43">
        <v>7.6508000000000001E-4</v>
      </c>
      <c r="N85" s="23">
        <f t="shared" si="1"/>
        <v>0.76507999999999998</v>
      </c>
      <c r="O85" s="170">
        <v>0.13</v>
      </c>
      <c r="P85" s="24"/>
      <c r="Q85" s="25"/>
    </row>
    <row r="86" spans="1:23" x14ac:dyDescent="0.3">
      <c r="A86" s="42">
        <v>35</v>
      </c>
      <c r="B86" s="43">
        <v>-7.5293000000000007E-21</v>
      </c>
      <c r="C86" s="43">
        <v>-4.0988000000000001E-5</v>
      </c>
      <c r="D86" s="43">
        <v>7.2597000000000004E-4</v>
      </c>
      <c r="E86" s="23">
        <f t="shared" si="0"/>
        <v>0.72597</v>
      </c>
      <c r="F86" s="44">
        <v>0.15</v>
      </c>
      <c r="G86" s="24"/>
      <c r="H86" s="25"/>
      <c r="I86" s="28"/>
      <c r="J86" s="44">
        <v>6</v>
      </c>
      <c r="K86" s="43">
        <v>2.5098000000000001E-21</v>
      </c>
      <c r="L86" s="43">
        <v>4.0988000000000001E-5</v>
      </c>
      <c r="M86" s="43">
        <v>7.2597000000000004E-4</v>
      </c>
      <c r="N86" s="23">
        <f t="shared" si="1"/>
        <v>0.72597</v>
      </c>
      <c r="O86" s="44">
        <v>0.15</v>
      </c>
      <c r="P86" s="24"/>
      <c r="Q86" s="25"/>
    </row>
    <row r="87" spans="1:23" x14ac:dyDescent="0.3">
      <c r="A87" s="42">
        <v>36</v>
      </c>
      <c r="B87" s="43">
        <v>-8.4004000000000005E-21</v>
      </c>
      <c r="C87" s="43">
        <v>-4.5729000000000002E-5</v>
      </c>
      <c r="D87" s="43">
        <v>6.4627E-4</v>
      </c>
      <c r="E87" s="23">
        <f t="shared" si="0"/>
        <v>0.64627000000000001</v>
      </c>
      <c r="F87" s="171">
        <v>0.2</v>
      </c>
      <c r="G87" s="24"/>
      <c r="H87" s="25"/>
      <c r="I87" s="28"/>
      <c r="J87" s="44">
        <v>7</v>
      </c>
      <c r="K87" s="43">
        <v>2.8001E-21</v>
      </c>
      <c r="L87" s="43">
        <v>4.5729000000000002E-5</v>
      </c>
      <c r="M87" s="43">
        <v>6.4627E-4</v>
      </c>
      <c r="N87" s="23">
        <f t="shared" si="1"/>
        <v>0.64627000000000001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-8.8004999999999999E-21</v>
      </c>
      <c r="C88" s="43">
        <v>-4.7907000000000001E-5</v>
      </c>
      <c r="D88" s="43">
        <v>6.0709000000000002E-4</v>
      </c>
      <c r="E88" s="23">
        <f t="shared" si="0"/>
        <v>0.60709000000000002</v>
      </c>
      <c r="F88" s="170">
        <v>0.23</v>
      </c>
      <c r="G88" s="24"/>
      <c r="H88" s="25"/>
      <c r="I88" s="28"/>
      <c r="J88" s="44">
        <v>8</v>
      </c>
      <c r="K88" s="43">
        <v>2.9334999999999998E-21</v>
      </c>
      <c r="L88" s="43">
        <v>4.7907000000000001E-5</v>
      </c>
      <c r="M88" s="43">
        <v>6.0709000000000002E-4</v>
      </c>
      <c r="N88" s="23">
        <f t="shared" si="1"/>
        <v>0.60709000000000002</v>
      </c>
      <c r="O88" s="170">
        <v>0.23</v>
      </c>
      <c r="P88" s="24"/>
      <c r="Q88" s="25"/>
    </row>
    <row r="89" spans="1:23" x14ac:dyDescent="0.3">
      <c r="A89" s="42">
        <v>38</v>
      </c>
      <c r="B89" s="43">
        <v>-8.0095999999999999E-21</v>
      </c>
      <c r="C89" s="43">
        <v>-4.3602E-5</v>
      </c>
      <c r="D89" s="43">
        <v>5.2280999999999996E-4</v>
      </c>
      <c r="E89" s="23">
        <f t="shared" si="0"/>
        <v>0.52281</v>
      </c>
      <c r="F89" s="171">
        <v>0.3</v>
      </c>
      <c r="G89" s="24"/>
      <c r="H89" s="25"/>
      <c r="I89" s="28"/>
      <c r="J89" s="44">
        <v>9</v>
      </c>
      <c r="K89" s="43">
        <v>2.6699000000000001E-21</v>
      </c>
      <c r="L89" s="43">
        <v>4.3602E-5</v>
      </c>
      <c r="M89" s="43">
        <v>5.2280999999999996E-4</v>
      </c>
      <c r="N89" s="23">
        <f t="shared" si="1"/>
        <v>0.52281</v>
      </c>
      <c r="O89" s="171">
        <v>0.3</v>
      </c>
      <c r="P89" s="24"/>
      <c r="Q89" s="25"/>
    </row>
    <row r="90" spans="1:23" x14ac:dyDescent="0.3">
      <c r="A90" s="42">
        <v>39</v>
      </c>
      <c r="B90" s="43">
        <v>-7.3107999999999993E-21</v>
      </c>
      <c r="C90" s="43">
        <v>-3.9798000000000001E-5</v>
      </c>
      <c r="D90" s="43">
        <v>4.7586999999999998E-4</v>
      </c>
      <c r="E90" s="23">
        <f t="shared" si="0"/>
        <v>0.47586999999999996</v>
      </c>
      <c r="F90" s="171">
        <v>0.35</v>
      </c>
      <c r="G90" s="24"/>
      <c r="H90" s="25"/>
      <c r="I90" s="28"/>
      <c r="J90" s="44">
        <v>10</v>
      </c>
      <c r="K90" s="43">
        <v>2.4369E-21</v>
      </c>
      <c r="L90" s="43">
        <v>3.9798000000000001E-5</v>
      </c>
      <c r="M90" s="43">
        <v>4.7586999999999998E-4</v>
      </c>
      <c r="N90" s="23">
        <f t="shared" si="1"/>
        <v>0.47586999999999996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-6.6059000000000002E-21</v>
      </c>
      <c r="C91" s="43">
        <v>-3.5960999999999997E-5</v>
      </c>
      <c r="D91" s="43">
        <v>4.3658999999999999E-4</v>
      </c>
      <c r="E91" s="23">
        <f t="shared" si="0"/>
        <v>0.43658999999999998</v>
      </c>
      <c r="F91" s="171">
        <v>0.4</v>
      </c>
      <c r="G91" s="24"/>
      <c r="H91" s="25"/>
      <c r="I91" s="28"/>
      <c r="J91" s="44">
        <v>11</v>
      </c>
      <c r="K91" s="43">
        <v>2.2020000000000002E-21</v>
      </c>
      <c r="L91" s="43">
        <v>3.5960999999999997E-5</v>
      </c>
      <c r="M91" s="43">
        <v>4.3658999999999999E-4</v>
      </c>
      <c r="N91" s="23">
        <f t="shared" si="1"/>
        <v>0.43658999999999998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-5.9395000000000001E-21</v>
      </c>
      <c r="C92" s="43">
        <v>-3.2332999999999997E-5</v>
      </c>
      <c r="D92" s="43">
        <v>4.0315000000000001E-4</v>
      </c>
      <c r="E92" s="23">
        <f t="shared" si="0"/>
        <v>0.40315000000000001</v>
      </c>
      <c r="F92" s="171">
        <v>0.45</v>
      </c>
      <c r="G92" s="24"/>
      <c r="H92" s="25"/>
      <c r="I92" s="28"/>
      <c r="J92" s="44">
        <v>12</v>
      </c>
      <c r="K92" s="43">
        <v>1.9798E-21</v>
      </c>
      <c r="L92" s="43">
        <v>3.2332999999999997E-5</v>
      </c>
      <c r="M92" s="43">
        <v>4.0315000000000001E-4</v>
      </c>
      <c r="N92" s="23">
        <f t="shared" si="1"/>
        <v>0.40315000000000001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-5.3311E-21</v>
      </c>
      <c r="C93" s="43">
        <v>-2.9020999999999999E-5</v>
      </c>
      <c r="D93" s="43">
        <v>3.7429E-4</v>
      </c>
      <c r="E93" s="23">
        <f t="shared" si="0"/>
        <v>0.37429000000000001</v>
      </c>
      <c r="F93" s="44">
        <v>0.5</v>
      </c>
      <c r="G93" s="24"/>
      <c r="H93" s="25"/>
      <c r="I93" s="28"/>
      <c r="J93" s="44">
        <v>13</v>
      </c>
      <c r="K93" s="43">
        <v>1.777E-21</v>
      </c>
      <c r="L93" s="43">
        <v>2.9020999999999999E-5</v>
      </c>
      <c r="M93" s="43">
        <v>3.7429E-4</v>
      </c>
      <c r="N93" s="23">
        <f t="shared" si="1"/>
        <v>0.37429000000000001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-4.7865000000000001E-21</v>
      </c>
      <c r="C94" s="43">
        <v>-2.6057000000000001E-5</v>
      </c>
      <c r="D94" s="43">
        <v>3.4913000000000001E-4</v>
      </c>
      <c r="E94" s="23">
        <f t="shared" si="0"/>
        <v>0.34913</v>
      </c>
      <c r="F94" s="44">
        <v>0.55000000000000004</v>
      </c>
      <c r="G94" s="24"/>
      <c r="H94" s="25"/>
      <c r="I94" s="28"/>
      <c r="J94" s="44">
        <v>14</v>
      </c>
      <c r="K94" s="43">
        <v>1.5955E-21</v>
      </c>
      <c r="L94" s="43">
        <v>2.6057000000000001E-5</v>
      </c>
      <c r="M94" s="43">
        <v>3.4913000000000001E-4</v>
      </c>
      <c r="N94" s="23">
        <f t="shared" si="1"/>
        <v>0.34913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-4.3042999999999997E-21</v>
      </c>
      <c r="C95" s="43">
        <v>-2.3431E-5</v>
      </c>
      <c r="D95" s="43">
        <v>3.2699999999999998E-4</v>
      </c>
      <c r="E95" s="23">
        <f t="shared" si="0"/>
        <v>0.32699999999999996</v>
      </c>
      <c r="F95" s="44">
        <v>0.6</v>
      </c>
      <c r="G95" s="24"/>
      <c r="H95" s="25"/>
      <c r="I95" s="28"/>
      <c r="J95" s="44">
        <v>15</v>
      </c>
      <c r="K95" s="43">
        <v>1.4348E-21</v>
      </c>
      <c r="L95" s="43">
        <v>2.3431E-5</v>
      </c>
      <c r="M95" s="43">
        <v>3.2699999999999998E-4</v>
      </c>
      <c r="N95" s="23">
        <f t="shared" si="1"/>
        <v>0.32699999999999996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-3.8796999999999999E-21</v>
      </c>
      <c r="C96" s="43">
        <v>-2.1120000000000001E-5</v>
      </c>
      <c r="D96" s="43">
        <v>3.0739E-4</v>
      </c>
      <c r="E96" s="23">
        <f t="shared" si="0"/>
        <v>0.30739</v>
      </c>
      <c r="F96" s="44">
        <v>0.65</v>
      </c>
      <c r="G96" s="24"/>
      <c r="H96" s="25"/>
      <c r="I96" s="28"/>
      <c r="J96" s="44">
        <v>16</v>
      </c>
      <c r="K96" s="43">
        <v>1.2932E-21</v>
      </c>
      <c r="L96" s="43">
        <v>2.1120000000000001E-5</v>
      </c>
      <c r="M96" s="43">
        <v>3.0739E-4</v>
      </c>
      <c r="N96" s="23">
        <f t="shared" si="1"/>
        <v>0.30739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-3.5066E-21</v>
      </c>
      <c r="C97" s="43">
        <v>-1.9089E-5</v>
      </c>
      <c r="D97" s="43">
        <v>2.8990999999999999E-4</v>
      </c>
      <c r="E97" s="23">
        <f t="shared" si="0"/>
        <v>0.28991</v>
      </c>
      <c r="F97" s="44">
        <v>0.7</v>
      </c>
      <c r="G97" s="24"/>
      <c r="H97" s="25"/>
      <c r="I97" s="28"/>
      <c r="J97" s="44">
        <v>17</v>
      </c>
      <c r="K97" s="43">
        <v>1.1689000000000001E-21</v>
      </c>
      <c r="L97" s="43">
        <v>1.9089E-5</v>
      </c>
      <c r="M97" s="43">
        <v>2.8990999999999999E-4</v>
      </c>
      <c r="N97" s="23">
        <f t="shared" si="1"/>
        <v>0.28991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-3.179E-21</v>
      </c>
      <c r="C98" s="43">
        <v>-1.7305000000000001E-5</v>
      </c>
      <c r="D98" s="43">
        <v>2.7422999999999998E-4</v>
      </c>
      <c r="E98" s="23">
        <f t="shared" si="0"/>
        <v>0.27422999999999997</v>
      </c>
      <c r="F98" s="44">
        <v>0.75</v>
      </c>
      <c r="G98" s="24"/>
      <c r="H98" s="25"/>
      <c r="I98" s="28"/>
      <c r="J98" s="44">
        <v>18</v>
      </c>
      <c r="K98" s="43">
        <v>1.0596999999999999E-21</v>
      </c>
      <c r="L98" s="43">
        <v>1.7305000000000001E-5</v>
      </c>
      <c r="M98" s="43">
        <v>2.7422999999999998E-4</v>
      </c>
      <c r="N98" s="23">
        <f t="shared" si="1"/>
        <v>0.27422999999999997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-2.8909000000000002E-21</v>
      </c>
      <c r="C99" s="43">
        <v>-1.5736999999999999E-5</v>
      </c>
      <c r="D99" s="43">
        <v>2.6010999999999997E-4</v>
      </c>
      <c r="E99" s="23">
        <f t="shared" si="0"/>
        <v>0.26010999999999995</v>
      </c>
      <c r="F99" s="44">
        <v>0.8</v>
      </c>
      <c r="G99" s="24"/>
      <c r="H99" s="25"/>
      <c r="I99" s="28"/>
      <c r="J99" s="44">
        <v>19</v>
      </c>
      <c r="K99" s="43">
        <v>9.6362000000000009E-22</v>
      </c>
      <c r="L99" s="43">
        <v>1.5736999999999999E-5</v>
      </c>
      <c r="M99" s="43">
        <v>2.6010999999999997E-4</v>
      </c>
      <c r="N99" s="23">
        <f t="shared" si="1"/>
        <v>0.26010999999999995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-2.6369999999999999E-21</v>
      </c>
      <c r="C100" s="43">
        <v>-1.4355000000000001E-5</v>
      </c>
      <c r="D100" s="43">
        <v>2.4731999999999998E-4</v>
      </c>
      <c r="E100" s="23">
        <f t="shared" si="0"/>
        <v>0.24731999999999998</v>
      </c>
      <c r="F100" s="44">
        <v>0.85</v>
      </c>
      <c r="G100" s="24"/>
      <c r="H100" s="25"/>
      <c r="I100" s="28"/>
      <c r="J100" s="44">
        <v>20</v>
      </c>
      <c r="K100" s="43">
        <v>8.7901000000000007E-22</v>
      </c>
      <c r="L100" s="43">
        <v>1.4355000000000001E-5</v>
      </c>
      <c r="M100" s="43">
        <v>2.4731999999999998E-4</v>
      </c>
      <c r="N100" s="23">
        <f t="shared" si="1"/>
        <v>0.24731999999999998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-2.4128E-21</v>
      </c>
      <c r="C101" s="43">
        <v>-1.3135E-5</v>
      </c>
      <c r="D101" s="43">
        <v>2.3570000000000001E-4</v>
      </c>
      <c r="E101" s="23">
        <f t="shared" si="0"/>
        <v>0.23570000000000002</v>
      </c>
      <c r="F101" s="44">
        <v>0.9</v>
      </c>
      <c r="G101" s="24"/>
      <c r="H101" s="25"/>
      <c r="I101" s="28"/>
      <c r="J101" s="44">
        <v>21</v>
      </c>
      <c r="K101" s="43">
        <v>8.0427999999999999E-22</v>
      </c>
      <c r="L101" s="43">
        <v>1.3135E-5</v>
      </c>
      <c r="M101" s="43">
        <v>2.3570000000000001E-4</v>
      </c>
      <c r="N101" s="23">
        <f t="shared" si="1"/>
        <v>0.23570000000000002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-2.0378E-21</v>
      </c>
      <c r="C102" s="43">
        <v>-1.1093E-5</v>
      </c>
      <c r="D102" s="43">
        <v>2.1539000000000001E-4</v>
      </c>
      <c r="E102" s="23">
        <f t="shared" si="0"/>
        <v>0.21539</v>
      </c>
      <c r="F102" s="44">
        <v>1</v>
      </c>
      <c r="G102" s="24"/>
      <c r="H102" s="25"/>
      <c r="I102" s="28"/>
      <c r="J102" s="44">
        <v>22</v>
      </c>
      <c r="K102" s="43">
        <v>6.7927999999999998E-22</v>
      </c>
      <c r="L102" s="43">
        <v>1.1093E-5</v>
      </c>
      <c r="M102" s="43">
        <v>2.1539000000000001E-4</v>
      </c>
      <c r="N102" s="23">
        <f t="shared" si="1"/>
        <v>0.21539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-1.0128E-21</v>
      </c>
      <c r="C103" s="43">
        <v>-5.5133000000000002E-6</v>
      </c>
      <c r="D103" s="43">
        <v>1.505E-4</v>
      </c>
      <c r="E103" s="23">
        <f t="shared" si="0"/>
        <v>0.15049999999999999</v>
      </c>
      <c r="F103" s="44">
        <v>1.5</v>
      </c>
      <c r="G103" s="24"/>
      <c r="H103" s="25"/>
      <c r="I103" s="28"/>
      <c r="J103" s="44">
        <v>23</v>
      </c>
      <c r="K103" s="43">
        <v>3.3759E-22</v>
      </c>
      <c r="L103" s="43">
        <v>5.5133000000000002E-6</v>
      </c>
      <c r="M103" s="43">
        <v>1.505E-4</v>
      </c>
      <c r="N103" s="23">
        <f t="shared" si="1"/>
        <v>0.15049999999999999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-5.9663000000000001E-22</v>
      </c>
      <c r="C104" s="43">
        <v>-3.2478999999999999E-6</v>
      </c>
      <c r="D104" s="43">
        <v>1.1625000000000001E-4</v>
      </c>
      <c r="E104" s="23">
        <f t="shared" si="0"/>
        <v>0.11625000000000001</v>
      </c>
      <c r="F104" s="44">
        <v>2</v>
      </c>
      <c r="G104" s="24"/>
      <c r="H104" s="25"/>
      <c r="I104" s="28"/>
      <c r="J104" s="44">
        <v>24</v>
      </c>
      <c r="K104" s="43">
        <v>1.9888E-22</v>
      </c>
      <c r="L104" s="43">
        <v>3.2478999999999999E-6</v>
      </c>
      <c r="M104" s="43">
        <v>1.1625000000000001E-4</v>
      </c>
      <c r="N104" s="23">
        <f t="shared" si="1"/>
        <v>0.11625000000000001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-3.9076999999999999E-22</v>
      </c>
      <c r="C105" s="43">
        <v>-2.1272999999999999E-6</v>
      </c>
      <c r="D105" s="43">
        <v>9.4973E-5</v>
      </c>
      <c r="E105" s="23">
        <f t="shared" si="0"/>
        <v>9.4973000000000002E-2</v>
      </c>
      <c r="F105" s="44">
        <v>2.5</v>
      </c>
      <c r="G105" s="24"/>
      <c r="H105" s="25"/>
      <c r="I105" s="28"/>
      <c r="J105" s="44">
        <v>25</v>
      </c>
      <c r="K105" s="43">
        <v>1.3026000000000001E-22</v>
      </c>
      <c r="L105" s="43">
        <v>2.1272999999999999E-6</v>
      </c>
      <c r="M105" s="43">
        <v>9.4973E-5</v>
      </c>
      <c r="N105" s="23">
        <f t="shared" si="1"/>
        <v>9.4973000000000002E-2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-2.7430000000000001E-22</v>
      </c>
      <c r="C106" s="43">
        <v>-1.4932E-6</v>
      </c>
      <c r="D106" s="43">
        <v>7.9995999999999998E-5</v>
      </c>
      <c r="E106" s="23">
        <f t="shared" si="0"/>
        <v>7.9995999999999998E-2</v>
      </c>
      <c r="F106" s="44">
        <v>3</v>
      </c>
      <c r="G106" s="24"/>
      <c r="H106" s="25"/>
      <c r="I106" s="28"/>
      <c r="J106" s="44">
        <v>26</v>
      </c>
      <c r="K106" s="43">
        <v>9.1431999999999995E-23</v>
      </c>
      <c r="L106" s="43">
        <v>1.4932E-6</v>
      </c>
      <c r="M106" s="43">
        <v>7.9995999999999998E-5</v>
      </c>
      <c r="N106" s="23">
        <f t="shared" si="1"/>
        <v>7.9995999999999998E-2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-2.0168000000000001E-22</v>
      </c>
      <c r="C107" s="43">
        <v>-1.0978999999999999E-6</v>
      </c>
      <c r="D107" s="43">
        <v>6.8528999999999994E-5</v>
      </c>
      <c r="E107" s="23">
        <f t="shared" si="0"/>
        <v>6.8528999999999993E-2</v>
      </c>
      <c r="F107" s="44">
        <v>3.5</v>
      </c>
      <c r="G107" s="24"/>
      <c r="H107" s="25"/>
      <c r="I107" s="28"/>
      <c r="J107" s="44">
        <v>27</v>
      </c>
      <c r="K107" s="43">
        <v>6.7228000000000003E-23</v>
      </c>
      <c r="L107" s="43">
        <v>1.0978999999999999E-6</v>
      </c>
      <c r="M107" s="43">
        <v>6.8528999999999994E-5</v>
      </c>
      <c r="N107" s="23">
        <f t="shared" si="1"/>
        <v>6.8528999999999993E-2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-1.5314000000000001E-22</v>
      </c>
      <c r="C108" s="43">
        <v>-8.3366999999999997E-7</v>
      </c>
      <c r="D108" s="43">
        <v>5.9314000000000002E-5</v>
      </c>
      <c r="E108" s="23"/>
      <c r="F108" s="44">
        <v>4</v>
      </c>
      <c r="G108" s="24"/>
      <c r="H108" s="25"/>
      <c r="I108" s="28"/>
      <c r="J108" s="44">
        <v>28</v>
      </c>
      <c r="K108" s="43">
        <v>5.1047000000000001E-23</v>
      </c>
      <c r="L108" s="43">
        <v>8.3366999999999997E-7</v>
      </c>
      <c r="M108" s="43">
        <v>5.9314000000000002E-5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0BA6-9103-4B3A-BC56-7441826D9BA8}">
  <sheetPr codeName="Hoja151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1972100</v>
      </c>
      <c r="C19" s="43">
        <v>1784500</v>
      </c>
      <c r="D19" s="43">
        <v>562470</v>
      </c>
      <c r="E19" s="43">
        <v>-3.4457999999999999E-11</v>
      </c>
      <c r="F19" s="43">
        <v>1.5765999999999999E-26</v>
      </c>
      <c r="G19" s="43">
        <v>8.5827000000000003E-11</v>
      </c>
      <c r="H19" s="48">
        <v>0</v>
      </c>
      <c r="I19" s="28"/>
      <c r="J19" s="44">
        <v>1</v>
      </c>
      <c r="K19" s="43">
        <v>1972100</v>
      </c>
      <c r="L19" s="43">
        <v>1784500</v>
      </c>
      <c r="M19" s="43">
        <v>562470</v>
      </c>
      <c r="N19" s="43">
        <v>-1.1486E-11</v>
      </c>
      <c r="O19" s="43">
        <v>-5.2554000000000001E-27</v>
      </c>
      <c r="P19" s="43">
        <v>-8.5827000000000003E-11</v>
      </c>
      <c r="Q19" s="48">
        <v>0</v>
      </c>
    </row>
    <row r="20" spans="1:17" x14ac:dyDescent="0.3">
      <c r="A20" s="42">
        <v>31</v>
      </c>
      <c r="B20" s="43">
        <v>-567890</v>
      </c>
      <c r="C20" s="43">
        <v>-549350</v>
      </c>
      <c r="D20" s="43">
        <v>514880</v>
      </c>
      <c r="E20" s="43">
        <v>3.4069E-12</v>
      </c>
      <c r="F20" s="43">
        <v>-3.1281E-12</v>
      </c>
      <c r="G20" s="43">
        <v>-17028</v>
      </c>
      <c r="H20" s="54">
        <v>0.03</v>
      </c>
      <c r="I20" s="28"/>
      <c r="J20" s="44">
        <v>2</v>
      </c>
      <c r="K20" s="43">
        <v>-567890</v>
      </c>
      <c r="L20" s="43">
        <v>-549350</v>
      </c>
      <c r="M20" s="43">
        <v>514880</v>
      </c>
      <c r="N20" s="43">
        <v>1.1355999999999999E-12</v>
      </c>
      <c r="O20" s="43">
        <v>1.0427E-12</v>
      </c>
      <c r="P20" s="43">
        <v>17028</v>
      </c>
      <c r="Q20" s="54">
        <v>0.03</v>
      </c>
    </row>
    <row r="21" spans="1:17" x14ac:dyDescent="0.3">
      <c r="A21" s="42">
        <v>32</v>
      </c>
      <c r="B21" s="43">
        <v>108880</v>
      </c>
      <c r="C21" s="43">
        <v>117350</v>
      </c>
      <c r="D21" s="43">
        <v>454690</v>
      </c>
      <c r="E21" s="43">
        <v>1.5550999999999999E-12</v>
      </c>
      <c r="F21" s="43">
        <v>-3.424E-12</v>
      </c>
      <c r="G21" s="43">
        <v>-18639</v>
      </c>
      <c r="H21" s="57">
        <v>0.05</v>
      </c>
      <c r="I21" s="28"/>
      <c r="J21" s="44">
        <v>3</v>
      </c>
      <c r="K21" s="43">
        <v>108880</v>
      </c>
      <c r="L21" s="43">
        <v>117350</v>
      </c>
      <c r="M21" s="43">
        <v>454690</v>
      </c>
      <c r="N21" s="43">
        <v>5.1837999999999996E-13</v>
      </c>
      <c r="O21" s="43">
        <v>1.1413E-12</v>
      </c>
      <c r="P21" s="43">
        <v>18639</v>
      </c>
      <c r="Q21" s="57">
        <v>0.05</v>
      </c>
    </row>
    <row r="22" spans="1:17" x14ac:dyDescent="0.3">
      <c r="A22" s="42">
        <v>33</v>
      </c>
      <c r="B22" s="43">
        <v>-9900.2999999999993</v>
      </c>
      <c r="C22" s="43">
        <v>11845</v>
      </c>
      <c r="D22" s="43">
        <v>297970</v>
      </c>
      <c r="E22" s="43">
        <v>3.9945000000000004E-12</v>
      </c>
      <c r="F22" s="43">
        <v>-4.0191000000000001E-12</v>
      </c>
      <c r="G22" s="43">
        <v>-21879</v>
      </c>
      <c r="H22" s="48">
        <v>0.1</v>
      </c>
      <c r="I22" s="28"/>
      <c r="J22" s="44">
        <v>4</v>
      </c>
      <c r="K22" s="43">
        <v>-9900.2999999999993</v>
      </c>
      <c r="L22" s="43">
        <v>11845</v>
      </c>
      <c r="M22" s="43">
        <v>297970</v>
      </c>
      <c r="N22" s="43">
        <v>1.3314999999999999E-12</v>
      </c>
      <c r="O22" s="43">
        <v>1.3397E-12</v>
      </c>
      <c r="P22" s="43">
        <v>21879</v>
      </c>
      <c r="Q22" s="48">
        <v>0.1</v>
      </c>
    </row>
    <row r="23" spans="1:17" x14ac:dyDescent="0.3">
      <c r="A23" s="42">
        <v>34</v>
      </c>
      <c r="B23" s="43">
        <v>-58913</v>
      </c>
      <c r="C23" s="43">
        <v>-30870</v>
      </c>
      <c r="D23" s="43">
        <v>225050</v>
      </c>
      <c r="E23" s="43">
        <v>5.1514E-12</v>
      </c>
      <c r="F23" s="43">
        <v>-4.1133999999999998E-12</v>
      </c>
      <c r="G23" s="43">
        <v>-22392</v>
      </c>
      <c r="H23" s="54">
        <v>0.13</v>
      </c>
      <c r="I23" s="28"/>
      <c r="J23" s="44">
        <v>5</v>
      </c>
      <c r="K23" s="43">
        <v>-58913</v>
      </c>
      <c r="L23" s="43">
        <v>-30870</v>
      </c>
      <c r="M23" s="43">
        <v>225050</v>
      </c>
      <c r="N23" s="43">
        <v>1.7171E-12</v>
      </c>
      <c r="O23" s="43">
        <v>1.3711000000000001E-12</v>
      </c>
      <c r="P23" s="43">
        <v>22392</v>
      </c>
      <c r="Q23" s="54">
        <v>0.13</v>
      </c>
    </row>
    <row r="24" spans="1:17" x14ac:dyDescent="0.3">
      <c r="A24" s="42">
        <v>35</v>
      </c>
      <c r="B24" s="43">
        <v>-35351</v>
      </c>
      <c r="C24" s="43">
        <v>-11618</v>
      </c>
      <c r="D24" s="43">
        <v>187720</v>
      </c>
      <c r="E24" s="43">
        <v>4.3596999999999997E-12</v>
      </c>
      <c r="F24" s="43">
        <v>-4.0637000000000001E-12</v>
      </c>
      <c r="G24" s="43">
        <v>-22122</v>
      </c>
      <c r="H24" s="48">
        <v>0.15</v>
      </c>
      <c r="I24" s="28"/>
      <c r="J24" s="44">
        <v>6</v>
      </c>
      <c r="K24" s="43">
        <v>-35351</v>
      </c>
      <c r="L24" s="43">
        <v>-11618</v>
      </c>
      <c r="M24" s="43">
        <v>187720</v>
      </c>
      <c r="N24" s="43">
        <v>1.4531999999999999E-12</v>
      </c>
      <c r="O24" s="43">
        <v>1.3545999999999999E-12</v>
      </c>
      <c r="P24" s="43">
        <v>22122</v>
      </c>
      <c r="Q24" s="48">
        <v>0.15</v>
      </c>
    </row>
    <row r="25" spans="1:17" x14ac:dyDescent="0.3">
      <c r="A25" s="42">
        <v>36</v>
      </c>
      <c r="B25" s="43">
        <v>-69993</v>
      </c>
      <c r="C25" s="43">
        <v>-42125</v>
      </c>
      <c r="D25" s="43">
        <v>121630</v>
      </c>
      <c r="E25" s="43">
        <v>5.1194000000000002E-12</v>
      </c>
      <c r="F25" s="43">
        <v>-3.4174E-12</v>
      </c>
      <c r="G25" s="43">
        <v>-18604</v>
      </c>
      <c r="H25" s="57">
        <v>0.2</v>
      </c>
      <c r="I25" s="28"/>
      <c r="J25" s="44">
        <v>7</v>
      </c>
      <c r="K25" s="43">
        <v>-69993</v>
      </c>
      <c r="L25" s="43">
        <v>-42125</v>
      </c>
      <c r="M25" s="43">
        <v>121630</v>
      </c>
      <c r="N25" s="43">
        <v>1.7065E-12</v>
      </c>
      <c r="O25" s="43">
        <v>1.1391000000000001E-12</v>
      </c>
      <c r="P25" s="43">
        <v>18604</v>
      </c>
      <c r="Q25" s="57">
        <v>0.2</v>
      </c>
    </row>
    <row r="26" spans="1:17" x14ac:dyDescent="0.3">
      <c r="A26" s="42">
        <v>37</v>
      </c>
      <c r="B26" s="43">
        <v>-100520</v>
      </c>
      <c r="C26" s="43">
        <v>-68160</v>
      </c>
      <c r="D26" s="43">
        <v>99233</v>
      </c>
      <c r="E26" s="43">
        <v>5.9435000000000003E-12</v>
      </c>
      <c r="F26" s="43">
        <v>-2.7140999999999999E-12</v>
      </c>
      <c r="G26" s="43">
        <v>-14775</v>
      </c>
      <c r="H26" s="54">
        <v>0.23</v>
      </c>
      <c r="I26" s="28"/>
      <c r="J26" s="44">
        <v>8</v>
      </c>
      <c r="K26" s="43">
        <v>-100520</v>
      </c>
      <c r="L26" s="43">
        <v>-68160</v>
      </c>
      <c r="M26" s="43">
        <v>99233</v>
      </c>
      <c r="N26" s="43">
        <v>1.9812000000000001E-12</v>
      </c>
      <c r="O26" s="43">
        <v>9.0468000000000004E-13</v>
      </c>
      <c r="P26" s="43">
        <v>14775</v>
      </c>
      <c r="Q26" s="54">
        <v>0.23</v>
      </c>
    </row>
    <row r="27" spans="1:17" x14ac:dyDescent="0.3">
      <c r="A27" s="42">
        <v>38</v>
      </c>
      <c r="B27" s="43">
        <v>-5632.5</v>
      </c>
      <c r="C27" s="43">
        <v>3605.4</v>
      </c>
      <c r="D27" s="43">
        <v>72192</v>
      </c>
      <c r="E27" s="43">
        <v>1.6969999999999999E-12</v>
      </c>
      <c r="F27" s="43">
        <v>-2.3313999999999999E-12</v>
      </c>
      <c r="G27" s="43">
        <v>-12691</v>
      </c>
      <c r="H27" s="57">
        <v>0.3</v>
      </c>
      <c r="I27" s="28"/>
      <c r="J27" s="44">
        <v>9</v>
      </c>
      <c r="K27" s="43">
        <v>-5632.5</v>
      </c>
      <c r="L27" s="43">
        <v>3605.4</v>
      </c>
      <c r="M27" s="43">
        <v>72192</v>
      </c>
      <c r="N27" s="43">
        <v>5.6566000000000004E-13</v>
      </c>
      <c r="O27" s="43">
        <v>7.7712000000000002E-13</v>
      </c>
      <c r="P27" s="43">
        <v>12691</v>
      </c>
      <c r="Q27" s="57">
        <v>0.3</v>
      </c>
    </row>
    <row r="28" spans="1:17" x14ac:dyDescent="0.3">
      <c r="A28" s="42">
        <v>39</v>
      </c>
      <c r="B28" s="43">
        <v>-4478.8999999999996</v>
      </c>
      <c r="C28" s="43">
        <v>2688.1</v>
      </c>
      <c r="D28" s="43">
        <v>59777</v>
      </c>
      <c r="E28" s="43">
        <v>1.3166000000000001E-12</v>
      </c>
      <c r="F28" s="43">
        <v>-2.0315999999999999E-12</v>
      </c>
      <c r="G28" s="43">
        <v>-11060</v>
      </c>
      <c r="H28" s="57">
        <v>0.35</v>
      </c>
      <c r="I28" s="28"/>
      <c r="J28" s="44">
        <v>10</v>
      </c>
      <c r="K28" s="43">
        <v>-4478.8999999999996</v>
      </c>
      <c r="L28" s="43">
        <v>2688.1</v>
      </c>
      <c r="M28" s="43">
        <v>59777</v>
      </c>
      <c r="N28" s="43">
        <v>4.3884999999999999E-13</v>
      </c>
      <c r="O28" s="43">
        <v>6.7721E-13</v>
      </c>
      <c r="P28" s="43">
        <v>11060</v>
      </c>
      <c r="Q28" s="57">
        <v>0.35</v>
      </c>
    </row>
    <row r="29" spans="1:17" x14ac:dyDescent="0.3">
      <c r="A29" s="42">
        <v>40</v>
      </c>
      <c r="B29" s="43">
        <v>-3654.3</v>
      </c>
      <c r="C29" s="43">
        <v>1900</v>
      </c>
      <c r="D29" s="43">
        <v>50586</v>
      </c>
      <c r="E29" s="43">
        <v>1.0203E-12</v>
      </c>
      <c r="F29" s="43">
        <v>-1.7492000000000001E-12</v>
      </c>
      <c r="G29" s="43">
        <v>-9522.1</v>
      </c>
      <c r="H29" s="57">
        <v>0.4</v>
      </c>
      <c r="I29" s="28"/>
      <c r="J29" s="44">
        <v>11</v>
      </c>
      <c r="K29" s="43">
        <v>-3654.3</v>
      </c>
      <c r="L29" s="43">
        <v>1900</v>
      </c>
      <c r="M29" s="43">
        <v>50586</v>
      </c>
      <c r="N29" s="43">
        <v>3.4009999999999998E-13</v>
      </c>
      <c r="O29" s="43">
        <v>5.8306000000000004E-13</v>
      </c>
      <c r="P29" s="43">
        <v>9522.1</v>
      </c>
      <c r="Q29" s="57">
        <v>0.4</v>
      </c>
    </row>
    <row r="30" spans="1:17" x14ac:dyDescent="0.3">
      <c r="A30" s="42">
        <v>41</v>
      </c>
      <c r="B30" s="43">
        <v>-3047.1</v>
      </c>
      <c r="C30" s="43">
        <v>1273.5999999999999</v>
      </c>
      <c r="D30" s="43">
        <v>43500</v>
      </c>
      <c r="E30" s="43">
        <v>7.9370000000000004E-13</v>
      </c>
      <c r="F30" s="43">
        <v>-1.4977E-12</v>
      </c>
      <c r="G30" s="43">
        <v>-8152.9</v>
      </c>
      <c r="H30" s="57">
        <v>0.45</v>
      </c>
      <c r="I30" s="28"/>
      <c r="J30" s="44">
        <v>12</v>
      </c>
      <c r="K30" s="43">
        <v>-3047.1</v>
      </c>
      <c r="L30" s="43">
        <v>1273.5999999999999</v>
      </c>
      <c r="M30" s="43">
        <v>43500</v>
      </c>
      <c r="N30" s="43">
        <v>2.6457E-13</v>
      </c>
      <c r="O30" s="43">
        <v>4.9921999999999997E-13</v>
      </c>
      <c r="P30" s="43">
        <v>8152.9</v>
      </c>
      <c r="Q30" s="57">
        <v>0.45</v>
      </c>
    </row>
    <row r="31" spans="1:17" x14ac:dyDescent="0.3">
      <c r="A31" s="42">
        <v>42</v>
      </c>
      <c r="B31" s="43">
        <v>-2587.1</v>
      </c>
      <c r="C31" s="43">
        <v>796.18</v>
      </c>
      <c r="D31" s="43">
        <v>37867</v>
      </c>
      <c r="E31" s="43">
        <v>6.2149000000000001E-13</v>
      </c>
      <c r="F31" s="43">
        <v>-1.2805E-12</v>
      </c>
      <c r="G31" s="43">
        <v>-6970.9</v>
      </c>
      <c r="H31" s="48">
        <v>0.5</v>
      </c>
      <c r="I31" s="28"/>
      <c r="J31" s="44">
        <v>13</v>
      </c>
      <c r="K31" s="43">
        <v>-2587.1</v>
      </c>
      <c r="L31" s="43">
        <v>796.18</v>
      </c>
      <c r="M31" s="43">
        <v>37867</v>
      </c>
      <c r="N31" s="43">
        <v>2.0716E-13</v>
      </c>
      <c r="O31" s="43">
        <v>4.2683999999999998E-13</v>
      </c>
      <c r="P31" s="43">
        <v>6970.9</v>
      </c>
      <c r="Q31" s="48">
        <v>0.5</v>
      </c>
    </row>
    <row r="32" spans="1:17" x14ac:dyDescent="0.3">
      <c r="A32" s="42">
        <v>43</v>
      </c>
      <c r="B32" s="43">
        <v>-2229.6</v>
      </c>
      <c r="C32" s="43">
        <v>441.17</v>
      </c>
      <c r="D32" s="43">
        <v>33287</v>
      </c>
      <c r="E32" s="43">
        <v>4.9060000000000005E-13</v>
      </c>
      <c r="F32" s="43">
        <v>-1.0961999999999999E-12</v>
      </c>
      <c r="G32" s="43">
        <v>-5967.4</v>
      </c>
      <c r="H32" s="48">
        <v>0.55000000000000004</v>
      </c>
      <c r="I32" s="28"/>
      <c r="J32" s="44">
        <v>14</v>
      </c>
      <c r="K32" s="43">
        <v>-2229.6</v>
      </c>
      <c r="L32" s="43">
        <v>441.17</v>
      </c>
      <c r="M32" s="43">
        <v>33287</v>
      </c>
      <c r="N32" s="43">
        <v>1.6353000000000001E-13</v>
      </c>
      <c r="O32" s="43">
        <v>3.6539999999999999E-13</v>
      </c>
      <c r="P32" s="43">
        <v>5967.4</v>
      </c>
      <c r="Q32" s="48">
        <v>0.55000000000000004</v>
      </c>
    </row>
    <row r="33" spans="1:17" x14ac:dyDescent="0.3">
      <c r="A33" s="42">
        <v>44</v>
      </c>
      <c r="B33" s="43">
        <v>-1945.3</v>
      </c>
      <c r="C33" s="43">
        <v>181.57</v>
      </c>
      <c r="D33" s="43">
        <v>29498</v>
      </c>
      <c r="E33" s="43">
        <v>3.9069999999999999E-13</v>
      </c>
      <c r="F33" s="43">
        <v>-9.4101999999999996E-13</v>
      </c>
      <c r="G33" s="43">
        <v>-5122.7</v>
      </c>
      <c r="H33" s="48">
        <v>0.6</v>
      </c>
      <c r="I33" s="28"/>
      <c r="J33" s="44">
        <v>15</v>
      </c>
      <c r="K33" s="43">
        <v>-1945.3</v>
      </c>
      <c r="L33" s="43">
        <v>181.57</v>
      </c>
      <c r="M33" s="43">
        <v>29498</v>
      </c>
      <c r="N33" s="43">
        <v>1.3022999999999999E-13</v>
      </c>
      <c r="O33" s="43">
        <v>3.1367000000000002E-13</v>
      </c>
      <c r="P33" s="43">
        <v>5122.7</v>
      </c>
      <c r="Q33" s="48">
        <v>0.6</v>
      </c>
    </row>
    <row r="34" spans="1:17" x14ac:dyDescent="0.3">
      <c r="A34" s="42">
        <v>45</v>
      </c>
      <c r="B34" s="43">
        <v>-1714.7</v>
      </c>
      <c r="C34" s="43">
        <v>-5.6455000000000002</v>
      </c>
      <c r="D34" s="43">
        <v>26319</v>
      </c>
      <c r="E34" s="43">
        <v>3.1396000000000001E-13</v>
      </c>
      <c r="F34" s="43">
        <v>-8.1085000000000002E-13</v>
      </c>
      <c r="G34" s="43">
        <v>-4414</v>
      </c>
      <c r="H34" s="48">
        <v>0.65</v>
      </c>
      <c r="I34" s="28"/>
      <c r="J34" s="44">
        <v>16</v>
      </c>
      <c r="K34" s="43">
        <v>-1714.7</v>
      </c>
      <c r="L34" s="43">
        <v>-5.6455000000000002</v>
      </c>
      <c r="M34" s="43">
        <v>26319</v>
      </c>
      <c r="N34" s="43">
        <v>1.0465E-13</v>
      </c>
      <c r="O34" s="43">
        <v>2.7027999999999999E-13</v>
      </c>
      <c r="P34" s="43">
        <v>4414</v>
      </c>
      <c r="Q34" s="48">
        <v>0.65</v>
      </c>
    </row>
    <row r="35" spans="1:17" x14ac:dyDescent="0.3">
      <c r="A35" s="42">
        <v>46</v>
      </c>
      <c r="B35" s="43">
        <v>-1524.3</v>
      </c>
      <c r="C35" s="43">
        <v>-138.66</v>
      </c>
      <c r="D35" s="43">
        <v>23623</v>
      </c>
      <c r="E35" s="43">
        <v>2.5453999999999999E-13</v>
      </c>
      <c r="F35" s="43">
        <v>-7.0165999999999996E-13</v>
      </c>
      <c r="G35" s="43">
        <v>-3819.7</v>
      </c>
      <c r="H35" s="48">
        <v>0.7</v>
      </c>
      <c r="I35" s="28"/>
      <c r="J35" s="44">
        <v>17</v>
      </c>
      <c r="K35" s="43">
        <v>-1524.3</v>
      </c>
      <c r="L35" s="43">
        <v>-138.66</v>
      </c>
      <c r="M35" s="43">
        <v>23623</v>
      </c>
      <c r="N35" s="43">
        <v>8.4846E-14</v>
      </c>
      <c r="O35" s="43">
        <v>2.3388999999999998E-13</v>
      </c>
      <c r="P35" s="43">
        <v>3819.7</v>
      </c>
      <c r="Q35" s="48">
        <v>0.7</v>
      </c>
    </row>
    <row r="36" spans="1:17" x14ac:dyDescent="0.3">
      <c r="A36" s="42">
        <v>47</v>
      </c>
      <c r="B36" s="43">
        <v>-1364.4</v>
      </c>
      <c r="C36" s="43">
        <v>-231.35</v>
      </c>
      <c r="D36" s="43">
        <v>21315</v>
      </c>
      <c r="E36" s="43">
        <v>2.0815E-13</v>
      </c>
      <c r="F36" s="43">
        <v>-6.0990999999999997E-13</v>
      </c>
      <c r="G36" s="43">
        <v>-3320.2</v>
      </c>
      <c r="H36" s="48">
        <v>0.75</v>
      </c>
      <c r="I36" s="28"/>
      <c r="J36" s="44">
        <v>18</v>
      </c>
      <c r="K36" s="43">
        <v>-1364.4</v>
      </c>
      <c r="L36" s="43">
        <v>-231.35</v>
      </c>
      <c r="M36" s="43">
        <v>21315</v>
      </c>
      <c r="N36" s="43">
        <v>6.9383000000000006E-14</v>
      </c>
      <c r="O36" s="43">
        <v>2.033E-13</v>
      </c>
      <c r="P36" s="43">
        <v>3320.2</v>
      </c>
      <c r="Q36" s="48">
        <v>0.75</v>
      </c>
    </row>
    <row r="37" spans="1:17" x14ac:dyDescent="0.3">
      <c r="A37" s="42">
        <v>48</v>
      </c>
      <c r="B37" s="43">
        <v>-1228.3</v>
      </c>
      <c r="C37" s="43">
        <v>-294.07</v>
      </c>
      <c r="D37" s="43">
        <v>19322</v>
      </c>
      <c r="E37" s="43">
        <v>1.7162E-13</v>
      </c>
      <c r="F37" s="43">
        <v>-5.3258000000000004E-13</v>
      </c>
      <c r="G37" s="43">
        <v>-2899.2</v>
      </c>
      <c r="H37" s="48">
        <v>0.8</v>
      </c>
      <c r="I37" s="28"/>
      <c r="J37" s="44">
        <v>19</v>
      </c>
      <c r="K37" s="43">
        <v>-1228.3</v>
      </c>
      <c r="L37" s="43">
        <v>-294.07</v>
      </c>
      <c r="M37" s="43">
        <v>19322</v>
      </c>
      <c r="N37" s="43">
        <v>5.7206000000000004E-14</v>
      </c>
      <c r="O37" s="43">
        <v>1.7753E-13</v>
      </c>
      <c r="P37" s="43">
        <v>2899.2</v>
      </c>
      <c r="Q37" s="48">
        <v>0.8</v>
      </c>
    </row>
    <row r="38" spans="1:17" x14ac:dyDescent="0.3">
      <c r="A38" s="42">
        <v>49</v>
      </c>
      <c r="B38" s="43">
        <v>-1110.8</v>
      </c>
      <c r="C38" s="43">
        <v>-334.54</v>
      </c>
      <c r="D38" s="43">
        <v>17589</v>
      </c>
      <c r="E38" s="43">
        <v>1.4259999999999999E-13</v>
      </c>
      <c r="F38" s="43">
        <v>-4.6714999999999998E-13</v>
      </c>
      <c r="G38" s="43">
        <v>-2543.1</v>
      </c>
      <c r="H38" s="48">
        <v>0.85</v>
      </c>
      <c r="I38" s="28"/>
      <c r="J38" s="44">
        <v>20</v>
      </c>
      <c r="K38" s="43">
        <v>-1110.8</v>
      </c>
      <c r="L38" s="43">
        <v>-334.54</v>
      </c>
      <c r="M38" s="43">
        <v>17589</v>
      </c>
      <c r="N38" s="43">
        <v>4.7534E-14</v>
      </c>
      <c r="O38" s="43">
        <v>1.5571999999999999E-13</v>
      </c>
      <c r="P38" s="43">
        <v>2543.1</v>
      </c>
      <c r="Q38" s="48">
        <v>0.85</v>
      </c>
    </row>
    <row r="39" spans="1:17" x14ac:dyDescent="0.3">
      <c r="A39" s="42">
        <v>50</v>
      </c>
      <c r="B39" s="43">
        <v>-1008.3</v>
      </c>
      <c r="C39" s="43">
        <v>-358.47</v>
      </c>
      <c r="D39" s="43">
        <v>16073</v>
      </c>
      <c r="E39" s="43">
        <v>1.1936000000000001E-13</v>
      </c>
      <c r="F39" s="43">
        <v>-4.1156999999999998E-13</v>
      </c>
      <c r="G39" s="43">
        <v>-2240.5</v>
      </c>
      <c r="H39" s="48">
        <v>0.9</v>
      </c>
      <c r="I39" s="28"/>
      <c r="J39" s="44">
        <v>21</v>
      </c>
      <c r="K39" s="43">
        <v>-1008.3</v>
      </c>
      <c r="L39" s="43">
        <v>-358.47</v>
      </c>
      <c r="M39" s="43">
        <v>16073</v>
      </c>
      <c r="N39" s="43">
        <v>3.9788E-14</v>
      </c>
      <c r="O39" s="43">
        <v>1.3718999999999999E-13</v>
      </c>
      <c r="P39" s="43">
        <v>2240.5</v>
      </c>
      <c r="Q39" s="48">
        <v>0.9</v>
      </c>
    </row>
    <row r="40" spans="1:17" x14ac:dyDescent="0.3">
      <c r="A40" s="42">
        <v>51</v>
      </c>
      <c r="B40" s="43">
        <v>-837.14</v>
      </c>
      <c r="C40" s="43">
        <v>-372.59</v>
      </c>
      <c r="D40" s="43">
        <v>13559</v>
      </c>
      <c r="E40" s="43">
        <v>8.5337999999999999E-14</v>
      </c>
      <c r="F40" s="43">
        <v>-3.2348E-13</v>
      </c>
      <c r="G40" s="43">
        <v>-1761</v>
      </c>
      <c r="H40" s="48">
        <v>0.95</v>
      </c>
      <c r="I40" s="28"/>
      <c r="J40" s="44">
        <v>22</v>
      </c>
      <c r="K40" s="43">
        <v>-837.14</v>
      </c>
      <c r="L40" s="43">
        <v>-372.59</v>
      </c>
      <c r="M40" s="43">
        <v>13559</v>
      </c>
      <c r="N40" s="43">
        <v>2.8446000000000002E-14</v>
      </c>
      <c r="O40" s="43">
        <v>1.0783000000000001E-13</v>
      </c>
      <c r="P40" s="43">
        <v>1761</v>
      </c>
      <c r="Q40" s="48">
        <v>0.95</v>
      </c>
    </row>
    <row r="41" spans="1:17" x14ac:dyDescent="0.3">
      <c r="A41" s="42">
        <v>52</v>
      </c>
      <c r="B41" s="43">
        <v>-341.58</v>
      </c>
      <c r="C41" s="43">
        <v>-223.36</v>
      </c>
      <c r="D41" s="43">
        <v>6737.4</v>
      </c>
      <c r="E41" s="43">
        <v>2.1716999999999998E-14</v>
      </c>
      <c r="F41" s="43">
        <v>-1.1894999999999999E-13</v>
      </c>
      <c r="G41" s="43">
        <v>-647.54</v>
      </c>
      <c r="H41" s="48">
        <v>1</v>
      </c>
      <c r="I41" s="28"/>
      <c r="J41" s="44">
        <v>23</v>
      </c>
      <c r="K41" s="43">
        <v>-341.58</v>
      </c>
      <c r="L41" s="43">
        <v>-223.36</v>
      </c>
      <c r="M41" s="43">
        <v>6737.4</v>
      </c>
      <c r="N41" s="43">
        <v>7.2389000000000001E-15</v>
      </c>
      <c r="O41" s="43">
        <v>3.9650999999999997E-14</v>
      </c>
      <c r="P41" s="43">
        <v>647.54</v>
      </c>
      <c r="Q41" s="48">
        <v>1</v>
      </c>
    </row>
    <row r="42" spans="1:17" x14ac:dyDescent="0.3">
      <c r="A42" s="42">
        <v>53</v>
      </c>
      <c r="B42" s="43">
        <v>-134.6</v>
      </c>
      <c r="C42" s="43">
        <v>-92.385999999999996</v>
      </c>
      <c r="D42" s="43">
        <v>4008.1</v>
      </c>
      <c r="E42" s="43">
        <v>7.7539999999999994E-15</v>
      </c>
      <c r="F42" s="43">
        <v>-5.5410000000000001E-14</v>
      </c>
      <c r="G42" s="43">
        <v>-301.64</v>
      </c>
      <c r="H42" s="48">
        <v>1.5</v>
      </c>
      <c r="I42" s="28"/>
      <c r="J42" s="44">
        <v>24</v>
      </c>
      <c r="K42" s="43">
        <v>-134.6</v>
      </c>
      <c r="L42" s="43">
        <v>-92.385999999999996</v>
      </c>
      <c r="M42" s="43">
        <v>4008.1</v>
      </c>
      <c r="N42" s="43">
        <v>2.5847E-15</v>
      </c>
      <c r="O42" s="43">
        <v>1.8469999999999999E-14</v>
      </c>
      <c r="P42" s="43">
        <v>301.64</v>
      </c>
      <c r="Q42" s="48">
        <v>1.5</v>
      </c>
    </row>
    <row r="43" spans="1:17" x14ac:dyDescent="0.3">
      <c r="A43" s="42">
        <v>54</v>
      </c>
      <c r="B43" s="43">
        <v>-64.644999999999996</v>
      </c>
      <c r="C43" s="43">
        <v>-46.156999999999996</v>
      </c>
      <c r="D43" s="43">
        <v>2720.6</v>
      </c>
      <c r="E43" s="43">
        <v>3.3961000000000001E-15</v>
      </c>
      <c r="F43" s="43">
        <v>-2.9999999999999998E-14</v>
      </c>
      <c r="G43" s="43">
        <v>-163.31</v>
      </c>
      <c r="H43" s="48">
        <v>2</v>
      </c>
      <c r="I43" s="28"/>
      <c r="J43" s="44">
        <v>25</v>
      </c>
      <c r="K43" s="43">
        <v>-64.644999999999996</v>
      </c>
      <c r="L43" s="43">
        <v>-46.156999999999996</v>
      </c>
      <c r="M43" s="43">
        <v>2720.6</v>
      </c>
      <c r="N43" s="43">
        <v>1.1320000000000001E-15</v>
      </c>
      <c r="O43" s="43">
        <v>1E-14</v>
      </c>
      <c r="P43" s="43">
        <v>163.31</v>
      </c>
      <c r="Q43" s="48">
        <v>2</v>
      </c>
    </row>
    <row r="44" spans="1:17" x14ac:dyDescent="0.3">
      <c r="A44" s="42">
        <v>55</v>
      </c>
      <c r="B44" s="43">
        <v>-52.987000000000002</v>
      </c>
      <c r="C44" s="43">
        <v>-43.691000000000003</v>
      </c>
      <c r="D44" s="43">
        <v>2023</v>
      </c>
      <c r="E44" s="43">
        <v>1.7076999999999999E-15</v>
      </c>
      <c r="F44" s="43">
        <v>-1.8025000000000001E-14</v>
      </c>
      <c r="G44" s="43">
        <v>-98.126000000000005</v>
      </c>
      <c r="H44" s="48">
        <v>2.5</v>
      </c>
      <c r="I44" s="28"/>
      <c r="J44" s="44">
        <v>26</v>
      </c>
      <c r="K44" s="43">
        <v>-52.987000000000002</v>
      </c>
      <c r="L44" s="43">
        <v>-43.691000000000003</v>
      </c>
      <c r="M44" s="43">
        <v>2023</v>
      </c>
      <c r="N44" s="43">
        <v>5.6922000000000001E-16</v>
      </c>
      <c r="O44" s="43">
        <v>6.0084999999999997E-15</v>
      </c>
      <c r="P44" s="43">
        <v>98.126000000000005</v>
      </c>
      <c r="Q44" s="48">
        <v>2.5</v>
      </c>
    </row>
    <row r="45" spans="1:17" x14ac:dyDescent="0.3">
      <c r="A45" s="42">
        <v>56</v>
      </c>
      <c r="B45" s="43">
        <v>-58.819000000000003</v>
      </c>
      <c r="C45" s="43">
        <v>-53.634</v>
      </c>
      <c r="D45" s="43">
        <v>1589.3</v>
      </c>
      <c r="E45" s="43">
        <v>9.5250999999999997E-16</v>
      </c>
      <c r="F45" s="43">
        <v>-1.1675E-14</v>
      </c>
      <c r="G45" s="43">
        <v>-63.552999999999997</v>
      </c>
      <c r="H45" s="48">
        <v>3</v>
      </c>
      <c r="I45" s="28"/>
      <c r="J45" s="44">
        <v>27</v>
      </c>
      <c r="K45" s="43">
        <v>-58.819000000000003</v>
      </c>
      <c r="L45" s="43">
        <v>-53.634</v>
      </c>
      <c r="M45" s="43">
        <v>1589.3</v>
      </c>
      <c r="N45" s="43">
        <v>3.1749999999999998E-16</v>
      </c>
      <c r="O45" s="43">
        <v>3.8915000000000002E-15</v>
      </c>
      <c r="P45" s="43">
        <v>63.552999999999997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5.0721000000000002E-4</v>
      </c>
      <c r="C50" s="43">
        <v>4.0967E-4</v>
      </c>
      <c r="D50" s="43">
        <v>-2.2581000000000001E-4</v>
      </c>
      <c r="E50" s="43">
        <v>-3.5837000000000001E-20</v>
      </c>
      <c r="F50" s="43">
        <v>1.6397000000000001E-35</v>
      </c>
      <c r="G50" s="43">
        <v>8.9259999999999995E-20</v>
      </c>
      <c r="H50" s="48">
        <v>0</v>
      </c>
      <c r="I50" s="28"/>
      <c r="J50" s="44">
        <v>1</v>
      </c>
      <c r="K50" s="43">
        <v>5.0721000000000002E-4</v>
      </c>
      <c r="L50" s="43">
        <v>4.0967E-4</v>
      </c>
      <c r="M50" s="43">
        <v>-2.2581000000000001E-4</v>
      </c>
      <c r="N50" s="43">
        <v>-1.1946000000000001E-20</v>
      </c>
      <c r="O50" s="43">
        <v>-5.4656000000000001E-36</v>
      </c>
      <c r="P50" s="43">
        <v>-8.9259999999999995E-20</v>
      </c>
      <c r="Q50" s="48">
        <v>0</v>
      </c>
    </row>
    <row r="51" spans="1:17" x14ac:dyDescent="0.3">
      <c r="A51" s="42">
        <v>31</v>
      </c>
      <c r="B51" s="43">
        <v>-2.2301999999999999E-4</v>
      </c>
      <c r="C51" s="43">
        <v>-2.1337999999999999E-4</v>
      </c>
      <c r="D51" s="43">
        <v>3.4002000000000001E-4</v>
      </c>
      <c r="E51" s="43">
        <v>3.5430999999999997E-21</v>
      </c>
      <c r="F51" s="43">
        <v>-3.2532000000000001E-21</v>
      </c>
      <c r="G51" s="43">
        <v>-1.7708999999999999E-5</v>
      </c>
      <c r="H51" s="54">
        <v>0.03</v>
      </c>
      <c r="I51" s="28"/>
      <c r="J51" s="44">
        <v>2</v>
      </c>
      <c r="K51" s="43">
        <v>-2.2301999999999999E-4</v>
      </c>
      <c r="L51" s="43">
        <v>-2.1337999999999999E-4</v>
      </c>
      <c r="M51" s="43">
        <v>3.4002000000000001E-4</v>
      </c>
      <c r="N51" s="43">
        <v>1.1810000000000001E-21</v>
      </c>
      <c r="O51" s="43">
        <v>1.0844E-21</v>
      </c>
      <c r="P51" s="43">
        <v>1.7708999999999999E-5</v>
      </c>
      <c r="Q51" s="54">
        <v>0.03</v>
      </c>
    </row>
    <row r="52" spans="1:17" x14ac:dyDescent="0.3">
      <c r="A52" s="42">
        <v>32</v>
      </c>
      <c r="B52" s="43">
        <v>-3.6532999999999997E-4</v>
      </c>
      <c r="C52" s="43">
        <v>-3.1961000000000001E-4</v>
      </c>
      <c r="D52" s="43">
        <v>1.5020000000000001E-3</v>
      </c>
      <c r="E52" s="43">
        <v>1.6795000000000001E-20</v>
      </c>
      <c r="F52" s="43">
        <v>-3.6979000000000003E-20</v>
      </c>
      <c r="G52" s="43">
        <v>-2.0129999999999999E-4</v>
      </c>
      <c r="H52" s="57">
        <v>0.05</v>
      </c>
      <c r="I52" s="28"/>
      <c r="J52" s="44">
        <v>3</v>
      </c>
      <c r="K52" s="43">
        <v>-3.6532999999999997E-4</v>
      </c>
      <c r="L52" s="43">
        <v>-3.1961000000000001E-4</v>
      </c>
      <c r="M52" s="43">
        <v>1.5020000000000001E-3</v>
      </c>
      <c r="N52" s="43">
        <v>5.5985000000000004E-21</v>
      </c>
      <c r="O52" s="43">
        <v>1.2326000000000001E-20</v>
      </c>
      <c r="P52" s="43">
        <v>2.0129999999999999E-4</v>
      </c>
      <c r="Q52" s="57">
        <v>0.05</v>
      </c>
    </row>
    <row r="53" spans="1:17" x14ac:dyDescent="0.3">
      <c r="A53" s="42">
        <v>33</v>
      </c>
      <c r="B53" s="43">
        <v>-4.7333999999999999E-4</v>
      </c>
      <c r="C53" s="43">
        <v>-3.5592000000000002E-4</v>
      </c>
      <c r="D53" s="43">
        <v>1.1892000000000001E-3</v>
      </c>
      <c r="E53" s="43">
        <v>4.3141E-20</v>
      </c>
      <c r="F53" s="43">
        <v>-4.3406999999999998E-20</v>
      </c>
      <c r="G53" s="43">
        <v>-2.363E-4</v>
      </c>
      <c r="H53" s="48">
        <v>0.1</v>
      </c>
      <c r="I53" s="28"/>
      <c r="J53" s="44">
        <v>4</v>
      </c>
      <c r="K53" s="43">
        <v>-4.7333999999999999E-4</v>
      </c>
      <c r="L53" s="43">
        <v>-3.5592000000000002E-4</v>
      </c>
      <c r="M53" s="43">
        <v>1.1892000000000001E-3</v>
      </c>
      <c r="N53" s="43">
        <v>1.4380000000000001E-20</v>
      </c>
      <c r="O53" s="43">
        <v>1.4469E-20</v>
      </c>
      <c r="P53" s="43">
        <v>2.363E-4</v>
      </c>
      <c r="Q53" s="48">
        <v>0.1</v>
      </c>
    </row>
    <row r="54" spans="1:17" x14ac:dyDescent="0.3">
      <c r="A54" s="42">
        <v>34</v>
      </c>
      <c r="B54" s="43">
        <v>-5.0750999999999997E-4</v>
      </c>
      <c r="C54" s="43">
        <v>-3.5607999999999999E-4</v>
      </c>
      <c r="D54" s="43">
        <v>1.0258999999999999E-3</v>
      </c>
      <c r="E54" s="43">
        <v>5.5634999999999998E-20</v>
      </c>
      <c r="F54" s="43">
        <v>-4.4425E-20</v>
      </c>
      <c r="G54" s="43">
        <v>-2.4184E-4</v>
      </c>
      <c r="H54" s="54">
        <v>0.13</v>
      </c>
      <c r="I54" s="28"/>
      <c r="J54" s="44">
        <v>5</v>
      </c>
      <c r="K54" s="43">
        <v>-5.0750999999999997E-4</v>
      </c>
      <c r="L54" s="43">
        <v>-3.5607999999999999E-4</v>
      </c>
      <c r="M54" s="43">
        <v>1.0258999999999999E-3</v>
      </c>
      <c r="N54" s="43">
        <v>1.8544999999999999E-20</v>
      </c>
      <c r="O54" s="43">
        <v>1.4808000000000001E-20</v>
      </c>
      <c r="P54" s="43">
        <v>2.4184E-4</v>
      </c>
      <c r="Q54" s="54">
        <v>0.13</v>
      </c>
    </row>
    <row r="55" spans="1:17" x14ac:dyDescent="0.3">
      <c r="A55" s="42">
        <v>35</v>
      </c>
      <c r="B55" s="43">
        <v>-4.8494E-4</v>
      </c>
      <c r="C55" s="43">
        <v>-3.2474000000000001E-4</v>
      </c>
      <c r="D55" s="43">
        <v>1.0208000000000001E-3</v>
      </c>
      <c r="E55" s="43">
        <v>5.8856E-20</v>
      </c>
      <c r="F55" s="43">
        <v>-5.4859999999999996E-20</v>
      </c>
      <c r="G55" s="43">
        <v>-2.9863999999999997E-4</v>
      </c>
      <c r="H55" s="48">
        <v>0.15</v>
      </c>
      <c r="I55" s="28"/>
      <c r="J55" s="44">
        <v>6</v>
      </c>
      <c r="K55" s="43">
        <v>-4.8494E-4</v>
      </c>
      <c r="L55" s="43">
        <v>-3.2474000000000001E-4</v>
      </c>
      <c r="M55" s="43">
        <v>1.0208000000000001E-3</v>
      </c>
      <c r="N55" s="43">
        <v>1.9619E-20</v>
      </c>
      <c r="O55" s="43">
        <v>1.8287E-20</v>
      </c>
      <c r="P55" s="43">
        <v>2.9863999999999997E-4</v>
      </c>
      <c r="Q55" s="48">
        <v>0.15</v>
      </c>
    </row>
    <row r="56" spans="1:17" x14ac:dyDescent="0.3">
      <c r="A56" s="42">
        <v>36</v>
      </c>
      <c r="B56" s="43">
        <v>-4.8910000000000002E-4</v>
      </c>
      <c r="C56" s="43">
        <v>-3.0099E-4</v>
      </c>
      <c r="D56" s="43">
        <v>8.0435999999999995E-4</v>
      </c>
      <c r="E56" s="43">
        <v>6.9111999999999999E-20</v>
      </c>
      <c r="F56" s="43">
        <v>-4.6135000000000002E-20</v>
      </c>
      <c r="G56" s="43">
        <v>-2.5115000000000001E-4</v>
      </c>
      <c r="H56" s="57">
        <v>0.2</v>
      </c>
      <c r="I56" s="28"/>
      <c r="J56" s="44">
        <v>7</v>
      </c>
      <c r="K56" s="43">
        <v>-4.8910000000000002E-4</v>
      </c>
      <c r="L56" s="43">
        <v>-3.0099E-4</v>
      </c>
      <c r="M56" s="43">
        <v>8.0435999999999995E-4</v>
      </c>
      <c r="N56" s="43">
        <v>2.3037000000000001E-20</v>
      </c>
      <c r="O56" s="43">
        <v>1.5378E-20</v>
      </c>
      <c r="P56" s="43">
        <v>2.5115000000000001E-4</v>
      </c>
      <c r="Q56" s="57">
        <v>0.2</v>
      </c>
    </row>
    <row r="57" spans="1:17" x14ac:dyDescent="0.3">
      <c r="A57" s="42">
        <v>37</v>
      </c>
      <c r="B57" s="43">
        <v>-5.5694999999999996E-4</v>
      </c>
      <c r="C57" s="43">
        <v>-3.3856000000000001E-4</v>
      </c>
      <c r="D57" s="43">
        <v>7.9135000000000002E-4</v>
      </c>
      <c r="E57" s="43">
        <v>8.0236999999999995E-20</v>
      </c>
      <c r="F57" s="43">
        <v>-3.6640000000000002E-20</v>
      </c>
      <c r="G57" s="43">
        <v>-1.9945999999999999E-4</v>
      </c>
      <c r="H57" s="54">
        <v>0.23</v>
      </c>
      <c r="I57" s="28"/>
      <c r="J57" s="44">
        <v>8</v>
      </c>
      <c r="K57" s="43">
        <v>-5.5694999999999996E-4</v>
      </c>
      <c r="L57" s="43">
        <v>-3.3856000000000001E-4</v>
      </c>
      <c r="M57" s="43">
        <v>7.9135000000000002E-4</v>
      </c>
      <c r="N57" s="43">
        <v>2.6746E-20</v>
      </c>
      <c r="O57" s="43">
        <v>1.2213E-20</v>
      </c>
      <c r="P57" s="43">
        <v>1.9945999999999999E-4</v>
      </c>
      <c r="Q57" s="54">
        <v>0.23</v>
      </c>
    </row>
    <row r="58" spans="1:17" x14ac:dyDescent="0.3">
      <c r="A58" s="42">
        <v>38</v>
      </c>
      <c r="B58" s="43">
        <v>-4.0202E-4</v>
      </c>
      <c r="C58" s="43">
        <v>-2.4613E-4</v>
      </c>
      <c r="D58" s="43">
        <v>9.1127000000000005E-4</v>
      </c>
      <c r="E58" s="43">
        <v>5.7273000000000001E-20</v>
      </c>
      <c r="F58" s="43">
        <v>-7.8684E-20</v>
      </c>
      <c r="G58" s="43">
        <v>-4.2832999999999999E-4</v>
      </c>
      <c r="H58" s="57">
        <v>0.3</v>
      </c>
      <c r="I58" s="28"/>
      <c r="J58" s="44">
        <v>9</v>
      </c>
      <c r="K58" s="43">
        <v>-4.0202E-4</v>
      </c>
      <c r="L58" s="43">
        <v>-2.4613E-4</v>
      </c>
      <c r="M58" s="43">
        <v>9.1127000000000005E-4</v>
      </c>
      <c r="N58" s="43">
        <v>1.9090999999999999E-20</v>
      </c>
      <c r="O58" s="43">
        <v>2.6227999999999999E-20</v>
      </c>
      <c r="P58" s="43">
        <v>4.2832999999999999E-4</v>
      </c>
      <c r="Q58" s="57">
        <v>0.3</v>
      </c>
    </row>
    <row r="59" spans="1:17" x14ac:dyDescent="0.3">
      <c r="A59" s="42">
        <v>39</v>
      </c>
      <c r="B59" s="43">
        <v>-3.2927E-4</v>
      </c>
      <c r="C59" s="43">
        <v>-2.0833000000000001E-4</v>
      </c>
      <c r="D59" s="43">
        <v>7.5504000000000001E-4</v>
      </c>
      <c r="E59" s="43">
        <v>4.4434E-20</v>
      </c>
      <c r="F59" s="43">
        <v>-6.8568E-20</v>
      </c>
      <c r="G59" s="43">
        <v>-3.7326999999999998E-4</v>
      </c>
      <c r="H59" s="57">
        <v>0.35</v>
      </c>
      <c r="I59" s="28"/>
      <c r="J59" s="44">
        <v>10</v>
      </c>
      <c r="K59" s="43">
        <v>-3.2927E-4</v>
      </c>
      <c r="L59" s="43">
        <v>-2.0833000000000001E-4</v>
      </c>
      <c r="M59" s="43">
        <v>7.5504000000000001E-4</v>
      </c>
      <c r="N59" s="43">
        <v>1.4810999999999999E-20</v>
      </c>
      <c r="O59" s="43">
        <v>2.2855999999999999E-20</v>
      </c>
      <c r="P59" s="43">
        <v>3.7326999999999998E-4</v>
      </c>
      <c r="Q59" s="57">
        <v>0.35</v>
      </c>
    </row>
    <row r="60" spans="1:17" x14ac:dyDescent="0.3">
      <c r="A60" s="42">
        <v>40</v>
      </c>
      <c r="B60" s="43">
        <v>-2.7531000000000002E-4</v>
      </c>
      <c r="C60" s="43">
        <v>-1.8158000000000001E-4</v>
      </c>
      <c r="D60" s="43">
        <v>6.4000999999999999E-4</v>
      </c>
      <c r="E60" s="43">
        <v>3.4434999999999998E-20</v>
      </c>
      <c r="F60" s="43">
        <v>-5.9035000000000003E-20</v>
      </c>
      <c r="G60" s="43">
        <v>-3.2137000000000002E-4</v>
      </c>
      <c r="H60" s="57">
        <v>0.4</v>
      </c>
      <c r="I60" s="28"/>
      <c r="J60" s="44">
        <v>11</v>
      </c>
      <c r="K60" s="43">
        <v>-2.7531000000000002E-4</v>
      </c>
      <c r="L60" s="43">
        <v>-1.8158000000000001E-4</v>
      </c>
      <c r="M60" s="43">
        <v>6.4000999999999999E-4</v>
      </c>
      <c r="N60" s="43">
        <v>1.1478E-20</v>
      </c>
      <c r="O60" s="43">
        <v>1.9678000000000001E-20</v>
      </c>
      <c r="P60" s="43">
        <v>3.2137000000000002E-4</v>
      </c>
      <c r="Q60" s="57">
        <v>0.4</v>
      </c>
    </row>
    <row r="61" spans="1:17" x14ac:dyDescent="0.3">
      <c r="A61" s="42">
        <v>41</v>
      </c>
      <c r="B61" s="43">
        <v>-2.3397000000000001E-4</v>
      </c>
      <c r="C61" s="43">
        <v>-1.6106000000000001E-4</v>
      </c>
      <c r="D61" s="43">
        <v>5.5150999999999996E-4</v>
      </c>
      <c r="E61" s="43">
        <v>2.6786999999999999E-20</v>
      </c>
      <c r="F61" s="43">
        <v>-5.0546000000000002E-20</v>
      </c>
      <c r="G61" s="43">
        <v>-2.7515999999999999E-4</v>
      </c>
      <c r="H61" s="57">
        <v>0.45</v>
      </c>
      <c r="I61" s="28"/>
      <c r="J61" s="44">
        <v>12</v>
      </c>
      <c r="K61" s="43">
        <v>-2.3397000000000001E-4</v>
      </c>
      <c r="L61" s="43">
        <v>-1.6106000000000001E-4</v>
      </c>
      <c r="M61" s="43">
        <v>5.5150999999999996E-4</v>
      </c>
      <c r="N61" s="43">
        <v>8.9290999999999998E-21</v>
      </c>
      <c r="O61" s="43">
        <v>1.6849E-20</v>
      </c>
      <c r="P61" s="43">
        <v>2.7515999999999999E-4</v>
      </c>
      <c r="Q61" s="57">
        <v>0.45</v>
      </c>
    </row>
    <row r="62" spans="1:17" x14ac:dyDescent="0.3">
      <c r="A62" s="42">
        <v>42</v>
      </c>
      <c r="B62" s="43">
        <v>-2.0149E-4</v>
      </c>
      <c r="C62" s="43">
        <v>-1.4440000000000001E-4</v>
      </c>
      <c r="D62" s="43">
        <v>4.8117E-4</v>
      </c>
      <c r="E62" s="43">
        <v>2.0975000000000001E-20</v>
      </c>
      <c r="F62" s="43">
        <v>-4.3218000000000001E-20</v>
      </c>
      <c r="G62" s="43">
        <v>-2.3526999999999999E-4</v>
      </c>
      <c r="H62" s="48">
        <v>0.5</v>
      </c>
      <c r="I62" s="28"/>
      <c r="J62" s="44">
        <v>13</v>
      </c>
      <c r="K62" s="43">
        <v>-2.0149E-4</v>
      </c>
      <c r="L62" s="43">
        <v>-1.4440000000000001E-4</v>
      </c>
      <c r="M62" s="43">
        <v>4.8117E-4</v>
      </c>
      <c r="N62" s="43">
        <v>6.9917999999999994E-21</v>
      </c>
      <c r="O62" s="43">
        <v>1.4406000000000001E-20</v>
      </c>
      <c r="P62" s="43">
        <v>2.3526999999999999E-4</v>
      </c>
      <c r="Q62" s="48">
        <v>0.5</v>
      </c>
    </row>
    <row r="63" spans="1:17" x14ac:dyDescent="0.3">
      <c r="A63" s="42">
        <v>43</v>
      </c>
      <c r="B63" s="43">
        <v>-1.7542999999999999E-4</v>
      </c>
      <c r="C63" s="43">
        <v>-1.3035999999999999E-4</v>
      </c>
      <c r="D63" s="43">
        <v>4.2391E-4</v>
      </c>
      <c r="E63" s="43">
        <v>1.6557999999999999E-20</v>
      </c>
      <c r="F63" s="43">
        <v>-3.6995999999999997E-20</v>
      </c>
      <c r="G63" s="43">
        <v>-2.0139999999999999E-4</v>
      </c>
      <c r="H63" s="48">
        <v>0.55000000000000004</v>
      </c>
      <c r="I63" s="28"/>
      <c r="J63" s="44">
        <v>14</v>
      </c>
      <c r="K63" s="43">
        <v>-1.7542999999999999E-4</v>
      </c>
      <c r="L63" s="43">
        <v>-1.3035999999999999E-4</v>
      </c>
      <c r="M63" s="43">
        <v>4.2391E-4</v>
      </c>
      <c r="N63" s="43">
        <v>5.5192999999999999E-21</v>
      </c>
      <c r="O63" s="43">
        <v>1.2332E-20</v>
      </c>
      <c r="P63" s="43">
        <v>2.0139999999999999E-4</v>
      </c>
      <c r="Q63" s="48">
        <v>0.55000000000000004</v>
      </c>
    </row>
    <row r="64" spans="1:17" x14ac:dyDescent="0.3">
      <c r="A64" s="42">
        <v>44</v>
      </c>
      <c r="B64" s="43">
        <v>-1.5416E-4</v>
      </c>
      <c r="C64" s="43">
        <v>-1.1827E-4</v>
      </c>
      <c r="D64" s="43">
        <v>3.7644000000000002E-4</v>
      </c>
      <c r="E64" s="43">
        <v>1.3185999999999999E-20</v>
      </c>
      <c r="F64" s="43">
        <v>-3.176E-20</v>
      </c>
      <c r="G64" s="43">
        <v>-1.7289000000000001E-4</v>
      </c>
      <c r="H64" s="48">
        <v>0.6</v>
      </c>
      <c r="I64" s="28"/>
      <c r="J64" s="44">
        <v>15</v>
      </c>
      <c r="K64" s="43">
        <v>-1.5416E-4</v>
      </c>
      <c r="L64" s="43">
        <v>-1.1827E-4</v>
      </c>
      <c r="M64" s="43">
        <v>3.7644000000000002E-4</v>
      </c>
      <c r="N64" s="43">
        <v>4.3953999999999998E-21</v>
      </c>
      <c r="O64" s="43">
        <v>1.0587E-20</v>
      </c>
      <c r="P64" s="43">
        <v>1.7289000000000001E-4</v>
      </c>
      <c r="Q64" s="48">
        <v>0.6</v>
      </c>
    </row>
    <row r="65" spans="1:17" x14ac:dyDescent="0.3">
      <c r="A65" s="42">
        <v>45</v>
      </c>
      <c r="B65" s="43">
        <v>-1.3656000000000001E-4</v>
      </c>
      <c r="C65" s="43">
        <v>-1.0772000000000001E-4</v>
      </c>
      <c r="D65" s="43">
        <v>3.3651999999999998E-4</v>
      </c>
      <c r="E65" s="43">
        <v>1.0596E-20</v>
      </c>
      <c r="F65" s="43">
        <v>-2.7366E-20</v>
      </c>
      <c r="G65" s="43">
        <v>-1.4897000000000001E-4</v>
      </c>
      <c r="H65" s="48">
        <v>0.65</v>
      </c>
      <c r="I65" s="28"/>
      <c r="J65" s="44">
        <v>16</v>
      </c>
      <c r="K65" s="43">
        <v>-1.3656000000000001E-4</v>
      </c>
      <c r="L65" s="43">
        <v>-1.0772000000000001E-4</v>
      </c>
      <c r="M65" s="43">
        <v>3.3651999999999998E-4</v>
      </c>
      <c r="N65" s="43">
        <v>3.5320000000000001E-21</v>
      </c>
      <c r="O65" s="43">
        <v>9.1219999999999996E-21</v>
      </c>
      <c r="P65" s="43">
        <v>1.4897000000000001E-4</v>
      </c>
      <c r="Q65" s="48">
        <v>0.65</v>
      </c>
    </row>
    <row r="66" spans="1:17" x14ac:dyDescent="0.3">
      <c r="A66" s="42">
        <v>46</v>
      </c>
      <c r="B66" s="43">
        <v>-1.2180000000000001E-4</v>
      </c>
      <c r="C66" s="43">
        <v>-9.8416000000000001E-5</v>
      </c>
      <c r="D66" s="43">
        <v>3.0257E-4</v>
      </c>
      <c r="E66" s="43">
        <v>8.5905999999999998E-21</v>
      </c>
      <c r="F66" s="43">
        <v>-2.3680999999999999E-20</v>
      </c>
      <c r="G66" s="43">
        <v>-1.2891000000000001E-4</v>
      </c>
      <c r="H66" s="48">
        <v>0.7</v>
      </c>
      <c r="I66" s="28"/>
      <c r="J66" s="44">
        <v>17</v>
      </c>
      <c r="K66" s="43">
        <v>-1.2180000000000001E-4</v>
      </c>
      <c r="L66" s="43">
        <v>-9.8416000000000001E-5</v>
      </c>
      <c r="M66" s="43">
        <v>3.0257E-4</v>
      </c>
      <c r="N66" s="43">
        <v>2.8634999999999999E-21</v>
      </c>
      <c r="O66" s="43">
        <v>7.8936999999999997E-21</v>
      </c>
      <c r="P66" s="43">
        <v>1.2891000000000001E-4</v>
      </c>
      <c r="Q66" s="48">
        <v>0.7</v>
      </c>
    </row>
    <row r="67" spans="1:17" x14ac:dyDescent="0.3">
      <c r="A67" s="42">
        <v>47</v>
      </c>
      <c r="B67" s="43">
        <v>-1.093E-4</v>
      </c>
      <c r="C67" s="43">
        <v>-9.0173999999999994E-5</v>
      </c>
      <c r="D67" s="43">
        <v>2.7342000000000002E-4</v>
      </c>
      <c r="E67" s="43">
        <v>7.025E-21</v>
      </c>
      <c r="F67" s="43">
        <v>-2.0584E-20</v>
      </c>
      <c r="G67" s="43">
        <v>-1.1205999999999999E-4</v>
      </c>
      <c r="H67" s="48">
        <v>0.75</v>
      </c>
      <c r="I67" s="28"/>
      <c r="J67" s="44">
        <v>18</v>
      </c>
      <c r="K67" s="43">
        <v>-1.093E-4</v>
      </c>
      <c r="L67" s="43">
        <v>-9.0173999999999994E-5</v>
      </c>
      <c r="M67" s="43">
        <v>2.7342000000000002E-4</v>
      </c>
      <c r="N67" s="43">
        <v>2.3417E-21</v>
      </c>
      <c r="O67" s="43">
        <v>6.8614999999999998E-21</v>
      </c>
      <c r="P67" s="43">
        <v>1.1205999999999999E-4</v>
      </c>
      <c r="Q67" s="48">
        <v>0.75</v>
      </c>
    </row>
    <row r="68" spans="1:17" x14ac:dyDescent="0.3">
      <c r="A68" s="42">
        <v>48</v>
      </c>
      <c r="B68" s="43">
        <v>-9.8599999999999998E-5</v>
      </c>
      <c r="C68" s="43">
        <v>-8.2835000000000002E-5</v>
      </c>
      <c r="D68" s="43">
        <v>2.4818000000000003E-4</v>
      </c>
      <c r="E68" s="43">
        <v>5.7920999999999998E-21</v>
      </c>
      <c r="F68" s="43">
        <v>-1.7975000000000001E-20</v>
      </c>
      <c r="G68" s="43">
        <v>-9.7849000000000005E-5</v>
      </c>
      <c r="H68" s="48">
        <v>0.8</v>
      </c>
      <c r="I68" s="28"/>
      <c r="J68" s="44">
        <v>19</v>
      </c>
      <c r="K68" s="43">
        <v>-9.8599999999999998E-5</v>
      </c>
      <c r="L68" s="43">
        <v>-8.2835000000000002E-5</v>
      </c>
      <c r="M68" s="43">
        <v>2.4818000000000003E-4</v>
      </c>
      <c r="N68" s="43">
        <v>1.9306999999999999E-21</v>
      </c>
      <c r="O68" s="43">
        <v>5.9914999999999997E-21</v>
      </c>
      <c r="P68" s="43">
        <v>9.7849000000000005E-5</v>
      </c>
      <c r="Q68" s="48">
        <v>0.8</v>
      </c>
    </row>
    <row r="69" spans="1:17" x14ac:dyDescent="0.3">
      <c r="A69" s="42">
        <v>49</v>
      </c>
      <c r="B69" s="43">
        <v>-8.9374000000000002E-5</v>
      </c>
      <c r="C69" s="43">
        <v>-7.6273999999999995E-5</v>
      </c>
      <c r="D69" s="43">
        <v>2.2619E-4</v>
      </c>
      <c r="E69" s="43">
        <v>4.8127999999999999E-21</v>
      </c>
      <c r="F69" s="43">
        <v>-1.5766E-20</v>
      </c>
      <c r="G69" s="43">
        <v>-8.5828999999999994E-5</v>
      </c>
      <c r="H69" s="48">
        <v>0.85</v>
      </c>
      <c r="I69" s="28"/>
      <c r="J69" s="44">
        <v>20</v>
      </c>
      <c r="K69" s="43">
        <v>-8.9374000000000002E-5</v>
      </c>
      <c r="L69" s="43">
        <v>-7.6273999999999995E-5</v>
      </c>
      <c r="M69" s="43">
        <v>2.2619E-4</v>
      </c>
      <c r="N69" s="43">
        <v>1.6043E-21</v>
      </c>
      <c r="O69" s="43">
        <v>5.2554999999999997E-21</v>
      </c>
      <c r="P69" s="43">
        <v>8.5828999999999994E-5</v>
      </c>
      <c r="Q69" s="48">
        <v>0.85</v>
      </c>
    </row>
    <row r="70" spans="1:17" x14ac:dyDescent="0.3">
      <c r="A70" s="42">
        <v>50</v>
      </c>
      <c r="B70" s="43">
        <v>-8.1353999999999994E-5</v>
      </c>
      <c r="C70" s="43">
        <v>-7.0389000000000007E-5</v>
      </c>
      <c r="D70" s="43">
        <v>2.0688999999999999E-4</v>
      </c>
      <c r="E70" s="43">
        <v>4.0285000000000003E-21</v>
      </c>
      <c r="F70" s="43">
        <v>-1.3891000000000001E-20</v>
      </c>
      <c r="G70" s="43">
        <v>-7.5616000000000002E-5</v>
      </c>
      <c r="H70" s="48">
        <v>0.9</v>
      </c>
      <c r="I70" s="28"/>
      <c r="J70" s="44">
        <v>21</v>
      </c>
      <c r="K70" s="43">
        <v>-8.1353999999999994E-5</v>
      </c>
      <c r="L70" s="43">
        <v>-7.0389000000000007E-5</v>
      </c>
      <c r="M70" s="43">
        <v>2.0688999999999999E-4</v>
      </c>
      <c r="N70" s="43">
        <v>1.3428E-21</v>
      </c>
      <c r="O70" s="43">
        <v>4.6301999999999996E-21</v>
      </c>
      <c r="P70" s="43">
        <v>7.5616000000000002E-5</v>
      </c>
      <c r="Q70" s="48">
        <v>0.9</v>
      </c>
    </row>
    <row r="71" spans="1:17" x14ac:dyDescent="0.3">
      <c r="A71" s="42">
        <v>51</v>
      </c>
      <c r="B71" s="43">
        <v>-6.8153999999999998E-5</v>
      </c>
      <c r="C71" s="43">
        <v>-6.0313999999999999E-5</v>
      </c>
      <c r="D71" s="43">
        <v>1.7478E-4</v>
      </c>
      <c r="E71" s="43">
        <v>2.8801999999999999E-21</v>
      </c>
      <c r="F71" s="43">
        <v>-1.0918E-20</v>
      </c>
      <c r="G71" s="43">
        <v>-5.9432000000000003E-5</v>
      </c>
      <c r="H71" s="48">
        <v>0.95</v>
      </c>
      <c r="I71" s="28"/>
      <c r="J71" s="44">
        <v>22</v>
      </c>
      <c r="K71" s="43">
        <v>-6.8153999999999998E-5</v>
      </c>
      <c r="L71" s="43">
        <v>-6.0313999999999999E-5</v>
      </c>
      <c r="M71" s="43">
        <v>1.7478E-4</v>
      </c>
      <c r="N71" s="43">
        <v>9.6005000000000001E-22</v>
      </c>
      <c r="O71" s="43">
        <v>3.6392000000000001E-21</v>
      </c>
      <c r="P71" s="43">
        <v>5.9432000000000003E-5</v>
      </c>
      <c r="Q71" s="48">
        <v>0.95</v>
      </c>
    </row>
    <row r="72" spans="1:17" x14ac:dyDescent="0.3">
      <c r="A72" s="42">
        <v>52</v>
      </c>
      <c r="B72" s="43">
        <v>-3.2768999999999997E-5</v>
      </c>
      <c r="C72" s="43">
        <v>-3.0774E-5</v>
      </c>
      <c r="D72" s="43">
        <v>8.6689999999999998E-5</v>
      </c>
      <c r="E72" s="43">
        <v>7.3294000000000001E-22</v>
      </c>
      <c r="F72" s="43">
        <v>-4.0145999999999998E-21</v>
      </c>
      <c r="G72" s="43">
        <v>-2.1855E-5</v>
      </c>
      <c r="H72" s="48">
        <v>1</v>
      </c>
      <c r="I72" s="28"/>
      <c r="J72" s="44">
        <v>23</v>
      </c>
      <c r="K72" s="43">
        <v>-3.2768999999999997E-5</v>
      </c>
      <c r="L72" s="43">
        <v>-3.0774E-5</v>
      </c>
      <c r="M72" s="43">
        <v>8.6689999999999998E-5</v>
      </c>
      <c r="N72" s="43">
        <v>2.4431000000000001E-22</v>
      </c>
      <c r="O72" s="43">
        <v>1.3382000000000001E-21</v>
      </c>
      <c r="P72" s="43">
        <v>2.1855E-5</v>
      </c>
      <c r="Q72" s="48">
        <v>1</v>
      </c>
    </row>
    <row r="73" spans="1:17" x14ac:dyDescent="0.3">
      <c r="A73" s="42">
        <v>53</v>
      </c>
      <c r="B73" s="43">
        <v>-1.8814E-5</v>
      </c>
      <c r="C73" s="43">
        <v>-1.8101000000000002E-5</v>
      </c>
      <c r="D73" s="43">
        <v>5.1094000000000002E-5</v>
      </c>
      <c r="E73" s="43">
        <v>2.6170000000000001E-22</v>
      </c>
      <c r="F73" s="43">
        <v>-1.8700999999999999E-21</v>
      </c>
      <c r="G73" s="43">
        <v>-1.0180000000000001E-5</v>
      </c>
      <c r="H73" s="48">
        <v>1.5</v>
      </c>
      <c r="I73" s="28"/>
      <c r="J73" s="44">
        <v>24</v>
      </c>
      <c r="K73" s="43">
        <v>-1.8814E-5</v>
      </c>
      <c r="L73" s="43">
        <v>-1.8101000000000002E-5</v>
      </c>
      <c r="M73" s="43">
        <v>5.1094000000000002E-5</v>
      </c>
      <c r="N73" s="43">
        <v>8.7232E-23</v>
      </c>
      <c r="O73" s="43">
        <v>6.2336999999999999E-22</v>
      </c>
      <c r="P73" s="43">
        <v>1.0180000000000001E-5</v>
      </c>
      <c r="Q73" s="48">
        <v>1.5</v>
      </c>
    </row>
    <row r="74" spans="1:17" x14ac:dyDescent="0.3">
      <c r="A74" s="42">
        <v>54</v>
      </c>
      <c r="B74" s="43">
        <v>-1.2509E-5</v>
      </c>
      <c r="C74" s="43">
        <v>-1.2197E-5</v>
      </c>
      <c r="D74" s="43">
        <v>3.4492000000000001E-5</v>
      </c>
      <c r="E74" s="43">
        <v>1.1462E-22</v>
      </c>
      <c r="F74" s="43">
        <v>-1.0124999999999999E-21</v>
      </c>
      <c r="G74" s="43">
        <v>-5.5118999999999997E-6</v>
      </c>
      <c r="H74" s="48">
        <v>2</v>
      </c>
      <c r="I74" s="28"/>
      <c r="J74" s="44">
        <v>25</v>
      </c>
      <c r="K74" s="43">
        <v>-1.2509E-5</v>
      </c>
      <c r="L74" s="43">
        <v>-1.2197E-5</v>
      </c>
      <c r="M74" s="43">
        <v>3.4492000000000001E-5</v>
      </c>
      <c r="N74" s="43">
        <v>3.8205999999999997E-23</v>
      </c>
      <c r="O74" s="43">
        <v>3.3750000000000001E-22</v>
      </c>
      <c r="P74" s="43">
        <v>5.5118999999999997E-6</v>
      </c>
      <c r="Q74" s="48">
        <v>2</v>
      </c>
    </row>
    <row r="75" spans="1:17" x14ac:dyDescent="0.3">
      <c r="A75" s="42">
        <v>55</v>
      </c>
      <c r="B75" s="43">
        <v>-9.3217999999999994E-6</v>
      </c>
      <c r="C75" s="43">
        <v>-9.1649999999999995E-6</v>
      </c>
      <c r="D75" s="43">
        <v>2.5709999999999999E-5</v>
      </c>
      <c r="E75" s="43">
        <v>5.7634000000000002E-23</v>
      </c>
      <c r="F75" s="43">
        <v>-6.0835999999999997E-22</v>
      </c>
      <c r="G75" s="43">
        <v>-3.3118000000000002E-6</v>
      </c>
      <c r="H75" s="48">
        <v>2.5</v>
      </c>
      <c r="I75" s="28"/>
      <c r="J75" s="44">
        <v>26</v>
      </c>
      <c r="K75" s="43">
        <v>-9.3217999999999994E-6</v>
      </c>
      <c r="L75" s="43">
        <v>-9.1649999999999995E-6</v>
      </c>
      <c r="M75" s="43">
        <v>2.5709999999999999E-5</v>
      </c>
      <c r="N75" s="43">
        <v>1.9211000000000001E-23</v>
      </c>
      <c r="O75" s="43">
        <v>2.0279E-22</v>
      </c>
      <c r="P75" s="43">
        <v>3.3118000000000002E-6</v>
      </c>
      <c r="Q75" s="48">
        <v>2.5</v>
      </c>
    </row>
    <row r="76" spans="1:17" x14ac:dyDescent="0.3">
      <c r="A76" s="42">
        <v>56</v>
      </c>
      <c r="B76" s="43">
        <v>-7.4537999999999997E-6</v>
      </c>
      <c r="C76" s="43">
        <v>-7.3663000000000001E-6</v>
      </c>
      <c r="D76" s="43">
        <v>2.0358000000000001E-5</v>
      </c>
      <c r="E76" s="43">
        <v>3.2146999999999998E-23</v>
      </c>
      <c r="F76" s="43">
        <v>-3.9400999999999999E-22</v>
      </c>
      <c r="G76" s="43">
        <v>-2.1449E-6</v>
      </c>
      <c r="H76" s="48">
        <v>3</v>
      </c>
      <c r="I76" s="28"/>
      <c r="J76" s="44">
        <v>27</v>
      </c>
      <c r="K76" s="43">
        <v>-7.4537999999999997E-6</v>
      </c>
      <c r="L76" s="43">
        <v>-7.3663000000000001E-6</v>
      </c>
      <c r="M76" s="43">
        <v>2.0358000000000001E-5</v>
      </c>
      <c r="N76" s="43">
        <v>1.0716E-23</v>
      </c>
      <c r="O76" s="43">
        <v>1.3133999999999999E-22</v>
      </c>
      <c r="P76" s="43">
        <v>2.1449E-6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3.6506000000000001E-21</v>
      </c>
      <c r="C81" s="43">
        <v>1.9873000000000001E-5</v>
      </c>
      <c r="D81" s="43">
        <v>7.8587999999999998E-4</v>
      </c>
      <c r="E81" s="23">
        <f>+D81*1000</f>
        <v>0.78588000000000002</v>
      </c>
      <c r="F81" s="44">
        <v>0</v>
      </c>
      <c r="G81" s="24"/>
      <c r="H81" s="25"/>
      <c r="I81" s="28"/>
      <c r="J81" s="44">
        <v>1</v>
      </c>
      <c r="K81" s="43">
        <v>-1.2169000000000001E-21</v>
      </c>
      <c r="L81" s="43">
        <v>-1.9873000000000001E-5</v>
      </c>
      <c r="M81" s="43">
        <v>7.8587999999999998E-4</v>
      </c>
      <c r="N81" s="23">
        <f>+M81*1000</f>
        <v>0.78588000000000002</v>
      </c>
      <c r="O81" s="44">
        <v>0</v>
      </c>
      <c r="P81" s="24"/>
      <c r="Q81" s="25"/>
    </row>
    <row r="82" spans="1:23" x14ac:dyDescent="0.3">
      <c r="A82" s="42">
        <v>31</v>
      </c>
      <c r="B82" s="43">
        <v>9.4726000000000007E-22</v>
      </c>
      <c r="C82" s="43">
        <v>5.1567000000000001E-6</v>
      </c>
      <c r="D82" s="43">
        <v>7.8401000000000002E-4</v>
      </c>
      <c r="E82" s="23">
        <f t="shared" ref="E82:E107" si="0">+D82*1000</f>
        <v>0.78400999999999998</v>
      </c>
      <c r="F82" s="170">
        <v>0.03</v>
      </c>
      <c r="G82" s="24"/>
      <c r="H82" s="25"/>
      <c r="I82" s="28"/>
      <c r="J82" s="44">
        <v>2</v>
      </c>
      <c r="K82" s="43">
        <v>-3.1575E-22</v>
      </c>
      <c r="L82" s="43">
        <v>-5.1567000000000001E-6</v>
      </c>
      <c r="M82" s="43">
        <v>7.8401000000000002E-4</v>
      </c>
      <c r="N82" s="23">
        <f t="shared" ref="N82:N107" si="1">+M82*1000</f>
        <v>0.78400999999999998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-1.8834000000000001E-22</v>
      </c>
      <c r="C83" s="43">
        <v>-1.0252999999999999E-6</v>
      </c>
      <c r="D83" s="43">
        <v>7.5359999999999999E-4</v>
      </c>
      <c r="E83" s="23">
        <f t="shared" si="0"/>
        <v>0.75360000000000005</v>
      </c>
      <c r="F83" s="171">
        <v>0.05</v>
      </c>
      <c r="G83" s="24"/>
      <c r="H83" s="25"/>
      <c r="I83" s="28"/>
      <c r="J83" s="44">
        <v>3</v>
      </c>
      <c r="K83" s="43">
        <v>6.2779999999999998E-23</v>
      </c>
      <c r="L83" s="43">
        <v>1.0252999999999999E-6</v>
      </c>
      <c r="M83" s="43">
        <v>7.5359999999999999E-4</v>
      </c>
      <c r="N83" s="23">
        <f t="shared" si="1"/>
        <v>0.75360000000000005</v>
      </c>
      <c r="O83" s="171">
        <v>0.05</v>
      </c>
      <c r="Q83" s="25"/>
    </row>
    <row r="84" spans="1:23" x14ac:dyDescent="0.3">
      <c r="A84" s="42">
        <v>33</v>
      </c>
      <c r="B84" s="43">
        <v>-2.8054E-21</v>
      </c>
      <c r="C84" s="43">
        <v>-1.5271999999999999E-5</v>
      </c>
      <c r="D84" s="43">
        <v>6.8572000000000001E-4</v>
      </c>
      <c r="E84" s="23">
        <f t="shared" si="0"/>
        <v>0.68572</v>
      </c>
      <c r="F84" s="44">
        <v>0.1</v>
      </c>
      <c r="G84" s="24"/>
      <c r="H84" s="25"/>
      <c r="I84" s="28"/>
      <c r="J84" s="44">
        <v>4</v>
      </c>
      <c r="K84" s="43">
        <v>9.3514000000000002E-22</v>
      </c>
      <c r="L84" s="43">
        <v>1.5271999999999999E-5</v>
      </c>
      <c r="M84" s="43">
        <v>6.8572000000000001E-4</v>
      </c>
      <c r="N84" s="23">
        <f t="shared" si="1"/>
        <v>0.68572</v>
      </c>
      <c r="O84" s="44">
        <v>0.1</v>
      </c>
      <c r="P84" s="24"/>
      <c r="Q84" s="25"/>
    </row>
    <row r="85" spans="1:23" x14ac:dyDescent="0.3">
      <c r="A85" s="42">
        <v>34</v>
      </c>
      <c r="B85" s="43">
        <v>-4.2590999999999999E-21</v>
      </c>
      <c r="C85" s="43">
        <v>-2.3186000000000001E-5</v>
      </c>
      <c r="D85" s="43">
        <v>6.5271000000000003E-4</v>
      </c>
      <c r="E85" s="23">
        <f t="shared" si="0"/>
        <v>0.65271000000000001</v>
      </c>
      <c r="F85" s="170">
        <v>0.13</v>
      </c>
      <c r="G85" s="24"/>
      <c r="H85" s="25"/>
      <c r="I85" s="28"/>
      <c r="J85" s="44">
        <v>5</v>
      </c>
      <c r="K85" s="43">
        <v>1.4197E-21</v>
      </c>
      <c r="L85" s="43">
        <v>2.3186000000000001E-5</v>
      </c>
      <c r="M85" s="43">
        <v>6.5271000000000003E-4</v>
      </c>
      <c r="N85" s="23">
        <f t="shared" si="1"/>
        <v>0.65271000000000001</v>
      </c>
      <c r="O85" s="170">
        <v>0.13</v>
      </c>
      <c r="P85" s="24"/>
      <c r="Q85" s="25"/>
    </row>
    <row r="86" spans="1:23" x14ac:dyDescent="0.3">
      <c r="A86" s="42">
        <v>35</v>
      </c>
      <c r="B86" s="43">
        <v>-4.9818999999999997E-21</v>
      </c>
      <c r="C86" s="43">
        <v>-2.7120000000000001E-5</v>
      </c>
      <c r="D86" s="43">
        <v>6.3089999999999999E-4</v>
      </c>
      <c r="E86" s="23">
        <f t="shared" si="0"/>
        <v>0.63090000000000002</v>
      </c>
      <c r="F86" s="44">
        <v>0.15</v>
      </c>
      <c r="G86" s="24"/>
      <c r="H86" s="25"/>
      <c r="I86" s="28"/>
      <c r="J86" s="44">
        <v>6</v>
      </c>
      <c r="K86" s="43">
        <v>1.6606E-21</v>
      </c>
      <c r="L86" s="43">
        <v>2.7120000000000001E-5</v>
      </c>
      <c r="M86" s="43">
        <v>6.3089999999999999E-4</v>
      </c>
      <c r="N86" s="23">
        <f t="shared" si="1"/>
        <v>0.63090000000000002</v>
      </c>
      <c r="O86" s="44">
        <v>0.15</v>
      </c>
      <c r="P86" s="24"/>
      <c r="Q86" s="25"/>
    </row>
    <row r="87" spans="1:23" x14ac:dyDescent="0.3">
      <c r="A87" s="42">
        <v>36</v>
      </c>
      <c r="B87" s="43">
        <v>-6.8346999999999996E-21</v>
      </c>
      <c r="C87" s="43">
        <v>-3.7206999999999998E-5</v>
      </c>
      <c r="D87" s="43">
        <v>5.8617000000000001E-4</v>
      </c>
      <c r="E87" s="23">
        <f t="shared" si="0"/>
        <v>0.58616999999999997</v>
      </c>
      <c r="F87" s="171">
        <v>0.2</v>
      </c>
      <c r="G87" s="24"/>
      <c r="H87" s="25"/>
      <c r="I87" s="28"/>
      <c r="J87" s="44">
        <v>7</v>
      </c>
      <c r="K87" s="43">
        <v>2.2782000000000001E-21</v>
      </c>
      <c r="L87" s="43">
        <v>3.7206999999999998E-5</v>
      </c>
      <c r="M87" s="43">
        <v>5.8617000000000001E-4</v>
      </c>
      <c r="N87" s="23">
        <f t="shared" si="1"/>
        <v>0.58616999999999997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-8.0918999999999994E-21</v>
      </c>
      <c r="C88" s="43">
        <v>-4.405E-5</v>
      </c>
      <c r="D88" s="43">
        <v>5.6249999999999996E-4</v>
      </c>
      <c r="E88" s="23">
        <f t="shared" si="0"/>
        <v>0.5625</v>
      </c>
      <c r="F88" s="170">
        <v>0.23</v>
      </c>
      <c r="G88" s="24"/>
      <c r="H88" s="25"/>
      <c r="I88" s="28"/>
      <c r="J88" s="44">
        <v>8</v>
      </c>
      <c r="K88" s="43">
        <v>2.6972999999999999E-21</v>
      </c>
      <c r="L88" s="43">
        <v>4.405E-5</v>
      </c>
      <c r="M88" s="43">
        <v>5.6249999999999996E-4</v>
      </c>
      <c r="N88" s="23">
        <f t="shared" si="1"/>
        <v>0.5625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-7.2443999999999996E-21</v>
      </c>
      <c r="C89" s="43">
        <v>-3.9437000000000002E-5</v>
      </c>
      <c r="D89" s="43">
        <v>4.8780999999999998E-4</v>
      </c>
      <c r="E89" s="23">
        <f t="shared" si="0"/>
        <v>0.48780999999999997</v>
      </c>
      <c r="F89" s="171">
        <v>0.3</v>
      </c>
      <c r="G89" s="24"/>
      <c r="H89" s="25"/>
      <c r="I89" s="28"/>
      <c r="J89" s="44">
        <v>9</v>
      </c>
      <c r="K89" s="43">
        <v>2.4148000000000001E-21</v>
      </c>
      <c r="L89" s="43">
        <v>3.9437000000000002E-5</v>
      </c>
      <c r="M89" s="43">
        <v>4.8780999999999998E-4</v>
      </c>
      <c r="N89" s="23">
        <f t="shared" si="1"/>
        <v>0.48780999999999997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-6.5772000000000002E-21</v>
      </c>
      <c r="C90" s="43">
        <v>-3.5805E-5</v>
      </c>
      <c r="D90" s="43">
        <v>4.4637000000000002E-4</v>
      </c>
      <c r="E90" s="23">
        <f t="shared" si="0"/>
        <v>0.44637000000000004</v>
      </c>
      <c r="F90" s="171">
        <v>0.35</v>
      </c>
      <c r="G90" s="24"/>
      <c r="H90" s="25"/>
      <c r="I90" s="28"/>
      <c r="J90" s="44">
        <v>10</v>
      </c>
      <c r="K90" s="43">
        <v>2.1924E-21</v>
      </c>
      <c r="L90" s="43">
        <v>3.5805E-5</v>
      </c>
      <c r="M90" s="43">
        <v>4.4637000000000002E-4</v>
      </c>
      <c r="N90" s="23">
        <f t="shared" si="1"/>
        <v>0.44637000000000004</v>
      </c>
      <c r="O90" s="171">
        <v>0.35</v>
      </c>
      <c r="P90" s="24"/>
      <c r="Q90" s="25"/>
    </row>
    <row r="91" spans="1:23" x14ac:dyDescent="0.3">
      <c r="A91" s="42">
        <v>40</v>
      </c>
      <c r="B91" s="43">
        <v>-5.9309000000000003E-21</v>
      </c>
      <c r="C91" s="43">
        <v>-3.2286000000000002E-5</v>
      </c>
      <c r="D91" s="43">
        <v>4.1163000000000001E-4</v>
      </c>
      <c r="E91" s="23">
        <f t="shared" si="0"/>
        <v>0.41163</v>
      </c>
      <c r="F91" s="171">
        <v>0.4</v>
      </c>
      <c r="G91" s="24"/>
      <c r="H91" s="25"/>
      <c r="I91" s="28"/>
      <c r="J91" s="44">
        <v>11</v>
      </c>
      <c r="K91" s="43">
        <v>1.9769999999999999E-21</v>
      </c>
      <c r="L91" s="43">
        <v>3.2286000000000002E-5</v>
      </c>
      <c r="M91" s="43">
        <v>4.1163000000000001E-4</v>
      </c>
      <c r="N91" s="23">
        <f t="shared" si="1"/>
        <v>0.41163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-5.3335999999999998E-21</v>
      </c>
      <c r="C92" s="43">
        <v>-2.9034999999999999E-5</v>
      </c>
      <c r="D92" s="43">
        <v>3.8193E-4</v>
      </c>
      <c r="E92" s="23">
        <f t="shared" si="0"/>
        <v>0.38192999999999999</v>
      </c>
      <c r="F92" s="171">
        <v>0.45</v>
      </c>
      <c r="G92" s="24"/>
      <c r="H92" s="25"/>
      <c r="I92" s="28"/>
      <c r="J92" s="44">
        <v>12</v>
      </c>
      <c r="K92" s="43">
        <v>1.7779000000000001E-21</v>
      </c>
      <c r="L92" s="43">
        <v>2.9034999999999999E-5</v>
      </c>
      <c r="M92" s="43">
        <v>3.8193E-4</v>
      </c>
      <c r="N92" s="23">
        <f t="shared" si="1"/>
        <v>0.38192999999999999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-4.7954999999999999E-21</v>
      </c>
      <c r="C93" s="43">
        <v>-2.6105000000000002E-5</v>
      </c>
      <c r="D93" s="43">
        <v>3.5617999999999999E-4</v>
      </c>
      <c r="E93" s="23">
        <f t="shared" si="0"/>
        <v>0.35618</v>
      </c>
      <c r="F93" s="44">
        <v>0.5</v>
      </c>
      <c r="G93" s="24"/>
      <c r="H93" s="25"/>
      <c r="I93" s="28"/>
      <c r="J93" s="44">
        <v>13</v>
      </c>
      <c r="K93" s="43">
        <v>1.5985E-21</v>
      </c>
      <c r="L93" s="43">
        <v>2.6105000000000002E-5</v>
      </c>
      <c r="M93" s="43">
        <v>3.5617999999999999E-4</v>
      </c>
      <c r="N93" s="23">
        <f t="shared" si="1"/>
        <v>0.35618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-4.3174000000000002E-21</v>
      </c>
      <c r="C94" s="43">
        <v>-2.3502999999999998E-5</v>
      </c>
      <c r="D94" s="43">
        <v>3.3359999999999998E-4</v>
      </c>
      <c r="E94" s="23">
        <f t="shared" si="0"/>
        <v>0.33359999999999995</v>
      </c>
      <c r="F94" s="44">
        <v>0.55000000000000004</v>
      </c>
      <c r="G94" s="24"/>
      <c r="H94" s="25"/>
      <c r="I94" s="28"/>
      <c r="J94" s="44">
        <v>14</v>
      </c>
      <c r="K94" s="43">
        <v>1.4391000000000001E-21</v>
      </c>
      <c r="L94" s="43">
        <v>2.3502999999999998E-5</v>
      </c>
      <c r="M94" s="43">
        <v>3.3359999999999998E-4</v>
      </c>
      <c r="N94" s="23">
        <f t="shared" si="1"/>
        <v>0.33359999999999995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-3.8957999999999998E-21</v>
      </c>
      <c r="C95" s="43">
        <v>-2.1208000000000001E-5</v>
      </c>
      <c r="D95" s="43">
        <v>3.1362000000000002E-4</v>
      </c>
      <c r="E95" s="23">
        <f t="shared" si="0"/>
        <v>0.31362000000000001</v>
      </c>
      <c r="F95" s="44">
        <v>0.6</v>
      </c>
      <c r="G95" s="24"/>
      <c r="H95" s="25"/>
      <c r="I95" s="28"/>
      <c r="J95" s="44">
        <v>15</v>
      </c>
      <c r="K95" s="43">
        <v>1.2986E-21</v>
      </c>
      <c r="L95" s="43">
        <v>2.1208000000000001E-5</v>
      </c>
      <c r="M95" s="43">
        <v>3.1362000000000002E-4</v>
      </c>
      <c r="N95" s="23">
        <f t="shared" si="1"/>
        <v>0.31362000000000001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-3.5249999999999997E-21</v>
      </c>
      <c r="C96" s="43">
        <v>-1.9188999999999999E-5</v>
      </c>
      <c r="D96" s="43">
        <v>2.9583000000000002E-4</v>
      </c>
      <c r="E96" s="23">
        <f t="shared" si="0"/>
        <v>0.29583000000000004</v>
      </c>
      <c r="F96" s="44">
        <v>0.65</v>
      </c>
      <c r="G96" s="24"/>
      <c r="H96" s="25"/>
      <c r="I96" s="28"/>
      <c r="J96" s="44">
        <v>16</v>
      </c>
      <c r="K96" s="43">
        <v>1.1750000000000001E-21</v>
      </c>
      <c r="L96" s="43">
        <v>1.9188999999999999E-5</v>
      </c>
      <c r="M96" s="43">
        <v>2.9583000000000002E-4</v>
      </c>
      <c r="N96" s="23">
        <f t="shared" si="1"/>
        <v>0.29583000000000004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-3.1992000000000001E-21</v>
      </c>
      <c r="C97" s="43">
        <v>-1.7414999999999998E-5</v>
      </c>
      <c r="D97" s="43">
        <v>2.7986999999999999E-4</v>
      </c>
      <c r="E97" s="23">
        <f t="shared" si="0"/>
        <v>0.27987000000000001</v>
      </c>
      <c r="F97" s="44">
        <v>0.7</v>
      </c>
      <c r="G97" s="24"/>
      <c r="H97" s="25"/>
      <c r="I97" s="28"/>
      <c r="J97" s="44">
        <v>17</v>
      </c>
      <c r="K97" s="43">
        <v>1.0664E-21</v>
      </c>
      <c r="L97" s="43">
        <v>1.7414999999999998E-5</v>
      </c>
      <c r="M97" s="43">
        <v>2.7986999999999999E-4</v>
      </c>
      <c r="N97" s="23">
        <f t="shared" si="1"/>
        <v>0.27987000000000001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-2.9125E-21</v>
      </c>
      <c r="C98" s="43">
        <v>-1.5855E-5</v>
      </c>
      <c r="D98" s="43">
        <v>2.6549000000000001E-4</v>
      </c>
      <c r="E98" s="23">
        <f t="shared" si="0"/>
        <v>0.26549</v>
      </c>
      <c r="F98" s="44">
        <v>0.75</v>
      </c>
      <c r="G98" s="24"/>
      <c r="H98" s="25"/>
      <c r="I98" s="28"/>
      <c r="J98" s="44">
        <v>18</v>
      </c>
      <c r="K98" s="43">
        <v>9.7083000000000009E-22</v>
      </c>
      <c r="L98" s="43">
        <v>1.5855E-5</v>
      </c>
      <c r="M98" s="43">
        <v>2.6549000000000001E-4</v>
      </c>
      <c r="N98" s="23">
        <f t="shared" si="1"/>
        <v>0.26549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-2.6597999999999998E-21</v>
      </c>
      <c r="C99" s="43">
        <v>-1.4479E-5</v>
      </c>
      <c r="D99" s="43">
        <v>2.5246999999999997E-4</v>
      </c>
      <c r="E99" s="23">
        <f t="shared" si="0"/>
        <v>0.25246999999999997</v>
      </c>
      <c r="F99" s="44">
        <v>0.8</v>
      </c>
      <c r="G99" s="24"/>
      <c r="H99" s="25"/>
      <c r="I99" s="28"/>
      <c r="J99" s="44">
        <v>19</v>
      </c>
      <c r="K99" s="43">
        <v>8.8658999999999995E-22</v>
      </c>
      <c r="L99" s="43">
        <v>1.4479E-5</v>
      </c>
      <c r="M99" s="43">
        <v>2.5246999999999997E-4</v>
      </c>
      <c r="N99" s="23">
        <f t="shared" si="1"/>
        <v>0.25246999999999997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-2.4364E-21</v>
      </c>
      <c r="C100" s="43">
        <v>-1.3263E-5</v>
      </c>
      <c r="D100" s="43">
        <v>2.4062000000000001E-4</v>
      </c>
      <c r="E100" s="23">
        <f t="shared" si="0"/>
        <v>0.24062</v>
      </c>
      <c r="F100" s="44">
        <v>0.85</v>
      </c>
      <c r="G100" s="24"/>
      <c r="H100" s="25"/>
      <c r="I100" s="28"/>
      <c r="J100" s="44">
        <v>20</v>
      </c>
      <c r="K100" s="43">
        <v>8.1213000000000002E-22</v>
      </c>
      <c r="L100" s="43">
        <v>1.3263E-5</v>
      </c>
      <c r="M100" s="43">
        <v>2.4062000000000001E-4</v>
      </c>
      <c r="N100" s="23">
        <f t="shared" si="1"/>
        <v>0.24062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-2.2383999999999999E-21</v>
      </c>
      <c r="C101" s="43">
        <v>-1.2184999999999999E-5</v>
      </c>
      <c r="D101" s="43">
        <v>2.298E-4</v>
      </c>
      <c r="E101" s="23">
        <f t="shared" si="0"/>
        <v>0.2298</v>
      </c>
      <c r="F101" s="44">
        <v>0.9</v>
      </c>
      <c r="G101" s="24"/>
      <c r="H101" s="25"/>
      <c r="I101" s="28"/>
      <c r="J101" s="44">
        <v>21</v>
      </c>
      <c r="K101" s="43">
        <v>7.4611999999999996E-22</v>
      </c>
      <c r="L101" s="43">
        <v>1.2184999999999999E-5</v>
      </c>
      <c r="M101" s="43">
        <v>2.298E-4</v>
      </c>
      <c r="N101" s="23">
        <f t="shared" si="1"/>
        <v>0.2298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-1.9051999999999998E-21</v>
      </c>
      <c r="C102" s="43">
        <v>-1.0370999999999999E-5</v>
      </c>
      <c r="D102" s="43">
        <v>2.1078000000000001E-4</v>
      </c>
      <c r="E102" s="23">
        <f t="shared" si="0"/>
        <v>0.21078000000000002</v>
      </c>
      <c r="F102" s="44">
        <v>1</v>
      </c>
      <c r="G102" s="24"/>
      <c r="H102" s="25"/>
      <c r="I102" s="28"/>
      <c r="J102" s="44">
        <v>22</v>
      </c>
      <c r="K102" s="43">
        <v>6.3505999999999996E-22</v>
      </c>
      <c r="L102" s="43">
        <v>1.0370999999999999E-5</v>
      </c>
      <c r="M102" s="43">
        <v>2.1078000000000001E-4</v>
      </c>
      <c r="N102" s="23">
        <f t="shared" si="1"/>
        <v>0.21078000000000002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-9.7452000000000003E-22</v>
      </c>
      <c r="C103" s="43">
        <v>-5.3051000000000002E-6</v>
      </c>
      <c r="D103" s="43">
        <v>1.4903E-4</v>
      </c>
      <c r="E103" s="23">
        <f t="shared" si="0"/>
        <v>0.14903</v>
      </c>
      <c r="F103" s="44">
        <v>1.5</v>
      </c>
      <c r="G103" s="24"/>
      <c r="H103" s="25"/>
      <c r="I103" s="28"/>
      <c r="J103" s="44">
        <v>23</v>
      </c>
      <c r="K103" s="43">
        <v>3.2483999999999999E-22</v>
      </c>
      <c r="L103" s="43">
        <v>5.3051000000000002E-6</v>
      </c>
      <c r="M103" s="43">
        <v>1.4903E-4</v>
      </c>
      <c r="N103" s="23">
        <f t="shared" si="1"/>
        <v>0.14903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-5.8339000000000004E-22</v>
      </c>
      <c r="C104" s="43">
        <v>-3.1758000000000002E-6</v>
      </c>
      <c r="D104" s="43">
        <v>1.1578000000000001E-4</v>
      </c>
      <c r="E104" s="23">
        <f t="shared" si="0"/>
        <v>0.11578000000000001</v>
      </c>
      <c r="F104" s="44">
        <v>2</v>
      </c>
      <c r="G104" s="24"/>
      <c r="H104" s="25"/>
      <c r="I104" s="28"/>
      <c r="J104" s="44">
        <v>24</v>
      </c>
      <c r="K104" s="43">
        <v>1.9446000000000001E-22</v>
      </c>
      <c r="L104" s="43">
        <v>3.1758000000000002E-6</v>
      </c>
      <c r="M104" s="43">
        <v>1.1578000000000001E-4</v>
      </c>
      <c r="N104" s="23">
        <f t="shared" si="1"/>
        <v>0.11578000000000001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-3.856E-22</v>
      </c>
      <c r="C105" s="43">
        <v>-2.0990999999999999E-6</v>
      </c>
      <c r="D105" s="43">
        <v>9.4864000000000005E-5</v>
      </c>
      <c r="E105" s="23">
        <f t="shared" si="0"/>
        <v>9.4864000000000004E-2</v>
      </c>
      <c r="F105" s="44">
        <v>2.5</v>
      </c>
      <c r="G105" s="24"/>
      <c r="H105" s="25"/>
      <c r="I105" s="28"/>
      <c r="J105" s="44">
        <v>25</v>
      </c>
      <c r="K105" s="43">
        <v>1.2853000000000001E-22</v>
      </c>
      <c r="L105" s="43">
        <v>2.0990999999999999E-6</v>
      </c>
      <c r="M105" s="43">
        <v>9.4864000000000005E-5</v>
      </c>
      <c r="N105" s="23">
        <f t="shared" si="1"/>
        <v>9.4864000000000004E-2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-2.7213000000000002E-22</v>
      </c>
      <c r="C106" s="43">
        <v>-1.4813999999999999E-6</v>
      </c>
      <c r="D106" s="43">
        <v>8.0018000000000005E-5</v>
      </c>
      <c r="E106" s="23">
        <f t="shared" si="0"/>
        <v>8.0018000000000006E-2</v>
      </c>
      <c r="F106" s="44">
        <v>3</v>
      </c>
      <c r="G106" s="24"/>
      <c r="H106" s="25"/>
      <c r="I106" s="28"/>
      <c r="J106" s="44">
        <v>26</v>
      </c>
      <c r="K106" s="43">
        <v>9.0710999999999997E-23</v>
      </c>
      <c r="L106" s="43">
        <v>1.4813999999999999E-6</v>
      </c>
      <c r="M106" s="43">
        <v>8.0018000000000005E-5</v>
      </c>
      <c r="N106" s="23">
        <f t="shared" si="1"/>
        <v>8.0018000000000006E-2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-2.0075000000000001E-22</v>
      </c>
      <c r="C107" s="43">
        <v>-1.0927999999999999E-6</v>
      </c>
      <c r="D107" s="43">
        <v>6.8595000000000003E-5</v>
      </c>
      <c r="E107" s="23">
        <f t="shared" si="0"/>
        <v>6.8595000000000003E-2</v>
      </c>
      <c r="F107" s="44">
        <v>3.5</v>
      </c>
      <c r="G107" s="24"/>
      <c r="H107" s="25"/>
      <c r="I107" s="28"/>
      <c r="J107" s="44">
        <v>27</v>
      </c>
      <c r="K107" s="43">
        <v>6.6917000000000002E-23</v>
      </c>
      <c r="L107" s="43">
        <v>1.0927999999999999E-6</v>
      </c>
      <c r="M107" s="43">
        <v>6.8595000000000003E-5</v>
      </c>
      <c r="N107" s="23">
        <f t="shared" si="1"/>
        <v>6.8595000000000003E-2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-1.5272999999999999E-22</v>
      </c>
      <c r="C108" s="43">
        <v>-8.3144000000000004E-7</v>
      </c>
      <c r="D108" s="43">
        <v>5.9389999999999999E-5</v>
      </c>
      <c r="E108" s="23"/>
      <c r="F108" s="44">
        <v>4</v>
      </c>
      <c r="G108" s="24"/>
      <c r="H108" s="25"/>
      <c r="I108" s="28"/>
      <c r="J108" s="44">
        <v>28</v>
      </c>
      <c r="K108" s="43">
        <v>5.0911E-23</v>
      </c>
      <c r="L108" s="43">
        <v>8.3144000000000004E-7</v>
      </c>
      <c r="M108" s="43">
        <v>5.9389999999999999E-5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FB19-D59B-4729-AC28-358E87763A3A}">
  <sheetPr codeName="Hoja142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2051000</v>
      </c>
      <c r="C19" s="43">
        <v>1843800</v>
      </c>
      <c r="D19" s="43">
        <v>562470</v>
      </c>
      <c r="E19" s="43">
        <v>-3.8065E-11</v>
      </c>
      <c r="F19" s="43">
        <v>1.5397999999999999E-27</v>
      </c>
      <c r="G19" s="43">
        <v>8.3824999999999999E-12</v>
      </c>
      <c r="H19" s="48">
        <v>0</v>
      </c>
      <c r="I19" s="28"/>
      <c r="J19" s="44">
        <v>1</v>
      </c>
      <c r="K19" s="43">
        <v>2051000</v>
      </c>
      <c r="L19" s="43">
        <v>1843800</v>
      </c>
      <c r="M19" s="43">
        <v>562470</v>
      </c>
      <c r="N19" s="43">
        <v>-1.2687999999999999E-11</v>
      </c>
      <c r="O19" s="43">
        <v>-5.1327999999999999E-28</v>
      </c>
      <c r="P19" s="43">
        <v>-8.3824999999999999E-12</v>
      </c>
      <c r="Q19" s="48">
        <v>0</v>
      </c>
    </row>
    <row r="20" spans="1:17" x14ac:dyDescent="0.3">
      <c r="A20" s="42">
        <v>31</v>
      </c>
      <c r="B20" s="43">
        <v>-613220</v>
      </c>
      <c r="C20" s="43">
        <v>-586740</v>
      </c>
      <c r="D20" s="43">
        <v>509530</v>
      </c>
      <c r="E20" s="43">
        <v>4.8629999999999998E-12</v>
      </c>
      <c r="F20" s="43">
        <v>-3.0372E-12</v>
      </c>
      <c r="G20" s="43">
        <v>-16534</v>
      </c>
      <c r="H20" s="54">
        <v>0.03</v>
      </c>
      <c r="I20" s="28"/>
      <c r="J20" s="44">
        <v>2</v>
      </c>
      <c r="K20" s="43">
        <v>-613220</v>
      </c>
      <c r="L20" s="43">
        <v>-586740</v>
      </c>
      <c r="M20" s="43">
        <v>509530</v>
      </c>
      <c r="N20" s="43">
        <v>1.6210000000000001E-12</v>
      </c>
      <c r="O20" s="43">
        <v>1.0124E-12</v>
      </c>
      <c r="P20" s="43">
        <v>16534</v>
      </c>
      <c r="Q20" s="54">
        <v>0.03</v>
      </c>
    </row>
    <row r="21" spans="1:17" x14ac:dyDescent="0.3">
      <c r="A21" s="42">
        <v>32</v>
      </c>
      <c r="B21" s="43">
        <v>97621</v>
      </c>
      <c r="C21" s="43">
        <v>108050</v>
      </c>
      <c r="D21" s="43">
        <v>445780</v>
      </c>
      <c r="E21" s="43">
        <v>1.9160999999999999E-12</v>
      </c>
      <c r="F21" s="43">
        <v>-3.3237000000000001E-12</v>
      </c>
      <c r="G21" s="43">
        <v>-18093</v>
      </c>
      <c r="H21" s="57">
        <v>0.05</v>
      </c>
      <c r="I21" s="28"/>
      <c r="J21" s="44">
        <v>3</v>
      </c>
      <c r="K21" s="43">
        <v>97621</v>
      </c>
      <c r="L21" s="43">
        <v>108050</v>
      </c>
      <c r="M21" s="43">
        <v>445780</v>
      </c>
      <c r="N21" s="43">
        <v>6.3871000000000001E-13</v>
      </c>
      <c r="O21" s="43">
        <v>1.1079E-12</v>
      </c>
      <c r="P21" s="43">
        <v>18093</v>
      </c>
      <c r="Q21" s="57">
        <v>0.05</v>
      </c>
    </row>
    <row r="22" spans="1:17" x14ac:dyDescent="0.3">
      <c r="A22" s="42">
        <v>33</v>
      </c>
      <c r="B22" s="43">
        <v>-39151</v>
      </c>
      <c r="C22" s="43">
        <v>-11786</v>
      </c>
      <c r="D22" s="43">
        <v>283790</v>
      </c>
      <c r="E22" s="43">
        <v>5.0268999999999999E-12</v>
      </c>
      <c r="F22" s="43">
        <v>-3.7840999999999996E-12</v>
      </c>
      <c r="G22" s="43">
        <v>-20600</v>
      </c>
      <c r="H22" s="48">
        <v>0.1</v>
      </c>
      <c r="I22" s="28"/>
      <c r="J22" s="44">
        <v>4</v>
      </c>
      <c r="K22" s="43">
        <v>-39151</v>
      </c>
      <c r="L22" s="43">
        <v>-11786</v>
      </c>
      <c r="M22" s="43">
        <v>283790</v>
      </c>
      <c r="N22" s="43">
        <v>1.6756E-12</v>
      </c>
      <c r="O22" s="43">
        <v>1.2614000000000001E-12</v>
      </c>
      <c r="P22" s="43">
        <v>20600</v>
      </c>
      <c r="Q22" s="48">
        <v>0.1</v>
      </c>
    </row>
    <row r="23" spans="1:17" x14ac:dyDescent="0.3">
      <c r="A23" s="42">
        <v>34</v>
      </c>
      <c r="B23" s="43">
        <v>-109820</v>
      </c>
      <c r="C23" s="43">
        <v>-73163</v>
      </c>
      <c r="D23" s="43">
        <v>213630</v>
      </c>
      <c r="E23" s="43">
        <v>6.7329999999999997E-12</v>
      </c>
      <c r="F23" s="43">
        <v>-3.7895999999999999E-12</v>
      </c>
      <c r="G23" s="43">
        <v>-20630</v>
      </c>
      <c r="H23" s="54">
        <v>0.13</v>
      </c>
      <c r="I23" s="28"/>
      <c r="J23" s="44">
        <v>5</v>
      </c>
      <c r="K23" s="43">
        <v>-109820</v>
      </c>
      <c r="L23" s="43">
        <v>-73163</v>
      </c>
      <c r="M23" s="43">
        <v>213630</v>
      </c>
      <c r="N23" s="43">
        <v>2.2443E-12</v>
      </c>
      <c r="O23" s="43">
        <v>1.2631999999999999E-12</v>
      </c>
      <c r="P23" s="43">
        <v>20630</v>
      </c>
      <c r="Q23" s="54">
        <v>0.13</v>
      </c>
    </row>
    <row r="24" spans="1:17" x14ac:dyDescent="0.3">
      <c r="A24" s="42">
        <v>35</v>
      </c>
      <c r="B24" s="43">
        <v>-26815</v>
      </c>
      <c r="C24" s="43">
        <v>-4536.1000000000004</v>
      </c>
      <c r="D24" s="43">
        <v>180820</v>
      </c>
      <c r="E24" s="43">
        <v>4.0925999999999997E-12</v>
      </c>
      <c r="F24" s="43">
        <v>-3.7717000000000002E-12</v>
      </c>
      <c r="G24" s="43">
        <v>-20532</v>
      </c>
      <c r="H24" s="48">
        <v>0.15</v>
      </c>
      <c r="I24" s="28"/>
      <c r="J24" s="44">
        <v>6</v>
      </c>
      <c r="K24" s="43">
        <v>-26815</v>
      </c>
      <c r="L24" s="43">
        <v>-4536.1000000000004</v>
      </c>
      <c r="M24" s="43">
        <v>180820</v>
      </c>
      <c r="N24" s="43">
        <v>1.3642E-12</v>
      </c>
      <c r="O24" s="43">
        <v>1.2571999999999999E-12</v>
      </c>
      <c r="P24" s="43">
        <v>20532</v>
      </c>
      <c r="Q24" s="48">
        <v>0.15</v>
      </c>
    </row>
    <row r="25" spans="1:17" x14ac:dyDescent="0.3">
      <c r="A25" s="42">
        <v>36</v>
      </c>
      <c r="B25" s="43">
        <v>-46316</v>
      </c>
      <c r="C25" s="43">
        <v>-22913</v>
      </c>
      <c r="D25" s="43">
        <v>122910</v>
      </c>
      <c r="E25" s="43">
        <v>4.2990999999999997E-12</v>
      </c>
      <c r="F25" s="43">
        <v>-3.3338000000000002E-12</v>
      </c>
      <c r="G25" s="43">
        <v>-18148</v>
      </c>
      <c r="H25" s="57">
        <v>0.2</v>
      </c>
      <c r="I25" s="28"/>
      <c r="J25" s="44">
        <v>7</v>
      </c>
      <c r="K25" s="43">
        <v>-46316</v>
      </c>
      <c r="L25" s="43">
        <v>-22913</v>
      </c>
      <c r="M25" s="43">
        <v>122910</v>
      </c>
      <c r="N25" s="43">
        <v>1.4330000000000001E-12</v>
      </c>
      <c r="O25" s="43">
        <v>1.1112999999999999E-12</v>
      </c>
      <c r="P25" s="43">
        <v>18148</v>
      </c>
      <c r="Q25" s="57">
        <v>0.2</v>
      </c>
    </row>
    <row r="26" spans="1:17" x14ac:dyDescent="0.3">
      <c r="A26" s="42">
        <v>37</v>
      </c>
      <c r="B26" s="43">
        <v>-63988</v>
      </c>
      <c r="C26" s="43">
        <v>-38671</v>
      </c>
      <c r="D26" s="43">
        <v>102070</v>
      </c>
      <c r="E26" s="43">
        <v>4.6506000000000004E-12</v>
      </c>
      <c r="F26" s="43">
        <v>-2.8404999999999999E-12</v>
      </c>
      <c r="G26" s="43">
        <v>-15463</v>
      </c>
      <c r="H26" s="54">
        <v>0.23</v>
      </c>
      <c r="I26" s="28"/>
      <c r="J26" s="44">
        <v>8</v>
      </c>
      <c r="K26" s="43">
        <v>-63988</v>
      </c>
      <c r="L26" s="43">
        <v>-38671</v>
      </c>
      <c r="M26" s="43">
        <v>102070</v>
      </c>
      <c r="N26" s="43">
        <v>1.5502E-12</v>
      </c>
      <c r="O26" s="43">
        <v>9.4684999999999995E-13</v>
      </c>
      <c r="P26" s="43">
        <v>15463</v>
      </c>
      <c r="Q26" s="54">
        <v>0.23</v>
      </c>
    </row>
    <row r="27" spans="1:17" x14ac:dyDescent="0.3">
      <c r="A27" s="42">
        <v>38</v>
      </c>
      <c r="B27" s="43">
        <v>-5904.2</v>
      </c>
      <c r="C27" s="43">
        <v>3714.4</v>
      </c>
      <c r="D27" s="43">
        <v>74306</v>
      </c>
      <c r="E27" s="43">
        <v>1.7669000000000001E-12</v>
      </c>
      <c r="F27" s="43">
        <v>-2.4300999999999999E-12</v>
      </c>
      <c r="G27" s="43">
        <v>-13229</v>
      </c>
      <c r="H27" s="57">
        <v>0.3</v>
      </c>
      <c r="I27" s="28"/>
      <c r="J27" s="44">
        <v>9</v>
      </c>
      <c r="K27" s="43">
        <v>-5904.2</v>
      </c>
      <c r="L27" s="43">
        <v>3714.4</v>
      </c>
      <c r="M27" s="43">
        <v>74306</v>
      </c>
      <c r="N27" s="43">
        <v>5.8896999999999996E-13</v>
      </c>
      <c r="O27" s="43">
        <v>8.1003000000000003E-13</v>
      </c>
      <c r="P27" s="43">
        <v>13229</v>
      </c>
      <c r="Q27" s="57">
        <v>0.3</v>
      </c>
    </row>
    <row r="28" spans="1:17" x14ac:dyDescent="0.3">
      <c r="A28" s="42">
        <v>39</v>
      </c>
      <c r="B28" s="43">
        <v>-4713.1000000000004</v>
      </c>
      <c r="C28" s="43">
        <v>2745.2</v>
      </c>
      <c r="D28" s="43">
        <v>61505</v>
      </c>
      <c r="E28" s="43">
        <v>1.3701E-12</v>
      </c>
      <c r="F28" s="43">
        <v>-2.1135999999999998E-12</v>
      </c>
      <c r="G28" s="43">
        <v>-11506</v>
      </c>
      <c r="H28" s="57">
        <v>0.35</v>
      </c>
      <c r="I28" s="28"/>
      <c r="J28" s="44">
        <v>10</v>
      </c>
      <c r="K28" s="43">
        <v>-4713.1000000000004</v>
      </c>
      <c r="L28" s="43">
        <v>2745.2</v>
      </c>
      <c r="M28" s="43">
        <v>61505</v>
      </c>
      <c r="N28" s="43">
        <v>4.5669000000000005E-13</v>
      </c>
      <c r="O28" s="43">
        <v>7.0454999999999996E-13</v>
      </c>
      <c r="P28" s="43">
        <v>11506</v>
      </c>
      <c r="Q28" s="57">
        <v>0.35</v>
      </c>
    </row>
    <row r="29" spans="1:17" x14ac:dyDescent="0.3">
      <c r="A29" s="42">
        <v>40</v>
      </c>
      <c r="B29" s="43">
        <v>-3855.5</v>
      </c>
      <c r="C29" s="43">
        <v>1923.2</v>
      </c>
      <c r="D29" s="43">
        <v>52010</v>
      </c>
      <c r="E29" s="43">
        <v>1.0615000000000001E-12</v>
      </c>
      <c r="F29" s="43">
        <v>-1.8171E-12</v>
      </c>
      <c r="G29" s="43">
        <v>-9891.9</v>
      </c>
      <c r="H29" s="57">
        <v>0.4</v>
      </c>
      <c r="I29" s="28"/>
      <c r="J29" s="44">
        <v>11</v>
      </c>
      <c r="K29" s="43">
        <v>-3855.5</v>
      </c>
      <c r="L29" s="43">
        <v>1923.2</v>
      </c>
      <c r="M29" s="43">
        <v>52010</v>
      </c>
      <c r="N29" s="43">
        <v>3.5383999999999998E-13</v>
      </c>
      <c r="O29" s="43">
        <v>6.0570000000000003E-13</v>
      </c>
      <c r="P29" s="43">
        <v>9891.9</v>
      </c>
      <c r="Q29" s="57">
        <v>0.4</v>
      </c>
    </row>
    <row r="30" spans="1:17" x14ac:dyDescent="0.3">
      <c r="A30" s="42">
        <v>41</v>
      </c>
      <c r="B30" s="43">
        <v>-3219.7</v>
      </c>
      <c r="C30" s="43">
        <v>1275.0999999999999</v>
      </c>
      <c r="D30" s="43">
        <v>44681</v>
      </c>
      <c r="E30" s="43">
        <v>8.2567999999999997E-13</v>
      </c>
      <c r="F30" s="43">
        <v>-1.5539000000000001E-12</v>
      </c>
      <c r="G30" s="43">
        <v>-8459.1</v>
      </c>
      <c r="H30" s="57">
        <v>0.45</v>
      </c>
      <c r="I30" s="28"/>
      <c r="J30" s="44">
        <v>12</v>
      </c>
      <c r="K30" s="43">
        <v>-3219.7</v>
      </c>
      <c r="L30" s="43">
        <v>1275.0999999999999</v>
      </c>
      <c r="M30" s="43">
        <v>44681</v>
      </c>
      <c r="N30" s="43">
        <v>2.7522999999999998E-13</v>
      </c>
      <c r="O30" s="43">
        <v>5.1796999999999996E-13</v>
      </c>
      <c r="P30" s="43">
        <v>8459.1</v>
      </c>
      <c r="Q30" s="57">
        <v>0.45</v>
      </c>
    </row>
    <row r="31" spans="1:17" x14ac:dyDescent="0.3">
      <c r="A31" s="42">
        <v>42</v>
      </c>
      <c r="B31" s="43">
        <v>-2734.9</v>
      </c>
      <c r="C31" s="43">
        <v>784.27</v>
      </c>
      <c r="D31" s="43">
        <v>38853</v>
      </c>
      <c r="E31" s="43">
        <v>6.4646999999999997E-13</v>
      </c>
      <c r="F31" s="43">
        <v>-1.3271000000000001E-12</v>
      </c>
      <c r="G31" s="43">
        <v>-7224.6</v>
      </c>
      <c r="H31" s="48">
        <v>0.5</v>
      </c>
      <c r="I31" s="28"/>
      <c r="J31" s="44">
        <v>13</v>
      </c>
      <c r="K31" s="43">
        <v>-2734.9</v>
      </c>
      <c r="L31" s="43">
        <v>784.27</v>
      </c>
      <c r="M31" s="43">
        <v>38853</v>
      </c>
      <c r="N31" s="43">
        <v>2.1549E-13</v>
      </c>
      <c r="O31" s="43">
        <v>4.4237999999999998E-13</v>
      </c>
      <c r="P31" s="43">
        <v>7224.6</v>
      </c>
      <c r="Q31" s="48">
        <v>0.5</v>
      </c>
    </row>
    <row r="32" spans="1:17" x14ac:dyDescent="0.3">
      <c r="A32" s="42">
        <v>43</v>
      </c>
      <c r="B32" s="43">
        <v>-2356.1999999999998</v>
      </c>
      <c r="C32" s="43">
        <v>421.35</v>
      </c>
      <c r="D32" s="43">
        <v>34115</v>
      </c>
      <c r="E32" s="43">
        <v>5.1023999999999995E-13</v>
      </c>
      <c r="F32" s="43">
        <v>-1.1348999999999999E-12</v>
      </c>
      <c r="G32" s="43">
        <v>-6178.1</v>
      </c>
      <c r="H32" s="48">
        <v>0.55000000000000004</v>
      </c>
      <c r="I32" s="28"/>
      <c r="J32" s="44">
        <v>14</v>
      </c>
      <c r="K32" s="43">
        <v>-2356.1999999999998</v>
      </c>
      <c r="L32" s="43">
        <v>421.35</v>
      </c>
      <c r="M32" s="43">
        <v>34115</v>
      </c>
      <c r="N32" s="43">
        <v>1.7007999999999999E-13</v>
      </c>
      <c r="O32" s="43">
        <v>3.7830000000000001E-13</v>
      </c>
      <c r="P32" s="43">
        <v>6178.1</v>
      </c>
      <c r="Q32" s="48">
        <v>0.55000000000000004</v>
      </c>
    </row>
    <row r="33" spans="1:17" x14ac:dyDescent="0.3">
      <c r="A33" s="42">
        <v>44</v>
      </c>
      <c r="B33" s="43">
        <v>-2053.9</v>
      </c>
      <c r="C33" s="43">
        <v>157.5</v>
      </c>
      <c r="D33" s="43">
        <v>30196</v>
      </c>
      <c r="E33" s="43">
        <v>4.0622999999999998E-13</v>
      </c>
      <c r="F33" s="43">
        <v>-9.7324E-13</v>
      </c>
      <c r="G33" s="43">
        <v>-5298.1</v>
      </c>
      <c r="H33" s="48">
        <v>0.6</v>
      </c>
      <c r="I33" s="28"/>
      <c r="J33" s="44">
        <v>15</v>
      </c>
      <c r="K33" s="43">
        <v>-2053.9</v>
      </c>
      <c r="L33" s="43">
        <v>157.5</v>
      </c>
      <c r="M33" s="43">
        <v>30196</v>
      </c>
      <c r="N33" s="43">
        <v>1.3541E-13</v>
      </c>
      <c r="O33" s="43">
        <v>3.2440999999999998E-13</v>
      </c>
      <c r="P33" s="43">
        <v>5298.1</v>
      </c>
      <c r="Q33" s="48">
        <v>0.6</v>
      </c>
    </row>
    <row r="34" spans="1:17" x14ac:dyDescent="0.3">
      <c r="A34" s="42">
        <v>45</v>
      </c>
      <c r="B34" s="43">
        <v>-1808</v>
      </c>
      <c r="C34" s="43">
        <v>-31.591000000000001</v>
      </c>
      <c r="D34" s="43">
        <v>26912</v>
      </c>
      <c r="E34" s="43">
        <v>3.2632000000000002E-13</v>
      </c>
      <c r="F34" s="43">
        <v>-8.3775000000000004E-13</v>
      </c>
      <c r="G34" s="43">
        <v>-4560.5</v>
      </c>
      <c r="H34" s="48">
        <v>0.65</v>
      </c>
      <c r="I34" s="28"/>
      <c r="J34" s="44">
        <v>16</v>
      </c>
      <c r="K34" s="43">
        <v>-1808</v>
      </c>
      <c r="L34" s="43">
        <v>-31.591000000000001</v>
      </c>
      <c r="M34" s="43">
        <v>26912</v>
      </c>
      <c r="N34" s="43">
        <v>1.0877E-13</v>
      </c>
      <c r="O34" s="43">
        <v>2.7925E-13</v>
      </c>
      <c r="P34" s="43">
        <v>4560.5</v>
      </c>
      <c r="Q34" s="48">
        <v>0.65</v>
      </c>
    </row>
    <row r="35" spans="1:17" x14ac:dyDescent="0.3">
      <c r="A35" s="42">
        <v>46</v>
      </c>
      <c r="B35" s="43">
        <v>-1604.5</v>
      </c>
      <c r="C35" s="43">
        <v>-164.98</v>
      </c>
      <c r="D35" s="43">
        <v>24129</v>
      </c>
      <c r="E35" s="43">
        <v>2.6443999999999998E-13</v>
      </c>
      <c r="F35" s="43">
        <v>-7.2418999999999997E-13</v>
      </c>
      <c r="G35" s="43">
        <v>-3942.3</v>
      </c>
      <c r="H35" s="48">
        <v>0.7</v>
      </c>
      <c r="I35" s="28"/>
      <c r="J35" s="44">
        <v>17</v>
      </c>
      <c r="K35" s="43">
        <v>-1604.5</v>
      </c>
      <c r="L35" s="43">
        <v>-164.98</v>
      </c>
      <c r="M35" s="43">
        <v>24129</v>
      </c>
      <c r="N35" s="43">
        <v>8.8145E-14</v>
      </c>
      <c r="O35" s="43">
        <v>2.4140000000000001E-13</v>
      </c>
      <c r="P35" s="43">
        <v>3942.3</v>
      </c>
      <c r="Q35" s="48">
        <v>0.7</v>
      </c>
    </row>
    <row r="36" spans="1:17" x14ac:dyDescent="0.3">
      <c r="A36" s="42">
        <v>47</v>
      </c>
      <c r="B36" s="43">
        <v>-1433.6</v>
      </c>
      <c r="C36" s="43">
        <v>-257.11</v>
      </c>
      <c r="D36" s="43">
        <v>21748</v>
      </c>
      <c r="E36" s="43">
        <v>2.1611999999999999E-13</v>
      </c>
      <c r="F36" s="43">
        <v>-6.2883999999999997E-13</v>
      </c>
      <c r="G36" s="43">
        <v>-3423.2</v>
      </c>
      <c r="H36" s="48">
        <v>0.75</v>
      </c>
      <c r="I36" s="28"/>
      <c r="J36" s="44">
        <v>18</v>
      </c>
      <c r="K36" s="43">
        <v>-1433.6</v>
      </c>
      <c r="L36" s="43">
        <v>-257.11</v>
      </c>
      <c r="M36" s="43">
        <v>21748</v>
      </c>
      <c r="N36" s="43">
        <v>7.2040000000000002E-14</v>
      </c>
      <c r="O36" s="43">
        <v>2.0961E-13</v>
      </c>
      <c r="P36" s="43">
        <v>3423.2</v>
      </c>
      <c r="Q36" s="48">
        <v>0.75</v>
      </c>
    </row>
    <row r="37" spans="1:17" x14ac:dyDescent="0.3">
      <c r="A37" s="42">
        <v>48</v>
      </c>
      <c r="B37" s="43">
        <v>-1288.0999999999999</v>
      </c>
      <c r="C37" s="43">
        <v>-318.74</v>
      </c>
      <c r="D37" s="43">
        <v>19695</v>
      </c>
      <c r="E37" s="43">
        <v>1.7806999999999999E-13</v>
      </c>
      <c r="F37" s="43">
        <v>-5.4854E-13</v>
      </c>
      <c r="G37" s="43">
        <v>-2986.1</v>
      </c>
      <c r="H37" s="48">
        <v>0.8</v>
      </c>
      <c r="I37" s="28"/>
      <c r="J37" s="44">
        <v>19</v>
      </c>
      <c r="K37" s="43">
        <v>-1288.0999999999999</v>
      </c>
      <c r="L37" s="43">
        <v>-318.74</v>
      </c>
      <c r="M37" s="43">
        <v>19695</v>
      </c>
      <c r="N37" s="43">
        <v>5.9356999999999996E-14</v>
      </c>
      <c r="O37" s="43">
        <v>1.8285E-13</v>
      </c>
      <c r="P37" s="43">
        <v>2986.1</v>
      </c>
      <c r="Q37" s="48">
        <v>0.8</v>
      </c>
    </row>
    <row r="38" spans="1:17" x14ac:dyDescent="0.3">
      <c r="A38" s="42">
        <v>49</v>
      </c>
      <c r="B38" s="43">
        <v>-1162.7</v>
      </c>
      <c r="C38" s="43">
        <v>-357.83</v>
      </c>
      <c r="D38" s="43">
        <v>17912</v>
      </c>
      <c r="E38" s="43">
        <v>1.4785999999999999E-13</v>
      </c>
      <c r="F38" s="43">
        <v>-4.8064999999999998E-13</v>
      </c>
      <c r="G38" s="43">
        <v>-2616.5</v>
      </c>
      <c r="H38" s="48">
        <v>0.85</v>
      </c>
      <c r="I38" s="28"/>
      <c r="J38" s="44">
        <v>20</v>
      </c>
      <c r="K38" s="43">
        <v>-1162.7</v>
      </c>
      <c r="L38" s="43">
        <v>-357.83</v>
      </c>
      <c r="M38" s="43">
        <v>17912</v>
      </c>
      <c r="N38" s="43">
        <v>4.9285999999999998E-14</v>
      </c>
      <c r="O38" s="43">
        <v>1.6022E-13</v>
      </c>
      <c r="P38" s="43">
        <v>2616.5</v>
      </c>
      <c r="Q38" s="48">
        <v>0.85</v>
      </c>
    </row>
    <row r="39" spans="1:17" x14ac:dyDescent="0.3">
      <c r="A39" s="42">
        <v>50</v>
      </c>
      <c r="B39" s="43">
        <v>-1053.5</v>
      </c>
      <c r="C39" s="43">
        <v>-380.25</v>
      </c>
      <c r="D39" s="43">
        <v>16354</v>
      </c>
      <c r="E39" s="43">
        <v>1.2366E-13</v>
      </c>
      <c r="F39" s="43">
        <v>-4.2303000000000002E-13</v>
      </c>
      <c r="G39" s="43">
        <v>-2302.8000000000002</v>
      </c>
      <c r="H39" s="48">
        <v>0.9</v>
      </c>
      <c r="I39" s="28"/>
      <c r="J39" s="44">
        <v>21</v>
      </c>
      <c r="K39" s="43">
        <v>-1053.5</v>
      </c>
      <c r="L39" s="43">
        <v>-380.25</v>
      </c>
      <c r="M39" s="43">
        <v>16354</v>
      </c>
      <c r="N39" s="43">
        <v>4.1221000000000003E-14</v>
      </c>
      <c r="O39" s="43">
        <v>1.4101E-13</v>
      </c>
      <c r="P39" s="43">
        <v>2302.8000000000002</v>
      </c>
      <c r="Q39" s="48">
        <v>0.9</v>
      </c>
    </row>
    <row r="40" spans="1:17" x14ac:dyDescent="0.3">
      <c r="A40" s="42">
        <v>51</v>
      </c>
      <c r="B40" s="43">
        <v>-871.8</v>
      </c>
      <c r="C40" s="43">
        <v>-391.34</v>
      </c>
      <c r="D40" s="43">
        <v>13774</v>
      </c>
      <c r="E40" s="43">
        <v>8.8258999999999998E-14</v>
      </c>
      <c r="F40" s="43">
        <v>-3.3181999999999999E-13</v>
      </c>
      <c r="G40" s="43">
        <v>-1806.3</v>
      </c>
      <c r="H40" s="48">
        <v>0.95</v>
      </c>
      <c r="I40" s="28"/>
      <c r="J40" s="44">
        <v>22</v>
      </c>
      <c r="K40" s="43">
        <v>-871.8</v>
      </c>
      <c r="L40" s="43">
        <v>-391.34</v>
      </c>
      <c r="M40" s="43">
        <v>13774</v>
      </c>
      <c r="N40" s="43">
        <v>2.9420000000000002E-14</v>
      </c>
      <c r="O40" s="43">
        <v>1.1061E-13</v>
      </c>
      <c r="P40" s="43">
        <v>1806.3</v>
      </c>
      <c r="Q40" s="48">
        <v>0.95</v>
      </c>
    </row>
    <row r="41" spans="1:17" x14ac:dyDescent="0.3">
      <c r="A41" s="42">
        <v>52</v>
      </c>
      <c r="B41" s="43">
        <v>-352.59</v>
      </c>
      <c r="C41" s="43">
        <v>-231.44</v>
      </c>
      <c r="D41" s="43">
        <v>6806.3</v>
      </c>
      <c r="E41" s="43">
        <v>2.2255999999999999E-14</v>
      </c>
      <c r="F41" s="43">
        <v>-1.2099E-13</v>
      </c>
      <c r="G41" s="43">
        <v>-658.62</v>
      </c>
      <c r="H41" s="48">
        <v>1</v>
      </c>
      <c r="I41" s="28"/>
      <c r="J41" s="44">
        <v>23</v>
      </c>
      <c r="K41" s="43">
        <v>-352.59</v>
      </c>
      <c r="L41" s="43">
        <v>-231.44</v>
      </c>
      <c r="M41" s="43">
        <v>6806.3</v>
      </c>
      <c r="N41" s="43">
        <v>7.4185000000000001E-15</v>
      </c>
      <c r="O41" s="43">
        <v>4.0329E-14</v>
      </c>
      <c r="P41" s="43">
        <v>658.62</v>
      </c>
      <c r="Q41" s="48">
        <v>1</v>
      </c>
    </row>
    <row r="42" spans="1:17" x14ac:dyDescent="0.3">
      <c r="A42" s="42">
        <v>53</v>
      </c>
      <c r="B42" s="43">
        <v>-138.32</v>
      </c>
      <c r="C42" s="43">
        <v>-95.372</v>
      </c>
      <c r="D42" s="43">
        <v>4035</v>
      </c>
      <c r="E42" s="43">
        <v>7.8890999999999995E-15</v>
      </c>
      <c r="F42" s="43">
        <v>-5.6047000000000002E-14</v>
      </c>
      <c r="G42" s="43">
        <v>-305.10000000000002</v>
      </c>
      <c r="H42" s="48">
        <v>1.5</v>
      </c>
      <c r="I42" s="28"/>
      <c r="J42" s="44">
        <v>24</v>
      </c>
      <c r="K42" s="43">
        <v>-138.32</v>
      </c>
      <c r="L42" s="43">
        <v>-95.372</v>
      </c>
      <c r="M42" s="43">
        <v>4035</v>
      </c>
      <c r="N42" s="43">
        <v>2.6297000000000001E-15</v>
      </c>
      <c r="O42" s="43">
        <v>1.8681999999999999E-14</v>
      </c>
      <c r="P42" s="43">
        <v>305.10000000000002</v>
      </c>
      <c r="Q42" s="48">
        <v>1.5</v>
      </c>
    </row>
    <row r="43" spans="1:17" x14ac:dyDescent="0.3">
      <c r="A43" s="42">
        <v>54</v>
      </c>
      <c r="B43" s="43">
        <v>-65.611999999999995</v>
      </c>
      <c r="C43" s="43">
        <v>-46.893000000000001</v>
      </c>
      <c r="D43" s="43">
        <v>2732.5</v>
      </c>
      <c r="E43" s="43">
        <v>3.4385000000000002E-15</v>
      </c>
      <c r="F43" s="43">
        <v>-3.0241000000000002E-14</v>
      </c>
      <c r="G43" s="43">
        <v>-164.62</v>
      </c>
      <c r="H43" s="48">
        <v>2</v>
      </c>
      <c r="I43" s="28"/>
      <c r="J43" s="44">
        <v>25</v>
      </c>
      <c r="K43" s="43">
        <v>-65.611999999999995</v>
      </c>
      <c r="L43" s="43">
        <v>-46.893000000000001</v>
      </c>
      <c r="M43" s="43">
        <v>2732.5</v>
      </c>
      <c r="N43" s="43">
        <v>1.1462E-15</v>
      </c>
      <c r="O43" s="43">
        <v>1.008E-14</v>
      </c>
      <c r="P43" s="43">
        <v>164.62</v>
      </c>
      <c r="Q43" s="48">
        <v>2</v>
      </c>
    </row>
    <row r="44" spans="1:17" x14ac:dyDescent="0.3">
      <c r="A44" s="42">
        <v>55</v>
      </c>
      <c r="B44" s="43">
        <v>-52.975000000000001</v>
      </c>
      <c r="C44" s="43">
        <v>-43.593000000000004</v>
      </c>
      <c r="D44" s="43">
        <v>2029.1</v>
      </c>
      <c r="E44" s="43">
        <v>1.7234E-15</v>
      </c>
      <c r="F44" s="43">
        <v>-1.8131000000000001E-14</v>
      </c>
      <c r="G44" s="43">
        <v>-98.697999999999993</v>
      </c>
      <c r="H44" s="48">
        <v>2.5</v>
      </c>
      <c r="I44" s="28"/>
      <c r="J44" s="44">
        <v>26</v>
      </c>
      <c r="K44" s="43">
        <v>-52.975000000000001</v>
      </c>
      <c r="L44" s="43">
        <v>-43.593000000000004</v>
      </c>
      <c r="M44" s="43">
        <v>2029.1</v>
      </c>
      <c r="N44" s="43">
        <v>5.7448000000000002E-16</v>
      </c>
      <c r="O44" s="43">
        <v>6.0434999999999997E-15</v>
      </c>
      <c r="P44" s="43">
        <v>98.697999999999993</v>
      </c>
      <c r="Q44" s="48">
        <v>2.5</v>
      </c>
    </row>
    <row r="45" spans="1:17" x14ac:dyDescent="0.3">
      <c r="A45" s="42">
        <v>56</v>
      </c>
      <c r="B45" s="43">
        <v>-58.534999999999997</v>
      </c>
      <c r="C45" s="43">
        <v>-53.313000000000002</v>
      </c>
      <c r="D45" s="43">
        <v>1593</v>
      </c>
      <c r="E45" s="43">
        <v>9.5917999999999994E-16</v>
      </c>
      <c r="F45" s="43">
        <v>-1.1726E-14</v>
      </c>
      <c r="G45" s="43">
        <v>-63.832999999999998</v>
      </c>
      <c r="H45" s="48">
        <v>3</v>
      </c>
      <c r="I45" s="28"/>
      <c r="J45" s="44">
        <v>27</v>
      </c>
      <c r="K45" s="43">
        <v>-58.534999999999997</v>
      </c>
      <c r="L45" s="43">
        <v>-53.313000000000002</v>
      </c>
      <c r="M45" s="43">
        <v>1593</v>
      </c>
      <c r="N45" s="43">
        <v>3.1973000000000002E-16</v>
      </c>
      <c r="O45" s="43">
        <v>3.9086999999999998E-15</v>
      </c>
      <c r="P45" s="43">
        <v>63.832999999999998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5.3165999999999999E-4</v>
      </c>
      <c r="C50" s="43">
        <v>4.239E-4</v>
      </c>
      <c r="D50" s="43">
        <v>-2.4238999999999999E-4</v>
      </c>
      <c r="E50" s="43">
        <v>-3.9587999999999999E-20</v>
      </c>
      <c r="F50" s="43">
        <v>1.6014000000000001E-36</v>
      </c>
      <c r="G50" s="43">
        <v>8.7178000000000003E-21</v>
      </c>
      <c r="H50" s="48">
        <v>0</v>
      </c>
      <c r="I50" s="28"/>
      <c r="J50" s="44">
        <v>1</v>
      </c>
      <c r="K50" s="43">
        <v>5.3165999999999999E-4</v>
      </c>
      <c r="L50" s="43">
        <v>4.239E-4</v>
      </c>
      <c r="M50" s="43">
        <v>-2.4238999999999999E-4</v>
      </c>
      <c r="N50" s="43">
        <v>-1.3196E-20</v>
      </c>
      <c r="O50" s="43">
        <v>-5.3380999999999998E-37</v>
      </c>
      <c r="P50" s="43">
        <v>-8.7178000000000003E-21</v>
      </c>
      <c r="Q50" s="48">
        <v>0</v>
      </c>
    </row>
    <row r="51" spans="1:17" x14ac:dyDescent="0.3">
      <c r="A51" s="42">
        <v>31</v>
      </c>
      <c r="B51" s="43">
        <v>-2.3602000000000001E-4</v>
      </c>
      <c r="C51" s="43">
        <v>-2.2225000000000001E-4</v>
      </c>
      <c r="D51" s="43">
        <v>3.4780999999999999E-4</v>
      </c>
      <c r="E51" s="43">
        <v>5.0575E-21</v>
      </c>
      <c r="F51" s="43">
        <v>-3.1587000000000002E-21</v>
      </c>
      <c r="G51" s="43">
        <v>-1.7195000000000001E-5</v>
      </c>
      <c r="H51" s="54">
        <v>0.03</v>
      </c>
      <c r="I51" s="28"/>
      <c r="J51" s="44">
        <v>2</v>
      </c>
      <c r="K51" s="43">
        <v>-2.3602000000000001E-4</v>
      </c>
      <c r="L51" s="43">
        <v>-2.2225000000000001E-4</v>
      </c>
      <c r="M51" s="43">
        <v>3.4780999999999999E-4</v>
      </c>
      <c r="N51" s="43">
        <v>1.6858000000000001E-21</v>
      </c>
      <c r="O51" s="43">
        <v>1.0529000000000001E-21</v>
      </c>
      <c r="P51" s="43">
        <v>1.7195000000000001E-5</v>
      </c>
      <c r="Q51" s="54">
        <v>0.03</v>
      </c>
    </row>
    <row r="52" spans="1:17" x14ac:dyDescent="0.3">
      <c r="A52" s="42">
        <v>32</v>
      </c>
      <c r="B52" s="43">
        <v>-3.8487999999999999E-4</v>
      </c>
      <c r="C52" s="43">
        <v>-3.2854999999999999E-4</v>
      </c>
      <c r="D52" s="43">
        <v>1.4951999999999999E-3</v>
      </c>
      <c r="E52" s="43">
        <v>2.0693999999999999E-20</v>
      </c>
      <c r="F52" s="43">
        <v>-3.5896000000000003E-20</v>
      </c>
      <c r="G52" s="43">
        <v>-1.9541E-4</v>
      </c>
      <c r="H52" s="57">
        <v>0.05</v>
      </c>
      <c r="I52" s="28"/>
      <c r="J52" s="44">
        <v>3</v>
      </c>
      <c r="K52" s="43">
        <v>-3.8487999999999999E-4</v>
      </c>
      <c r="L52" s="43">
        <v>-3.2854999999999999E-4</v>
      </c>
      <c r="M52" s="43">
        <v>1.4951999999999999E-3</v>
      </c>
      <c r="N52" s="43">
        <v>6.8980000000000002E-21</v>
      </c>
      <c r="O52" s="43">
        <v>1.1965E-20</v>
      </c>
      <c r="P52" s="43">
        <v>1.9541E-4</v>
      </c>
      <c r="Q52" s="57">
        <v>0.05</v>
      </c>
    </row>
    <row r="53" spans="1:17" x14ac:dyDescent="0.3">
      <c r="A53" s="42">
        <v>33</v>
      </c>
      <c r="B53" s="43">
        <v>-5.3740999999999999E-4</v>
      </c>
      <c r="C53" s="43">
        <v>-3.8964000000000002E-4</v>
      </c>
      <c r="D53" s="43">
        <v>1.2065000000000001E-3</v>
      </c>
      <c r="E53" s="43">
        <v>5.4290999999999997E-20</v>
      </c>
      <c r="F53" s="43">
        <v>-4.0868000000000002E-20</v>
      </c>
      <c r="G53" s="43">
        <v>-2.2248E-4</v>
      </c>
      <c r="H53" s="48">
        <v>0.1</v>
      </c>
      <c r="I53" s="28"/>
      <c r="J53" s="44">
        <v>4</v>
      </c>
      <c r="K53" s="43">
        <v>-5.3740999999999999E-4</v>
      </c>
      <c r="L53" s="43">
        <v>-3.8964000000000002E-4</v>
      </c>
      <c r="M53" s="43">
        <v>1.2065000000000001E-3</v>
      </c>
      <c r="N53" s="43">
        <v>1.8097000000000001E-20</v>
      </c>
      <c r="O53" s="43">
        <v>1.3622999999999999E-20</v>
      </c>
      <c r="P53" s="43">
        <v>2.2248E-4</v>
      </c>
      <c r="Q53" s="48">
        <v>0.1</v>
      </c>
    </row>
    <row r="54" spans="1:17" x14ac:dyDescent="0.3">
      <c r="A54" s="42">
        <v>34</v>
      </c>
      <c r="B54" s="43">
        <v>-6.3592E-4</v>
      </c>
      <c r="C54" s="43">
        <v>-4.3799000000000003E-4</v>
      </c>
      <c r="D54" s="43">
        <v>1.1107000000000001E-3</v>
      </c>
      <c r="E54" s="43">
        <v>7.2717E-20</v>
      </c>
      <c r="F54" s="43">
        <v>-4.0928000000000002E-20</v>
      </c>
      <c r="G54" s="43">
        <v>-2.2279999999999999E-4</v>
      </c>
      <c r="H54" s="54">
        <v>0.13</v>
      </c>
      <c r="I54" s="28"/>
      <c r="J54" s="44">
        <v>5</v>
      </c>
      <c r="K54" s="43">
        <v>-6.3592E-4</v>
      </c>
      <c r="L54" s="43">
        <v>-4.3799000000000003E-4</v>
      </c>
      <c r="M54" s="43">
        <v>1.1107000000000001E-3</v>
      </c>
      <c r="N54" s="43">
        <v>2.4239E-20</v>
      </c>
      <c r="O54" s="43">
        <v>1.3643000000000001E-20</v>
      </c>
      <c r="P54" s="43">
        <v>2.2279999999999999E-4</v>
      </c>
      <c r="Q54" s="54">
        <v>0.13</v>
      </c>
    </row>
    <row r="55" spans="1:17" x14ac:dyDescent="0.3">
      <c r="A55" s="42">
        <v>35</v>
      </c>
      <c r="B55" s="43">
        <v>-5.9009999999999998E-4</v>
      </c>
      <c r="C55" s="43">
        <v>-3.8958999999999999E-4</v>
      </c>
      <c r="D55" s="43">
        <v>1.2786E-3</v>
      </c>
      <c r="E55" s="43">
        <v>7.3666000000000002E-20</v>
      </c>
      <c r="F55" s="43">
        <v>-6.7889999999999998E-20</v>
      </c>
      <c r="G55" s="43">
        <v>-3.6958E-4</v>
      </c>
      <c r="H55" s="48">
        <v>0.15</v>
      </c>
      <c r="I55" s="28"/>
      <c r="J55" s="44">
        <v>6</v>
      </c>
      <c r="K55" s="43">
        <v>-5.9009999999999998E-4</v>
      </c>
      <c r="L55" s="43">
        <v>-3.8958999999999999E-4</v>
      </c>
      <c r="M55" s="43">
        <v>1.2786E-3</v>
      </c>
      <c r="N55" s="43">
        <v>2.4554999999999999E-20</v>
      </c>
      <c r="O55" s="43">
        <v>2.2630000000000001E-20</v>
      </c>
      <c r="P55" s="43">
        <v>3.6958E-4</v>
      </c>
      <c r="Q55" s="48">
        <v>0.15</v>
      </c>
    </row>
    <row r="56" spans="1:17" x14ac:dyDescent="0.3">
      <c r="A56" s="42">
        <v>36</v>
      </c>
      <c r="B56" s="43">
        <v>-5.4211000000000005E-4</v>
      </c>
      <c r="C56" s="43">
        <v>-3.3147999999999999E-4</v>
      </c>
      <c r="D56" s="43">
        <v>9.8097000000000006E-4</v>
      </c>
      <c r="E56" s="43">
        <v>7.7384000000000005E-20</v>
      </c>
      <c r="F56" s="43">
        <v>-6.0009000000000006E-20</v>
      </c>
      <c r="G56" s="43">
        <v>-3.2666999999999999E-4</v>
      </c>
      <c r="H56" s="57">
        <v>0.2</v>
      </c>
      <c r="I56" s="28"/>
      <c r="J56" s="44">
        <v>7</v>
      </c>
      <c r="K56" s="43">
        <v>-5.4211000000000005E-4</v>
      </c>
      <c r="L56" s="43">
        <v>-3.3147999999999999E-4</v>
      </c>
      <c r="M56" s="43">
        <v>9.8097000000000006E-4</v>
      </c>
      <c r="N56" s="43">
        <v>2.5794999999999999E-20</v>
      </c>
      <c r="O56" s="43">
        <v>2.0003E-20</v>
      </c>
      <c r="P56" s="43">
        <v>3.2666999999999999E-4</v>
      </c>
      <c r="Q56" s="57">
        <v>0.2</v>
      </c>
    </row>
    <row r="57" spans="1:17" x14ac:dyDescent="0.3">
      <c r="A57" s="42">
        <v>37</v>
      </c>
      <c r="B57" s="43">
        <v>-5.7452000000000002E-4</v>
      </c>
      <c r="C57" s="43">
        <v>-3.4666999999999999E-4</v>
      </c>
      <c r="D57" s="43">
        <v>9.2002000000000002E-4</v>
      </c>
      <c r="E57" s="43">
        <v>8.3712000000000002E-20</v>
      </c>
      <c r="F57" s="43">
        <v>-5.1130000000000003E-20</v>
      </c>
      <c r="G57" s="43">
        <v>-2.7834000000000002E-4</v>
      </c>
      <c r="H57" s="54">
        <v>0.23</v>
      </c>
      <c r="I57" s="28"/>
      <c r="J57" s="44">
        <v>8</v>
      </c>
      <c r="K57" s="43">
        <v>-5.7452000000000002E-4</v>
      </c>
      <c r="L57" s="43">
        <v>-3.4666999999999999E-4</v>
      </c>
      <c r="M57" s="43">
        <v>9.2002000000000002E-4</v>
      </c>
      <c r="N57" s="43">
        <v>2.7904000000000003E-20</v>
      </c>
      <c r="O57" s="43">
        <v>1.7042999999999999E-20</v>
      </c>
      <c r="P57" s="43">
        <v>2.7834000000000002E-4</v>
      </c>
      <c r="Q57" s="54">
        <v>0.23</v>
      </c>
    </row>
    <row r="58" spans="1:17" x14ac:dyDescent="0.3">
      <c r="A58" s="42">
        <v>38</v>
      </c>
      <c r="B58" s="43">
        <v>-4.1513999999999999E-4</v>
      </c>
      <c r="C58" s="43">
        <v>-2.5283E-4</v>
      </c>
      <c r="D58" s="43">
        <v>9.3840999999999998E-4</v>
      </c>
      <c r="E58" s="43">
        <v>5.9633E-20</v>
      </c>
      <c r="F58" s="43">
        <v>-8.2016000000000003E-20</v>
      </c>
      <c r="G58" s="43">
        <v>-4.4647000000000003E-4</v>
      </c>
      <c r="H58" s="57">
        <v>0.3</v>
      </c>
      <c r="I58" s="28"/>
      <c r="J58" s="44">
        <v>9</v>
      </c>
      <c r="K58" s="43">
        <v>-4.1513999999999999E-4</v>
      </c>
      <c r="L58" s="43">
        <v>-2.5283E-4</v>
      </c>
      <c r="M58" s="43">
        <v>9.3840999999999998E-4</v>
      </c>
      <c r="N58" s="43">
        <v>1.9877999999999999E-20</v>
      </c>
      <c r="O58" s="43">
        <v>2.7339000000000001E-20</v>
      </c>
      <c r="P58" s="43">
        <v>4.4647000000000003E-4</v>
      </c>
      <c r="Q58" s="57">
        <v>0.3</v>
      </c>
    </row>
    <row r="59" spans="1:17" x14ac:dyDescent="0.3">
      <c r="A59" s="42">
        <v>39</v>
      </c>
      <c r="B59" s="43">
        <v>-3.4001000000000002E-4</v>
      </c>
      <c r="C59" s="43">
        <v>-2.1415E-4</v>
      </c>
      <c r="D59" s="43">
        <v>7.7742999999999996E-4</v>
      </c>
      <c r="E59" s="43">
        <v>4.6240000000000002E-20</v>
      </c>
      <c r="F59" s="43">
        <v>-7.1335000000000002E-20</v>
      </c>
      <c r="G59" s="43">
        <v>-3.8832999999999999E-4</v>
      </c>
      <c r="H59" s="57">
        <v>0.35</v>
      </c>
      <c r="I59" s="28"/>
      <c r="J59" s="44">
        <v>10</v>
      </c>
      <c r="K59" s="43">
        <v>-3.4001000000000002E-4</v>
      </c>
      <c r="L59" s="43">
        <v>-2.1415E-4</v>
      </c>
      <c r="M59" s="43">
        <v>7.7742999999999996E-4</v>
      </c>
      <c r="N59" s="43">
        <v>1.5413E-20</v>
      </c>
      <c r="O59" s="43">
        <v>2.3777999999999999E-20</v>
      </c>
      <c r="P59" s="43">
        <v>3.8832999999999999E-4</v>
      </c>
      <c r="Q59" s="57">
        <v>0.35</v>
      </c>
    </row>
    <row r="60" spans="1:17" x14ac:dyDescent="0.3">
      <c r="A60" s="42">
        <v>40</v>
      </c>
      <c r="B60" s="43">
        <v>-2.8415E-4</v>
      </c>
      <c r="C60" s="43">
        <v>-1.8663999999999999E-4</v>
      </c>
      <c r="D60" s="43">
        <v>6.5857999999999997E-4</v>
      </c>
      <c r="E60" s="43">
        <v>3.5827000000000002E-20</v>
      </c>
      <c r="F60" s="43">
        <v>-6.1327E-20</v>
      </c>
      <c r="G60" s="43">
        <v>-3.3385000000000001E-4</v>
      </c>
      <c r="H60" s="57">
        <v>0.4</v>
      </c>
      <c r="I60" s="28"/>
      <c r="J60" s="44">
        <v>11</v>
      </c>
      <c r="K60" s="43">
        <v>-2.8415E-4</v>
      </c>
      <c r="L60" s="43">
        <v>-1.8663999999999999E-4</v>
      </c>
      <c r="M60" s="43">
        <v>6.5857999999999997E-4</v>
      </c>
      <c r="N60" s="43">
        <v>1.1942E-20</v>
      </c>
      <c r="O60" s="43">
        <v>2.0442000000000001E-20</v>
      </c>
      <c r="P60" s="43">
        <v>3.3385000000000001E-4</v>
      </c>
      <c r="Q60" s="57">
        <v>0.4</v>
      </c>
    </row>
    <row r="61" spans="1:17" x14ac:dyDescent="0.3">
      <c r="A61" s="42">
        <v>41</v>
      </c>
      <c r="B61" s="43">
        <v>-2.4130000000000001E-4</v>
      </c>
      <c r="C61" s="43">
        <v>-1.6545000000000001E-4</v>
      </c>
      <c r="D61" s="43">
        <v>5.6702E-4</v>
      </c>
      <c r="E61" s="43">
        <v>2.7866999999999998E-20</v>
      </c>
      <c r="F61" s="43">
        <v>-5.2444E-20</v>
      </c>
      <c r="G61" s="43">
        <v>-2.8549000000000001E-4</v>
      </c>
      <c r="H61" s="57">
        <v>0.45</v>
      </c>
      <c r="I61" s="28"/>
      <c r="J61" s="44">
        <v>12</v>
      </c>
      <c r="K61" s="43">
        <v>-2.4130000000000001E-4</v>
      </c>
      <c r="L61" s="43">
        <v>-1.6545000000000001E-4</v>
      </c>
      <c r="M61" s="43">
        <v>5.6702E-4</v>
      </c>
      <c r="N61" s="43">
        <v>9.2889000000000007E-21</v>
      </c>
      <c r="O61" s="43">
        <v>1.7481000000000001E-20</v>
      </c>
      <c r="P61" s="43">
        <v>2.8549000000000001E-4</v>
      </c>
      <c r="Q61" s="57">
        <v>0.45</v>
      </c>
    </row>
    <row r="62" spans="1:17" x14ac:dyDescent="0.3">
      <c r="A62" s="42">
        <v>42</v>
      </c>
      <c r="B62" s="43">
        <v>-2.076E-4</v>
      </c>
      <c r="C62" s="43">
        <v>-1.4820999999999999E-4</v>
      </c>
      <c r="D62" s="43">
        <v>4.9419000000000004E-4</v>
      </c>
      <c r="E62" s="43">
        <v>2.1818000000000001E-20</v>
      </c>
      <c r="F62" s="43">
        <v>-4.4791000000000001E-20</v>
      </c>
      <c r="G62" s="43">
        <v>-2.4383E-4</v>
      </c>
      <c r="H62" s="48">
        <v>0.5</v>
      </c>
      <c r="I62" s="28"/>
      <c r="J62" s="44">
        <v>13</v>
      </c>
      <c r="K62" s="43">
        <v>-2.076E-4</v>
      </c>
      <c r="L62" s="43">
        <v>-1.4820999999999999E-4</v>
      </c>
      <c r="M62" s="43">
        <v>4.9419000000000004E-4</v>
      </c>
      <c r="N62" s="43">
        <v>7.2727999999999999E-21</v>
      </c>
      <c r="O62" s="43">
        <v>1.4929999999999999E-20</v>
      </c>
      <c r="P62" s="43">
        <v>2.4383E-4</v>
      </c>
      <c r="Q62" s="48">
        <v>0.5</v>
      </c>
    </row>
    <row r="63" spans="1:17" x14ac:dyDescent="0.3">
      <c r="A63" s="42">
        <v>43</v>
      </c>
      <c r="B63" s="43">
        <v>-1.8055E-4</v>
      </c>
      <c r="C63" s="43">
        <v>-1.3368000000000001E-4</v>
      </c>
      <c r="D63" s="43">
        <v>4.349E-4</v>
      </c>
      <c r="E63" s="43">
        <v>1.7221E-20</v>
      </c>
      <c r="F63" s="43">
        <v>-3.8302999999999999E-20</v>
      </c>
      <c r="G63" s="43">
        <v>-2.0850999999999999E-4</v>
      </c>
      <c r="H63" s="48">
        <v>0.55000000000000004</v>
      </c>
      <c r="I63" s="28"/>
      <c r="J63" s="44">
        <v>14</v>
      </c>
      <c r="K63" s="43">
        <v>-1.8055E-4</v>
      </c>
      <c r="L63" s="43">
        <v>-1.3368000000000001E-4</v>
      </c>
      <c r="M63" s="43">
        <v>4.349E-4</v>
      </c>
      <c r="N63" s="43">
        <v>5.7401999999999999E-21</v>
      </c>
      <c r="O63" s="43">
        <v>1.2768E-20</v>
      </c>
      <c r="P63" s="43">
        <v>2.0850999999999999E-4</v>
      </c>
      <c r="Q63" s="48">
        <v>0.55000000000000004</v>
      </c>
    </row>
    <row r="64" spans="1:17" x14ac:dyDescent="0.3">
      <c r="A64" s="42">
        <v>44</v>
      </c>
      <c r="B64" s="43">
        <v>-1.5846999999999999E-4</v>
      </c>
      <c r="C64" s="43">
        <v>-1.2115E-4</v>
      </c>
      <c r="D64" s="43">
        <v>3.8575000000000003E-4</v>
      </c>
      <c r="E64" s="43">
        <v>1.371E-20</v>
      </c>
      <c r="F64" s="43">
        <v>-3.2846999999999997E-20</v>
      </c>
      <c r="G64" s="43">
        <v>-1.7881E-4</v>
      </c>
      <c r="H64" s="48">
        <v>0.6</v>
      </c>
      <c r="I64" s="28"/>
      <c r="J64" s="44">
        <v>15</v>
      </c>
      <c r="K64" s="43">
        <v>-1.5846999999999999E-4</v>
      </c>
      <c r="L64" s="43">
        <v>-1.2115E-4</v>
      </c>
      <c r="M64" s="43">
        <v>3.8575000000000003E-4</v>
      </c>
      <c r="N64" s="43">
        <v>4.5701E-21</v>
      </c>
      <c r="O64" s="43">
        <v>1.0949E-20</v>
      </c>
      <c r="P64" s="43">
        <v>1.7881E-4</v>
      </c>
      <c r="Q64" s="48">
        <v>0.6</v>
      </c>
    </row>
    <row r="65" spans="1:17" x14ac:dyDescent="0.3">
      <c r="A65" s="42">
        <v>45</v>
      </c>
      <c r="B65" s="43">
        <v>-1.4019999999999999E-4</v>
      </c>
      <c r="C65" s="43">
        <v>-1.1022999999999999E-4</v>
      </c>
      <c r="D65" s="43">
        <v>3.4445E-4</v>
      </c>
      <c r="E65" s="43">
        <v>1.1013E-20</v>
      </c>
      <c r="F65" s="43">
        <v>-2.8274E-20</v>
      </c>
      <c r="G65" s="43">
        <v>-1.5391999999999999E-4</v>
      </c>
      <c r="H65" s="48">
        <v>0.65</v>
      </c>
      <c r="I65" s="28"/>
      <c r="J65" s="44">
        <v>16</v>
      </c>
      <c r="K65" s="43">
        <v>-1.4019999999999999E-4</v>
      </c>
      <c r="L65" s="43">
        <v>-1.1022999999999999E-4</v>
      </c>
      <c r="M65" s="43">
        <v>3.4445E-4</v>
      </c>
      <c r="N65" s="43">
        <v>3.6711000000000003E-21</v>
      </c>
      <c r="O65" s="43">
        <v>9.4245999999999999E-21</v>
      </c>
      <c r="P65" s="43">
        <v>1.5391999999999999E-4</v>
      </c>
      <c r="Q65" s="48">
        <v>0.65</v>
      </c>
    </row>
    <row r="66" spans="1:17" x14ac:dyDescent="0.3">
      <c r="A66" s="42">
        <v>46</v>
      </c>
      <c r="B66" s="43">
        <v>-1.249E-4</v>
      </c>
      <c r="C66" s="43">
        <v>-1.0061E-4</v>
      </c>
      <c r="D66" s="43">
        <v>3.0935000000000001E-4</v>
      </c>
      <c r="E66" s="43">
        <v>8.9246999999999995E-21</v>
      </c>
      <c r="F66" s="43">
        <v>-2.4440999999999999E-20</v>
      </c>
      <c r="G66" s="43">
        <v>-1.3305000000000001E-4</v>
      </c>
      <c r="H66" s="48">
        <v>0.7</v>
      </c>
      <c r="I66" s="28"/>
      <c r="J66" s="44">
        <v>17</v>
      </c>
      <c r="K66" s="43">
        <v>-1.249E-4</v>
      </c>
      <c r="L66" s="43">
        <v>-1.0061E-4</v>
      </c>
      <c r="M66" s="43">
        <v>3.0935000000000001E-4</v>
      </c>
      <c r="N66" s="43">
        <v>2.9748999999999998E-21</v>
      </c>
      <c r="O66" s="43">
        <v>8.1470999999999999E-21</v>
      </c>
      <c r="P66" s="43">
        <v>1.3305000000000001E-4</v>
      </c>
      <c r="Q66" s="48">
        <v>0.7</v>
      </c>
    </row>
    <row r="67" spans="1:17" x14ac:dyDescent="0.3">
      <c r="A67" s="42">
        <v>47</v>
      </c>
      <c r="B67" s="43">
        <v>-1.1194E-4</v>
      </c>
      <c r="C67" s="43">
        <v>-9.2089999999999994E-5</v>
      </c>
      <c r="D67" s="43">
        <v>2.7924999999999998E-4</v>
      </c>
      <c r="E67" s="43">
        <v>7.2939999999999997E-21</v>
      </c>
      <c r="F67" s="43">
        <v>-2.1222999999999999E-20</v>
      </c>
      <c r="G67" s="43">
        <v>-1.1553E-4</v>
      </c>
      <c r="H67" s="48">
        <v>0.75</v>
      </c>
      <c r="I67" s="28"/>
      <c r="J67" s="44">
        <v>18</v>
      </c>
      <c r="K67" s="43">
        <v>-1.1194E-4</v>
      </c>
      <c r="L67" s="43">
        <v>-9.2089999999999994E-5</v>
      </c>
      <c r="M67" s="43">
        <v>2.7924999999999998E-4</v>
      </c>
      <c r="N67" s="43">
        <v>2.4313E-21</v>
      </c>
      <c r="O67" s="43">
        <v>7.0743999999999994E-21</v>
      </c>
      <c r="P67" s="43">
        <v>1.1553E-4</v>
      </c>
      <c r="Q67" s="48">
        <v>0.75</v>
      </c>
    </row>
    <row r="68" spans="1:17" x14ac:dyDescent="0.3">
      <c r="A68" s="42">
        <v>48</v>
      </c>
      <c r="B68" s="43">
        <v>-1.0087E-4</v>
      </c>
      <c r="C68" s="43">
        <v>-8.4515E-5</v>
      </c>
      <c r="D68" s="43">
        <v>2.5322000000000002E-4</v>
      </c>
      <c r="E68" s="43">
        <v>6.0099000000000001E-21</v>
      </c>
      <c r="F68" s="43">
        <v>-1.8513E-20</v>
      </c>
      <c r="G68" s="43">
        <v>-1.0077999999999999E-4</v>
      </c>
      <c r="H68" s="48">
        <v>0.8</v>
      </c>
      <c r="I68" s="28"/>
      <c r="J68" s="44">
        <v>19</v>
      </c>
      <c r="K68" s="43">
        <v>-1.0087E-4</v>
      </c>
      <c r="L68" s="43">
        <v>-8.4515E-5</v>
      </c>
      <c r="M68" s="43">
        <v>2.5322000000000002E-4</v>
      </c>
      <c r="N68" s="43">
        <v>2.0033E-21</v>
      </c>
      <c r="O68" s="43">
        <v>6.1710000000000001E-21</v>
      </c>
      <c r="P68" s="43">
        <v>1.0077999999999999E-4</v>
      </c>
      <c r="Q68" s="48">
        <v>0.8</v>
      </c>
    </row>
    <row r="69" spans="1:17" x14ac:dyDescent="0.3">
      <c r="A69" s="42">
        <v>49</v>
      </c>
      <c r="B69" s="43">
        <v>-9.1334000000000003E-5</v>
      </c>
      <c r="C69" s="43">
        <v>-7.7751999999999997E-5</v>
      </c>
      <c r="D69" s="43">
        <v>2.3054999999999999E-4</v>
      </c>
      <c r="E69" s="43">
        <v>4.9901999999999999E-21</v>
      </c>
      <c r="F69" s="43">
        <v>-1.6221999999999999E-20</v>
      </c>
      <c r="G69" s="43">
        <v>-8.8307999999999995E-5</v>
      </c>
      <c r="H69" s="48">
        <v>0.85</v>
      </c>
      <c r="I69" s="28"/>
      <c r="J69" s="44">
        <v>20</v>
      </c>
      <c r="K69" s="43">
        <v>-9.1334000000000003E-5</v>
      </c>
      <c r="L69" s="43">
        <v>-7.7751999999999997E-5</v>
      </c>
      <c r="M69" s="43">
        <v>2.3054999999999999E-4</v>
      </c>
      <c r="N69" s="43">
        <v>1.6634E-21</v>
      </c>
      <c r="O69" s="43">
        <v>5.4073000000000003E-21</v>
      </c>
      <c r="P69" s="43">
        <v>8.8307999999999995E-5</v>
      </c>
      <c r="Q69" s="48">
        <v>0.85</v>
      </c>
    </row>
    <row r="70" spans="1:17" x14ac:dyDescent="0.3">
      <c r="A70" s="42">
        <v>50</v>
      </c>
      <c r="B70" s="43">
        <v>-8.3053000000000006E-5</v>
      </c>
      <c r="C70" s="43">
        <v>-7.1692000000000004E-5</v>
      </c>
      <c r="D70" s="43">
        <v>2.107E-4</v>
      </c>
      <c r="E70" s="43">
        <v>4.1736999999999997E-21</v>
      </c>
      <c r="F70" s="43">
        <v>-1.4277E-20</v>
      </c>
      <c r="G70" s="43">
        <v>-7.7720999999999997E-5</v>
      </c>
      <c r="H70" s="48">
        <v>0.9</v>
      </c>
      <c r="I70" s="28"/>
      <c r="J70" s="44">
        <v>21</v>
      </c>
      <c r="K70" s="43">
        <v>-8.3053000000000006E-5</v>
      </c>
      <c r="L70" s="43">
        <v>-7.1692000000000004E-5</v>
      </c>
      <c r="M70" s="43">
        <v>2.107E-4</v>
      </c>
      <c r="N70" s="43">
        <v>1.3912E-21</v>
      </c>
      <c r="O70" s="43">
        <v>4.7590000000000003E-21</v>
      </c>
      <c r="P70" s="43">
        <v>7.7720999999999997E-5</v>
      </c>
      <c r="Q70" s="48">
        <v>0.9</v>
      </c>
    </row>
    <row r="71" spans="1:17" x14ac:dyDescent="0.3">
      <c r="A71" s="42">
        <v>51</v>
      </c>
      <c r="B71" s="43">
        <v>-6.9445999999999999E-5</v>
      </c>
      <c r="C71" s="43">
        <v>-6.1338000000000001E-5</v>
      </c>
      <c r="D71" s="43">
        <v>1.7770000000000001E-4</v>
      </c>
      <c r="E71" s="43">
        <v>2.9787000000000001E-21</v>
      </c>
      <c r="F71" s="43">
        <v>-1.1198999999999999E-20</v>
      </c>
      <c r="G71" s="43">
        <v>-6.0964000000000001E-5</v>
      </c>
      <c r="H71" s="48">
        <v>0.95</v>
      </c>
      <c r="I71" s="28"/>
      <c r="J71" s="44">
        <v>22</v>
      </c>
      <c r="K71" s="43">
        <v>-6.9445999999999999E-5</v>
      </c>
      <c r="L71" s="43">
        <v>-6.1338000000000001E-5</v>
      </c>
      <c r="M71" s="43">
        <v>1.7770000000000001E-4</v>
      </c>
      <c r="N71" s="43">
        <v>9.9290999999999995E-22</v>
      </c>
      <c r="O71" s="43">
        <v>3.7328999999999997E-21</v>
      </c>
      <c r="P71" s="43">
        <v>6.0964000000000001E-5</v>
      </c>
      <c r="Q71" s="48">
        <v>0.95</v>
      </c>
    </row>
    <row r="72" spans="1:17" x14ac:dyDescent="0.3">
      <c r="A72" s="42">
        <v>52</v>
      </c>
      <c r="B72" s="43">
        <v>-3.3172E-5</v>
      </c>
      <c r="C72" s="43">
        <v>-3.1127999999999997E-5</v>
      </c>
      <c r="D72" s="43">
        <v>8.7633999999999995E-5</v>
      </c>
      <c r="E72" s="43">
        <v>7.5111999999999999E-22</v>
      </c>
      <c r="F72" s="43">
        <v>-4.0833E-21</v>
      </c>
      <c r="G72" s="43">
        <v>-2.2228000000000001E-5</v>
      </c>
      <c r="H72" s="48">
        <v>1</v>
      </c>
      <c r="I72" s="28"/>
      <c r="J72" s="44">
        <v>23</v>
      </c>
      <c r="K72" s="43">
        <v>-3.3172E-5</v>
      </c>
      <c r="L72" s="43">
        <v>-3.1127999999999997E-5</v>
      </c>
      <c r="M72" s="43">
        <v>8.7633999999999995E-5</v>
      </c>
      <c r="N72" s="43">
        <v>2.5036999999999999E-22</v>
      </c>
      <c r="O72" s="43">
        <v>1.3611E-21</v>
      </c>
      <c r="P72" s="43">
        <v>2.2228000000000001E-5</v>
      </c>
      <c r="Q72" s="48">
        <v>1</v>
      </c>
    </row>
    <row r="73" spans="1:17" x14ac:dyDescent="0.3">
      <c r="A73" s="42">
        <v>53</v>
      </c>
      <c r="B73" s="43">
        <v>-1.8964999999999999E-5</v>
      </c>
      <c r="C73" s="43">
        <v>-1.8240000000000002E-5</v>
      </c>
      <c r="D73" s="43">
        <v>5.1459000000000003E-5</v>
      </c>
      <c r="E73" s="43">
        <v>2.6625999999999999E-22</v>
      </c>
      <c r="F73" s="43">
        <v>-1.8916000000000001E-21</v>
      </c>
      <c r="G73" s="43">
        <v>-1.0297E-5</v>
      </c>
      <c r="H73" s="48">
        <v>1.5</v>
      </c>
      <c r="I73" s="28"/>
      <c r="J73" s="44">
        <v>24</v>
      </c>
      <c r="K73" s="43">
        <v>-1.8964999999999999E-5</v>
      </c>
      <c r="L73" s="43">
        <v>-1.8240000000000002E-5</v>
      </c>
      <c r="M73" s="43">
        <v>5.1459000000000003E-5</v>
      </c>
      <c r="N73" s="43">
        <v>8.8752000000000004E-23</v>
      </c>
      <c r="O73" s="43">
        <v>6.3053E-22</v>
      </c>
      <c r="P73" s="43">
        <v>1.0297E-5</v>
      </c>
      <c r="Q73" s="48">
        <v>1.5</v>
      </c>
    </row>
    <row r="74" spans="1:17" x14ac:dyDescent="0.3">
      <c r="A74" s="42">
        <v>54</v>
      </c>
      <c r="B74" s="43">
        <v>-1.257E-5</v>
      </c>
      <c r="C74" s="43">
        <v>-1.2254E-5</v>
      </c>
      <c r="D74" s="43">
        <v>3.4649E-5</v>
      </c>
      <c r="E74" s="43">
        <v>1.1605000000000001E-22</v>
      </c>
      <c r="F74" s="43">
        <v>-1.0206000000000001E-21</v>
      </c>
      <c r="G74" s="43">
        <v>-5.5561E-6</v>
      </c>
      <c r="H74" s="48">
        <v>2</v>
      </c>
      <c r="I74" s="28"/>
      <c r="J74" s="44">
        <v>25</v>
      </c>
      <c r="K74" s="43">
        <v>-1.257E-5</v>
      </c>
      <c r="L74" s="43">
        <v>-1.2254E-5</v>
      </c>
      <c r="M74" s="43">
        <v>3.4649E-5</v>
      </c>
      <c r="N74" s="43">
        <v>3.8682999999999998E-23</v>
      </c>
      <c r="O74" s="43">
        <v>3.4021000000000002E-22</v>
      </c>
      <c r="P74" s="43">
        <v>5.5561E-6</v>
      </c>
      <c r="Q74" s="48">
        <v>2</v>
      </c>
    </row>
    <row r="75" spans="1:17" x14ac:dyDescent="0.3">
      <c r="A75" s="42">
        <v>55</v>
      </c>
      <c r="B75" s="43">
        <v>-9.3487999999999993E-6</v>
      </c>
      <c r="C75" s="43">
        <v>-9.1904999999999995E-6</v>
      </c>
      <c r="D75" s="43">
        <v>2.5786E-5</v>
      </c>
      <c r="E75" s="43">
        <v>5.8166000000000004E-23</v>
      </c>
      <c r="F75" s="43">
        <v>-6.1191E-22</v>
      </c>
      <c r="G75" s="43">
        <v>-3.3311000000000002E-6</v>
      </c>
      <c r="H75" s="48">
        <v>2.5</v>
      </c>
      <c r="I75" s="28"/>
      <c r="J75" s="44">
        <v>26</v>
      </c>
      <c r="K75" s="43">
        <v>-9.3487999999999993E-6</v>
      </c>
      <c r="L75" s="43">
        <v>-9.1904999999999995E-6</v>
      </c>
      <c r="M75" s="43">
        <v>2.5786E-5</v>
      </c>
      <c r="N75" s="43">
        <v>1.9389E-23</v>
      </c>
      <c r="O75" s="43">
        <v>2.0396999999999999E-22</v>
      </c>
      <c r="P75" s="43">
        <v>3.3311000000000002E-6</v>
      </c>
      <c r="Q75" s="48">
        <v>2.5</v>
      </c>
    </row>
    <row r="76" spans="1:17" x14ac:dyDescent="0.3">
      <c r="A76" s="42">
        <v>56</v>
      </c>
      <c r="B76" s="43">
        <v>-7.4676999999999997E-6</v>
      </c>
      <c r="C76" s="43">
        <v>-7.3795999999999996E-6</v>
      </c>
      <c r="D76" s="43">
        <v>2.0401999999999999E-5</v>
      </c>
      <c r="E76" s="43">
        <v>3.2372E-23</v>
      </c>
      <c r="F76" s="43">
        <v>-3.9574999999999999E-22</v>
      </c>
      <c r="G76" s="43">
        <v>-2.1544000000000001E-6</v>
      </c>
      <c r="H76" s="48">
        <v>3</v>
      </c>
      <c r="I76" s="28"/>
      <c r="J76" s="44">
        <v>27</v>
      </c>
      <c r="K76" s="43">
        <v>-7.4676999999999997E-6</v>
      </c>
      <c r="L76" s="43">
        <v>-7.3795999999999996E-6</v>
      </c>
      <c r="M76" s="43">
        <v>2.0401999999999999E-5</v>
      </c>
      <c r="N76" s="43">
        <v>1.0791E-23</v>
      </c>
      <c r="O76" s="43">
        <v>1.3191999999999999E-22</v>
      </c>
      <c r="P76" s="43">
        <v>2.1544000000000001E-6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3.7492999999999999E-21</v>
      </c>
      <c r="C81" s="43">
        <v>2.0409999999999999E-5</v>
      </c>
      <c r="D81" s="43">
        <v>8.1868999999999996E-4</v>
      </c>
      <c r="E81" s="23">
        <f>+D81*1000</f>
        <v>0.81868999999999992</v>
      </c>
      <c r="F81" s="44">
        <v>0</v>
      </c>
      <c r="G81" s="24"/>
      <c r="H81" s="25"/>
      <c r="I81" s="28"/>
      <c r="J81" s="44">
        <v>1</v>
      </c>
      <c r="K81" s="43">
        <v>-1.2497999999999999E-21</v>
      </c>
      <c r="L81" s="43">
        <v>-2.0409999999999999E-5</v>
      </c>
      <c r="M81" s="43">
        <v>8.1868999999999996E-4</v>
      </c>
      <c r="N81" s="23">
        <f>+M81*1000</f>
        <v>0.81868999999999992</v>
      </c>
      <c r="O81" s="44">
        <v>0</v>
      </c>
      <c r="P81" s="24"/>
      <c r="Q81" s="25"/>
    </row>
    <row r="82" spans="1:23" x14ac:dyDescent="0.3">
      <c r="A82" s="42">
        <v>31</v>
      </c>
      <c r="B82" s="43">
        <v>7.9343999999999998E-22</v>
      </c>
      <c r="C82" s="43">
        <v>4.3193000000000003E-6</v>
      </c>
      <c r="D82" s="43">
        <v>8.1694000000000005E-4</v>
      </c>
      <c r="E82" s="23">
        <f t="shared" ref="E82:E107" si="0">+D82*1000</f>
        <v>0.81694</v>
      </c>
      <c r="F82" s="170">
        <v>0.03</v>
      </c>
      <c r="G82" s="24"/>
      <c r="H82" s="25"/>
      <c r="I82" s="28"/>
      <c r="J82" s="44">
        <v>2</v>
      </c>
      <c r="K82" s="43">
        <v>-2.6448000000000001E-22</v>
      </c>
      <c r="L82" s="43">
        <v>-4.3193000000000003E-6</v>
      </c>
      <c r="M82" s="43">
        <v>8.1694000000000005E-4</v>
      </c>
      <c r="N82" s="23">
        <f t="shared" ref="N82:N107" si="1">+M82*1000</f>
        <v>0.81694</v>
      </c>
      <c r="O82" s="170">
        <v>0.03</v>
      </c>
      <c r="P82" s="24"/>
      <c r="Q82" s="25"/>
    </row>
    <row r="83" spans="1:23" x14ac:dyDescent="0.3">
      <c r="A83" s="42">
        <v>32</v>
      </c>
      <c r="B83" s="43">
        <v>-5.2808E-22</v>
      </c>
      <c r="C83" s="43">
        <v>-2.8747000000000002E-6</v>
      </c>
      <c r="D83" s="43">
        <v>7.8662999999999997E-4</v>
      </c>
      <c r="E83" s="23">
        <f t="shared" si="0"/>
        <v>0.78662999999999994</v>
      </c>
      <c r="F83" s="171">
        <v>0.05</v>
      </c>
      <c r="G83" s="24"/>
      <c r="H83" s="25"/>
      <c r="I83" s="28"/>
      <c r="J83" s="44">
        <v>3</v>
      </c>
      <c r="K83" s="43">
        <v>1.7603000000000001E-22</v>
      </c>
      <c r="L83" s="43">
        <v>2.8747000000000002E-6</v>
      </c>
      <c r="M83" s="43">
        <v>7.8662999999999997E-4</v>
      </c>
      <c r="N83" s="23">
        <f t="shared" si="1"/>
        <v>0.78662999999999994</v>
      </c>
      <c r="O83" s="171">
        <v>0.05</v>
      </c>
      <c r="Q83" s="25"/>
    </row>
    <row r="84" spans="1:23" x14ac:dyDescent="0.3">
      <c r="A84" s="42">
        <v>33</v>
      </c>
      <c r="B84" s="43">
        <v>-3.6245999999999999E-21</v>
      </c>
      <c r="C84" s="43">
        <v>-1.9731000000000001E-5</v>
      </c>
      <c r="D84" s="43">
        <v>7.1876999999999998E-4</v>
      </c>
      <c r="E84" s="23">
        <f t="shared" si="0"/>
        <v>0.71877000000000002</v>
      </c>
      <c r="F84" s="44">
        <v>0.1</v>
      </c>
      <c r="G84" s="24"/>
      <c r="H84" s="25"/>
      <c r="I84" s="28"/>
      <c r="J84" s="44">
        <v>4</v>
      </c>
      <c r="K84" s="43">
        <v>1.2081999999999999E-21</v>
      </c>
      <c r="L84" s="43">
        <v>1.9731000000000001E-5</v>
      </c>
      <c r="M84" s="43">
        <v>7.1876999999999998E-4</v>
      </c>
      <c r="N84" s="23">
        <f t="shared" si="1"/>
        <v>0.71877000000000002</v>
      </c>
      <c r="O84" s="44">
        <v>0.1</v>
      </c>
      <c r="P84" s="24"/>
      <c r="Q84" s="25"/>
    </row>
    <row r="85" spans="1:23" x14ac:dyDescent="0.3">
      <c r="A85" s="42">
        <v>34</v>
      </c>
      <c r="B85" s="43">
        <v>-5.3854E-21</v>
      </c>
      <c r="C85" s="43">
        <v>-2.9317000000000001E-5</v>
      </c>
      <c r="D85" s="43">
        <v>6.8439E-4</v>
      </c>
      <c r="E85" s="23">
        <f t="shared" si="0"/>
        <v>0.68439000000000005</v>
      </c>
      <c r="F85" s="170">
        <v>0.13</v>
      </c>
      <c r="G85" s="24"/>
      <c r="H85" s="25"/>
      <c r="I85" s="28"/>
      <c r="J85" s="44">
        <v>5</v>
      </c>
      <c r="K85" s="43">
        <v>1.7951E-21</v>
      </c>
      <c r="L85" s="43">
        <v>2.9317000000000001E-5</v>
      </c>
      <c r="M85" s="43">
        <v>6.8439E-4</v>
      </c>
      <c r="N85" s="23">
        <f t="shared" si="1"/>
        <v>0.68439000000000005</v>
      </c>
      <c r="O85" s="170">
        <v>0.13</v>
      </c>
      <c r="P85" s="24"/>
      <c r="Q85" s="25"/>
    </row>
    <row r="86" spans="1:23" x14ac:dyDescent="0.3">
      <c r="A86" s="42">
        <v>35</v>
      </c>
      <c r="B86" s="43">
        <v>-5.9826999999999999E-21</v>
      </c>
      <c r="C86" s="43">
        <v>-3.2567999999999997E-5</v>
      </c>
      <c r="D86" s="43">
        <v>6.5700999999999997E-4</v>
      </c>
      <c r="E86" s="23">
        <f t="shared" si="0"/>
        <v>0.65700999999999998</v>
      </c>
      <c r="F86" s="44">
        <v>0.15</v>
      </c>
      <c r="G86" s="24"/>
      <c r="H86" s="25"/>
      <c r="I86" s="28"/>
      <c r="J86" s="44">
        <v>6</v>
      </c>
      <c r="K86" s="43">
        <v>1.9941999999999998E-21</v>
      </c>
      <c r="L86" s="43">
        <v>3.2567999999999997E-5</v>
      </c>
      <c r="M86" s="43">
        <v>6.5700999999999997E-4</v>
      </c>
      <c r="N86" s="23">
        <f t="shared" si="1"/>
        <v>0.65700999999999998</v>
      </c>
      <c r="O86" s="44">
        <v>0.15</v>
      </c>
      <c r="P86" s="24"/>
      <c r="Q86" s="25"/>
    </row>
    <row r="87" spans="1:23" x14ac:dyDescent="0.3">
      <c r="A87" s="42">
        <v>36</v>
      </c>
      <c r="B87" s="43">
        <v>-7.4326999999999998E-21</v>
      </c>
      <c r="C87" s="43">
        <v>-4.0462E-5</v>
      </c>
      <c r="D87" s="43">
        <v>6.0150999999999998E-4</v>
      </c>
      <c r="E87" s="23">
        <f t="shared" si="0"/>
        <v>0.60150999999999999</v>
      </c>
      <c r="F87" s="171">
        <v>0.2</v>
      </c>
      <c r="G87" s="24"/>
      <c r="H87" s="25"/>
      <c r="I87" s="28"/>
      <c r="J87" s="44">
        <v>7</v>
      </c>
      <c r="K87" s="43">
        <v>2.4775999999999999E-21</v>
      </c>
      <c r="L87" s="43">
        <v>4.0462E-5</v>
      </c>
      <c r="M87" s="43">
        <v>6.0150999999999998E-4</v>
      </c>
      <c r="N87" s="23">
        <f t="shared" si="1"/>
        <v>0.60150999999999999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-8.3863E-21</v>
      </c>
      <c r="C88" s="43">
        <v>-4.5652999999999998E-5</v>
      </c>
      <c r="D88" s="43">
        <v>5.7324000000000003E-4</v>
      </c>
      <c r="E88" s="23">
        <f t="shared" si="0"/>
        <v>0.57324000000000008</v>
      </c>
      <c r="F88" s="170">
        <v>0.23</v>
      </c>
      <c r="G88" s="24"/>
      <c r="H88" s="25"/>
      <c r="I88" s="28"/>
      <c r="J88" s="44">
        <v>8</v>
      </c>
      <c r="K88" s="43">
        <v>2.7954000000000001E-21</v>
      </c>
      <c r="L88" s="43">
        <v>4.5652999999999998E-5</v>
      </c>
      <c r="M88" s="43">
        <v>5.7324000000000003E-4</v>
      </c>
      <c r="N88" s="23">
        <f t="shared" si="1"/>
        <v>0.57324000000000008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-7.4911000000000005E-21</v>
      </c>
      <c r="C89" s="43">
        <v>-4.0779999999999999E-5</v>
      </c>
      <c r="D89" s="43">
        <v>4.9636000000000005E-4</v>
      </c>
      <c r="E89" s="23">
        <f t="shared" si="0"/>
        <v>0.49636000000000008</v>
      </c>
      <c r="F89" s="171">
        <v>0.3</v>
      </c>
      <c r="G89" s="24"/>
      <c r="H89" s="25"/>
      <c r="I89" s="28"/>
      <c r="J89" s="44">
        <v>9</v>
      </c>
      <c r="K89" s="43">
        <v>2.497E-21</v>
      </c>
      <c r="L89" s="43">
        <v>4.0779999999999999E-5</v>
      </c>
      <c r="M89" s="43">
        <v>4.9636000000000005E-4</v>
      </c>
      <c r="N89" s="23">
        <f t="shared" si="1"/>
        <v>0.49636000000000008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-6.7919999999999995E-21</v>
      </c>
      <c r="C90" s="43">
        <v>-3.6974000000000002E-5</v>
      </c>
      <c r="D90" s="43">
        <v>4.5368999999999997E-4</v>
      </c>
      <c r="E90" s="23">
        <f t="shared" si="0"/>
        <v>0.45368999999999998</v>
      </c>
      <c r="F90" s="171">
        <v>0.35</v>
      </c>
      <c r="G90" s="24"/>
      <c r="H90" s="25"/>
      <c r="I90" s="28"/>
      <c r="J90" s="44">
        <v>10</v>
      </c>
      <c r="K90" s="43">
        <v>2.264E-21</v>
      </c>
      <c r="L90" s="43">
        <v>3.6974000000000002E-5</v>
      </c>
      <c r="M90" s="43">
        <v>4.5368999999999997E-4</v>
      </c>
      <c r="N90" s="23">
        <f t="shared" si="1"/>
        <v>0.45368999999999998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-6.1169000000000001E-21</v>
      </c>
      <c r="C91" s="43">
        <v>-3.3299000000000001E-5</v>
      </c>
      <c r="D91" s="43">
        <v>4.1792000000000001E-4</v>
      </c>
      <c r="E91" s="23">
        <f t="shared" si="0"/>
        <v>0.41792000000000001</v>
      </c>
      <c r="F91" s="171">
        <v>0.4</v>
      </c>
      <c r="G91" s="24"/>
      <c r="H91" s="25"/>
      <c r="I91" s="28"/>
      <c r="J91" s="44">
        <v>11</v>
      </c>
      <c r="K91" s="43">
        <v>2.039E-21</v>
      </c>
      <c r="L91" s="43">
        <v>3.3299000000000001E-5</v>
      </c>
      <c r="M91" s="43">
        <v>4.1792000000000001E-4</v>
      </c>
      <c r="N91" s="23">
        <f t="shared" si="1"/>
        <v>0.41792000000000001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-5.4942999999999998E-21</v>
      </c>
      <c r="C92" s="43">
        <v>-2.9909000000000001E-5</v>
      </c>
      <c r="D92" s="43">
        <v>3.8737999999999999E-4</v>
      </c>
      <c r="E92" s="23">
        <f t="shared" si="0"/>
        <v>0.38738</v>
      </c>
      <c r="F92" s="171">
        <v>0.45</v>
      </c>
      <c r="G92" s="24"/>
      <c r="H92" s="25"/>
      <c r="I92" s="28"/>
      <c r="J92" s="44">
        <v>12</v>
      </c>
      <c r="K92" s="43">
        <v>1.8314000000000001E-21</v>
      </c>
      <c r="L92" s="43">
        <v>2.9909000000000001E-5</v>
      </c>
      <c r="M92" s="43">
        <v>3.8737999999999999E-4</v>
      </c>
      <c r="N92" s="23">
        <f t="shared" si="1"/>
        <v>0.38738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-4.9340999999999997E-21</v>
      </c>
      <c r="C93" s="43">
        <v>-2.686E-5</v>
      </c>
      <c r="D93" s="43">
        <v>3.6090999999999999E-4</v>
      </c>
      <c r="E93" s="23">
        <f t="shared" si="0"/>
        <v>0.36091000000000001</v>
      </c>
      <c r="F93" s="44">
        <v>0.5</v>
      </c>
      <c r="G93" s="24"/>
      <c r="H93" s="25"/>
      <c r="I93" s="28"/>
      <c r="J93" s="44">
        <v>13</v>
      </c>
      <c r="K93" s="43">
        <v>1.6447000000000001E-21</v>
      </c>
      <c r="L93" s="43">
        <v>2.686E-5</v>
      </c>
      <c r="M93" s="43">
        <v>3.6090999999999999E-4</v>
      </c>
      <c r="N93" s="23">
        <f t="shared" si="1"/>
        <v>0.36091000000000001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-4.4370999999999998E-21</v>
      </c>
      <c r="C94" s="43">
        <v>-2.4153999999999999E-5</v>
      </c>
      <c r="D94" s="43">
        <v>3.3773000000000001E-4</v>
      </c>
      <c r="E94" s="23">
        <f t="shared" si="0"/>
        <v>0.33773000000000003</v>
      </c>
      <c r="F94" s="44">
        <v>0.55000000000000004</v>
      </c>
      <c r="G94" s="24"/>
      <c r="H94" s="25"/>
      <c r="I94" s="28"/>
      <c r="J94" s="44">
        <v>14</v>
      </c>
      <c r="K94" s="43">
        <v>1.4789999999999999E-21</v>
      </c>
      <c r="L94" s="43">
        <v>2.4153999999999999E-5</v>
      </c>
      <c r="M94" s="43">
        <v>3.3773000000000001E-4</v>
      </c>
      <c r="N94" s="23">
        <f t="shared" si="1"/>
        <v>0.33773000000000003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-3.9990999999999999E-21</v>
      </c>
      <c r="C95" s="43">
        <v>-2.177E-5</v>
      </c>
      <c r="D95" s="43">
        <v>3.1724999999999999E-4</v>
      </c>
      <c r="E95" s="23">
        <f t="shared" si="0"/>
        <v>0.31724999999999998</v>
      </c>
      <c r="F95" s="44">
        <v>0.6</v>
      </c>
      <c r="G95" s="24"/>
      <c r="H95" s="25"/>
      <c r="I95" s="28"/>
      <c r="J95" s="44">
        <v>15</v>
      </c>
      <c r="K95" s="43">
        <v>1.3329999999999999E-21</v>
      </c>
      <c r="L95" s="43">
        <v>2.177E-5</v>
      </c>
      <c r="M95" s="43">
        <v>3.1724999999999999E-4</v>
      </c>
      <c r="N95" s="23">
        <f t="shared" si="1"/>
        <v>0.31724999999999998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-3.6144000000000001E-21</v>
      </c>
      <c r="C96" s="43">
        <v>-1.9675999999999999E-5</v>
      </c>
      <c r="D96" s="43">
        <v>2.9902999999999999E-4</v>
      </c>
      <c r="E96" s="23">
        <f t="shared" si="0"/>
        <v>0.29902999999999996</v>
      </c>
      <c r="F96" s="44">
        <v>0.65</v>
      </c>
      <c r="G96" s="24"/>
      <c r="H96" s="25"/>
      <c r="I96" s="28"/>
      <c r="J96" s="44">
        <v>16</v>
      </c>
      <c r="K96" s="43">
        <v>1.2048000000000001E-21</v>
      </c>
      <c r="L96" s="43">
        <v>1.9675999999999999E-5</v>
      </c>
      <c r="M96" s="43">
        <v>2.9902999999999999E-4</v>
      </c>
      <c r="N96" s="23">
        <f t="shared" si="1"/>
        <v>0.29902999999999996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-3.2766000000000001E-21</v>
      </c>
      <c r="C97" s="43">
        <v>-1.7836999999999999E-5</v>
      </c>
      <c r="D97" s="43">
        <v>2.8270999999999998E-4</v>
      </c>
      <c r="E97" s="23">
        <f t="shared" si="0"/>
        <v>0.28270999999999996</v>
      </c>
      <c r="F97" s="44">
        <v>0.7</v>
      </c>
      <c r="G97" s="24"/>
      <c r="H97" s="25"/>
      <c r="I97" s="28"/>
      <c r="J97" s="44">
        <v>17</v>
      </c>
      <c r="K97" s="43">
        <v>1.0921999999999999E-21</v>
      </c>
      <c r="L97" s="43">
        <v>1.7836999999999999E-5</v>
      </c>
      <c r="M97" s="43">
        <v>2.8270999999999998E-4</v>
      </c>
      <c r="N97" s="23">
        <f t="shared" si="1"/>
        <v>0.28270999999999996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-2.9797000000000001E-21</v>
      </c>
      <c r="C98" s="43">
        <v>-1.6220999999999999E-5</v>
      </c>
      <c r="D98" s="43">
        <v>2.6801E-4</v>
      </c>
      <c r="E98" s="23">
        <f t="shared" si="0"/>
        <v>0.26801000000000003</v>
      </c>
      <c r="F98" s="44">
        <v>0.75</v>
      </c>
      <c r="G98" s="24"/>
      <c r="H98" s="25"/>
      <c r="I98" s="28"/>
      <c r="J98" s="44">
        <v>18</v>
      </c>
      <c r="K98" s="43">
        <v>9.9323999999999993E-22</v>
      </c>
      <c r="L98" s="43">
        <v>1.6220999999999999E-5</v>
      </c>
      <c r="M98" s="43">
        <v>2.6801E-4</v>
      </c>
      <c r="N98" s="23">
        <f t="shared" si="1"/>
        <v>0.26801000000000003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-2.7183000000000001E-21</v>
      </c>
      <c r="C99" s="43">
        <v>-1.4798E-5</v>
      </c>
      <c r="D99" s="43">
        <v>2.5471000000000001E-4</v>
      </c>
      <c r="E99" s="23">
        <f t="shared" si="0"/>
        <v>0.25470999999999999</v>
      </c>
      <c r="F99" s="44">
        <v>0.8</v>
      </c>
      <c r="G99" s="24"/>
      <c r="H99" s="25"/>
      <c r="I99" s="28"/>
      <c r="J99" s="44">
        <v>19</v>
      </c>
      <c r="K99" s="43">
        <v>9.0609000000000006E-22</v>
      </c>
      <c r="L99" s="43">
        <v>1.4798E-5</v>
      </c>
      <c r="M99" s="43">
        <v>2.5471000000000001E-4</v>
      </c>
      <c r="N99" s="23">
        <f t="shared" si="1"/>
        <v>0.25470999999999999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-2.4873999999999998E-21</v>
      </c>
      <c r="C100" s="43">
        <v>-1.3541E-5</v>
      </c>
      <c r="D100" s="43">
        <v>2.4263E-4</v>
      </c>
      <c r="E100" s="23">
        <f t="shared" si="0"/>
        <v>0.24263000000000001</v>
      </c>
      <c r="F100" s="44">
        <v>0.85</v>
      </c>
      <c r="G100" s="24"/>
      <c r="H100" s="25"/>
      <c r="I100" s="28"/>
      <c r="J100" s="44">
        <v>20</v>
      </c>
      <c r="K100" s="43">
        <v>8.2912999999999996E-22</v>
      </c>
      <c r="L100" s="43">
        <v>1.3541E-5</v>
      </c>
      <c r="M100" s="43">
        <v>2.4263E-4</v>
      </c>
      <c r="N100" s="23">
        <f t="shared" si="1"/>
        <v>0.24263000000000001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-2.283E-21</v>
      </c>
      <c r="C101" s="43">
        <v>-1.2428E-5</v>
      </c>
      <c r="D101" s="43">
        <v>2.3160999999999999E-4</v>
      </c>
      <c r="E101" s="23">
        <f t="shared" si="0"/>
        <v>0.23160999999999998</v>
      </c>
      <c r="F101" s="44">
        <v>0.9</v>
      </c>
      <c r="G101" s="24"/>
      <c r="H101" s="25"/>
      <c r="I101" s="28"/>
      <c r="J101" s="44">
        <v>21</v>
      </c>
      <c r="K101" s="43">
        <v>7.6097999999999998E-22</v>
      </c>
      <c r="L101" s="43">
        <v>1.2428E-5</v>
      </c>
      <c r="M101" s="43">
        <v>2.3160999999999999E-4</v>
      </c>
      <c r="N101" s="23">
        <f t="shared" si="1"/>
        <v>0.23160999999999998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-1.9395000000000001E-21</v>
      </c>
      <c r="C102" s="43">
        <v>-1.0558E-5</v>
      </c>
      <c r="D102" s="43">
        <v>2.1226E-4</v>
      </c>
      <c r="E102" s="23">
        <f t="shared" si="0"/>
        <v>0.21226</v>
      </c>
      <c r="F102" s="44">
        <v>1</v>
      </c>
      <c r="G102" s="24"/>
      <c r="H102" s="25"/>
      <c r="I102" s="28"/>
      <c r="J102" s="44">
        <v>22</v>
      </c>
      <c r="K102" s="43">
        <v>6.4648999999999999E-22</v>
      </c>
      <c r="L102" s="43">
        <v>1.0558E-5</v>
      </c>
      <c r="M102" s="43">
        <v>2.1226E-4</v>
      </c>
      <c r="N102" s="23">
        <f t="shared" si="1"/>
        <v>0.21226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-9.8514999999999991E-22</v>
      </c>
      <c r="C103" s="43">
        <v>-5.3628999999999999E-6</v>
      </c>
      <c r="D103" s="43">
        <v>1.4965000000000001E-4</v>
      </c>
      <c r="E103" s="23">
        <f t="shared" si="0"/>
        <v>0.14965000000000001</v>
      </c>
      <c r="F103" s="44">
        <v>1.5</v>
      </c>
      <c r="G103" s="24"/>
      <c r="H103" s="25"/>
      <c r="I103" s="28"/>
      <c r="J103" s="44">
        <v>23</v>
      </c>
      <c r="K103" s="43">
        <v>3.2838000000000001E-22</v>
      </c>
      <c r="L103" s="43">
        <v>5.3628999999999999E-6</v>
      </c>
      <c r="M103" s="43">
        <v>1.4965000000000001E-4</v>
      </c>
      <c r="N103" s="23">
        <f t="shared" si="1"/>
        <v>0.14965000000000001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-5.8740000000000003E-22</v>
      </c>
      <c r="C104" s="43">
        <v>-3.1976000000000001E-6</v>
      </c>
      <c r="D104" s="43">
        <v>1.161E-4</v>
      </c>
      <c r="E104" s="23">
        <f t="shared" si="0"/>
        <v>0.11610000000000001</v>
      </c>
      <c r="F104" s="44">
        <v>2</v>
      </c>
      <c r="G104" s="24"/>
      <c r="H104" s="25"/>
      <c r="I104" s="28"/>
      <c r="J104" s="44">
        <v>24</v>
      </c>
      <c r="K104" s="43">
        <v>1.958E-22</v>
      </c>
      <c r="L104" s="43">
        <v>3.1976000000000001E-6</v>
      </c>
      <c r="M104" s="43">
        <v>1.161E-4</v>
      </c>
      <c r="N104" s="23">
        <f t="shared" si="1"/>
        <v>0.11610000000000001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-3.8735999999999999E-22</v>
      </c>
      <c r="C105" s="43">
        <v>-2.1086999999999998E-6</v>
      </c>
      <c r="D105" s="43">
        <v>9.5056999999999995E-5</v>
      </c>
      <c r="E105" s="23">
        <f t="shared" si="0"/>
        <v>9.5056999999999989E-2</v>
      </c>
      <c r="F105" s="44">
        <v>2.5</v>
      </c>
      <c r="G105" s="24"/>
      <c r="H105" s="25"/>
      <c r="I105" s="28"/>
      <c r="J105" s="44">
        <v>25</v>
      </c>
      <c r="K105" s="43">
        <v>1.2912E-22</v>
      </c>
      <c r="L105" s="43">
        <v>2.1086999999999998E-6</v>
      </c>
      <c r="M105" s="43">
        <v>9.5056999999999995E-5</v>
      </c>
      <c r="N105" s="23">
        <f t="shared" si="1"/>
        <v>9.5056999999999989E-2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-2.7300000000000002E-22</v>
      </c>
      <c r="C106" s="43">
        <v>-1.4862000000000001E-6</v>
      </c>
      <c r="D106" s="43">
        <v>8.0156999999999998E-5</v>
      </c>
      <c r="E106" s="23">
        <f t="shared" si="0"/>
        <v>8.0156999999999992E-2</v>
      </c>
      <c r="F106" s="44">
        <v>3</v>
      </c>
      <c r="G106" s="24"/>
      <c r="H106" s="25"/>
      <c r="I106" s="28"/>
      <c r="J106" s="44">
        <v>26</v>
      </c>
      <c r="K106" s="43">
        <v>9.1002000000000006E-23</v>
      </c>
      <c r="L106" s="43">
        <v>1.4862000000000001E-6</v>
      </c>
      <c r="M106" s="43">
        <v>8.0156999999999998E-5</v>
      </c>
      <c r="N106" s="23">
        <f t="shared" si="1"/>
        <v>8.0156999999999992E-2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-2.0122000000000001E-22</v>
      </c>
      <c r="C107" s="43">
        <v>-1.0953999999999999E-6</v>
      </c>
      <c r="D107" s="43">
        <v>6.8705E-5</v>
      </c>
      <c r="E107" s="23">
        <f t="shared" si="0"/>
        <v>6.8705000000000002E-2</v>
      </c>
      <c r="F107" s="44">
        <v>3.5</v>
      </c>
      <c r="G107" s="24"/>
      <c r="H107" s="25"/>
      <c r="I107" s="28"/>
      <c r="J107" s="44">
        <v>27</v>
      </c>
      <c r="K107" s="43">
        <v>6.7075000000000002E-23</v>
      </c>
      <c r="L107" s="43">
        <v>1.0953999999999999E-6</v>
      </c>
      <c r="M107" s="43">
        <v>6.8705E-5</v>
      </c>
      <c r="N107" s="23">
        <f t="shared" si="1"/>
        <v>6.8705000000000002E-2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-1.5300999999999999E-22</v>
      </c>
      <c r="C108" s="43">
        <v>-8.3297000000000003E-7</v>
      </c>
      <c r="D108" s="43">
        <v>5.9483E-5</v>
      </c>
      <c r="E108" s="23"/>
      <c r="F108" s="44">
        <v>4</v>
      </c>
      <c r="G108" s="24"/>
      <c r="H108" s="25"/>
      <c r="I108" s="28"/>
      <c r="J108" s="44">
        <v>28</v>
      </c>
      <c r="K108" s="43">
        <v>5.1004999999999999E-23</v>
      </c>
      <c r="L108" s="43">
        <v>8.3297000000000003E-7</v>
      </c>
      <c r="M108" s="43">
        <v>5.9483E-5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E38C-7CD2-49F3-B3CC-121B831BD79B}">
  <sheetPr codeName="Hoja133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250000000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2173800</v>
      </c>
      <c r="C19" s="43">
        <v>1934900</v>
      </c>
      <c r="D19" s="43">
        <v>562470</v>
      </c>
      <c r="E19" s="43">
        <v>-4.3881999999999999E-11</v>
      </c>
      <c r="F19" s="43">
        <v>2.0794999999999999E-26</v>
      </c>
      <c r="G19" s="43">
        <v>1.1319999999999999E-10</v>
      </c>
      <c r="H19" s="48">
        <v>0</v>
      </c>
      <c r="I19" s="28"/>
      <c r="J19" s="44">
        <v>1</v>
      </c>
      <c r="K19" s="43">
        <v>2173800</v>
      </c>
      <c r="L19" s="43">
        <v>1934900</v>
      </c>
      <c r="M19" s="43">
        <v>562470</v>
      </c>
      <c r="N19" s="43">
        <v>-1.4626999999999999E-11</v>
      </c>
      <c r="O19" s="43">
        <v>-6.9316000000000006E-27</v>
      </c>
      <c r="P19" s="43">
        <v>-1.1319999999999999E-10</v>
      </c>
      <c r="Q19" s="48">
        <v>0</v>
      </c>
    </row>
    <row r="20" spans="1:17" x14ac:dyDescent="0.3">
      <c r="A20" s="42">
        <v>31</v>
      </c>
      <c r="B20" s="43">
        <v>-677970</v>
      </c>
      <c r="C20" s="43">
        <v>-639600</v>
      </c>
      <c r="D20" s="43">
        <v>501830</v>
      </c>
      <c r="E20" s="43">
        <v>7.0496999999999997E-12</v>
      </c>
      <c r="F20" s="43">
        <v>-2.9930999999999998E-12</v>
      </c>
      <c r="G20" s="43">
        <v>-16293</v>
      </c>
      <c r="H20" s="54">
        <v>0.03</v>
      </c>
      <c r="I20" s="28"/>
      <c r="J20" s="44">
        <v>2</v>
      </c>
      <c r="K20" s="43">
        <v>-677970</v>
      </c>
      <c r="L20" s="43">
        <v>-639600</v>
      </c>
      <c r="M20" s="43">
        <v>501830</v>
      </c>
      <c r="N20" s="43">
        <v>2.3498999999999999E-12</v>
      </c>
      <c r="O20" s="43">
        <v>9.9768999999999996E-13</v>
      </c>
      <c r="P20" s="43">
        <v>16293</v>
      </c>
      <c r="Q20" s="54">
        <v>0.03</v>
      </c>
    </row>
    <row r="21" spans="1:17" x14ac:dyDescent="0.3">
      <c r="A21" s="42">
        <v>32</v>
      </c>
      <c r="B21" s="43">
        <v>81000</v>
      </c>
      <c r="C21" s="43">
        <v>94390</v>
      </c>
      <c r="D21" s="43">
        <v>432910</v>
      </c>
      <c r="E21" s="43">
        <v>2.4597000000000001E-12</v>
      </c>
      <c r="F21" s="43">
        <v>-3.2609999999999999E-12</v>
      </c>
      <c r="G21" s="43">
        <v>-17752</v>
      </c>
      <c r="H21" s="57">
        <v>0.05</v>
      </c>
      <c r="I21" s="28"/>
      <c r="J21" s="44">
        <v>3</v>
      </c>
      <c r="K21" s="43">
        <v>81000</v>
      </c>
      <c r="L21" s="43">
        <v>94390</v>
      </c>
      <c r="M21" s="43">
        <v>432910</v>
      </c>
      <c r="N21" s="43">
        <v>8.1988999999999995E-13</v>
      </c>
      <c r="O21" s="43">
        <v>1.0869999999999999E-12</v>
      </c>
      <c r="P21" s="43">
        <v>17752</v>
      </c>
      <c r="Q21" s="57">
        <v>0.05</v>
      </c>
    </row>
    <row r="22" spans="1:17" x14ac:dyDescent="0.3">
      <c r="A22" s="42">
        <v>33</v>
      </c>
      <c r="B22" s="43">
        <v>-82792</v>
      </c>
      <c r="C22" s="43">
        <v>-46846</v>
      </c>
      <c r="D22" s="43">
        <v>263290</v>
      </c>
      <c r="E22" s="43">
        <v>6.6030999999999996E-12</v>
      </c>
      <c r="F22" s="43">
        <v>-3.4888999999999998E-12</v>
      </c>
      <c r="G22" s="43">
        <v>-18992</v>
      </c>
      <c r="H22" s="48">
        <v>0.1</v>
      </c>
      <c r="I22" s="28"/>
      <c r="J22" s="44">
        <v>4</v>
      </c>
      <c r="K22" s="43">
        <v>-82792</v>
      </c>
      <c r="L22" s="43">
        <v>-46846</v>
      </c>
      <c r="M22" s="43">
        <v>263290</v>
      </c>
      <c r="N22" s="43">
        <v>2.201E-12</v>
      </c>
      <c r="O22" s="43">
        <v>1.163E-12</v>
      </c>
      <c r="P22" s="43">
        <v>18992</v>
      </c>
      <c r="Q22" s="48">
        <v>0.1</v>
      </c>
    </row>
    <row r="23" spans="1:17" x14ac:dyDescent="0.3">
      <c r="A23" s="42">
        <v>34</v>
      </c>
      <c r="B23" s="43">
        <v>-185260</v>
      </c>
      <c r="C23" s="43">
        <v>-135310</v>
      </c>
      <c r="D23" s="43">
        <v>197080</v>
      </c>
      <c r="E23" s="43">
        <v>9.1757999999999997E-12</v>
      </c>
      <c r="F23" s="43">
        <v>-3.3214999999999999E-12</v>
      </c>
      <c r="G23" s="43">
        <v>-18082</v>
      </c>
      <c r="H23" s="54">
        <v>0.13</v>
      </c>
      <c r="I23" s="28"/>
      <c r="J23" s="44">
        <v>5</v>
      </c>
      <c r="K23" s="43">
        <v>-185260</v>
      </c>
      <c r="L23" s="43">
        <v>-135310</v>
      </c>
      <c r="M23" s="43">
        <v>197080</v>
      </c>
      <c r="N23" s="43">
        <v>3.0585999999999999E-12</v>
      </c>
      <c r="O23" s="43">
        <v>1.1072E-12</v>
      </c>
      <c r="P23" s="43">
        <v>18082</v>
      </c>
      <c r="Q23" s="54">
        <v>0.13</v>
      </c>
    </row>
    <row r="24" spans="1:17" x14ac:dyDescent="0.3">
      <c r="A24" s="42">
        <v>35</v>
      </c>
      <c r="B24" s="43">
        <v>-12745</v>
      </c>
      <c r="C24" s="43">
        <v>6728.5</v>
      </c>
      <c r="D24" s="43">
        <v>170550</v>
      </c>
      <c r="E24" s="43">
        <v>3.5773000000000001E-12</v>
      </c>
      <c r="F24" s="43">
        <v>-3.3532999999999999E-12</v>
      </c>
      <c r="G24" s="43">
        <v>-18255</v>
      </c>
      <c r="H24" s="48">
        <v>0.15</v>
      </c>
      <c r="I24" s="28"/>
      <c r="J24" s="44">
        <v>6</v>
      </c>
      <c r="K24" s="43">
        <v>-12745</v>
      </c>
      <c r="L24" s="43">
        <v>6728.5</v>
      </c>
      <c r="M24" s="43">
        <v>170550</v>
      </c>
      <c r="N24" s="43">
        <v>1.1924E-12</v>
      </c>
      <c r="O24" s="43">
        <v>1.1177999999999999E-12</v>
      </c>
      <c r="P24" s="43">
        <v>18255</v>
      </c>
      <c r="Q24" s="48">
        <v>0.15</v>
      </c>
    </row>
    <row r="25" spans="1:17" x14ac:dyDescent="0.3">
      <c r="A25" s="42">
        <v>36</v>
      </c>
      <c r="B25" s="43">
        <v>-18092</v>
      </c>
      <c r="C25" s="43">
        <v>-233.57</v>
      </c>
      <c r="D25" s="43">
        <v>123410</v>
      </c>
      <c r="E25" s="43">
        <v>3.2805E-12</v>
      </c>
      <c r="F25" s="43">
        <v>-3.1846E-12</v>
      </c>
      <c r="G25" s="43">
        <v>-17336</v>
      </c>
      <c r="H25" s="57">
        <v>0.2</v>
      </c>
      <c r="I25" s="28"/>
      <c r="J25" s="44">
        <v>7</v>
      </c>
      <c r="K25" s="43">
        <v>-18092</v>
      </c>
      <c r="L25" s="43">
        <v>-233.57</v>
      </c>
      <c r="M25" s="43">
        <v>123410</v>
      </c>
      <c r="N25" s="43">
        <v>1.0934999999999999E-12</v>
      </c>
      <c r="O25" s="43">
        <v>1.0615000000000001E-12</v>
      </c>
      <c r="P25" s="43">
        <v>17336</v>
      </c>
      <c r="Q25" s="57">
        <v>0.2</v>
      </c>
    </row>
    <row r="26" spans="1:17" x14ac:dyDescent="0.3">
      <c r="A26" s="42">
        <v>37</v>
      </c>
      <c r="B26" s="43">
        <v>-22800</v>
      </c>
      <c r="C26" s="43">
        <v>-5635.3</v>
      </c>
      <c r="D26" s="43">
        <v>104830</v>
      </c>
      <c r="E26" s="43">
        <v>3.1531E-12</v>
      </c>
      <c r="F26" s="43">
        <v>-2.9483999999999998E-12</v>
      </c>
      <c r="G26" s="43">
        <v>-16050</v>
      </c>
      <c r="H26" s="54">
        <v>0.23</v>
      </c>
      <c r="I26" s="28"/>
      <c r="J26" s="44">
        <v>8</v>
      </c>
      <c r="K26" s="43">
        <v>-22800</v>
      </c>
      <c r="L26" s="43">
        <v>-5635.3</v>
      </c>
      <c r="M26" s="43">
        <v>104830</v>
      </c>
      <c r="N26" s="43">
        <v>1.0510000000000001E-12</v>
      </c>
      <c r="O26" s="43">
        <v>9.8280000000000001E-13</v>
      </c>
      <c r="P26" s="43">
        <v>16050</v>
      </c>
      <c r="Q26" s="54">
        <v>0.23</v>
      </c>
    </row>
    <row r="27" spans="1:17" x14ac:dyDescent="0.3">
      <c r="A27" s="42">
        <v>38</v>
      </c>
      <c r="B27" s="43">
        <v>-5217.3</v>
      </c>
      <c r="C27" s="43">
        <v>4674.1000000000004</v>
      </c>
      <c r="D27" s="43">
        <v>76938</v>
      </c>
      <c r="E27" s="43">
        <v>1.817E-12</v>
      </c>
      <c r="F27" s="43">
        <v>-2.5306000000000001E-12</v>
      </c>
      <c r="G27" s="43">
        <v>-13776</v>
      </c>
      <c r="H27" s="57">
        <v>0.3</v>
      </c>
      <c r="I27" s="28"/>
      <c r="J27" s="44">
        <v>9</v>
      </c>
      <c r="K27" s="43">
        <v>-5217.3</v>
      </c>
      <c r="L27" s="43">
        <v>4674.1000000000004</v>
      </c>
      <c r="M27" s="43">
        <v>76938</v>
      </c>
      <c r="N27" s="43">
        <v>6.0566999999999998E-13</v>
      </c>
      <c r="O27" s="43">
        <v>8.4354999999999998E-13</v>
      </c>
      <c r="P27" s="43">
        <v>13776</v>
      </c>
      <c r="Q27" s="57">
        <v>0.3</v>
      </c>
    </row>
    <row r="28" spans="1:17" x14ac:dyDescent="0.3">
      <c r="A28" s="42">
        <v>39</v>
      </c>
      <c r="B28" s="43">
        <v>-4331.6000000000004</v>
      </c>
      <c r="C28" s="43">
        <v>3387.4</v>
      </c>
      <c r="D28" s="43">
        <v>63867</v>
      </c>
      <c r="E28" s="43">
        <v>1.418E-12</v>
      </c>
      <c r="F28" s="43">
        <v>-2.2057000000000002E-12</v>
      </c>
      <c r="G28" s="43">
        <v>-12007</v>
      </c>
      <c r="H28" s="57">
        <v>0.35</v>
      </c>
      <c r="I28" s="28"/>
      <c r="J28" s="44">
        <v>10</v>
      </c>
      <c r="K28" s="43">
        <v>-4331.6000000000004</v>
      </c>
      <c r="L28" s="43">
        <v>3387.4</v>
      </c>
      <c r="M28" s="43">
        <v>63867</v>
      </c>
      <c r="N28" s="43">
        <v>4.7266000000000003E-13</v>
      </c>
      <c r="O28" s="43">
        <v>7.3524000000000001E-13</v>
      </c>
      <c r="P28" s="43">
        <v>12007</v>
      </c>
      <c r="Q28" s="57">
        <v>0.35</v>
      </c>
    </row>
    <row r="29" spans="1:17" x14ac:dyDescent="0.3">
      <c r="A29" s="42">
        <v>40</v>
      </c>
      <c r="B29" s="43">
        <v>-3654.2</v>
      </c>
      <c r="C29" s="43">
        <v>2358.6999999999998</v>
      </c>
      <c r="D29" s="43">
        <v>54079</v>
      </c>
      <c r="E29" s="43">
        <v>1.1046E-12</v>
      </c>
      <c r="F29" s="43">
        <v>-1.8996000000000001E-12</v>
      </c>
      <c r="G29" s="43">
        <v>-10341</v>
      </c>
      <c r="H29" s="57">
        <v>0.4</v>
      </c>
      <c r="I29" s="28"/>
      <c r="J29" s="44">
        <v>11</v>
      </c>
      <c r="K29" s="43">
        <v>-3654.2</v>
      </c>
      <c r="L29" s="43">
        <v>2358.6999999999998</v>
      </c>
      <c r="M29" s="43">
        <v>54079</v>
      </c>
      <c r="N29" s="43">
        <v>3.6818E-13</v>
      </c>
      <c r="O29" s="43">
        <v>6.3319999999999997E-13</v>
      </c>
      <c r="P29" s="43">
        <v>10341</v>
      </c>
      <c r="Q29" s="57">
        <v>0.4</v>
      </c>
    </row>
    <row r="30" spans="1:17" x14ac:dyDescent="0.3">
      <c r="A30" s="42">
        <v>41</v>
      </c>
      <c r="B30" s="43">
        <v>-3125.6</v>
      </c>
      <c r="C30" s="43">
        <v>1572.1</v>
      </c>
      <c r="D30" s="43">
        <v>46473</v>
      </c>
      <c r="E30" s="43">
        <v>8.6295999999999999E-13</v>
      </c>
      <c r="F30" s="43">
        <v>-1.6266E-12</v>
      </c>
      <c r="G30" s="43">
        <v>-8855</v>
      </c>
      <c r="H30" s="57">
        <v>0.45</v>
      </c>
      <c r="I30" s="28"/>
      <c r="J30" s="44">
        <v>12</v>
      </c>
      <c r="K30" s="43">
        <v>-3125.6</v>
      </c>
      <c r="L30" s="43">
        <v>1572.1</v>
      </c>
      <c r="M30" s="43">
        <v>46473</v>
      </c>
      <c r="N30" s="43">
        <v>2.8764999999999999E-13</v>
      </c>
      <c r="O30" s="43">
        <v>5.4221999999999999E-13</v>
      </c>
      <c r="P30" s="43">
        <v>8855</v>
      </c>
      <c r="Q30" s="57">
        <v>0.45</v>
      </c>
    </row>
    <row r="31" spans="1:17" x14ac:dyDescent="0.3">
      <c r="A31" s="42">
        <v>42</v>
      </c>
      <c r="B31" s="43">
        <v>-2704.7</v>
      </c>
      <c r="C31" s="43">
        <v>986.67</v>
      </c>
      <c r="D31" s="43">
        <v>40398</v>
      </c>
      <c r="E31" s="43">
        <v>6.7808999999999999E-13</v>
      </c>
      <c r="F31" s="43">
        <v>-1.3906E-12</v>
      </c>
      <c r="G31" s="43">
        <v>-7570</v>
      </c>
      <c r="H31" s="48">
        <v>0.5</v>
      </c>
      <c r="I31" s="28"/>
      <c r="J31" s="44">
        <v>13</v>
      </c>
      <c r="K31" s="43">
        <v>-2704.7</v>
      </c>
      <c r="L31" s="43">
        <v>986.67</v>
      </c>
      <c r="M31" s="43">
        <v>40398</v>
      </c>
      <c r="N31" s="43">
        <v>2.2603E-13</v>
      </c>
      <c r="O31" s="43">
        <v>4.6353000000000005E-13</v>
      </c>
      <c r="P31" s="43">
        <v>7570</v>
      </c>
      <c r="Q31" s="48">
        <v>0.5</v>
      </c>
    </row>
    <row r="32" spans="1:17" x14ac:dyDescent="0.3">
      <c r="A32" s="42">
        <v>43</v>
      </c>
      <c r="B32" s="43">
        <v>-2363.4</v>
      </c>
      <c r="C32" s="43">
        <v>558.32000000000005</v>
      </c>
      <c r="D32" s="43">
        <v>35445</v>
      </c>
      <c r="E32" s="43">
        <v>5.3671000000000004E-13</v>
      </c>
      <c r="F32" s="43">
        <v>-1.1898E-12</v>
      </c>
      <c r="G32" s="43">
        <v>-6477.1</v>
      </c>
      <c r="H32" s="48">
        <v>0.55000000000000004</v>
      </c>
      <c r="I32" s="28"/>
      <c r="J32" s="44">
        <v>14</v>
      </c>
      <c r="K32" s="43">
        <v>-2363.4</v>
      </c>
      <c r="L32" s="43">
        <v>558.32000000000005</v>
      </c>
      <c r="M32" s="43">
        <v>35445</v>
      </c>
      <c r="N32" s="43">
        <v>1.789E-13</v>
      </c>
      <c r="O32" s="43">
        <v>3.9661000000000001E-13</v>
      </c>
      <c r="P32" s="43">
        <v>6477.1</v>
      </c>
      <c r="Q32" s="48">
        <v>0.55000000000000004</v>
      </c>
    </row>
    <row r="33" spans="1:17" x14ac:dyDescent="0.3">
      <c r="A33" s="42">
        <v>44</v>
      </c>
      <c r="B33" s="43">
        <v>-2082.4</v>
      </c>
      <c r="C33" s="43">
        <v>248.84</v>
      </c>
      <c r="D33" s="43">
        <v>31342</v>
      </c>
      <c r="E33" s="43">
        <v>4.2824E-13</v>
      </c>
      <c r="F33" s="43">
        <v>-1.0205999999999999E-12</v>
      </c>
      <c r="G33" s="43">
        <v>-5555.7</v>
      </c>
      <c r="H33" s="48">
        <v>0.6</v>
      </c>
      <c r="I33" s="28"/>
      <c r="J33" s="44">
        <v>15</v>
      </c>
      <c r="K33" s="43">
        <v>-2082.4</v>
      </c>
      <c r="L33" s="43">
        <v>248.84</v>
      </c>
      <c r="M33" s="43">
        <v>31342</v>
      </c>
      <c r="N33" s="43">
        <v>1.4275E-13</v>
      </c>
      <c r="O33" s="43">
        <v>3.4018999999999999E-13</v>
      </c>
      <c r="P33" s="43">
        <v>5555.7</v>
      </c>
      <c r="Q33" s="48">
        <v>0.6</v>
      </c>
    </row>
    <row r="34" spans="1:17" x14ac:dyDescent="0.3">
      <c r="A34" s="42">
        <v>45</v>
      </c>
      <c r="B34" s="43">
        <v>-1847.8</v>
      </c>
      <c r="C34" s="43">
        <v>27.745000000000001</v>
      </c>
      <c r="D34" s="43">
        <v>27901</v>
      </c>
      <c r="E34" s="43">
        <v>3.4453E-13</v>
      </c>
      <c r="F34" s="43">
        <v>-8.7839999999999997E-13</v>
      </c>
      <c r="G34" s="43">
        <v>-4781.8</v>
      </c>
      <c r="H34" s="48">
        <v>0.65</v>
      </c>
      <c r="I34" s="28"/>
      <c r="J34" s="44">
        <v>16</v>
      </c>
      <c r="K34" s="43">
        <v>-1847.8</v>
      </c>
      <c r="L34" s="43">
        <v>27.745000000000001</v>
      </c>
      <c r="M34" s="43">
        <v>27901</v>
      </c>
      <c r="N34" s="43">
        <v>1.1483999999999999E-13</v>
      </c>
      <c r="O34" s="43">
        <v>2.9280000000000002E-13</v>
      </c>
      <c r="P34" s="43">
        <v>4781.8</v>
      </c>
      <c r="Q34" s="48">
        <v>0.65</v>
      </c>
    </row>
    <row r="35" spans="1:17" x14ac:dyDescent="0.3">
      <c r="A35" s="42">
        <v>46</v>
      </c>
      <c r="B35" s="43">
        <v>-1649.6</v>
      </c>
      <c r="C35" s="43">
        <v>-128.16</v>
      </c>
      <c r="D35" s="43">
        <v>24985</v>
      </c>
      <c r="E35" s="43">
        <v>2.7949E-13</v>
      </c>
      <c r="F35" s="43">
        <v>-7.5907000000000002E-13</v>
      </c>
      <c r="G35" s="43">
        <v>-4132.2</v>
      </c>
      <c r="H35" s="48">
        <v>0.7</v>
      </c>
      <c r="I35" s="28"/>
      <c r="J35" s="44">
        <v>17</v>
      </c>
      <c r="K35" s="43">
        <v>-1649.6</v>
      </c>
      <c r="L35" s="43">
        <v>-128.16</v>
      </c>
      <c r="M35" s="43">
        <v>24985</v>
      </c>
      <c r="N35" s="43">
        <v>9.3162999999999994E-14</v>
      </c>
      <c r="O35" s="43">
        <v>2.5302000000000002E-13</v>
      </c>
      <c r="P35" s="43">
        <v>4132.2</v>
      </c>
      <c r="Q35" s="48">
        <v>0.7</v>
      </c>
    </row>
    <row r="36" spans="1:17" x14ac:dyDescent="0.3">
      <c r="A36" s="42">
        <v>47</v>
      </c>
      <c r="B36" s="43">
        <v>-1480.4</v>
      </c>
      <c r="C36" s="43">
        <v>-236.16</v>
      </c>
      <c r="D36" s="43">
        <v>22491</v>
      </c>
      <c r="E36" s="43">
        <v>2.2855999999999999E-13</v>
      </c>
      <c r="F36" s="43">
        <v>-6.5875E-13</v>
      </c>
      <c r="G36" s="43">
        <v>-3586.1</v>
      </c>
      <c r="H36" s="48">
        <v>0.75</v>
      </c>
      <c r="I36" s="28"/>
      <c r="J36" s="44">
        <v>18</v>
      </c>
      <c r="K36" s="43">
        <v>-1480.4</v>
      </c>
      <c r="L36" s="43">
        <v>-236.16</v>
      </c>
      <c r="M36" s="43">
        <v>22491</v>
      </c>
      <c r="N36" s="43">
        <v>7.6186999999999999E-14</v>
      </c>
      <c r="O36" s="43">
        <v>2.1958000000000001E-13</v>
      </c>
      <c r="P36" s="43">
        <v>3586.1</v>
      </c>
      <c r="Q36" s="48">
        <v>0.75</v>
      </c>
    </row>
    <row r="37" spans="1:17" x14ac:dyDescent="0.3">
      <c r="A37" s="42">
        <v>48</v>
      </c>
      <c r="B37" s="43">
        <v>-1334.4</v>
      </c>
      <c r="C37" s="43">
        <v>-308.97000000000003</v>
      </c>
      <c r="D37" s="43">
        <v>20342</v>
      </c>
      <c r="E37" s="43">
        <v>1.8837000000000001E-13</v>
      </c>
      <c r="F37" s="43">
        <v>-5.7420000000000002E-13</v>
      </c>
      <c r="G37" s="43">
        <v>-3125.8</v>
      </c>
      <c r="H37" s="48">
        <v>0.8</v>
      </c>
      <c r="I37" s="28"/>
      <c r="J37" s="44">
        <v>19</v>
      </c>
      <c r="K37" s="43">
        <v>-1334.4</v>
      </c>
      <c r="L37" s="43">
        <v>-308.97000000000003</v>
      </c>
      <c r="M37" s="43">
        <v>20342</v>
      </c>
      <c r="N37" s="43">
        <v>6.2787999999999997E-14</v>
      </c>
      <c r="O37" s="43">
        <v>1.914E-13</v>
      </c>
      <c r="P37" s="43">
        <v>3125.8</v>
      </c>
      <c r="Q37" s="48">
        <v>0.8</v>
      </c>
    </row>
    <row r="38" spans="1:17" x14ac:dyDescent="0.3">
      <c r="A38" s="42">
        <v>49</v>
      </c>
      <c r="B38" s="43">
        <v>-1207.3</v>
      </c>
      <c r="C38" s="43">
        <v>-355.92</v>
      </c>
      <c r="D38" s="43">
        <v>18477</v>
      </c>
      <c r="E38" s="43">
        <v>1.5639E-13</v>
      </c>
      <c r="F38" s="43">
        <v>-5.0268999999999995E-13</v>
      </c>
      <c r="G38" s="43">
        <v>-2736.5</v>
      </c>
      <c r="H38" s="48">
        <v>0.85</v>
      </c>
      <c r="I38" s="28"/>
      <c r="J38" s="44">
        <v>20</v>
      </c>
      <c r="K38" s="43">
        <v>-1207.3</v>
      </c>
      <c r="L38" s="43">
        <v>-355.92</v>
      </c>
      <c r="M38" s="43">
        <v>18477</v>
      </c>
      <c r="N38" s="43">
        <v>5.2130000000000001E-14</v>
      </c>
      <c r="O38" s="43">
        <v>1.6755999999999999E-13</v>
      </c>
      <c r="P38" s="43">
        <v>2736.5</v>
      </c>
      <c r="Q38" s="48">
        <v>0.85</v>
      </c>
    </row>
    <row r="39" spans="1:17" x14ac:dyDescent="0.3">
      <c r="A39" s="42">
        <v>50</v>
      </c>
      <c r="B39" s="43">
        <v>-1095.5999999999999</v>
      </c>
      <c r="C39" s="43">
        <v>-383.84</v>
      </c>
      <c r="D39" s="43">
        <v>16849</v>
      </c>
      <c r="E39" s="43">
        <v>1.3075E-13</v>
      </c>
      <c r="F39" s="43">
        <v>-4.4199000000000002E-13</v>
      </c>
      <c r="G39" s="43">
        <v>-2406.1</v>
      </c>
      <c r="H39" s="48">
        <v>0.9</v>
      </c>
      <c r="I39" s="28"/>
      <c r="J39" s="44">
        <v>21</v>
      </c>
      <c r="K39" s="43">
        <v>-1095.5999999999999</v>
      </c>
      <c r="L39" s="43">
        <v>-383.84</v>
      </c>
      <c r="M39" s="43">
        <v>16849</v>
      </c>
      <c r="N39" s="43">
        <v>4.3584000000000001E-14</v>
      </c>
      <c r="O39" s="43">
        <v>1.4732999999999999E-13</v>
      </c>
      <c r="P39" s="43">
        <v>2406.1</v>
      </c>
      <c r="Q39" s="48">
        <v>0.9</v>
      </c>
    </row>
    <row r="40" spans="1:17" x14ac:dyDescent="0.3">
      <c r="A40" s="42">
        <v>51</v>
      </c>
      <c r="B40" s="43">
        <v>-908.62</v>
      </c>
      <c r="C40" s="43">
        <v>-401.3</v>
      </c>
      <c r="D40" s="43">
        <v>14159</v>
      </c>
      <c r="E40" s="43">
        <v>9.3192999999999995E-14</v>
      </c>
      <c r="F40" s="43">
        <v>-3.4592E-13</v>
      </c>
      <c r="G40" s="43">
        <v>-1883.1</v>
      </c>
      <c r="H40" s="48">
        <v>0.95</v>
      </c>
      <c r="I40" s="28"/>
      <c r="J40" s="44">
        <v>22</v>
      </c>
      <c r="K40" s="43">
        <v>-908.62</v>
      </c>
      <c r="L40" s="43">
        <v>-401.3</v>
      </c>
      <c r="M40" s="43">
        <v>14159</v>
      </c>
      <c r="N40" s="43">
        <v>3.1064000000000001E-14</v>
      </c>
      <c r="O40" s="43">
        <v>1.1530999999999999E-13</v>
      </c>
      <c r="P40" s="43">
        <v>1883.1</v>
      </c>
      <c r="Q40" s="48">
        <v>0.95</v>
      </c>
    </row>
    <row r="41" spans="1:17" x14ac:dyDescent="0.3">
      <c r="A41" s="42">
        <v>52</v>
      </c>
      <c r="B41" s="43">
        <v>-369.33</v>
      </c>
      <c r="C41" s="43">
        <v>-242.88</v>
      </c>
      <c r="D41" s="43">
        <v>6935.2</v>
      </c>
      <c r="E41" s="43">
        <v>2.3228E-14</v>
      </c>
      <c r="F41" s="43">
        <v>-1.2468E-13</v>
      </c>
      <c r="G41" s="43">
        <v>-678.72</v>
      </c>
      <c r="H41" s="48">
        <v>1</v>
      </c>
      <c r="I41" s="28"/>
      <c r="J41" s="44">
        <v>23</v>
      </c>
      <c r="K41" s="43">
        <v>-369.33</v>
      </c>
      <c r="L41" s="43">
        <v>-242.88</v>
      </c>
      <c r="M41" s="43">
        <v>6935.2</v>
      </c>
      <c r="N41" s="43">
        <v>7.7425999999999992E-15</v>
      </c>
      <c r="O41" s="43">
        <v>4.1560000000000002E-14</v>
      </c>
      <c r="P41" s="43">
        <v>678.72</v>
      </c>
      <c r="Q41" s="48">
        <v>1</v>
      </c>
    </row>
    <row r="42" spans="1:17" x14ac:dyDescent="0.3">
      <c r="A42" s="42">
        <v>53</v>
      </c>
      <c r="B42" s="43">
        <v>-145.34</v>
      </c>
      <c r="C42" s="43">
        <v>-101.02</v>
      </c>
      <c r="D42" s="43">
        <v>4086.3</v>
      </c>
      <c r="E42" s="43">
        <v>8.1427000000000004E-15</v>
      </c>
      <c r="F42" s="43">
        <v>-5.7255000000000004E-14</v>
      </c>
      <c r="G42" s="43">
        <v>-311.68</v>
      </c>
      <c r="H42" s="48">
        <v>1.5</v>
      </c>
      <c r="I42" s="28"/>
      <c r="J42" s="44">
        <v>24</v>
      </c>
      <c r="K42" s="43">
        <v>-145.34</v>
      </c>
      <c r="L42" s="43">
        <v>-101.02</v>
      </c>
      <c r="M42" s="43">
        <v>4086.3</v>
      </c>
      <c r="N42" s="43">
        <v>2.7141999999999998E-15</v>
      </c>
      <c r="O42" s="43">
        <v>1.9085000000000001E-14</v>
      </c>
      <c r="P42" s="43">
        <v>311.68</v>
      </c>
      <c r="Q42" s="48">
        <v>1.5</v>
      </c>
    </row>
    <row r="43" spans="1:17" x14ac:dyDescent="0.3">
      <c r="A43" s="42">
        <v>54</v>
      </c>
      <c r="B43" s="43">
        <v>-68.078000000000003</v>
      </c>
      <c r="C43" s="43">
        <v>-48.911999999999999</v>
      </c>
      <c r="D43" s="43">
        <v>2755.2</v>
      </c>
      <c r="E43" s="43">
        <v>3.5207000000000002E-15</v>
      </c>
      <c r="F43" s="43">
        <v>-3.0712999999999999E-14</v>
      </c>
      <c r="G43" s="43">
        <v>-167.2</v>
      </c>
      <c r="H43" s="48">
        <v>2</v>
      </c>
      <c r="I43" s="28"/>
      <c r="J43" s="44">
        <v>25</v>
      </c>
      <c r="K43" s="43">
        <v>-68.078000000000003</v>
      </c>
      <c r="L43" s="43">
        <v>-48.911999999999999</v>
      </c>
      <c r="M43" s="43">
        <v>2755.2</v>
      </c>
      <c r="N43" s="43">
        <v>1.1736E-15</v>
      </c>
      <c r="O43" s="43">
        <v>1.0238E-14</v>
      </c>
      <c r="P43" s="43">
        <v>167.2</v>
      </c>
      <c r="Q43" s="48">
        <v>2</v>
      </c>
    </row>
    <row r="44" spans="1:17" x14ac:dyDescent="0.3">
      <c r="A44" s="42">
        <v>55</v>
      </c>
      <c r="B44" s="43">
        <v>-53.57</v>
      </c>
      <c r="C44" s="43">
        <v>-44.017000000000003</v>
      </c>
      <c r="D44" s="43">
        <v>2040.5</v>
      </c>
      <c r="E44" s="43">
        <v>1.7548E-15</v>
      </c>
      <c r="F44" s="43">
        <v>-1.8342E-14</v>
      </c>
      <c r="G44" s="43">
        <v>-99.847999999999999</v>
      </c>
      <c r="H44" s="48">
        <v>2.5</v>
      </c>
      <c r="I44" s="28"/>
      <c r="J44" s="44">
        <v>26</v>
      </c>
      <c r="K44" s="43">
        <v>-53.57</v>
      </c>
      <c r="L44" s="43">
        <v>-44.017000000000003</v>
      </c>
      <c r="M44" s="43">
        <v>2040.5</v>
      </c>
      <c r="N44" s="43">
        <v>5.8494E-16</v>
      </c>
      <c r="O44" s="43">
        <v>6.1140000000000003E-15</v>
      </c>
      <c r="P44" s="43">
        <v>99.847999999999999</v>
      </c>
      <c r="Q44" s="48">
        <v>2.5</v>
      </c>
    </row>
    <row r="45" spans="1:17" x14ac:dyDescent="0.3">
      <c r="A45" s="42">
        <v>56</v>
      </c>
      <c r="B45" s="43">
        <v>-58.488999999999997</v>
      </c>
      <c r="C45" s="43">
        <v>-53.194000000000003</v>
      </c>
      <c r="D45" s="43">
        <v>1599.6</v>
      </c>
      <c r="E45" s="43">
        <v>9.7269000000000003E-16</v>
      </c>
      <c r="F45" s="43">
        <v>-1.1831E-14</v>
      </c>
      <c r="G45" s="43">
        <v>-64.405000000000001</v>
      </c>
      <c r="H45" s="48">
        <v>3</v>
      </c>
      <c r="I45" s="28"/>
      <c r="J45" s="44">
        <v>27</v>
      </c>
      <c r="K45" s="43">
        <v>-58.488999999999997</v>
      </c>
      <c r="L45" s="43">
        <v>-53.194000000000003</v>
      </c>
      <c r="M45" s="43">
        <v>1599.6</v>
      </c>
      <c r="N45" s="43">
        <v>3.2422999999999999E-16</v>
      </c>
      <c r="O45" s="43">
        <v>3.9436999999999998E-15</v>
      </c>
      <c r="P45" s="43">
        <v>64.405000000000001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5.6983999999999995E-4</v>
      </c>
      <c r="C50" s="43">
        <v>4.4561999999999998E-4</v>
      </c>
      <c r="D50" s="43">
        <v>-2.6807000000000003E-4</v>
      </c>
      <c r="E50" s="43">
        <v>-4.5637000000000002E-20</v>
      </c>
      <c r="F50" s="43">
        <v>2.1627E-35</v>
      </c>
      <c r="G50" s="43">
        <v>1.1773E-19</v>
      </c>
      <c r="H50" s="48">
        <v>0</v>
      </c>
      <c r="I50" s="28"/>
      <c r="J50" s="44">
        <v>1</v>
      </c>
      <c r="K50" s="43">
        <v>5.6983999999999995E-4</v>
      </c>
      <c r="L50" s="43">
        <v>4.4561999999999998E-4</v>
      </c>
      <c r="M50" s="43">
        <v>-2.6807000000000003E-4</v>
      </c>
      <c r="N50" s="43">
        <v>-1.5212E-20</v>
      </c>
      <c r="O50" s="43">
        <v>-7.2089E-36</v>
      </c>
      <c r="P50" s="43">
        <v>-1.1773E-19</v>
      </c>
      <c r="Q50" s="48">
        <v>0</v>
      </c>
    </row>
    <row r="51" spans="1:17" x14ac:dyDescent="0.3">
      <c r="A51" s="42">
        <v>31</v>
      </c>
      <c r="B51" s="43">
        <v>-2.5465999999999998E-4</v>
      </c>
      <c r="C51" s="43">
        <v>-2.3470000000000001E-4</v>
      </c>
      <c r="D51" s="43">
        <v>3.5884000000000003E-4</v>
      </c>
      <c r="E51" s="43">
        <v>7.3317000000000002E-21</v>
      </c>
      <c r="F51" s="43">
        <v>-3.1127999999999999E-21</v>
      </c>
      <c r="G51" s="43">
        <v>-1.6945000000000001E-5</v>
      </c>
      <c r="H51" s="54">
        <v>0.03</v>
      </c>
      <c r="I51" s="28"/>
      <c r="J51" s="44">
        <v>2</v>
      </c>
      <c r="K51" s="43">
        <v>-2.5465999999999998E-4</v>
      </c>
      <c r="L51" s="43">
        <v>-2.3470000000000001E-4</v>
      </c>
      <c r="M51" s="43">
        <v>3.5884000000000003E-4</v>
      </c>
      <c r="N51" s="43">
        <v>2.4439000000000001E-21</v>
      </c>
      <c r="O51" s="43">
        <v>1.0376E-21</v>
      </c>
      <c r="P51" s="43">
        <v>1.6945000000000001E-5</v>
      </c>
      <c r="Q51" s="54">
        <v>0.03</v>
      </c>
    </row>
    <row r="52" spans="1:17" x14ac:dyDescent="0.3">
      <c r="A52" s="42">
        <v>32</v>
      </c>
      <c r="B52" s="43">
        <v>-4.1421999999999997E-4</v>
      </c>
      <c r="C52" s="43">
        <v>-3.4191000000000001E-4</v>
      </c>
      <c r="D52" s="43">
        <v>1.4861E-3</v>
      </c>
      <c r="E52" s="43">
        <v>2.6563999999999999E-20</v>
      </c>
      <c r="F52" s="43">
        <v>-3.5219E-20</v>
      </c>
      <c r="G52" s="43">
        <v>-1.9171999999999999E-4</v>
      </c>
      <c r="H52" s="57">
        <v>0.05</v>
      </c>
      <c r="I52" s="28"/>
      <c r="J52" s="44">
        <v>3</v>
      </c>
      <c r="K52" s="43">
        <v>-4.1421999999999997E-4</v>
      </c>
      <c r="L52" s="43">
        <v>-3.4191000000000001E-4</v>
      </c>
      <c r="M52" s="43">
        <v>1.4861E-3</v>
      </c>
      <c r="N52" s="43">
        <v>8.8548000000000007E-21</v>
      </c>
      <c r="O52" s="43">
        <v>1.174E-20</v>
      </c>
      <c r="P52" s="43">
        <v>1.9171999999999999E-4</v>
      </c>
      <c r="Q52" s="57">
        <v>0.05</v>
      </c>
    </row>
    <row r="53" spans="1:17" x14ac:dyDescent="0.3">
      <c r="A53" s="42">
        <v>33</v>
      </c>
      <c r="B53" s="43">
        <v>-6.3418999999999997E-4</v>
      </c>
      <c r="C53" s="43">
        <v>-4.4009000000000002E-4</v>
      </c>
      <c r="D53" s="43">
        <v>1.2347E-3</v>
      </c>
      <c r="E53" s="43">
        <v>7.1313000000000005E-20</v>
      </c>
      <c r="F53" s="43">
        <v>-3.7680000000000001E-20</v>
      </c>
      <c r="G53" s="43">
        <v>-2.0511999999999999E-4</v>
      </c>
      <c r="H53" s="48">
        <v>0.1</v>
      </c>
      <c r="I53" s="28"/>
      <c r="J53" s="44">
        <v>4</v>
      </c>
      <c r="K53" s="43">
        <v>-6.3418999999999997E-4</v>
      </c>
      <c r="L53" s="43">
        <v>-4.4009000000000002E-4</v>
      </c>
      <c r="M53" s="43">
        <v>1.2347E-3</v>
      </c>
      <c r="N53" s="43">
        <v>2.3771000000000001E-20</v>
      </c>
      <c r="O53" s="43">
        <v>1.256E-20</v>
      </c>
      <c r="P53" s="43">
        <v>2.0511999999999999E-4</v>
      </c>
      <c r="Q53" s="48">
        <v>0.1</v>
      </c>
    </row>
    <row r="54" spans="1:17" x14ac:dyDescent="0.3">
      <c r="A54" s="42">
        <v>34</v>
      </c>
      <c r="B54" s="43">
        <v>-8.2751999999999999E-4</v>
      </c>
      <c r="C54" s="43">
        <v>-5.5778999999999996E-4</v>
      </c>
      <c r="D54" s="43">
        <v>1.2371000000000001E-3</v>
      </c>
      <c r="E54" s="43">
        <v>9.9098999999999998E-20</v>
      </c>
      <c r="F54" s="43">
        <v>-3.5872000000000001E-20</v>
      </c>
      <c r="G54" s="43">
        <v>-1.9527999999999999E-4</v>
      </c>
      <c r="H54" s="54">
        <v>0.13</v>
      </c>
      <c r="I54" s="28"/>
      <c r="J54" s="44">
        <v>5</v>
      </c>
      <c r="K54" s="43">
        <v>-8.2751999999999999E-4</v>
      </c>
      <c r="L54" s="43">
        <v>-5.5778999999999996E-4</v>
      </c>
      <c r="M54" s="43">
        <v>1.2371000000000001E-3</v>
      </c>
      <c r="N54" s="43">
        <v>3.3033000000000001E-20</v>
      </c>
      <c r="O54" s="43">
        <v>1.1957000000000001E-20</v>
      </c>
      <c r="P54" s="43">
        <v>1.9527999999999999E-4</v>
      </c>
      <c r="Q54" s="54">
        <v>0.13</v>
      </c>
    </row>
    <row r="55" spans="1:17" x14ac:dyDescent="0.3">
      <c r="A55" s="42">
        <v>35</v>
      </c>
      <c r="B55" s="43">
        <v>-7.4794E-4</v>
      </c>
      <c r="C55" s="43">
        <v>-4.8505E-4</v>
      </c>
      <c r="D55" s="43">
        <v>1.7266E-3</v>
      </c>
      <c r="E55" s="43">
        <v>9.6586000000000003E-20</v>
      </c>
      <c r="F55" s="43">
        <v>-9.0540000000000004E-20</v>
      </c>
      <c r="G55" s="43">
        <v>-4.9286999999999996E-4</v>
      </c>
      <c r="H55" s="48">
        <v>0.15</v>
      </c>
      <c r="I55" s="28"/>
      <c r="J55" s="44">
        <v>6</v>
      </c>
      <c r="K55" s="43">
        <v>-7.4794E-4</v>
      </c>
      <c r="L55" s="43">
        <v>-4.8505E-4</v>
      </c>
      <c r="M55" s="43">
        <v>1.7266E-3</v>
      </c>
      <c r="N55" s="43">
        <v>3.2195000000000001E-20</v>
      </c>
      <c r="O55" s="43">
        <v>3.0179999999999999E-20</v>
      </c>
      <c r="P55" s="43">
        <v>4.9286999999999996E-4</v>
      </c>
      <c r="Q55" s="48">
        <v>0.15</v>
      </c>
    </row>
    <row r="56" spans="1:17" x14ac:dyDescent="0.3">
      <c r="A56" s="42">
        <v>36</v>
      </c>
      <c r="B56" s="43">
        <v>-6.1204E-4</v>
      </c>
      <c r="C56" s="43">
        <v>-3.7094999999999999E-4</v>
      </c>
      <c r="D56" s="43">
        <v>1.2982E-3</v>
      </c>
      <c r="E56" s="43">
        <v>8.8573999999999998E-20</v>
      </c>
      <c r="F56" s="43">
        <v>-8.5984999999999994E-20</v>
      </c>
      <c r="G56" s="43">
        <v>-4.6808E-4</v>
      </c>
      <c r="H56" s="57">
        <v>0.2</v>
      </c>
      <c r="I56" s="28"/>
      <c r="J56" s="44">
        <v>7</v>
      </c>
      <c r="K56" s="43">
        <v>-6.1204E-4</v>
      </c>
      <c r="L56" s="43">
        <v>-3.7094999999999999E-4</v>
      </c>
      <c r="M56" s="43">
        <v>1.2982E-3</v>
      </c>
      <c r="N56" s="43">
        <v>2.9524999999999999E-20</v>
      </c>
      <c r="O56" s="43">
        <v>2.8661999999999998E-20</v>
      </c>
      <c r="P56" s="43">
        <v>4.6808E-4</v>
      </c>
      <c r="Q56" s="57">
        <v>0.2</v>
      </c>
    </row>
    <row r="57" spans="1:17" x14ac:dyDescent="0.3">
      <c r="A57" s="42">
        <v>37</v>
      </c>
      <c r="B57" s="43">
        <v>-5.7518000000000001E-4</v>
      </c>
      <c r="C57" s="43">
        <v>-3.4346000000000002E-4</v>
      </c>
      <c r="D57" s="43">
        <v>1.1478E-3</v>
      </c>
      <c r="E57" s="43">
        <v>8.5133999999999997E-20</v>
      </c>
      <c r="F57" s="43">
        <v>-7.9606999999999996E-20</v>
      </c>
      <c r="G57" s="43">
        <v>-4.3335999999999998E-4</v>
      </c>
      <c r="H57" s="54">
        <v>0.23</v>
      </c>
      <c r="I57" s="28"/>
      <c r="J57" s="44">
        <v>8</v>
      </c>
      <c r="K57" s="43">
        <v>-5.7518000000000001E-4</v>
      </c>
      <c r="L57" s="43">
        <v>-3.4346000000000002E-4</v>
      </c>
      <c r="M57" s="43">
        <v>1.1478E-3</v>
      </c>
      <c r="N57" s="43">
        <v>2.8378000000000001E-20</v>
      </c>
      <c r="O57" s="43">
        <v>2.6536E-20</v>
      </c>
      <c r="P57" s="43">
        <v>4.3335999999999998E-4</v>
      </c>
      <c r="Q57" s="54">
        <v>0.23</v>
      </c>
    </row>
    <row r="58" spans="1:17" x14ac:dyDescent="0.3">
      <c r="A58" s="42">
        <v>38</v>
      </c>
      <c r="B58" s="43">
        <v>-4.2226999999999998E-4</v>
      </c>
      <c r="C58" s="43">
        <v>-2.5535E-4</v>
      </c>
      <c r="D58" s="43">
        <v>9.6409999999999996E-4</v>
      </c>
      <c r="E58" s="43">
        <v>6.1323999999999996E-20</v>
      </c>
      <c r="F58" s="43">
        <v>-8.5408999999999994E-20</v>
      </c>
      <c r="G58" s="43">
        <v>-4.6494E-4</v>
      </c>
      <c r="H58" s="57">
        <v>0.3</v>
      </c>
      <c r="I58" s="28"/>
      <c r="J58" s="44">
        <v>9</v>
      </c>
      <c r="K58" s="43">
        <v>-4.2226999999999998E-4</v>
      </c>
      <c r="L58" s="43">
        <v>-2.5535E-4</v>
      </c>
      <c r="M58" s="43">
        <v>9.6409999999999996E-4</v>
      </c>
      <c r="N58" s="43">
        <v>2.0440999999999999E-20</v>
      </c>
      <c r="O58" s="43">
        <v>2.8469999999999998E-20</v>
      </c>
      <c r="P58" s="43">
        <v>4.6494E-4</v>
      </c>
      <c r="Q58" s="57">
        <v>0.3</v>
      </c>
    </row>
    <row r="59" spans="1:17" x14ac:dyDescent="0.3">
      <c r="A59" s="42">
        <v>39</v>
      </c>
      <c r="B59" s="43">
        <v>-3.4838000000000002E-4</v>
      </c>
      <c r="C59" s="43">
        <v>-2.1812000000000001E-4</v>
      </c>
      <c r="D59" s="43">
        <v>8.0245999999999996E-4</v>
      </c>
      <c r="E59" s="43">
        <v>4.7856000000000001E-20</v>
      </c>
      <c r="F59" s="43">
        <v>-7.4443000000000003E-20</v>
      </c>
      <c r="G59" s="43">
        <v>-4.0525000000000001E-4</v>
      </c>
      <c r="H59" s="57">
        <v>0.35</v>
      </c>
      <c r="I59" s="28"/>
      <c r="J59" s="44">
        <v>10</v>
      </c>
      <c r="K59" s="43">
        <v>-3.4838000000000002E-4</v>
      </c>
      <c r="L59" s="43">
        <v>-2.1812000000000001E-4</v>
      </c>
      <c r="M59" s="43">
        <v>8.0245999999999996E-4</v>
      </c>
      <c r="N59" s="43">
        <v>1.5952000000000002E-20</v>
      </c>
      <c r="O59" s="43">
        <v>2.4814000000000001E-20</v>
      </c>
      <c r="P59" s="43">
        <v>4.0525000000000001E-4</v>
      </c>
      <c r="Q59" s="57">
        <v>0.35</v>
      </c>
    </row>
    <row r="60" spans="1:17" x14ac:dyDescent="0.3">
      <c r="A60" s="42">
        <v>40</v>
      </c>
      <c r="B60" s="43">
        <v>-2.9259000000000002E-4</v>
      </c>
      <c r="C60" s="43">
        <v>-1.9112E-4</v>
      </c>
      <c r="D60" s="43">
        <v>6.8165000000000001E-4</v>
      </c>
      <c r="E60" s="43">
        <v>3.7279000000000001E-20</v>
      </c>
      <c r="F60" s="43">
        <v>-6.4110999999999996E-20</v>
      </c>
      <c r="G60" s="43">
        <v>-3.4900000000000003E-4</v>
      </c>
      <c r="H60" s="57">
        <v>0.4</v>
      </c>
      <c r="I60" s="28"/>
      <c r="J60" s="44">
        <v>11</v>
      </c>
      <c r="K60" s="43">
        <v>-2.9259000000000002E-4</v>
      </c>
      <c r="L60" s="43">
        <v>-1.9112E-4</v>
      </c>
      <c r="M60" s="43">
        <v>6.8165000000000001E-4</v>
      </c>
      <c r="N60" s="43">
        <v>1.2426E-20</v>
      </c>
      <c r="O60" s="43">
        <v>2.137E-20</v>
      </c>
      <c r="P60" s="43">
        <v>3.4900000000000003E-4</v>
      </c>
      <c r="Q60" s="57">
        <v>0.4</v>
      </c>
    </row>
    <row r="61" spans="1:17" x14ac:dyDescent="0.3">
      <c r="A61" s="42">
        <v>41</v>
      </c>
      <c r="B61" s="43">
        <v>-2.4927E-4</v>
      </c>
      <c r="C61" s="43">
        <v>-1.6998999999999999E-4</v>
      </c>
      <c r="D61" s="43">
        <v>5.8770000000000003E-4</v>
      </c>
      <c r="E61" s="43">
        <v>2.9124999999999998E-20</v>
      </c>
      <c r="F61" s="43">
        <v>-5.4899E-20</v>
      </c>
      <c r="G61" s="43">
        <v>-2.9886000000000002E-4</v>
      </c>
      <c r="H61" s="57">
        <v>0.45</v>
      </c>
      <c r="I61" s="28"/>
      <c r="J61" s="44">
        <v>12</v>
      </c>
      <c r="K61" s="43">
        <v>-2.4927E-4</v>
      </c>
      <c r="L61" s="43">
        <v>-1.6998999999999999E-4</v>
      </c>
      <c r="M61" s="43">
        <v>5.8770000000000003E-4</v>
      </c>
      <c r="N61" s="43">
        <v>9.7082999999999994E-21</v>
      </c>
      <c r="O61" s="43">
        <v>1.83E-20</v>
      </c>
      <c r="P61" s="43">
        <v>2.9886000000000002E-4</v>
      </c>
      <c r="Q61" s="57">
        <v>0.45</v>
      </c>
    </row>
    <row r="62" spans="1:17" x14ac:dyDescent="0.3">
      <c r="A62" s="42">
        <v>42</v>
      </c>
      <c r="B62" s="43">
        <v>-2.1486000000000001E-4</v>
      </c>
      <c r="C62" s="43">
        <v>-1.5257000000000001E-4</v>
      </c>
      <c r="D62" s="43">
        <v>5.1248999999999999E-4</v>
      </c>
      <c r="E62" s="43">
        <v>2.2885E-20</v>
      </c>
      <c r="F62" s="43">
        <v>-4.6932E-20</v>
      </c>
      <c r="G62" s="43">
        <v>-2.5548999999999998E-4</v>
      </c>
      <c r="H62" s="48">
        <v>0.5</v>
      </c>
      <c r="I62" s="28"/>
      <c r="J62" s="44">
        <v>13</v>
      </c>
      <c r="K62" s="43">
        <v>-2.1486000000000001E-4</v>
      </c>
      <c r="L62" s="43">
        <v>-1.5257000000000001E-4</v>
      </c>
      <c r="M62" s="43">
        <v>5.1248999999999999E-4</v>
      </c>
      <c r="N62" s="43">
        <v>7.6284999999999994E-21</v>
      </c>
      <c r="O62" s="43">
        <v>1.5644E-20</v>
      </c>
      <c r="P62" s="43">
        <v>2.5548999999999998E-4</v>
      </c>
      <c r="Q62" s="48">
        <v>0.5</v>
      </c>
    </row>
    <row r="63" spans="1:17" x14ac:dyDescent="0.3">
      <c r="A63" s="42">
        <v>43</v>
      </c>
      <c r="B63" s="43">
        <v>-1.8705999999999999E-4</v>
      </c>
      <c r="C63" s="43">
        <v>-1.3774999999999999E-4</v>
      </c>
      <c r="D63" s="43">
        <v>4.5095999999999998E-4</v>
      </c>
      <c r="E63" s="43">
        <v>1.8114000000000001E-20</v>
      </c>
      <c r="F63" s="43">
        <v>-4.0156999999999998E-20</v>
      </c>
      <c r="G63" s="43">
        <v>-2.186E-4</v>
      </c>
      <c r="H63" s="48">
        <v>0.55000000000000004</v>
      </c>
      <c r="I63" s="28"/>
      <c r="J63" s="44">
        <v>14</v>
      </c>
      <c r="K63" s="43">
        <v>-1.8705999999999999E-4</v>
      </c>
      <c r="L63" s="43">
        <v>-1.3774999999999999E-4</v>
      </c>
      <c r="M63" s="43">
        <v>4.5095999999999998E-4</v>
      </c>
      <c r="N63" s="43">
        <v>6.038E-21</v>
      </c>
      <c r="O63" s="43">
        <v>1.3386E-20</v>
      </c>
      <c r="P63" s="43">
        <v>2.186E-4</v>
      </c>
      <c r="Q63" s="48">
        <v>0.55000000000000004</v>
      </c>
    </row>
    <row r="64" spans="1:17" x14ac:dyDescent="0.3">
      <c r="A64" s="42">
        <v>44</v>
      </c>
      <c r="B64" s="43">
        <v>-1.6424000000000001E-4</v>
      </c>
      <c r="C64" s="43">
        <v>-1.249E-4</v>
      </c>
      <c r="D64" s="43">
        <v>3.9980000000000001E-4</v>
      </c>
      <c r="E64" s="43">
        <v>1.4452999999999999E-20</v>
      </c>
      <c r="F64" s="43">
        <v>-3.4443999999999998E-20</v>
      </c>
      <c r="G64" s="43">
        <v>-1.8751E-4</v>
      </c>
      <c r="H64" s="48">
        <v>0.6</v>
      </c>
      <c r="I64" s="28"/>
      <c r="J64" s="44">
        <v>15</v>
      </c>
      <c r="K64" s="43">
        <v>-1.6424000000000001E-4</v>
      </c>
      <c r="L64" s="43">
        <v>-1.249E-4</v>
      </c>
      <c r="M64" s="43">
        <v>3.9980000000000001E-4</v>
      </c>
      <c r="N64" s="43">
        <v>4.8176999999999998E-21</v>
      </c>
      <c r="O64" s="43">
        <v>1.1481000000000001E-20</v>
      </c>
      <c r="P64" s="43">
        <v>1.8751E-4</v>
      </c>
      <c r="Q64" s="48">
        <v>0.6</v>
      </c>
    </row>
    <row r="65" spans="1:17" x14ac:dyDescent="0.3">
      <c r="A65" s="42">
        <v>45</v>
      </c>
      <c r="B65" s="43">
        <v>-1.4529000000000001E-4</v>
      </c>
      <c r="C65" s="43">
        <v>-1.1364E-4</v>
      </c>
      <c r="D65" s="43">
        <v>3.5672999999999998E-4</v>
      </c>
      <c r="E65" s="43">
        <v>1.1628E-20</v>
      </c>
      <c r="F65" s="43">
        <v>-2.9646E-20</v>
      </c>
      <c r="G65" s="43">
        <v>-1.6139E-4</v>
      </c>
      <c r="H65" s="48">
        <v>0.65</v>
      </c>
      <c r="I65" s="28"/>
      <c r="J65" s="44">
        <v>16</v>
      </c>
      <c r="K65" s="43">
        <v>-1.4529000000000001E-4</v>
      </c>
      <c r="L65" s="43">
        <v>-1.1364E-4</v>
      </c>
      <c r="M65" s="43">
        <v>3.5672999999999998E-4</v>
      </c>
      <c r="N65" s="43">
        <v>3.8760000000000001E-21</v>
      </c>
      <c r="O65" s="43">
        <v>9.8819999999999995E-21</v>
      </c>
      <c r="P65" s="43">
        <v>1.6139E-4</v>
      </c>
      <c r="Q65" s="48">
        <v>0.65</v>
      </c>
    </row>
    <row r="66" spans="1:17" x14ac:dyDescent="0.3">
      <c r="A66" s="42">
        <v>46</v>
      </c>
      <c r="B66" s="43">
        <v>-1.2936999999999999E-4</v>
      </c>
      <c r="C66" s="43">
        <v>-1.0369000000000001E-4</v>
      </c>
      <c r="D66" s="43">
        <v>3.2008999999999998E-4</v>
      </c>
      <c r="E66" s="43">
        <v>9.4327999999999997E-21</v>
      </c>
      <c r="F66" s="43">
        <v>-2.5618000000000001E-20</v>
      </c>
      <c r="G66" s="43">
        <v>-1.3946E-4</v>
      </c>
      <c r="H66" s="48">
        <v>0.7</v>
      </c>
      <c r="I66" s="28"/>
      <c r="J66" s="44">
        <v>17</v>
      </c>
      <c r="K66" s="43">
        <v>-1.2936999999999999E-4</v>
      </c>
      <c r="L66" s="43">
        <v>-1.0369000000000001E-4</v>
      </c>
      <c r="M66" s="43">
        <v>3.2008999999999998E-4</v>
      </c>
      <c r="N66" s="43">
        <v>3.1443E-21</v>
      </c>
      <c r="O66" s="43">
        <v>8.5395000000000007E-21</v>
      </c>
      <c r="P66" s="43">
        <v>1.3946E-4</v>
      </c>
      <c r="Q66" s="48">
        <v>0.7</v>
      </c>
    </row>
    <row r="67" spans="1:17" x14ac:dyDescent="0.3">
      <c r="A67" s="42">
        <v>47</v>
      </c>
      <c r="B67" s="43">
        <v>-1.1587E-4</v>
      </c>
      <c r="C67" s="43">
        <v>-9.4872999999999998E-5</v>
      </c>
      <c r="D67" s="43">
        <v>2.8865E-4</v>
      </c>
      <c r="E67" s="43">
        <v>7.7138999999999996E-21</v>
      </c>
      <c r="F67" s="43">
        <v>-2.2233000000000001E-20</v>
      </c>
      <c r="G67" s="43">
        <v>-1.2103E-4</v>
      </c>
      <c r="H67" s="48">
        <v>0.75</v>
      </c>
      <c r="I67" s="28"/>
      <c r="J67" s="44">
        <v>18</v>
      </c>
      <c r="K67" s="43">
        <v>-1.1587E-4</v>
      </c>
      <c r="L67" s="43">
        <v>-9.4872999999999998E-5</v>
      </c>
      <c r="M67" s="43">
        <v>2.8865E-4</v>
      </c>
      <c r="N67" s="43">
        <v>2.5712999999999999E-21</v>
      </c>
      <c r="O67" s="43">
        <v>7.4109000000000007E-21</v>
      </c>
      <c r="P67" s="43">
        <v>1.2103E-4</v>
      </c>
      <c r="Q67" s="48">
        <v>0.75</v>
      </c>
    </row>
    <row r="68" spans="1:17" x14ac:dyDescent="0.3">
      <c r="A68" s="42">
        <v>48</v>
      </c>
      <c r="B68" s="43">
        <v>-1.0432E-4</v>
      </c>
      <c r="C68" s="43">
        <v>-8.7020000000000004E-5</v>
      </c>
      <c r="D68" s="43">
        <v>2.6145999999999998E-4</v>
      </c>
      <c r="E68" s="43">
        <v>6.3573000000000002E-21</v>
      </c>
      <c r="F68" s="43">
        <v>-1.9378999999999999E-20</v>
      </c>
      <c r="G68" s="43">
        <v>-1.055E-4</v>
      </c>
      <c r="H68" s="48">
        <v>0.8</v>
      </c>
      <c r="I68" s="28"/>
      <c r="J68" s="44">
        <v>19</v>
      </c>
      <c r="K68" s="43">
        <v>-1.0432E-4</v>
      </c>
      <c r="L68" s="43">
        <v>-8.7020000000000004E-5</v>
      </c>
      <c r="M68" s="43">
        <v>2.6145999999999998E-4</v>
      </c>
      <c r="N68" s="43">
        <v>2.1190999999999998E-21</v>
      </c>
      <c r="O68" s="43">
        <v>6.4597E-21</v>
      </c>
      <c r="P68" s="43">
        <v>1.055E-4</v>
      </c>
      <c r="Q68" s="48">
        <v>0.8</v>
      </c>
    </row>
    <row r="69" spans="1:17" x14ac:dyDescent="0.3">
      <c r="A69" s="42">
        <v>49</v>
      </c>
      <c r="B69" s="43">
        <v>-9.4371999999999997E-5</v>
      </c>
      <c r="C69" s="43">
        <v>-8.0005000000000004E-5</v>
      </c>
      <c r="D69" s="43">
        <v>2.3780000000000001E-4</v>
      </c>
      <c r="E69" s="43">
        <v>5.2780999999999996E-21</v>
      </c>
      <c r="F69" s="43">
        <v>-1.6966000000000001E-20</v>
      </c>
      <c r="G69" s="43">
        <v>-9.2357999999999999E-5</v>
      </c>
      <c r="H69" s="48">
        <v>0.85</v>
      </c>
      <c r="I69" s="28"/>
      <c r="J69" s="44">
        <v>20</v>
      </c>
      <c r="K69" s="43">
        <v>-9.4371999999999997E-5</v>
      </c>
      <c r="L69" s="43">
        <v>-8.0005000000000004E-5</v>
      </c>
      <c r="M69" s="43">
        <v>2.3780000000000001E-4</v>
      </c>
      <c r="N69" s="43">
        <v>1.7594E-21</v>
      </c>
      <c r="O69" s="43">
        <v>5.6553000000000002E-21</v>
      </c>
      <c r="P69" s="43">
        <v>9.2357999999999999E-5</v>
      </c>
      <c r="Q69" s="48">
        <v>0.85</v>
      </c>
    </row>
    <row r="70" spans="1:17" x14ac:dyDescent="0.3">
      <c r="A70" s="42">
        <v>50</v>
      </c>
      <c r="B70" s="43">
        <v>-8.5730999999999996E-5</v>
      </c>
      <c r="C70" s="43">
        <v>-7.3720000000000006E-5</v>
      </c>
      <c r="D70" s="43">
        <v>2.1709E-4</v>
      </c>
      <c r="E70" s="43">
        <v>4.4128999999999998E-21</v>
      </c>
      <c r="F70" s="43">
        <v>-1.4917000000000001E-20</v>
      </c>
      <c r="G70" s="43">
        <v>-8.1205000000000006E-5</v>
      </c>
      <c r="H70" s="48">
        <v>0.9</v>
      </c>
      <c r="I70" s="28"/>
      <c r="J70" s="44">
        <v>21</v>
      </c>
      <c r="K70" s="43">
        <v>-8.5730999999999996E-5</v>
      </c>
      <c r="L70" s="43">
        <v>-7.3720000000000006E-5</v>
      </c>
      <c r="M70" s="43">
        <v>2.1709E-4</v>
      </c>
      <c r="N70" s="43">
        <v>1.471E-21</v>
      </c>
      <c r="O70" s="43">
        <v>4.9722999999999999E-21</v>
      </c>
      <c r="P70" s="43">
        <v>8.1205000000000006E-5</v>
      </c>
      <c r="Q70" s="48">
        <v>0.9</v>
      </c>
    </row>
    <row r="71" spans="1:17" x14ac:dyDescent="0.3">
      <c r="A71" s="42">
        <v>51</v>
      </c>
      <c r="B71" s="43">
        <v>-7.1545999999999996E-5</v>
      </c>
      <c r="C71" s="43">
        <v>-6.2984999999999994E-5</v>
      </c>
      <c r="D71" s="43">
        <v>1.8270999999999999E-4</v>
      </c>
      <c r="E71" s="43">
        <v>3.1453000000000001E-21</v>
      </c>
      <c r="F71" s="43">
        <v>-1.1674999999999999E-20</v>
      </c>
      <c r="G71" s="43">
        <v>-6.3554999999999997E-5</v>
      </c>
      <c r="H71" s="48">
        <v>0.95</v>
      </c>
      <c r="I71" s="28"/>
      <c r="J71" s="44">
        <v>22</v>
      </c>
      <c r="K71" s="43">
        <v>-7.1545999999999996E-5</v>
      </c>
      <c r="L71" s="43">
        <v>-6.2984999999999994E-5</v>
      </c>
      <c r="M71" s="43">
        <v>1.8270999999999999E-4</v>
      </c>
      <c r="N71" s="43">
        <v>1.0484E-21</v>
      </c>
      <c r="O71" s="43">
        <v>3.8916000000000003E-21</v>
      </c>
      <c r="P71" s="43">
        <v>6.3554999999999997E-5</v>
      </c>
      <c r="Q71" s="48">
        <v>0.95</v>
      </c>
    </row>
    <row r="72" spans="1:17" x14ac:dyDescent="0.3">
      <c r="A72" s="42">
        <v>52</v>
      </c>
      <c r="B72" s="43">
        <v>-3.3896000000000002E-5</v>
      </c>
      <c r="C72" s="43">
        <v>-3.1761999999999998E-5</v>
      </c>
      <c r="D72" s="43">
        <v>8.9369000000000004E-5</v>
      </c>
      <c r="E72" s="43">
        <v>7.8394000000000004E-22</v>
      </c>
      <c r="F72" s="43">
        <v>-4.2079000000000004E-21</v>
      </c>
      <c r="G72" s="43">
        <v>-2.2906999999999999E-5</v>
      </c>
      <c r="H72" s="48">
        <v>1</v>
      </c>
      <c r="I72" s="28"/>
      <c r="J72" s="44">
        <v>23</v>
      </c>
      <c r="K72" s="43">
        <v>-3.3896000000000002E-5</v>
      </c>
      <c r="L72" s="43">
        <v>-3.1761999999999998E-5</v>
      </c>
      <c r="M72" s="43">
        <v>8.9369000000000004E-5</v>
      </c>
      <c r="N72" s="43">
        <v>2.6131000000000001E-22</v>
      </c>
      <c r="O72" s="43">
        <v>1.4026E-21</v>
      </c>
      <c r="P72" s="43">
        <v>2.2906999999999999E-5</v>
      </c>
      <c r="Q72" s="48">
        <v>1</v>
      </c>
    </row>
    <row r="73" spans="1:17" x14ac:dyDescent="0.3">
      <c r="A73" s="42">
        <v>53</v>
      </c>
      <c r="B73" s="43">
        <v>-1.9252000000000001E-5</v>
      </c>
      <c r="C73" s="43">
        <v>-1.8504000000000001E-5</v>
      </c>
      <c r="D73" s="43">
        <v>5.2156E-5</v>
      </c>
      <c r="E73" s="43">
        <v>2.7481000000000001E-22</v>
      </c>
      <c r="F73" s="43">
        <v>-1.9324000000000001E-21</v>
      </c>
      <c r="G73" s="43">
        <v>-1.0519E-5</v>
      </c>
      <c r="H73" s="48">
        <v>1.5</v>
      </c>
      <c r="I73" s="28"/>
      <c r="J73" s="44">
        <v>24</v>
      </c>
      <c r="K73" s="43">
        <v>-1.9252000000000001E-5</v>
      </c>
      <c r="L73" s="43">
        <v>-1.8504000000000001E-5</v>
      </c>
      <c r="M73" s="43">
        <v>5.2156E-5</v>
      </c>
      <c r="N73" s="43">
        <v>9.1605E-23</v>
      </c>
      <c r="O73" s="43">
        <v>6.4411999999999999E-22</v>
      </c>
      <c r="P73" s="43">
        <v>1.0519E-5</v>
      </c>
      <c r="Q73" s="48">
        <v>1.5</v>
      </c>
    </row>
    <row r="74" spans="1:17" x14ac:dyDescent="0.3">
      <c r="A74" s="42">
        <v>54</v>
      </c>
      <c r="B74" s="43">
        <v>-1.2690999999999999E-5</v>
      </c>
      <c r="C74" s="43">
        <v>-1.2368000000000001E-5</v>
      </c>
      <c r="D74" s="43">
        <v>3.4952E-5</v>
      </c>
      <c r="E74" s="43">
        <v>1.1882000000000001E-22</v>
      </c>
      <c r="F74" s="43">
        <v>-1.0366E-21</v>
      </c>
      <c r="G74" s="43">
        <v>-5.6428999999999998E-6</v>
      </c>
      <c r="H74" s="48">
        <v>2</v>
      </c>
      <c r="I74" s="28"/>
      <c r="J74" s="44">
        <v>25</v>
      </c>
      <c r="K74" s="43">
        <v>-1.2690999999999999E-5</v>
      </c>
      <c r="L74" s="43">
        <v>-1.2368000000000001E-5</v>
      </c>
      <c r="M74" s="43">
        <v>3.4952E-5</v>
      </c>
      <c r="N74" s="43">
        <v>3.9607999999999998E-23</v>
      </c>
      <c r="O74" s="43">
        <v>3.4553000000000001E-22</v>
      </c>
      <c r="P74" s="43">
        <v>5.6428999999999998E-6</v>
      </c>
      <c r="Q74" s="48">
        <v>2</v>
      </c>
    </row>
    <row r="75" spans="1:17" x14ac:dyDescent="0.3">
      <c r="A75" s="42">
        <v>55</v>
      </c>
      <c r="B75" s="43">
        <v>-9.4041000000000003E-6</v>
      </c>
      <c r="C75" s="43">
        <v>-9.2428999999999992E-6</v>
      </c>
      <c r="D75" s="43">
        <v>2.5933000000000001E-5</v>
      </c>
      <c r="E75" s="43">
        <v>5.9224999999999999E-23</v>
      </c>
      <c r="F75" s="43">
        <v>-6.1904000000000004E-22</v>
      </c>
      <c r="G75" s="43">
        <v>-3.3699000000000001E-6</v>
      </c>
      <c r="H75" s="48">
        <v>2.5</v>
      </c>
      <c r="I75" s="28"/>
      <c r="J75" s="44">
        <v>26</v>
      </c>
      <c r="K75" s="43">
        <v>-9.4041000000000003E-6</v>
      </c>
      <c r="L75" s="43">
        <v>-9.2428999999999992E-6</v>
      </c>
      <c r="M75" s="43">
        <v>2.5933000000000001E-5</v>
      </c>
      <c r="N75" s="43">
        <v>1.9742E-23</v>
      </c>
      <c r="O75" s="43">
        <v>2.0634999999999999E-22</v>
      </c>
      <c r="P75" s="43">
        <v>3.3699000000000001E-6</v>
      </c>
      <c r="Q75" s="48">
        <v>2.5</v>
      </c>
    </row>
    <row r="76" spans="1:17" x14ac:dyDescent="0.3">
      <c r="A76" s="42">
        <v>56</v>
      </c>
      <c r="B76" s="43">
        <v>-7.4965000000000001E-6</v>
      </c>
      <c r="C76" s="43">
        <v>-7.4070999999999998E-6</v>
      </c>
      <c r="D76" s="43">
        <v>2.0483E-5</v>
      </c>
      <c r="E76" s="43">
        <v>3.2828E-23</v>
      </c>
      <c r="F76" s="43">
        <v>-3.9930000000000002E-22</v>
      </c>
      <c r="G76" s="43">
        <v>-2.1737E-6</v>
      </c>
      <c r="H76" s="48">
        <v>3</v>
      </c>
      <c r="I76" s="28"/>
      <c r="J76" s="44">
        <v>27</v>
      </c>
      <c r="K76" s="43">
        <v>-7.4965000000000001E-6</v>
      </c>
      <c r="L76" s="43">
        <v>-7.4070999999999998E-6</v>
      </c>
      <c r="M76" s="43">
        <v>2.0483E-5</v>
      </c>
      <c r="N76" s="43">
        <v>1.0943E-23</v>
      </c>
      <c r="O76" s="43">
        <v>1.3310000000000001E-22</v>
      </c>
      <c r="P76" s="43">
        <v>2.1737E-6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3.9510000000000003E-21</v>
      </c>
      <c r="C81" s="43">
        <v>2.1508000000000001E-5</v>
      </c>
      <c r="D81" s="43">
        <v>8.7133999999999996E-4</v>
      </c>
      <c r="E81" s="23">
        <f>+D81*1000</f>
        <v>0.87134</v>
      </c>
      <c r="F81" s="44">
        <v>0</v>
      </c>
      <c r="G81" s="24"/>
      <c r="H81" s="25"/>
      <c r="I81" s="28"/>
      <c r="J81" s="44">
        <v>1</v>
      </c>
      <c r="K81" s="43">
        <v>-1.317E-21</v>
      </c>
      <c r="L81" s="43">
        <v>-2.1508000000000001E-5</v>
      </c>
      <c r="M81" s="43">
        <v>8.7133999999999996E-4</v>
      </c>
      <c r="N81" s="23">
        <f>+M81*1000</f>
        <v>0.87134</v>
      </c>
      <c r="O81" s="44">
        <v>0</v>
      </c>
      <c r="P81" s="24"/>
      <c r="Q81" s="25"/>
    </row>
    <row r="82" spans="1:23" x14ac:dyDescent="0.3">
      <c r="A82" s="42">
        <v>31</v>
      </c>
      <c r="B82" s="43">
        <v>5.7723000000000001E-22</v>
      </c>
      <c r="C82" s="43">
        <v>3.1423E-6</v>
      </c>
      <c r="D82" s="43">
        <v>8.698E-4</v>
      </c>
      <c r="E82" s="23">
        <f t="shared" ref="E82:E107" si="0">+D82*1000</f>
        <v>0.86980000000000002</v>
      </c>
      <c r="F82" s="170">
        <v>0.03</v>
      </c>
      <c r="G82" s="24"/>
      <c r="H82" s="25"/>
      <c r="I82" s="28"/>
      <c r="J82" s="44">
        <v>2</v>
      </c>
      <c r="K82" s="43">
        <v>-1.9240999999999999E-22</v>
      </c>
      <c r="L82" s="43">
        <v>-3.1423E-6</v>
      </c>
      <c r="M82" s="43">
        <v>8.698E-4</v>
      </c>
      <c r="N82" s="23">
        <f t="shared" ref="N82:N107" si="1">+M82*1000</f>
        <v>0.86980000000000002</v>
      </c>
      <c r="O82" s="170">
        <v>0.03</v>
      </c>
      <c r="P82" s="24"/>
      <c r="Q82" s="25"/>
    </row>
    <row r="83" spans="1:23" x14ac:dyDescent="0.3">
      <c r="A83" s="42">
        <v>32</v>
      </c>
      <c r="B83" s="43">
        <v>-1.0313E-21</v>
      </c>
      <c r="C83" s="43">
        <v>-5.6138999999999997E-6</v>
      </c>
      <c r="D83" s="43">
        <v>8.3962000000000001E-4</v>
      </c>
      <c r="E83" s="23">
        <f t="shared" si="0"/>
        <v>0.83962000000000003</v>
      </c>
      <c r="F83" s="171">
        <v>0.05</v>
      </c>
      <c r="G83" s="24"/>
      <c r="H83" s="25"/>
      <c r="I83" s="28"/>
      <c r="J83" s="44">
        <v>3</v>
      </c>
      <c r="K83" s="43">
        <v>3.4374999999999999E-22</v>
      </c>
      <c r="L83" s="43">
        <v>5.6138999999999997E-6</v>
      </c>
      <c r="M83" s="43">
        <v>8.3962000000000001E-4</v>
      </c>
      <c r="N83" s="23">
        <f t="shared" si="1"/>
        <v>0.83962000000000003</v>
      </c>
      <c r="O83" s="171">
        <v>0.05</v>
      </c>
      <c r="Q83" s="25"/>
    </row>
    <row r="84" spans="1:23" x14ac:dyDescent="0.3">
      <c r="A84" s="42">
        <v>33</v>
      </c>
      <c r="B84" s="43">
        <v>-4.8760999999999998E-21</v>
      </c>
      <c r="C84" s="43">
        <v>-2.6543999999999999E-5</v>
      </c>
      <c r="D84" s="43">
        <v>7.7169999999999995E-4</v>
      </c>
      <c r="E84" s="23">
        <f t="shared" si="0"/>
        <v>0.77169999999999994</v>
      </c>
      <c r="F84" s="44">
        <v>0.1</v>
      </c>
      <c r="G84" s="24"/>
      <c r="H84" s="25"/>
      <c r="I84" s="28"/>
      <c r="J84" s="44">
        <v>4</v>
      </c>
      <c r="K84" s="43">
        <v>1.6254E-21</v>
      </c>
      <c r="L84" s="43">
        <v>2.6543999999999999E-5</v>
      </c>
      <c r="M84" s="43">
        <v>7.7169999999999995E-4</v>
      </c>
      <c r="N84" s="23">
        <f t="shared" si="1"/>
        <v>0.77169999999999994</v>
      </c>
      <c r="O84" s="44">
        <v>0.1</v>
      </c>
      <c r="P84" s="24"/>
      <c r="Q84" s="25"/>
    </row>
    <row r="85" spans="1:23" x14ac:dyDescent="0.3">
      <c r="A85" s="42">
        <v>34</v>
      </c>
      <c r="B85" s="43">
        <v>-7.1268999999999993E-21</v>
      </c>
      <c r="C85" s="43">
        <v>-3.8797000000000001E-5</v>
      </c>
      <c r="D85" s="43">
        <v>7.3521999999999997E-4</v>
      </c>
      <c r="E85" s="23">
        <f t="shared" si="0"/>
        <v>0.73521999999999998</v>
      </c>
      <c r="F85" s="170">
        <v>0.13</v>
      </c>
      <c r="G85" s="24"/>
      <c r="H85" s="25"/>
      <c r="I85" s="28"/>
      <c r="J85" s="44">
        <v>5</v>
      </c>
      <c r="K85" s="43">
        <v>2.3755999999999999E-21</v>
      </c>
      <c r="L85" s="43">
        <v>3.8797000000000001E-5</v>
      </c>
      <c r="M85" s="43">
        <v>7.3521999999999997E-4</v>
      </c>
      <c r="N85" s="23">
        <f t="shared" si="1"/>
        <v>0.73521999999999998</v>
      </c>
      <c r="O85" s="170">
        <v>0.13</v>
      </c>
      <c r="P85" s="24"/>
      <c r="Q85" s="25"/>
    </row>
    <row r="86" spans="1:23" x14ac:dyDescent="0.3">
      <c r="A86" s="42">
        <v>35</v>
      </c>
      <c r="B86" s="43">
        <v>-7.5042000000000002E-21</v>
      </c>
      <c r="C86" s="43">
        <v>-4.0850999999999999E-5</v>
      </c>
      <c r="D86" s="43">
        <v>6.9830000000000001E-4</v>
      </c>
      <c r="E86" s="23">
        <f t="shared" si="0"/>
        <v>0.69830000000000003</v>
      </c>
      <c r="F86" s="44">
        <v>0.15</v>
      </c>
      <c r="G86" s="24"/>
      <c r="H86" s="25"/>
      <c r="I86" s="28"/>
      <c r="J86" s="44">
        <v>6</v>
      </c>
      <c r="K86" s="43">
        <v>2.5014E-21</v>
      </c>
      <c r="L86" s="43">
        <v>4.0850999999999999E-5</v>
      </c>
      <c r="M86" s="43">
        <v>6.9830000000000001E-4</v>
      </c>
      <c r="N86" s="23">
        <f t="shared" si="1"/>
        <v>0.69830000000000003</v>
      </c>
      <c r="O86" s="44">
        <v>0.15</v>
      </c>
      <c r="P86" s="24"/>
      <c r="Q86" s="25"/>
    </row>
    <row r="87" spans="1:23" x14ac:dyDescent="0.3">
      <c r="A87" s="42">
        <v>36</v>
      </c>
      <c r="B87" s="43">
        <v>-8.1707999999999995E-21</v>
      </c>
      <c r="C87" s="43">
        <v>-4.4480000000000001E-5</v>
      </c>
      <c r="D87" s="43">
        <v>6.2368999999999999E-4</v>
      </c>
      <c r="E87" s="23">
        <f t="shared" si="0"/>
        <v>0.62368999999999997</v>
      </c>
      <c r="F87" s="171">
        <v>0.2</v>
      </c>
      <c r="G87" s="24"/>
      <c r="H87" s="25"/>
      <c r="I87" s="28"/>
      <c r="J87" s="44">
        <v>7</v>
      </c>
      <c r="K87" s="43">
        <v>2.7236000000000001E-21</v>
      </c>
      <c r="L87" s="43">
        <v>4.4480000000000001E-5</v>
      </c>
      <c r="M87" s="43">
        <v>6.2368999999999999E-4</v>
      </c>
      <c r="N87" s="23">
        <f t="shared" si="1"/>
        <v>0.62368999999999997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-8.4870000000000007E-21</v>
      </c>
      <c r="C88" s="43">
        <v>-4.6201E-5</v>
      </c>
      <c r="D88" s="43">
        <v>5.8719000000000002E-4</v>
      </c>
      <c r="E88" s="23">
        <f t="shared" si="0"/>
        <v>0.58718999999999999</v>
      </c>
      <c r="F88" s="170">
        <v>0.23</v>
      </c>
      <c r="G88" s="24"/>
      <c r="H88" s="25"/>
      <c r="I88" s="28"/>
      <c r="J88" s="44">
        <v>8</v>
      </c>
      <c r="K88" s="43">
        <v>2.829E-21</v>
      </c>
      <c r="L88" s="43">
        <v>4.6201E-5</v>
      </c>
      <c r="M88" s="43">
        <v>5.8719000000000002E-4</v>
      </c>
      <c r="N88" s="23">
        <f t="shared" si="1"/>
        <v>0.58718999999999999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-7.6559000000000004E-21</v>
      </c>
      <c r="C89" s="43">
        <v>-4.1677000000000001E-5</v>
      </c>
      <c r="D89" s="43">
        <v>5.0863999999999998E-4</v>
      </c>
      <c r="E89" s="23">
        <f t="shared" si="0"/>
        <v>0.50863999999999998</v>
      </c>
      <c r="F89" s="171">
        <v>0.3</v>
      </c>
      <c r="G89" s="24"/>
      <c r="H89" s="25"/>
      <c r="I89" s="28"/>
      <c r="J89" s="44">
        <v>9</v>
      </c>
      <c r="K89" s="43">
        <v>2.5520000000000001E-21</v>
      </c>
      <c r="L89" s="43">
        <v>4.1677000000000001E-5</v>
      </c>
      <c r="M89" s="43">
        <v>5.0863999999999998E-4</v>
      </c>
      <c r="N89" s="23">
        <f t="shared" si="1"/>
        <v>0.50863999999999998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-6.9725999999999997E-21</v>
      </c>
      <c r="C90" s="43">
        <v>-3.7957000000000003E-5</v>
      </c>
      <c r="D90" s="43">
        <v>4.6469000000000002E-4</v>
      </c>
      <c r="E90" s="23">
        <f t="shared" si="0"/>
        <v>0.46469000000000005</v>
      </c>
      <c r="F90" s="171">
        <v>0.35</v>
      </c>
      <c r="G90" s="24"/>
      <c r="H90" s="25"/>
      <c r="I90" s="28"/>
      <c r="J90" s="44">
        <v>10</v>
      </c>
      <c r="K90" s="43">
        <v>2.3242E-21</v>
      </c>
      <c r="L90" s="43">
        <v>3.7957000000000003E-5</v>
      </c>
      <c r="M90" s="43">
        <v>4.6469000000000002E-4</v>
      </c>
      <c r="N90" s="23">
        <f t="shared" si="1"/>
        <v>0.46469000000000005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-6.2991000000000003E-21</v>
      </c>
      <c r="C91" s="43">
        <v>-3.4289999999999999E-5</v>
      </c>
      <c r="D91" s="43">
        <v>4.2771999999999998E-4</v>
      </c>
      <c r="E91" s="23">
        <f t="shared" si="0"/>
        <v>0.42771999999999999</v>
      </c>
      <c r="F91" s="171">
        <v>0.4</v>
      </c>
      <c r="G91" s="24"/>
      <c r="H91" s="25"/>
      <c r="I91" s="28"/>
      <c r="J91" s="44">
        <v>11</v>
      </c>
      <c r="K91" s="43">
        <v>2.0997000000000001E-21</v>
      </c>
      <c r="L91" s="43">
        <v>3.4289999999999999E-5</v>
      </c>
      <c r="M91" s="43">
        <v>4.2771999999999998E-4</v>
      </c>
      <c r="N91" s="23">
        <f t="shared" si="1"/>
        <v>0.42771999999999999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-5.6696E-21</v>
      </c>
      <c r="C92" s="43">
        <v>-3.0864000000000001E-5</v>
      </c>
      <c r="D92" s="43">
        <v>3.9607999999999999E-4</v>
      </c>
      <c r="E92" s="23">
        <f t="shared" si="0"/>
        <v>0.39607999999999999</v>
      </c>
      <c r="F92" s="171">
        <v>0.45</v>
      </c>
      <c r="G92" s="24"/>
      <c r="H92" s="25"/>
      <c r="I92" s="28"/>
      <c r="J92" s="44">
        <v>12</v>
      </c>
      <c r="K92" s="43">
        <v>1.8899E-21</v>
      </c>
      <c r="L92" s="43">
        <v>3.0864000000000001E-5</v>
      </c>
      <c r="M92" s="43">
        <v>3.9607999999999999E-4</v>
      </c>
      <c r="N92" s="23">
        <f t="shared" si="1"/>
        <v>0.39607999999999999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-5.0981000000000003E-21</v>
      </c>
      <c r="C93" s="43">
        <v>-2.7753E-5</v>
      </c>
      <c r="D93" s="43">
        <v>3.6863999999999999E-4</v>
      </c>
      <c r="E93" s="23">
        <f t="shared" si="0"/>
        <v>0.36863999999999997</v>
      </c>
      <c r="F93" s="44">
        <v>0.5</v>
      </c>
      <c r="G93" s="24"/>
      <c r="H93" s="25"/>
      <c r="I93" s="28"/>
      <c r="J93" s="44">
        <v>13</v>
      </c>
      <c r="K93" s="43">
        <v>1.6994E-21</v>
      </c>
      <c r="L93" s="43">
        <v>2.7753E-5</v>
      </c>
      <c r="M93" s="43">
        <v>3.6863999999999999E-4</v>
      </c>
      <c r="N93" s="23">
        <f t="shared" si="1"/>
        <v>0.36863999999999997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-4.5877000000000003E-21</v>
      </c>
      <c r="C94" s="43">
        <v>-2.4975000000000001E-5</v>
      </c>
      <c r="D94" s="43">
        <v>3.4459999999999997E-4</v>
      </c>
      <c r="E94" s="23">
        <f t="shared" si="0"/>
        <v>0.34459999999999996</v>
      </c>
      <c r="F94" s="44">
        <v>0.55000000000000004</v>
      </c>
      <c r="G94" s="24"/>
      <c r="H94" s="25"/>
      <c r="I94" s="28"/>
      <c r="J94" s="44">
        <v>14</v>
      </c>
      <c r="K94" s="43">
        <v>1.5291999999999999E-21</v>
      </c>
      <c r="L94" s="43">
        <v>2.4975000000000001E-5</v>
      </c>
      <c r="M94" s="43">
        <v>3.4459999999999997E-4</v>
      </c>
      <c r="N94" s="23">
        <f t="shared" si="1"/>
        <v>0.34459999999999996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-4.1359000000000003E-21</v>
      </c>
      <c r="C95" s="43">
        <v>-2.2515E-5</v>
      </c>
      <c r="D95" s="43">
        <v>3.2337000000000002E-4</v>
      </c>
      <c r="E95" s="23">
        <f t="shared" si="0"/>
        <v>0.32336999999999999</v>
      </c>
      <c r="F95" s="44">
        <v>0.6</v>
      </c>
      <c r="G95" s="24"/>
      <c r="H95" s="25"/>
      <c r="I95" s="28"/>
      <c r="J95" s="44">
        <v>15</v>
      </c>
      <c r="K95" s="43">
        <v>1.3786E-21</v>
      </c>
      <c r="L95" s="43">
        <v>2.2515E-5</v>
      </c>
      <c r="M95" s="43">
        <v>3.2337000000000002E-4</v>
      </c>
      <c r="N95" s="23">
        <f t="shared" si="1"/>
        <v>0.32336999999999999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-3.7376000000000003E-21</v>
      </c>
      <c r="C96" s="43">
        <v>-2.0346000000000001E-5</v>
      </c>
      <c r="D96" s="43">
        <v>3.0448999999999998E-4</v>
      </c>
      <c r="E96" s="23">
        <f t="shared" si="0"/>
        <v>0.30448999999999998</v>
      </c>
      <c r="F96" s="44">
        <v>0.65</v>
      </c>
      <c r="G96" s="24"/>
      <c r="H96" s="25"/>
      <c r="I96" s="28"/>
      <c r="J96" s="44">
        <v>16</v>
      </c>
      <c r="K96" s="43">
        <v>1.2459E-21</v>
      </c>
      <c r="L96" s="43">
        <v>2.0346000000000001E-5</v>
      </c>
      <c r="M96" s="43">
        <v>3.0448999999999998E-4</v>
      </c>
      <c r="N96" s="23">
        <f t="shared" si="1"/>
        <v>0.30448999999999998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-3.387E-21</v>
      </c>
      <c r="C97" s="43">
        <v>-1.8437999999999999E-5</v>
      </c>
      <c r="D97" s="43">
        <v>2.8759E-4</v>
      </c>
      <c r="E97" s="23">
        <f t="shared" si="0"/>
        <v>0.28759000000000001</v>
      </c>
      <c r="F97" s="44">
        <v>0.7</v>
      </c>
      <c r="G97" s="24"/>
      <c r="H97" s="25"/>
      <c r="I97" s="28"/>
      <c r="J97" s="44">
        <v>17</v>
      </c>
      <c r="K97" s="43">
        <v>1.129E-21</v>
      </c>
      <c r="L97" s="43">
        <v>1.8437999999999999E-5</v>
      </c>
      <c r="M97" s="43">
        <v>2.8759E-4</v>
      </c>
      <c r="N97" s="23">
        <f t="shared" si="1"/>
        <v>0.28759000000000001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-3.0783E-21</v>
      </c>
      <c r="C98" s="43">
        <v>-1.6756999999999999E-5</v>
      </c>
      <c r="D98" s="43">
        <v>2.7239000000000001E-4</v>
      </c>
      <c r="E98" s="23">
        <f t="shared" si="0"/>
        <v>0.27239000000000002</v>
      </c>
      <c r="F98" s="44">
        <v>0.75</v>
      </c>
      <c r="G98" s="24"/>
      <c r="H98" s="25"/>
      <c r="I98" s="28"/>
      <c r="J98" s="44">
        <v>18</v>
      </c>
      <c r="K98" s="43">
        <v>1.0261000000000001E-21</v>
      </c>
      <c r="L98" s="43">
        <v>1.6756999999999999E-5</v>
      </c>
      <c r="M98" s="43">
        <v>2.7239000000000001E-4</v>
      </c>
      <c r="N98" s="23">
        <f t="shared" si="1"/>
        <v>0.27239000000000002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-2.8061000000000001E-21</v>
      </c>
      <c r="C99" s="43">
        <v>-1.5276000000000001E-5</v>
      </c>
      <c r="D99" s="43">
        <v>2.5866000000000002E-4</v>
      </c>
      <c r="E99" s="23">
        <f t="shared" si="0"/>
        <v>0.25866</v>
      </c>
      <c r="F99" s="44">
        <v>0.8</v>
      </c>
      <c r="G99" s="24"/>
      <c r="H99" s="25"/>
      <c r="I99" s="28"/>
      <c r="J99" s="44">
        <v>19</v>
      </c>
      <c r="K99" s="43">
        <v>9.3537999999999992E-22</v>
      </c>
      <c r="L99" s="43">
        <v>1.5276000000000001E-5</v>
      </c>
      <c r="M99" s="43">
        <v>2.5866000000000002E-4</v>
      </c>
      <c r="N99" s="23">
        <f t="shared" si="1"/>
        <v>0.25866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-2.5656999999999999E-21</v>
      </c>
      <c r="C100" s="43">
        <v>-1.3967E-5</v>
      </c>
      <c r="D100" s="43">
        <v>2.4619000000000003E-4</v>
      </c>
      <c r="E100" s="23">
        <f t="shared" si="0"/>
        <v>0.24619000000000002</v>
      </c>
      <c r="F100" s="44">
        <v>0.85</v>
      </c>
      <c r="G100" s="24"/>
      <c r="H100" s="25"/>
      <c r="I100" s="28"/>
      <c r="J100" s="44">
        <v>20</v>
      </c>
      <c r="K100" s="43">
        <v>8.5522E-22</v>
      </c>
      <c r="L100" s="43">
        <v>1.3967E-5</v>
      </c>
      <c r="M100" s="43">
        <v>2.4619000000000003E-4</v>
      </c>
      <c r="N100" s="23">
        <f t="shared" si="1"/>
        <v>0.24619000000000002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-2.3525999999999999E-21</v>
      </c>
      <c r="C101" s="43">
        <v>-1.2807E-5</v>
      </c>
      <c r="D101" s="43">
        <v>2.3483E-4</v>
      </c>
      <c r="E101" s="23">
        <f t="shared" si="0"/>
        <v>0.23483000000000001</v>
      </c>
      <c r="F101" s="44">
        <v>0.9</v>
      </c>
      <c r="G101" s="24"/>
      <c r="H101" s="25"/>
      <c r="I101" s="28"/>
      <c r="J101" s="44">
        <v>21</v>
      </c>
      <c r="K101" s="43">
        <v>7.8421E-22</v>
      </c>
      <c r="L101" s="43">
        <v>1.2807E-5</v>
      </c>
      <c r="M101" s="43">
        <v>2.3483E-4</v>
      </c>
      <c r="N101" s="23">
        <f t="shared" si="1"/>
        <v>0.23483000000000001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-1.9947999999999999E-21</v>
      </c>
      <c r="C102" s="43">
        <v>-1.0859000000000001E-5</v>
      </c>
      <c r="D102" s="43">
        <v>2.1490999999999999E-4</v>
      </c>
      <c r="E102" s="23">
        <f t="shared" si="0"/>
        <v>0.21490999999999999</v>
      </c>
      <c r="F102" s="44">
        <v>1</v>
      </c>
      <c r="G102" s="24"/>
      <c r="H102" s="25"/>
      <c r="I102" s="28"/>
      <c r="J102" s="44">
        <v>22</v>
      </c>
      <c r="K102" s="43">
        <v>6.6494000000000003E-22</v>
      </c>
      <c r="L102" s="43">
        <v>1.0859000000000001E-5</v>
      </c>
      <c r="M102" s="43">
        <v>2.1490999999999999E-4</v>
      </c>
      <c r="N102" s="23">
        <f t="shared" si="1"/>
        <v>0.21490999999999999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-1.0041E-21</v>
      </c>
      <c r="C103" s="43">
        <v>-5.4662999999999997E-6</v>
      </c>
      <c r="D103" s="43">
        <v>1.5077999999999999E-4</v>
      </c>
      <c r="E103" s="23">
        <f t="shared" si="0"/>
        <v>0.15078</v>
      </c>
      <c r="F103" s="44">
        <v>1.5</v>
      </c>
      <c r="G103" s="24"/>
      <c r="H103" s="25"/>
      <c r="I103" s="28"/>
      <c r="J103" s="44">
        <v>23</v>
      </c>
      <c r="K103" s="43">
        <v>3.3471E-22</v>
      </c>
      <c r="L103" s="43">
        <v>5.4662999999999997E-6</v>
      </c>
      <c r="M103" s="43">
        <v>1.5077999999999999E-4</v>
      </c>
      <c r="N103" s="23">
        <f t="shared" si="1"/>
        <v>0.15078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-5.9506999999999999E-22</v>
      </c>
      <c r="C104" s="43">
        <v>-3.2393999999999999E-6</v>
      </c>
      <c r="D104" s="43">
        <v>1.1666E-4</v>
      </c>
      <c r="E104" s="23">
        <f t="shared" si="0"/>
        <v>0.11666</v>
      </c>
      <c r="F104" s="44">
        <v>2</v>
      </c>
      <c r="G104" s="24"/>
      <c r="H104" s="25"/>
      <c r="I104" s="28"/>
      <c r="J104" s="44">
        <v>24</v>
      </c>
      <c r="K104" s="43">
        <v>1.9836E-22</v>
      </c>
      <c r="L104" s="43">
        <v>3.2393999999999999E-6</v>
      </c>
      <c r="M104" s="43">
        <v>1.1666E-4</v>
      </c>
      <c r="N104" s="23">
        <f t="shared" si="1"/>
        <v>0.11666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-3.9092E-22</v>
      </c>
      <c r="C105" s="43">
        <v>-2.1281E-6</v>
      </c>
      <c r="D105" s="43">
        <v>9.5389000000000004E-5</v>
      </c>
      <c r="E105" s="23">
        <f t="shared" si="0"/>
        <v>9.5389000000000002E-2</v>
      </c>
      <c r="F105" s="44">
        <v>2.5</v>
      </c>
      <c r="G105" s="24"/>
      <c r="H105" s="25"/>
      <c r="I105" s="28"/>
      <c r="J105" s="44">
        <v>25</v>
      </c>
      <c r="K105" s="43">
        <v>1.3030999999999999E-22</v>
      </c>
      <c r="L105" s="43">
        <v>2.1281E-6</v>
      </c>
      <c r="M105" s="43">
        <v>9.5389000000000004E-5</v>
      </c>
      <c r="N105" s="23">
        <f t="shared" si="1"/>
        <v>9.5389000000000002E-2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-2.7485E-22</v>
      </c>
      <c r="C106" s="43">
        <v>-1.4962E-6</v>
      </c>
      <c r="D106" s="43">
        <v>8.0382000000000004E-5</v>
      </c>
      <c r="E106" s="23">
        <f t="shared" si="0"/>
        <v>8.0382000000000009E-2</v>
      </c>
      <c r="F106" s="44">
        <v>3</v>
      </c>
      <c r="G106" s="24"/>
      <c r="H106" s="25"/>
      <c r="I106" s="28"/>
      <c r="J106" s="44">
        <v>26</v>
      </c>
      <c r="K106" s="43">
        <v>9.1617000000000002E-23</v>
      </c>
      <c r="L106" s="43">
        <v>1.4962E-6</v>
      </c>
      <c r="M106" s="43">
        <v>8.0382000000000004E-5</v>
      </c>
      <c r="N106" s="23">
        <f t="shared" si="1"/>
        <v>8.0382000000000009E-2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-2.0227E-22</v>
      </c>
      <c r="C107" s="43">
        <v>-1.1010999999999999E-6</v>
      </c>
      <c r="D107" s="43">
        <v>6.8874999999999994E-5</v>
      </c>
      <c r="E107" s="23">
        <f t="shared" si="0"/>
        <v>6.8874999999999992E-2</v>
      </c>
      <c r="F107" s="44">
        <v>3.5</v>
      </c>
      <c r="G107" s="24"/>
      <c r="H107" s="25"/>
      <c r="I107" s="28"/>
      <c r="J107" s="44">
        <v>27</v>
      </c>
      <c r="K107" s="43">
        <v>6.7425E-23</v>
      </c>
      <c r="L107" s="43">
        <v>1.1010999999999999E-6</v>
      </c>
      <c r="M107" s="43">
        <v>6.8874999999999994E-5</v>
      </c>
      <c r="N107" s="23">
        <f t="shared" si="1"/>
        <v>6.8874999999999992E-2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-1.5366000000000001E-22</v>
      </c>
      <c r="C108" s="43">
        <v>-8.3648999999999999E-7</v>
      </c>
      <c r="D108" s="43">
        <v>5.9620000000000002E-5</v>
      </c>
      <c r="E108" s="23"/>
      <c r="F108" s="44">
        <v>4</v>
      </c>
      <c r="G108" s="24"/>
      <c r="H108" s="25"/>
      <c r="I108" s="28"/>
      <c r="J108" s="44">
        <v>28</v>
      </c>
      <c r="K108" s="43">
        <v>5.122E-23</v>
      </c>
      <c r="L108" s="43">
        <v>8.3648999999999999E-7</v>
      </c>
      <c r="M108" s="43">
        <v>5.9620000000000002E-5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EA15-A8C1-4048-B677-BBA01A055965}">
  <sheetPr codeName="Hoja150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200000000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2132700</v>
      </c>
      <c r="C19" s="43">
        <v>1947400</v>
      </c>
      <c r="D19" s="43">
        <v>562470</v>
      </c>
      <c r="E19" s="43">
        <v>-3.4038999999999997E-11</v>
      </c>
      <c r="F19" s="43">
        <v>4.4771000000000001E-27</v>
      </c>
      <c r="G19" s="43">
        <v>2.4372E-11</v>
      </c>
      <c r="H19" s="48">
        <v>0</v>
      </c>
      <c r="I19" s="28"/>
      <c r="J19" s="44">
        <v>1</v>
      </c>
      <c r="K19" s="43">
        <v>2132700</v>
      </c>
      <c r="L19" s="43">
        <v>1947400</v>
      </c>
      <c r="M19" s="43">
        <v>562470</v>
      </c>
      <c r="N19" s="43">
        <v>-1.1346E-11</v>
      </c>
      <c r="O19" s="43">
        <v>-1.4923999999999999E-27</v>
      </c>
      <c r="P19" s="43">
        <v>-2.4372E-11</v>
      </c>
      <c r="Q19" s="48">
        <v>0</v>
      </c>
    </row>
    <row r="20" spans="1:17" x14ac:dyDescent="0.3">
      <c r="A20" s="42">
        <v>31</v>
      </c>
      <c r="B20" s="43">
        <v>-820760</v>
      </c>
      <c r="C20" s="43">
        <v>-785050</v>
      </c>
      <c r="D20" s="43">
        <v>508150</v>
      </c>
      <c r="E20" s="43">
        <v>6.5593000000000001E-12</v>
      </c>
      <c r="F20" s="43">
        <v>-2.8545E-12</v>
      </c>
      <c r="G20" s="43">
        <v>-15539</v>
      </c>
      <c r="H20" s="54">
        <v>0.03</v>
      </c>
      <c r="I20" s="28"/>
      <c r="J20" s="44">
        <v>2</v>
      </c>
      <c r="K20" s="43">
        <v>-820760</v>
      </c>
      <c r="L20" s="43">
        <v>-785050</v>
      </c>
      <c r="M20" s="43">
        <v>508150</v>
      </c>
      <c r="N20" s="43">
        <v>2.1864000000000001E-12</v>
      </c>
      <c r="O20" s="43">
        <v>9.5151000000000005E-13</v>
      </c>
      <c r="P20" s="43">
        <v>15539</v>
      </c>
      <c r="Q20" s="54">
        <v>0.03</v>
      </c>
    </row>
    <row r="21" spans="1:17" x14ac:dyDescent="0.3">
      <c r="A21" s="42">
        <v>32</v>
      </c>
      <c r="B21" s="43">
        <v>109070</v>
      </c>
      <c r="C21" s="43">
        <v>117330</v>
      </c>
      <c r="D21" s="43">
        <v>451510</v>
      </c>
      <c r="E21" s="43">
        <v>1.518E-12</v>
      </c>
      <c r="F21" s="43">
        <v>-3.1321999999999999E-12</v>
      </c>
      <c r="G21" s="43">
        <v>-17051</v>
      </c>
      <c r="H21" s="57">
        <v>0.05</v>
      </c>
      <c r="I21" s="28"/>
      <c r="J21" s="44">
        <v>3</v>
      </c>
      <c r="K21" s="43">
        <v>109070</v>
      </c>
      <c r="L21" s="43">
        <v>117330</v>
      </c>
      <c r="M21" s="43">
        <v>451510</v>
      </c>
      <c r="N21" s="43">
        <v>5.0599000000000005E-13</v>
      </c>
      <c r="O21" s="43">
        <v>1.0441E-12</v>
      </c>
      <c r="P21" s="43">
        <v>17051</v>
      </c>
      <c r="Q21" s="57">
        <v>0.05</v>
      </c>
    </row>
    <row r="22" spans="1:17" x14ac:dyDescent="0.3">
      <c r="A22" s="42">
        <v>33</v>
      </c>
      <c r="B22" s="43">
        <v>13164</v>
      </c>
      <c r="C22" s="43">
        <v>31218</v>
      </c>
      <c r="D22" s="43">
        <v>305120</v>
      </c>
      <c r="E22" s="43">
        <v>3.3162999999999999E-12</v>
      </c>
      <c r="F22" s="43">
        <v>-3.8288E-12</v>
      </c>
      <c r="G22" s="43">
        <v>-20843</v>
      </c>
      <c r="H22" s="48">
        <v>0.1</v>
      </c>
      <c r="I22" s="28"/>
      <c r="J22" s="44">
        <v>4</v>
      </c>
      <c r="K22" s="43">
        <v>13164</v>
      </c>
      <c r="L22" s="43">
        <v>31218</v>
      </c>
      <c r="M22" s="43">
        <v>305120</v>
      </c>
      <c r="N22" s="43">
        <v>1.1053999999999999E-12</v>
      </c>
      <c r="O22" s="43">
        <v>1.2762999999999999E-12</v>
      </c>
      <c r="P22" s="43">
        <v>20843</v>
      </c>
      <c r="Q22" s="48">
        <v>0.1</v>
      </c>
    </row>
    <row r="23" spans="1:17" x14ac:dyDescent="0.3">
      <c r="A23" s="42">
        <v>34</v>
      </c>
      <c r="B23" s="43">
        <v>-15312</v>
      </c>
      <c r="C23" s="43">
        <v>6273.7</v>
      </c>
      <c r="D23" s="43">
        <v>234350</v>
      </c>
      <c r="E23" s="43">
        <v>3.9652000000000001E-12</v>
      </c>
      <c r="F23" s="43">
        <v>-4.0317000000000003E-12</v>
      </c>
      <c r="G23" s="43">
        <v>-21947</v>
      </c>
      <c r="H23" s="54">
        <v>0.13</v>
      </c>
      <c r="I23" s="28"/>
      <c r="J23" s="44">
        <v>5</v>
      </c>
      <c r="K23" s="43">
        <v>-15312</v>
      </c>
      <c r="L23" s="43">
        <v>6273.7</v>
      </c>
      <c r="M23" s="43">
        <v>234350</v>
      </c>
      <c r="N23" s="43">
        <v>1.3216999999999999E-12</v>
      </c>
      <c r="O23" s="43">
        <v>1.3439E-12</v>
      </c>
      <c r="P23" s="43">
        <v>21947</v>
      </c>
      <c r="Q23" s="54">
        <v>0.13</v>
      </c>
    </row>
    <row r="24" spans="1:17" x14ac:dyDescent="0.3">
      <c r="A24" s="42">
        <v>35</v>
      </c>
      <c r="B24" s="43">
        <v>-30468</v>
      </c>
      <c r="C24" s="43">
        <v>-7015.5</v>
      </c>
      <c r="D24" s="43">
        <v>195970</v>
      </c>
      <c r="E24" s="43">
        <v>4.3081000000000002E-12</v>
      </c>
      <c r="F24" s="43">
        <v>-4.0217000000000001E-12</v>
      </c>
      <c r="G24" s="43">
        <v>-21893</v>
      </c>
      <c r="H24" s="48">
        <v>0.15</v>
      </c>
      <c r="I24" s="28"/>
      <c r="J24" s="44">
        <v>6</v>
      </c>
      <c r="K24" s="43">
        <v>-30468</v>
      </c>
      <c r="L24" s="43">
        <v>-7015.5</v>
      </c>
      <c r="M24" s="43">
        <v>195970</v>
      </c>
      <c r="N24" s="43">
        <v>1.4359999999999999E-12</v>
      </c>
      <c r="O24" s="43">
        <v>1.3406E-12</v>
      </c>
      <c r="P24" s="43">
        <v>21893</v>
      </c>
      <c r="Q24" s="48">
        <v>0.15</v>
      </c>
    </row>
    <row r="25" spans="1:17" x14ac:dyDescent="0.3">
      <c r="A25" s="42">
        <v>36</v>
      </c>
      <c r="B25" s="43">
        <v>-69874</v>
      </c>
      <c r="C25" s="43">
        <v>-41224</v>
      </c>
      <c r="D25" s="43">
        <v>127160</v>
      </c>
      <c r="E25" s="43">
        <v>5.2629000000000001E-12</v>
      </c>
      <c r="F25" s="43">
        <v>-3.4469000000000002E-12</v>
      </c>
      <c r="G25" s="43">
        <v>-18764</v>
      </c>
      <c r="H25" s="57">
        <v>0.2</v>
      </c>
      <c r="I25" s="28"/>
      <c r="J25" s="44">
        <v>7</v>
      </c>
      <c r="K25" s="43">
        <v>-69874</v>
      </c>
      <c r="L25" s="43">
        <v>-41224</v>
      </c>
      <c r="M25" s="43">
        <v>127160</v>
      </c>
      <c r="N25" s="43">
        <v>1.7542999999999999E-12</v>
      </c>
      <c r="O25" s="43">
        <v>1.1490000000000001E-12</v>
      </c>
      <c r="P25" s="43">
        <v>18764</v>
      </c>
      <c r="Q25" s="57">
        <v>0.2</v>
      </c>
    </row>
    <row r="26" spans="1:17" x14ac:dyDescent="0.3">
      <c r="A26" s="42">
        <v>37</v>
      </c>
      <c r="B26" s="43">
        <v>-103040</v>
      </c>
      <c r="C26" s="43">
        <v>-69330</v>
      </c>
      <c r="D26" s="43">
        <v>103620</v>
      </c>
      <c r="E26" s="43">
        <v>6.1922999999999998E-12</v>
      </c>
      <c r="F26" s="43">
        <v>-2.7676E-12</v>
      </c>
      <c r="G26" s="43">
        <v>-15066</v>
      </c>
      <c r="H26" s="54">
        <v>0.23</v>
      </c>
      <c r="I26" s="28"/>
      <c r="J26" s="44">
        <v>8</v>
      </c>
      <c r="K26" s="43">
        <v>-103040</v>
      </c>
      <c r="L26" s="43">
        <v>-69330</v>
      </c>
      <c r="M26" s="43">
        <v>103620</v>
      </c>
      <c r="N26" s="43">
        <v>2.0641000000000001E-12</v>
      </c>
      <c r="O26" s="43">
        <v>9.2254000000000003E-13</v>
      </c>
      <c r="P26" s="43">
        <v>15066</v>
      </c>
      <c r="Q26" s="54">
        <v>0.23</v>
      </c>
    </row>
    <row r="27" spans="1:17" x14ac:dyDescent="0.3">
      <c r="A27" s="42">
        <v>38</v>
      </c>
      <c r="B27" s="43">
        <v>-5615.5</v>
      </c>
      <c r="C27" s="43">
        <v>4108.5</v>
      </c>
      <c r="D27" s="43">
        <v>75104</v>
      </c>
      <c r="E27" s="43">
        <v>1.7863E-12</v>
      </c>
      <c r="F27" s="43">
        <v>-2.4020000000000001E-12</v>
      </c>
      <c r="G27" s="43">
        <v>-13076</v>
      </c>
      <c r="H27" s="57">
        <v>0.3</v>
      </c>
      <c r="I27" s="28"/>
      <c r="J27" s="44">
        <v>9</v>
      </c>
      <c r="K27" s="43">
        <v>-5615.5</v>
      </c>
      <c r="L27" s="43">
        <v>4108.5</v>
      </c>
      <c r="M27" s="43">
        <v>75104</v>
      </c>
      <c r="N27" s="43">
        <v>5.9543000000000002E-13</v>
      </c>
      <c r="O27" s="43">
        <v>8.0066999999999996E-13</v>
      </c>
      <c r="P27" s="43">
        <v>13076</v>
      </c>
      <c r="Q27" s="57">
        <v>0.3</v>
      </c>
    </row>
    <row r="28" spans="1:17" x14ac:dyDescent="0.3">
      <c r="A28" s="42">
        <v>39</v>
      </c>
      <c r="B28" s="43">
        <v>-4554</v>
      </c>
      <c r="C28" s="43">
        <v>3018.5</v>
      </c>
      <c r="D28" s="43">
        <v>62003</v>
      </c>
      <c r="E28" s="43">
        <v>1.391E-12</v>
      </c>
      <c r="F28" s="43">
        <v>-2.1012999999999999E-12</v>
      </c>
      <c r="G28" s="43">
        <v>-11439</v>
      </c>
      <c r="H28" s="57">
        <v>0.35</v>
      </c>
      <c r="I28" s="28"/>
      <c r="J28" s="44">
        <v>10</v>
      </c>
      <c r="K28" s="43">
        <v>-4554</v>
      </c>
      <c r="L28" s="43">
        <v>3018.5</v>
      </c>
      <c r="M28" s="43">
        <v>62003</v>
      </c>
      <c r="N28" s="43">
        <v>4.6368E-13</v>
      </c>
      <c r="O28" s="43">
        <v>7.0042999999999998E-13</v>
      </c>
      <c r="P28" s="43">
        <v>11439</v>
      </c>
      <c r="Q28" s="57">
        <v>0.35</v>
      </c>
    </row>
    <row r="29" spans="1:17" x14ac:dyDescent="0.3">
      <c r="A29" s="42">
        <v>40</v>
      </c>
      <c r="B29" s="43">
        <v>-3761.7</v>
      </c>
      <c r="C29" s="43">
        <v>2117.6999999999998</v>
      </c>
      <c r="D29" s="43">
        <v>52320</v>
      </c>
      <c r="E29" s="43">
        <v>1.08E-12</v>
      </c>
      <c r="F29" s="43">
        <v>-1.8129000000000001E-12</v>
      </c>
      <c r="G29" s="43">
        <v>-9869</v>
      </c>
      <c r="H29" s="57">
        <v>0.4</v>
      </c>
      <c r="I29" s="28"/>
      <c r="J29" s="44">
        <v>11</v>
      </c>
      <c r="K29" s="43">
        <v>-3761.7</v>
      </c>
      <c r="L29" s="43">
        <v>2117.6999999999998</v>
      </c>
      <c r="M29" s="43">
        <v>52320</v>
      </c>
      <c r="N29" s="43">
        <v>3.6001E-13</v>
      </c>
      <c r="O29" s="43">
        <v>6.0429999999999996E-13</v>
      </c>
      <c r="P29" s="43">
        <v>9869</v>
      </c>
      <c r="Q29" s="57">
        <v>0.4</v>
      </c>
    </row>
    <row r="30" spans="1:17" x14ac:dyDescent="0.3">
      <c r="A30" s="42">
        <v>41</v>
      </c>
      <c r="B30" s="43">
        <v>-3160</v>
      </c>
      <c r="C30" s="43">
        <v>1416.1</v>
      </c>
      <c r="D30" s="43">
        <v>44871</v>
      </c>
      <c r="E30" s="43">
        <v>8.4060999999999999E-13</v>
      </c>
      <c r="F30" s="43">
        <v>-1.5535E-12</v>
      </c>
      <c r="G30" s="43">
        <v>-8457</v>
      </c>
      <c r="H30" s="57">
        <v>0.45</v>
      </c>
      <c r="I30" s="28"/>
      <c r="J30" s="44">
        <v>12</v>
      </c>
      <c r="K30" s="43">
        <v>-3160</v>
      </c>
      <c r="L30" s="43">
        <v>1416.1</v>
      </c>
      <c r="M30" s="43">
        <v>44871</v>
      </c>
      <c r="N30" s="43">
        <v>2.8020000000000001E-13</v>
      </c>
      <c r="O30" s="43">
        <v>5.1784000000000004E-13</v>
      </c>
      <c r="P30" s="43">
        <v>8457</v>
      </c>
      <c r="Q30" s="57">
        <v>0.45</v>
      </c>
    </row>
    <row r="31" spans="1:17" x14ac:dyDescent="0.3">
      <c r="A31" s="42">
        <v>42</v>
      </c>
      <c r="B31" s="43">
        <v>-2693.9</v>
      </c>
      <c r="C31" s="43">
        <v>888</v>
      </c>
      <c r="D31" s="43">
        <v>38966</v>
      </c>
      <c r="E31" s="43">
        <v>6.5797999999999999E-13</v>
      </c>
      <c r="F31" s="43">
        <v>-1.3282999999999999E-12</v>
      </c>
      <c r="G31" s="43">
        <v>-7230.9</v>
      </c>
      <c r="H31" s="48">
        <v>0.5</v>
      </c>
      <c r="I31" s="28"/>
      <c r="J31" s="44">
        <v>13</v>
      </c>
      <c r="K31" s="43">
        <v>-2693.9</v>
      </c>
      <c r="L31" s="43">
        <v>888</v>
      </c>
      <c r="M31" s="43">
        <v>38966</v>
      </c>
      <c r="N31" s="43">
        <v>2.1933000000000001E-13</v>
      </c>
      <c r="O31" s="43">
        <v>4.4276000000000002E-13</v>
      </c>
      <c r="P31" s="43">
        <v>7230.9</v>
      </c>
      <c r="Q31" s="48">
        <v>0.5</v>
      </c>
    </row>
    <row r="32" spans="1:17" x14ac:dyDescent="0.3">
      <c r="A32" s="42">
        <v>43</v>
      </c>
      <c r="B32" s="43">
        <v>-2325.6999999999998</v>
      </c>
      <c r="C32" s="43">
        <v>498.89</v>
      </c>
      <c r="D32" s="43">
        <v>34177</v>
      </c>
      <c r="E32" s="43">
        <v>5.1885999999999997E-13</v>
      </c>
      <c r="F32" s="43">
        <v>-1.1364000000000001E-12</v>
      </c>
      <c r="G32" s="43">
        <v>-6186.5</v>
      </c>
      <c r="H32" s="48">
        <v>0.55000000000000004</v>
      </c>
      <c r="I32" s="28"/>
      <c r="J32" s="44">
        <v>14</v>
      </c>
      <c r="K32" s="43">
        <v>-2325.6999999999998</v>
      </c>
      <c r="L32" s="43">
        <v>498.89</v>
      </c>
      <c r="M32" s="43">
        <v>34177</v>
      </c>
      <c r="N32" s="43">
        <v>1.7295000000000001E-13</v>
      </c>
      <c r="O32" s="43">
        <v>3.7880999999999998E-13</v>
      </c>
      <c r="P32" s="43">
        <v>6186.5</v>
      </c>
      <c r="Q32" s="48">
        <v>0.55000000000000004</v>
      </c>
    </row>
    <row r="33" spans="1:17" x14ac:dyDescent="0.3">
      <c r="A33" s="42">
        <v>44</v>
      </c>
      <c r="B33" s="43">
        <v>-2029.5</v>
      </c>
      <c r="C33" s="43">
        <v>216.49</v>
      </c>
      <c r="D33" s="43">
        <v>30226</v>
      </c>
      <c r="E33" s="43">
        <v>4.1259000000000001E-13</v>
      </c>
      <c r="F33" s="43">
        <v>-9.7463999999999997E-13</v>
      </c>
      <c r="G33" s="43">
        <v>-5305.7</v>
      </c>
      <c r="H33" s="48">
        <v>0.6</v>
      </c>
      <c r="I33" s="28"/>
      <c r="J33" s="44">
        <v>15</v>
      </c>
      <c r="K33" s="43">
        <v>-2029.5</v>
      </c>
      <c r="L33" s="43">
        <v>216.49</v>
      </c>
      <c r="M33" s="43">
        <v>30226</v>
      </c>
      <c r="N33" s="43">
        <v>1.3753E-13</v>
      </c>
      <c r="O33" s="43">
        <v>3.2487999999999997E-13</v>
      </c>
      <c r="P33" s="43">
        <v>5305.7</v>
      </c>
      <c r="Q33" s="48">
        <v>0.6</v>
      </c>
    </row>
    <row r="34" spans="1:17" x14ac:dyDescent="0.3">
      <c r="A34" s="42">
        <v>45</v>
      </c>
      <c r="B34" s="43">
        <v>-1787.4</v>
      </c>
      <c r="C34" s="43">
        <v>14.167</v>
      </c>
      <c r="D34" s="43">
        <v>26919</v>
      </c>
      <c r="E34" s="43">
        <v>3.3095000000000002E-13</v>
      </c>
      <c r="F34" s="43">
        <v>-8.3881000000000004E-13</v>
      </c>
      <c r="G34" s="43">
        <v>-4566.3</v>
      </c>
      <c r="H34" s="48">
        <v>0.65</v>
      </c>
      <c r="I34" s="28"/>
      <c r="J34" s="44">
        <v>16</v>
      </c>
      <c r="K34" s="43">
        <v>-1787.4</v>
      </c>
      <c r="L34" s="43">
        <v>14.167</v>
      </c>
      <c r="M34" s="43">
        <v>26919</v>
      </c>
      <c r="N34" s="43">
        <v>1.1032E-13</v>
      </c>
      <c r="O34" s="43">
        <v>2.7959999999999999E-13</v>
      </c>
      <c r="P34" s="43">
        <v>4566.3</v>
      </c>
      <c r="Q34" s="48">
        <v>0.65</v>
      </c>
    </row>
    <row r="35" spans="1:17" x14ac:dyDescent="0.3">
      <c r="A35" s="42">
        <v>46</v>
      </c>
      <c r="B35" s="43">
        <v>-1586.4</v>
      </c>
      <c r="C35" s="43">
        <v>-128.72</v>
      </c>
      <c r="D35" s="43">
        <v>24121</v>
      </c>
      <c r="E35" s="43">
        <v>2.6778E-13</v>
      </c>
      <c r="F35" s="43">
        <v>-7.2488000000000004E-13</v>
      </c>
      <c r="G35" s="43">
        <v>-3946.1</v>
      </c>
      <c r="H35" s="48">
        <v>0.7</v>
      </c>
      <c r="I35" s="28"/>
      <c r="J35" s="44">
        <v>17</v>
      </c>
      <c r="K35" s="43">
        <v>-1586.4</v>
      </c>
      <c r="L35" s="43">
        <v>-128.72</v>
      </c>
      <c r="M35" s="43">
        <v>24121</v>
      </c>
      <c r="N35" s="43">
        <v>8.9260000000000003E-14</v>
      </c>
      <c r="O35" s="43">
        <v>2.4163E-13</v>
      </c>
      <c r="P35" s="43">
        <v>3946.1</v>
      </c>
      <c r="Q35" s="48">
        <v>0.7</v>
      </c>
    </row>
    <row r="36" spans="1:17" x14ac:dyDescent="0.3">
      <c r="A36" s="42">
        <v>47</v>
      </c>
      <c r="B36" s="43">
        <v>-1417.3</v>
      </c>
      <c r="C36" s="43">
        <v>-227.74</v>
      </c>
      <c r="D36" s="43">
        <v>21731</v>
      </c>
      <c r="E36" s="43">
        <v>2.1852000000000001E-13</v>
      </c>
      <c r="F36" s="43">
        <v>-6.2918999999999997E-13</v>
      </c>
      <c r="G36" s="43">
        <v>-3425.2</v>
      </c>
      <c r="H36" s="48">
        <v>0.75</v>
      </c>
      <c r="I36" s="28"/>
      <c r="J36" s="44">
        <v>18</v>
      </c>
      <c r="K36" s="43">
        <v>-1417.3</v>
      </c>
      <c r="L36" s="43">
        <v>-227.74</v>
      </c>
      <c r="M36" s="43">
        <v>21731</v>
      </c>
      <c r="N36" s="43">
        <v>7.2838999999999999E-14</v>
      </c>
      <c r="O36" s="43">
        <v>2.0973000000000001E-13</v>
      </c>
      <c r="P36" s="43">
        <v>3425.2</v>
      </c>
      <c r="Q36" s="48">
        <v>0.75</v>
      </c>
    </row>
    <row r="37" spans="1:17" x14ac:dyDescent="0.3">
      <c r="A37" s="42">
        <v>48</v>
      </c>
      <c r="B37" s="43">
        <v>-1273.0999999999999</v>
      </c>
      <c r="C37" s="43">
        <v>-294.42</v>
      </c>
      <c r="D37" s="43">
        <v>19672</v>
      </c>
      <c r="E37" s="43">
        <v>1.7977999999999999E-13</v>
      </c>
      <c r="F37" s="43">
        <v>-5.4861000000000002E-13</v>
      </c>
      <c r="G37" s="43">
        <v>-2986.5</v>
      </c>
      <c r="H37" s="48">
        <v>0.8</v>
      </c>
      <c r="I37" s="28"/>
      <c r="J37" s="44">
        <v>19</v>
      </c>
      <c r="K37" s="43">
        <v>-1273.0999999999999</v>
      </c>
      <c r="L37" s="43">
        <v>-294.42</v>
      </c>
      <c r="M37" s="43">
        <v>19672</v>
      </c>
      <c r="N37" s="43">
        <v>5.9926000000000004E-14</v>
      </c>
      <c r="O37" s="43">
        <v>1.8287000000000001E-13</v>
      </c>
      <c r="P37" s="43">
        <v>2986.5</v>
      </c>
      <c r="Q37" s="48">
        <v>0.8</v>
      </c>
    </row>
    <row r="38" spans="1:17" x14ac:dyDescent="0.3">
      <c r="A38" s="42">
        <v>49</v>
      </c>
      <c r="B38" s="43">
        <v>-1148.7</v>
      </c>
      <c r="C38" s="43">
        <v>-337.27</v>
      </c>
      <c r="D38" s="43">
        <v>17886</v>
      </c>
      <c r="E38" s="43">
        <v>1.4906E-13</v>
      </c>
      <c r="F38" s="43">
        <v>-4.8051999999999996E-13</v>
      </c>
      <c r="G38" s="43">
        <v>-2615.8000000000002</v>
      </c>
      <c r="H38" s="48">
        <v>0.85</v>
      </c>
      <c r="I38" s="28"/>
      <c r="J38" s="44">
        <v>20</v>
      </c>
      <c r="K38" s="43">
        <v>-1148.7</v>
      </c>
      <c r="L38" s="43">
        <v>-337.27</v>
      </c>
      <c r="M38" s="43">
        <v>17886</v>
      </c>
      <c r="N38" s="43">
        <v>4.9686999999999998E-14</v>
      </c>
      <c r="O38" s="43">
        <v>1.6016999999999999E-13</v>
      </c>
      <c r="P38" s="43">
        <v>2615.8000000000002</v>
      </c>
      <c r="Q38" s="48">
        <v>0.85</v>
      </c>
    </row>
    <row r="39" spans="1:17" x14ac:dyDescent="0.3">
      <c r="A39" s="42">
        <v>50</v>
      </c>
      <c r="B39" s="43">
        <v>-1040.3</v>
      </c>
      <c r="C39" s="43">
        <v>-362.53</v>
      </c>
      <c r="D39" s="43">
        <v>16326</v>
      </c>
      <c r="E39" s="43">
        <v>1.2450999999999999E-13</v>
      </c>
      <c r="F39" s="43">
        <v>-4.2274000000000002E-13</v>
      </c>
      <c r="G39" s="43">
        <v>-2301.3000000000002</v>
      </c>
      <c r="H39" s="48">
        <v>0.9</v>
      </c>
      <c r="I39" s="28"/>
      <c r="J39" s="44">
        <v>21</v>
      </c>
      <c r="K39" s="43">
        <v>-1040.3</v>
      </c>
      <c r="L39" s="43">
        <v>-362.53</v>
      </c>
      <c r="M39" s="43">
        <v>16326</v>
      </c>
      <c r="N39" s="43">
        <v>4.1502E-14</v>
      </c>
      <c r="O39" s="43">
        <v>1.4091E-13</v>
      </c>
      <c r="P39" s="43">
        <v>2301.3000000000002</v>
      </c>
      <c r="Q39" s="48">
        <v>0.9</v>
      </c>
    </row>
    <row r="40" spans="1:17" x14ac:dyDescent="0.3">
      <c r="A40" s="42">
        <v>51</v>
      </c>
      <c r="B40" s="43">
        <v>-860.13</v>
      </c>
      <c r="C40" s="43">
        <v>-377.53</v>
      </c>
      <c r="D40" s="43">
        <v>13745</v>
      </c>
      <c r="E40" s="43">
        <v>8.8651999999999999E-14</v>
      </c>
      <c r="F40" s="43">
        <v>-3.3135E-13</v>
      </c>
      <c r="G40" s="43">
        <v>-1803.8</v>
      </c>
      <c r="H40" s="48">
        <v>0.95</v>
      </c>
      <c r="I40" s="28"/>
      <c r="J40" s="44">
        <v>22</v>
      </c>
      <c r="K40" s="43">
        <v>-860.13</v>
      </c>
      <c r="L40" s="43">
        <v>-377.53</v>
      </c>
      <c r="M40" s="43">
        <v>13745</v>
      </c>
      <c r="N40" s="43">
        <v>2.9551000000000001E-14</v>
      </c>
      <c r="O40" s="43">
        <v>1.1045E-13</v>
      </c>
      <c r="P40" s="43">
        <v>1803.8</v>
      </c>
      <c r="Q40" s="48">
        <v>0.95</v>
      </c>
    </row>
    <row r="41" spans="1:17" x14ac:dyDescent="0.3">
      <c r="A41" s="42">
        <v>52</v>
      </c>
      <c r="B41" s="43">
        <v>-346.57</v>
      </c>
      <c r="C41" s="43">
        <v>-225.63</v>
      </c>
      <c r="D41" s="43">
        <v>6791.4</v>
      </c>
      <c r="E41" s="43">
        <v>2.2217E-14</v>
      </c>
      <c r="F41" s="43">
        <v>-1.2064E-13</v>
      </c>
      <c r="G41" s="43">
        <v>-656.75</v>
      </c>
      <c r="H41" s="48">
        <v>1</v>
      </c>
      <c r="I41" s="28"/>
      <c r="J41" s="44">
        <v>23</v>
      </c>
      <c r="K41" s="43">
        <v>-346.57</v>
      </c>
      <c r="L41" s="43">
        <v>-225.63</v>
      </c>
      <c r="M41" s="43">
        <v>6791.4</v>
      </c>
      <c r="N41" s="43">
        <v>7.4056999999999996E-15</v>
      </c>
      <c r="O41" s="43">
        <v>4.0213999999999999E-14</v>
      </c>
      <c r="P41" s="43">
        <v>656.75</v>
      </c>
      <c r="Q41" s="48">
        <v>1</v>
      </c>
    </row>
    <row r="42" spans="1:17" x14ac:dyDescent="0.3">
      <c r="A42" s="42">
        <v>53</v>
      </c>
      <c r="B42" s="43">
        <v>-135.59</v>
      </c>
      <c r="C42" s="43">
        <v>-92.768000000000001</v>
      </c>
      <c r="D42" s="43">
        <v>4029.5</v>
      </c>
      <c r="E42" s="43">
        <v>7.8659999999999996E-15</v>
      </c>
      <c r="F42" s="43">
        <v>-5.5907999999999999E-14</v>
      </c>
      <c r="G42" s="43">
        <v>-304.35000000000002</v>
      </c>
      <c r="H42" s="48">
        <v>1.5</v>
      </c>
      <c r="I42" s="28"/>
      <c r="J42" s="44">
        <v>24</v>
      </c>
      <c r="K42" s="43">
        <v>-135.59</v>
      </c>
      <c r="L42" s="43">
        <v>-92.768000000000001</v>
      </c>
      <c r="M42" s="43">
        <v>4029.5</v>
      </c>
      <c r="N42" s="43">
        <v>2.622E-15</v>
      </c>
      <c r="O42" s="43">
        <v>1.8636000000000001E-14</v>
      </c>
      <c r="P42" s="43">
        <v>304.35000000000002</v>
      </c>
      <c r="Q42" s="48">
        <v>1.5</v>
      </c>
    </row>
    <row r="43" spans="1:17" x14ac:dyDescent="0.3">
      <c r="A43" s="42">
        <v>54</v>
      </c>
      <c r="B43" s="43">
        <v>-64.397999999999996</v>
      </c>
      <c r="C43" s="43">
        <v>-45.728999999999999</v>
      </c>
      <c r="D43" s="43">
        <v>2731</v>
      </c>
      <c r="E43" s="43">
        <v>3.4294000000000001E-15</v>
      </c>
      <c r="F43" s="43">
        <v>-3.0186999999999999E-14</v>
      </c>
      <c r="G43" s="43">
        <v>-164.33</v>
      </c>
      <c r="H43" s="48">
        <v>2</v>
      </c>
      <c r="I43" s="28"/>
      <c r="J43" s="44">
        <v>25</v>
      </c>
      <c r="K43" s="43">
        <v>-64.397999999999996</v>
      </c>
      <c r="L43" s="43">
        <v>-45.728999999999999</v>
      </c>
      <c r="M43" s="43">
        <v>2731</v>
      </c>
      <c r="N43" s="43">
        <v>1.1431E-15</v>
      </c>
      <c r="O43" s="43">
        <v>1.0062E-14</v>
      </c>
      <c r="P43" s="43">
        <v>164.33</v>
      </c>
      <c r="Q43" s="48">
        <v>2</v>
      </c>
    </row>
    <row r="44" spans="1:17" x14ac:dyDescent="0.3">
      <c r="A44" s="42">
        <v>55</v>
      </c>
      <c r="B44" s="43">
        <v>-52.42</v>
      </c>
      <c r="C44" s="43">
        <v>-43.058</v>
      </c>
      <c r="D44" s="43">
        <v>2028.9</v>
      </c>
      <c r="E44" s="43">
        <v>1.7199E-15</v>
      </c>
      <c r="F44" s="43">
        <v>-1.8110000000000001E-14</v>
      </c>
      <c r="G44" s="43">
        <v>-98.588999999999999</v>
      </c>
      <c r="H44" s="48">
        <v>2.5</v>
      </c>
      <c r="I44" s="28"/>
      <c r="J44" s="44">
        <v>26</v>
      </c>
      <c r="K44" s="43">
        <v>-52.42</v>
      </c>
      <c r="L44" s="43">
        <v>-43.058</v>
      </c>
      <c r="M44" s="43">
        <v>2028.9</v>
      </c>
      <c r="N44" s="43">
        <v>5.7329999999999997E-16</v>
      </c>
      <c r="O44" s="43">
        <v>6.0367999999999998E-15</v>
      </c>
      <c r="P44" s="43">
        <v>98.588999999999999</v>
      </c>
      <c r="Q44" s="48">
        <v>2.5</v>
      </c>
    </row>
    <row r="45" spans="1:17" x14ac:dyDescent="0.3">
      <c r="A45" s="42">
        <v>56</v>
      </c>
      <c r="B45" s="43">
        <v>-58.273000000000003</v>
      </c>
      <c r="C45" s="43">
        <v>-53.058999999999997</v>
      </c>
      <c r="D45" s="43">
        <v>1593.3</v>
      </c>
      <c r="E45" s="43">
        <v>9.5782000000000005E-16</v>
      </c>
      <c r="F45" s="43">
        <v>-1.1719E-14</v>
      </c>
      <c r="G45" s="43">
        <v>-63.795999999999999</v>
      </c>
      <c r="H45" s="48">
        <v>3</v>
      </c>
      <c r="I45" s="28"/>
      <c r="J45" s="44">
        <v>27</v>
      </c>
      <c r="K45" s="43">
        <v>-58.273000000000003</v>
      </c>
      <c r="L45" s="43">
        <v>-53.058999999999997</v>
      </c>
      <c r="M45" s="43">
        <v>1593.3</v>
      </c>
      <c r="N45" s="43">
        <v>3.1927000000000001E-16</v>
      </c>
      <c r="O45" s="43">
        <v>3.9063999999999997E-15</v>
      </c>
      <c r="P45" s="43">
        <v>63.795999999999999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5.5188999999999998E-4</v>
      </c>
      <c r="C50" s="43">
        <v>4.5553E-4</v>
      </c>
      <c r="D50" s="43">
        <v>-2.6462000000000002E-4</v>
      </c>
      <c r="E50" s="43">
        <v>-3.5401000000000001E-20</v>
      </c>
      <c r="F50" s="43">
        <v>4.6562000000000002E-36</v>
      </c>
      <c r="G50" s="43">
        <v>2.5347000000000001E-20</v>
      </c>
      <c r="H50" s="48">
        <v>0</v>
      </c>
      <c r="I50" s="28"/>
      <c r="J50" s="44">
        <v>1</v>
      </c>
      <c r="K50" s="43">
        <v>5.5188999999999998E-4</v>
      </c>
      <c r="L50" s="43">
        <v>4.5553E-4</v>
      </c>
      <c r="M50" s="43">
        <v>-2.6462000000000002E-4</v>
      </c>
      <c r="N50" s="43">
        <v>-1.1800000000000001E-20</v>
      </c>
      <c r="O50" s="43">
        <v>-1.5521E-36</v>
      </c>
      <c r="P50" s="43">
        <v>-2.5347000000000001E-20</v>
      </c>
      <c r="Q50" s="48">
        <v>0</v>
      </c>
    </row>
    <row r="51" spans="1:17" x14ac:dyDescent="0.3">
      <c r="A51" s="42">
        <v>31</v>
      </c>
      <c r="B51" s="43">
        <v>-2.9506999999999998E-4</v>
      </c>
      <c r="C51" s="43">
        <v>-2.7650999999999999E-4</v>
      </c>
      <c r="D51" s="43">
        <v>3.9596E-4</v>
      </c>
      <c r="E51" s="43">
        <v>6.8216999999999995E-21</v>
      </c>
      <c r="F51" s="43">
        <v>-2.9687000000000002E-21</v>
      </c>
      <c r="G51" s="43">
        <v>-1.6161E-5</v>
      </c>
      <c r="H51" s="54">
        <v>0.03</v>
      </c>
      <c r="I51" s="28"/>
      <c r="J51" s="44">
        <v>2</v>
      </c>
      <c r="K51" s="43">
        <v>-2.9506999999999998E-4</v>
      </c>
      <c r="L51" s="43">
        <v>-2.7650999999999999E-4</v>
      </c>
      <c r="M51" s="43">
        <v>3.9596E-4</v>
      </c>
      <c r="N51" s="43">
        <v>2.2738999999999998E-21</v>
      </c>
      <c r="O51" s="43">
        <v>9.8957000000000004E-22</v>
      </c>
      <c r="P51" s="43">
        <v>1.6161E-5</v>
      </c>
      <c r="Q51" s="54">
        <v>0.03</v>
      </c>
    </row>
    <row r="52" spans="1:17" x14ac:dyDescent="0.3">
      <c r="A52" s="42">
        <v>32</v>
      </c>
      <c r="B52" s="43">
        <v>-4.5011999999999998E-4</v>
      </c>
      <c r="C52" s="43">
        <v>-3.9434000000000002E-4</v>
      </c>
      <c r="D52" s="43">
        <v>1.8613E-3</v>
      </c>
      <c r="E52" s="43">
        <v>2.0492E-20</v>
      </c>
      <c r="F52" s="43">
        <v>-4.2285E-20</v>
      </c>
      <c r="G52" s="43">
        <v>-2.3018999999999999E-4</v>
      </c>
      <c r="H52" s="57">
        <v>0.05</v>
      </c>
      <c r="I52" s="28"/>
      <c r="J52" s="44">
        <v>3</v>
      </c>
      <c r="K52" s="43">
        <v>-4.5011999999999998E-4</v>
      </c>
      <c r="L52" s="43">
        <v>-3.9434000000000002E-4</v>
      </c>
      <c r="M52" s="43">
        <v>1.8613E-3</v>
      </c>
      <c r="N52" s="43">
        <v>6.8308000000000005E-21</v>
      </c>
      <c r="O52" s="43">
        <v>1.4094999999999999E-20</v>
      </c>
      <c r="P52" s="43">
        <v>2.3018999999999999E-4</v>
      </c>
      <c r="Q52" s="57">
        <v>0.05</v>
      </c>
    </row>
    <row r="53" spans="1:17" x14ac:dyDescent="0.3">
      <c r="A53" s="42">
        <v>33</v>
      </c>
      <c r="B53" s="43">
        <v>-5.2276999999999998E-4</v>
      </c>
      <c r="C53" s="43">
        <v>-4.0090999999999998E-4</v>
      </c>
      <c r="D53" s="43">
        <v>1.4479E-3</v>
      </c>
      <c r="E53" s="43">
        <v>4.4769999999999997E-20</v>
      </c>
      <c r="F53" s="43">
        <v>-5.1689000000000003E-20</v>
      </c>
      <c r="G53" s="43">
        <v>-2.8138000000000002E-4</v>
      </c>
      <c r="H53" s="48">
        <v>0.1</v>
      </c>
      <c r="I53" s="28"/>
      <c r="J53" s="44">
        <v>4</v>
      </c>
      <c r="K53" s="43">
        <v>-5.2276999999999998E-4</v>
      </c>
      <c r="L53" s="43">
        <v>-4.0090999999999998E-4</v>
      </c>
      <c r="M53" s="43">
        <v>1.4479E-3</v>
      </c>
      <c r="N53" s="43">
        <v>1.4923E-20</v>
      </c>
      <c r="O53" s="43">
        <v>1.723E-20</v>
      </c>
      <c r="P53" s="43">
        <v>2.8138000000000002E-4</v>
      </c>
      <c r="Q53" s="48">
        <v>0.1</v>
      </c>
    </row>
    <row r="54" spans="1:17" x14ac:dyDescent="0.3">
      <c r="A54" s="42">
        <v>34</v>
      </c>
      <c r="B54" s="43">
        <v>-4.9764999999999998E-4</v>
      </c>
      <c r="C54" s="43">
        <v>-3.5195000000000002E-4</v>
      </c>
      <c r="D54" s="43">
        <v>1.1876E-3</v>
      </c>
      <c r="E54" s="43">
        <v>5.3529999999999998E-20</v>
      </c>
      <c r="F54" s="43">
        <v>-5.4428000000000005E-20</v>
      </c>
      <c r="G54" s="43">
        <v>-2.9629E-4</v>
      </c>
      <c r="H54" s="54">
        <v>0.13</v>
      </c>
      <c r="I54" s="28"/>
      <c r="J54" s="44">
        <v>5</v>
      </c>
      <c r="K54" s="43">
        <v>-4.9764999999999998E-4</v>
      </c>
      <c r="L54" s="43">
        <v>-3.5195000000000002E-4</v>
      </c>
      <c r="M54" s="43">
        <v>1.1876E-3</v>
      </c>
      <c r="N54" s="43">
        <v>1.7842999999999999E-20</v>
      </c>
      <c r="O54" s="43">
        <v>1.8142999999999999E-20</v>
      </c>
      <c r="P54" s="43">
        <v>2.9629E-4</v>
      </c>
      <c r="Q54" s="54">
        <v>0.13</v>
      </c>
    </row>
    <row r="55" spans="1:17" x14ac:dyDescent="0.3">
      <c r="A55" s="42">
        <v>35</v>
      </c>
      <c r="B55" s="43">
        <v>-4.8301000000000003E-4</v>
      </c>
      <c r="C55" s="43">
        <v>-3.2469999999999998E-4</v>
      </c>
      <c r="D55" s="43">
        <v>1.0453999999999999E-3</v>
      </c>
      <c r="E55" s="43">
        <v>5.8159999999999998E-20</v>
      </c>
      <c r="F55" s="43">
        <v>-5.4292999999999996E-20</v>
      </c>
      <c r="G55" s="43">
        <v>-2.9556E-4</v>
      </c>
      <c r="H55" s="48">
        <v>0.15</v>
      </c>
      <c r="I55" s="28"/>
      <c r="J55" s="44">
        <v>6</v>
      </c>
      <c r="K55" s="43">
        <v>-4.8301000000000003E-4</v>
      </c>
      <c r="L55" s="43">
        <v>-3.2469999999999998E-4</v>
      </c>
      <c r="M55" s="43">
        <v>1.0453999999999999E-3</v>
      </c>
      <c r="N55" s="43">
        <v>1.9387E-20</v>
      </c>
      <c r="O55" s="43">
        <v>1.8098E-20</v>
      </c>
      <c r="P55" s="43">
        <v>2.9556E-4</v>
      </c>
      <c r="Q55" s="48">
        <v>0.15</v>
      </c>
    </row>
    <row r="56" spans="1:17" x14ac:dyDescent="0.3">
      <c r="A56" s="42">
        <v>36</v>
      </c>
      <c r="B56" s="43">
        <v>-4.9976000000000003E-4</v>
      </c>
      <c r="C56" s="43">
        <v>-3.0636999999999998E-4</v>
      </c>
      <c r="D56" s="43">
        <v>8.3022E-4</v>
      </c>
      <c r="E56" s="43">
        <v>7.1048999999999994E-20</v>
      </c>
      <c r="F56" s="43">
        <v>-4.6532999999999998E-20</v>
      </c>
      <c r="G56" s="43">
        <v>-2.5331000000000003E-4</v>
      </c>
      <c r="H56" s="57">
        <v>0.2</v>
      </c>
      <c r="I56" s="28"/>
      <c r="J56" s="44">
        <v>7</v>
      </c>
      <c r="K56" s="43">
        <v>-4.9976000000000003E-4</v>
      </c>
      <c r="L56" s="43">
        <v>-3.0636999999999998E-4</v>
      </c>
      <c r="M56" s="43">
        <v>8.3022E-4</v>
      </c>
      <c r="N56" s="43">
        <v>2.3683000000000001E-20</v>
      </c>
      <c r="O56" s="43">
        <v>1.5511000000000001E-20</v>
      </c>
      <c r="P56" s="43">
        <v>2.5331000000000003E-4</v>
      </c>
      <c r="Q56" s="57">
        <v>0.2</v>
      </c>
    </row>
    <row r="57" spans="1:17" x14ac:dyDescent="0.3">
      <c r="A57" s="42">
        <v>37</v>
      </c>
      <c r="B57" s="43">
        <v>-5.752E-4</v>
      </c>
      <c r="C57" s="43">
        <v>-3.4766000000000002E-4</v>
      </c>
      <c r="D57" s="43">
        <v>8.1974000000000001E-4</v>
      </c>
      <c r="E57" s="43">
        <v>8.3595999999999998E-20</v>
      </c>
      <c r="F57" s="43">
        <v>-3.7362999999999997E-20</v>
      </c>
      <c r="G57" s="43">
        <v>-2.0338999999999999E-4</v>
      </c>
      <c r="H57" s="54">
        <v>0.23</v>
      </c>
      <c r="I57" s="28"/>
      <c r="J57" s="44">
        <v>8</v>
      </c>
      <c r="K57" s="43">
        <v>-5.752E-4</v>
      </c>
      <c r="L57" s="43">
        <v>-3.4766000000000002E-4</v>
      </c>
      <c r="M57" s="43">
        <v>8.1974000000000001E-4</v>
      </c>
      <c r="N57" s="43">
        <v>2.7864999999999999E-20</v>
      </c>
      <c r="O57" s="43">
        <v>1.2454E-20</v>
      </c>
      <c r="P57" s="43">
        <v>2.0338999999999999E-4</v>
      </c>
      <c r="Q57" s="54">
        <v>0.23</v>
      </c>
    </row>
    <row r="58" spans="1:17" x14ac:dyDescent="0.3">
      <c r="A58" s="42">
        <v>38</v>
      </c>
      <c r="B58" s="43">
        <v>-4.1675000000000002E-4</v>
      </c>
      <c r="C58" s="43">
        <v>-2.5265999999999998E-4</v>
      </c>
      <c r="D58" s="43">
        <v>9.4539000000000005E-4</v>
      </c>
      <c r="E58" s="43">
        <v>6.0286999999999995E-20</v>
      </c>
      <c r="F58" s="43">
        <v>-8.1067000000000001E-20</v>
      </c>
      <c r="G58" s="43">
        <v>-4.4130999999999999E-4</v>
      </c>
      <c r="H58" s="57">
        <v>0.3</v>
      </c>
      <c r="I58" s="28"/>
      <c r="J58" s="44">
        <v>9</v>
      </c>
      <c r="K58" s="43">
        <v>-4.1675000000000002E-4</v>
      </c>
      <c r="L58" s="43">
        <v>-2.5265999999999998E-4</v>
      </c>
      <c r="M58" s="43">
        <v>9.4539000000000005E-4</v>
      </c>
      <c r="N58" s="43">
        <v>2.0095999999999999E-20</v>
      </c>
      <c r="O58" s="43">
        <v>2.7021999999999999E-20</v>
      </c>
      <c r="P58" s="43">
        <v>4.4130999999999999E-4</v>
      </c>
      <c r="Q58" s="57">
        <v>0.3</v>
      </c>
    </row>
    <row r="59" spans="1:17" x14ac:dyDescent="0.3">
      <c r="A59" s="42">
        <v>39</v>
      </c>
      <c r="B59" s="43">
        <v>-3.4139000000000001E-4</v>
      </c>
      <c r="C59" s="43">
        <v>-2.1361000000000001E-4</v>
      </c>
      <c r="D59" s="43">
        <v>7.8176000000000005E-4</v>
      </c>
      <c r="E59" s="43">
        <v>4.6947000000000002E-20</v>
      </c>
      <c r="F59" s="43">
        <v>-7.0918999999999999E-20</v>
      </c>
      <c r="G59" s="43">
        <v>-3.8605999999999997E-4</v>
      </c>
      <c r="H59" s="57">
        <v>0.35</v>
      </c>
      <c r="I59" s="28"/>
      <c r="J59" s="44">
        <v>10</v>
      </c>
      <c r="K59" s="43">
        <v>-3.4139000000000001E-4</v>
      </c>
      <c r="L59" s="43">
        <v>-2.1361000000000001E-4</v>
      </c>
      <c r="M59" s="43">
        <v>7.8176000000000005E-4</v>
      </c>
      <c r="N59" s="43">
        <v>1.5649E-20</v>
      </c>
      <c r="O59" s="43">
        <v>2.3640000000000001E-20</v>
      </c>
      <c r="P59" s="43">
        <v>3.8605999999999997E-4</v>
      </c>
      <c r="Q59" s="57">
        <v>0.35</v>
      </c>
    </row>
    <row r="60" spans="1:17" x14ac:dyDescent="0.3">
      <c r="A60" s="42">
        <v>40</v>
      </c>
      <c r="B60" s="43">
        <v>-2.8519E-4</v>
      </c>
      <c r="C60" s="43">
        <v>-1.8597000000000001E-4</v>
      </c>
      <c r="D60" s="43">
        <v>6.6118999999999998E-4</v>
      </c>
      <c r="E60" s="43">
        <v>3.6451E-20</v>
      </c>
      <c r="F60" s="43">
        <v>-6.1185000000000002E-20</v>
      </c>
      <c r="G60" s="43">
        <v>-3.3307999999999998E-4</v>
      </c>
      <c r="H60" s="57">
        <v>0.4</v>
      </c>
      <c r="I60" s="28"/>
      <c r="J60" s="44">
        <v>11</v>
      </c>
      <c r="K60" s="43">
        <v>-2.8519E-4</v>
      </c>
      <c r="L60" s="43">
        <v>-1.8597000000000001E-4</v>
      </c>
      <c r="M60" s="43">
        <v>6.6118999999999998E-4</v>
      </c>
      <c r="N60" s="43">
        <v>1.215E-20</v>
      </c>
      <c r="O60" s="43">
        <v>2.0395000000000001E-20</v>
      </c>
      <c r="P60" s="43">
        <v>3.3307999999999998E-4</v>
      </c>
      <c r="Q60" s="57">
        <v>0.4</v>
      </c>
    </row>
    <row r="61" spans="1:17" x14ac:dyDescent="0.3">
      <c r="A61" s="42">
        <v>41</v>
      </c>
      <c r="B61" s="43">
        <v>-2.4201E-4</v>
      </c>
      <c r="C61" s="43">
        <v>-1.6479E-4</v>
      </c>
      <c r="D61" s="43">
        <v>5.6851999999999998E-4</v>
      </c>
      <c r="E61" s="43">
        <v>2.8371E-20</v>
      </c>
      <c r="F61" s="43">
        <v>-5.2431000000000003E-20</v>
      </c>
      <c r="G61" s="43">
        <v>-2.8541999999999999E-4</v>
      </c>
      <c r="H61" s="57">
        <v>0.45</v>
      </c>
      <c r="I61" s="28"/>
      <c r="J61" s="44">
        <v>12</v>
      </c>
      <c r="K61" s="43">
        <v>-2.4201E-4</v>
      </c>
      <c r="L61" s="43">
        <v>-1.6479E-4</v>
      </c>
      <c r="M61" s="43">
        <v>5.6851999999999998E-4</v>
      </c>
      <c r="N61" s="43">
        <v>9.4568999999999993E-21</v>
      </c>
      <c r="O61" s="43">
        <v>1.7477000000000001E-20</v>
      </c>
      <c r="P61" s="43">
        <v>2.8541999999999999E-4</v>
      </c>
      <c r="Q61" s="57">
        <v>0.45</v>
      </c>
    </row>
    <row r="62" spans="1:17" x14ac:dyDescent="0.3">
      <c r="A62" s="42">
        <v>42</v>
      </c>
      <c r="B62" s="43">
        <v>-2.0803E-4</v>
      </c>
      <c r="C62" s="43">
        <v>-1.4758999999999999E-4</v>
      </c>
      <c r="D62" s="43">
        <v>4.9496999999999996E-4</v>
      </c>
      <c r="E62" s="43">
        <v>2.2207000000000001E-20</v>
      </c>
      <c r="F62" s="43">
        <v>-4.4829999999999998E-20</v>
      </c>
      <c r="G62" s="43">
        <v>-2.4404E-4</v>
      </c>
      <c r="H62" s="48">
        <v>0.5</v>
      </c>
      <c r="I62" s="28"/>
      <c r="J62" s="44">
        <v>13</v>
      </c>
      <c r="K62" s="43">
        <v>-2.0803E-4</v>
      </c>
      <c r="L62" s="43">
        <v>-1.4758999999999999E-4</v>
      </c>
      <c r="M62" s="43">
        <v>4.9496999999999996E-4</v>
      </c>
      <c r="N62" s="43">
        <v>7.4021999999999998E-21</v>
      </c>
      <c r="O62" s="43">
        <v>1.4942999999999999E-20</v>
      </c>
      <c r="P62" s="43">
        <v>2.4404E-4</v>
      </c>
      <c r="Q62" s="48">
        <v>0.5</v>
      </c>
    </row>
    <row r="63" spans="1:17" x14ac:dyDescent="0.3">
      <c r="A63" s="42">
        <v>43</v>
      </c>
      <c r="B63" s="43">
        <v>-1.8077999999999999E-4</v>
      </c>
      <c r="C63" s="43">
        <v>-1.3311E-4</v>
      </c>
      <c r="D63" s="43">
        <v>4.3521E-4</v>
      </c>
      <c r="E63" s="43">
        <v>1.7512000000000001E-20</v>
      </c>
      <c r="F63" s="43">
        <v>-3.8355E-20</v>
      </c>
      <c r="G63" s="43">
        <v>-2.0879000000000001E-4</v>
      </c>
      <c r="H63" s="48">
        <v>0.55000000000000004</v>
      </c>
      <c r="I63" s="28"/>
      <c r="J63" s="44">
        <v>14</v>
      </c>
      <c r="K63" s="43">
        <v>-1.8077999999999999E-4</v>
      </c>
      <c r="L63" s="43">
        <v>-1.3311E-4</v>
      </c>
      <c r="M63" s="43">
        <v>4.3521E-4</v>
      </c>
      <c r="N63" s="43">
        <v>5.8372000000000001E-21</v>
      </c>
      <c r="O63" s="43">
        <v>1.2785E-20</v>
      </c>
      <c r="P63" s="43">
        <v>2.0879000000000001E-4</v>
      </c>
      <c r="Q63" s="48">
        <v>0.55000000000000004</v>
      </c>
    </row>
    <row r="64" spans="1:17" x14ac:dyDescent="0.3">
      <c r="A64" s="42">
        <v>44</v>
      </c>
      <c r="B64" s="43">
        <v>-1.5855E-4</v>
      </c>
      <c r="C64" s="43">
        <v>-1.2065000000000001E-4</v>
      </c>
      <c r="D64" s="43">
        <v>3.8575000000000003E-4</v>
      </c>
      <c r="E64" s="43">
        <v>1.3924999999999999E-20</v>
      </c>
      <c r="F64" s="43">
        <v>-3.2894000000000001E-20</v>
      </c>
      <c r="G64" s="43">
        <v>-1.7907E-4</v>
      </c>
      <c r="H64" s="48">
        <v>0.6</v>
      </c>
      <c r="I64" s="28"/>
      <c r="J64" s="44">
        <v>15</v>
      </c>
      <c r="K64" s="43">
        <v>-1.5855E-4</v>
      </c>
      <c r="L64" s="43">
        <v>-1.2065000000000001E-4</v>
      </c>
      <c r="M64" s="43">
        <v>3.8575000000000003E-4</v>
      </c>
      <c r="N64" s="43">
        <v>4.6416000000000004E-21</v>
      </c>
      <c r="O64" s="43">
        <v>1.0965E-20</v>
      </c>
      <c r="P64" s="43">
        <v>1.7907E-4</v>
      </c>
      <c r="Q64" s="48">
        <v>0.6</v>
      </c>
    </row>
    <row r="65" spans="1:17" x14ac:dyDescent="0.3">
      <c r="A65" s="42">
        <v>45</v>
      </c>
      <c r="B65" s="43">
        <v>-1.4018E-4</v>
      </c>
      <c r="C65" s="43">
        <v>-1.0977E-4</v>
      </c>
      <c r="D65" s="43">
        <v>3.4424999999999999E-4</v>
      </c>
      <c r="E65" s="43">
        <v>1.1169E-20</v>
      </c>
      <c r="F65" s="43">
        <v>-2.831E-20</v>
      </c>
      <c r="G65" s="43">
        <v>-1.5411E-4</v>
      </c>
      <c r="H65" s="48">
        <v>0.65</v>
      </c>
      <c r="I65" s="28"/>
      <c r="J65" s="44">
        <v>16</v>
      </c>
      <c r="K65" s="43">
        <v>-1.4018E-4</v>
      </c>
      <c r="L65" s="43">
        <v>-1.0977E-4</v>
      </c>
      <c r="M65" s="43">
        <v>3.4424999999999999E-4</v>
      </c>
      <c r="N65" s="43">
        <v>3.7232000000000002E-21</v>
      </c>
      <c r="O65" s="43">
        <v>9.4366000000000007E-21</v>
      </c>
      <c r="P65" s="43">
        <v>1.5411E-4</v>
      </c>
      <c r="Q65" s="48">
        <v>0.65</v>
      </c>
    </row>
    <row r="66" spans="1:17" x14ac:dyDescent="0.3">
      <c r="A66" s="42">
        <v>46</v>
      </c>
      <c r="B66" s="43">
        <v>-1.248E-4</v>
      </c>
      <c r="C66" s="43">
        <v>-1.002E-4</v>
      </c>
      <c r="D66" s="43">
        <v>3.0902000000000002E-4</v>
      </c>
      <c r="E66" s="43">
        <v>9.0375000000000006E-21</v>
      </c>
      <c r="F66" s="43">
        <v>-2.4465000000000001E-20</v>
      </c>
      <c r="G66" s="43">
        <v>-1.3318E-4</v>
      </c>
      <c r="H66" s="48">
        <v>0.7</v>
      </c>
      <c r="I66" s="28"/>
      <c r="J66" s="44">
        <v>17</v>
      </c>
      <c r="K66" s="43">
        <v>-1.248E-4</v>
      </c>
      <c r="L66" s="43">
        <v>-1.002E-4</v>
      </c>
      <c r="M66" s="43">
        <v>3.0902000000000002E-4</v>
      </c>
      <c r="N66" s="43">
        <v>3.0124999999999999E-21</v>
      </c>
      <c r="O66" s="43">
        <v>8.1548999999999997E-21</v>
      </c>
      <c r="P66" s="43">
        <v>1.3318E-4</v>
      </c>
      <c r="Q66" s="48">
        <v>0.7</v>
      </c>
    </row>
    <row r="67" spans="1:17" x14ac:dyDescent="0.3">
      <c r="A67" s="42">
        <v>47</v>
      </c>
      <c r="B67" s="43">
        <v>-1.1179E-4</v>
      </c>
      <c r="C67" s="43">
        <v>-9.1719999999999996E-5</v>
      </c>
      <c r="D67" s="43">
        <v>2.7883999999999998E-4</v>
      </c>
      <c r="E67" s="43">
        <v>7.3748999999999999E-21</v>
      </c>
      <c r="F67" s="43">
        <v>-2.1235E-20</v>
      </c>
      <c r="G67" s="43">
        <v>-1.156E-4</v>
      </c>
      <c r="H67" s="48">
        <v>0.75</v>
      </c>
      <c r="I67" s="28"/>
      <c r="J67" s="44">
        <v>18</v>
      </c>
      <c r="K67" s="43">
        <v>-1.1179E-4</v>
      </c>
      <c r="L67" s="43">
        <v>-9.1719999999999996E-5</v>
      </c>
      <c r="M67" s="43">
        <v>2.7883999999999998E-4</v>
      </c>
      <c r="N67" s="43">
        <v>2.4582999999999999E-21</v>
      </c>
      <c r="O67" s="43">
        <v>7.0783999999999996E-21</v>
      </c>
      <c r="P67" s="43">
        <v>1.156E-4</v>
      </c>
      <c r="Q67" s="48">
        <v>0.75</v>
      </c>
    </row>
    <row r="68" spans="1:17" x14ac:dyDescent="0.3">
      <c r="A68" s="42">
        <v>48</v>
      </c>
      <c r="B68" s="43">
        <v>-1.0069E-4</v>
      </c>
      <c r="C68" s="43">
        <v>-8.4177000000000004E-5</v>
      </c>
      <c r="D68" s="43">
        <v>2.5275999999999999E-4</v>
      </c>
      <c r="E68" s="43">
        <v>6.0675E-21</v>
      </c>
      <c r="F68" s="43">
        <v>-1.8516000000000001E-20</v>
      </c>
      <c r="G68" s="43">
        <v>-1.0079E-4</v>
      </c>
      <c r="H68" s="48">
        <v>0.8</v>
      </c>
      <c r="I68" s="28"/>
      <c r="J68" s="44">
        <v>19</v>
      </c>
      <c r="K68" s="43">
        <v>-1.0069E-4</v>
      </c>
      <c r="L68" s="43">
        <v>-8.4177000000000004E-5</v>
      </c>
      <c r="M68" s="43">
        <v>2.5275999999999999E-4</v>
      </c>
      <c r="N68" s="43">
        <v>2.0225000000000001E-21</v>
      </c>
      <c r="O68" s="43">
        <v>6.1718999999999998E-21</v>
      </c>
      <c r="P68" s="43">
        <v>1.0079E-4</v>
      </c>
      <c r="Q68" s="48">
        <v>0.8</v>
      </c>
    </row>
    <row r="69" spans="1:17" x14ac:dyDescent="0.3">
      <c r="A69" s="42">
        <v>49</v>
      </c>
      <c r="B69" s="43">
        <v>-9.1133999999999999E-5</v>
      </c>
      <c r="C69" s="43">
        <v>-7.7440000000000004E-5</v>
      </c>
      <c r="D69" s="43">
        <v>2.3007E-4</v>
      </c>
      <c r="E69" s="43">
        <v>5.0308000000000002E-21</v>
      </c>
      <c r="F69" s="43">
        <v>-1.6216999999999999E-20</v>
      </c>
      <c r="G69" s="43">
        <v>-8.8282999999999995E-5</v>
      </c>
      <c r="H69" s="48">
        <v>0.85</v>
      </c>
      <c r="I69" s="28"/>
      <c r="J69" s="44">
        <v>20</v>
      </c>
      <c r="K69" s="43">
        <v>-9.1133999999999999E-5</v>
      </c>
      <c r="L69" s="43">
        <v>-7.7440000000000004E-5</v>
      </c>
      <c r="M69" s="43">
        <v>2.3007E-4</v>
      </c>
      <c r="N69" s="43">
        <v>1.6769000000000001E-21</v>
      </c>
      <c r="O69" s="43">
        <v>5.4057999999999998E-21</v>
      </c>
      <c r="P69" s="43">
        <v>8.8282999999999995E-5</v>
      </c>
      <c r="Q69" s="48">
        <v>0.85</v>
      </c>
    </row>
    <row r="70" spans="1:17" x14ac:dyDescent="0.3">
      <c r="A70" s="42">
        <v>50</v>
      </c>
      <c r="B70" s="43">
        <v>-8.2842000000000004E-5</v>
      </c>
      <c r="C70" s="43">
        <v>-7.1404999999999998E-5</v>
      </c>
      <c r="D70" s="43">
        <v>2.1021000000000001E-4</v>
      </c>
      <c r="E70" s="43">
        <v>4.2021E-21</v>
      </c>
      <c r="F70" s="43">
        <v>-1.4267000000000001E-20</v>
      </c>
      <c r="G70" s="43">
        <v>-7.7668000000000002E-5</v>
      </c>
      <c r="H70" s="48">
        <v>0.9</v>
      </c>
      <c r="I70" s="28"/>
      <c r="J70" s="44">
        <v>21</v>
      </c>
      <c r="K70" s="43">
        <v>-8.2842000000000004E-5</v>
      </c>
      <c r="L70" s="43">
        <v>-7.1404999999999998E-5</v>
      </c>
      <c r="M70" s="43">
        <v>2.1021000000000001E-4</v>
      </c>
      <c r="N70" s="43">
        <v>1.4007000000000001E-21</v>
      </c>
      <c r="O70" s="43">
        <v>4.7558000000000001E-21</v>
      </c>
      <c r="P70" s="43">
        <v>7.7668000000000002E-5</v>
      </c>
      <c r="Q70" s="48">
        <v>0.9</v>
      </c>
    </row>
    <row r="71" spans="1:17" x14ac:dyDescent="0.3">
      <c r="A71" s="42">
        <v>51</v>
      </c>
      <c r="B71" s="43">
        <v>-6.9234999999999997E-5</v>
      </c>
      <c r="C71" s="43">
        <v>-6.1091000000000002E-5</v>
      </c>
      <c r="D71" s="43">
        <v>1.7723000000000001E-4</v>
      </c>
      <c r="E71" s="43">
        <v>2.9920000000000002E-21</v>
      </c>
      <c r="F71" s="43">
        <v>-1.1183E-20</v>
      </c>
      <c r="G71" s="43">
        <v>-6.0878000000000002E-5</v>
      </c>
      <c r="H71" s="48">
        <v>0.95</v>
      </c>
      <c r="I71" s="28"/>
      <c r="J71" s="44">
        <v>22</v>
      </c>
      <c r="K71" s="43">
        <v>-6.9234999999999997E-5</v>
      </c>
      <c r="L71" s="43">
        <v>-6.1091000000000002E-5</v>
      </c>
      <c r="M71" s="43">
        <v>1.7723000000000001E-4</v>
      </c>
      <c r="N71" s="43">
        <v>9.9734E-22</v>
      </c>
      <c r="O71" s="43">
        <v>3.7277000000000001E-21</v>
      </c>
      <c r="P71" s="43">
        <v>6.0878000000000002E-5</v>
      </c>
      <c r="Q71" s="48">
        <v>0.95</v>
      </c>
    </row>
    <row r="72" spans="1:17" x14ac:dyDescent="0.3">
      <c r="A72" s="42">
        <v>52</v>
      </c>
      <c r="B72" s="43">
        <v>-3.3056999999999999E-5</v>
      </c>
      <c r="C72" s="43">
        <v>-3.1016000000000003E-5</v>
      </c>
      <c r="D72" s="43">
        <v>8.7394999999999999E-5</v>
      </c>
      <c r="E72" s="43">
        <v>7.4983000000000002E-22</v>
      </c>
      <c r="F72" s="43">
        <v>-4.0717E-21</v>
      </c>
      <c r="G72" s="43">
        <v>-2.2164999999999999E-5</v>
      </c>
      <c r="H72" s="48">
        <v>1</v>
      </c>
      <c r="I72" s="28"/>
      <c r="J72" s="44">
        <v>23</v>
      </c>
      <c r="K72" s="43">
        <v>-3.3056999999999999E-5</v>
      </c>
      <c r="L72" s="43">
        <v>-3.1016000000000003E-5</v>
      </c>
      <c r="M72" s="43">
        <v>8.7394999999999999E-5</v>
      </c>
      <c r="N72" s="43">
        <v>2.4994E-22</v>
      </c>
      <c r="O72" s="43">
        <v>1.3571999999999999E-21</v>
      </c>
      <c r="P72" s="43">
        <v>2.2164999999999999E-5</v>
      </c>
      <c r="Q72" s="48">
        <v>1</v>
      </c>
    </row>
    <row r="73" spans="1:17" x14ac:dyDescent="0.3">
      <c r="A73" s="42">
        <v>53</v>
      </c>
      <c r="B73" s="43">
        <v>-1.8918000000000001E-5</v>
      </c>
      <c r="C73" s="43">
        <v>-1.8196E-5</v>
      </c>
      <c r="D73" s="43">
        <v>5.1368E-5</v>
      </c>
      <c r="E73" s="43">
        <v>2.6547999999999998E-22</v>
      </c>
      <c r="F73" s="43">
        <v>-1.8869000000000002E-21</v>
      </c>
      <c r="G73" s="43">
        <v>-1.0271999999999999E-5</v>
      </c>
      <c r="H73" s="48">
        <v>1.5</v>
      </c>
      <c r="I73" s="28"/>
      <c r="J73" s="44">
        <v>24</v>
      </c>
      <c r="K73" s="43">
        <v>-1.8918000000000001E-5</v>
      </c>
      <c r="L73" s="43">
        <v>-1.8196E-5</v>
      </c>
      <c r="M73" s="43">
        <v>5.1368E-5</v>
      </c>
      <c r="N73" s="43">
        <v>8.8493000000000002E-23</v>
      </c>
      <c r="O73" s="43">
        <v>6.2895999999999995E-22</v>
      </c>
      <c r="P73" s="43">
        <v>1.0271999999999999E-5</v>
      </c>
      <c r="Q73" s="48">
        <v>1.5</v>
      </c>
    </row>
    <row r="74" spans="1:17" x14ac:dyDescent="0.3">
      <c r="A74" s="42">
        <v>54</v>
      </c>
      <c r="B74" s="43">
        <v>-1.2553E-5</v>
      </c>
      <c r="C74" s="43">
        <v>-1.2238E-5</v>
      </c>
      <c r="D74" s="43">
        <v>3.4619000000000002E-5</v>
      </c>
      <c r="E74" s="43">
        <v>1.1573999999999999E-22</v>
      </c>
      <c r="F74" s="43">
        <v>-1.0188E-21</v>
      </c>
      <c r="G74" s="43">
        <v>-5.5462000000000004E-6</v>
      </c>
      <c r="H74" s="48">
        <v>2</v>
      </c>
      <c r="I74" s="28"/>
      <c r="J74" s="44">
        <v>25</v>
      </c>
      <c r="K74" s="43">
        <v>-1.2553E-5</v>
      </c>
      <c r="L74" s="43">
        <v>-1.2238E-5</v>
      </c>
      <c r="M74" s="43">
        <v>3.4619000000000002E-5</v>
      </c>
      <c r="N74" s="43">
        <v>3.8580999999999997E-23</v>
      </c>
      <c r="O74" s="43">
        <v>3.3960999999999998E-22</v>
      </c>
      <c r="P74" s="43">
        <v>5.5462000000000004E-6</v>
      </c>
      <c r="Q74" s="48">
        <v>2</v>
      </c>
    </row>
    <row r="75" spans="1:17" x14ac:dyDescent="0.3">
      <c r="A75" s="42">
        <v>55</v>
      </c>
      <c r="B75" s="43">
        <v>-9.3433999999999993E-6</v>
      </c>
      <c r="C75" s="43">
        <v>-9.1855000000000004E-6</v>
      </c>
      <c r="D75" s="43">
        <v>2.5778999999999998E-5</v>
      </c>
      <c r="E75" s="43">
        <v>5.8047000000000003E-23</v>
      </c>
      <c r="F75" s="43">
        <v>-6.1123E-22</v>
      </c>
      <c r="G75" s="43">
        <v>-3.3274000000000001E-6</v>
      </c>
      <c r="H75" s="48">
        <v>2.5</v>
      </c>
      <c r="I75" s="28"/>
      <c r="J75" s="44">
        <v>26</v>
      </c>
      <c r="K75" s="43">
        <v>-9.3433999999999993E-6</v>
      </c>
      <c r="L75" s="43">
        <v>-9.1855000000000004E-6</v>
      </c>
      <c r="M75" s="43">
        <v>2.5778999999999998E-5</v>
      </c>
      <c r="N75" s="43">
        <v>1.9348999999999999E-23</v>
      </c>
      <c r="O75" s="43">
        <v>2.0373999999999999E-22</v>
      </c>
      <c r="P75" s="43">
        <v>3.3274000000000001E-6</v>
      </c>
      <c r="Q75" s="48">
        <v>2.5</v>
      </c>
    </row>
    <row r="76" spans="1:17" x14ac:dyDescent="0.3">
      <c r="A76" s="42">
        <v>56</v>
      </c>
      <c r="B76" s="43">
        <v>-7.4668000000000002E-6</v>
      </c>
      <c r="C76" s="43">
        <v>-7.3788999999999998E-6</v>
      </c>
      <c r="D76" s="43">
        <v>2.0403000000000001E-5</v>
      </c>
      <c r="E76" s="43">
        <v>3.2325999999999998E-23</v>
      </c>
      <c r="F76" s="43">
        <v>-3.9552000000000001E-22</v>
      </c>
      <c r="G76" s="43">
        <v>-2.1531000000000002E-6</v>
      </c>
      <c r="H76" s="48">
        <v>3</v>
      </c>
      <c r="I76" s="28"/>
      <c r="J76" s="44">
        <v>27</v>
      </c>
      <c r="K76" s="43">
        <v>-7.4668000000000002E-6</v>
      </c>
      <c r="L76" s="43">
        <v>-7.3788999999999998E-6</v>
      </c>
      <c r="M76" s="43">
        <v>2.0403000000000001E-5</v>
      </c>
      <c r="N76" s="43">
        <v>1.0775E-23</v>
      </c>
      <c r="O76" s="43">
        <v>1.3184E-22</v>
      </c>
      <c r="P76" s="43">
        <v>2.1531000000000002E-6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3.5208999999999998E-21</v>
      </c>
      <c r="C81" s="43">
        <v>1.9167000000000001E-5</v>
      </c>
      <c r="D81" s="43">
        <v>8.2981000000000005E-4</v>
      </c>
      <c r="E81" s="23">
        <f>+D81*1000</f>
        <v>0.82981000000000005</v>
      </c>
      <c r="F81" s="44">
        <v>0</v>
      </c>
      <c r="G81" s="24"/>
      <c r="H81" s="25"/>
      <c r="I81" s="28"/>
      <c r="J81" s="44">
        <v>1</v>
      </c>
      <c r="K81" s="43">
        <v>-1.1736E-21</v>
      </c>
      <c r="L81" s="43">
        <v>-1.9167000000000001E-5</v>
      </c>
      <c r="M81" s="43">
        <v>8.2981000000000005E-4</v>
      </c>
      <c r="N81" s="23">
        <f>+M81*1000</f>
        <v>0.82981000000000005</v>
      </c>
      <c r="O81" s="44">
        <v>0</v>
      </c>
      <c r="P81" s="24"/>
      <c r="Q81" s="25"/>
    </row>
    <row r="82" spans="1:23" x14ac:dyDescent="0.3">
      <c r="A82" s="42">
        <v>31</v>
      </c>
      <c r="B82" s="43">
        <v>7.5018000000000005E-22</v>
      </c>
      <c r="C82" s="43">
        <v>4.0837999999999998E-6</v>
      </c>
      <c r="D82" s="43">
        <v>8.2768000000000002E-4</v>
      </c>
      <c r="E82" s="23">
        <f t="shared" ref="E82:E107" si="0">+D82*1000</f>
        <v>0.82767999999999997</v>
      </c>
      <c r="F82" s="170">
        <v>0.03</v>
      </c>
      <c r="G82" s="24"/>
      <c r="H82" s="25"/>
      <c r="I82" s="28"/>
      <c r="J82" s="44">
        <v>2</v>
      </c>
      <c r="K82" s="43">
        <v>-2.5006E-22</v>
      </c>
      <c r="L82" s="43">
        <v>-4.0837999999999998E-6</v>
      </c>
      <c r="M82" s="43">
        <v>8.2768000000000002E-4</v>
      </c>
      <c r="N82" s="23">
        <f t="shared" ref="N82:N107" si="1">+M82*1000</f>
        <v>0.82767999999999997</v>
      </c>
      <c r="O82" s="170">
        <v>0.03</v>
      </c>
      <c r="P82" s="24"/>
      <c r="Q82" s="25"/>
    </row>
    <row r="83" spans="1:23" x14ac:dyDescent="0.3">
      <c r="A83" s="42">
        <v>32</v>
      </c>
      <c r="B83" s="43">
        <v>-3.2703999999999999E-22</v>
      </c>
      <c r="C83" s="43">
        <v>-1.7802999999999999E-6</v>
      </c>
      <c r="D83" s="43">
        <v>7.8992000000000005E-4</v>
      </c>
      <c r="E83" s="23">
        <f t="shared" si="0"/>
        <v>0.78992000000000007</v>
      </c>
      <c r="F83" s="171">
        <v>0.05</v>
      </c>
      <c r="G83" s="24"/>
      <c r="H83" s="25"/>
      <c r="I83" s="28"/>
      <c r="J83" s="44">
        <v>3</v>
      </c>
      <c r="K83" s="43">
        <v>1.0901000000000001E-22</v>
      </c>
      <c r="L83" s="43">
        <v>1.7802999999999999E-6</v>
      </c>
      <c r="M83" s="43">
        <v>7.8992000000000005E-4</v>
      </c>
      <c r="N83" s="23">
        <f t="shared" si="1"/>
        <v>0.78992000000000007</v>
      </c>
      <c r="O83" s="171">
        <v>0.05</v>
      </c>
      <c r="Q83" s="25"/>
    </row>
    <row r="84" spans="1:23" x14ac:dyDescent="0.3">
      <c r="A84" s="42">
        <v>33</v>
      </c>
      <c r="B84" s="43">
        <v>-2.7338E-21</v>
      </c>
      <c r="C84" s="43">
        <v>-1.4882000000000001E-5</v>
      </c>
      <c r="D84" s="43">
        <v>7.0629999999999998E-4</v>
      </c>
      <c r="E84" s="23">
        <f t="shared" si="0"/>
        <v>0.70629999999999993</v>
      </c>
      <c r="F84" s="44">
        <v>0.1</v>
      </c>
      <c r="G84" s="24"/>
      <c r="H84" s="25"/>
      <c r="I84" s="28"/>
      <c r="J84" s="44">
        <v>4</v>
      </c>
      <c r="K84" s="43">
        <v>9.1124999999999993E-22</v>
      </c>
      <c r="L84" s="43">
        <v>1.4882000000000001E-5</v>
      </c>
      <c r="M84" s="43">
        <v>7.0629999999999998E-4</v>
      </c>
      <c r="N84" s="23">
        <f t="shared" si="1"/>
        <v>0.70629999999999993</v>
      </c>
      <c r="O84" s="44">
        <v>0.1</v>
      </c>
      <c r="P84" s="24"/>
      <c r="Q84" s="25"/>
    </row>
    <row r="85" spans="1:23" x14ac:dyDescent="0.3">
      <c r="A85" s="42">
        <v>34</v>
      </c>
      <c r="B85" s="43">
        <v>-3.9990999999999999E-21</v>
      </c>
      <c r="C85" s="43">
        <v>-2.177E-5</v>
      </c>
      <c r="D85" s="43">
        <v>6.6688999999999995E-4</v>
      </c>
      <c r="E85" s="23">
        <f t="shared" si="0"/>
        <v>0.66688999999999998</v>
      </c>
      <c r="F85" s="170">
        <v>0.13</v>
      </c>
      <c r="G85" s="24"/>
      <c r="H85" s="25"/>
      <c r="I85" s="28"/>
      <c r="J85" s="44">
        <v>5</v>
      </c>
      <c r="K85" s="43">
        <v>1.3329999999999999E-21</v>
      </c>
      <c r="L85" s="43">
        <v>2.177E-5</v>
      </c>
      <c r="M85" s="43">
        <v>6.6688999999999995E-4</v>
      </c>
      <c r="N85" s="23">
        <f t="shared" si="1"/>
        <v>0.66688999999999998</v>
      </c>
      <c r="O85" s="170">
        <v>0.13</v>
      </c>
      <c r="P85" s="24"/>
      <c r="Q85" s="25"/>
    </row>
    <row r="86" spans="1:23" x14ac:dyDescent="0.3">
      <c r="A86" s="42">
        <v>35</v>
      </c>
      <c r="B86" s="43">
        <v>-4.7995999999999998E-21</v>
      </c>
      <c r="C86" s="43">
        <v>-2.6128000000000001E-5</v>
      </c>
      <c r="D86" s="43">
        <v>6.4461E-4</v>
      </c>
      <c r="E86" s="23">
        <f t="shared" si="0"/>
        <v>0.64461000000000002</v>
      </c>
      <c r="F86" s="44">
        <v>0.15</v>
      </c>
      <c r="G86" s="24"/>
      <c r="H86" s="25"/>
      <c r="I86" s="28"/>
      <c r="J86" s="44">
        <v>6</v>
      </c>
      <c r="K86" s="43">
        <v>1.5999000000000001E-21</v>
      </c>
      <c r="L86" s="43">
        <v>2.6128000000000001E-5</v>
      </c>
      <c r="M86" s="43">
        <v>6.4461E-4</v>
      </c>
      <c r="N86" s="23">
        <f t="shared" si="1"/>
        <v>0.64461000000000002</v>
      </c>
      <c r="O86" s="44">
        <v>0.15</v>
      </c>
      <c r="P86" s="24"/>
      <c r="Q86" s="25"/>
    </row>
    <row r="87" spans="1:23" x14ac:dyDescent="0.3">
      <c r="A87" s="42">
        <v>36</v>
      </c>
      <c r="B87" s="43">
        <v>-6.8158999999999999E-21</v>
      </c>
      <c r="C87" s="43">
        <v>-3.7104000000000003E-5</v>
      </c>
      <c r="D87" s="43">
        <v>5.9860999999999996E-4</v>
      </c>
      <c r="E87" s="23">
        <f t="shared" si="0"/>
        <v>0.59860999999999998</v>
      </c>
      <c r="F87" s="171">
        <v>0.2</v>
      </c>
      <c r="G87" s="24"/>
      <c r="H87" s="25"/>
      <c r="I87" s="28"/>
      <c r="J87" s="44">
        <v>7</v>
      </c>
      <c r="K87" s="43">
        <v>2.2720000000000001E-21</v>
      </c>
      <c r="L87" s="43">
        <v>3.7104000000000003E-5</v>
      </c>
      <c r="M87" s="43">
        <v>5.9860999999999996E-4</v>
      </c>
      <c r="N87" s="23">
        <f t="shared" si="1"/>
        <v>0.59860999999999998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-8.1547000000000004E-21</v>
      </c>
      <c r="C88" s="43">
        <v>-4.4391999999999998E-5</v>
      </c>
      <c r="D88" s="43">
        <v>5.7412999999999995E-4</v>
      </c>
      <c r="E88" s="23">
        <f t="shared" si="0"/>
        <v>0.57412999999999992</v>
      </c>
      <c r="F88" s="170">
        <v>0.23</v>
      </c>
      <c r="G88" s="24"/>
      <c r="H88" s="25"/>
      <c r="I88" s="28"/>
      <c r="J88" s="44">
        <v>8</v>
      </c>
      <c r="K88" s="43">
        <v>2.7182000000000001E-21</v>
      </c>
      <c r="L88" s="43">
        <v>4.4391999999999998E-5</v>
      </c>
      <c r="M88" s="43">
        <v>5.7412999999999995E-4</v>
      </c>
      <c r="N88" s="23">
        <f t="shared" si="1"/>
        <v>0.57412999999999992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-7.3700999999999996E-21</v>
      </c>
      <c r="C89" s="43">
        <v>-4.0120999999999998E-5</v>
      </c>
      <c r="D89" s="43">
        <v>4.9658000000000005E-4</v>
      </c>
      <c r="E89" s="23">
        <f t="shared" si="0"/>
        <v>0.49658000000000002</v>
      </c>
      <c r="F89" s="171">
        <v>0.3</v>
      </c>
      <c r="G89" s="24"/>
      <c r="H89" s="25"/>
      <c r="I89" s="28"/>
      <c r="J89" s="44">
        <v>9</v>
      </c>
      <c r="K89" s="43">
        <v>2.4567000000000001E-21</v>
      </c>
      <c r="L89" s="43">
        <v>4.0120999999999998E-5</v>
      </c>
      <c r="M89" s="43">
        <v>4.9658000000000005E-4</v>
      </c>
      <c r="N89" s="23">
        <f t="shared" si="1"/>
        <v>0.49658000000000002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-6.7143999999999999E-21</v>
      </c>
      <c r="C90" s="43">
        <v>-3.6551000000000003E-5</v>
      </c>
      <c r="D90" s="43">
        <v>4.5362000000000001E-4</v>
      </c>
      <c r="E90" s="23">
        <f t="shared" si="0"/>
        <v>0.45362000000000002</v>
      </c>
      <c r="F90" s="171">
        <v>0.35</v>
      </c>
      <c r="G90" s="24"/>
      <c r="H90" s="25"/>
      <c r="I90" s="28"/>
      <c r="J90" s="44">
        <v>10</v>
      </c>
      <c r="K90" s="43">
        <v>2.2380999999999998E-21</v>
      </c>
      <c r="L90" s="43">
        <v>3.6551000000000003E-5</v>
      </c>
      <c r="M90" s="43">
        <v>4.5362000000000001E-4</v>
      </c>
      <c r="N90" s="23">
        <f t="shared" si="1"/>
        <v>0.45362000000000002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-6.0656000000000002E-21</v>
      </c>
      <c r="C91" s="43">
        <v>-3.3018999999999997E-5</v>
      </c>
      <c r="D91" s="43">
        <v>4.1769000000000002E-4</v>
      </c>
      <c r="E91" s="23">
        <f t="shared" si="0"/>
        <v>0.41769000000000001</v>
      </c>
      <c r="F91" s="171">
        <v>0.4</v>
      </c>
      <c r="G91" s="24"/>
      <c r="H91" s="25"/>
      <c r="I91" s="28"/>
      <c r="J91" s="44">
        <v>11</v>
      </c>
      <c r="K91" s="43">
        <v>2.0219000000000001E-21</v>
      </c>
      <c r="L91" s="43">
        <v>3.3018999999999997E-5</v>
      </c>
      <c r="M91" s="43">
        <v>4.1769000000000002E-4</v>
      </c>
      <c r="N91" s="23">
        <f t="shared" si="1"/>
        <v>0.41769000000000001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-5.4586999999999998E-21</v>
      </c>
      <c r="C92" s="43">
        <v>-2.9716000000000001E-5</v>
      </c>
      <c r="D92" s="43">
        <v>3.8704000000000001E-4</v>
      </c>
      <c r="E92" s="23">
        <f t="shared" si="0"/>
        <v>0.38704</v>
      </c>
      <c r="F92" s="171">
        <v>0.45</v>
      </c>
      <c r="G92" s="24"/>
      <c r="H92" s="25"/>
      <c r="I92" s="28"/>
      <c r="J92" s="44">
        <v>12</v>
      </c>
      <c r="K92" s="43">
        <v>1.8196000000000001E-21</v>
      </c>
      <c r="L92" s="43">
        <v>2.9716000000000001E-5</v>
      </c>
      <c r="M92" s="43">
        <v>3.8704000000000001E-4</v>
      </c>
      <c r="N92" s="23">
        <f t="shared" si="1"/>
        <v>0.38704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-4.9081000000000003E-21</v>
      </c>
      <c r="C93" s="43">
        <v>-2.6718000000000001E-5</v>
      </c>
      <c r="D93" s="43">
        <v>3.6052000000000002E-4</v>
      </c>
      <c r="E93" s="23">
        <f t="shared" si="0"/>
        <v>0.36052000000000001</v>
      </c>
      <c r="F93" s="44">
        <v>0.5</v>
      </c>
      <c r="G93" s="24"/>
      <c r="H93" s="25"/>
      <c r="I93" s="28"/>
      <c r="J93" s="44">
        <v>13</v>
      </c>
      <c r="K93" s="43">
        <v>1.6359999999999999E-21</v>
      </c>
      <c r="L93" s="43">
        <v>2.6718000000000001E-5</v>
      </c>
      <c r="M93" s="43">
        <v>3.6052000000000002E-4</v>
      </c>
      <c r="N93" s="23">
        <f t="shared" si="1"/>
        <v>0.36052000000000001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-4.4169000000000001E-21</v>
      </c>
      <c r="C94" s="43">
        <v>-2.4045000000000001E-5</v>
      </c>
      <c r="D94" s="43">
        <v>3.3731000000000001E-4</v>
      </c>
      <c r="E94" s="23">
        <f t="shared" si="0"/>
        <v>0.33731</v>
      </c>
      <c r="F94" s="44">
        <v>0.55000000000000004</v>
      </c>
      <c r="G94" s="24"/>
      <c r="H94" s="25"/>
      <c r="I94" s="28"/>
      <c r="J94" s="44">
        <v>14</v>
      </c>
      <c r="K94" s="43">
        <v>1.4723000000000001E-21</v>
      </c>
      <c r="L94" s="43">
        <v>2.4045000000000001E-5</v>
      </c>
      <c r="M94" s="43">
        <v>3.3731000000000001E-4</v>
      </c>
      <c r="N94" s="23">
        <f t="shared" si="1"/>
        <v>0.33731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-3.9826999999999997E-21</v>
      </c>
      <c r="C95" s="43">
        <v>-2.1681000000000001E-5</v>
      </c>
      <c r="D95" s="43">
        <v>3.1682999999999999E-4</v>
      </c>
      <c r="E95" s="23">
        <f t="shared" si="0"/>
        <v>0.31683</v>
      </c>
      <c r="F95" s="44">
        <v>0.6</v>
      </c>
      <c r="G95" s="24"/>
      <c r="H95" s="25"/>
      <c r="I95" s="28"/>
      <c r="J95" s="44">
        <v>15</v>
      </c>
      <c r="K95" s="43">
        <v>1.3276E-21</v>
      </c>
      <c r="L95" s="43">
        <v>2.1681000000000001E-5</v>
      </c>
      <c r="M95" s="43">
        <v>3.1682999999999999E-4</v>
      </c>
      <c r="N95" s="23">
        <f t="shared" si="1"/>
        <v>0.31683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-3.6005000000000003E-21</v>
      </c>
      <c r="C96" s="43">
        <v>-1.9599999999999999E-5</v>
      </c>
      <c r="D96" s="43">
        <v>2.9860999999999999E-4</v>
      </c>
      <c r="E96" s="23">
        <f t="shared" si="0"/>
        <v>0.29860999999999999</v>
      </c>
      <c r="F96" s="44">
        <v>0.65</v>
      </c>
      <c r="G96" s="24"/>
      <c r="H96" s="25"/>
      <c r="I96" s="28"/>
      <c r="J96" s="44">
        <v>16</v>
      </c>
      <c r="K96" s="43">
        <v>1.2002E-21</v>
      </c>
      <c r="L96" s="43">
        <v>1.9599999999999999E-5</v>
      </c>
      <c r="M96" s="43">
        <v>2.9860999999999999E-4</v>
      </c>
      <c r="N96" s="23">
        <f t="shared" si="1"/>
        <v>0.29860999999999999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-3.2644000000000001E-21</v>
      </c>
      <c r="C97" s="43">
        <v>-1.7771E-5</v>
      </c>
      <c r="D97" s="43">
        <v>2.8229999999999998E-4</v>
      </c>
      <c r="E97" s="23">
        <f t="shared" si="0"/>
        <v>0.2823</v>
      </c>
      <c r="F97" s="44">
        <v>0.7</v>
      </c>
      <c r="G97" s="24"/>
      <c r="H97" s="25"/>
      <c r="I97" s="28"/>
      <c r="J97" s="44">
        <v>17</v>
      </c>
      <c r="K97" s="43">
        <v>1.0881E-21</v>
      </c>
      <c r="L97" s="43">
        <v>1.7771E-5</v>
      </c>
      <c r="M97" s="43">
        <v>2.8229999999999998E-4</v>
      </c>
      <c r="N97" s="23">
        <f t="shared" si="1"/>
        <v>0.2823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-2.9687999999999998E-21</v>
      </c>
      <c r="C98" s="43">
        <v>-1.6161999999999999E-5</v>
      </c>
      <c r="D98" s="43">
        <v>2.6761999999999999E-4</v>
      </c>
      <c r="E98" s="23">
        <f t="shared" si="0"/>
        <v>0.26761999999999997</v>
      </c>
      <c r="F98" s="44">
        <v>0.75</v>
      </c>
      <c r="G98" s="24"/>
      <c r="H98" s="25"/>
      <c r="I98" s="28"/>
      <c r="J98" s="44">
        <v>18</v>
      </c>
      <c r="K98" s="43">
        <v>9.8960999999999993E-22</v>
      </c>
      <c r="L98" s="43">
        <v>1.6161999999999999E-5</v>
      </c>
      <c r="M98" s="43">
        <v>2.6761999999999999E-4</v>
      </c>
      <c r="N98" s="23">
        <f t="shared" si="1"/>
        <v>0.26761999999999997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-2.7083999999999999E-21</v>
      </c>
      <c r="C99" s="43">
        <v>-1.4744E-5</v>
      </c>
      <c r="D99" s="43">
        <v>2.5434999999999998E-4</v>
      </c>
      <c r="E99" s="23">
        <f t="shared" si="0"/>
        <v>0.25434999999999997</v>
      </c>
      <c r="F99" s="44">
        <v>0.8</v>
      </c>
      <c r="G99" s="24"/>
      <c r="H99" s="25"/>
      <c r="I99" s="28"/>
      <c r="J99" s="44">
        <v>19</v>
      </c>
      <c r="K99" s="43">
        <v>9.0279999999999996E-22</v>
      </c>
      <c r="L99" s="43">
        <v>1.4744E-5</v>
      </c>
      <c r="M99" s="43">
        <v>2.5434999999999998E-4</v>
      </c>
      <c r="N99" s="23">
        <f t="shared" si="1"/>
        <v>0.25434999999999997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-2.4784E-21</v>
      </c>
      <c r="C100" s="43">
        <v>-1.3492000000000001E-5</v>
      </c>
      <c r="D100" s="43">
        <v>2.4229000000000001E-4</v>
      </c>
      <c r="E100" s="23">
        <f t="shared" si="0"/>
        <v>0.24229000000000001</v>
      </c>
      <c r="F100" s="44">
        <v>0.85</v>
      </c>
      <c r="G100" s="24"/>
      <c r="H100" s="25"/>
      <c r="I100" s="28"/>
      <c r="J100" s="44">
        <v>20</v>
      </c>
      <c r="K100" s="43">
        <v>8.2613999999999998E-22</v>
      </c>
      <c r="L100" s="43">
        <v>1.3492000000000001E-5</v>
      </c>
      <c r="M100" s="43">
        <v>2.4229000000000001E-4</v>
      </c>
      <c r="N100" s="23">
        <f t="shared" si="1"/>
        <v>0.24229000000000001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-2.2746999999999999E-21</v>
      </c>
      <c r="C101" s="43">
        <v>-1.2383E-5</v>
      </c>
      <c r="D101" s="43">
        <v>2.3128999999999999E-4</v>
      </c>
      <c r="E101" s="23">
        <f t="shared" si="0"/>
        <v>0.23129</v>
      </c>
      <c r="F101" s="44">
        <v>0.9</v>
      </c>
      <c r="G101" s="24"/>
      <c r="H101" s="25"/>
      <c r="I101" s="28"/>
      <c r="J101" s="44">
        <v>21</v>
      </c>
      <c r="K101" s="43">
        <v>7.5825000000000003E-22</v>
      </c>
      <c r="L101" s="43">
        <v>1.2383E-5</v>
      </c>
      <c r="M101" s="43">
        <v>2.3128999999999999E-4</v>
      </c>
      <c r="N101" s="23">
        <f t="shared" si="1"/>
        <v>0.23129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-1.9326000000000001E-21</v>
      </c>
      <c r="C102" s="43">
        <v>-1.0521E-5</v>
      </c>
      <c r="D102" s="43">
        <v>2.1199000000000001E-4</v>
      </c>
      <c r="E102" s="23">
        <f t="shared" si="0"/>
        <v>0.21199000000000001</v>
      </c>
      <c r="F102" s="44">
        <v>1</v>
      </c>
      <c r="G102" s="24"/>
      <c r="H102" s="25"/>
      <c r="I102" s="28"/>
      <c r="J102" s="44">
        <v>22</v>
      </c>
      <c r="K102" s="43">
        <v>6.4419999999999996E-22</v>
      </c>
      <c r="L102" s="43">
        <v>1.0521E-5</v>
      </c>
      <c r="M102" s="43">
        <v>2.1199000000000001E-4</v>
      </c>
      <c r="N102" s="23">
        <f t="shared" si="1"/>
        <v>0.21199000000000001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-9.8234999999999992E-22</v>
      </c>
      <c r="C103" s="43">
        <v>-5.3476000000000003E-6</v>
      </c>
      <c r="D103" s="43">
        <v>1.4955E-4</v>
      </c>
      <c r="E103" s="23">
        <f t="shared" si="0"/>
        <v>0.14955000000000002</v>
      </c>
      <c r="F103" s="44">
        <v>1.5</v>
      </c>
      <c r="G103" s="24"/>
      <c r="H103" s="25"/>
      <c r="I103" s="28"/>
      <c r="J103" s="44">
        <v>23</v>
      </c>
      <c r="K103" s="43">
        <v>3.2744999999999999E-22</v>
      </c>
      <c r="L103" s="43">
        <v>5.3476000000000003E-6</v>
      </c>
      <c r="M103" s="43">
        <v>1.4955E-4</v>
      </c>
      <c r="N103" s="23">
        <f t="shared" si="1"/>
        <v>0.14955000000000002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-5.8629000000000004E-22</v>
      </c>
      <c r="C104" s="43">
        <v>-3.1916000000000001E-6</v>
      </c>
      <c r="D104" s="43">
        <v>1.1608E-4</v>
      </c>
      <c r="E104" s="23">
        <f t="shared" si="0"/>
        <v>0.11608</v>
      </c>
      <c r="F104" s="44">
        <v>2</v>
      </c>
      <c r="G104" s="24"/>
      <c r="H104" s="25"/>
      <c r="I104" s="28"/>
      <c r="J104" s="44">
        <v>24</v>
      </c>
      <c r="K104" s="43">
        <v>1.9542999999999999E-22</v>
      </c>
      <c r="L104" s="43">
        <v>3.1916000000000001E-6</v>
      </c>
      <c r="M104" s="43">
        <v>1.1608E-4</v>
      </c>
      <c r="N104" s="23">
        <f t="shared" si="1"/>
        <v>0.11608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-3.8693E-22</v>
      </c>
      <c r="C105" s="43">
        <v>-2.1063999999999999E-6</v>
      </c>
      <c r="D105" s="43">
        <v>9.5069999999999996E-5</v>
      </c>
      <c r="E105" s="23">
        <f t="shared" si="0"/>
        <v>9.5070000000000002E-2</v>
      </c>
      <c r="F105" s="44">
        <v>2.5</v>
      </c>
      <c r="G105" s="24"/>
      <c r="H105" s="25"/>
      <c r="I105" s="28"/>
      <c r="J105" s="44">
        <v>25</v>
      </c>
      <c r="K105" s="43">
        <v>1.2897999999999999E-22</v>
      </c>
      <c r="L105" s="43">
        <v>2.1063999999999999E-6</v>
      </c>
      <c r="M105" s="43">
        <v>9.5069999999999996E-5</v>
      </c>
      <c r="N105" s="23">
        <f t="shared" si="1"/>
        <v>9.5070000000000002E-2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-2.7285000000000001E-22</v>
      </c>
      <c r="C106" s="43">
        <v>-1.4853E-6</v>
      </c>
      <c r="D106" s="43">
        <v>8.0177000000000002E-5</v>
      </c>
      <c r="E106" s="23">
        <f t="shared" si="0"/>
        <v>8.0176999999999998E-2</v>
      </c>
      <c r="F106" s="44">
        <v>3</v>
      </c>
      <c r="G106" s="24"/>
      <c r="H106" s="25"/>
      <c r="I106" s="28"/>
      <c r="J106" s="44">
        <v>26</v>
      </c>
      <c r="K106" s="43">
        <v>9.0951000000000005E-23</v>
      </c>
      <c r="L106" s="43">
        <v>1.4853E-6</v>
      </c>
      <c r="M106" s="43">
        <v>8.0177000000000002E-5</v>
      </c>
      <c r="N106" s="23">
        <f t="shared" si="1"/>
        <v>8.0176999999999998E-2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-2.0118E-22</v>
      </c>
      <c r="C107" s="43">
        <v>-1.0951999999999999E-6</v>
      </c>
      <c r="D107" s="43">
        <v>6.8726000000000006E-5</v>
      </c>
      <c r="E107" s="23">
        <f t="shared" si="0"/>
        <v>6.8726000000000009E-2</v>
      </c>
      <c r="F107" s="44">
        <v>3.5</v>
      </c>
      <c r="G107" s="24"/>
      <c r="H107" s="25"/>
      <c r="I107" s="28"/>
      <c r="J107" s="44">
        <v>27</v>
      </c>
      <c r="K107" s="43">
        <v>6.7061000000000005E-23</v>
      </c>
      <c r="L107" s="43">
        <v>1.0951999999999999E-6</v>
      </c>
      <c r="M107" s="43">
        <v>6.8726000000000006E-5</v>
      </c>
      <c r="N107" s="23">
        <f t="shared" si="1"/>
        <v>6.8726000000000009E-2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-1.5301999999999999E-22</v>
      </c>
      <c r="C108" s="43">
        <v>-8.3299000000000005E-7</v>
      </c>
      <c r="D108" s="43">
        <v>5.9503000000000003E-5</v>
      </c>
      <c r="E108" s="23"/>
      <c r="F108" s="44">
        <v>4</v>
      </c>
      <c r="G108" s="24"/>
      <c r="H108" s="25"/>
      <c r="I108" s="28"/>
      <c r="J108" s="44">
        <v>28</v>
      </c>
      <c r="K108" s="43">
        <v>5.1006000000000002E-23</v>
      </c>
      <c r="L108" s="43">
        <v>8.3299000000000005E-7</v>
      </c>
      <c r="M108" s="43">
        <v>5.9503000000000003E-5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B3F6-F73A-4F7D-AF0C-B45FB3A1C5F2}">
  <sheetPr codeName="Hoja141"/>
  <dimension ref="A1:W110"/>
  <sheetViews>
    <sheetView workbookViewId="0"/>
  </sheetViews>
  <sheetFormatPr baseColWidth="10" defaultRowHeight="14.4" x14ac:dyDescent="0.3"/>
  <cols>
    <col min="1" max="1" width="14.6640625" customWidth="1"/>
  </cols>
  <sheetData>
    <row r="1" spans="1:17" ht="15" thickBot="1" x14ac:dyDescent="0.35">
      <c r="A1" s="14" t="s">
        <v>33</v>
      </c>
    </row>
    <row r="2" spans="1:17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x14ac:dyDescent="0.3">
      <c r="A3" s="28"/>
      <c r="B3" s="12" t="s">
        <v>9</v>
      </c>
      <c r="C3" s="13" t="s">
        <v>7</v>
      </c>
      <c r="D3" s="12" t="s">
        <v>10</v>
      </c>
      <c r="E3" s="12" t="s">
        <v>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3">
      <c r="A4" s="17" t="s">
        <v>1</v>
      </c>
      <c r="B4" s="21">
        <v>2500000000</v>
      </c>
      <c r="C4" s="22">
        <v>0.3</v>
      </c>
      <c r="D4" s="22">
        <v>0.03</v>
      </c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3">
      <c r="A5" s="18" t="s">
        <v>3</v>
      </c>
      <c r="B5" s="21">
        <v>200000000</v>
      </c>
      <c r="C5" s="22">
        <v>0.35</v>
      </c>
      <c r="D5" s="22">
        <v>0.1</v>
      </c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3">
      <c r="A6" s="19" t="s">
        <v>4</v>
      </c>
      <c r="B6" s="21">
        <v>150000000</v>
      </c>
      <c r="C6" s="22">
        <v>0.35</v>
      </c>
      <c r="D6" s="22">
        <v>0.1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x14ac:dyDescent="0.3">
      <c r="A7" s="20" t="s">
        <v>5</v>
      </c>
      <c r="B7" s="21">
        <v>80000000</v>
      </c>
      <c r="C7" s="22">
        <v>0.35</v>
      </c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3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x14ac:dyDescent="0.3">
      <c r="A9" s="29" t="s">
        <v>11</v>
      </c>
      <c r="B9" s="22">
        <v>20500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x14ac:dyDescent="0.3">
      <c r="A10" s="29" t="s">
        <v>12</v>
      </c>
      <c r="B10" s="22">
        <f>5.62*100000</f>
        <v>562000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15" thickBot="1" x14ac:dyDescent="0.35">
      <c r="A11" s="30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x14ac:dyDescent="0.3">
      <c r="A12" s="34" t="s">
        <v>34</v>
      </c>
      <c r="B12" s="32"/>
      <c r="C12" s="32"/>
      <c r="D12" s="32"/>
      <c r="E12" s="32"/>
      <c r="F12" s="32"/>
      <c r="G12" s="32"/>
      <c r="H12" s="33"/>
      <c r="I12" s="32"/>
      <c r="J12" s="32"/>
      <c r="K12" s="32"/>
      <c r="L12" s="32"/>
      <c r="M12" s="32"/>
      <c r="N12" s="32"/>
      <c r="O12" s="32"/>
      <c r="P12" s="32"/>
      <c r="Q12" s="33"/>
    </row>
    <row r="13" spans="1:17" x14ac:dyDescent="0.3">
      <c r="A13" s="39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  <c r="Q13" s="25"/>
    </row>
    <row r="14" spans="1:17" x14ac:dyDescent="0.3">
      <c r="A14" s="52" t="s">
        <v>35</v>
      </c>
      <c r="B14" s="24"/>
      <c r="C14" s="24"/>
      <c r="D14" s="24"/>
      <c r="E14" s="24"/>
      <c r="F14" s="24"/>
      <c r="G14" s="24"/>
      <c r="H14" s="25"/>
      <c r="I14" s="28"/>
      <c r="J14" s="53" t="s">
        <v>36</v>
      </c>
      <c r="K14" s="24"/>
      <c r="L14" s="24"/>
      <c r="M14" s="24"/>
      <c r="N14" s="24"/>
      <c r="O14" s="24"/>
      <c r="P14" s="24"/>
      <c r="Q14" s="25"/>
    </row>
    <row r="15" spans="1:17" x14ac:dyDescent="0.3">
      <c r="A15" s="28"/>
      <c r="B15" s="24"/>
      <c r="C15" s="24"/>
      <c r="D15" s="24"/>
      <c r="E15" s="24"/>
      <c r="F15" s="24"/>
      <c r="G15" s="24"/>
      <c r="H15" s="25"/>
      <c r="I15" s="28"/>
      <c r="J15" s="24"/>
      <c r="K15" s="24"/>
      <c r="L15" s="24"/>
      <c r="M15" s="24"/>
      <c r="N15" s="24"/>
      <c r="O15" s="24"/>
      <c r="P15" s="24"/>
      <c r="Q15" s="25"/>
    </row>
    <row r="16" spans="1:17" x14ac:dyDescent="0.3">
      <c r="A16" s="36" t="s">
        <v>13</v>
      </c>
      <c r="B16" s="37"/>
      <c r="C16" s="37"/>
      <c r="D16" s="37"/>
      <c r="E16" s="37"/>
      <c r="F16" s="37"/>
      <c r="G16" s="37"/>
      <c r="H16" s="41"/>
      <c r="I16" s="36"/>
      <c r="J16" s="37" t="s">
        <v>13</v>
      </c>
      <c r="K16" s="37"/>
      <c r="L16" s="37"/>
      <c r="M16" s="37"/>
      <c r="N16" s="37"/>
      <c r="O16" s="37"/>
      <c r="P16" s="37"/>
      <c r="Q16" s="40"/>
    </row>
    <row r="17" spans="1:17" x14ac:dyDescent="0.3">
      <c r="A17" s="28"/>
      <c r="B17" s="24"/>
      <c r="C17" s="24"/>
      <c r="D17" s="24"/>
      <c r="E17" s="24"/>
      <c r="F17" s="24"/>
      <c r="G17" s="24"/>
      <c r="H17" s="25"/>
      <c r="I17" s="28"/>
      <c r="J17" s="24"/>
      <c r="K17" s="24"/>
      <c r="L17" s="24"/>
      <c r="M17" s="24"/>
      <c r="N17" s="24"/>
      <c r="O17" s="24"/>
      <c r="P17" s="24"/>
      <c r="Q17" s="25"/>
    </row>
    <row r="18" spans="1:17" x14ac:dyDescent="0.3">
      <c r="A18" s="38" t="s">
        <v>14</v>
      </c>
      <c r="B18" s="35" t="s">
        <v>15</v>
      </c>
      <c r="C18" s="35" t="s">
        <v>16</v>
      </c>
      <c r="D18" s="35" t="s">
        <v>17</v>
      </c>
      <c r="E18" s="35" t="s">
        <v>18</v>
      </c>
      <c r="F18" s="35" t="s">
        <v>19</v>
      </c>
      <c r="G18" s="35" t="s">
        <v>20</v>
      </c>
      <c r="H18" s="46"/>
      <c r="I18" s="15"/>
      <c r="J18" s="35" t="s">
        <v>14</v>
      </c>
      <c r="K18" s="35" t="s">
        <v>15</v>
      </c>
      <c r="L18" s="35" t="s">
        <v>16</v>
      </c>
      <c r="M18" s="35" t="s">
        <v>17</v>
      </c>
      <c r="N18" s="35" t="s">
        <v>18</v>
      </c>
      <c r="O18" s="35" t="s">
        <v>19</v>
      </c>
      <c r="P18" s="35" t="s">
        <v>20</v>
      </c>
      <c r="Q18" s="16"/>
    </row>
    <row r="19" spans="1:17" x14ac:dyDescent="0.3">
      <c r="A19" s="42">
        <v>30</v>
      </c>
      <c r="B19" s="43">
        <v>2213800</v>
      </c>
      <c r="C19" s="43">
        <v>2008500</v>
      </c>
      <c r="D19" s="43">
        <v>562470</v>
      </c>
      <c r="E19" s="43">
        <v>-3.7708E-11</v>
      </c>
      <c r="F19" s="43">
        <v>-1.5272E-26</v>
      </c>
      <c r="G19" s="43">
        <v>-8.3136000000000001E-11</v>
      </c>
      <c r="H19" s="48">
        <v>0</v>
      </c>
      <c r="I19" s="28"/>
      <c r="J19" s="44">
        <v>1</v>
      </c>
      <c r="K19" s="43">
        <v>2213800</v>
      </c>
      <c r="L19" s="43">
        <v>2008500</v>
      </c>
      <c r="M19" s="43">
        <v>562470</v>
      </c>
      <c r="N19" s="43">
        <v>-1.2568999999999999E-11</v>
      </c>
      <c r="O19" s="43">
        <v>5.0905999999999997E-27</v>
      </c>
      <c r="P19" s="43">
        <v>8.3136000000000001E-11</v>
      </c>
      <c r="Q19" s="48">
        <v>0</v>
      </c>
    </row>
    <row r="20" spans="1:17" x14ac:dyDescent="0.3">
      <c r="A20" s="42">
        <v>31</v>
      </c>
      <c r="B20" s="43">
        <v>-874690</v>
      </c>
      <c r="C20" s="43">
        <v>-829040</v>
      </c>
      <c r="D20" s="43">
        <v>502790</v>
      </c>
      <c r="E20" s="43">
        <v>8.3847999999999996E-12</v>
      </c>
      <c r="F20" s="43">
        <v>-2.7351999999999999E-12</v>
      </c>
      <c r="G20" s="43">
        <v>-14890</v>
      </c>
      <c r="H20" s="54">
        <v>0.03</v>
      </c>
      <c r="I20" s="28"/>
      <c r="J20" s="44">
        <v>2</v>
      </c>
      <c r="K20" s="43">
        <v>-874690</v>
      </c>
      <c r="L20" s="43">
        <v>-829040</v>
      </c>
      <c r="M20" s="43">
        <v>502790</v>
      </c>
      <c r="N20" s="43">
        <v>2.7949000000000001E-12</v>
      </c>
      <c r="O20" s="43">
        <v>9.1175000000000003E-13</v>
      </c>
      <c r="P20" s="43">
        <v>14890</v>
      </c>
      <c r="Q20" s="54">
        <v>0.03</v>
      </c>
    </row>
    <row r="21" spans="1:17" x14ac:dyDescent="0.3">
      <c r="A21" s="42">
        <v>32</v>
      </c>
      <c r="B21" s="43">
        <v>98734</v>
      </c>
      <c r="C21" s="43">
        <v>108800</v>
      </c>
      <c r="D21" s="43">
        <v>442910</v>
      </c>
      <c r="E21" s="43">
        <v>1.8487E-12</v>
      </c>
      <c r="F21" s="43">
        <v>-3.0086999999999999E-12</v>
      </c>
      <c r="G21" s="43">
        <v>-16378</v>
      </c>
      <c r="H21" s="57">
        <v>0.05</v>
      </c>
      <c r="I21" s="28"/>
      <c r="J21" s="44">
        <v>3</v>
      </c>
      <c r="K21" s="43">
        <v>98734</v>
      </c>
      <c r="L21" s="43">
        <v>108800</v>
      </c>
      <c r="M21" s="43">
        <v>442910</v>
      </c>
      <c r="N21" s="43">
        <v>6.1625000000000002E-13</v>
      </c>
      <c r="O21" s="43">
        <v>1.0029000000000001E-12</v>
      </c>
      <c r="P21" s="43">
        <v>16378</v>
      </c>
      <c r="Q21" s="57">
        <v>0.05</v>
      </c>
    </row>
    <row r="22" spans="1:17" x14ac:dyDescent="0.3">
      <c r="A22" s="42">
        <v>33</v>
      </c>
      <c r="B22" s="43">
        <v>-12821</v>
      </c>
      <c r="C22" s="43">
        <v>10197</v>
      </c>
      <c r="D22" s="43">
        <v>291810</v>
      </c>
      <c r="E22" s="43">
        <v>4.2284E-12</v>
      </c>
      <c r="F22" s="43">
        <v>-3.5996000000000001E-12</v>
      </c>
      <c r="G22" s="43">
        <v>-19595</v>
      </c>
      <c r="H22" s="48">
        <v>0.1</v>
      </c>
      <c r="I22" s="28"/>
      <c r="J22" s="44">
        <v>4</v>
      </c>
      <c r="K22" s="43">
        <v>-12821</v>
      </c>
      <c r="L22" s="43">
        <v>10197</v>
      </c>
      <c r="M22" s="43">
        <v>291810</v>
      </c>
      <c r="N22" s="43">
        <v>1.4095E-12</v>
      </c>
      <c r="O22" s="43">
        <v>1.1999E-12</v>
      </c>
      <c r="P22" s="43">
        <v>19595</v>
      </c>
      <c r="Q22" s="48">
        <v>0.1</v>
      </c>
    </row>
    <row r="23" spans="1:17" x14ac:dyDescent="0.3">
      <c r="A23" s="42">
        <v>34</v>
      </c>
      <c r="B23" s="43">
        <v>-60673</v>
      </c>
      <c r="C23" s="43">
        <v>-31534</v>
      </c>
      <c r="D23" s="43">
        <v>223570</v>
      </c>
      <c r="E23" s="43">
        <v>5.3528000000000004E-12</v>
      </c>
      <c r="F23" s="43">
        <v>-3.7425999999999998E-12</v>
      </c>
      <c r="G23" s="43">
        <v>-20374</v>
      </c>
      <c r="H23" s="54">
        <v>0.13</v>
      </c>
      <c r="I23" s="28"/>
      <c r="J23" s="44">
        <v>5</v>
      </c>
      <c r="K23" s="43">
        <v>-60673</v>
      </c>
      <c r="L23" s="43">
        <v>-31534</v>
      </c>
      <c r="M23" s="43">
        <v>223570</v>
      </c>
      <c r="N23" s="43">
        <v>1.7843E-12</v>
      </c>
      <c r="O23" s="43">
        <v>1.2475000000000001E-12</v>
      </c>
      <c r="P23" s="43">
        <v>20374</v>
      </c>
      <c r="Q23" s="54">
        <v>0.13</v>
      </c>
    </row>
    <row r="24" spans="1:17" x14ac:dyDescent="0.3">
      <c r="A24" s="42">
        <v>35</v>
      </c>
      <c r="B24" s="43">
        <v>-24091</v>
      </c>
      <c r="C24" s="43">
        <v>-1598</v>
      </c>
      <c r="D24" s="43">
        <v>189410</v>
      </c>
      <c r="E24" s="43">
        <v>4.1319000000000002E-12</v>
      </c>
      <c r="F24" s="43">
        <v>-3.7566000000000004E-12</v>
      </c>
      <c r="G24" s="43">
        <v>-20450</v>
      </c>
      <c r="H24" s="48">
        <v>0.15</v>
      </c>
      <c r="I24" s="28"/>
      <c r="J24" s="44">
        <v>6</v>
      </c>
      <c r="K24" s="43">
        <v>-24091</v>
      </c>
      <c r="L24" s="43">
        <v>-1598</v>
      </c>
      <c r="M24" s="43">
        <v>189410</v>
      </c>
      <c r="N24" s="43">
        <v>1.3773E-12</v>
      </c>
      <c r="O24" s="43">
        <v>1.2522000000000001E-12</v>
      </c>
      <c r="P24" s="43">
        <v>20450</v>
      </c>
      <c r="Q24" s="48">
        <v>0.15</v>
      </c>
    </row>
    <row r="25" spans="1:17" x14ac:dyDescent="0.3">
      <c r="A25" s="42">
        <v>36</v>
      </c>
      <c r="B25" s="43">
        <v>-46571</v>
      </c>
      <c r="C25" s="43">
        <v>-22333</v>
      </c>
      <c r="D25" s="43">
        <v>128600</v>
      </c>
      <c r="E25" s="43">
        <v>4.4523999999999999E-12</v>
      </c>
      <c r="F25" s="43">
        <v>-3.3747000000000002E-12</v>
      </c>
      <c r="G25" s="43">
        <v>-18371</v>
      </c>
      <c r="H25" s="57">
        <v>0.2</v>
      </c>
      <c r="I25" s="28"/>
      <c r="J25" s="44">
        <v>7</v>
      </c>
      <c r="K25" s="43">
        <v>-46571</v>
      </c>
      <c r="L25" s="43">
        <v>-22333</v>
      </c>
      <c r="M25" s="43">
        <v>128600</v>
      </c>
      <c r="N25" s="43">
        <v>1.4840999999999999E-12</v>
      </c>
      <c r="O25" s="43">
        <v>1.1249E-12</v>
      </c>
      <c r="P25" s="43">
        <v>18371</v>
      </c>
      <c r="Q25" s="57">
        <v>0.2</v>
      </c>
    </row>
    <row r="26" spans="1:17" x14ac:dyDescent="0.3">
      <c r="A26" s="42">
        <v>37</v>
      </c>
      <c r="B26" s="43">
        <v>-65865</v>
      </c>
      <c r="C26" s="43">
        <v>-39396</v>
      </c>
      <c r="D26" s="43">
        <v>106570</v>
      </c>
      <c r="E26" s="43">
        <v>4.8623000000000004E-12</v>
      </c>
      <c r="F26" s="43">
        <v>-2.8996999999999999E-12</v>
      </c>
      <c r="G26" s="43">
        <v>-15785</v>
      </c>
      <c r="H26" s="54">
        <v>0.23</v>
      </c>
      <c r="I26" s="28"/>
      <c r="J26" s="44">
        <v>8</v>
      </c>
      <c r="K26" s="43">
        <v>-65865</v>
      </c>
      <c r="L26" s="43">
        <v>-39396</v>
      </c>
      <c r="M26" s="43">
        <v>106570</v>
      </c>
      <c r="N26" s="43">
        <v>1.6207999999999999E-12</v>
      </c>
      <c r="O26" s="43">
        <v>9.6656000000000007E-13</v>
      </c>
      <c r="P26" s="43">
        <v>15785</v>
      </c>
      <c r="Q26" s="54">
        <v>0.23</v>
      </c>
    </row>
    <row r="27" spans="1:17" x14ac:dyDescent="0.3">
      <c r="A27" s="42">
        <v>38</v>
      </c>
      <c r="B27" s="43">
        <v>-6024.1</v>
      </c>
      <c r="C27" s="43">
        <v>4110.8</v>
      </c>
      <c r="D27" s="43">
        <v>77206</v>
      </c>
      <c r="E27" s="43">
        <v>1.8618E-12</v>
      </c>
      <c r="F27" s="43">
        <v>-2.5028000000000002E-12</v>
      </c>
      <c r="G27" s="43">
        <v>-13624</v>
      </c>
      <c r="H27" s="57">
        <v>0.3</v>
      </c>
      <c r="I27" s="28"/>
      <c r="J27" s="44">
        <v>9</v>
      </c>
      <c r="K27" s="43">
        <v>-6024.1</v>
      </c>
      <c r="L27" s="43">
        <v>4110.8</v>
      </c>
      <c r="M27" s="43">
        <v>77206</v>
      </c>
      <c r="N27" s="43">
        <v>6.2058999999999998E-13</v>
      </c>
      <c r="O27" s="43">
        <v>8.3425E-13</v>
      </c>
      <c r="P27" s="43">
        <v>13624</v>
      </c>
      <c r="Q27" s="57">
        <v>0.3</v>
      </c>
    </row>
    <row r="28" spans="1:17" x14ac:dyDescent="0.3">
      <c r="A28" s="42">
        <v>39</v>
      </c>
      <c r="B28" s="43">
        <v>-4872.8999999999996</v>
      </c>
      <c r="C28" s="43">
        <v>3005.5</v>
      </c>
      <c r="D28" s="43">
        <v>63689</v>
      </c>
      <c r="E28" s="43">
        <v>1.4471999999999999E-12</v>
      </c>
      <c r="F28" s="43">
        <v>-2.1837000000000001E-12</v>
      </c>
      <c r="G28" s="43">
        <v>-11888</v>
      </c>
      <c r="H28" s="57">
        <v>0.35</v>
      </c>
      <c r="I28" s="28"/>
      <c r="J28" s="44">
        <v>10</v>
      </c>
      <c r="K28" s="43">
        <v>-4872.8999999999996</v>
      </c>
      <c r="L28" s="43">
        <v>3005.5</v>
      </c>
      <c r="M28" s="43">
        <v>63689</v>
      </c>
      <c r="N28" s="43">
        <v>4.8240999999999996E-13</v>
      </c>
      <c r="O28" s="43">
        <v>7.2790999999999998E-13</v>
      </c>
      <c r="P28" s="43">
        <v>11888</v>
      </c>
      <c r="Q28" s="57">
        <v>0.35</v>
      </c>
    </row>
    <row r="29" spans="1:17" x14ac:dyDescent="0.3">
      <c r="A29" s="42">
        <v>40</v>
      </c>
      <c r="B29" s="43">
        <v>-4016.2</v>
      </c>
      <c r="C29" s="43">
        <v>2093.5</v>
      </c>
      <c r="D29" s="43">
        <v>53690</v>
      </c>
      <c r="E29" s="43">
        <v>1.1223E-12</v>
      </c>
      <c r="F29" s="43">
        <v>-1.8803E-12</v>
      </c>
      <c r="G29" s="43">
        <v>-10236</v>
      </c>
      <c r="H29" s="57">
        <v>0.4</v>
      </c>
      <c r="I29" s="28"/>
      <c r="J29" s="44">
        <v>11</v>
      </c>
      <c r="K29" s="43">
        <v>-4016.2</v>
      </c>
      <c r="L29" s="43">
        <v>2093.5</v>
      </c>
      <c r="M29" s="43">
        <v>53690</v>
      </c>
      <c r="N29" s="43">
        <v>3.7411000000000001E-13</v>
      </c>
      <c r="O29" s="43">
        <v>6.2676000000000005E-13</v>
      </c>
      <c r="P29" s="43">
        <v>10236</v>
      </c>
      <c r="Q29" s="57">
        <v>0.4</v>
      </c>
    </row>
    <row r="30" spans="1:17" x14ac:dyDescent="0.3">
      <c r="A30" s="42">
        <v>41</v>
      </c>
      <c r="B30" s="43">
        <v>-3366.3</v>
      </c>
      <c r="C30" s="43">
        <v>1385</v>
      </c>
      <c r="D30" s="43">
        <v>45996</v>
      </c>
      <c r="E30" s="43">
        <v>8.7280999999999999E-13</v>
      </c>
      <c r="F30" s="43">
        <v>-1.6087E-12</v>
      </c>
      <c r="G30" s="43">
        <v>-8757.1</v>
      </c>
      <c r="H30" s="57">
        <v>0.45</v>
      </c>
      <c r="I30" s="28"/>
      <c r="J30" s="44">
        <v>12</v>
      </c>
      <c r="K30" s="43">
        <v>-3366.3</v>
      </c>
      <c r="L30" s="43">
        <v>1385</v>
      </c>
      <c r="M30" s="43">
        <v>45996</v>
      </c>
      <c r="N30" s="43">
        <v>2.9094000000000002E-13</v>
      </c>
      <c r="O30" s="43">
        <v>5.3622000000000001E-13</v>
      </c>
      <c r="P30" s="43">
        <v>8757.1</v>
      </c>
      <c r="Q30" s="57">
        <v>0.45</v>
      </c>
    </row>
    <row r="31" spans="1:17" x14ac:dyDescent="0.3">
      <c r="A31" s="42">
        <v>42</v>
      </c>
      <c r="B31" s="43">
        <v>-2863.2</v>
      </c>
      <c r="C31" s="43">
        <v>853.42</v>
      </c>
      <c r="D31" s="43">
        <v>39898</v>
      </c>
      <c r="E31" s="43">
        <v>6.8272000000000004E-13</v>
      </c>
      <c r="F31" s="43">
        <v>-1.3735E-12</v>
      </c>
      <c r="G31" s="43">
        <v>-7477.1</v>
      </c>
      <c r="H31" s="48">
        <v>0.5</v>
      </c>
      <c r="I31" s="28"/>
      <c r="J31" s="44">
        <v>13</v>
      </c>
      <c r="K31" s="43">
        <v>-2863.2</v>
      </c>
      <c r="L31" s="43">
        <v>853.42</v>
      </c>
      <c r="M31" s="43">
        <v>39898</v>
      </c>
      <c r="N31" s="43">
        <v>2.2757000000000001E-13</v>
      </c>
      <c r="O31" s="43">
        <v>4.5784E-13</v>
      </c>
      <c r="P31" s="43">
        <v>7477.1</v>
      </c>
      <c r="Q31" s="48">
        <v>0.5</v>
      </c>
    </row>
    <row r="32" spans="1:17" x14ac:dyDescent="0.3">
      <c r="A32" s="42">
        <v>43</v>
      </c>
      <c r="B32" s="43">
        <v>-2465.8000000000002</v>
      </c>
      <c r="C32" s="43">
        <v>463.23</v>
      </c>
      <c r="D32" s="43">
        <v>34955</v>
      </c>
      <c r="E32" s="43">
        <v>5.3806000000000003E-13</v>
      </c>
      <c r="F32" s="43">
        <v>-1.1736999999999999E-12</v>
      </c>
      <c r="G32" s="43">
        <v>-6389.1</v>
      </c>
      <c r="H32" s="48">
        <v>0.55000000000000004</v>
      </c>
      <c r="I32" s="28"/>
      <c r="J32" s="44">
        <v>14</v>
      </c>
      <c r="K32" s="43">
        <v>-2465.8000000000002</v>
      </c>
      <c r="L32" s="43">
        <v>463.23</v>
      </c>
      <c r="M32" s="43">
        <v>34955</v>
      </c>
      <c r="N32" s="43">
        <v>1.7934999999999999E-13</v>
      </c>
      <c r="O32" s="43">
        <v>3.9122000000000002E-13</v>
      </c>
      <c r="P32" s="43">
        <v>6389.1</v>
      </c>
      <c r="Q32" s="48">
        <v>0.55000000000000004</v>
      </c>
    </row>
    <row r="33" spans="1:17" x14ac:dyDescent="0.3">
      <c r="A33" s="42">
        <v>44</v>
      </c>
      <c r="B33" s="43">
        <v>-2146.5</v>
      </c>
      <c r="C33" s="43">
        <v>181.34</v>
      </c>
      <c r="D33" s="43">
        <v>30879</v>
      </c>
      <c r="E33" s="43">
        <v>4.2760999999999998E-13</v>
      </c>
      <c r="F33" s="43">
        <v>-1.0053999999999999E-12</v>
      </c>
      <c r="G33" s="43">
        <v>-5473.2</v>
      </c>
      <c r="H33" s="48">
        <v>0.6</v>
      </c>
      <c r="I33" s="28"/>
      <c r="J33" s="44">
        <v>15</v>
      </c>
      <c r="K33" s="43">
        <v>-2146.5</v>
      </c>
      <c r="L33" s="43">
        <v>181.34</v>
      </c>
      <c r="M33" s="43">
        <v>30879</v>
      </c>
      <c r="N33" s="43">
        <v>1.4253999999999999E-13</v>
      </c>
      <c r="O33" s="43">
        <v>3.3513000000000001E-13</v>
      </c>
      <c r="P33" s="43">
        <v>5473.2</v>
      </c>
      <c r="Q33" s="48">
        <v>0.6</v>
      </c>
    </row>
    <row r="34" spans="1:17" x14ac:dyDescent="0.3">
      <c r="A34" s="42">
        <v>45</v>
      </c>
      <c r="B34" s="43">
        <v>-1885.6</v>
      </c>
      <c r="C34" s="43">
        <v>-19.488</v>
      </c>
      <c r="D34" s="43">
        <v>27472</v>
      </c>
      <c r="E34" s="43">
        <v>3.4279E-13</v>
      </c>
      <c r="F34" s="43">
        <v>-8.6433000000000001E-13</v>
      </c>
      <c r="G34" s="43">
        <v>-4705.2</v>
      </c>
      <c r="H34" s="48">
        <v>0.65</v>
      </c>
      <c r="I34" s="28"/>
      <c r="J34" s="44">
        <v>16</v>
      </c>
      <c r="K34" s="43">
        <v>-1885.6</v>
      </c>
      <c r="L34" s="43">
        <v>-19.488</v>
      </c>
      <c r="M34" s="43">
        <v>27472</v>
      </c>
      <c r="N34" s="43">
        <v>1.1426000000000001E-13</v>
      </c>
      <c r="O34" s="43">
        <v>2.8811000000000002E-13</v>
      </c>
      <c r="P34" s="43">
        <v>4705.2</v>
      </c>
      <c r="Q34" s="48">
        <v>0.65</v>
      </c>
    </row>
    <row r="35" spans="1:17" x14ac:dyDescent="0.3">
      <c r="A35" s="42">
        <v>46</v>
      </c>
      <c r="B35" s="43">
        <v>-1669.3</v>
      </c>
      <c r="C35" s="43">
        <v>-160.34</v>
      </c>
      <c r="D35" s="43">
        <v>24592</v>
      </c>
      <c r="E35" s="43">
        <v>2.7719E-13</v>
      </c>
      <c r="F35" s="43">
        <v>-7.4612999999999997E-13</v>
      </c>
      <c r="G35" s="43">
        <v>-4061.8</v>
      </c>
      <c r="H35" s="48">
        <v>0.7</v>
      </c>
      <c r="I35" s="28"/>
      <c r="J35" s="44">
        <v>17</v>
      </c>
      <c r="K35" s="43">
        <v>-1669.3</v>
      </c>
      <c r="L35" s="43">
        <v>-160.34</v>
      </c>
      <c r="M35" s="43">
        <v>24592</v>
      </c>
      <c r="N35" s="43">
        <v>9.2397999999999997E-14</v>
      </c>
      <c r="O35" s="43">
        <v>2.4871000000000001E-13</v>
      </c>
      <c r="P35" s="43">
        <v>4061.8</v>
      </c>
      <c r="Q35" s="48">
        <v>0.7</v>
      </c>
    </row>
    <row r="36" spans="1:17" x14ac:dyDescent="0.3">
      <c r="A36" s="42">
        <v>47</v>
      </c>
      <c r="B36" s="43">
        <v>-1487.6</v>
      </c>
      <c r="C36" s="43">
        <v>-257.08</v>
      </c>
      <c r="D36" s="43">
        <v>22133</v>
      </c>
      <c r="E36" s="43">
        <v>2.2605000000000001E-13</v>
      </c>
      <c r="F36" s="43">
        <v>-6.4697000000000002E-13</v>
      </c>
      <c r="G36" s="43">
        <v>-3521.9</v>
      </c>
      <c r="H36" s="48">
        <v>0.75</v>
      </c>
      <c r="I36" s="28"/>
      <c r="J36" s="44">
        <v>18</v>
      </c>
      <c r="K36" s="43">
        <v>-1487.6</v>
      </c>
      <c r="L36" s="43">
        <v>-257.08</v>
      </c>
      <c r="M36" s="43">
        <v>22133</v>
      </c>
      <c r="N36" s="43">
        <v>7.5350000000000002E-14</v>
      </c>
      <c r="O36" s="43">
        <v>2.1566000000000001E-13</v>
      </c>
      <c r="P36" s="43">
        <v>3521.9</v>
      </c>
      <c r="Q36" s="48">
        <v>0.75</v>
      </c>
    </row>
    <row r="37" spans="1:17" x14ac:dyDescent="0.3">
      <c r="A37" s="42">
        <v>48</v>
      </c>
      <c r="B37" s="43">
        <v>-1333.1</v>
      </c>
      <c r="C37" s="43">
        <v>-321.43</v>
      </c>
      <c r="D37" s="43">
        <v>20018</v>
      </c>
      <c r="E37" s="43">
        <v>1.8585000000000001E-13</v>
      </c>
      <c r="F37" s="43">
        <v>-5.6354000000000004E-13</v>
      </c>
      <c r="G37" s="43">
        <v>-3067.8</v>
      </c>
      <c r="H37" s="48">
        <v>0.8</v>
      </c>
      <c r="I37" s="28"/>
      <c r="J37" s="44">
        <v>19</v>
      </c>
      <c r="K37" s="43">
        <v>-1333.1</v>
      </c>
      <c r="L37" s="43">
        <v>-321.43</v>
      </c>
      <c r="M37" s="43">
        <v>20018</v>
      </c>
      <c r="N37" s="43">
        <v>6.1947999999999998E-14</v>
      </c>
      <c r="O37" s="43">
        <v>1.8785E-13</v>
      </c>
      <c r="P37" s="43">
        <v>3067.8</v>
      </c>
      <c r="Q37" s="48">
        <v>0.8</v>
      </c>
    </row>
    <row r="38" spans="1:17" x14ac:dyDescent="0.3">
      <c r="A38" s="42">
        <v>49</v>
      </c>
      <c r="B38" s="43">
        <v>-1200.2</v>
      </c>
      <c r="C38" s="43">
        <v>-361.99</v>
      </c>
      <c r="D38" s="43">
        <v>18185</v>
      </c>
      <c r="E38" s="43">
        <v>1.5397999999999999E-13</v>
      </c>
      <c r="F38" s="43">
        <v>-4.9309999999999999E-13</v>
      </c>
      <c r="G38" s="43">
        <v>-2684.3</v>
      </c>
      <c r="H38" s="48">
        <v>0.85</v>
      </c>
      <c r="I38" s="28"/>
      <c r="J38" s="44">
        <v>20</v>
      </c>
      <c r="K38" s="43">
        <v>-1200.2</v>
      </c>
      <c r="L38" s="43">
        <v>-361.99</v>
      </c>
      <c r="M38" s="43">
        <v>18185</v>
      </c>
      <c r="N38" s="43">
        <v>5.1326000000000001E-14</v>
      </c>
      <c r="O38" s="43">
        <v>1.6437000000000001E-13</v>
      </c>
      <c r="P38" s="43">
        <v>2684.3</v>
      </c>
      <c r="Q38" s="48">
        <v>0.85</v>
      </c>
    </row>
    <row r="39" spans="1:17" x14ac:dyDescent="0.3">
      <c r="A39" s="42">
        <v>50</v>
      </c>
      <c r="B39" s="43">
        <v>-1084.7</v>
      </c>
      <c r="C39" s="43">
        <v>-385.09</v>
      </c>
      <c r="D39" s="43">
        <v>16585</v>
      </c>
      <c r="E39" s="43">
        <v>1.2851E-13</v>
      </c>
      <c r="F39" s="43">
        <v>-4.3338999999999998E-13</v>
      </c>
      <c r="G39" s="43">
        <v>-2359.1999999999998</v>
      </c>
      <c r="H39" s="48">
        <v>0.9</v>
      </c>
      <c r="I39" s="28"/>
      <c r="J39" s="44">
        <v>21</v>
      </c>
      <c r="K39" s="43">
        <v>-1084.7</v>
      </c>
      <c r="L39" s="43">
        <v>-385.09</v>
      </c>
      <c r="M39" s="43">
        <v>16585</v>
      </c>
      <c r="N39" s="43">
        <v>4.2837999999999998E-14</v>
      </c>
      <c r="O39" s="43">
        <v>1.4446E-13</v>
      </c>
      <c r="P39" s="43">
        <v>2359.1999999999998</v>
      </c>
      <c r="Q39" s="48">
        <v>0.9</v>
      </c>
    </row>
    <row r="40" spans="1:17" x14ac:dyDescent="0.3">
      <c r="A40" s="42">
        <v>51</v>
      </c>
      <c r="B40" s="43">
        <v>-893.59</v>
      </c>
      <c r="C40" s="43">
        <v>-396.26</v>
      </c>
      <c r="D40" s="43">
        <v>13943</v>
      </c>
      <c r="E40" s="43">
        <v>9.1357999999999996E-14</v>
      </c>
      <c r="F40" s="43">
        <v>-3.3906999999999999E-13</v>
      </c>
      <c r="G40" s="43">
        <v>-1845.8</v>
      </c>
      <c r="H40" s="48">
        <v>0.95</v>
      </c>
      <c r="I40" s="28"/>
      <c r="J40" s="44">
        <v>22</v>
      </c>
      <c r="K40" s="43">
        <v>-893.59</v>
      </c>
      <c r="L40" s="43">
        <v>-396.26</v>
      </c>
      <c r="M40" s="43">
        <v>13943</v>
      </c>
      <c r="N40" s="43">
        <v>3.0453000000000002E-14</v>
      </c>
      <c r="O40" s="43">
        <v>1.1301999999999999E-13</v>
      </c>
      <c r="P40" s="43">
        <v>1845.8</v>
      </c>
      <c r="Q40" s="48">
        <v>0.95</v>
      </c>
    </row>
    <row r="41" spans="1:17" x14ac:dyDescent="0.3">
      <c r="A41" s="42">
        <v>52</v>
      </c>
      <c r="B41" s="43">
        <v>-356.61</v>
      </c>
      <c r="C41" s="43">
        <v>-232.98</v>
      </c>
      <c r="D41" s="43">
        <v>6854.8</v>
      </c>
      <c r="E41" s="43">
        <v>2.2709999999999999E-14</v>
      </c>
      <c r="F41" s="43">
        <v>-1.2251E-13</v>
      </c>
      <c r="G41" s="43">
        <v>-666.9</v>
      </c>
      <c r="H41" s="48">
        <v>1</v>
      </c>
      <c r="I41" s="28"/>
      <c r="J41" s="44">
        <v>23</v>
      </c>
      <c r="K41" s="43">
        <v>-356.61</v>
      </c>
      <c r="L41" s="43">
        <v>-232.98</v>
      </c>
      <c r="M41" s="43">
        <v>6854.8</v>
      </c>
      <c r="N41" s="43">
        <v>7.5699000000000002E-15</v>
      </c>
      <c r="O41" s="43">
        <v>4.0836E-14</v>
      </c>
      <c r="P41" s="43">
        <v>666.9</v>
      </c>
      <c r="Q41" s="48">
        <v>1</v>
      </c>
    </row>
    <row r="42" spans="1:17" x14ac:dyDescent="0.3">
      <c r="A42" s="42">
        <v>53</v>
      </c>
      <c r="B42" s="43">
        <v>-138.80000000000001</v>
      </c>
      <c r="C42" s="43">
        <v>-95.305000000000007</v>
      </c>
      <c r="D42" s="43">
        <v>4054.4</v>
      </c>
      <c r="E42" s="43">
        <v>7.9894E-15</v>
      </c>
      <c r="F42" s="43">
        <v>-5.6492000000000001E-14</v>
      </c>
      <c r="G42" s="43">
        <v>-307.52999999999997</v>
      </c>
      <c r="H42" s="48">
        <v>1.5</v>
      </c>
      <c r="I42" s="28"/>
      <c r="J42" s="44">
        <v>24</v>
      </c>
      <c r="K42" s="43">
        <v>-138.80000000000001</v>
      </c>
      <c r="L42" s="43">
        <v>-95.305000000000007</v>
      </c>
      <c r="M42" s="43">
        <v>4054.4</v>
      </c>
      <c r="N42" s="43">
        <v>2.6630999999999998E-15</v>
      </c>
      <c r="O42" s="43">
        <v>1.8831E-14</v>
      </c>
      <c r="P42" s="43">
        <v>307.52999999999997</v>
      </c>
      <c r="Q42" s="48">
        <v>1.5</v>
      </c>
    </row>
    <row r="43" spans="1:17" x14ac:dyDescent="0.3">
      <c r="A43" s="42">
        <v>54</v>
      </c>
      <c r="B43" s="43">
        <v>-65.111999999999995</v>
      </c>
      <c r="C43" s="43">
        <v>-46.231999999999999</v>
      </c>
      <c r="D43" s="43">
        <v>2742.1</v>
      </c>
      <c r="E43" s="43">
        <v>3.4681999999999998E-15</v>
      </c>
      <c r="F43" s="43">
        <v>-3.0408999999999997E-14</v>
      </c>
      <c r="G43" s="43">
        <v>-165.54</v>
      </c>
      <c r="H43" s="48">
        <v>2</v>
      </c>
      <c r="I43" s="28"/>
      <c r="J43" s="44">
        <v>25</v>
      </c>
      <c r="K43" s="43">
        <v>-65.111999999999995</v>
      </c>
      <c r="L43" s="43">
        <v>-46.231999999999999</v>
      </c>
      <c r="M43" s="43">
        <v>2742.1</v>
      </c>
      <c r="N43" s="43">
        <v>1.1561E-15</v>
      </c>
      <c r="O43" s="43">
        <v>1.0136000000000001E-14</v>
      </c>
      <c r="P43" s="43">
        <v>165.54</v>
      </c>
      <c r="Q43" s="48">
        <v>2</v>
      </c>
    </row>
    <row r="44" spans="1:17" x14ac:dyDescent="0.3">
      <c r="A44" s="42">
        <v>55</v>
      </c>
      <c r="B44" s="43">
        <v>-52.286000000000001</v>
      </c>
      <c r="C44" s="43">
        <v>-42.844000000000001</v>
      </c>
      <c r="D44" s="43">
        <v>2034.8</v>
      </c>
      <c r="E44" s="43">
        <v>1.7343999999999999E-15</v>
      </c>
      <c r="F44" s="43">
        <v>-1.8207999999999999E-14</v>
      </c>
      <c r="G44" s="43">
        <v>-99.12</v>
      </c>
      <c r="H44" s="48">
        <v>2.5</v>
      </c>
      <c r="I44" s="28"/>
      <c r="J44" s="44">
        <v>26</v>
      </c>
      <c r="K44" s="43">
        <v>-52.286000000000001</v>
      </c>
      <c r="L44" s="43">
        <v>-42.844000000000001</v>
      </c>
      <c r="M44" s="43">
        <v>2034.8</v>
      </c>
      <c r="N44" s="43">
        <v>5.7813999999999996E-16</v>
      </c>
      <c r="O44" s="43">
        <v>6.0693000000000002E-15</v>
      </c>
      <c r="P44" s="43">
        <v>99.12</v>
      </c>
      <c r="Q44" s="48">
        <v>2.5</v>
      </c>
    </row>
    <row r="45" spans="1:17" x14ac:dyDescent="0.3">
      <c r="A45" s="42">
        <v>56</v>
      </c>
      <c r="B45" s="43">
        <v>-57.927</v>
      </c>
      <c r="C45" s="43">
        <v>-52.679000000000002</v>
      </c>
      <c r="D45" s="43">
        <v>1596.9</v>
      </c>
      <c r="E45" s="43">
        <v>9.6398999999999991E-16</v>
      </c>
      <c r="F45" s="43">
        <v>-1.1767E-14</v>
      </c>
      <c r="G45" s="43">
        <v>-64.058999999999997</v>
      </c>
      <c r="H45" s="48">
        <v>3</v>
      </c>
      <c r="I45" s="28"/>
      <c r="J45" s="44">
        <v>27</v>
      </c>
      <c r="K45" s="43">
        <v>-57.927</v>
      </c>
      <c r="L45" s="43">
        <v>-52.679000000000002</v>
      </c>
      <c r="M45" s="43">
        <v>1596.9</v>
      </c>
      <c r="N45" s="43">
        <v>3.2132999999999999E-16</v>
      </c>
      <c r="O45" s="43">
        <v>3.9225000000000001E-15</v>
      </c>
      <c r="P45" s="43">
        <v>64.058999999999997</v>
      </c>
      <c r="Q45" s="48">
        <v>3</v>
      </c>
    </row>
    <row r="46" spans="1:17" x14ac:dyDescent="0.3">
      <c r="A46" s="28"/>
      <c r="B46" s="24"/>
      <c r="C46" s="24"/>
      <c r="D46" s="24"/>
      <c r="E46" s="24"/>
      <c r="F46" s="24"/>
      <c r="G46" s="24"/>
      <c r="H46" s="25">
        <v>4.5</v>
      </c>
      <c r="I46" s="28"/>
      <c r="J46" s="24"/>
      <c r="K46" s="24"/>
      <c r="L46" s="24"/>
      <c r="M46" s="24"/>
      <c r="N46" s="24"/>
      <c r="O46" s="24"/>
      <c r="P46" s="24"/>
      <c r="Q46" s="25">
        <v>4.5</v>
      </c>
    </row>
    <row r="47" spans="1:17" x14ac:dyDescent="0.3">
      <c r="A47" s="36" t="s">
        <v>22</v>
      </c>
      <c r="B47" s="37"/>
      <c r="C47" s="37"/>
      <c r="D47" s="37"/>
      <c r="E47" s="37"/>
      <c r="F47" s="37"/>
      <c r="G47" s="37"/>
      <c r="H47" s="41"/>
      <c r="I47" s="36"/>
      <c r="J47" s="37" t="s">
        <v>22</v>
      </c>
      <c r="K47" s="37"/>
      <c r="L47" s="37"/>
      <c r="M47" s="37"/>
      <c r="N47" s="37"/>
      <c r="O47" s="37"/>
      <c r="P47" s="37"/>
      <c r="Q47" s="40"/>
    </row>
    <row r="48" spans="1:17" x14ac:dyDescent="0.3">
      <c r="A48" s="28"/>
      <c r="B48" s="24"/>
      <c r="C48" s="24"/>
      <c r="D48" s="24"/>
      <c r="E48" s="24"/>
      <c r="F48" s="24"/>
      <c r="G48" s="24"/>
      <c r="H48" s="25"/>
      <c r="I48" s="28"/>
      <c r="J48" s="24"/>
      <c r="K48" s="24"/>
      <c r="L48" s="24"/>
      <c r="M48" s="24"/>
      <c r="N48" s="24"/>
      <c r="O48" s="24"/>
      <c r="P48" s="24"/>
      <c r="Q48" s="25"/>
    </row>
    <row r="49" spans="1:17" x14ac:dyDescent="0.3">
      <c r="A49" s="38" t="s">
        <v>14</v>
      </c>
      <c r="B49" s="35" t="s">
        <v>23</v>
      </c>
      <c r="C49" s="35" t="s">
        <v>24</v>
      </c>
      <c r="D49" s="35" t="s">
        <v>25</v>
      </c>
      <c r="E49" s="35" t="s">
        <v>26</v>
      </c>
      <c r="F49" s="35" t="s">
        <v>27</v>
      </c>
      <c r="G49" s="35" t="s">
        <v>28</v>
      </c>
      <c r="H49" s="46"/>
      <c r="I49" s="15"/>
      <c r="J49" s="35" t="s">
        <v>14</v>
      </c>
      <c r="K49" s="35" t="s">
        <v>23</v>
      </c>
      <c r="L49" s="35" t="s">
        <v>24</v>
      </c>
      <c r="M49" s="35" t="s">
        <v>25</v>
      </c>
      <c r="N49" s="35" t="s">
        <v>26</v>
      </c>
      <c r="O49" s="35" t="s">
        <v>27</v>
      </c>
      <c r="P49" s="35" t="s">
        <v>28</v>
      </c>
      <c r="Q49" s="16"/>
    </row>
    <row r="50" spans="1:17" x14ac:dyDescent="0.3">
      <c r="A50" s="42">
        <v>30</v>
      </c>
      <c r="B50" s="43">
        <v>5.7698999999999999E-4</v>
      </c>
      <c r="C50" s="43">
        <v>4.7025000000000002E-4</v>
      </c>
      <c r="D50" s="43">
        <v>-2.8167999999999997E-4</v>
      </c>
      <c r="E50" s="43">
        <v>-3.9216000000000002E-20</v>
      </c>
      <c r="F50" s="43">
        <v>-1.5883E-35</v>
      </c>
      <c r="G50" s="43">
        <v>-8.6461999999999997E-20</v>
      </c>
      <c r="H50" s="48">
        <v>0</v>
      </c>
      <c r="I50" s="28"/>
      <c r="J50" s="44">
        <v>1</v>
      </c>
      <c r="K50" s="43">
        <v>5.7698999999999999E-4</v>
      </c>
      <c r="L50" s="43">
        <v>4.7025000000000002E-4</v>
      </c>
      <c r="M50" s="43">
        <v>-2.8167999999999997E-4</v>
      </c>
      <c r="N50" s="43">
        <v>-1.3072E-20</v>
      </c>
      <c r="O50" s="43">
        <v>5.2942000000000003E-36</v>
      </c>
      <c r="P50" s="43">
        <v>8.6461999999999997E-20</v>
      </c>
      <c r="Q50" s="48">
        <v>0</v>
      </c>
    </row>
    <row r="51" spans="1:17" x14ac:dyDescent="0.3">
      <c r="A51" s="42">
        <v>31</v>
      </c>
      <c r="B51" s="43">
        <v>-3.1072000000000001E-4</v>
      </c>
      <c r="C51" s="43">
        <v>-2.8698999999999999E-4</v>
      </c>
      <c r="D51" s="43">
        <v>4.0556000000000001E-4</v>
      </c>
      <c r="E51" s="43">
        <v>8.7202000000000005E-21</v>
      </c>
      <c r="F51" s="43">
        <v>-2.8446999999999999E-21</v>
      </c>
      <c r="G51" s="43">
        <v>-1.5486E-5</v>
      </c>
      <c r="H51" s="54">
        <v>0.03</v>
      </c>
      <c r="I51" s="28"/>
      <c r="J51" s="44">
        <v>2</v>
      </c>
      <c r="K51" s="43">
        <v>-3.1072000000000001E-4</v>
      </c>
      <c r="L51" s="43">
        <v>-2.8698999999999999E-4</v>
      </c>
      <c r="M51" s="43">
        <v>4.0556000000000001E-4</v>
      </c>
      <c r="N51" s="43">
        <v>2.9067E-21</v>
      </c>
      <c r="O51" s="43">
        <v>9.4822000000000005E-22</v>
      </c>
      <c r="P51" s="43">
        <v>1.5486E-5</v>
      </c>
      <c r="Q51" s="54">
        <v>0.03</v>
      </c>
    </row>
    <row r="52" spans="1:17" x14ac:dyDescent="0.3">
      <c r="A52" s="42">
        <v>32</v>
      </c>
      <c r="B52" s="43">
        <v>-4.7182000000000002E-4</v>
      </c>
      <c r="C52" s="43">
        <v>-4.0389000000000001E-4</v>
      </c>
      <c r="D52" s="43">
        <v>1.8514E-3</v>
      </c>
      <c r="E52" s="43">
        <v>2.4958000000000001E-20</v>
      </c>
      <c r="F52" s="43">
        <v>-4.0617E-20</v>
      </c>
      <c r="G52" s="43">
        <v>-2.2111E-4</v>
      </c>
      <c r="H52" s="57">
        <v>0.05</v>
      </c>
      <c r="I52" s="28"/>
      <c r="J52" s="44">
        <v>3</v>
      </c>
      <c r="K52" s="43">
        <v>-4.7182000000000002E-4</v>
      </c>
      <c r="L52" s="43">
        <v>-4.0389000000000001E-4</v>
      </c>
      <c r="M52" s="43">
        <v>1.8514E-3</v>
      </c>
      <c r="N52" s="43">
        <v>8.3194000000000007E-21</v>
      </c>
      <c r="O52" s="43">
        <v>1.3539E-20</v>
      </c>
      <c r="P52" s="43">
        <v>2.2111E-4</v>
      </c>
      <c r="Q52" s="57">
        <v>0.05</v>
      </c>
    </row>
    <row r="53" spans="1:17" x14ac:dyDescent="0.3">
      <c r="A53" s="42">
        <v>33</v>
      </c>
      <c r="B53" s="43">
        <v>-5.9261999999999997E-4</v>
      </c>
      <c r="C53" s="43">
        <v>-4.3723999999999998E-4</v>
      </c>
      <c r="D53" s="43">
        <v>1.4636E-3</v>
      </c>
      <c r="E53" s="43">
        <v>5.7084000000000005E-20</v>
      </c>
      <c r="F53" s="43">
        <v>-4.8594999999999998E-20</v>
      </c>
      <c r="G53" s="43">
        <v>-2.6454000000000001E-4</v>
      </c>
      <c r="H53" s="48">
        <v>0.1</v>
      </c>
      <c r="I53" s="28"/>
      <c r="J53" s="44">
        <v>4</v>
      </c>
      <c r="K53" s="43">
        <v>-5.9261999999999997E-4</v>
      </c>
      <c r="L53" s="43">
        <v>-4.3723999999999998E-4</v>
      </c>
      <c r="M53" s="43">
        <v>1.4636E-3</v>
      </c>
      <c r="N53" s="43">
        <v>1.9028000000000001E-20</v>
      </c>
      <c r="O53" s="43">
        <v>1.6198000000000001E-20</v>
      </c>
      <c r="P53" s="43">
        <v>2.6454000000000001E-4</v>
      </c>
      <c r="Q53" s="48">
        <v>0.1</v>
      </c>
    </row>
    <row r="54" spans="1:17" x14ac:dyDescent="0.3">
      <c r="A54" s="42">
        <v>34</v>
      </c>
      <c r="B54" s="43">
        <v>-6.3942999999999997E-4</v>
      </c>
      <c r="C54" s="43">
        <v>-4.4274000000000001E-4</v>
      </c>
      <c r="D54" s="43">
        <v>1.2792000000000001E-3</v>
      </c>
      <c r="E54" s="43">
        <v>7.2261999999999995E-20</v>
      </c>
      <c r="F54" s="43">
        <v>-5.0524999999999998E-20</v>
      </c>
      <c r="G54" s="43">
        <v>-2.7504E-4</v>
      </c>
      <c r="H54" s="54">
        <v>0.13</v>
      </c>
      <c r="I54" s="28"/>
      <c r="J54" s="44">
        <v>5</v>
      </c>
      <c r="K54" s="43">
        <v>-6.3942999999999997E-4</v>
      </c>
      <c r="L54" s="43">
        <v>-4.4274000000000001E-4</v>
      </c>
      <c r="M54" s="43">
        <v>1.2792000000000001E-3</v>
      </c>
      <c r="N54" s="43">
        <v>2.4087E-20</v>
      </c>
      <c r="O54" s="43">
        <v>1.6841999999999999E-20</v>
      </c>
      <c r="P54" s="43">
        <v>2.7504E-4</v>
      </c>
      <c r="Q54" s="54">
        <v>0.13</v>
      </c>
    </row>
    <row r="55" spans="1:17" x14ac:dyDescent="0.3">
      <c r="A55" s="42">
        <v>35</v>
      </c>
      <c r="B55" s="43">
        <v>-5.9884000000000001E-4</v>
      </c>
      <c r="C55" s="43">
        <v>-3.9639999999999999E-4</v>
      </c>
      <c r="D55" s="43">
        <v>1.3227E-3</v>
      </c>
      <c r="E55" s="43">
        <v>7.4375000000000001E-20</v>
      </c>
      <c r="F55" s="43">
        <v>-6.7618999999999998E-20</v>
      </c>
      <c r="G55" s="43">
        <v>-3.681E-4</v>
      </c>
      <c r="H55" s="48">
        <v>0.15</v>
      </c>
      <c r="I55" s="28"/>
      <c r="J55" s="44">
        <v>6</v>
      </c>
      <c r="K55" s="43">
        <v>-5.9884000000000001E-4</v>
      </c>
      <c r="L55" s="43">
        <v>-3.9639999999999999E-4</v>
      </c>
      <c r="M55" s="43">
        <v>1.3227E-3</v>
      </c>
      <c r="N55" s="43">
        <v>2.4792000000000001E-20</v>
      </c>
      <c r="O55" s="43">
        <v>2.254E-20</v>
      </c>
      <c r="P55" s="43">
        <v>3.681E-4</v>
      </c>
      <c r="Q55" s="48">
        <v>0.15</v>
      </c>
    </row>
    <row r="56" spans="1:17" x14ac:dyDescent="0.3">
      <c r="A56" s="42">
        <v>36</v>
      </c>
      <c r="B56" s="43">
        <v>-5.5842000000000001E-4</v>
      </c>
      <c r="C56" s="43">
        <v>-3.4027999999999999E-4</v>
      </c>
      <c r="D56" s="43">
        <v>1.0181000000000001E-3</v>
      </c>
      <c r="E56" s="43">
        <v>8.0144000000000005E-20</v>
      </c>
      <c r="F56" s="43">
        <v>-6.0743999999999999E-20</v>
      </c>
      <c r="G56" s="43">
        <v>-3.3066999999999998E-4</v>
      </c>
      <c r="H56" s="57">
        <v>0.2</v>
      </c>
      <c r="I56" s="28"/>
      <c r="J56" s="44">
        <v>7</v>
      </c>
      <c r="K56" s="43">
        <v>-5.5842000000000001E-4</v>
      </c>
      <c r="L56" s="43">
        <v>-3.4027999999999999E-4</v>
      </c>
      <c r="M56" s="43">
        <v>1.0181000000000001E-3</v>
      </c>
      <c r="N56" s="43">
        <v>2.6715E-20</v>
      </c>
      <c r="O56" s="43">
        <v>2.0248E-20</v>
      </c>
      <c r="P56" s="43">
        <v>3.3066999999999998E-4</v>
      </c>
      <c r="Q56" s="57">
        <v>0.2</v>
      </c>
    </row>
    <row r="57" spans="1:17" x14ac:dyDescent="0.3">
      <c r="A57" s="42">
        <v>37</v>
      </c>
      <c r="B57" s="43">
        <v>-5.9584000000000004E-4</v>
      </c>
      <c r="C57" s="43">
        <v>-3.5762000000000001E-4</v>
      </c>
      <c r="D57" s="43">
        <v>9.5609000000000004E-4</v>
      </c>
      <c r="E57" s="43">
        <v>8.7522000000000001E-20</v>
      </c>
      <c r="F57" s="43">
        <v>-5.2193999999999998E-20</v>
      </c>
      <c r="G57" s="43">
        <v>-2.8413000000000001E-4</v>
      </c>
      <c r="H57" s="54">
        <v>0.23</v>
      </c>
      <c r="I57" s="28"/>
      <c r="J57" s="44">
        <v>8</v>
      </c>
      <c r="K57" s="43">
        <v>-5.9584000000000004E-4</v>
      </c>
      <c r="L57" s="43">
        <v>-3.5762000000000001E-4</v>
      </c>
      <c r="M57" s="43">
        <v>9.5609000000000004E-4</v>
      </c>
      <c r="N57" s="43">
        <v>2.9174E-20</v>
      </c>
      <c r="O57" s="43">
        <v>1.7398000000000001E-20</v>
      </c>
      <c r="P57" s="43">
        <v>2.8413000000000001E-4</v>
      </c>
      <c r="Q57" s="54">
        <v>0.23</v>
      </c>
    </row>
    <row r="58" spans="1:17" x14ac:dyDescent="0.3">
      <c r="A58" s="42">
        <v>38</v>
      </c>
      <c r="B58" s="43">
        <v>-4.3105999999999998E-4</v>
      </c>
      <c r="C58" s="43">
        <v>-2.6003000000000002E-4</v>
      </c>
      <c r="D58" s="43">
        <v>9.7344E-4</v>
      </c>
      <c r="E58" s="43">
        <v>6.2834000000000003E-20</v>
      </c>
      <c r="F58" s="43">
        <v>-8.4467999999999999E-20</v>
      </c>
      <c r="G58" s="43">
        <v>-4.5982E-4</v>
      </c>
      <c r="H58" s="57">
        <v>0.3</v>
      </c>
      <c r="I58" s="28"/>
      <c r="J58" s="44">
        <v>9</v>
      </c>
      <c r="K58" s="43">
        <v>-4.3105999999999998E-4</v>
      </c>
      <c r="L58" s="43">
        <v>-2.6003000000000002E-4</v>
      </c>
      <c r="M58" s="43">
        <v>9.7344E-4</v>
      </c>
      <c r="N58" s="43">
        <v>2.0945000000000001E-20</v>
      </c>
      <c r="O58" s="43">
        <v>2.8155999999999998E-20</v>
      </c>
      <c r="P58" s="43">
        <v>4.5982E-4</v>
      </c>
      <c r="Q58" s="57">
        <v>0.3</v>
      </c>
    </row>
    <row r="59" spans="1:17" x14ac:dyDescent="0.3">
      <c r="A59" s="42">
        <v>39</v>
      </c>
      <c r="B59" s="43">
        <v>-3.5270000000000001E-4</v>
      </c>
      <c r="C59" s="43">
        <v>-2.1975E-4</v>
      </c>
      <c r="D59" s="43">
        <v>8.0427999999999999E-4</v>
      </c>
      <c r="E59" s="43">
        <v>4.8844000000000001E-20</v>
      </c>
      <c r="F59" s="43">
        <v>-7.3700999999999996E-20</v>
      </c>
      <c r="G59" s="43">
        <v>-4.0120999999999999E-4</v>
      </c>
      <c r="H59" s="57">
        <v>0.35</v>
      </c>
      <c r="I59" s="28"/>
      <c r="J59" s="44">
        <v>10</v>
      </c>
      <c r="K59" s="43">
        <v>-3.5270000000000001E-4</v>
      </c>
      <c r="L59" s="43">
        <v>-2.1975E-4</v>
      </c>
      <c r="M59" s="43">
        <v>8.0427999999999999E-4</v>
      </c>
      <c r="N59" s="43">
        <v>1.6281000000000001E-20</v>
      </c>
      <c r="O59" s="43">
        <v>2.4567E-20</v>
      </c>
      <c r="P59" s="43">
        <v>4.0120999999999999E-4</v>
      </c>
      <c r="Q59" s="57">
        <v>0.35</v>
      </c>
    </row>
    <row r="60" spans="1:17" x14ac:dyDescent="0.3">
      <c r="A60" s="42">
        <v>40</v>
      </c>
      <c r="B60" s="43">
        <v>-2.9425000000000002E-4</v>
      </c>
      <c r="C60" s="43">
        <v>-1.9115000000000001E-4</v>
      </c>
      <c r="D60" s="43">
        <v>6.7953000000000002E-4</v>
      </c>
      <c r="E60" s="43">
        <v>3.7879000000000003E-20</v>
      </c>
      <c r="F60" s="43">
        <v>-6.3459E-20</v>
      </c>
      <c r="G60" s="43">
        <v>-3.4546000000000002E-4</v>
      </c>
      <c r="H60" s="57">
        <v>0.4</v>
      </c>
      <c r="I60" s="28"/>
      <c r="J60" s="44">
        <v>11</v>
      </c>
      <c r="K60" s="43">
        <v>-2.9425000000000002E-4</v>
      </c>
      <c r="L60" s="43">
        <v>-1.9115000000000001E-4</v>
      </c>
      <c r="M60" s="43">
        <v>6.7953000000000002E-4</v>
      </c>
      <c r="N60" s="43">
        <v>1.2626E-20</v>
      </c>
      <c r="O60" s="43">
        <v>2.1152999999999999E-20</v>
      </c>
      <c r="P60" s="43">
        <v>3.4546000000000002E-4</v>
      </c>
      <c r="Q60" s="57">
        <v>0.4</v>
      </c>
    </row>
    <row r="61" spans="1:17" x14ac:dyDescent="0.3">
      <c r="A61" s="42">
        <v>41</v>
      </c>
      <c r="B61" s="43">
        <v>-2.4937000000000001E-4</v>
      </c>
      <c r="C61" s="43">
        <v>-1.6919E-4</v>
      </c>
      <c r="D61" s="43">
        <v>5.8361999999999997E-4</v>
      </c>
      <c r="E61" s="43">
        <v>2.9456999999999998E-20</v>
      </c>
      <c r="F61" s="43">
        <v>-5.4292000000000003E-20</v>
      </c>
      <c r="G61" s="43">
        <v>-2.9555E-4</v>
      </c>
      <c r="H61" s="57">
        <v>0.45</v>
      </c>
      <c r="I61" s="28"/>
      <c r="J61" s="44">
        <v>12</v>
      </c>
      <c r="K61" s="43">
        <v>-2.4937000000000001E-4</v>
      </c>
      <c r="L61" s="43">
        <v>-1.6919E-4</v>
      </c>
      <c r="M61" s="43">
        <v>5.8361999999999997E-4</v>
      </c>
      <c r="N61" s="43">
        <v>9.8191000000000004E-21</v>
      </c>
      <c r="O61" s="43">
        <v>1.8097000000000001E-20</v>
      </c>
      <c r="P61" s="43">
        <v>2.9555E-4</v>
      </c>
      <c r="Q61" s="57">
        <v>0.45</v>
      </c>
    </row>
    <row r="62" spans="1:17" x14ac:dyDescent="0.3">
      <c r="A62" s="42">
        <v>42</v>
      </c>
      <c r="B62" s="43">
        <v>-2.1408000000000001E-4</v>
      </c>
      <c r="C62" s="43">
        <v>-1.5135999999999999E-4</v>
      </c>
      <c r="D62" s="43">
        <v>5.0750999999999997E-4</v>
      </c>
      <c r="E62" s="43">
        <v>2.3042E-20</v>
      </c>
      <c r="F62" s="43">
        <v>-4.6356E-20</v>
      </c>
      <c r="G62" s="43">
        <v>-2.5234999999999998E-4</v>
      </c>
      <c r="H62" s="48">
        <v>0.5</v>
      </c>
      <c r="I62" s="28"/>
      <c r="J62" s="44">
        <v>13</v>
      </c>
      <c r="K62" s="43">
        <v>-2.1408000000000001E-4</v>
      </c>
      <c r="L62" s="43">
        <v>-1.5135999999999999E-4</v>
      </c>
      <c r="M62" s="43">
        <v>5.0750999999999997E-4</v>
      </c>
      <c r="N62" s="43">
        <v>7.6805999999999994E-21</v>
      </c>
      <c r="O62" s="43">
        <v>1.5452E-20</v>
      </c>
      <c r="P62" s="43">
        <v>2.5234999999999998E-4</v>
      </c>
      <c r="Q62" s="48">
        <v>0.5</v>
      </c>
    </row>
    <row r="63" spans="1:17" x14ac:dyDescent="0.3">
      <c r="A63" s="42">
        <v>43</v>
      </c>
      <c r="B63" s="43">
        <v>-1.8578E-4</v>
      </c>
      <c r="C63" s="43">
        <v>-1.3635000000000001E-4</v>
      </c>
      <c r="D63" s="43">
        <v>4.4569999999999999E-4</v>
      </c>
      <c r="E63" s="43">
        <v>1.816E-20</v>
      </c>
      <c r="F63" s="43">
        <v>-3.9611000000000001E-20</v>
      </c>
      <c r="G63" s="43">
        <v>-2.1562999999999999E-4</v>
      </c>
      <c r="H63" s="48">
        <v>0.55000000000000004</v>
      </c>
      <c r="I63" s="28"/>
      <c r="J63" s="44">
        <v>14</v>
      </c>
      <c r="K63" s="43">
        <v>-1.8578E-4</v>
      </c>
      <c r="L63" s="43">
        <v>-1.3635000000000001E-4</v>
      </c>
      <c r="M63" s="43">
        <v>4.4569999999999999E-4</v>
      </c>
      <c r="N63" s="43">
        <v>6.0532000000000002E-21</v>
      </c>
      <c r="O63" s="43">
        <v>1.3204000000000001E-20</v>
      </c>
      <c r="P63" s="43">
        <v>2.1562999999999999E-4</v>
      </c>
      <c r="Q63" s="48">
        <v>0.55000000000000004</v>
      </c>
    </row>
    <row r="64" spans="1:17" x14ac:dyDescent="0.3">
      <c r="A64" s="42">
        <v>44</v>
      </c>
      <c r="B64" s="43">
        <v>-1.6271999999999999E-4</v>
      </c>
      <c r="C64" s="43">
        <v>-1.2344E-4</v>
      </c>
      <c r="D64" s="43">
        <v>3.9459E-4</v>
      </c>
      <c r="E64" s="43">
        <v>1.4431999999999999E-20</v>
      </c>
      <c r="F64" s="43">
        <v>-3.3932000000000002E-20</v>
      </c>
      <c r="G64" s="43">
        <v>-1.8472000000000001E-4</v>
      </c>
      <c r="H64" s="48">
        <v>0.6</v>
      </c>
      <c r="I64" s="28"/>
      <c r="J64" s="44">
        <v>15</v>
      </c>
      <c r="K64" s="43">
        <v>-1.6271999999999999E-4</v>
      </c>
      <c r="L64" s="43">
        <v>-1.2344E-4</v>
      </c>
      <c r="M64" s="43">
        <v>3.9459E-4</v>
      </c>
      <c r="N64" s="43">
        <v>4.8105999999999998E-21</v>
      </c>
      <c r="O64" s="43">
        <v>1.1311E-20</v>
      </c>
      <c r="P64" s="43">
        <v>1.8472000000000001E-4</v>
      </c>
      <c r="Q64" s="48">
        <v>0.6</v>
      </c>
    </row>
    <row r="65" spans="1:17" x14ac:dyDescent="0.3">
      <c r="A65" s="42">
        <v>45</v>
      </c>
      <c r="B65" s="43">
        <v>-1.4367000000000001E-4</v>
      </c>
      <c r="C65" s="43">
        <v>-1.1218E-4</v>
      </c>
      <c r="D65" s="43">
        <v>3.5173000000000002E-4</v>
      </c>
      <c r="E65" s="43">
        <v>1.1569E-20</v>
      </c>
      <c r="F65" s="43">
        <v>-2.9171000000000002E-20</v>
      </c>
      <c r="G65" s="43">
        <v>-1.5880000000000001E-4</v>
      </c>
      <c r="H65" s="48">
        <v>0.65</v>
      </c>
      <c r="I65" s="28"/>
      <c r="J65" s="44">
        <v>16</v>
      </c>
      <c r="K65" s="43">
        <v>-1.4367000000000001E-4</v>
      </c>
      <c r="L65" s="43">
        <v>-1.1218E-4</v>
      </c>
      <c r="M65" s="43">
        <v>3.5173000000000002E-4</v>
      </c>
      <c r="N65" s="43">
        <v>3.8564000000000003E-21</v>
      </c>
      <c r="O65" s="43">
        <v>9.7236999999999996E-21</v>
      </c>
      <c r="P65" s="43">
        <v>1.5880000000000001E-4</v>
      </c>
      <c r="Q65" s="48">
        <v>0.65</v>
      </c>
    </row>
    <row r="66" spans="1:17" x14ac:dyDescent="0.3">
      <c r="A66" s="42">
        <v>46</v>
      </c>
      <c r="B66" s="43">
        <v>-1.2774999999999999E-4</v>
      </c>
      <c r="C66" s="43">
        <v>-1.0229E-4</v>
      </c>
      <c r="D66" s="43">
        <v>3.1540000000000002E-4</v>
      </c>
      <c r="E66" s="43">
        <v>9.3553000000000004E-21</v>
      </c>
      <c r="F66" s="43">
        <v>-2.5182E-20</v>
      </c>
      <c r="G66" s="43">
        <v>-1.3708000000000001E-4</v>
      </c>
      <c r="H66" s="48">
        <v>0.7</v>
      </c>
      <c r="I66" s="28"/>
      <c r="J66" s="44">
        <v>17</v>
      </c>
      <c r="K66" s="43">
        <v>-1.2774999999999999E-4</v>
      </c>
      <c r="L66" s="43">
        <v>-1.0229E-4</v>
      </c>
      <c r="M66" s="43">
        <v>3.1540000000000002E-4</v>
      </c>
      <c r="N66" s="43">
        <v>3.1183999999999999E-21</v>
      </c>
      <c r="O66" s="43">
        <v>8.3940000000000001E-21</v>
      </c>
      <c r="P66" s="43">
        <v>1.3708000000000001E-4</v>
      </c>
      <c r="Q66" s="48">
        <v>0.7</v>
      </c>
    </row>
    <row r="67" spans="1:17" x14ac:dyDescent="0.3">
      <c r="A67" s="42">
        <v>47</v>
      </c>
      <c r="B67" s="43">
        <v>-1.143E-4</v>
      </c>
      <c r="C67" s="43">
        <v>-9.3539E-5</v>
      </c>
      <c r="D67" s="43">
        <v>2.8430000000000003E-4</v>
      </c>
      <c r="E67" s="43">
        <v>7.6291000000000002E-21</v>
      </c>
      <c r="F67" s="43">
        <v>-2.1835000000000001E-20</v>
      </c>
      <c r="G67" s="43">
        <v>-1.1886E-4</v>
      </c>
      <c r="H67" s="48">
        <v>0.75</v>
      </c>
      <c r="I67" s="28"/>
      <c r="J67" s="44">
        <v>18</v>
      </c>
      <c r="K67" s="43">
        <v>-1.143E-4</v>
      </c>
      <c r="L67" s="43">
        <v>-9.3539E-5</v>
      </c>
      <c r="M67" s="43">
        <v>2.8430000000000003E-4</v>
      </c>
      <c r="N67" s="43">
        <v>2.543E-21</v>
      </c>
      <c r="O67" s="43">
        <v>7.2784000000000002E-21</v>
      </c>
      <c r="P67" s="43">
        <v>1.1886E-4</v>
      </c>
      <c r="Q67" s="48">
        <v>0.75</v>
      </c>
    </row>
    <row r="68" spans="1:17" x14ac:dyDescent="0.3">
      <c r="A68" s="42">
        <v>48</v>
      </c>
      <c r="B68" s="43">
        <v>-1.0284E-4</v>
      </c>
      <c r="C68" s="43">
        <v>-8.5764000000000001E-5</v>
      </c>
      <c r="D68" s="43">
        <v>2.5745999999999999E-4</v>
      </c>
      <c r="E68" s="43">
        <v>6.2723000000000001E-21</v>
      </c>
      <c r="F68" s="43">
        <v>-1.9019000000000001E-20</v>
      </c>
      <c r="G68" s="43">
        <v>-1.0354E-4</v>
      </c>
      <c r="H68" s="48">
        <v>0.8</v>
      </c>
      <c r="I68" s="28"/>
      <c r="J68" s="44">
        <v>19</v>
      </c>
      <c r="K68" s="43">
        <v>-1.0284E-4</v>
      </c>
      <c r="L68" s="43">
        <v>-8.5764000000000001E-5</v>
      </c>
      <c r="M68" s="43">
        <v>2.5745999999999999E-4</v>
      </c>
      <c r="N68" s="43">
        <v>2.0907999999999999E-21</v>
      </c>
      <c r="O68" s="43">
        <v>6.3398000000000003E-21</v>
      </c>
      <c r="P68" s="43">
        <v>1.0354E-4</v>
      </c>
      <c r="Q68" s="48">
        <v>0.8</v>
      </c>
    </row>
    <row r="69" spans="1:17" x14ac:dyDescent="0.3">
      <c r="A69" s="42">
        <v>49</v>
      </c>
      <c r="B69" s="43">
        <v>-9.2975999999999999E-5</v>
      </c>
      <c r="C69" s="43">
        <v>-7.8831000000000005E-5</v>
      </c>
      <c r="D69" s="43">
        <v>2.3414E-4</v>
      </c>
      <c r="E69" s="43">
        <v>5.1968000000000001E-21</v>
      </c>
      <c r="F69" s="43">
        <v>-1.6641999999999999E-20</v>
      </c>
      <c r="G69" s="43">
        <v>-9.0594999999999996E-5</v>
      </c>
      <c r="H69" s="48">
        <v>0.85</v>
      </c>
      <c r="I69" s="28"/>
      <c r="J69" s="44">
        <v>20</v>
      </c>
      <c r="K69" s="43">
        <v>-9.2975999999999999E-5</v>
      </c>
      <c r="L69" s="43">
        <v>-7.8831000000000005E-5</v>
      </c>
      <c r="M69" s="43">
        <v>2.3414E-4</v>
      </c>
      <c r="N69" s="43">
        <v>1.7323000000000002E-21</v>
      </c>
      <c r="O69" s="43">
        <v>5.5473999999999998E-21</v>
      </c>
      <c r="P69" s="43">
        <v>9.0594999999999996E-5</v>
      </c>
      <c r="Q69" s="48">
        <v>0.85</v>
      </c>
    </row>
    <row r="70" spans="1:17" x14ac:dyDescent="0.3">
      <c r="A70" s="42">
        <v>50</v>
      </c>
      <c r="B70" s="43">
        <v>-8.4433999999999998E-5</v>
      </c>
      <c r="C70" s="43">
        <v>-7.2627999999999996E-5</v>
      </c>
      <c r="D70" s="43">
        <v>2.1374E-4</v>
      </c>
      <c r="E70" s="43">
        <v>4.3373000000000003E-21</v>
      </c>
      <c r="F70" s="43">
        <v>-1.4627E-20</v>
      </c>
      <c r="G70" s="43">
        <v>-7.9623999999999995E-5</v>
      </c>
      <c r="H70" s="48">
        <v>0.9</v>
      </c>
      <c r="I70" s="28"/>
      <c r="J70" s="44">
        <v>21</v>
      </c>
      <c r="K70" s="43">
        <v>-8.4433999999999998E-5</v>
      </c>
      <c r="L70" s="43">
        <v>-7.2627999999999996E-5</v>
      </c>
      <c r="M70" s="43">
        <v>2.1374E-4</v>
      </c>
      <c r="N70" s="43">
        <v>1.4457999999999999E-21</v>
      </c>
      <c r="O70" s="43">
        <v>4.8756000000000001E-21</v>
      </c>
      <c r="P70" s="43">
        <v>7.9623999999999995E-5</v>
      </c>
      <c r="Q70" s="48">
        <v>0.9</v>
      </c>
    </row>
    <row r="71" spans="1:17" x14ac:dyDescent="0.3">
      <c r="A71" s="42">
        <v>51</v>
      </c>
      <c r="B71" s="43">
        <v>-7.0438000000000006E-5</v>
      </c>
      <c r="C71" s="43">
        <v>-6.2045999999999995E-5</v>
      </c>
      <c r="D71" s="43">
        <v>1.7992999999999999E-4</v>
      </c>
      <c r="E71" s="43">
        <v>3.0832999999999999E-21</v>
      </c>
      <c r="F71" s="43">
        <v>-1.1443E-20</v>
      </c>
      <c r="G71" s="43">
        <v>-6.2294999999999999E-5</v>
      </c>
      <c r="H71" s="48">
        <v>0.95</v>
      </c>
      <c r="I71" s="28"/>
      <c r="J71" s="44">
        <v>22</v>
      </c>
      <c r="K71" s="43">
        <v>-7.0438000000000006E-5</v>
      </c>
      <c r="L71" s="43">
        <v>-6.2045999999999995E-5</v>
      </c>
      <c r="M71" s="43">
        <v>1.7992999999999999E-4</v>
      </c>
      <c r="N71" s="43">
        <v>1.0278E-21</v>
      </c>
      <c r="O71" s="43">
        <v>3.8145000000000003E-21</v>
      </c>
      <c r="P71" s="43">
        <v>6.2294999999999999E-5</v>
      </c>
      <c r="Q71" s="48">
        <v>0.95</v>
      </c>
    </row>
    <row r="72" spans="1:17" x14ac:dyDescent="0.3">
      <c r="A72" s="42">
        <v>52</v>
      </c>
      <c r="B72" s="43">
        <v>-3.3427999999999999E-5</v>
      </c>
      <c r="C72" s="43">
        <v>-3.1341999999999999E-5</v>
      </c>
      <c r="D72" s="43">
        <v>8.8263999999999994E-5</v>
      </c>
      <c r="E72" s="43">
        <v>7.6644999999999998E-22</v>
      </c>
      <c r="F72" s="43">
        <v>-4.1347000000000003E-21</v>
      </c>
      <c r="G72" s="43">
        <v>-2.2507999999999999E-5</v>
      </c>
      <c r="H72" s="48">
        <v>1</v>
      </c>
      <c r="I72" s="28"/>
      <c r="J72" s="44">
        <v>23</v>
      </c>
      <c r="K72" s="43">
        <v>-3.3427999999999999E-5</v>
      </c>
      <c r="L72" s="43">
        <v>-3.1341999999999999E-5</v>
      </c>
      <c r="M72" s="43">
        <v>8.8263999999999994E-5</v>
      </c>
      <c r="N72" s="43">
        <v>2.5548E-22</v>
      </c>
      <c r="O72" s="43">
        <v>1.3782E-21</v>
      </c>
      <c r="P72" s="43">
        <v>2.2507999999999999E-5</v>
      </c>
      <c r="Q72" s="48">
        <v>1</v>
      </c>
    </row>
    <row r="73" spans="1:17" x14ac:dyDescent="0.3">
      <c r="A73" s="42">
        <v>53</v>
      </c>
      <c r="B73" s="43">
        <v>-1.9055999999999998E-5</v>
      </c>
      <c r="C73" s="43">
        <v>-1.8321999999999998E-5</v>
      </c>
      <c r="D73" s="43">
        <v>5.1703999999999998E-5</v>
      </c>
      <c r="E73" s="43">
        <v>2.6963999999999998E-22</v>
      </c>
      <c r="F73" s="43">
        <v>-1.9065999999999999E-21</v>
      </c>
      <c r="G73" s="43">
        <v>-1.0379E-5</v>
      </c>
      <c r="H73" s="48">
        <v>1.5</v>
      </c>
      <c r="I73" s="28"/>
      <c r="J73" s="44">
        <v>24</v>
      </c>
      <c r="K73" s="43">
        <v>-1.9055999999999998E-5</v>
      </c>
      <c r="L73" s="43">
        <v>-1.8321999999999998E-5</v>
      </c>
      <c r="M73" s="43">
        <v>5.1703999999999998E-5</v>
      </c>
      <c r="N73" s="43">
        <v>8.9879999999999997E-23</v>
      </c>
      <c r="O73" s="43">
        <v>6.3553000000000003E-22</v>
      </c>
      <c r="P73" s="43">
        <v>1.0379E-5</v>
      </c>
      <c r="Q73" s="48">
        <v>1.5</v>
      </c>
    </row>
    <row r="74" spans="1:17" x14ac:dyDescent="0.3">
      <c r="A74" s="42">
        <v>54</v>
      </c>
      <c r="B74" s="43">
        <v>-1.2608E-5</v>
      </c>
      <c r="C74" s="43">
        <v>-1.2289999999999999E-5</v>
      </c>
      <c r="D74" s="43">
        <v>3.4764000000000001E-5</v>
      </c>
      <c r="E74" s="43">
        <v>1.1705E-22</v>
      </c>
      <c r="F74" s="43">
        <v>-1.0263000000000001E-21</v>
      </c>
      <c r="G74" s="43">
        <v>-5.587E-6</v>
      </c>
      <c r="H74" s="48">
        <v>2</v>
      </c>
      <c r="I74" s="28"/>
      <c r="J74" s="44">
        <v>25</v>
      </c>
      <c r="K74" s="43">
        <v>-1.2608E-5</v>
      </c>
      <c r="L74" s="43">
        <v>-1.2289999999999999E-5</v>
      </c>
      <c r="M74" s="43">
        <v>3.4764000000000001E-5</v>
      </c>
      <c r="N74" s="43">
        <v>3.9017E-23</v>
      </c>
      <c r="O74" s="43">
        <v>3.4210000000000002E-22</v>
      </c>
      <c r="P74" s="43">
        <v>5.587E-6</v>
      </c>
      <c r="Q74" s="48">
        <v>2</v>
      </c>
    </row>
    <row r="75" spans="1:17" x14ac:dyDescent="0.3">
      <c r="A75" s="42">
        <v>55</v>
      </c>
      <c r="B75" s="43">
        <v>-9.3681999999999995E-6</v>
      </c>
      <c r="C75" s="43">
        <v>-9.2088999999999992E-6</v>
      </c>
      <c r="D75" s="43">
        <v>2.5851E-5</v>
      </c>
      <c r="E75" s="43">
        <v>5.8535999999999994E-23</v>
      </c>
      <c r="F75" s="43">
        <v>-6.1452E-22</v>
      </c>
      <c r="G75" s="43">
        <v>-3.3453E-6</v>
      </c>
      <c r="H75" s="48">
        <v>2.5</v>
      </c>
      <c r="I75" s="28"/>
      <c r="J75" s="44">
        <v>26</v>
      </c>
      <c r="K75" s="43">
        <v>-9.3681999999999995E-6</v>
      </c>
      <c r="L75" s="43">
        <v>-9.2088999999999992E-6</v>
      </c>
      <c r="M75" s="43">
        <v>2.5851E-5</v>
      </c>
      <c r="N75" s="43">
        <v>1.9511999999999999E-23</v>
      </c>
      <c r="O75" s="43">
        <v>2.0483999999999999E-22</v>
      </c>
      <c r="P75" s="43">
        <v>3.3453E-6</v>
      </c>
      <c r="Q75" s="48">
        <v>2.5</v>
      </c>
    </row>
    <row r="76" spans="1:17" x14ac:dyDescent="0.3">
      <c r="A76" s="42">
        <v>56</v>
      </c>
      <c r="B76" s="43">
        <v>-7.4799000000000002E-6</v>
      </c>
      <c r="C76" s="43">
        <v>-7.3912999999999999E-6</v>
      </c>
      <c r="D76" s="43">
        <v>2.0445000000000002E-5</v>
      </c>
      <c r="E76" s="43">
        <v>3.2534999999999997E-23</v>
      </c>
      <c r="F76" s="43">
        <v>-3.9714999999999998E-22</v>
      </c>
      <c r="G76" s="43">
        <v>-2.1619999999999998E-6</v>
      </c>
      <c r="H76" s="48">
        <v>3</v>
      </c>
      <c r="I76" s="28"/>
      <c r="J76" s="44">
        <v>27</v>
      </c>
      <c r="K76" s="43">
        <v>-7.4799000000000002E-6</v>
      </c>
      <c r="L76" s="43">
        <v>-7.3912999999999999E-6</v>
      </c>
      <c r="M76" s="43">
        <v>2.0445000000000002E-5</v>
      </c>
      <c r="N76" s="43">
        <v>1.0845E-23</v>
      </c>
      <c r="O76" s="43">
        <v>1.3237999999999999E-22</v>
      </c>
      <c r="P76" s="43">
        <v>2.1619999999999998E-6</v>
      </c>
      <c r="Q76" s="48">
        <v>3</v>
      </c>
    </row>
    <row r="77" spans="1:17" x14ac:dyDescent="0.3">
      <c r="A77" s="28"/>
      <c r="B77" s="24"/>
      <c r="C77" s="24"/>
      <c r="D77" s="24"/>
      <c r="E77" s="24"/>
      <c r="F77" s="24"/>
      <c r="G77" s="24"/>
      <c r="H77" s="25">
        <v>4.5</v>
      </c>
      <c r="I77" s="28"/>
      <c r="J77" s="24"/>
      <c r="K77" s="24"/>
      <c r="L77" s="24"/>
      <c r="M77" s="24"/>
      <c r="N77" s="24"/>
      <c r="O77" s="24"/>
      <c r="P77" s="24"/>
      <c r="Q77" s="25">
        <v>4.5</v>
      </c>
    </row>
    <row r="78" spans="1:17" x14ac:dyDescent="0.3">
      <c r="A78" s="36" t="s">
        <v>29</v>
      </c>
      <c r="B78" s="37"/>
      <c r="C78" s="37"/>
      <c r="D78" s="37"/>
      <c r="E78" s="37"/>
      <c r="F78" s="37"/>
      <c r="G78" s="37"/>
      <c r="H78" s="41"/>
      <c r="I78" s="36"/>
      <c r="J78" s="37" t="s">
        <v>29</v>
      </c>
      <c r="K78" s="37"/>
      <c r="L78" s="37"/>
      <c r="M78" s="37"/>
      <c r="N78" s="37"/>
      <c r="O78" s="37"/>
      <c r="P78" s="37"/>
      <c r="Q78" s="41"/>
    </row>
    <row r="79" spans="1:17" x14ac:dyDescent="0.3">
      <c r="A79" s="28"/>
      <c r="B79" s="24"/>
      <c r="C79" s="24"/>
      <c r="D79" s="24"/>
      <c r="E79" s="24"/>
      <c r="F79" s="24"/>
      <c r="G79" s="24"/>
      <c r="H79" s="25"/>
      <c r="I79" s="28"/>
      <c r="J79" s="24"/>
      <c r="K79" s="24"/>
      <c r="L79" s="24"/>
      <c r="M79" s="24"/>
      <c r="N79" s="24"/>
      <c r="O79" s="24"/>
      <c r="P79" s="24"/>
      <c r="Q79" s="25"/>
    </row>
    <row r="80" spans="1:17" x14ac:dyDescent="0.3">
      <c r="A80" s="38" t="s">
        <v>14</v>
      </c>
      <c r="B80" s="35" t="s">
        <v>30</v>
      </c>
      <c r="C80" s="35" t="s">
        <v>31</v>
      </c>
      <c r="D80" s="35" t="s">
        <v>32</v>
      </c>
      <c r="E80" s="51" t="s">
        <v>66</v>
      </c>
      <c r="F80" s="51" t="s">
        <v>65</v>
      </c>
      <c r="G80" s="24"/>
      <c r="H80" s="25"/>
      <c r="I80" s="28"/>
      <c r="J80" s="35" t="s">
        <v>14</v>
      </c>
      <c r="K80" s="35" t="s">
        <v>30</v>
      </c>
      <c r="L80" s="35" t="s">
        <v>31</v>
      </c>
      <c r="M80" s="35" t="s">
        <v>32</v>
      </c>
      <c r="N80" s="51" t="s">
        <v>66</v>
      </c>
      <c r="O80" s="51" t="s">
        <v>65</v>
      </c>
      <c r="P80" s="24"/>
      <c r="Q80" s="25"/>
    </row>
    <row r="81" spans="1:23" x14ac:dyDescent="0.3">
      <c r="A81" s="42">
        <v>30</v>
      </c>
      <c r="B81" s="43">
        <v>3.6095000000000001E-21</v>
      </c>
      <c r="C81" s="43">
        <v>1.9649000000000001E-5</v>
      </c>
      <c r="D81" s="43">
        <v>8.6377999999999997E-4</v>
      </c>
      <c r="E81" s="23">
        <f>+D81*1000</f>
        <v>0.86377999999999999</v>
      </c>
      <c r="F81" s="44">
        <v>0</v>
      </c>
      <c r="G81" s="24"/>
      <c r="H81" s="25"/>
      <c r="I81" s="28"/>
      <c r="J81" s="44">
        <v>1</v>
      </c>
      <c r="K81" s="43">
        <v>-1.2032E-21</v>
      </c>
      <c r="L81" s="43">
        <v>-1.9649000000000001E-5</v>
      </c>
      <c r="M81" s="43">
        <v>8.6377999999999997E-4</v>
      </c>
      <c r="N81" s="23">
        <f>+M81*1000</f>
        <v>0.86377999999999999</v>
      </c>
      <c r="O81" s="44">
        <v>0</v>
      </c>
      <c r="P81" s="24"/>
      <c r="Q81" s="25"/>
    </row>
    <row r="82" spans="1:23" x14ac:dyDescent="0.3">
      <c r="A82" s="42">
        <v>31</v>
      </c>
      <c r="B82" s="43">
        <v>5.8194999999999997E-22</v>
      </c>
      <c r="C82" s="43">
        <v>3.168E-6</v>
      </c>
      <c r="D82" s="43">
        <v>8.6176000000000004E-4</v>
      </c>
      <c r="E82" s="23">
        <f t="shared" ref="E82:E107" si="0">+D82*1000</f>
        <v>0.86176000000000008</v>
      </c>
      <c r="F82" s="170">
        <v>0.03</v>
      </c>
      <c r="G82" s="24"/>
      <c r="H82" s="25"/>
      <c r="I82" s="28"/>
      <c r="J82" s="44">
        <v>2</v>
      </c>
      <c r="K82" s="43">
        <v>-1.9397999999999999E-22</v>
      </c>
      <c r="L82" s="43">
        <v>-3.168E-6</v>
      </c>
      <c r="M82" s="43">
        <v>8.6176000000000004E-4</v>
      </c>
      <c r="N82" s="23">
        <f t="shared" ref="N82:N107" si="1">+M82*1000</f>
        <v>0.86176000000000008</v>
      </c>
      <c r="O82" s="170">
        <v>0.03</v>
      </c>
      <c r="P82" s="24"/>
      <c r="Q82" s="25"/>
    </row>
    <row r="83" spans="1:23" x14ac:dyDescent="0.3">
      <c r="A83" s="42">
        <v>32</v>
      </c>
      <c r="B83" s="43">
        <v>-6.9537999999999996E-22</v>
      </c>
      <c r="C83" s="43">
        <v>-3.7853999999999998E-6</v>
      </c>
      <c r="D83" s="43">
        <v>8.2414000000000001E-4</v>
      </c>
      <c r="E83" s="23">
        <f t="shared" si="0"/>
        <v>0.82413999999999998</v>
      </c>
      <c r="F83" s="171">
        <v>0.05</v>
      </c>
      <c r="G83" s="24"/>
      <c r="H83" s="25"/>
      <c r="I83" s="28"/>
      <c r="J83" s="44">
        <v>3</v>
      </c>
      <c r="K83" s="43">
        <v>2.3178999999999998E-22</v>
      </c>
      <c r="L83" s="43">
        <v>3.7853999999999998E-6</v>
      </c>
      <c r="M83" s="43">
        <v>8.2414000000000001E-4</v>
      </c>
      <c r="N83" s="23">
        <f t="shared" si="1"/>
        <v>0.82413999999999998</v>
      </c>
      <c r="O83" s="171">
        <v>0.05</v>
      </c>
      <c r="Q83" s="25"/>
    </row>
    <row r="84" spans="1:23" x14ac:dyDescent="0.3">
      <c r="A84" s="42">
        <v>33</v>
      </c>
      <c r="B84" s="43">
        <v>-3.6115000000000002E-21</v>
      </c>
      <c r="C84" s="43">
        <v>-1.9660000000000002E-5</v>
      </c>
      <c r="D84" s="43">
        <v>7.4071E-4</v>
      </c>
      <c r="E84" s="23">
        <f t="shared" si="0"/>
        <v>0.74070999999999998</v>
      </c>
      <c r="F84" s="44">
        <v>0.1</v>
      </c>
      <c r="G84" s="24"/>
      <c r="H84" s="25"/>
      <c r="I84" s="28"/>
      <c r="J84" s="44">
        <v>4</v>
      </c>
      <c r="K84" s="43">
        <v>1.2038E-21</v>
      </c>
      <c r="L84" s="43">
        <v>1.9660000000000002E-5</v>
      </c>
      <c r="M84" s="43">
        <v>7.4071E-4</v>
      </c>
      <c r="N84" s="23">
        <f t="shared" si="1"/>
        <v>0.74070999999999998</v>
      </c>
      <c r="O84" s="44">
        <v>0.1</v>
      </c>
      <c r="P84" s="24"/>
      <c r="Q84" s="25"/>
    </row>
    <row r="85" spans="1:23" x14ac:dyDescent="0.3">
      <c r="A85" s="42">
        <v>34</v>
      </c>
      <c r="B85" s="43">
        <v>-5.1964000000000001E-21</v>
      </c>
      <c r="C85" s="43">
        <v>-2.8288000000000001E-5</v>
      </c>
      <c r="D85" s="43">
        <v>6.9987000000000001E-4</v>
      </c>
      <c r="E85" s="23">
        <f t="shared" si="0"/>
        <v>0.69986999999999999</v>
      </c>
      <c r="F85" s="170">
        <v>0.13</v>
      </c>
      <c r="G85" s="24"/>
      <c r="H85" s="25"/>
      <c r="I85" s="28"/>
      <c r="J85" s="44">
        <v>5</v>
      </c>
      <c r="K85" s="43">
        <v>1.7321000000000002E-21</v>
      </c>
      <c r="L85" s="43">
        <v>2.8288000000000001E-5</v>
      </c>
      <c r="M85" s="43">
        <v>6.9987000000000001E-4</v>
      </c>
      <c r="N85" s="23">
        <f t="shared" si="1"/>
        <v>0.69986999999999999</v>
      </c>
      <c r="O85" s="170">
        <v>0.13</v>
      </c>
      <c r="P85" s="24"/>
      <c r="Q85" s="25"/>
    </row>
    <row r="86" spans="1:23" x14ac:dyDescent="0.3">
      <c r="A86" s="42">
        <v>35</v>
      </c>
      <c r="B86" s="43">
        <v>-5.8638000000000002E-21</v>
      </c>
      <c r="C86" s="43">
        <v>-3.1921000000000002E-5</v>
      </c>
      <c r="D86" s="43">
        <v>6.7159000000000001E-4</v>
      </c>
      <c r="E86" s="23">
        <f t="shared" si="0"/>
        <v>0.67159000000000002</v>
      </c>
      <c r="F86" s="44">
        <v>0.15</v>
      </c>
      <c r="G86" s="24"/>
      <c r="H86" s="25"/>
      <c r="I86" s="28"/>
      <c r="J86" s="44">
        <v>6</v>
      </c>
      <c r="K86" s="43">
        <v>1.9546E-21</v>
      </c>
      <c r="L86" s="43">
        <v>3.1921000000000002E-5</v>
      </c>
      <c r="M86" s="43">
        <v>6.7159000000000001E-4</v>
      </c>
      <c r="N86" s="23">
        <f t="shared" si="1"/>
        <v>0.67159000000000002</v>
      </c>
      <c r="O86" s="44">
        <v>0.15</v>
      </c>
      <c r="P86" s="24"/>
      <c r="Q86" s="25"/>
    </row>
    <row r="87" spans="1:23" x14ac:dyDescent="0.3">
      <c r="A87" s="42">
        <v>36</v>
      </c>
      <c r="B87" s="43">
        <v>-7.4569000000000006E-21</v>
      </c>
      <c r="C87" s="43">
        <v>-4.0593000000000003E-5</v>
      </c>
      <c r="D87" s="43">
        <v>6.1406000000000004E-4</v>
      </c>
      <c r="E87" s="23">
        <f t="shared" si="0"/>
        <v>0.61406000000000005</v>
      </c>
      <c r="F87" s="171">
        <v>0.2</v>
      </c>
      <c r="G87" s="24"/>
      <c r="H87" s="25"/>
      <c r="I87" s="28"/>
      <c r="J87" s="44">
        <v>7</v>
      </c>
      <c r="K87" s="43">
        <v>2.4856000000000001E-21</v>
      </c>
      <c r="L87" s="43">
        <v>4.0593000000000003E-5</v>
      </c>
      <c r="M87" s="43">
        <v>6.1406000000000004E-4</v>
      </c>
      <c r="N87" s="23">
        <f t="shared" si="1"/>
        <v>0.61406000000000005</v>
      </c>
      <c r="O87" s="171">
        <v>0.2</v>
      </c>
      <c r="P87" s="24"/>
      <c r="Q87" s="25"/>
    </row>
    <row r="88" spans="1:23" x14ac:dyDescent="0.3">
      <c r="A88" s="42">
        <v>37</v>
      </c>
      <c r="B88" s="43">
        <v>-8.4790000000000002E-21</v>
      </c>
      <c r="C88" s="43">
        <v>-4.6156999999999999E-5</v>
      </c>
      <c r="D88" s="43">
        <v>5.8469999999999996E-4</v>
      </c>
      <c r="E88" s="23">
        <f t="shared" si="0"/>
        <v>0.5847</v>
      </c>
      <c r="F88" s="170">
        <v>0.23</v>
      </c>
      <c r="G88" s="24"/>
      <c r="H88" s="25"/>
      <c r="I88" s="28"/>
      <c r="J88" s="44">
        <v>8</v>
      </c>
      <c r="K88" s="43">
        <v>2.8262999999999998E-21</v>
      </c>
      <c r="L88" s="43">
        <v>4.6156999999999999E-5</v>
      </c>
      <c r="M88" s="43">
        <v>5.8469999999999996E-4</v>
      </c>
      <c r="N88" s="23">
        <f t="shared" si="1"/>
        <v>0.5847</v>
      </c>
      <c r="O88" s="170">
        <v>0.23</v>
      </c>
      <c r="P88" s="24"/>
      <c r="Q88" s="25"/>
    </row>
    <row r="89" spans="1:23" x14ac:dyDescent="0.3">
      <c r="A89" s="42">
        <v>38</v>
      </c>
      <c r="B89" s="43">
        <v>-7.6304999999999996E-21</v>
      </c>
      <c r="C89" s="43">
        <v>-4.1539000000000003E-5</v>
      </c>
      <c r="D89" s="43">
        <v>5.0482000000000001E-4</v>
      </c>
      <c r="E89" s="23">
        <f t="shared" si="0"/>
        <v>0.50482000000000005</v>
      </c>
      <c r="F89" s="171">
        <v>0.3</v>
      </c>
      <c r="G89" s="24"/>
      <c r="H89" s="25"/>
      <c r="I89" s="28"/>
      <c r="J89" s="44">
        <v>9</v>
      </c>
      <c r="K89" s="43">
        <v>2.5435E-21</v>
      </c>
      <c r="L89" s="43">
        <v>4.1539000000000003E-5</v>
      </c>
      <c r="M89" s="43">
        <v>5.0482000000000001E-4</v>
      </c>
      <c r="N89" s="23">
        <f t="shared" si="1"/>
        <v>0.50482000000000005</v>
      </c>
      <c r="O89" s="171">
        <v>0.3</v>
      </c>
      <c r="P89" s="24"/>
      <c r="Q89" s="25"/>
    </row>
    <row r="90" spans="1:23" x14ac:dyDescent="0.3">
      <c r="A90" s="42">
        <v>39</v>
      </c>
      <c r="B90" s="43">
        <v>-6.9359999999999996E-21</v>
      </c>
      <c r="C90" s="43">
        <v>-3.7758E-5</v>
      </c>
      <c r="D90" s="43">
        <v>4.6059999999999997E-4</v>
      </c>
      <c r="E90" s="23">
        <f t="shared" si="0"/>
        <v>0.46059999999999995</v>
      </c>
      <c r="F90" s="171">
        <v>0.35</v>
      </c>
      <c r="G90" s="24"/>
      <c r="H90" s="25"/>
      <c r="I90" s="28"/>
      <c r="J90" s="44">
        <v>10</v>
      </c>
      <c r="K90" s="43">
        <v>2.312E-21</v>
      </c>
      <c r="L90" s="43">
        <v>3.7758E-5</v>
      </c>
      <c r="M90" s="43">
        <v>4.6059999999999997E-4</v>
      </c>
      <c r="N90" s="23">
        <f t="shared" si="1"/>
        <v>0.46059999999999995</v>
      </c>
      <c r="O90" s="171">
        <v>0.35</v>
      </c>
      <c r="P90" s="24"/>
      <c r="Q90" s="25"/>
    </row>
    <row r="91" spans="1:23" x14ac:dyDescent="0.3">
      <c r="A91" s="42">
        <v>40</v>
      </c>
      <c r="B91" s="43">
        <v>-6.2538999999999997E-21</v>
      </c>
      <c r="C91" s="43">
        <v>-3.4044000000000001E-5</v>
      </c>
      <c r="D91" s="43">
        <v>4.2366000000000002E-4</v>
      </c>
      <c r="E91" s="23">
        <f t="shared" si="0"/>
        <v>0.42366000000000004</v>
      </c>
      <c r="F91" s="171">
        <v>0.4</v>
      </c>
      <c r="G91" s="24"/>
      <c r="H91" s="25"/>
      <c r="I91" s="28"/>
      <c r="J91" s="44">
        <v>11</v>
      </c>
      <c r="K91" s="43">
        <v>2.0845999999999999E-21</v>
      </c>
      <c r="L91" s="43">
        <v>3.4044000000000001E-5</v>
      </c>
      <c r="M91" s="43">
        <v>4.2366000000000002E-4</v>
      </c>
      <c r="N91" s="23">
        <f t="shared" si="1"/>
        <v>0.42366000000000004</v>
      </c>
      <c r="O91" s="171">
        <v>0.4</v>
      </c>
      <c r="P91" s="24"/>
      <c r="Q91" s="25"/>
      <c r="W91" t="str">
        <f t="shared" ref="W91:W102" si="2">IF(G50=P50,"Ok","")</f>
        <v/>
      </c>
    </row>
    <row r="92" spans="1:23" x14ac:dyDescent="0.3">
      <c r="A92" s="42">
        <v>41</v>
      </c>
      <c r="B92" s="43">
        <v>-5.6187999999999998E-21</v>
      </c>
      <c r="C92" s="43">
        <v>-3.0587999999999999E-5</v>
      </c>
      <c r="D92" s="43">
        <v>3.9217000000000001E-4</v>
      </c>
      <c r="E92" s="23">
        <f t="shared" si="0"/>
        <v>0.39217000000000002</v>
      </c>
      <c r="F92" s="171">
        <v>0.45</v>
      </c>
      <c r="G92" s="24"/>
      <c r="H92" s="25"/>
      <c r="I92" s="28"/>
      <c r="J92" s="44">
        <v>12</v>
      </c>
      <c r="K92" s="43">
        <v>1.8729E-21</v>
      </c>
      <c r="L92" s="43">
        <v>3.0587999999999999E-5</v>
      </c>
      <c r="M92" s="43">
        <v>3.9217000000000001E-4</v>
      </c>
      <c r="N92" s="23">
        <f t="shared" si="1"/>
        <v>0.39217000000000002</v>
      </c>
      <c r="O92" s="171">
        <v>0.45</v>
      </c>
      <c r="P92" s="24"/>
      <c r="Q92" s="25"/>
      <c r="W92" t="str">
        <f t="shared" si="2"/>
        <v/>
      </c>
    </row>
    <row r="93" spans="1:23" x14ac:dyDescent="0.3">
      <c r="A93" s="42">
        <v>42</v>
      </c>
      <c r="B93" s="43">
        <v>-5.0444999999999999E-21</v>
      </c>
      <c r="C93" s="43">
        <v>-2.7461E-5</v>
      </c>
      <c r="D93" s="43">
        <v>3.6496E-4</v>
      </c>
      <c r="E93" s="23">
        <f t="shared" si="0"/>
        <v>0.36496000000000001</v>
      </c>
      <c r="F93" s="44">
        <v>0.5</v>
      </c>
      <c r="G93" s="24"/>
      <c r="H93" s="25"/>
      <c r="I93" s="28"/>
      <c r="J93" s="44">
        <v>13</v>
      </c>
      <c r="K93" s="43">
        <v>1.6815E-21</v>
      </c>
      <c r="L93" s="43">
        <v>2.7461E-5</v>
      </c>
      <c r="M93" s="43">
        <v>3.6496E-4</v>
      </c>
      <c r="N93" s="23">
        <f t="shared" si="1"/>
        <v>0.36496000000000001</v>
      </c>
      <c r="O93" s="44">
        <v>0.5</v>
      </c>
      <c r="P93" s="24"/>
      <c r="Q93" s="25"/>
      <c r="W93" t="str">
        <f t="shared" si="2"/>
        <v/>
      </c>
    </row>
    <row r="94" spans="1:23" x14ac:dyDescent="0.3">
      <c r="A94" s="42">
        <v>43</v>
      </c>
      <c r="B94" s="43">
        <v>-4.5334000000000003E-21</v>
      </c>
      <c r="C94" s="43">
        <v>-2.4678999999999999E-5</v>
      </c>
      <c r="D94" s="43">
        <v>3.4119E-4</v>
      </c>
      <c r="E94" s="23">
        <f t="shared" si="0"/>
        <v>0.34118999999999999</v>
      </c>
      <c r="F94" s="44">
        <v>0.55000000000000004</v>
      </c>
      <c r="G94" s="24"/>
      <c r="H94" s="25"/>
      <c r="I94" s="28"/>
      <c r="J94" s="44">
        <v>14</v>
      </c>
      <c r="K94" s="43">
        <v>1.5111000000000001E-21</v>
      </c>
      <c r="L94" s="43">
        <v>2.4678999999999999E-5</v>
      </c>
      <c r="M94" s="43">
        <v>3.4119E-4</v>
      </c>
      <c r="N94" s="23">
        <f t="shared" si="1"/>
        <v>0.34118999999999999</v>
      </c>
      <c r="O94" s="44">
        <v>0.55000000000000004</v>
      </c>
      <c r="P94" s="24"/>
      <c r="Q94" s="25"/>
      <c r="W94" t="str">
        <f t="shared" si="2"/>
        <v/>
      </c>
    </row>
    <row r="95" spans="1:23" x14ac:dyDescent="0.3">
      <c r="A95" s="42">
        <v>44</v>
      </c>
      <c r="B95" s="43">
        <v>-4.0824000000000003E-21</v>
      </c>
      <c r="C95" s="43">
        <v>-2.2223999999999999E-5</v>
      </c>
      <c r="D95" s="43">
        <v>3.2022000000000002E-4</v>
      </c>
      <c r="E95" s="23">
        <f t="shared" si="0"/>
        <v>0.32022</v>
      </c>
      <c r="F95" s="44">
        <v>0.6</v>
      </c>
      <c r="G95" s="24"/>
      <c r="H95" s="25"/>
      <c r="I95" s="28"/>
      <c r="J95" s="44">
        <v>15</v>
      </c>
      <c r="K95" s="43">
        <v>1.3608E-21</v>
      </c>
      <c r="L95" s="43">
        <v>2.2223999999999999E-5</v>
      </c>
      <c r="M95" s="43">
        <v>3.2022000000000002E-4</v>
      </c>
      <c r="N95" s="23">
        <f t="shared" si="1"/>
        <v>0.32022</v>
      </c>
      <c r="O95" s="44">
        <v>0.6</v>
      </c>
      <c r="P95" s="24"/>
      <c r="Q95" s="25"/>
      <c r="W95" t="str">
        <f t="shared" si="2"/>
        <v/>
      </c>
    </row>
    <row r="96" spans="1:23" x14ac:dyDescent="0.3">
      <c r="A96" s="42">
        <v>45</v>
      </c>
      <c r="B96" s="43">
        <v>-3.6860999999999997E-21</v>
      </c>
      <c r="C96" s="43">
        <v>-2.0066000000000001E-5</v>
      </c>
      <c r="D96" s="43">
        <v>3.0159000000000002E-4</v>
      </c>
      <c r="E96" s="23">
        <f t="shared" si="0"/>
        <v>0.30159000000000002</v>
      </c>
      <c r="F96" s="44">
        <v>0.65</v>
      </c>
      <c r="G96" s="24"/>
      <c r="H96" s="25"/>
      <c r="I96" s="28"/>
      <c r="J96" s="44">
        <v>16</v>
      </c>
      <c r="K96" s="43">
        <v>1.2287000000000001E-21</v>
      </c>
      <c r="L96" s="43">
        <v>2.0066000000000001E-5</v>
      </c>
      <c r="M96" s="43">
        <v>3.0159000000000002E-4</v>
      </c>
      <c r="N96" s="23">
        <f t="shared" si="1"/>
        <v>0.30159000000000002</v>
      </c>
      <c r="O96" s="44">
        <v>0.65</v>
      </c>
      <c r="P96" s="24"/>
      <c r="Q96" s="25"/>
      <c r="W96" t="str">
        <f t="shared" si="2"/>
        <v/>
      </c>
    </row>
    <row r="97" spans="1:23" x14ac:dyDescent="0.3">
      <c r="A97" s="42">
        <v>46</v>
      </c>
      <c r="B97" s="43">
        <v>-3.3380999999999999E-21</v>
      </c>
      <c r="C97" s="43">
        <v>-1.8172000000000002E-5</v>
      </c>
      <c r="D97" s="43">
        <v>2.8494000000000002E-4</v>
      </c>
      <c r="E97" s="23">
        <f t="shared" si="0"/>
        <v>0.28494000000000003</v>
      </c>
      <c r="F97" s="44">
        <v>0.7</v>
      </c>
      <c r="G97" s="24"/>
      <c r="H97" s="25"/>
      <c r="I97" s="28"/>
      <c r="J97" s="44">
        <v>17</v>
      </c>
      <c r="K97" s="43">
        <v>1.1127000000000001E-21</v>
      </c>
      <c r="L97" s="43">
        <v>1.8172000000000002E-5</v>
      </c>
      <c r="M97" s="43">
        <v>2.8494000000000002E-4</v>
      </c>
      <c r="N97" s="23">
        <f t="shared" si="1"/>
        <v>0.28494000000000003</v>
      </c>
      <c r="O97" s="44">
        <v>0.7</v>
      </c>
      <c r="P97" s="24"/>
      <c r="Q97" s="25"/>
      <c r="W97" t="str">
        <f t="shared" si="2"/>
        <v/>
      </c>
    </row>
    <row r="98" spans="1:23" x14ac:dyDescent="0.3">
      <c r="A98" s="42">
        <v>47</v>
      </c>
      <c r="B98" s="43">
        <v>-3.0325000000000001E-21</v>
      </c>
      <c r="C98" s="43">
        <v>-1.6507999999999998E-5</v>
      </c>
      <c r="D98" s="43">
        <v>2.6996000000000002E-4</v>
      </c>
      <c r="E98" s="23">
        <f t="shared" si="0"/>
        <v>0.26996000000000003</v>
      </c>
      <c r="F98" s="44">
        <v>0.75</v>
      </c>
      <c r="G98" s="24"/>
      <c r="H98" s="25"/>
      <c r="I98" s="28"/>
      <c r="J98" s="44">
        <v>18</v>
      </c>
      <c r="K98" s="43">
        <v>1.0108E-21</v>
      </c>
      <c r="L98" s="43">
        <v>1.6507999999999998E-5</v>
      </c>
      <c r="M98" s="43">
        <v>2.6996000000000002E-4</v>
      </c>
      <c r="N98" s="23">
        <f t="shared" si="1"/>
        <v>0.26996000000000003</v>
      </c>
      <c r="O98" s="44">
        <v>0.75</v>
      </c>
      <c r="P98" s="24"/>
      <c r="Q98" s="25"/>
      <c r="W98" t="str">
        <f t="shared" si="2"/>
        <v/>
      </c>
    </row>
    <row r="99" spans="1:23" x14ac:dyDescent="0.3">
      <c r="A99" s="42">
        <v>48</v>
      </c>
      <c r="B99" s="43">
        <v>-2.7636E-21</v>
      </c>
      <c r="C99" s="43">
        <v>-1.5044E-5</v>
      </c>
      <c r="D99" s="43">
        <v>2.5642999999999998E-4</v>
      </c>
      <c r="E99" s="23">
        <f t="shared" si="0"/>
        <v>0.25642999999999999</v>
      </c>
      <c r="F99" s="44">
        <v>0.8</v>
      </c>
      <c r="G99" s="24"/>
      <c r="H99" s="25"/>
      <c r="I99" s="28"/>
      <c r="J99" s="44">
        <v>19</v>
      </c>
      <c r="K99" s="43">
        <v>9.2119000000000007E-22</v>
      </c>
      <c r="L99" s="43">
        <v>1.5044E-5</v>
      </c>
      <c r="M99" s="43">
        <v>2.5642999999999998E-4</v>
      </c>
      <c r="N99" s="23">
        <f t="shared" si="1"/>
        <v>0.25642999999999999</v>
      </c>
      <c r="O99" s="44">
        <v>0.8</v>
      </c>
      <c r="P99" s="24"/>
      <c r="Q99" s="25"/>
      <c r="W99" t="str">
        <f t="shared" si="2"/>
        <v/>
      </c>
    </row>
    <row r="100" spans="1:23" x14ac:dyDescent="0.3">
      <c r="A100" s="42">
        <v>49</v>
      </c>
      <c r="B100" s="43">
        <v>-2.5263E-21</v>
      </c>
      <c r="C100" s="43">
        <v>-1.3753E-5</v>
      </c>
      <c r="D100" s="43">
        <v>2.4415999999999999E-4</v>
      </c>
      <c r="E100" s="23">
        <f t="shared" si="0"/>
        <v>0.24415999999999999</v>
      </c>
      <c r="F100" s="44">
        <v>0.85</v>
      </c>
      <c r="G100" s="24"/>
      <c r="H100" s="25"/>
      <c r="I100" s="28"/>
      <c r="J100" s="44">
        <v>20</v>
      </c>
      <c r="K100" s="43">
        <v>8.4211E-22</v>
      </c>
      <c r="L100" s="43">
        <v>1.3753E-5</v>
      </c>
      <c r="M100" s="43">
        <v>2.4415999999999999E-4</v>
      </c>
      <c r="N100" s="23">
        <f t="shared" si="1"/>
        <v>0.24415999999999999</v>
      </c>
      <c r="O100" s="44">
        <v>0.85</v>
      </c>
      <c r="P100" s="24"/>
      <c r="Q100" s="25"/>
      <c r="W100" t="str">
        <f t="shared" si="2"/>
        <v/>
      </c>
    </row>
    <row r="101" spans="1:23" x14ac:dyDescent="0.3">
      <c r="A101" s="42">
        <v>50</v>
      </c>
      <c r="B101" s="43">
        <v>-2.3164999999999999E-21</v>
      </c>
      <c r="C101" s="43">
        <v>-1.261E-5</v>
      </c>
      <c r="D101" s="43">
        <v>2.3296999999999999E-4</v>
      </c>
      <c r="E101" s="23">
        <f t="shared" si="0"/>
        <v>0.23296999999999998</v>
      </c>
      <c r="F101" s="44">
        <v>0.9</v>
      </c>
      <c r="G101" s="24"/>
      <c r="H101" s="25"/>
      <c r="I101" s="28"/>
      <c r="J101" s="44">
        <v>21</v>
      </c>
      <c r="K101" s="43">
        <v>7.7215999999999999E-22</v>
      </c>
      <c r="L101" s="43">
        <v>1.261E-5</v>
      </c>
      <c r="M101" s="43">
        <v>2.3296999999999999E-4</v>
      </c>
      <c r="N101" s="23">
        <f t="shared" si="1"/>
        <v>0.23296999999999998</v>
      </c>
      <c r="O101" s="44">
        <v>0.9</v>
      </c>
      <c r="P101" s="24"/>
      <c r="Q101" s="25"/>
      <c r="W101" t="str">
        <f t="shared" si="2"/>
        <v/>
      </c>
    </row>
    <row r="102" spans="1:23" x14ac:dyDescent="0.3">
      <c r="A102" s="42">
        <v>51</v>
      </c>
      <c r="B102" s="43">
        <v>-1.9644999999999998E-21</v>
      </c>
      <c r="C102" s="43">
        <v>-1.0694E-5</v>
      </c>
      <c r="D102" s="43">
        <v>2.1336E-4</v>
      </c>
      <c r="E102" s="23">
        <f t="shared" si="0"/>
        <v>0.21335999999999999</v>
      </c>
      <c r="F102" s="44">
        <v>1</v>
      </c>
      <c r="G102" s="24"/>
      <c r="H102" s="25"/>
      <c r="I102" s="28"/>
      <c r="J102" s="44">
        <v>22</v>
      </c>
      <c r="K102" s="43">
        <v>6.5483999999999995E-22</v>
      </c>
      <c r="L102" s="43">
        <v>1.0694E-5</v>
      </c>
      <c r="M102" s="43">
        <v>2.1336E-4</v>
      </c>
      <c r="N102" s="23">
        <f t="shared" si="1"/>
        <v>0.21335999999999999</v>
      </c>
      <c r="O102" s="44">
        <v>1</v>
      </c>
      <c r="P102" s="24"/>
      <c r="Q102" s="25"/>
      <c r="W102" t="str">
        <f t="shared" si="2"/>
        <v/>
      </c>
    </row>
    <row r="103" spans="1:23" x14ac:dyDescent="0.3">
      <c r="A103" s="42">
        <v>52</v>
      </c>
      <c r="B103" s="43">
        <v>-9.9212000000000001E-22</v>
      </c>
      <c r="C103" s="43">
        <v>-5.4008E-6</v>
      </c>
      <c r="D103" s="43">
        <v>1.5013E-4</v>
      </c>
      <c r="E103" s="23">
        <f t="shared" si="0"/>
        <v>0.15013000000000001</v>
      </c>
      <c r="F103" s="44">
        <v>1.5</v>
      </c>
      <c r="G103" s="24"/>
      <c r="H103" s="25"/>
      <c r="I103" s="28"/>
      <c r="J103" s="44">
        <v>23</v>
      </c>
      <c r="K103" s="43">
        <v>3.3070999999999998E-22</v>
      </c>
      <c r="L103" s="43">
        <v>5.4008E-6</v>
      </c>
      <c r="M103" s="43">
        <v>1.5013E-4</v>
      </c>
      <c r="N103" s="23">
        <f t="shared" si="1"/>
        <v>0.15013000000000001</v>
      </c>
      <c r="O103" s="44">
        <v>1.5</v>
      </c>
      <c r="P103" s="24"/>
      <c r="Q103" s="25"/>
    </row>
    <row r="104" spans="1:23" x14ac:dyDescent="0.3">
      <c r="A104" s="42">
        <v>53</v>
      </c>
      <c r="B104" s="43">
        <v>-5.8997000000000004E-22</v>
      </c>
      <c r="C104" s="43">
        <v>-3.2115999999999999E-6</v>
      </c>
      <c r="D104" s="43">
        <v>1.1637999999999999E-4</v>
      </c>
      <c r="E104" s="23">
        <f t="shared" si="0"/>
        <v>0.11638</v>
      </c>
      <c r="F104" s="44">
        <v>2</v>
      </c>
      <c r="G104" s="24"/>
      <c r="H104" s="25"/>
      <c r="I104" s="28"/>
      <c r="J104" s="44">
        <v>24</v>
      </c>
      <c r="K104" s="43">
        <v>1.9666000000000001E-22</v>
      </c>
      <c r="L104" s="43">
        <v>3.2115999999999999E-6</v>
      </c>
      <c r="M104" s="43">
        <v>1.1637999999999999E-4</v>
      </c>
      <c r="N104" s="23">
        <f t="shared" si="1"/>
        <v>0.11638</v>
      </c>
      <c r="O104" s="44">
        <v>2</v>
      </c>
      <c r="P104" s="24"/>
      <c r="Q104" s="25"/>
    </row>
    <row r="105" spans="1:23" x14ac:dyDescent="0.3">
      <c r="A105" s="42">
        <v>54</v>
      </c>
      <c r="B105" s="43">
        <v>-3.8856000000000002E-22</v>
      </c>
      <c r="C105" s="43">
        <v>-2.1152000000000001E-6</v>
      </c>
      <c r="D105" s="43">
        <v>9.5260000000000006E-5</v>
      </c>
      <c r="E105" s="23">
        <f t="shared" si="0"/>
        <v>9.5260000000000011E-2</v>
      </c>
      <c r="F105" s="44">
        <v>2.5</v>
      </c>
      <c r="G105" s="24"/>
      <c r="H105" s="25"/>
      <c r="I105" s="28"/>
      <c r="J105" s="44">
        <v>25</v>
      </c>
      <c r="K105" s="43">
        <v>1.2952000000000001E-22</v>
      </c>
      <c r="L105" s="43">
        <v>2.1152000000000001E-6</v>
      </c>
      <c r="M105" s="43">
        <v>9.5260000000000006E-5</v>
      </c>
      <c r="N105" s="23">
        <f t="shared" si="1"/>
        <v>9.5260000000000011E-2</v>
      </c>
      <c r="O105" s="44">
        <v>2.5</v>
      </c>
      <c r="P105" s="24"/>
      <c r="Q105" s="25"/>
    </row>
    <row r="106" spans="1:23" x14ac:dyDescent="0.3">
      <c r="A106" s="42">
        <v>55</v>
      </c>
      <c r="B106" s="43">
        <v>-2.7365999999999999E-22</v>
      </c>
      <c r="C106" s="43">
        <v>-1.4896999999999999E-6</v>
      </c>
      <c r="D106" s="43">
        <v>8.0315999999999995E-5</v>
      </c>
      <c r="E106" s="23">
        <f t="shared" si="0"/>
        <v>8.0315999999999999E-2</v>
      </c>
      <c r="F106" s="44">
        <v>3</v>
      </c>
      <c r="G106" s="24"/>
      <c r="H106" s="25"/>
      <c r="I106" s="28"/>
      <c r="J106" s="44">
        <v>26</v>
      </c>
      <c r="K106" s="43">
        <v>9.1220000000000004E-23</v>
      </c>
      <c r="L106" s="43">
        <v>1.4896999999999999E-6</v>
      </c>
      <c r="M106" s="43">
        <v>8.0315999999999995E-5</v>
      </c>
      <c r="N106" s="23">
        <f t="shared" si="1"/>
        <v>8.0315999999999999E-2</v>
      </c>
      <c r="O106" s="44">
        <v>3</v>
      </c>
      <c r="P106" s="24"/>
      <c r="Q106" s="25"/>
    </row>
    <row r="107" spans="1:23" x14ac:dyDescent="0.3">
      <c r="A107" s="42">
        <v>56</v>
      </c>
      <c r="B107" s="43">
        <v>-2.0163E-22</v>
      </c>
      <c r="C107" s="43">
        <v>-1.0976000000000001E-6</v>
      </c>
      <c r="D107" s="43">
        <v>6.8837999999999994E-5</v>
      </c>
      <c r="E107" s="23">
        <f t="shared" si="0"/>
        <v>6.8837999999999996E-2</v>
      </c>
      <c r="F107" s="44">
        <v>3.5</v>
      </c>
      <c r="G107" s="24"/>
      <c r="H107" s="25"/>
      <c r="I107" s="28"/>
      <c r="J107" s="44">
        <v>27</v>
      </c>
      <c r="K107" s="43">
        <v>6.7208999999999997E-23</v>
      </c>
      <c r="L107" s="43">
        <v>1.0976000000000001E-6</v>
      </c>
      <c r="M107" s="43">
        <v>6.8837999999999994E-5</v>
      </c>
      <c r="N107" s="23">
        <f t="shared" si="1"/>
        <v>6.8837999999999996E-2</v>
      </c>
      <c r="O107" s="44">
        <v>3.5</v>
      </c>
      <c r="P107" s="24"/>
      <c r="Q107" s="25"/>
      <c r="W107" t="str">
        <f>IF(G62=P62,"Ok","")</f>
        <v/>
      </c>
    </row>
    <row r="108" spans="1:23" x14ac:dyDescent="0.3">
      <c r="A108" s="42">
        <v>57</v>
      </c>
      <c r="B108" s="43">
        <v>-1.5328E-22</v>
      </c>
      <c r="C108" s="43">
        <v>-8.3442999999999999E-7</v>
      </c>
      <c r="D108" s="43">
        <v>5.9596999999999999E-5</v>
      </c>
      <c r="E108" s="23"/>
      <c r="F108" s="44">
        <v>4</v>
      </c>
      <c r="G108" s="24"/>
      <c r="H108" s="25"/>
      <c r="I108" s="28"/>
      <c r="J108" s="44">
        <v>28</v>
      </c>
      <c r="K108" s="43">
        <v>5.1094E-23</v>
      </c>
      <c r="L108" s="43">
        <v>8.3442999999999999E-7</v>
      </c>
      <c r="M108" s="43">
        <v>5.9596999999999999E-5</v>
      </c>
      <c r="N108" s="23"/>
      <c r="O108" s="44">
        <v>4</v>
      </c>
      <c r="P108" s="24"/>
      <c r="Q108" s="25"/>
    </row>
    <row r="109" spans="1:23" x14ac:dyDescent="0.3">
      <c r="A109" s="42">
        <v>58</v>
      </c>
      <c r="B109" s="43" t="s">
        <v>21</v>
      </c>
      <c r="C109" s="43" t="s">
        <v>21</v>
      </c>
      <c r="D109" s="43" t="s">
        <v>21</v>
      </c>
      <c r="E109" s="23"/>
      <c r="F109" s="44">
        <v>4.5</v>
      </c>
      <c r="G109" s="24"/>
      <c r="H109" s="25"/>
      <c r="I109" s="28"/>
      <c r="J109" s="44">
        <v>29</v>
      </c>
      <c r="K109" s="43" t="s">
        <v>21</v>
      </c>
      <c r="L109" s="43" t="s">
        <v>21</v>
      </c>
      <c r="M109" s="43" t="s">
        <v>21</v>
      </c>
      <c r="N109" s="23"/>
      <c r="O109" s="44">
        <v>4.5</v>
      </c>
      <c r="P109" s="24"/>
      <c r="Q109" s="25"/>
    </row>
    <row r="110" spans="1:23" ht="15" thickBot="1" x14ac:dyDescent="0.35">
      <c r="A110" s="30"/>
      <c r="B110" s="26"/>
      <c r="C110" s="26"/>
      <c r="D110" s="26"/>
      <c r="E110" s="26"/>
      <c r="F110" s="26"/>
      <c r="G110" s="26"/>
      <c r="H110" s="27"/>
      <c r="I110" s="30"/>
      <c r="J110" s="26"/>
      <c r="K110" s="26"/>
      <c r="L110" s="26"/>
      <c r="M110" s="26"/>
      <c r="N110" s="26"/>
      <c r="O110" s="26"/>
      <c r="P110" s="26"/>
      <c r="Q110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112</vt:i4>
      </vt:variant>
      <vt:variant>
        <vt:lpstr>Rangos con nombre</vt:lpstr>
      </vt:variant>
      <vt:variant>
        <vt:i4>2</vt:i4>
      </vt:variant>
    </vt:vector>
  </HeadingPairs>
  <TitlesOfParts>
    <vt:vector size="114" baseType="lpstr">
      <vt:lpstr>PROPIEDADES</vt:lpstr>
      <vt:lpstr>ESTRUCTURAS</vt:lpstr>
      <vt:lpstr>%VARIACION-CHEQUEOS</vt:lpstr>
      <vt:lpstr>Hoja2</vt:lpstr>
      <vt:lpstr>SIMULACIÓN 1</vt:lpstr>
      <vt:lpstr>SIMULACIÓN 2</vt:lpstr>
      <vt:lpstr>SIMULACIÓN 3</vt:lpstr>
      <vt:lpstr>SIMULACIÓN 4</vt:lpstr>
      <vt:lpstr>SIMULACIÓN 5</vt:lpstr>
      <vt:lpstr>SIMULACIÓN 6</vt:lpstr>
      <vt:lpstr>SIMULACIÓN 7</vt:lpstr>
      <vt:lpstr>SIMULACIÓN 8</vt:lpstr>
      <vt:lpstr>SIMULACIÓN 9</vt:lpstr>
      <vt:lpstr>SIMULACIÓN 10</vt:lpstr>
      <vt:lpstr>SIMULACIÓN 11</vt:lpstr>
      <vt:lpstr>SIMULACIÓN 12</vt:lpstr>
      <vt:lpstr>SIMULACIÓN 13</vt:lpstr>
      <vt:lpstr>SIMULACIÓN 14</vt:lpstr>
      <vt:lpstr>SIMULACIÓN 15</vt:lpstr>
      <vt:lpstr>SIMULACIÓN 16</vt:lpstr>
      <vt:lpstr>SIMULACIÓN 17</vt:lpstr>
      <vt:lpstr>SIMULACIÓN 18</vt:lpstr>
      <vt:lpstr>SIMULACIÓN 19</vt:lpstr>
      <vt:lpstr>SIMULACIÓN 20</vt:lpstr>
      <vt:lpstr>SIMULACIÓN 21</vt:lpstr>
      <vt:lpstr>SIMULACIÓN 22</vt:lpstr>
      <vt:lpstr>SIMULACIÓN 23</vt:lpstr>
      <vt:lpstr>SIMULACIÓN 24</vt:lpstr>
      <vt:lpstr>SIMULACIÓN 25</vt:lpstr>
      <vt:lpstr>SIMULACIÓN 26</vt:lpstr>
      <vt:lpstr>SIMULACIÓN 27</vt:lpstr>
      <vt:lpstr>SIMULACIÓN 28</vt:lpstr>
      <vt:lpstr>SIMULACIÓN 29</vt:lpstr>
      <vt:lpstr>SIMULACIÓN 30</vt:lpstr>
      <vt:lpstr>SIMULACIÓN 31</vt:lpstr>
      <vt:lpstr>SIMULACIÓN 32</vt:lpstr>
      <vt:lpstr>SIMULACIÓN 33</vt:lpstr>
      <vt:lpstr>SIMULACIÓN 34</vt:lpstr>
      <vt:lpstr>SIMULACIÓN 35</vt:lpstr>
      <vt:lpstr>SIMULACIÓN 36</vt:lpstr>
      <vt:lpstr>SIMULACIÓN 37</vt:lpstr>
      <vt:lpstr>SIMULACIÓN 38</vt:lpstr>
      <vt:lpstr>SIMULACIÓN 39</vt:lpstr>
      <vt:lpstr>SIMULACIÓN 40</vt:lpstr>
      <vt:lpstr>SIMULACIÓN 41</vt:lpstr>
      <vt:lpstr>SIMULACIÓN 42</vt:lpstr>
      <vt:lpstr>SIMULACIÓN 43</vt:lpstr>
      <vt:lpstr>SIMULACIÓN 44</vt:lpstr>
      <vt:lpstr>SIMULACIÓN 45</vt:lpstr>
      <vt:lpstr>SIMULACIÓN 46</vt:lpstr>
      <vt:lpstr>SIMULACIÓN 47</vt:lpstr>
      <vt:lpstr>SIMULACIÓN 48</vt:lpstr>
      <vt:lpstr>SIMULACIÓN 49</vt:lpstr>
      <vt:lpstr>SIMULACIÓN 50</vt:lpstr>
      <vt:lpstr>SIMULACIÓN 51</vt:lpstr>
      <vt:lpstr>SIMULACIÓN 52</vt:lpstr>
      <vt:lpstr>SIMULACIÓN 53</vt:lpstr>
      <vt:lpstr>SIMULACIÓN 54</vt:lpstr>
      <vt:lpstr>SIMULACIÓN 55</vt:lpstr>
      <vt:lpstr>SIMULACIÓN 56</vt:lpstr>
      <vt:lpstr>SIMULACIÓN 57</vt:lpstr>
      <vt:lpstr>SIMULACIÓN 58</vt:lpstr>
      <vt:lpstr>SIMULACIÓN 59</vt:lpstr>
      <vt:lpstr>SIMULACIÓN 60</vt:lpstr>
      <vt:lpstr>SIMULACIÓN 61</vt:lpstr>
      <vt:lpstr>SIMULACIÓN  62</vt:lpstr>
      <vt:lpstr>SIMULACIÓN 63</vt:lpstr>
      <vt:lpstr>SIMULACIÓN 64</vt:lpstr>
      <vt:lpstr>SIMULACIÓN 65</vt:lpstr>
      <vt:lpstr>SIMULACIÓN 66</vt:lpstr>
      <vt:lpstr>SIMULACIÓN 67</vt:lpstr>
      <vt:lpstr>SIMULACIÓN 68</vt:lpstr>
      <vt:lpstr>SIMULACIÓN 69</vt:lpstr>
      <vt:lpstr>SIMULACIÓN 70</vt:lpstr>
      <vt:lpstr>SIMULACIÓN 71</vt:lpstr>
      <vt:lpstr>SIMULACIÓN 72</vt:lpstr>
      <vt:lpstr>SIMULACIÓN 73</vt:lpstr>
      <vt:lpstr>SIMULACIÓN 74</vt:lpstr>
      <vt:lpstr>SIMULACIÓN 75</vt:lpstr>
      <vt:lpstr>SIMULACIÓN 76</vt:lpstr>
      <vt:lpstr>SIMULACIÓN 77</vt:lpstr>
      <vt:lpstr>SIMULACIÓN 78</vt:lpstr>
      <vt:lpstr>SIMULACIÓN 79</vt:lpstr>
      <vt:lpstr>SIMULACIÓN 80</vt:lpstr>
      <vt:lpstr>SIMULACIÓN 81</vt:lpstr>
      <vt:lpstr>SIMULACIÓN 82</vt:lpstr>
      <vt:lpstr>SIMULACIÓN 83</vt:lpstr>
      <vt:lpstr>SIMULACIÓN 84</vt:lpstr>
      <vt:lpstr>SIMULACIÓN 85</vt:lpstr>
      <vt:lpstr>SIMULACIÓN 86</vt:lpstr>
      <vt:lpstr>SIMULACIÓN 87</vt:lpstr>
      <vt:lpstr>SIMULACIÓN 88</vt:lpstr>
      <vt:lpstr>SIMULACIÓN 89</vt:lpstr>
      <vt:lpstr>SIMULACIÓN 90</vt:lpstr>
      <vt:lpstr>SIMULACIÓN 91</vt:lpstr>
      <vt:lpstr>SIMULACIÓN 92</vt:lpstr>
      <vt:lpstr>SIMULACIÓN 93</vt:lpstr>
      <vt:lpstr>SIMULACIÓN 94</vt:lpstr>
      <vt:lpstr>SIMULACIÓN 95</vt:lpstr>
      <vt:lpstr>SIMULACIÓN 96</vt:lpstr>
      <vt:lpstr>SIMULACIÓN 97</vt:lpstr>
      <vt:lpstr>SIMULACIÓN 98</vt:lpstr>
      <vt:lpstr>SIMULACIÓN 99</vt:lpstr>
      <vt:lpstr>SIMULACIÓN 100</vt:lpstr>
      <vt:lpstr>SIMULACIÓN 101</vt:lpstr>
      <vt:lpstr>SIMULACIÓN 102</vt:lpstr>
      <vt:lpstr>SIMULACIÓN 103</vt:lpstr>
      <vt:lpstr>SIMULACIÓN 104</vt:lpstr>
      <vt:lpstr>SIMULACIÓN 105</vt:lpstr>
      <vt:lpstr>SIMULACIÓN 106</vt:lpstr>
      <vt:lpstr>SIMULACIÓN 107</vt:lpstr>
      <vt:lpstr>SIMULACIÓN 108</vt:lpstr>
      <vt:lpstr>ESTRUCTURAS!Área_de_impresión</vt:lpstr>
      <vt:lpstr>'SIMULACIÓN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</dc:creator>
  <cp:lastModifiedBy>MARIA JOSE</cp:lastModifiedBy>
  <cp:lastPrinted>2023-08-24T18:10:36Z</cp:lastPrinted>
  <dcterms:created xsi:type="dcterms:W3CDTF">2022-11-19T22:44:21Z</dcterms:created>
  <dcterms:modified xsi:type="dcterms:W3CDTF">2023-08-24T18:12:16Z</dcterms:modified>
</cp:coreProperties>
</file>